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Ushaikramova\Desktop\"/>
    </mc:Choice>
  </mc:AlternateContent>
  <xr:revisionPtr revIDLastSave="0" documentId="8_{D5ED42D9-C95F-4EA7-87AE-8B36DBC28B09}" xr6:coauthVersionLast="47" xr6:coauthVersionMax="47" xr10:uidLastSave="{00000000-0000-0000-0000-000000000000}"/>
  <bookViews>
    <workbookView xWindow="-120" yWindow="-120" windowWidth="29040" windowHeight="15720" tabRatio="594" firstSheet="3" activeTab="3" xr2:uid="{D935E067-CF59-4B5C-982C-459B34117960}"/>
  </bookViews>
  <sheets>
    <sheet name="База" sheetId="1" r:id="rId1"/>
    <sheet name="Лист1" sheetId="4" state="hidden" r:id="rId2"/>
    <sheet name="Лист2" sheetId="5" state="hidden" r:id="rId3"/>
    <sheet name="китобча" sheetId="2" r:id="rId4"/>
    <sheet name="китобча 2" sheetId="3" r:id="rId5"/>
    <sheet name="База декабр" sheetId="7" r:id="rId6"/>
    <sheet name="Лист3" sheetId="6" state="hidden" r:id="rId7"/>
  </sheets>
  <definedNames>
    <definedName name="_xlnm._FilterDatabase" localSheetId="0" hidden="1">База!$A$10:$WWJ$2721</definedName>
    <definedName name="_xlnm._FilterDatabase" localSheetId="5" hidden="1">'База декабр'!$A$10:$WWJ$2635</definedName>
    <definedName name="_xlnm._FilterDatabase" localSheetId="2" hidden="1">Лист2!$A$1:$C$1505</definedName>
    <definedName name="dep_4618" localSheetId="0">База!#REF!</definedName>
    <definedName name="dep_4618" localSheetId="5">'База декабр'!#REF!</definedName>
    <definedName name="dep_7098" localSheetId="0">База!$V$2537</definedName>
    <definedName name="dep_7098" localSheetId="5">'База декабр'!$V$2456</definedName>
    <definedName name="_xlnm.Print_Area" localSheetId="0">База!$A$1:$WWI$2721</definedName>
    <definedName name="_xlnm.Print_Area" localSheetId="5">'База декабр'!$A$1:$WWI$2635</definedName>
    <definedName name="_xlnm.Print_Area" localSheetId="3">китобча!$A$1:$K$19</definedName>
    <definedName name="_xlnm.Print_Area" localSheetId="4">'китобча 2'!$A$1:$P$20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4" i="3" l="1"/>
  <c r="P16" i="3"/>
  <c r="P17" i="3"/>
  <c r="F20" i="3"/>
  <c r="R6" i="3"/>
  <c r="A2720" i="1"/>
  <c r="A2618" i="1"/>
  <c r="A2619" i="1"/>
  <c r="A2548" i="1"/>
  <c r="A2549" i="1"/>
  <c r="A2379" i="1"/>
  <c r="A2380" i="1"/>
  <c r="A2401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272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133" i="1"/>
  <c r="A2134" i="1"/>
  <c r="M5" i="2" l="1"/>
  <c r="A2719" i="1" l="1"/>
  <c r="A2545" i="1"/>
  <c r="A2546" i="1"/>
  <c r="A2547" i="1"/>
  <c r="A2400" i="1"/>
  <c r="A2271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320" i="7"/>
  <c r="A2464" i="7"/>
  <c r="A2465" i="7"/>
  <c r="A2466" i="7"/>
  <c r="A2634" i="7"/>
  <c r="A2290" i="7"/>
  <c r="A2291" i="7"/>
  <c r="A2292" i="7"/>
  <c r="A2293" i="7"/>
  <c r="A2283" i="7"/>
  <c r="A2284" i="7"/>
  <c r="A2285" i="7"/>
  <c r="A2286" i="7"/>
  <c r="A2287" i="7"/>
  <c r="A2288" i="7"/>
  <c r="A2289" i="7"/>
  <c r="A2199" i="7"/>
  <c r="A2092" i="7"/>
  <c r="A2093" i="7"/>
  <c r="A2094" i="7"/>
  <c r="A2095" i="7"/>
  <c r="A2096" i="7"/>
  <c r="A2097" i="7"/>
  <c r="A2098" i="7"/>
  <c r="A2099" i="7"/>
  <c r="A2100" i="7"/>
  <c r="A2101" i="7"/>
  <c r="A2102" i="7"/>
  <c r="A2103" i="7"/>
  <c r="A2104" i="7"/>
  <c r="A2105" i="7"/>
  <c r="A2106" i="7"/>
  <c r="A2107" i="7"/>
  <c r="A2108" i="7"/>
  <c r="A2109" i="7"/>
  <c r="A2110" i="7"/>
  <c r="A2111" i="7"/>
  <c r="A2112" i="7"/>
  <c r="A2113" i="7"/>
  <c r="A2114" i="7"/>
  <c r="A2115" i="7"/>
  <c r="A2116" i="7"/>
  <c r="A2117" i="7"/>
  <c r="A2118" i="7"/>
  <c r="A2119" i="7"/>
  <c r="A2120" i="7"/>
  <c r="A2121" i="7"/>
  <c r="A2122" i="7"/>
  <c r="A2123" i="7"/>
  <c r="A2124" i="7"/>
  <c r="A2125" i="7"/>
  <c r="A2126" i="7"/>
  <c r="A2127" i="7"/>
  <c r="A2128" i="7"/>
  <c r="A2129" i="7"/>
  <c r="A2130" i="7"/>
  <c r="A2131" i="7"/>
  <c r="A2132" i="7"/>
  <c r="A2133" i="7"/>
  <c r="A2090" i="7"/>
  <c r="A2091" i="7"/>
  <c r="M2625" i="7"/>
  <c r="M2624" i="7"/>
  <c r="A2198" i="7"/>
  <c r="A2197" i="7"/>
  <c r="A2196" i="7"/>
  <c r="A2195" i="7"/>
  <c r="A2194" i="7"/>
  <c r="A2193" i="7"/>
  <c r="A2192" i="7"/>
  <c r="A2191" i="7"/>
  <c r="A2190" i="7"/>
  <c r="A2189" i="7"/>
  <c r="A2188" i="7"/>
  <c r="A2187" i="7"/>
  <c r="A2186" i="7"/>
  <c r="A2185" i="7"/>
  <c r="A2184" i="7"/>
  <c r="A2183" i="7"/>
  <c r="A2182" i="7"/>
  <c r="A2181" i="7"/>
  <c r="A2180" i="7"/>
  <c r="A2179" i="7"/>
  <c r="A2178" i="7"/>
  <c r="A2177" i="7"/>
  <c r="A2176" i="7"/>
  <c r="A2175" i="7"/>
  <c r="A2174" i="7"/>
  <c r="A2173" i="7"/>
  <c r="A2172" i="7"/>
  <c r="A2171" i="7"/>
  <c r="A2170" i="7"/>
  <c r="A2169" i="7"/>
  <c r="A2168" i="7"/>
  <c r="A2167" i="7"/>
  <c r="A2166" i="7"/>
  <c r="A2165" i="7"/>
  <c r="A2164" i="7"/>
  <c r="A2163" i="7"/>
  <c r="A2162" i="7"/>
  <c r="A2161" i="7"/>
  <c r="A2160" i="7"/>
  <c r="A2159" i="7"/>
  <c r="A2158" i="7"/>
  <c r="A2157" i="7"/>
  <c r="A2156" i="7"/>
  <c r="A2155" i="7"/>
  <c r="A2154" i="7"/>
  <c r="A2153" i="7"/>
  <c r="A2152" i="7"/>
  <c r="A2151" i="7"/>
  <c r="A2150" i="7"/>
  <c r="A2149" i="7"/>
  <c r="A2148" i="7"/>
  <c r="A2147" i="7"/>
  <c r="A2146" i="7"/>
  <c r="A2145" i="7"/>
  <c r="A2144" i="7"/>
  <c r="A2143" i="7"/>
  <c r="A2142" i="7"/>
  <c r="A2141" i="7"/>
  <c r="A2140" i="7"/>
  <c r="A2139" i="7"/>
  <c r="A2138" i="7"/>
  <c r="A2137" i="7"/>
  <c r="A2136" i="7"/>
  <c r="A2135" i="7"/>
  <c r="A2134" i="7"/>
  <c r="A2089" i="7"/>
  <c r="A2088" i="7"/>
  <c r="A2087" i="7"/>
  <c r="A2086" i="7"/>
  <c r="A2085" i="7"/>
  <c r="A2084" i="7"/>
  <c r="A2083" i="7"/>
  <c r="A2082" i="7"/>
  <c r="A2081" i="7"/>
  <c r="A2080" i="7"/>
  <c r="A2079" i="7"/>
  <c r="A2078" i="7"/>
  <c r="A2077" i="7"/>
  <c r="A2076" i="7"/>
  <c r="A2075" i="7"/>
  <c r="A2074" i="7"/>
  <c r="A2073" i="7"/>
  <c r="A2072" i="7"/>
  <c r="A2071" i="7"/>
  <c r="A2070" i="7"/>
  <c r="A2069" i="7"/>
  <c r="A2068" i="7"/>
  <c r="A2067" i="7"/>
  <c r="A2066" i="7"/>
  <c r="A2065" i="7"/>
  <c r="A2064" i="7"/>
  <c r="A2063" i="7"/>
  <c r="A2062" i="7"/>
  <c r="A2061" i="7"/>
  <c r="A2060" i="7"/>
  <c r="A2059" i="7"/>
  <c r="A2058" i="7"/>
  <c r="A2057" i="7"/>
  <c r="A2056" i="7"/>
  <c r="A2055" i="7"/>
  <c r="A2054" i="7"/>
  <c r="A2053" i="7"/>
  <c r="A2052" i="7"/>
  <c r="A2051" i="7"/>
  <c r="A2050" i="7"/>
  <c r="A2049" i="7"/>
  <c r="A2048" i="7"/>
  <c r="A2047" i="7"/>
  <c r="A2046" i="7"/>
  <c r="A2045" i="7"/>
  <c r="A2044" i="7"/>
  <c r="A2043" i="7"/>
  <c r="A2042" i="7"/>
  <c r="A2041" i="7"/>
  <c r="A2040" i="7"/>
  <c r="A2039" i="7"/>
  <c r="A2038" i="7"/>
  <c r="A2037" i="7"/>
  <c r="A2036" i="7"/>
  <c r="A2035" i="7"/>
  <c r="A2034" i="7"/>
  <c r="A2033" i="7"/>
  <c r="A2032" i="7"/>
  <c r="A2031" i="7"/>
  <c r="A2030" i="7"/>
  <c r="A2029" i="7"/>
  <c r="A2028" i="7"/>
  <c r="A2027" i="7"/>
  <c r="A2026" i="7"/>
  <c r="A2025" i="7"/>
  <c r="A2024" i="7"/>
  <c r="A2023" i="7"/>
  <c r="A2022" i="7"/>
  <c r="A2021" i="7"/>
  <c r="A2020" i="7"/>
  <c r="A2019" i="7"/>
  <c r="A2018" i="7"/>
  <c r="A2017" i="7"/>
  <c r="A2016" i="7"/>
  <c r="A2015" i="7"/>
  <c r="A2014" i="7"/>
  <c r="A2013" i="7"/>
  <c r="A2012" i="7"/>
  <c r="A2011" i="7"/>
  <c r="A2010" i="7"/>
  <c r="A2009" i="7"/>
  <c r="A2008" i="7"/>
  <c r="A2007" i="7"/>
  <c r="A2006" i="7"/>
  <c r="A2005" i="7"/>
  <c r="A2004" i="7"/>
  <c r="A2003" i="7"/>
  <c r="A2002" i="7"/>
  <c r="A2001" i="7"/>
  <c r="A2000" i="7"/>
  <c r="A1999" i="7"/>
  <c r="A1998" i="7"/>
  <c r="A1997" i="7"/>
  <c r="A1996" i="7"/>
  <c r="A1995" i="7"/>
  <c r="A1994" i="7"/>
  <c r="A1993" i="7"/>
  <c r="A1992" i="7"/>
  <c r="A1991" i="7"/>
  <c r="A1990" i="7"/>
  <c r="A1989" i="7"/>
  <c r="A1988" i="7"/>
  <c r="A1987" i="7"/>
  <c r="A1986" i="7"/>
  <c r="A1985" i="7"/>
  <c r="A1984" i="7"/>
  <c r="A1983" i="7"/>
  <c r="A1982" i="7"/>
  <c r="A1981" i="7"/>
  <c r="A1980" i="7"/>
  <c r="A1979" i="7"/>
  <c r="A1978" i="7"/>
  <c r="A1977" i="7"/>
  <c r="A1976" i="7"/>
  <c r="A1975" i="7"/>
  <c r="A1974" i="7"/>
  <c r="A1973" i="7"/>
  <c r="A1972" i="7"/>
  <c r="A1971" i="7"/>
  <c r="A1970" i="7"/>
  <c r="A1969" i="7"/>
  <c r="A1968" i="7"/>
  <c r="A1967" i="7"/>
  <c r="A1966" i="7"/>
  <c r="A1965" i="7"/>
  <c r="A1964" i="7"/>
  <c r="A1963" i="7"/>
  <c r="A1962" i="7"/>
  <c r="A1961" i="7"/>
  <c r="A1960" i="7"/>
  <c r="A1959" i="7"/>
  <c r="A1958" i="7"/>
  <c r="A1957" i="7"/>
  <c r="A1956" i="7"/>
  <c r="A1955" i="7"/>
  <c r="A1954" i="7"/>
  <c r="A1953" i="7"/>
  <c r="A1952" i="7"/>
  <c r="A1951" i="7"/>
  <c r="A1950" i="7"/>
  <c r="A1949" i="7"/>
  <c r="A1948" i="7"/>
  <c r="A1947" i="7"/>
  <c r="A1946" i="7"/>
  <c r="A1945" i="7"/>
  <c r="A1944" i="7"/>
  <c r="A1943" i="7"/>
  <c r="A1942" i="7"/>
  <c r="A1941" i="7"/>
  <c r="A1940" i="7"/>
  <c r="A1939" i="7"/>
  <c r="A1938" i="7"/>
  <c r="A1937" i="7"/>
  <c r="A1936" i="7"/>
  <c r="A1935" i="7"/>
  <c r="A1934" i="7"/>
  <c r="A1933" i="7"/>
  <c r="A1932" i="7"/>
  <c r="A1931" i="7"/>
  <c r="A1930" i="7"/>
  <c r="A1929" i="7"/>
  <c r="A1928" i="7"/>
  <c r="A1927" i="7"/>
  <c r="A1926" i="7"/>
  <c r="A1925" i="7"/>
  <c r="A1924" i="7"/>
  <c r="A1923" i="7"/>
  <c r="A1922" i="7"/>
  <c r="A1921" i="7"/>
  <c r="A1920" i="7"/>
  <c r="A1919" i="7"/>
  <c r="A1918" i="7"/>
  <c r="A1917" i="7"/>
  <c r="A1916" i="7"/>
  <c r="A1915" i="7"/>
  <c r="A1914" i="7"/>
  <c r="A1913" i="7"/>
  <c r="A1912" i="7"/>
  <c r="A1911" i="7"/>
  <c r="A1910" i="7"/>
  <c r="A1909" i="7"/>
  <c r="A1908" i="7"/>
  <c r="A1907" i="7"/>
  <c r="A1906" i="7"/>
  <c r="A1905" i="7"/>
  <c r="A1904" i="7"/>
  <c r="A1903" i="7"/>
  <c r="A1902" i="7"/>
  <c r="A1901" i="7"/>
  <c r="A1900" i="7"/>
  <c r="A1899" i="7"/>
  <c r="A1898" i="7"/>
  <c r="A1897" i="7"/>
  <c r="A1896" i="7"/>
  <c r="A1895" i="7"/>
  <c r="A1894" i="7"/>
  <c r="A1893" i="7"/>
  <c r="A1892" i="7"/>
  <c r="A1891" i="7"/>
  <c r="A1890" i="7"/>
  <c r="A1889" i="7"/>
  <c r="A1888" i="7"/>
  <c r="A1887" i="7"/>
  <c r="A1886" i="7"/>
  <c r="A1885" i="7"/>
  <c r="A1884" i="7"/>
  <c r="A1883" i="7"/>
  <c r="A1882" i="7"/>
  <c r="A1881" i="7"/>
  <c r="A1880" i="7"/>
  <c r="A1879" i="7"/>
  <c r="A1878" i="7"/>
  <c r="A1877" i="7"/>
  <c r="A1876" i="7"/>
  <c r="A1875" i="7"/>
  <c r="A1874" i="7"/>
  <c r="A1873" i="7"/>
  <c r="A1872" i="7"/>
  <c r="A1871" i="7"/>
  <c r="A1870" i="7"/>
  <c r="A1869" i="7"/>
  <c r="A1868" i="7"/>
  <c r="A1867" i="7"/>
  <c r="A1866" i="7"/>
  <c r="A1865" i="7"/>
  <c r="A1864" i="7"/>
  <c r="A1863" i="7"/>
  <c r="A1862" i="7"/>
  <c r="A1861" i="7"/>
  <c r="A1860" i="7"/>
  <c r="A1859" i="7"/>
  <c r="A1858" i="7"/>
  <c r="A1857" i="7"/>
  <c r="A1856" i="7"/>
  <c r="A1855" i="7"/>
  <c r="A1854" i="7"/>
  <c r="A1853" i="7"/>
  <c r="A1852" i="7"/>
  <c r="A1851" i="7"/>
  <c r="A1850" i="7"/>
  <c r="A1849" i="7"/>
  <c r="A1848" i="7"/>
  <c r="A1847" i="7"/>
  <c r="A1846" i="7"/>
  <c r="A1845" i="7"/>
  <c r="A1844" i="7"/>
  <c r="A1843" i="7"/>
  <c r="A1842" i="7"/>
  <c r="A1841" i="7"/>
  <c r="A1840" i="7"/>
  <c r="A1839" i="7"/>
  <c r="A1838" i="7"/>
  <c r="A1837" i="7"/>
  <c r="A1836" i="7"/>
  <c r="A1835" i="7"/>
  <c r="A1834" i="7"/>
  <c r="A1833" i="7"/>
  <c r="A1832" i="7"/>
  <c r="A1831" i="7"/>
  <c r="A1830" i="7"/>
  <c r="A1829" i="7"/>
  <c r="A1828" i="7"/>
  <c r="A1827" i="7"/>
  <c r="A1826" i="7"/>
  <c r="A1825" i="7"/>
  <c r="A1824" i="7"/>
  <c r="A1823" i="7"/>
  <c r="A1822" i="7"/>
  <c r="A1821" i="7"/>
  <c r="A1820" i="7"/>
  <c r="A1819" i="7"/>
  <c r="A1818" i="7"/>
  <c r="A1817" i="7"/>
  <c r="A1816" i="7"/>
  <c r="A1815" i="7"/>
  <c r="A1814" i="7"/>
  <c r="A1813" i="7"/>
  <c r="A1812" i="7"/>
  <c r="A1811" i="7"/>
  <c r="A1810" i="7"/>
  <c r="A1809" i="7"/>
  <c r="A1808" i="7"/>
  <c r="A1807" i="7"/>
  <c r="A1806" i="7"/>
  <c r="A1805" i="7"/>
  <c r="A1804" i="7"/>
  <c r="A1803" i="7"/>
  <c r="A1802" i="7"/>
  <c r="A1801" i="7"/>
  <c r="A1800" i="7"/>
  <c r="A1799" i="7"/>
  <c r="A1798" i="7"/>
  <c r="A1797" i="7"/>
  <c r="A1796" i="7"/>
  <c r="A1795" i="7"/>
  <c r="A1794" i="7"/>
  <c r="A1793" i="7"/>
  <c r="A1792" i="7"/>
  <c r="A1791" i="7"/>
  <c r="A1790" i="7"/>
  <c r="A1789" i="7"/>
  <c r="A1788" i="7"/>
  <c r="A1787" i="7"/>
  <c r="A1786" i="7"/>
  <c r="A1785" i="7"/>
  <c r="A1784" i="7"/>
  <c r="A1783" i="7"/>
  <c r="A1782" i="7"/>
  <c r="A1781" i="7"/>
  <c r="A1780" i="7"/>
  <c r="A1779" i="7"/>
  <c r="A1778" i="7"/>
  <c r="A1777" i="7"/>
  <c r="A1776" i="7"/>
  <c r="A1775" i="7"/>
  <c r="A1774" i="7"/>
  <c r="A1773" i="7"/>
  <c r="A1772" i="7"/>
  <c r="A1771" i="7"/>
  <c r="A1770" i="7"/>
  <c r="A1769" i="7"/>
  <c r="A1768" i="7"/>
  <c r="A1767" i="7"/>
  <c r="A1766" i="7"/>
  <c r="A1765" i="7"/>
  <c r="A1764" i="7"/>
  <c r="A1763" i="7"/>
  <c r="A1762" i="7"/>
  <c r="A1761" i="7"/>
  <c r="A1760" i="7"/>
  <c r="A1759" i="7"/>
  <c r="A1758" i="7"/>
  <c r="A1757" i="7"/>
  <c r="A1756" i="7"/>
  <c r="A1755" i="7"/>
  <c r="A1754" i="7"/>
  <c r="A1753" i="7"/>
  <c r="A1752" i="7"/>
  <c r="A1751" i="7"/>
  <c r="A1750" i="7"/>
  <c r="A1749" i="7"/>
  <c r="A1748" i="7"/>
  <c r="A1747" i="7"/>
  <c r="A1746" i="7"/>
  <c r="A1745" i="7"/>
  <c r="A1744" i="7"/>
  <c r="A1743" i="7"/>
  <c r="A1742" i="7"/>
  <c r="A1741" i="7"/>
  <c r="A1740" i="7"/>
  <c r="A1739" i="7"/>
  <c r="A1738" i="7"/>
  <c r="A1737" i="7"/>
  <c r="A1736" i="7"/>
  <c r="A1735" i="7"/>
  <c r="A1734" i="7"/>
  <c r="A1733" i="7"/>
  <c r="A1732" i="7"/>
  <c r="A1731" i="7"/>
  <c r="A1730" i="7"/>
  <c r="A1729" i="7"/>
  <c r="A1728" i="7"/>
  <c r="A1727" i="7"/>
  <c r="A1726" i="7"/>
  <c r="A1725" i="7"/>
  <c r="A1724" i="7"/>
  <c r="A1723" i="7"/>
  <c r="A1722" i="7"/>
  <c r="A1721" i="7"/>
  <c r="A1720" i="7"/>
  <c r="A1719" i="7"/>
  <c r="A1718" i="7"/>
  <c r="A1717" i="7"/>
  <c r="A1716" i="7"/>
  <c r="A1715" i="7"/>
  <c r="A1714" i="7"/>
  <c r="A1713" i="7"/>
  <c r="A1712" i="7"/>
  <c r="A1711" i="7"/>
  <c r="A1710" i="7"/>
  <c r="A1709" i="7"/>
  <c r="A1708" i="7"/>
  <c r="A1707" i="7"/>
  <c r="A1706" i="7"/>
  <c r="A1705" i="7"/>
  <c r="A1704" i="7"/>
  <c r="A1703" i="7"/>
  <c r="A1702" i="7"/>
  <c r="A1701" i="7"/>
  <c r="A1700" i="7"/>
  <c r="A1699" i="7"/>
  <c r="A1698" i="7"/>
  <c r="A1697" i="7"/>
  <c r="A1696" i="7"/>
  <c r="A1695" i="7"/>
  <c r="A1694" i="7"/>
  <c r="A1693" i="7"/>
  <c r="A1692" i="7"/>
  <c r="A1691" i="7"/>
  <c r="A1690" i="7"/>
  <c r="A1689" i="7"/>
  <c r="A1688" i="7"/>
  <c r="A1687" i="7"/>
  <c r="A1686" i="7"/>
  <c r="A1685" i="7"/>
  <c r="A1684" i="7"/>
  <c r="A1683" i="7"/>
  <c r="A1682" i="7"/>
  <c r="A1681" i="7"/>
  <c r="A1680" i="7"/>
  <c r="A1679" i="7"/>
  <c r="A1678" i="7"/>
  <c r="A1677" i="7"/>
  <c r="A1676" i="7"/>
  <c r="A1675" i="7"/>
  <c r="A1674" i="7"/>
  <c r="A1673" i="7"/>
  <c r="A1672" i="7"/>
  <c r="A1671" i="7"/>
  <c r="A1670" i="7"/>
  <c r="A1669" i="7"/>
  <c r="A1668" i="7"/>
  <c r="A1667" i="7"/>
  <c r="A1666" i="7"/>
  <c r="A1665" i="7"/>
  <c r="A1664" i="7"/>
  <c r="A1663" i="7"/>
  <c r="A1662" i="7"/>
  <c r="A1661" i="7"/>
  <c r="A1660" i="7"/>
  <c r="A1659" i="7"/>
  <c r="A1658" i="7"/>
  <c r="A1657" i="7"/>
  <c r="A1656" i="7"/>
  <c r="A1655" i="7"/>
  <c r="A1654" i="7"/>
  <c r="A1653" i="7"/>
  <c r="A1652" i="7"/>
  <c r="A1651" i="7"/>
  <c r="A1650" i="7"/>
  <c r="A1649" i="7"/>
  <c r="A1648" i="7"/>
  <c r="A1647" i="7"/>
  <c r="A1646" i="7"/>
  <c r="A1645" i="7"/>
  <c r="A1644" i="7"/>
  <c r="A1643" i="7"/>
  <c r="A1642" i="7"/>
  <c r="A1641" i="7"/>
  <c r="A1640" i="7"/>
  <c r="A1639" i="7"/>
  <c r="A1638" i="7"/>
  <c r="A1637" i="7"/>
  <c r="A1636" i="7"/>
  <c r="A1635" i="7"/>
  <c r="A1634" i="7"/>
  <c r="A1633" i="7"/>
  <c r="A1632" i="7"/>
  <c r="A1631" i="7"/>
  <c r="A1630" i="7"/>
  <c r="A1629" i="7"/>
  <c r="A1628" i="7"/>
  <c r="A1627" i="7"/>
  <c r="A1626" i="7"/>
  <c r="A1625" i="7"/>
  <c r="A1624" i="7"/>
  <c r="A1623" i="7"/>
  <c r="A1622" i="7"/>
  <c r="A1621" i="7"/>
  <c r="A1620" i="7"/>
  <c r="A1619" i="7"/>
  <c r="A1618" i="7"/>
  <c r="A1617" i="7"/>
  <c r="A1616" i="7"/>
  <c r="A1615" i="7"/>
  <c r="A1614" i="7"/>
  <c r="A1613" i="7"/>
  <c r="A1612" i="7"/>
  <c r="A1611" i="7"/>
  <c r="A1610" i="7"/>
  <c r="A1609" i="7"/>
  <c r="A1608" i="7"/>
  <c r="A1607" i="7"/>
  <c r="A1606" i="7"/>
  <c r="A1605" i="7"/>
  <c r="A1604" i="7"/>
  <c r="A1603" i="7"/>
  <c r="A1602" i="7"/>
  <c r="A1601" i="7"/>
  <c r="A1600" i="7"/>
  <c r="A1599" i="7"/>
  <c r="A1598" i="7"/>
  <c r="A1597" i="7"/>
  <c r="A1596" i="7"/>
  <c r="A1595" i="7"/>
  <c r="A1594" i="7"/>
  <c r="A1593" i="7"/>
  <c r="A1592" i="7"/>
  <c r="A1591" i="7"/>
  <c r="A1590" i="7"/>
  <c r="A1589" i="7"/>
  <c r="A1588" i="7"/>
  <c r="A1587" i="7"/>
  <c r="A1586" i="7"/>
  <c r="A1585" i="7"/>
  <c r="A1584" i="7"/>
  <c r="A1583" i="7"/>
  <c r="A1582" i="7"/>
  <c r="A1581" i="7"/>
  <c r="A1580" i="7"/>
  <c r="A1579" i="7"/>
  <c r="A1578" i="7"/>
  <c r="A1577" i="7"/>
  <c r="A1576" i="7"/>
  <c r="A1575" i="7"/>
  <c r="A1574" i="7"/>
  <c r="A1573" i="7"/>
  <c r="A1572" i="7"/>
  <c r="A1571" i="7"/>
  <c r="A1570" i="7"/>
  <c r="A1569" i="7"/>
  <c r="A1568" i="7"/>
  <c r="A1567" i="7"/>
  <c r="A1566" i="7"/>
  <c r="A1565" i="7"/>
  <c r="A1564" i="7"/>
  <c r="A1563" i="7"/>
  <c r="A1562" i="7"/>
  <c r="A1561" i="7"/>
  <c r="A1560" i="7"/>
  <c r="A1559" i="7"/>
  <c r="A1558" i="7"/>
  <c r="A1557" i="7"/>
  <c r="A1556" i="7"/>
  <c r="A1555" i="7"/>
  <c r="A1554" i="7"/>
  <c r="A1553" i="7"/>
  <c r="A1552" i="7"/>
  <c r="A1551" i="7"/>
  <c r="A1550" i="7"/>
  <c r="A1549" i="7"/>
  <c r="A1548" i="7"/>
  <c r="A1547" i="7"/>
  <c r="A1546" i="7"/>
  <c r="A1545" i="7"/>
  <c r="A1544" i="7"/>
  <c r="A1543" i="7"/>
  <c r="A1542" i="7"/>
  <c r="A1541" i="7"/>
  <c r="A1540" i="7"/>
  <c r="A1539" i="7"/>
  <c r="A1538" i="7"/>
  <c r="A1537" i="7"/>
  <c r="A1536" i="7"/>
  <c r="A1535" i="7"/>
  <c r="A1534" i="7"/>
  <c r="A1533" i="7"/>
  <c r="A1532" i="7"/>
  <c r="A1531" i="7"/>
  <c r="A1530" i="7"/>
  <c r="A1529" i="7"/>
  <c r="A1528" i="7"/>
  <c r="A1527" i="7"/>
  <c r="A1526" i="7"/>
  <c r="A1525" i="7"/>
  <c r="A1524" i="7"/>
  <c r="A1523" i="7"/>
  <c r="A1522" i="7"/>
  <c r="A1521" i="7"/>
  <c r="A1520" i="7"/>
  <c r="A1519" i="7"/>
  <c r="A1518" i="7"/>
  <c r="A1517" i="7"/>
  <c r="A1516" i="7"/>
  <c r="A1515" i="7"/>
  <c r="A1514" i="7"/>
  <c r="A1513" i="7"/>
  <c r="A1512" i="7"/>
  <c r="A1511" i="7"/>
  <c r="A1510" i="7"/>
  <c r="A1509" i="7"/>
  <c r="A1508" i="7"/>
  <c r="A1507" i="7"/>
  <c r="A1506" i="7"/>
  <c r="A1505" i="7"/>
  <c r="A1504" i="7"/>
  <c r="A1503" i="7"/>
  <c r="A1502" i="7"/>
  <c r="A1501" i="7"/>
  <c r="A1500" i="7"/>
  <c r="A1499" i="7"/>
  <c r="A1498" i="7"/>
  <c r="A1497" i="7"/>
  <c r="A1496" i="7"/>
  <c r="A1495" i="7"/>
  <c r="A1494" i="7"/>
  <c r="A1493" i="7"/>
  <c r="A1492" i="7"/>
  <c r="A1491" i="7"/>
  <c r="A1490" i="7"/>
  <c r="A1489" i="7"/>
  <c r="A1488" i="7"/>
  <c r="A1487" i="7"/>
  <c r="A1486" i="7"/>
  <c r="A1485" i="7"/>
  <c r="A1484" i="7"/>
  <c r="A1483" i="7"/>
  <c r="A1482" i="7"/>
  <c r="A1481" i="7"/>
  <c r="A1480" i="7"/>
  <c r="A1479" i="7"/>
  <c r="A1478" i="7"/>
  <c r="A1477" i="7"/>
  <c r="A1476" i="7"/>
  <c r="A1475" i="7"/>
  <c r="A1474" i="7"/>
  <c r="A1473" i="7"/>
  <c r="A1472" i="7"/>
  <c r="A1471" i="7"/>
  <c r="A1470" i="7"/>
  <c r="A1469" i="7"/>
  <c r="A1468" i="7"/>
  <c r="A1467" i="7"/>
  <c r="A1466" i="7"/>
  <c r="A1465" i="7"/>
  <c r="A1464" i="7"/>
  <c r="A1463" i="7"/>
  <c r="A1462" i="7"/>
  <c r="A1461" i="7"/>
  <c r="A1460" i="7"/>
  <c r="A1459" i="7"/>
  <c r="A1458" i="7"/>
  <c r="A1457" i="7"/>
  <c r="A1456" i="7"/>
  <c r="A1455" i="7"/>
  <c r="A1454" i="7"/>
  <c r="A1453" i="7"/>
  <c r="A1452" i="7"/>
  <c r="A1451" i="7"/>
  <c r="A1450" i="7"/>
  <c r="A1449" i="7"/>
  <c r="A1448" i="7"/>
  <c r="A1447" i="7"/>
  <c r="A1446" i="7"/>
  <c r="A1445" i="7"/>
  <c r="A1444" i="7"/>
  <c r="A1443" i="7"/>
  <c r="A1442" i="7"/>
  <c r="A1441" i="7"/>
  <c r="A1440" i="7"/>
  <c r="A1439" i="7"/>
  <c r="A1438" i="7"/>
  <c r="A1437" i="7"/>
  <c r="A1436" i="7"/>
  <c r="A1435" i="7"/>
  <c r="A1434" i="7"/>
  <c r="A1433" i="7"/>
  <c r="A1432" i="7"/>
  <c r="A1431" i="7"/>
  <c r="A1430" i="7"/>
  <c r="A1429" i="7"/>
  <c r="A1428" i="7"/>
  <c r="A1427" i="7"/>
  <c r="A1426" i="7"/>
  <c r="A1425" i="7"/>
  <c r="A1424" i="7"/>
  <c r="A1423" i="7"/>
  <c r="A1422" i="7"/>
  <c r="A1421" i="7"/>
  <c r="A1420" i="7"/>
  <c r="A1419" i="7"/>
  <c r="A1418" i="7"/>
  <c r="A1417" i="7"/>
  <c r="A1416" i="7"/>
  <c r="A1415" i="7"/>
  <c r="A1414" i="7"/>
  <c r="A1413" i="7"/>
  <c r="A1412" i="7"/>
  <c r="A1411" i="7"/>
  <c r="A1410" i="7"/>
  <c r="A1409" i="7"/>
  <c r="A1408" i="7"/>
  <c r="A1407" i="7"/>
  <c r="A1406" i="7"/>
  <c r="A1405" i="7"/>
  <c r="A1404" i="7"/>
  <c r="A1403" i="7"/>
  <c r="A1402" i="7"/>
  <c r="A1401" i="7"/>
  <c r="A1400" i="7"/>
  <c r="A1399" i="7"/>
  <c r="A1398" i="7"/>
  <c r="A1397" i="7"/>
  <c r="A1396" i="7"/>
  <c r="A1395" i="7"/>
  <c r="A1394" i="7"/>
  <c r="A1393" i="7"/>
  <c r="A1392" i="7"/>
  <c r="A1391" i="7"/>
  <c r="A1390" i="7"/>
  <c r="A1389" i="7"/>
  <c r="A1388" i="7"/>
  <c r="A1387" i="7"/>
  <c r="A1386" i="7"/>
  <c r="A1385" i="7"/>
  <c r="A1384" i="7"/>
  <c r="A1383" i="7"/>
  <c r="A1382" i="7"/>
  <c r="A1381" i="7"/>
  <c r="A1380" i="7"/>
  <c r="A1379" i="7"/>
  <c r="A1378" i="7"/>
  <c r="A1377" i="7"/>
  <c r="A1376" i="7"/>
  <c r="A1375" i="7"/>
  <c r="A1374" i="7"/>
  <c r="A1373" i="7"/>
  <c r="A1372" i="7"/>
  <c r="A1371" i="7"/>
  <c r="A1370" i="7"/>
  <c r="A1369" i="7"/>
  <c r="A1368" i="7"/>
  <c r="A1367" i="7"/>
  <c r="A1366" i="7"/>
  <c r="A1365" i="7"/>
  <c r="A1364" i="7"/>
  <c r="A1363" i="7"/>
  <c r="A1362" i="7"/>
  <c r="A1361" i="7"/>
  <c r="A1360" i="7"/>
  <c r="A1359" i="7"/>
  <c r="A1358" i="7"/>
  <c r="A1357" i="7"/>
  <c r="A1356" i="7"/>
  <c r="A1355" i="7"/>
  <c r="A1354" i="7"/>
  <c r="A1353" i="7"/>
  <c r="A1352" i="7"/>
  <c r="A1351" i="7"/>
  <c r="A1350" i="7"/>
  <c r="A1349" i="7"/>
  <c r="A1348" i="7"/>
  <c r="A1347" i="7"/>
  <c r="A1346" i="7"/>
  <c r="A1345" i="7"/>
  <c r="A1344" i="7"/>
  <c r="A1343" i="7"/>
  <c r="A1342" i="7"/>
  <c r="A1341" i="7"/>
  <c r="A1340" i="7"/>
  <c r="A1339" i="7"/>
  <c r="A1338" i="7"/>
  <c r="A1337" i="7"/>
  <c r="A1336" i="7"/>
  <c r="A1335" i="7"/>
  <c r="A1334" i="7"/>
  <c r="A1333" i="7"/>
  <c r="A1332" i="7"/>
  <c r="A1331" i="7"/>
  <c r="A1330" i="7"/>
  <c r="A1329" i="7"/>
  <c r="A1328" i="7"/>
  <c r="A1327" i="7"/>
  <c r="A1326" i="7"/>
  <c r="A1325" i="7"/>
  <c r="A1324" i="7"/>
  <c r="A1323" i="7"/>
  <c r="A1322" i="7"/>
  <c r="A1321" i="7"/>
  <c r="A1320" i="7"/>
  <c r="A1319" i="7"/>
  <c r="A1318" i="7"/>
  <c r="A1317" i="7"/>
  <c r="A1316" i="7"/>
  <c r="A1315" i="7"/>
  <c r="A1314" i="7"/>
  <c r="A1313" i="7"/>
  <c r="A1312" i="7"/>
  <c r="A1311" i="7"/>
  <c r="A1310" i="7"/>
  <c r="A1309" i="7"/>
  <c r="A1308" i="7"/>
  <c r="A1307" i="7"/>
  <c r="A1306" i="7"/>
  <c r="A1305" i="7"/>
  <c r="A1304" i="7"/>
  <c r="A1303" i="7"/>
  <c r="A1302" i="7"/>
  <c r="A1301" i="7"/>
  <c r="A1300" i="7"/>
  <c r="A1299" i="7"/>
  <c r="A1298" i="7"/>
  <c r="A1297" i="7"/>
  <c r="A1296" i="7"/>
  <c r="A1295" i="7"/>
  <c r="A1294" i="7"/>
  <c r="A1293" i="7"/>
  <c r="A1292" i="7"/>
  <c r="A1291" i="7"/>
  <c r="A1290" i="7"/>
  <c r="A1289" i="7"/>
  <c r="A1288" i="7"/>
  <c r="A1287" i="7"/>
  <c r="A1286" i="7"/>
  <c r="A1285" i="7"/>
  <c r="A1284" i="7"/>
  <c r="A1283" i="7"/>
  <c r="A1282" i="7"/>
  <c r="A1281" i="7"/>
  <c r="A1280" i="7"/>
  <c r="A1279" i="7"/>
  <c r="A1278" i="7"/>
  <c r="A1277" i="7"/>
  <c r="A1276" i="7"/>
  <c r="A1275" i="7"/>
  <c r="A1274" i="7"/>
  <c r="A1273" i="7"/>
  <c r="A1272" i="7"/>
  <c r="A1271" i="7"/>
  <c r="A1270" i="7"/>
  <c r="A1269" i="7"/>
  <c r="A1268" i="7"/>
  <c r="A1267" i="7"/>
  <c r="A1266" i="7"/>
  <c r="A1265" i="7"/>
  <c r="A1264" i="7"/>
  <c r="A1263" i="7"/>
  <c r="A1262" i="7"/>
  <c r="A1261" i="7"/>
  <c r="A1260" i="7"/>
  <c r="A1259" i="7"/>
  <c r="A1258" i="7"/>
  <c r="A1257" i="7"/>
  <c r="A1256" i="7"/>
  <c r="A1255" i="7"/>
  <c r="A1254" i="7"/>
  <c r="A1253" i="7"/>
  <c r="A1252" i="7"/>
  <c r="A1251" i="7"/>
  <c r="A1250" i="7"/>
  <c r="A1249" i="7"/>
  <c r="A1248" i="7"/>
  <c r="A1247" i="7"/>
  <c r="A1246" i="7"/>
  <c r="A1245" i="7"/>
  <c r="A1244" i="7"/>
  <c r="A1243" i="7"/>
  <c r="A1242" i="7"/>
  <c r="A1241" i="7"/>
  <c r="A1240" i="7"/>
  <c r="A1239" i="7"/>
  <c r="A1238" i="7"/>
  <c r="A1237" i="7"/>
  <c r="A1236" i="7"/>
  <c r="A1235" i="7"/>
  <c r="A1234" i="7"/>
  <c r="A1233" i="7"/>
  <c r="A1232" i="7"/>
  <c r="A1231" i="7"/>
  <c r="A1230" i="7"/>
  <c r="A1229" i="7"/>
  <c r="A1228" i="7"/>
  <c r="A1227" i="7"/>
  <c r="A1226" i="7"/>
  <c r="A1225" i="7"/>
  <c r="A1224" i="7"/>
  <c r="A1223" i="7"/>
  <c r="A1222" i="7"/>
  <c r="A1221" i="7"/>
  <c r="A1220" i="7"/>
  <c r="A1219" i="7"/>
  <c r="A1218" i="7"/>
  <c r="A1217" i="7"/>
  <c r="A1216" i="7"/>
  <c r="A1215" i="7"/>
  <c r="A1214" i="7"/>
  <c r="A1213" i="7"/>
  <c r="A1212" i="7"/>
  <c r="A1211" i="7"/>
  <c r="A1210" i="7"/>
  <c r="A1209" i="7"/>
  <c r="A1208" i="7"/>
  <c r="A1207" i="7"/>
  <c r="A1206" i="7"/>
  <c r="A1205" i="7"/>
  <c r="A1204" i="7"/>
  <c r="A1203" i="7"/>
  <c r="A1202" i="7"/>
  <c r="A1201" i="7"/>
  <c r="A1200" i="7"/>
  <c r="A1199" i="7"/>
  <c r="A1198" i="7"/>
  <c r="A1197" i="7"/>
  <c r="A1196" i="7"/>
  <c r="A1195" i="7"/>
  <c r="A1194" i="7"/>
  <c r="A1193" i="7"/>
  <c r="A1192" i="7"/>
  <c r="A1191" i="7"/>
  <c r="A1190" i="7"/>
  <c r="A1189" i="7"/>
  <c r="A1188" i="7"/>
  <c r="A1187" i="7"/>
  <c r="A1186" i="7"/>
  <c r="A1185" i="7"/>
  <c r="A1184" i="7"/>
  <c r="A1183" i="7"/>
  <c r="A1182" i="7"/>
  <c r="A1181" i="7"/>
  <c r="A1180" i="7"/>
  <c r="A1179" i="7"/>
  <c r="A1178" i="7"/>
  <c r="A1177" i="7"/>
  <c r="A1176" i="7"/>
  <c r="A1175" i="7"/>
  <c r="A1174" i="7"/>
  <c r="A1173" i="7"/>
  <c r="A1172" i="7"/>
  <c r="A1171" i="7"/>
  <c r="A1170" i="7"/>
  <c r="A1169" i="7"/>
  <c r="A1168" i="7"/>
  <c r="A1167" i="7"/>
  <c r="A1166" i="7"/>
  <c r="A1165" i="7"/>
  <c r="A1164" i="7"/>
  <c r="A1163" i="7"/>
  <c r="A1162" i="7"/>
  <c r="A1161" i="7"/>
  <c r="A1160" i="7"/>
  <c r="A1159" i="7"/>
  <c r="A1158" i="7"/>
  <c r="A1157" i="7"/>
  <c r="A1156" i="7"/>
  <c r="A1155" i="7"/>
  <c r="A1154" i="7"/>
  <c r="A1153" i="7"/>
  <c r="A1152" i="7"/>
  <c r="A1151" i="7"/>
  <c r="A1150" i="7"/>
  <c r="A1149" i="7"/>
  <c r="A1148" i="7"/>
  <c r="A1147" i="7"/>
  <c r="A1146" i="7"/>
  <c r="A1145" i="7"/>
  <c r="A1144" i="7"/>
  <c r="A1143" i="7"/>
  <c r="A1142" i="7"/>
  <c r="A1141" i="7"/>
  <c r="A1140" i="7"/>
  <c r="A1139" i="7"/>
  <c r="A1138" i="7"/>
  <c r="A1137" i="7"/>
  <c r="A1136" i="7"/>
  <c r="A1135" i="7"/>
  <c r="A1134" i="7"/>
  <c r="A1133" i="7"/>
  <c r="A1132" i="7"/>
  <c r="A1131" i="7"/>
  <c r="A1130" i="7"/>
  <c r="A1129" i="7"/>
  <c r="A1128" i="7"/>
  <c r="A1127" i="7"/>
  <c r="A1126" i="7"/>
  <c r="A1125" i="7"/>
  <c r="A1124" i="7"/>
  <c r="A1123" i="7"/>
  <c r="A1122" i="7"/>
  <c r="A1121" i="7"/>
  <c r="A1120" i="7"/>
  <c r="A1119" i="7"/>
  <c r="A1118" i="7"/>
  <c r="A1117" i="7"/>
  <c r="A1116" i="7"/>
  <c r="A1115" i="7"/>
  <c r="A1114" i="7"/>
  <c r="A1113" i="7"/>
  <c r="A1112" i="7"/>
  <c r="A1111" i="7"/>
  <c r="A1110" i="7"/>
  <c r="A1109" i="7"/>
  <c r="A1108" i="7"/>
  <c r="A1107" i="7"/>
  <c r="A1106" i="7"/>
  <c r="A1105" i="7"/>
  <c r="A1104" i="7"/>
  <c r="A1103" i="7"/>
  <c r="A1102" i="7"/>
  <c r="A1101" i="7"/>
  <c r="A1100" i="7"/>
  <c r="A1099" i="7"/>
  <c r="A1098" i="7"/>
  <c r="A1097" i="7"/>
  <c r="A1096" i="7"/>
  <c r="A1095" i="7"/>
  <c r="A1094" i="7"/>
  <c r="A1093" i="7"/>
  <c r="A1092" i="7"/>
  <c r="A1091" i="7"/>
  <c r="A1090" i="7"/>
  <c r="A1089" i="7"/>
  <c r="A1088" i="7"/>
  <c r="A1087" i="7"/>
  <c r="A1086" i="7"/>
  <c r="A1085" i="7"/>
  <c r="A1084" i="7"/>
  <c r="A1083" i="7"/>
  <c r="A1082" i="7"/>
  <c r="A1081" i="7"/>
  <c r="A1080" i="7"/>
  <c r="A1079" i="7"/>
  <c r="A1078" i="7"/>
  <c r="A1077" i="7"/>
  <c r="A1076" i="7"/>
  <c r="A1075" i="7"/>
  <c r="A1074" i="7"/>
  <c r="A1073" i="7"/>
  <c r="A1072" i="7"/>
  <c r="A1071" i="7"/>
  <c r="A1070" i="7"/>
  <c r="A1069" i="7"/>
  <c r="A1068" i="7"/>
  <c r="A1067" i="7"/>
  <c r="A1066" i="7"/>
  <c r="A1065" i="7"/>
  <c r="A1064" i="7"/>
  <c r="A1063" i="7"/>
  <c r="A1062" i="7"/>
  <c r="A1061" i="7"/>
  <c r="A1060" i="7"/>
  <c r="A1059" i="7"/>
  <c r="A1058" i="7"/>
  <c r="A1057" i="7"/>
  <c r="A1056" i="7"/>
  <c r="A1055" i="7"/>
  <c r="A1054" i="7"/>
  <c r="A1053" i="7"/>
  <c r="A1052" i="7"/>
  <c r="A1051" i="7"/>
  <c r="A1050" i="7"/>
  <c r="A1049" i="7"/>
  <c r="A1048" i="7"/>
  <c r="A1047" i="7"/>
  <c r="A1046" i="7"/>
  <c r="A1045" i="7"/>
  <c r="A1044" i="7"/>
  <c r="A1043" i="7"/>
  <c r="A1042" i="7"/>
  <c r="A1041" i="7"/>
  <c r="A1040" i="7"/>
  <c r="A1039" i="7"/>
  <c r="A1038" i="7"/>
  <c r="A1037" i="7"/>
  <c r="A1036" i="7"/>
  <c r="A1035" i="7"/>
  <c r="A1034" i="7"/>
  <c r="A1033" i="7"/>
  <c r="A1032" i="7"/>
  <c r="A1031" i="7"/>
  <c r="A1030" i="7"/>
  <c r="A1029" i="7"/>
  <c r="A1028" i="7"/>
  <c r="A1027" i="7"/>
  <c r="A1026" i="7"/>
  <c r="A1025" i="7"/>
  <c r="A1024" i="7"/>
  <c r="A1023" i="7"/>
  <c r="A1022" i="7"/>
  <c r="A1021" i="7"/>
  <c r="A1020" i="7"/>
  <c r="A1019" i="7"/>
  <c r="A1018" i="7"/>
  <c r="A1017" i="7"/>
  <c r="A1016" i="7"/>
  <c r="A1015" i="7"/>
  <c r="A1014" i="7"/>
  <c r="A1013" i="7"/>
  <c r="A1012" i="7"/>
  <c r="A1011" i="7"/>
  <c r="A1010" i="7"/>
  <c r="A1009" i="7"/>
  <c r="A1008" i="7"/>
  <c r="A1007" i="7"/>
  <c r="A1006" i="7"/>
  <c r="A1005" i="7"/>
  <c r="A1004" i="7"/>
  <c r="A1003" i="7"/>
  <c r="A1002" i="7"/>
  <c r="A1001" i="7"/>
  <c r="A1000" i="7"/>
  <c r="A999" i="7"/>
  <c r="A998" i="7"/>
  <c r="A997" i="7"/>
  <c r="A996" i="7"/>
  <c r="A995" i="7"/>
  <c r="A994" i="7"/>
  <c r="A993" i="7"/>
  <c r="A992" i="7"/>
  <c r="A991" i="7"/>
  <c r="A990" i="7"/>
  <c r="A989" i="7"/>
  <c r="A988" i="7"/>
  <c r="A987" i="7"/>
  <c r="A986" i="7"/>
  <c r="A985" i="7"/>
  <c r="A984" i="7"/>
  <c r="A983" i="7"/>
  <c r="A982" i="7"/>
  <c r="A981" i="7"/>
  <c r="A980" i="7"/>
  <c r="A979" i="7"/>
  <c r="A978" i="7"/>
  <c r="A977" i="7"/>
  <c r="A976" i="7"/>
  <c r="A975" i="7"/>
  <c r="A974" i="7"/>
  <c r="A973" i="7"/>
  <c r="A972" i="7"/>
  <c r="A971" i="7"/>
  <c r="A970" i="7"/>
  <c r="A969" i="7"/>
  <c r="A968" i="7"/>
  <c r="A967" i="7"/>
  <c r="A966" i="7"/>
  <c r="A965" i="7"/>
  <c r="A964" i="7"/>
  <c r="A963" i="7"/>
  <c r="A962" i="7"/>
  <c r="A961" i="7"/>
  <c r="A960" i="7"/>
  <c r="A959" i="7"/>
  <c r="A958" i="7"/>
  <c r="A957" i="7"/>
  <c r="A956" i="7"/>
  <c r="A955" i="7"/>
  <c r="A954" i="7"/>
  <c r="A953" i="7"/>
  <c r="A952" i="7"/>
  <c r="A951" i="7"/>
  <c r="A950" i="7"/>
  <c r="A949" i="7"/>
  <c r="A948" i="7"/>
  <c r="A947" i="7"/>
  <c r="A946" i="7"/>
  <c r="A945" i="7"/>
  <c r="A944" i="7"/>
  <c r="A943" i="7"/>
  <c r="A942" i="7"/>
  <c r="A941" i="7"/>
  <c r="A940" i="7"/>
  <c r="A939" i="7"/>
  <c r="A938" i="7"/>
  <c r="A937" i="7"/>
  <c r="A936" i="7"/>
  <c r="A935" i="7"/>
  <c r="A934" i="7"/>
  <c r="A933" i="7"/>
  <c r="A932" i="7"/>
  <c r="A931" i="7"/>
  <c r="A930" i="7"/>
  <c r="A929" i="7"/>
  <c r="A928" i="7"/>
  <c r="A927" i="7"/>
  <c r="A926" i="7"/>
  <c r="A925" i="7"/>
  <c r="A924" i="7"/>
  <c r="A923" i="7"/>
  <c r="A922" i="7"/>
  <c r="A921" i="7"/>
  <c r="A920" i="7"/>
  <c r="A919" i="7"/>
  <c r="A918" i="7"/>
  <c r="A917" i="7"/>
  <c r="A916" i="7"/>
  <c r="A915" i="7"/>
  <c r="A914" i="7"/>
  <c r="A913" i="7"/>
  <c r="A912" i="7"/>
  <c r="A911" i="7"/>
  <c r="A910" i="7"/>
  <c r="A909" i="7"/>
  <c r="A908" i="7"/>
  <c r="A907" i="7"/>
  <c r="A906" i="7"/>
  <c r="A905" i="7"/>
  <c r="A904" i="7"/>
  <c r="A903" i="7"/>
  <c r="A902" i="7"/>
  <c r="A901" i="7"/>
  <c r="A900" i="7"/>
  <c r="A899" i="7"/>
  <c r="A898" i="7"/>
  <c r="A897" i="7"/>
  <c r="A896" i="7"/>
  <c r="A895" i="7"/>
  <c r="A894" i="7"/>
  <c r="A893" i="7"/>
  <c r="A892" i="7"/>
  <c r="A891" i="7"/>
  <c r="A890" i="7"/>
  <c r="A889" i="7"/>
  <c r="A888" i="7"/>
  <c r="A887" i="7"/>
  <c r="A886" i="7"/>
  <c r="A885" i="7"/>
  <c r="A884" i="7"/>
  <c r="A883" i="7"/>
  <c r="A882" i="7"/>
  <c r="A881" i="7"/>
  <c r="A880" i="7"/>
  <c r="A879" i="7"/>
  <c r="A878" i="7"/>
  <c r="A877" i="7"/>
  <c r="A876" i="7"/>
  <c r="A875" i="7"/>
  <c r="A874" i="7"/>
  <c r="A873" i="7"/>
  <c r="A872" i="7"/>
  <c r="A871" i="7"/>
  <c r="A870" i="7"/>
  <c r="A869" i="7"/>
  <c r="A868" i="7"/>
  <c r="A867" i="7"/>
  <c r="A866" i="7"/>
  <c r="A865" i="7"/>
  <c r="A864" i="7"/>
  <c r="A863" i="7"/>
  <c r="A862" i="7"/>
  <c r="A861" i="7"/>
  <c r="A860" i="7"/>
  <c r="A859" i="7"/>
  <c r="A858" i="7"/>
  <c r="A857" i="7"/>
  <c r="A856" i="7"/>
  <c r="A855" i="7"/>
  <c r="A854" i="7"/>
  <c r="A853" i="7"/>
  <c r="A852" i="7"/>
  <c r="A851" i="7"/>
  <c r="A850" i="7"/>
  <c r="A849" i="7"/>
  <c r="A848" i="7"/>
  <c r="A847" i="7"/>
  <c r="A846" i="7"/>
  <c r="A845" i="7"/>
  <c r="A844" i="7"/>
  <c r="A843" i="7"/>
  <c r="A842" i="7"/>
  <c r="A841" i="7"/>
  <c r="A840" i="7"/>
  <c r="A839" i="7"/>
  <c r="A838" i="7"/>
  <c r="A837" i="7"/>
  <c r="A836" i="7"/>
  <c r="A835" i="7"/>
  <c r="A834" i="7"/>
  <c r="A833" i="7"/>
  <c r="A832" i="7"/>
  <c r="A831" i="7"/>
  <c r="A830" i="7"/>
  <c r="A829" i="7"/>
  <c r="A828" i="7"/>
  <c r="A827" i="7"/>
  <c r="A826" i="7"/>
  <c r="A825" i="7"/>
  <c r="A824" i="7"/>
  <c r="A823" i="7"/>
  <c r="A822" i="7"/>
  <c r="A821" i="7"/>
  <c r="A820" i="7"/>
  <c r="A819" i="7"/>
  <c r="A818" i="7"/>
  <c r="A817" i="7"/>
  <c r="A816" i="7"/>
  <c r="A815" i="7"/>
  <c r="A814" i="7"/>
  <c r="A813" i="7"/>
  <c r="A812" i="7"/>
  <c r="A811" i="7"/>
  <c r="A810" i="7"/>
  <c r="A809" i="7"/>
  <c r="A808" i="7"/>
  <c r="A807" i="7"/>
  <c r="A806" i="7"/>
  <c r="A805" i="7"/>
  <c r="A804" i="7"/>
  <c r="A803" i="7"/>
  <c r="A802" i="7"/>
  <c r="A801" i="7"/>
  <c r="A800" i="7"/>
  <c r="A799" i="7"/>
  <c r="A798" i="7"/>
  <c r="A797" i="7"/>
  <c r="A796" i="7"/>
  <c r="A795" i="7"/>
  <c r="A794" i="7"/>
  <c r="A793" i="7"/>
  <c r="A792" i="7"/>
  <c r="A791" i="7"/>
  <c r="A790" i="7"/>
  <c r="A789" i="7"/>
  <c r="A788" i="7"/>
  <c r="A787" i="7"/>
  <c r="A786" i="7"/>
  <c r="A785" i="7"/>
  <c r="A784" i="7"/>
  <c r="A783" i="7"/>
  <c r="A782" i="7"/>
  <c r="A781" i="7"/>
  <c r="A780" i="7"/>
  <c r="A779" i="7"/>
  <c r="A778" i="7"/>
  <c r="A777" i="7"/>
  <c r="A776" i="7"/>
  <c r="A775" i="7"/>
  <c r="A774" i="7"/>
  <c r="A773" i="7"/>
  <c r="A772" i="7"/>
  <c r="A771" i="7"/>
  <c r="A770" i="7"/>
  <c r="A769" i="7"/>
  <c r="A768" i="7"/>
  <c r="A767" i="7"/>
  <c r="A766" i="7"/>
  <c r="A765" i="7"/>
  <c r="A764" i="7"/>
  <c r="A763" i="7"/>
  <c r="A762" i="7"/>
  <c r="A761" i="7"/>
  <c r="A760" i="7"/>
  <c r="A759" i="7"/>
  <c r="A758" i="7"/>
  <c r="A757" i="7"/>
  <c r="A756" i="7"/>
  <c r="A755" i="7"/>
  <c r="A754" i="7"/>
  <c r="A753" i="7"/>
  <c r="A752" i="7"/>
  <c r="A751" i="7"/>
  <c r="A750" i="7"/>
  <c r="A749" i="7"/>
  <c r="A748" i="7"/>
  <c r="A747" i="7"/>
  <c r="A746" i="7"/>
  <c r="A745" i="7"/>
  <c r="A744" i="7"/>
  <c r="A743" i="7"/>
  <c r="A742" i="7"/>
  <c r="A741" i="7"/>
  <c r="A740" i="7"/>
  <c r="A739" i="7"/>
  <c r="A738" i="7"/>
  <c r="A737" i="7"/>
  <c r="A736" i="7"/>
  <c r="A735" i="7"/>
  <c r="A734" i="7"/>
  <c r="A733" i="7"/>
  <c r="A732" i="7"/>
  <c r="A731" i="7"/>
  <c r="A730" i="7"/>
  <c r="A729" i="7"/>
  <c r="A728" i="7"/>
  <c r="A727" i="7"/>
  <c r="A726" i="7"/>
  <c r="A725" i="7"/>
  <c r="A724" i="7"/>
  <c r="A723" i="7"/>
  <c r="A722" i="7"/>
  <c r="A721" i="7"/>
  <c r="A720" i="7"/>
  <c r="A719" i="7"/>
  <c r="A718" i="7"/>
  <c r="A717" i="7"/>
  <c r="A716" i="7"/>
  <c r="A715" i="7"/>
  <c r="A714" i="7"/>
  <c r="A713" i="7"/>
  <c r="A712" i="7"/>
  <c r="A711" i="7"/>
  <c r="A710" i="7"/>
  <c r="A709" i="7"/>
  <c r="A708" i="7"/>
  <c r="A707" i="7"/>
  <c r="A706" i="7"/>
  <c r="A705" i="7"/>
  <c r="A704" i="7"/>
  <c r="A703" i="7"/>
  <c r="A702" i="7"/>
  <c r="A701" i="7"/>
  <c r="A700" i="7"/>
  <c r="A699" i="7"/>
  <c r="A698" i="7"/>
  <c r="A697" i="7"/>
  <c r="A696" i="7"/>
  <c r="A695" i="7"/>
  <c r="A694" i="7"/>
  <c r="A693" i="7"/>
  <c r="A692" i="7"/>
  <c r="A691" i="7"/>
  <c r="A690" i="7"/>
  <c r="A689" i="7"/>
  <c r="A688" i="7"/>
  <c r="A687" i="7"/>
  <c r="A686" i="7"/>
  <c r="A685" i="7"/>
  <c r="A684" i="7"/>
  <c r="A683" i="7"/>
  <c r="A682" i="7"/>
  <c r="A681" i="7"/>
  <c r="A680" i="7"/>
  <c r="A679" i="7"/>
  <c r="A678" i="7"/>
  <c r="A677" i="7"/>
  <c r="A676" i="7"/>
  <c r="A675" i="7"/>
  <c r="A674" i="7"/>
  <c r="A673" i="7"/>
  <c r="A672" i="7"/>
  <c r="A671" i="7"/>
  <c r="A670" i="7"/>
  <c r="A669" i="7"/>
  <c r="A668" i="7"/>
  <c r="A667" i="7"/>
  <c r="A666" i="7"/>
  <c r="A665" i="7"/>
  <c r="A664" i="7"/>
  <c r="A663" i="7"/>
  <c r="A662" i="7"/>
  <c r="A661" i="7"/>
  <c r="A660" i="7"/>
  <c r="A659" i="7"/>
  <c r="A658" i="7"/>
  <c r="A657" i="7"/>
  <c r="A656" i="7"/>
  <c r="A655" i="7"/>
  <c r="A654" i="7"/>
  <c r="A653" i="7"/>
  <c r="A652" i="7"/>
  <c r="A651" i="7"/>
  <c r="A650" i="7"/>
  <c r="A649" i="7"/>
  <c r="A648" i="7"/>
  <c r="A647" i="7"/>
  <c r="A646" i="7"/>
  <c r="A645" i="7"/>
  <c r="A644" i="7"/>
  <c r="A643" i="7"/>
  <c r="A642" i="7"/>
  <c r="A641" i="7"/>
  <c r="A640" i="7"/>
  <c r="A639" i="7"/>
  <c r="A638" i="7"/>
  <c r="A637" i="7"/>
  <c r="A636" i="7"/>
  <c r="A635" i="7"/>
  <c r="A634" i="7"/>
  <c r="A633" i="7"/>
  <c r="A632" i="7"/>
  <c r="A631" i="7"/>
  <c r="A630" i="7"/>
  <c r="A629" i="7"/>
  <c r="A628" i="7"/>
  <c r="A627" i="7"/>
  <c r="A626" i="7"/>
  <c r="A625" i="7"/>
  <c r="A624" i="7"/>
  <c r="A623" i="7"/>
  <c r="A622" i="7"/>
  <c r="A621" i="7"/>
  <c r="A620" i="7"/>
  <c r="A619" i="7"/>
  <c r="A618" i="7"/>
  <c r="A617" i="7"/>
  <c r="A616" i="7"/>
  <c r="A615" i="7"/>
  <c r="A614" i="7"/>
  <c r="A613" i="7"/>
  <c r="A612" i="7"/>
  <c r="A611" i="7"/>
  <c r="A610" i="7"/>
  <c r="A609" i="7"/>
  <c r="A608" i="7"/>
  <c r="A607" i="7"/>
  <c r="A606" i="7"/>
  <c r="A605" i="7"/>
  <c r="A604" i="7"/>
  <c r="A603" i="7"/>
  <c r="A602" i="7"/>
  <c r="A601" i="7"/>
  <c r="A600" i="7"/>
  <c r="A599" i="7"/>
  <c r="A598" i="7"/>
  <c r="A597" i="7"/>
  <c r="A596" i="7"/>
  <c r="A595" i="7"/>
  <c r="A594" i="7"/>
  <c r="A593" i="7"/>
  <c r="A592" i="7"/>
  <c r="A591" i="7"/>
  <c r="A590" i="7"/>
  <c r="A589" i="7"/>
  <c r="A588" i="7"/>
  <c r="A587" i="7"/>
  <c r="A586" i="7"/>
  <c r="A585" i="7"/>
  <c r="A584" i="7"/>
  <c r="A583" i="7"/>
  <c r="A582" i="7"/>
  <c r="A581" i="7"/>
  <c r="A580" i="7"/>
  <c r="A579" i="7"/>
  <c r="A578" i="7"/>
  <c r="A577" i="7"/>
  <c r="A576" i="7"/>
  <c r="A575" i="7"/>
  <c r="A574" i="7"/>
  <c r="A573" i="7"/>
  <c r="A572" i="7"/>
  <c r="A571" i="7"/>
  <c r="A570" i="7"/>
  <c r="A569" i="7"/>
  <c r="A568" i="7"/>
  <c r="A567" i="7"/>
  <c r="A566" i="7"/>
  <c r="A565" i="7"/>
  <c r="A564" i="7"/>
  <c r="A563" i="7"/>
  <c r="A562" i="7"/>
  <c r="A561" i="7"/>
  <c r="A560" i="7"/>
  <c r="A559" i="7"/>
  <c r="A558" i="7"/>
  <c r="A557" i="7"/>
  <c r="A556" i="7"/>
  <c r="A555" i="7"/>
  <c r="A554" i="7"/>
  <c r="A553" i="7"/>
  <c r="A552" i="7"/>
  <c r="A551" i="7"/>
  <c r="A550" i="7"/>
  <c r="A549" i="7"/>
  <c r="A548" i="7"/>
  <c r="A547" i="7"/>
  <c r="A546" i="7"/>
  <c r="A545" i="7"/>
  <c r="A544" i="7"/>
  <c r="A543" i="7"/>
  <c r="A542" i="7"/>
  <c r="A541" i="7"/>
  <c r="A540" i="7"/>
  <c r="A539" i="7"/>
  <c r="A538" i="7"/>
  <c r="A537" i="7"/>
  <c r="A536" i="7"/>
  <c r="A535" i="7"/>
  <c r="A534" i="7"/>
  <c r="A533" i="7"/>
  <c r="A532" i="7"/>
  <c r="A531" i="7"/>
  <c r="A530" i="7"/>
  <c r="A529" i="7"/>
  <c r="A528" i="7"/>
  <c r="A527" i="7"/>
  <c r="A526" i="7"/>
  <c r="A525" i="7"/>
  <c r="A524" i="7"/>
  <c r="A523" i="7"/>
  <c r="A522" i="7"/>
  <c r="A521" i="7"/>
  <c r="A520" i="7"/>
  <c r="A519" i="7"/>
  <c r="A518" i="7"/>
  <c r="A517" i="7"/>
  <c r="A516" i="7"/>
  <c r="A515" i="7"/>
  <c r="A514" i="7"/>
  <c r="A513" i="7"/>
  <c r="A512" i="7"/>
  <c r="A511" i="7"/>
  <c r="A510" i="7"/>
  <c r="A509" i="7"/>
  <c r="A508" i="7"/>
  <c r="A507" i="7"/>
  <c r="A506" i="7"/>
  <c r="A505" i="7"/>
  <c r="A504" i="7"/>
  <c r="A503" i="7"/>
  <c r="A502" i="7"/>
  <c r="A501" i="7"/>
  <c r="A500" i="7"/>
  <c r="A499" i="7"/>
  <c r="A498" i="7"/>
  <c r="A497" i="7"/>
  <c r="A496" i="7"/>
  <c r="A495" i="7"/>
  <c r="A494" i="7"/>
  <c r="A493" i="7"/>
  <c r="A492" i="7"/>
  <c r="A491" i="7"/>
  <c r="A490" i="7"/>
  <c r="A489" i="7"/>
  <c r="A488" i="7"/>
  <c r="A487" i="7"/>
  <c r="A486" i="7"/>
  <c r="A485" i="7"/>
  <c r="A484" i="7"/>
  <c r="A483" i="7"/>
  <c r="A482" i="7"/>
  <c r="A481" i="7"/>
  <c r="A480" i="7"/>
  <c r="A479" i="7"/>
  <c r="A478" i="7"/>
  <c r="A477" i="7"/>
  <c r="A476" i="7"/>
  <c r="A475" i="7"/>
  <c r="A474" i="7"/>
  <c r="A473" i="7"/>
  <c r="A472" i="7"/>
  <c r="A471" i="7"/>
  <c r="A470" i="7"/>
  <c r="A469" i="7"/>
  <c r="A468" i="7"/>
  <c r="A467" i="7"/>
  <c r="A466" i="7"/>
  <c r="A465" i="7"/>
  <c r="A464" i="7"/>
  <c r="A463" i="7"/>
  <c r="A462" i="7"/>
  <c r="A461" i="7"/>
  <c r="A460" i="7"/>
  <c r="A459" i="7"/>
  <c r="A458" i="7"/>
  <c r="A457" i="7"/>
  <c r="A456" i="7"/>
  <c r="A455" i="7"/>
  <c r="A454" i="7"/>
  <c r="A453" i="7"/>
  <c r="A452" i="7"/>
  <c r="A451" i="7"/>
  <c r="A450" i="7"/>
  <c r="A449" i="7"/>
  <c r="A448" i="7"/>
  <c r="A447" i="7"/>
  <c r="A446" i="7"/>
  <c r="A445" i="7"/>
  <c r="A444" i="7"/>
  <c r="A443" i="7"/>
  <c r="A442" i="7"/>
  <c r="A441" i="7"/>
  <c r="A440" i="7"/>
  <c r="A439" i="7"/>
  <c r="A438" i="7"/>
  <c r="A437" i="7"/>
  <c r="A436" i="7"/>
  <c r="A435" i="7"/>
  <c r="A434" i="7"/>
  <c r="A433" i="7"/>
  <c r="A432" i="7"/>
  <c r="A431" i="7"/>
  <c r="A430" i="7"/>
  <c r="A429" i="7"/>
  <c r="A428" i="7"/>
  <c r="A427" i="7"/>
  <c r="A426" i="7"/>
  <c r="A425" i="7"/>
  <c r="A424" i="7"/>
  <c r="A423" i="7"/>
  <c r="A422" i="7"/>
  <c r="A421" i="7"/>
  <c r="A420" i="7"/>
  <c r="A419" i="7"/>
  <c r="A418" i="7"/>
  <c r="A417" i="7"/>
  <c r="A416" i="7"/>
  <c r="A415" i="7"/>
  <c r="A414" i="7"/>
  <c r="A413" i="7"/>
  <c r="A412" i="7"/>
  <c r="A411" i="7"/>
  <c r="A410" i="7"/>
  <c r="A409" i="7"/>
  <c r="A408" i="7"/>
  <c r="A407" i="7"/>
  <c r="A406" i="7"/>
  <c r="A405" i="7"/>
  <c r="A404" i="7"/>
  <c r="A403" i="7"/>
  <c r="A402" i="7"/>
  <c r="A401" i="7"/>
  <c r="A400" i="7"/>
  <c r="A399" i="7"/>
  <c r="A398" i="7"/>
  <c r="A397" i="7"/>
  <c r="A396" i="7"/>
  <c r="A395" i="7"/>
  <c r="A394" i="7"/>
  <c r="A393" i="7"/>
  <c r="A392" i="7"/>
  <c r="A391" i="7"/>
  <c r="A390" i="7"/>
  <c r="A389" i="7"/>
  <c r="A388" i="7"/>
  <c r="A387" i="7"/>
  <c r="A386" i="7"/>
  <c r="A385" i="7"/>
  <c r="A384" i="7"/>
  <c r="A383" i="7"/>
  <c r="A382" i="7"/>
  <c r="A381" i="7"/>
  <c r="A380" i="7"/>
  <c r="A379" i="7"/>
  <c r="A378" i="7"/>
  <c r="A377" i="7"/>
  <c r="A376" i="7"/>
  <c r="A375" i="7"/>
  <c r="A374" i="7"/>
  <c r="A373" i="7"/>
  <c r="A372" i="7"/>
  <c r="A371" i="7"/>
  <c r="A370" i="7"/>
  <c r="A369" i="7"/>
  <c r="A368" i="7"/>
  <c r="A367" i="7"/>
  <c r="A366" i="7"/>
  <c r="A365" i="7"/>
  <c r="A364" i="7"/>
  <c r="A363" i="7"/>
  <c r="A362" i="7"/>
  <c r="A361" i="7"/>
  <c r="A360" i="7"/>
  <c r="A359" i="7"/>
  <c r="A358" i="7"/>
  <c r="A357" i="7"/>
  <c r="A356" i="7"/>
  <c r="A355" i="7"/>
  <c r="A354" i="7"/>
  <c r="A353" i="7"/>
  <c r="A352" i="7"/>
  <c r="A351" i="7"/>
  <c r="A350" i="7"/>
  <c r="A349" i="7"/>
  <c r="A348" i="7"/>
  <c r="A347" i="7"/>
  <c r="A346" i="7"/>
  <c r="A345" i="7"/>
  <c r="A344" i="7"/>
  <c r="A343" i="7"/>
  <c r="A342" i="7"/>
  <c r="A341" i="7"/>
  <c r="A340" i="7"/>
  <c r="A339" i="7"/>
  <c r="A338" i="7"/>
  <c r="A337" i="7"/>
  <c r="A336" i="7"/>
  <c r="A335" i="7"/>
  <c r="A334" i="7"/>
  <c r="A333" i="7"/>
  <c r="A332" i="7"/>
  <c r="A331" i="7"/>
  <c r="A330" i="7"/>
  <c r="A329" i="7"/>
  <c r="A328" i="7"/>
  <c r="A327" i="7"/>
  <c r="A326" i="7"/>
  <c r="A325" i="7"/>
  <c r="A324" i="7"/>
  <c r="A323" i="7"/>
  <c r="A322" i="7"/>
  <c r="A321" i="7"/>
  <c r="A320" i="7"/>
  <c r="A319" i="7"/>
  <c r="A318" i="7"/>
  <c r="A317" i="7"/>
  <c r="A316" i="7"/>
  <c r="A315" i="7"/>
  <c r="A314" i="7"/>
  <c r="A313" i="7"/>
  <c r="A312" i="7"/>
  <c r="A311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B10" i="7"/>
  <c r="C10" i="7" s="1"/>
  <c r="D10" i="7" s="1"/>
  <c r="E10" i="7" s="1"/>
  <c r="F10" i="7" s="1"/>
  <c r="G10" i="7" s="1"/>
  <c r="H10" i="7" s="1"/>
  <c r="I10" i="7" s="1"/>
  <c r="J10" i="7" s="1"/>
  <c r="K10" i="7" s="1"/>
  <c r="L10" i="7" s="1"/>
  <c r="M10" i="7" s="1"/>
  <c r="N10" i="7" s="1"/>
  <c r="O10" i="7" s="1"/>
  <c r="P10" i="7" s="1"/>
  <c r="Q10" i="7" s="1"/>
  <c r="R10" i="7" s="1"/>
  <c r="S10" i="7" s="1"/>
  <c r="T10" i="7" s="1"/>
  <c r="U10" i="7" s="1"/>
  <c r="V10" i="7" s="1"/>
  <c r="W10" i="7" s="1"/>
  <c r="X10" i="7" s="1"/>
  <c r="Y10" i="7" s="1"/>
  <c r="Z10" i="7" s="1"/>
  <c r="AA10" i="7" s="1"/>
  <c r="AB10" i="7" s="1"/>
  <c r="AC10" i="7" s="1"/>
  <c r="AD10" i="7" s="1"/>
  <c r="A2715" i="1"/>
  <c r="A2716" i="1"/>
  <c r="A2717" i="1"/>
  <c r="A2718" i="1"/>
  <c r="A2684" i="1"/>
  <c r="A2685" i="1"/>
  <c r="A2686" i="1"/>
  <c r="A2687" i="1"/>
  <c r="A2534" i="1"/>
  <c r="A2535" i="1"/>
  <c r="A2536" i="1"/>
  <c r="A2537" i="1"/>
  <c r="A2538" i="1"/>
  <c r="A2539" i="1"/>
  <c r="A2540" i="1"/>
  <c r="A2541" i="1"/>
  <c r="A2542" i="1"/>
  <c r="A2543" i="1"/>
  <c r="A2544" i="1"/>
  <c r="A2348" i="1"/>
  <c r="A2349" i="1"/>
  <c r="A2350" i="1"/>
  <c r="A2351" i="1"/>
  <c r="A2352" i="1"/>
  <c r="A2353" i="1"/>
  <c r="A2354" i="1"/>
  <c r="A2355" i="1"/>
  <c r="A2268" i="1"/>
  <c r="A2269" i="1"/>
  <c r="A2270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1936" i="1"/>
  <c r="A1937" i="1"/>
  <c r="A1938" i="1"/>
  <c r="A1939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2264" i="1"/>
  <c r="A2265" i="1"/>
  <c r="A2266" i="1"/>
  <c r="A2262" i="1"/>
  <c r="A2263" i="1"/>
  <c r="A2342" i="1"/>
  <c r="A2343" i="1"/>
  <c r="A2344" i="1"/>
  <c r="A2345" i="1"/>
  <c r="A2346" i="1"/>
  <c r="A2261" i="1"/>
  <c r="A2267" i="1"/>
  <c r="A2341" i="1"/>
  <c r="A2347" i="1"/>
  <c r="A2377" i="1"/>
  <c r="A2378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20" i="1"/>
  <c r="A2533" i="1"/>
  <c r="A2617" i="1"/>
  <c r="A2712" i="1"/>
  <c r="A2713" i="1"/>
  <c r="A2714" i="1"/>
  <c r="B10" i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E19" i="2" s="1"/>
  <c r="A2721" i="1"/>
  <c r="A2701" i="1"/>
  <c r="A2702" i="1"/>
  <c r="A2703" i="1"/>
  <c r="A2704" i="1"/>
  <c r="A2705" i="1"/>
  <c r="A2706" i="1"/>
  <c r="A2707" i="1"/>
  <c r="A2708" i="1"/>
  <c r="A2709" i="1"/>
  <c r="A2710" i="1"/>
  <c r="A2711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510" i="1"/>
  <c r="A2511" i="1"/>
  <c r="A2512" i="1"/>
  <c r="A2513" i="1"/>
  <c r="A2514" i="1"/>
  <c r="A2515" i="1"/>
  <c r="A2516" i="1"/>
  <c r="A2517" i="1"/>
  <c r="A2518" i="1"/>
  <c r="A2519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376" i="1"/>
  <c r="A2372" i="1"/>
  <c r="A2373" i="1"/>
  <c r="A2374" i="1"/>
  <c r="A2375" i="1"/>
  <c r="A2338" i="1"/>
  <c r="A2339" i="1"/>
  <c r="A2340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257" i="1"/>
  <c r="A2258" i="1"/>
  <c r="A2259" i="1"/>
  <c r="A2260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D11" i="2" l="1"/>
  <c r="D12" i="2"/>
  <c r="D18" i="2"/>
  <c r="D10" i="2"/>
  <c r="D16" i="2"/>
  <c r="E8" i="2"/>
  <c r="E14" i="2"/>
  <c r="D17" i="2"/>
  <c r="E9" i="2"/>
  <c r="E15" i="2"/>
  <c r="E10" i="2"/>
  <c r="E16" i="2"/>
  <c r="D7" i="2"/>
  <c r="D13" i="2"/>
  <c r="D19" i="2"/>
  <c r="E11" i="2"/>
  <c r="E17" i="2"/>
  <c r="D8" i="2"/>
  <c r="D14" i="2"/>
  <c r="E6" i="2"/>
  <c r="E12" i="2"/>
  <c r="E18" i="2"/>
  <c r="D9" i="2"/>
  <c r="D15" i="2"/>
  <c r="E7" i="2"/>
  <c r="E13" i="2"/>
  <c r="O10" i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AB10" i="1" s="1"/>
  <c r="AC10" i="1" s="1"/>
  <c r="AD10" i="1" s="1"/>
  <c r="E17" i="3"/>
  <c r="M2710" i="1"/>
  <c r="M2709" i="1"/>
  <c r="A14" i="1"/>
  <c r="A13" i="1"/>
  <c r="A12" i="1"/>
  <c r="A11" i="1"/>
  <c r="B2" i="5" a="1"/>
  <c r="B2" i="5" s="1"/>
  <c r="F19" i="3" l="1"/>
  <c r="N7" i="3"/>
  <c r="G10" i="3" l="1"/>
  <c r="J12" i="2"/>
  <c r="K8" i="3"/>
  <c r="O12" i="3"/>
  <c r="P8" i="3"/>
  <c r="G7" i="3"/>
  <c r="G13" i="3"/>
  <c r="H16" i="2"/>
  <c r="I13" i="2"/>
  <c r="G7" i="2"/>
  <c r="G8" i="2"/>
  <c r="M13" i="3"/>
  <c r="G19" i="2"/>
  <c r="P12" i="3"/>
  <c r="M7" i="3"/>
  <c r="G11" i="2"/>
  <c r="G18" i="2"/>
  <c r="G6" i="2"/>
  <c r="P15" i="3"/>
  <c r="L7" i="3"/>
  <c r="G15" i="2"/>
  <c r="L17" i="3"/>
  <c r="H8" i="2"/>
  <c r="H9" i="3"/>
  <c r="G13" i="2"/>
  <c r="F7" i="3"/>
  <c r="F8" i="3"/>
  <c r="P18" i="3"/>
  <c r="G17" i="2"/>
  <c r="H9" i="2"/>
  <c r="H10" i="2"/>
  <c r="O9" i="3"/>
  <c r="P9" i="3"/>
  <c r="J7" i="2"/>
  <c r="I9" i="3"/>
  <c r="N13" i="3"/>
  <c r="J15" i="2"/>
  <c r="I11" i="2"/>
  <c r="M10" i="3"/>
  <c r="E11" i="3"/>
  <c r="K11" i="3"/>
  <c r="H15" i="2"/>
  <c r="E8" i="3"/>
  <c r="J8" i="3"/>
  <c r="L8" i="3"/>
  <c r="F14" i="3"/>
  <c r="J16" i="2"/>
  <c r="L20" i="3"/>
  <c r="J9" i="2"/>
  <c r="I16" i="2"/>
  <c r="F11" i="3"/>
  <c r="N16" i="3"/>
  <c r="M16" i="3"/>
  <c r="M11" i="3"/>
  <c r="G14" i="2"/>
  <c r="H14" i="2"/>
  <c r="G10" i="2"/>
  <c r="G16" i="2"/>
  <c r="H7" i="2"/>
  <c r="G9" i="2"/>
  <c r="H19" i="2"/>
  <c r="L11" i="3"/>
  <c r="F17" i="3"/>
  <c r="J11" i="2"/>
  <c r="K7" i="2"/>
  <c r="I7" i="3"/>
  <c r="O7" i="3"/>
  <c r="O16" i="3"/>
  <c r="I13" i="3"/>
  <c r="M8" i="3"/>
  <c r="M17" i="3"/>
  <c r="K12" i="3"/>
  <c r="G19" i="3"/>
  <c r="I16" i="3"/>
  <c r="F11" i="2"/>
  <c r="K20" i="3"/>
  <c r="J8" i="2"/>
  <c r="J13" i="2"/>
  <c r="I17" i="2"/>
  <c r="K9" i="3"/>
  <c r="O13" i="3"/>
  <c r="K18" i="3"/>
  <c r="M19" i="3"/>
  <c r="K11" i="2"/>
  <c r="I18" i="2"/>
  <c r="I10" i="3"/>
  <c r="M14" i="3"/>
  <c r="I19" i="3"/>
  <c r="I7" i="2"/>
  <c r="F9" i="3"/>
  <c r="H17" i="2"/>
  <c r="N10" i="3"/>
  <c r="L14" i="3"/>
  <c r="N19" i="3"/>
  <c r="I8" i="2"/>
  <c r="J10" i="2"/>
  <c r="J14" i="2"/>
  <c r="I19" i="2"/>
  <c r="O10" i="3"/>
  <c r="K15" i="3"/>
  <c r="O19" i="3"/>
  <c r="L9" i="3"/>
  <c r="M20" i="3"/>
  <c r="K6" i="2"/>
  <c r="L15" i="3"/>
  <c r="F16" i="2"/>
  <c r="K17" i="3"/>
  <c r="K16" i="2"/>
  <c r="O18" i="3"/>
  <c r="F15" i="3"/>
  <c r="J10" i="3"/>
  <c r="J16" i="3"/>
  <c r="I10" i="2"/>
  <c r="F13" i="2"/>
  <c r="H12" i="2"/>
  <c r="H11" i="2"/>
  <c r="H6" i="2"/>
  <c r="E14" i="3"/>
  <c r="K14" i="3"/>
  <c r="H13" i="2"/>
  <c r="G12" i="2"/>
  <c r="I12" i="3"/>
  <c r="I14" i="2"/>
  <c r="H18" i="2"/>
  <c r="J9" i="3"/>
  <c r="J12" i="3"/>
  <c r="J15" i="3"/>
  <c r="J18" i="3"/>
  <c r="I15" i="3"/>
  <c r="G8" i="3"/>
  <c r="G11" i="3"/>
  <c r="G14" i="3"/>
  <c r="G17" i="3"/>
  <c r="G20" i="3"/>
  <c r="D6" i="2"/>
  <c r="F8" i="2"/>
  <c r="K13" i="2"/>
  <c r="F12" i="3"/>
  <c r="F18" i="3"/>
  <c r="J6" i="2"/>
  <c r="F10" i="2"/>
  <c r="F14" i="2"/>
  <c r="J19" i="2"/>
  <c r="L12" i="3"/>
  <c r="L18" i="3"/>
  <c r="I12" i="2"/>
  <c r="I15" i="2"/>
  <c r="H7" i="3"/>
  <c r="H10" i="3"/>
  <c r="H13" i="3"/>
  <c r="H16" i="3"/>
  <c r="H19" i="3"/>
  <c r="I18" i="3"/>
  <c r="E9" i="3"/>
  <c r="E12" i="3"/>
  <c r="E15" i="3"/>
  <c r="E18" i="3"/>
  <c r="O15" i="3"/>
  <c r="K10" i="2"/>
  <c r="K14" i="2"/>
  <c r="J7" i="3"/>
  <c r="J13" i="3"/>
  <c r="J19" i="3"/>
  <c r="J17" i="2"/>
  <c r="P7" i="3"/>
  <c r="P10" i="3"/>
  <c r="P13" i="3"/>
  <c r="P19" i="3"/>
  <c r="E20" i="3"/>
  <c r="F6" i="2"/>
  <c r="F9" i="2"/>
  <c r="F12" i="2"/>
  <c r="F15" i="2"/>
  <c r="H8" i="3"/>
  <c r="H11" i="3"/>
  <c r="H14" i="3"/>
  <c r="H17" i="3"/>
  <c r="H20" i="3"/>
  <c r="I6" i="2"/>
  <c r="F7" i="2"/>
  <c r="K9" i="2"/>
  <c r="K12" i="2"/>
  <c r="K15" i="2"/>
  <c r="J18" i="2"/>
  <c r="N8" i="3"/>
  <c r="N11" i="3"/>
  <c r="N14" i="3"/>
  <c r="N17" i="3"/>
  <c r="N20" i="3"/>
  <c r="K8" i="2"/>
  <c r="F17" i="2"/>
  <c r="G16" i="3"/>
  <c r="I9" i="2"/>
  <c r="K19" i="2"/>
  <c r="F19" i="2"/>
  <c r="K10" i="3"/>
  <c r="O11" i="3"/>
  <c r="K7" i="3"/>
  <c r="G12" i="3"/>
  <c r="K17" i="2"/>
  <c r="O8" i="3"/>
  <c r="M12" i="3"/>
  <c r="F18" i="2"/>
  <c r="G9" i="3"/>
  <c r="O14" i="3"/>
  <c r="K18" i="2"/>
  <c r="M9" i="3"/>
  <c r="K16" i="3"/>
  <c r="E7" i="3"/>
  <c r="E10" i="3"/>
  <c r="E13" i="3"/>
  <c r="I8" i="3"/>
  <c r="I11" i="3"/>
  <c r="E16" i="3"/>
  <c r="K13" i="3"/>
  <c r="G15" i="3"/>
  <c r="M15" i="3"/>
  <c r="E19" i="3"/>
  <c r="F10" i="3"/>
  <c r="I14" i="3"/>
  <c r="O17" i="3"/>
  <c r="G18" i="3"/>
  <c r="M18" i="3"/>
  <c r="O20" i="3"/>
  <c r="L10" i="3"/>
  <c r="N9" i="3"/>
  <c r="N12" i="3"/>
  <c r="H12" i="3"/>
  <c r="J14" i="3"/>
  <c r="N18" i="3"/>
  <c r="L13" i="3"/>
  <c r="J17" i="3"/>
  <c r="K19" i="3"/>
  <c r="J11" i="3"/>
  <c r="H15" i="3"/>
  <c r="I17" i="3"/>
  <c r="I20" i="3"/>
  <c r="P11" i="3"/>
  <c r="N15" i="3"/>
  <c r="L16" i="3"/>
  <c r="L19" i="3"/>
  <c r="H18" i="3"/>
  <c r="J20" i="3"/>
  <c r="P20" i="3"/>
  <c r="F13" i="3"/>
  <c r="F16" i="3"/>
  <c r="C6" i="2" l="1"/>
  <c r="K6" i="3"/>
  <c r="N6" i="3"/>
  <c r="P6" i="3"/>
  <c r="M6" i="3"/>
  <c r="L6" i="3"/>
  <c r="O6" i="3"/>
  <c r="C7" i="3"/>
  <c r="C8" i="3"/>
  <c r="C19" i="3"/>
  <c r="G5" i="2"/>
  <c r="C17" i="3"/>
  <c r="C11" i="3"/>
  <c r="C7" i="2"/>
  <c r="H5" i="2"/>
  <c r="C14" i="3"/>
  <c r="C8" i="2"/>
  <c r="C16" i="2"/>
  <c r="C14" i="2"/>
  <c r="J5" i="2"/>
  <c r="E5" i="2"/>
  <c r="C20" i="3"/>
  <c r="C10" i="2"/>
  <c r="C15" i="3"/>
  <c r="C12" i="2"/>
  <c r="C12" i="3"/>
  <c r="C13" i="2"/>
  <c r="C17" i="2"/>
  <c r="C9" i="3"/>
  <c r="C9" i="2"/>
  <c r="F5" i="2"/>
  <c r="C19" i="2"/>
  <c r="D5" i="2"/>
  <c r="C11" i="2"/>
  <c r="C15" i="2"/>
  <c r="I5" i="2"/>
  <c r="K5" i="2"/>
  <c r="C10" i="3"/>
  <c r="C18" i="2"/>
  <c r="G6" i="3"/>
  <c r="E6" i="3"/>
  <c r="C16" i="3"/>
  <c r="H6" i="3"/>
  <c r="C18" i="3"/>
  <c r="I6" i="3"/>
  <c r="J6" i="3"/>
  <c r="F6" i="3"/>
  <c r="C13" i="3"/>
  <c r="C5" i="2" l="1"/>
  <c r="C6" i="3"/>
  <c r="S6" i="3" s="1"/>
  <c r="D8" i="3" l="1"/>
  <c r="D19" i="3"/>
  <c r="D7" i="3"/>
  <c r="D14" i="3"/>
  <c r="D10" i="3"/>
  <c r="D20" i="3"/>
  <c r="D17" i="3"/>
  <c r="D11" i="3"/>
  <c r="D15" i="3"/>
  <c r="D12" i="3"/>
  <c r="D9" i="3"/>
  <c r="D16" i="3"/>
  <c r="D18" i="3"/>
  <c r="D13" i="3"/>
  <c r="D6" i="3" l="1"/>
  <c r="A2251" i="7" l="1"/>
  <c r="A2202" i="7"/>
  <c r="A2221" i="7"/>
  <c r="A2257" i="7"/>
  <c r="A2215" i="7"/>
  <c r="A2203" i="7"/>
  <c r="A2227" i="7"/>
  <c r="A2263" i="7"/>
  <c r="A2208" i="7"/>
  <c r="A2233" i="7"/>
  <c r="A2269" i="7"/>
  <c r="A2209" i="7"/>
  <c r="A2239" i="7"/>
  <c r="A2214" i="7"/>
  <c r="A2245" i="7"/>
  <c r="A2298" i="7"/>
  <c r="A2329" i="7"/>
  <c r="A2359" i="7"/>
  <c r="A2389" i="7"/>
  <c r="A2419" i="7"/>
  <c r="A2449" i="7"/>
  <c r="A2476" i="7"/>
  <c r="A2500" i="7"/>
  <c r="A2524" i="7"/>
  <c r="A2548" i="7"/>
  <c r="A2578" i="7"/>
  <c r="A2608" i="7"/>
  <c r="A2281" i="7"/>
  <c r="A2323" i="7"/>
  <c r="A2353" i="7"/>
  <c r="A2383" i="7"/>
  <c r="A2413" i="7"/>
  <c r="A2443" i="7"/>
  <c r="A2470" i="7"/>
  <c r="A2494" i="7"/>
  <c r="A2518" i="7"/>
  <c r="A2542" i="7"/>
  <c r="A2572" i="7"/>
  <c r="A2602" i="7"/>
  <c r="A2630" i="7"/>
  <c r="A2204" i="7"/>
  <c r="A2210" i="7"/>
  <c r="A2216" i="7"/>
  <c r="A2222" i="7"/>
  <c r="A2228" i="7"/>
  <c r="A2234" i="7"/>
  <c r="A2240" i="7"/>
  <c r="A2246" i="7"/>
  <c r="A2252" i="7"/>
  <c r="A2258" i="7"/>
  <c r="A2264" i="7"/>
  <c r="A2270" i="7"/>
  <c r="A2276" i="7"/>
  <c r="A2282" i="7"/>
  <c r="A2299" i="7"/>
  <c r="A2305" i="7"/>
  <c r="A2311" i="7"/>
  <c r="A2317" i="7"/>
  <c r="A2324" i="7"/>
  <c r="A2330" i="7"/>
  <c r="A2336" i="7"/>
  <c r="A2342" i="7"/>
  <c r="A2348" i="7"/>
  <c r="A2354" i="7"/>
  <c r="A2360" i="7"/>
  <c r="A2366" i="7"/>
  <c r="A2372" i="7"/>
  <c r="A2378" i="7"/>
  <c r="A2384" i="7"/>
  <c r="A2390" i="7"/>
  <c r="A2396" i="7"/>
  <c r="A2402" i="7"/>
  <c r="A2408" i="7"/>
  <c r="A2414" i="7"/>
  <c r="A2420" i="7"/>
  <c r="A2426" i="7"/>
  <c r="A2432" i="7"/>
  <c r="A2438" i="7"/>
  <c r="A2444" i="7"/>
  <c r="A2450" i="7"/>
  <c r="A2456" i="7"/>
  <c r="A2462" i="7"/>
  <c r="A2471" i="7"/>
  <c r="A2477" i="7"/>
  <c r="A2483" i="7"/>
  <c r="A2489" i="7"/>
  <c r="A2495" i="7"/>
  <c r="A2501" i="7"/>
  <c r="A2507" i="7"/>
  <c r="A2513" i="7"/>
  <c r="A2519" i="7"/>
  <c r="A2525" i="7"/>
  <c r="A2531" i="7"/>
  <c r="A2537" i="7"/>
  <c r="A2543" i="7"/>
  <c r="A2549" i="7"/>
  <c r="A2555" i="7"/>
  <c r="A2561" i="7"/>
  <c r="A2567" i="7"/>
  <c r="A2573" i="7"/>
  <c r="A2579" i="7"/>
  <c r="A2585" i="7"/>
  <c r="A2591" i="7"/>
  <c r="A2597" i="7"/>
  <c r="A2603" i="7"/>
  <c r="A2609" i="7"/>
  <c r="A2615" i="7"/>
  <c r="A2621" i="7"/>
  <c r="A2631" i="7"/>
  <c r="A2275" i="7"/>
  <c r="A2316" i="7"/>
  <c r="A2347" i="7"/>
  <c r="A2377" i="7"/>
  <c r="A2407" i="7"/>
  <c r="A2437" i="7"/>
  <c r="A2554" i="7"/>
  <c r="A2584" i="7"/>
  <c r="A2620" i="7"/>
  <c r="A2205" i="7"/>
  <c r="A2223" i="7"/>
  <c r="A2241" i="7"/>
  <c r="A2247" i="7"/>
  <c r="A2253" i="7"/>
  <c r="A2259" i="7"/>
  <c r="A2265" i="7"/>
  <c r="A2271" i="7"/>
  <c r="A2277" i="7"/>
  <c r="A2294" i="7"/>
  <c r="A2300" i="7"/>
  <c r="A2306" i="7"/>
  <c r="A2312" i="7"/>
  <c r="A2318" i="7"/>
  <c r="A2325" i="7"/>
  <c r="A2331" i="7"/>
  <c r="A2337" i="7"/>
  <c r="A2343" i="7"/>
  <c r="A2349" i="7"/>
  <c r="A2355" i="7"/>
  <c r="A2361" i="7"/>
  <c r="A2367" i="7"/>
  <c r="A2373" i="7"/>
  <c r="A2379" i="7"/>
  <c r="A2385" i="7"/>
  <c r="A2391" i="7"/>
  <c r="A2397" i="7"/>
  <c r="A2403" i="7"/>
  <c r="A2409" i="7"/>
  <c r="A2415" i="7"/>
  <c r="A2421" i="7"/>
  <c r="A2427" i="7"/>
  <c r="A2433" i="7"/>
  <c r="A2439" i="7"/>
  <c r="A2445" i="7"/>
  <c r="A2451" i="7"/>
  <c r="A2457" i="7"/>
  <c r="A2463" i="7"/>
  <c r="A2472" i="7"/>
  <c r="A2478" i="7"/>
  <c r="A2484" i="7"/>
  <c r="A2490" i="7"/>
  <c r="A2496" i="7"/>
  <c r="A2502" i="7"/>
  <c r="A2508" i="7"/>
  <c r="A2514" i="7"/>
  <c r="A2520" i="7"/>
  <c r="A2526" i="7"/>
  <c r="A2532" i="7"/>
  <c r="A2538" i="7"/>
  <c r="A2544" i="7"/>
  <c r="A2550" i="7"/>
  <c r="A2556" i="7"/>
  <c r="A2562" i="7"/>
  <c r="A2568" i="7"/>
  <c r="A2574" i="7"/>
  <c r="A2580" i="7"/>
  <c r="A2586" i="7"/>
  <c r="A2592" i="7"/>
  <c r="A2598" i="7"/>
  <c r="A2604" i="7"/>
  <c r="A2610" i="7"/>
  <c r="A2616" i="7"/>
  <c r="A2622" i="7"/>
  <c r="A2626" i="7"/>
  <c r="A2632" i="7"/>
  <c r="A2310" i="7"/>
  <c r="A2341" i="7"/>
  <c r="A2371" i="7"/>
  <c r="A2401" i="7"/>
  <c r="A2431" i="7"/>
  <c r="A2461" i="7"/>
  <c r="A2488" i="7"/>
  <c r="A2512" i="7"/>
  <c r="A2536" i="7"/>
  <c r="A2566" i="7"/>
  <c r="A2596" i="7"/>
  <c r="A2625" i="7"/>
  <c r="A2217" i="7"/>
  <c r="A2235" i="7"/>
  <c r="A2200" i="7"/>
  <c r="A2206" i="7"/>
  <c r="A2212" i="7"/>
  <c r="A2218" i="7"/>
  <c r="A2224" i="7"/>
  <c r="A2230" i="7"/>
  <c r="A2236" i="7"/>
  <c r="A2242" i="7"/>
  <c r="A2248" i="7"/>
  <c r="A2254" i="7"/>
  <c r="A2260" i="7"/>
  <c r="A2266" i="7"/>
  <c r="A2272" i="7"/>
  <c r="A2278" i="7"/>
  <c r="A2295" i="7"/>
  <c r="A2301" i="7"/>
  <c r="A2307" i="7"/>
  <c r="A2313" i="7"/>
  <c r="A2319" i="7"/>
  <c r="A2326" i="7"/>
  <c r="A2332" i="7"/>
  <c r="A2338" i="7"/>
  <c r="A2344" i="7"/>
  <c r="A2350" i="7"/>
  <c r="A2356" i="7"/>
  <c r="A2362" i="7"/>
  <c r="A2368" i="7"/>
  <c r="A2374" i="7"/>
  <c r="A2380" i="7"/>
  <c r="A2386" i="7"/>
  <c r="A2392" i="7"/>
  <c r="A2398" i="7"/>
  <c r="A2404" i="7"/>
  <c r="A2410" i="7"/>
  <c r="A2416" i="7"/>
  <c r="A2422" i="7"/>
  <c r="A2428" i="7"/>
  <c r="A2434" i="7"/>
  <c r="A2440" i="7"/>
  <c r="A2446" i="7"/>
  <c r="A2452" i="7"/>
  <c r="A2458" i="7"/>
  <c r="A2467" i="7"/>
  <c r="A2473" i="7"/>
  <c r="A2479" i="7"/>
  <c r="A2485" i="7"/>
  <c r="A2491" i="7"/>
  <c r="A2497" i="7"/>
  <c r="A2503" i="7"/>
  <c r="A2509" i="7"/>
  <c r="A2515" i="7"/>
  <c r="A2521" i="7"/>
  <c r="A2527" i="7"/>
  <c r="A2533" i="7"/>
  <c r="A2539" i="7"/>
  <c r="A2545" i="7"/>
  <c r="A2551" i="7"/>
  <c r="A2557" i="7"/>
  <c r="A2563" i="7"/>
  <c r="A2569" i="7"/>
  <c r="A2575" i="7"/>
  <c r="A2581" i="7"/>
  <c r="A2587" i="7"/>
  <c r="A2593" i="7"/>
  <c r="A2599" i="7"/>
  <c r="A2605" i="7"/>
  <c r="A2611" i="7"/>
  <c r="A2617" i="7"/>
  <c r="A2623" i="7"/>
  <c r="A2627" i="7"/>
  <c r="A2633" i="7"/>
  <c r="A2304" i="7"/>
  <c r="A2335" i="7"/>
  <c r="A2365" i="7"/>
  <c r="A2395" i="7"/>
  <c r="A2425" i="7"/>
  <c r="A2455" i="7"/>
  <c r="A2482" i="7"/>
  <c r="A2506" i="7"/>
  <c r="A2530" i="7"/>
  <c r="A2560" i="7"/>
  <c r="A2590" i="7"/>
  <c r="A2614" i="7"/>
  <c r="A2211" i="7"/>
  <c r="A2229" i="7"/>
  <c r="A2201" i="7"/>
  <c r="A2207" i="7"/>
  <c r="A2213" i="7"/>
  <c r="A2219" i="7"/>
  <c r="A2225" i="7"/>
  <c r="A2231" i="7"/>
  <c r="A2237" i="7"/>
  <c r="A2243" i="7"/>
  <c r="A2249" i="7"/>
  <c r="A2255" i="7"/>
  <c r="A2261" i="7"/>
  <c r="A2267" i="7"/>
  <c r="A2273" i="7"/>
  <c r="A2279" i="7"/>
  <c r="A2296" i="7"/>
  <c r="A2302" i="7"/>
  <c r="A2308" i="7"/>
  <c r="A2314" i="7"/>
  <c r="A2321" i="7"/>
  <c r="A2327" i="7"/>
  <c r="A2333" i="7"/>
  <c r="A2339" i="7"/>
  <c r="A2345" i="7"/>
  <c r="A2351" i="7"/>
  <c r="A2357" i="7"/>
  <c r="A2363" i="7"/>
  <c r="A2369" i="7"/>
  <c r="A2375" i="7"/>
  <c r="A2381" i="7"/>
  <c r="A2387" i="7"/>
  <c r="A2393" i="7"/>
  <c r="A2399" i="7"/>
  <c r="A2405" i="7"/>
  <c r="A2411" i="7"/>
  <c r="A2417" i="7"/>
  <c r="A2423" i="7"/>
  <c r="A2429" i="7"/>
  <c r="A2435" i="7"/>
  <c r="A2441" i="7"/>
  <c r="A2447" i="7"/>
  <c r="A2453" i="7"/>
  <c r="A2459" i="7"/>
  <c r="A2468" i="7"/>
  <c r="A2474" i="7"/>
  <c r="A2480" i="7"/>
  <c r="A2486" i="7"/>
  <c r="A2492" i="7"/>
  <c r="A2498" i="7"/>
  <c r="A2504" i="7"/>
  <c r="A2510" i="7"/>
  <c r="A2516" i="7"/>
  <c r="A2522" i="7"/>
  <c r="A2528" i="7"/>
  <c r="A2534" i="7"/>
  <c r="A2540" i="7"/>
  <c r="A2546" i="7"/>
  <c r="A2552" i="7"/>
  <c r="A2558" i="7"/>
  <c r="A2564" i="7"/>
  <c r="A2570" i="7"/>
  <c r="A2576" i="7"/>
  <c r="A2582" i="7"/>
  <c r="A2588" i="7"/>
  <c r="A2594" i="7"/>
  <c r="A2600" i="7"/>
  <c r="A2606" i="7"/>
  <c r="A2612" i="7"/>
  <c r="A2618" i="7"/>
  <c r="A2624" i="7"/>
  <c r="A2628" i="7"/>
  <c r="A2635" i="7"/>
  <c r="A2220" i="7"/>
  <c r="A2226" i="7"/>
  <c r="A2232" i="7"/>
  <c r="A2238" i="7"/>
  <c r="A2244" i="7"/>
  <c r="A2250" i="7"/>
  <c r="A2256" i="7"/>
  <c r="A2262" i="7"/>
  <c r="A2268" i="7"/>
  <c r="A2274" i="7"/>
  <c r="A2280" i="7"/>
  <c r="A2297" i="7"/>
  <c r="A2303" i="7"/>
  <c r="A2309" i="7"/>
  <c r="A2315" i="7"/>
  <c r="A2322" i="7"/>
  <c r="A2328" i="7"/>
  <c r="A2334" i="7"/>
  <c r="A2340" i="7"/>
  <c r="A2346" i="7"/>
  <c r="A2352" i="7"/>
  <c r="A2358" i="7"/>
  <c r="A2364" i="7"/>
  <c r="A2370" i="7"/>
  <c r="A2376" i="7"/>
  <c r="A2382" i="7"/>
  <c r="A2388" i="7"/>
  <c r="A2394" i="7"/>
  <c r="A2400" i="7"/>
  <c r="A2406" i="7"/>
  <c r="A2412" i="7"/>
  <c r="A2418" i="7"/>
  <c r="A2424" i="7"/>
  <c r="A2430" i="7"/>
  <c r="A2436" i="7"/>
  <c r="A2442" i="7"/>
  <c r="A2448" i="7"/>
  <c r="A2454" i="7"/>
  <c r="A2460" i="7"/>
  <c r="A2469" i="7"/>
  <c r="A2475" i="7"/>
  <c r="A2481" i="7"/>
  <c r="A2487" i="7"/>
  <c r="A2493" i="7"/>
  <c r="A2499" i="7"/>
  <c r="A2505" i="7"/>
  <c r="A2511" i="7"/>
  <c r="A2517" i="7"/>
  <c r="A2523" i="7"/>
  <c r="A2529" i="7"/>
  <c r="A2535" i="7"/>
  <c r="A2541" i="7"/>
  <c r="A2547" i="7"/>
  <c r="A2553" i="7"/>
  <c r="A2559" i="7"/>
  <c r="A2565" i="7"/>
  <c r="A2571" i="7"/>
  <c r="A2577" i="7"/>
  <c r="A2583" i="7"/>
  <c r="A2589" i="7"/>
  <c r="A2595" i="7"/>
  <c r="A2601" i="7"/>
  <c r="A2607" i="7"/>
  <c r="A2613" i="7"/>
  <c r="A2619" i="7"/>
  <c r="A2629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<sst xmlns="http://schemas.openxmlformats.org/spreadsheetml/2006/main" count="115655" uniqueCount="6951">
  <si>
    <t>Ўзмиллий  банкига жорий йил давомида жисмоний ва юридик шахс вакилларидан келиб тушган мурожаатлар тўғрисида маълумот</t>
  </si>
  <si>
    <t>Жадвалга ўзгартириш тақиқланади! Маълумотларни иккита нусхада алоҳида-алоҳида сақлаш тавсия қилинади!</t>
  </si>
  <si>
    <t>№</t>
  </si>
  <si>
    <t>Мурожаат тури</t>
  </si>
  <si>
    <t>Мурожаат шакли</t>
  </si>
  <si>
    <t>Мурожаат шакли - қаердан келиб тушган</t>
  </si>
  <si>
    <t>Мурожаат қайси идорадан  келиб тушган тўлиқ</t>
  </si>
  <si>
    <t>Вазирлик,идора ёки юқори ташкилот хатининг рақами ва санаси</t>
  </si>
  <si>
    <t>Мурожаат банкда рўйхатдан ўтган рақами ва санаси</t>
  </si>
  <si>
    <t>Келиб тушган мурожаатнинг рақами ва санаси</t>
  </si>
  <si>
    <t>Жисмоний ёки юридик шахс тўғрисида маълумот</t>
  </si>
  <si>
    <t>Мурожаатга тегишли банк филиали номи</t>
  </si>
  <si>
    <t>Мурожаат масаласи</t>
  </si>
  <si>
    <t>Мурожаат масаласи батафсил</t>
  </si>
  <si>
    <t>Мурожаатнинг матни</t>
  </si>
  <si>
    <t>Мурожаатни кўриб чиқишга масъул таркибий бўлинма</t>
  </si>
  <si>
    <t>Мурожаатнинг ижро муддати</t>
  </si>
  <si>
    <t>Мурожаат ижро қилинган сана</t>
  </si>
  <si>
    <t>Мурожаат такрорий ёки дубликат</t>
  </si>
  <si>
    <t>Мурожаатнинг кўриб чиқилиши</t>
  </si>
  <si>
    <t>Мурожаатнинг асосли ёки асоссизлиги</t>
  </si>
  <si>
    <t>Мурожаат қандай ижро этилди</t>
  </si>
  <si>
    <t>сана</t>
  </si>
  <si>
    <t>Фуқаронинг Ф.И.Ш. 
ёки юридик шахс номи</t>
  </si>
  <si>
    <t>жисмоний ёки юридик шахс</t>
  </si>
  <si>
    <t>Вилоят номи</t>
  </si>
  <si>
    <t>Туман ёки шаҳар номи</t>
  </si>
  <si>
    <t>Манзили ва телефон рақами</t>
  </si>
  <si>
    <t>Филиал номи</t>
  </si>
  <si>
    <t>МФО</t>
  </si>
  <si>
    <t>Бўлинма номи (асосий ижрочи)</t>
  </si>
  <si>
    <t>Масъул ижрочи</t>
  </si>
  <si>
    <t>Изоҳ</t>
  </si>
  <si>
    <t>Мурожаат қайси идорадан  келиб тушган</t>
  </si>
  <si>
    <t>Вазирлик.идора ёки юқори ташкилот хатининг рақами ва санаси</t>
  </si>
  <si>
    <t>Мурожаатга тегишли
банк филиали номи</t>
  </si>
  <si>
    <t>Мурожаатнинг
ижро муддати</t>
  </si>
  <si>
    <t>Мурожаат такрорий
ёки дубликат</t>
  </si>
  <si>
    <t>рақами</t>
  </si>
  <si>
    <t>жисмоний ёки
юридик шахс</t>
  </si>
  <si>
    <t>Бўлинма номи
(асосий ижрочи)</t>
  </si>
  <si>
    <t>Мурожаат қандай
ижро этилди</t>
  </si>
  <si>
    <t>Ариза</t>
  </si>
  <si>
    <t>Электрон</t>
  </si>
  <si>
    <t>Президент портали Электрон</t>
  </si>
  <si>
    <t>Президент портали</t>
  </si>
  <si>
    <t>219734-r/23</t>
  </si>
  <si>
    <t>ABDULLAYEV ULUG‘BEK ABDULLAYEVICH</t>
  </si>
  <si>
    <t>Жисмоний шахс</t>
  </si>
  <si>
    <t>Тошкент вилояти</t>
  </si>
  <si>
    <t>Чирчиқ шаҳри</t>
  </si>
  <si>
    <t>Истиқлол МФЙ</t>
  </si>
  <si>
    <t>ТИФ "Миллий банки" АЖ</t>
  </si>
  <si>
    <t>Давлат бошқаруви тизими</t>
  </si>
  <si>
    <t>Жисмоний ва юридик шахсларнинг мурожаатлари билан ишлаш</t>
  </si>
  <si>
    <t>Республика давлат органлари раҳбари шахсий қабули (ҲМҚОдан ташқари)</t>
  </si>
  <si>
    <t>Аппарат</t>
  </si>
  <si>
    <t>Ш.К.Раимбергенов</t>
  </si>
  <si>
    <t>15 кун</t>
  </si>
  <si>
    <t>Белгиланмаган</t>
  </si>
  <si>
    <t>Республика</t>
  </si>
  <si>
    <t>Тугатилган</t>
  </si>
  <si>
    <t>44961/24</t>
  </si>
  <si>
    <t>KURBONAZAROVA MAKSUDA NORMURADOVNA</t>
  </si>
  <si>
    <t>Сурхондарё вилояти</t>
  </si>
  <si>
    <t>Термиз шаҳри</t>
  </si>
  <si>
    <t>Мангузар МФЙ</t>
  </si>
  <si>
    <t>Ўзмиллийбанк Термиз бўлими</t>
  </si>
  <si>
    <t>Банк фаолияти</t>
  </si>
  <si>
    <t>Банк кредит операциялари оид масалалар</t>
  </si>
  <si>
    <t>Кредит тўловини ҳисобга олиш, тўлов миқдори (фоизи), қайтариш графиги</t>
  </si>
  <si>
    <t>УИК</t>
  </si>
  <si>
    <t>Ж.Н. Джулибеков</t>
  </si>
  <si>
    <t>Дубликат</t>
  </si>
  <si>
    <t>Ҳудуд</t>
  </si>
  <si>
    <t>Тушунтириш берилган</t>
  </si>
  <si>
    <t>19272/24</t>
  </si>
  <si>
    <t>SAMIYEVA SHAXNOZA SAYFUTDINOVNA</t>
  </si>
  <si>
    <t>Намуна МФЙ</t>
  </si>
  <si>
    <t>Кредит фоизларини тушириш ва қайтариш муддатини узайтириш</t>
  </si>
  <si>
    <t>ДРБ</t>
  </si>
  <si>
    <t>З.Адизов</t>
  </si>
  <si>
    <t>Ҳуқуқий маълумот бериш орқали ҳал қилинган</t>
  </si>
  <si>
    <t>219917-r/23</t>
  </si>
  <si>
    <t>167-r/24</t>
  </si>
  <si>
    <t>73120/24</t>
  </si>
  <si>
    <t>NARZULLAYEVA GULNORA NORMAMATOVNA</t>
  </si>
  <si>
    <t>Денов тумани</t>
  </si>
  <si>
    <t>Янги Ҳазорбоғ МФЙ</t>
  </si>
  <si>
    <t>Кредит тўловини банк картасидан ушлаб қолиш</t>
  </si>
  <si>
    <t>2318-r/24</t>
  </si>
  <si>
    <t>2698-r/24</t>
  </si>
  <si>
    <t>8496-r/24</t>
  </si>
  <si>
    <t>1295-pp/24</t>
  </si>
  <si>
    <t xml:space="preserve">RAMAZONOV ASILBEK </t>
  </si>
  <si>
    <t>Алишер Навоий МФЙ</t>
  </si>
  <si>
    <t>Банк кредитлари (тадбиркорлик,...)</t>
  </si>
  <si>
    <t>Тадбиркорлик фаолиятини ривожлантириш учун кредит</t>
  </si>
  <si>
    <t>ДФГП</t>
  </si>
  <si>
    <t>А.М. Асланов</t>
  </si>
  <si>
    <t>3969-r/24</t>
  </si>
  <si>
    <t>68537/24</t>
  </si>
  <si>
    <t>BO‘TAYEV OTABEK BAXROMOVICH</t>
  </si>
  <si>
    <t>Термиз тумани</t>
  </si>
  <si>
    <t>Нурафшон МФЙ</t>
  </si>
  <si>
    <t>Такрорий</t>
  </si>
  <si>
    <t>4344-r/24</t>
  </si>
  <si>
    <t>5361-r/24</t>
  </si>
  <si>
    <t>Шикоят</t>
  </si>
  <si>
    <t>13762-s/24</t>
  </si>
  <si>
    <t>BAKIROV ASQARJON ZOXIDJON O‘G‘LI</t>
  </si>
  <si>
    <t>Юридик шахс</t>
  </si>
  <si>
    <t>Суд соҳаси</t>
  </si>
  <si>
    <t>Ижро иши, алимент ва қарз ундириш</t>
  </si>
  <si>
    <t>Суд қарорлари ижросига оид (бошқа таснифларда кўзда тутилмаган)</t>
  </si>
  <si>
    <t>ДВКЗ</t>
  </si>
  <si>
    <t>З.Б. Калонов</t>
  </si>
  <si>
    <t>Ижобий ҳал қилинган</t>
  </si>
  <si>
    <t>6306-r/24</t>
  </si>
  <si>
    <t>6879-r/24</t>
  </si>
  <si>
    <t>9454-r/24</t>
  </si>
  <si>
    <t>17811/24</t>
  </si>
  <si>
    <t>NAZAROV ALTIBOY XODJAMOVICH</t>
  </si>
  <si>
    <t>Жарқўрғон тумани</t>
  </si>
  <si>
    <t>Ўрикли МФЙ</t>
  </si>
  <si>
    <t>Истеъмол кредитлари</t>
  </si>
  <si>
    <t>Таълим кредити</t>
  </si>
  <si>
    <t>10249-r/24</t>
  </si>
  <si>
    <t>19164/24</t>
  </si>
  <si>
    <t>ZOIROVA HURIYAT JAMOLIDDIN QIZI</t>
  </si>
  <si>
    <t>Намозгох МФЙ</t>
  </si>
  <si>
    <t>10749-r/24</t>
  </si>
  <si>
    <t>12006-r/24</t>
  </si>
  <si>
    <t>219313-r/23</t>
  </si>
  <si>
    <t>36047/24</t>
  </si>
  <si>
    <t>XUJAMKULOVA NAZIRA XURAMOVNA</t>
  </si>
  <si>
    <t>Алпомиш МФЙ</t>
  </si>
  <si>
    <t>Банк нақд пулсиз ҳисоб-китоблар ва тўлов тизими</t>
  </si>
  <si>
    <t>Электрон тўловлар, тўлов тизимлари, тўлов хизматларига оид муаммолар</t>
  </si>
  <si>
    <t>26427-r/24</t>
  </si>
  <si>
    <t>ELCHIBOYEVA YULDUZ BAXTIYOR QIZI</t>
  </si>
  <si>
    <t>Тошкент шаҳри</t>
  </si>
  <si>
    <t>Бектемир тумани</t>
  </si>
  <si>
    <t>Иқбол МФЙ</t>
  </si>
  <si>
    <t>Меҳнат ва аҳоли бандлиги</t>
  </si>
  <si>
    <t>Бандлик</t>
  </si>
  <si>
    <t>Мутахассислиги бўйича ишга кириш</t>
  </si>
  <si>
    <t>ДРП</t>
  </si>
  <si>
    <t>Ж.З. Мейлиев</t>
  </si>
  <si>
    <t>4949/24</t>
  </si>
  <si>
    <t>Банк ҳисобварақлари</t>
  </si>
  <si>
    <t>Банк ҳисобварағи ва банк сирига оид</t>
  </si>
  <si>
    <t>49274/24</t>
  </si>
  <si>
    <t>FAYZULLOYEV ILYOS KAMOLOVICH</t>
  </si>
  <si>
    <t>Бойсун тумани</t>
  </si>
  <si>
    <t>Авлод МФЙ</t>
  </si>
  <si>
    <t>Банклар ва кредит ташкилотлари фаолияти</t>
  </si>
  <si>
    <t>Банк ходими хатти-ҳаракатлари</t>
  </si>
  <si>
    <t>1536-pp/24</t>
  </si>
  <si>
    <t>Мадаминов Хумоюн Алишерович</t>
  </si>
  <si>
    <t>Нурли манзил МФЙ</t>
  </si>
  <si>
    <t>Кредитлашга оид умумий масалалар</t>
  </si>
  <si>
    <t>Кредитни қайтариш учун тўлов қобилиятининг йўқлиги</t>
  </si>
  <si>
    <t>76352/24</t>
  </si>
  <si>
    <t>HASANOV KAMOLJON UCHQUN O‘G‘LI</t>
  </si>
  <si>
    <t>Бандихон тумани</t>
  </si>
  <si>
    <t>Бандихон МФЙ</t>
  </si>
  <si>
    <t>Нақд пул</t>
  </si>
  <si>
    <t>Банкоматлардан нақд пул олиш</t>
  </si>
  <si>
    <t>45480/24</t>
  </si>
  <si>
    <t>RAXIMOVA SALIMA MAXMAYOR QIZI</t>
  </si>
  <si>
    <t>Шеробод тумани</t>
  </si>
  <si>
    <t>Истиқбол МФЙ</t>
  </si>
  <si>
    <t>29294/24</t>
  </si>
  <si>
    <t>ZOKIROV ABDULAZIZ ABDUXAMID O‘G‘LI</t>
  </si>
  <si>
    <t>Шайхонтоҳур тумани</t>
  </si>
  <si>
    <t>Жангох МФЙ</t>
  </si>
  <si>
    <t>Марказий банк</t>
  </si>
  <si>
    <t>Валютани тартибга солиш ва назорат қилиш</t>
  </si>
  <si>
    <t>Жисмоний шахслар томонидан валюта айирбошлаш (конверсия)</t>
  </si>
  <si>
    <t>20154-ssq/24</t>
  </si>
  <si>
    <t>SANOYEV SIROJIDDIN ESHONQULO‘G‘LI</t>
  </si>
  <si>
    <t>Бухоро вилояти</t>
  </si>
  <si>
    <t>Ғиждувон тумани</t>
  </si>
  <si>
    <t>Армечан МФЙ</t>
  </si>
  <si>
    <t>Ўзмиллийбанк Ғиждувон филиали</t>
  </si>
  <si>
    <t>Авто кредит</t>
  </si>
  <si>
    <t>Туман\шаҳар</t>
  </si>
  <si>
    <t>14041-r/24</t>
  </si>
  <si>
    <t>1475-ap/24</t>
  </si>
  <si>
    <t>Эминова Қизлархон Юнусовна</t>
  </si>
  <si>
    <t>Фарғона вилояти</t>
  </si>
  <si>
    <t>Олтиариқ тумани</t>
  </si>
  <si>
    <t>Мирфозил МФЙ</t>
  </si>
  <si>
    <t>ДХШ асосида МТТ ташкил этиш учун имтиёзли кредит (1%)</t>
  </si>
  <si>
    <t>8893-xq/24</t>
  </si>
  <si>
    <t>AKBAROVA XALIMA XXX</t>
  </si>
  <si>
    <t>Андижон вилояти</t>
  </si>
  <si>
    <t>Избоскан тумани</t>
  </si>
  <si>
    <t>Абдурахмон Жомий МФЙ</t>
  </si>
  <si>
    <t>Ўзмиллийбанк Избоскан филиали</t>
  </si>
  <si>
    <t>Ижтимоий ҳимоя</t>
  </si>
  <si>
    <t>Пенсия ва ижтимоий таъминот</t>
  </si>
  <si>
    <t>Пенсия ва нафақа пули фуқаро розилигисиз банк пластик картасига ўтказилгани, нақд пулда олиш сўровлари</t>
  </si>
  <si>
    <t>13282-s/24</t>
  </si>
  <si>
    <t>TURSUNOV XIKMATULLOX MAMASOLI O‘G‘LI</t>
  </si>
  <si>
    <t>Қапчуғай МФЙ</t>
  </si>
  <si>
    <t>Мурожаатни кўриб чиқишда ёлғон маълумот берилганидан норозилик</t>
  </si>
  <si>
    <t>5492-r/24</t>
  </si>
  <si>
    <t>MADRAXIMOV MUXAMMAD SHUHRAT O‘G‘LI</t>
  </si>
  <si>
    <t>Юнусобод тумани</t>
  </si>
  <si>
    <t>Бодомзор МФЙ</t>
  </si>
  <si>
    <t>1777/24</t>
  </si>
  <si>
    <t>GAFUROV DAVLATJON NAZIROVICH</t>
  </si>
  <si>
    <t>Марғилон шаҳри</t>
  </si>
  <si>
    <t>Янги боғ МФЙ</t>
  </si>
  <si>
    <t>Тижорат банки хизмат кўрсатиш сифатидан норозилик</t>
  </si>
  <si>
    <t>ДРССБ</t>
  </si>
  <si>
    <t>С.С. Сорокин</t>
  </si>
  <si>
    <t>20901/24</t>
  </si>
  <si>
    <t>SAFAROV NURIDDIN MAXMATMUMINOVICH</t>
  </si>
  <si>
    <t>Қашқадарё вилояти</t>
  </si>
  <si>
    <t>Деҳқонобод тумани</t>
  </si>
  <si>
    <t>Дўстлик МФЙ</t>
  </si>
  <si>
    <t>Тижорат банкларидан микроқарз кредит олиш</t>
  </si>
  <si>
    <t>3710-s/24</t>
  </si>
  <si>
    <t>MATSAPAYEV ALISHER JUMABAYEVICH</t>
  </si>
  <si>
    <t>Чилонзор тумани</t>
  </si>
  <si>
    <t>Чилонзор МФЙ</t>
  </si>
  <si>
    <t>КД</t>
  </si>
  <si>
    <t>А.А. Соҳибназаров</t>
  </si>
  <si>
    <t>9159-s/24</t>
  </si>
  <si>
    <t>AXMEDOV SHAVKAT SUNNATOVICH</t>
  </si>
  <si>
    <t>Бўстонлиқ тумани</t>
  </si>
  <si>
    <t>Наврўз МФЙ</t>
  </si>
  <si>
    <t>71601/24</t>
  </si>
  <si>
    <t>RAXMONOV JAHONGIR BAXODIRXO‘JAYEVICH</t>
  </si>
  <si>
    <t>Андижон шаҳри</t>
  </si>
  <si>
    <t>Бирлик МФЙ</t>
  </si>
  <si>
    <t>Ўзмиллийбанк Андижон бўлими</t>
  </si>
  <si>
    <t>80743/24</t>
  </si>
  <si>
    <t>JUMAMURATOVA MEXRIBAN KULBAEVNA</t>
  </si>
  <si>
    <t>Қорақалпоғистон Республикаси</t>
  </si>
  <si>
    <t>Нукус тумани</t>
  </si>
  <si>
    <t>Қирантов ОФЙ</t>
  </si>
  <si>
    <t>80797/24</t>
  </si>
  <si>
    <t>Фарғона тумани</t>
  </si>
  <si>
    <t>Шоҳимардон МФЙ</t>
  </si>
  <si>
    <t>ДВК</t>
  </si>
  <si>
    <t>Ш.Н. Мухамадкулов</t>
  </si>
  <si>
    <t>37959/24</t>
  </si>
  <si>
    <t>FROLOVA ALLA YUREVNA</t>
  </si>
  <si>
    <t>Адолат МФЙ</t>
  </si>
  <si>
    <t>ЦПФ</t>
  </si>
  <si>
    <t>Б.К. Мирдовидов</t>
  </si>
  <si>
    <t>24531/24</t>
  </si>
  <si>
    <t>ABDULLAYEV TO‘LQIN IBROHIM O‘G‘LI</t>
  </si>
  <si>
    <t>Узун тумани</t>
  </si>
  <si>
    <t>Мустақилликнинг 22 йиллиги МФЙ</t>
  </si>
  <si>
    <t>15575/24</t>
  </si>
  <si>
    <t>JALILOV JA’FAR ROFIYEVICH</t>
  </si>
  <si>
    <t>Жиззах вилояти</t>
  </si>
  <si>
    <t>Шароф Рашидов тумани</t>
  </si>
  <si>
    <t>Қахрамон МФЙ</t>
  </si>
  <si>
    <t>ЦМУ</t>
  </si>
  <si>
    <t>В.В. Морозов</t>
  </si>
  <si>
    <t>68053/24</t>
  </si>
  <si>
    <t>ASKAROVA SHAXNOZAXON ABDUMALIKOVNA</t>
  </si>
  <si>
    <t>Шаҳрихон тумани</t>
  </si>
  <si>
    <t>Юзлар МФЙ</t>
  </si>
  <si>
    <t>ДБУиФМ</t>
  </si>
  <si>
    <t>Ф.Қодиров</t>
  </si>
  <si>
    <t>78818/24</t>
  </si>
  <si>
    <t>XALILOV MARIBJON AXMADULLAYEVICH</t>
  </si>
  <si>
    <t>Асака тумани</t>
  </si>
  <si>
    <t>Шўрқишлоқ МФЙ</t>
  </si>
  <si>
    <t>23716/24</t>
  </si>
  <si>
    <t>45580/24</t>
  </si>
  <si>
    <t>ATAQULOVA MARG‘UBAXON ILXOMJONOVNA</t>
  </si>
  <si>
    <t>Булоқбоши тумани</t>
  </si>
  <si>
    <t>Қақир МФЙ</t>
  </si>
  <si>
    <t>22593-r/24</t>
  </si>
  <si>
    <t>20297-r/24</t>
  </si>
  <si>
    <t>19222-r/24</t>
  </si>
  <si>
    <t>16792-r/24</t>
  </si>
  <si>
    <t>15934-r/24</t>
  </si>
  <si>
    <t>14981-r/24</t>
  </si>
  <si>
    <t>75843/24</t>
  </si>
  <si>
    <t>XAMIDOVA GULXAYO BAXTIYORJON QIZI</t>
  </si>
  <si>
    <t>Марҳамат тумани</t>
  </si>
  <si>
    <t>Мингтепа МФЙ</t>
  </si>
  <si>
    <t>24134-r/24</t>
  </si>
  <si>
    <t>75723/24</t>
  </si>
  <si>
    <t>21370-r/24</t>
  </si>
  <si>
    <t>18628-s/24</t>
  </si>
  <si>
    <t>AKBAROV NORMUROD URAKOVICH</t>
  </si>
  <si>
    <t>Банк карталари тизими</t>
  </si>
  <si>
    <t>Банк картасига пул ўтказишдаги муаммолар</t>
  </si>
  <si>
    <t>81445/24</t>
  </si>
  <si>
    <t>ALIBEKOVA SANAMOY ABDUMUTALIB QIZI</t>
  </si>
  <si>
    <t>Ёйилма МФЙ</t>
  </si>
  <si>
    <t>69427/24</t>
  </si>
  <si>
    <t>QODIROV G‘ULOM SIROJIDDINOVICH</t>
  </si>
  <si>
    <t>Наманган вилояти</t>
  </si>
  <si>
    <t>Чортоқ тумани</t>
  </si>
  <si>
    <t>Юксалиш МФЙ</t>
  </si>
  <si>
    <t>67929/24</t>
  </si>
  <si>
    <t>BALTABAYEV BAXADIR BABAJANOVICH</t>
  </si>
  <si>
    <t>Нукус шаҳри</t>
  </si>
  <si>
    <t>Тынышлық МФЙ</t>
  </si>
  <si>
    <t>Ҳисоб рақамдаги бандни ечиш</t>
  </si>
  <si>
    <t>81880/24</t>
  </si>
  <si>
    <t>KARIMOVA DILFUZA SAG‘DULLAYEVNA</t>
  </si>
  <si>
    <t>Навоий вилояти</t>
  </si>
  <si>
    <t>Зарафшон шаҳри</t>
  </si>
  <si>
    <t>Қурувчи МФЙ</t>
  </si>
  <si>
    <t>56326/24</t>
  </si>
  <si>
    <t>MAMATKULOV FARXOD SHERMAMATOVICH</t>
  </si>
  <si>
    <t>77587/24</t>
  </si>
  <si>
    <t>1778/24</t>
  </si>
  <si>
    <t>Ўзмиллийбанк Фарғона бўлими</t>
  </si>
  <si>
    <t>Уй-жой (ипотека) кредити</t>
  </si>
  <si>
    <t>63161/24</t>
  </si>
  <si>
    <t>SALIYEVA BAYRAMGUL ALTMISHOVNA</t>
  </si>
  <si>
    <t>Қўнғирот тумани</t>
  </si>
  <si>
    <t>Хорезм ОФЙ</t>
  </si>
  <si>
    <t>Қорақалпоғистон Республикаси халқ қабулхонаси</t>
  </si>
  <si>
    <t>Кредит ахбороти тарихидан норози (КАТМ хулосаси)</t>
  </si>
  <si>
    <t>58377/24</t>
  </si>
  <si>
    <t>6256-s/24</t>
  </si>
  <si>
    <t>8965-r/24</t>
  </si>
  <si>
    <t>MAXMUDOV G‘ANISHER SHUXRATALIYEVICH</t>
  </si>
  <si>
    <t>Бешариқ тумани</t>
  </si>
  <si>
    <t>Абдураззоқ ота МФЙ</t>
  </si>
  <si>
    <t>25439/24</t>
  </si>
  <si>
    <t>ATAMURATOV TO‘LIBOY XAYTBAYEVICH</t>
  </si>
  <si>
    <t>Амударё тумани</t>
  </si>
  <si>
    <t>Ўрта қалъа ОФЙ</t>
  </si>
  <si>
    <t>Ўзмиллийбанк Қорақалпоғистон бўлими</t>
  </si>
  <si>
    <t>6331-s/24</t>
  </si>
  <si>
    <t>RZAYEVA MUXABBAT AYDOSOVNA</t>
  </si>
  <si>
    <t>Жас әўлад МФЙ</t>
  </si>
  <si>
    <t>68480/24</t>
  </si>
  <si>
    <t>TOJIBOYEVA SHOXIDAXON RAXMUDINOVNA</t>
  </si>
  <si>
    <t>Қува тумани</t>
  </si>
  <si>
    <t>Гўзал МФЙ</t>
  </si>
  <si>
    <t>28082/24</t>
  </si>
  <si>
    <t>MARASULOVA GULSHANOY VALIYEVNA</t>
  </si>
  <si>
    <t>Деҳқонтўда МФЙ</t>
  </si>
  <si>
    <t>Истеъмол кредити</t>
  </si>
  <si>
    <t>11369/24</t>
  </si>
  <si>
    <t>EGAMBERDIYEVA JUMAGUL QUVONDIQ QIZI</t>
  </si>
  <si>
    <t>Тошариқ МФЙ</t>
  </si>
  <si>
    <t>10-ap/24</t>
  </si>
  <si>
    <t>MADUMAROVA GULNOZAXON ALIJONOVNA</t>
  </si>
  <si>
    <t>Бўстон МФЙ</t>
  </si>
  <si>
    <t>1787/24</t>
  </si>
  <si>
    <t>6958-xq/24</t>
  </si>
  <si>
    <t>YO‘LDOSHEV FURQATBEK SHERALIO‘G‘LI</t>
  </si>
  <si>
    <t>Сойгузар МФЙ</t>
  </si>
  <si>
    <t>7550/24</t>
  </si>
  <si>
    <t>Мурожаат турларига киритилмаган хатлар</t>
  </si>
  <si>
    <t>Мурожаат турларига киритилмаган</t>
  </si>
  <si>
    <t>Турли фикр ва мулоҳазалар</t>
  </si>
  <si>
    <t>10545-s/24</t>
  </si>
  <si>
    <t>51101/24</t>
  </si>
  <si>
    <t>G‘AYIPOV UKTAMJON AKRAMJONOVICH</t>
  </si>
  <si>
    <t>Бувайда тумани</t>
  </si>
  <si>
    <t>Урганжи МФЙ</t>
  </si>
  <si>
    <t>17766-s/24</t>
  </si>
  <si>
    <t>AXLIYEVA NILUFAR MIRZARASULOVNA</t>
  </si>
  <si>
    <t>Фарғона шаҳри</t>
  </si>
  <si>
    <t>Илғор МФЙ</t>
  </si>
  <si>
    <t>vm-yu-1-1-129/24</t>
  </si>
  <si>
    <t xml:space="preserve">JIDENKO V </t>
  </si>
  <si>
    <t>Маҳалласи аниқланмаган МФЙ</t>
  </si>
  <si>
    <t>Банклар ва кредит ташкилотларини ташкил этиш, лицензиялаш, тугатиш</t>
  </si>
  <si>
    <t>37009/24</t>
  </si>
  <si>
    <t>SHEROV IKTIDOR XURRAMOVICH</t>
  </si>
  <si>
    <t>Самарқанд вилояти</t>
  </si>
  <si>
    <t>Тайлоқ тумани</t>
  </si>
  <si>
    <t>Ўртақишлоқ МФЙ</t>
  </si>
  <si>
    <t>Самарқанд вилоят халқ қабулхонаси</t>
  </si>
  <si>
    <t>Рад этилган</t>
  </si>
  <si>
    <t>6100-s/24</t>
  </si>
  <si>
    <t>21503/24</t>
  </si>
  <si>
    <t>34175/24</t>
  </si>
  <si>
    <t>2311/24</t>
  </si>
  <si>
    <t>NIYAZOV XURSHID SHOKIROVICH</t>
  </si>
  <si>
    <t>Нарпай тумани</t>
  </si>
  <si>
    <t>Нарпай МФЙ</t>
  </si>
  <si>
    <t>Ўзмиллийбанк Самарқанд бўлими</t>
  </si>
  <si>
    <t>19029/24</t>
  </si>
  <si>
    <t>KUZIYEV FARRUX TURAKULOVICH</t>
  </si>
  <si>
    <t>Жомбой тумани</t>
  </si>
  <si>
    <t>Катта қишлоқ МФЙ</t>
  </si>
  <si>
    <t>Кредит ажратишда гаровга қўйилган мулк билан боғлиқ</t>
  </si>
  <si>
    <t>41639/24</t>
  </si>
  <si>
    <t>6678-xq/24</t>
  </si>
  <si>
    <t>YARASHEVA RA’NO KELDIYAROVNA</t>
  </si>
  <si>
    <t>Бахт МФЙ</t>
  </si>
  <si>
    <t>1067-xq/24</t>
  </si>
  <si>
    <t>348-pp/24</t>
  </si>
  <si>
    <t xml:space="preserve">Ўринова Дилсуз </t>
  </si>
  <si>
    <t>Каттақўрғон шаҳри</t>
  </si>
  <si>
    <t>Навбахор МФЙ</t>
  </si>
  <si>
    <t>Таклиф</t>
  </si>
  <si>
    <t>60999/24</t>
  </si>
  <si>
    <t>PASHMAKOV ARAZDURDI KERIMBAYEVICH</t>
  </si>
  <si>
    <t>Тўрткўл тумани</t>
  </si>
  <si>
    <t>Нурата МФЙ</t>
  </si>
  <si>
    <t>Давлат бошқарувига оид турли масалалар</t>
  </si>
  <si>
    <t>Жамият ҳаёти билан боғлиқ таклифлар</t>
  </si>
  <si>
    <t>69537/24</t>
  </si>
  <si>
    <t>AYAPOV IZBASAR BAXADIR ULI</t>
  </si>
  <si>
    <t>Моншақлы МФЙ</t>
  </si>
  <si>
    <t>53349/24</t>
  </si>
  <si>
    <t>RAXIMOVA BARNO RUSTAMOVNA</t>
  </si>
  <si>
    <t>Пайариқ тумани</t>
  </si>
  <si>
    <t>Бунёдкор МФЙ</t>
  </si>
  <si>
    <t>30676/24</t>
  </si>
  <si>
    <t>KARIMOV JAXONGIR TULKINOVICH</t>
  </si>
  <si>
    <t>Халқабод МФЙ</t>
  </si>
  <si>
    <t>58278/24</t>
  </si>
  <si>
    <t>59326/24</t>
  </si>
  <si>
    <t>NASRITDINOVA MAVLUDA SHAMSIDDIN QIZI</t>
  </si>
  <si>
    <t>Пастдарғом тумани</t>
  </si>
  <si>
    <t>Фурқат МФЙ</t>
  </si>
  <si>
    <t>28381/24</t>
  </si>
  <si>
    <t>KURBONOVA YAXSHIGUL XAYRILAYEVNA</t>
  </si>
  <si>
    <t>Пахтачи тумани</t>
  </si>
  <si>
    <t>Жаҳонобод МФЙ</t>
  </si>
  <si>
    <t>28335/24</t>
  </si>
  <si>
    <t>QARSHIYEVA DILNOZA TOTLIBOY QIZI</t>
  </si>
  <si>
    <t>Қўшработ тумани</t>
  </si>
  <si>
    <t>Юқори Жўш МФЙ</t>
  </si>
  <si>
    <t>vm-yu-8-9-18/24</t>
  </si>
  <si>
    <t xml:space="preserve">KARIMOV X </t>
  </si>
  <si>
    <t>Нуробод тумани</t>
  </si>
  <si>
    <t>Жарқудуқ МФЙ</t>
  </si>
  <si>
    <t>Иссиқхона қурилиши учун кредит</t>
  </si>
  <si>
    <t>20758/24</t>
  </si>
  <si>
    <t>23048/24</t>
  </si>
  <si>
    <t>UBAYDULLAYEVA XABIBA G‘OPPOROVNA</t>
  </si>
  <si>
    <t>Чайкал МФЙ</t>
  </si>
  <si>
    <t>41711/24</t>
  </si>
  <si>
    <t>RAHIMOVA MAFTUNA XXX</t>
  </si>
  <si>
    <t>74298/24</t>
  </si>
  <si>
    <t>ASHIROVA SHAXLO GAYBULLAYEVNA</t>
  </si>
  <si>
    <t>41789/24</t>
  </si>
  <si>
    <t>ALIMOV YUSUB USMONOVICH</t>
  </si>
  <si>
    <t>Иштихон тумани</t>
  </si>
  <si>
    <t>Хонақа МФЙ</t>
  </si>
  <si>
    <t>26781/24</t>
  </si>
  <si>
    <t>MELIKULOV SALOXIDDIN ALIMARDONOVICH</t>
  </si>
  <si>
    <t>Кончилар МФЙ</t>
  </si>
  <si>
    <t>Ўзмиллийбанк Навоий бўлими</t>
  </si>
  <si>
    <t>Банк картасини блокдан чиқариш</t>
  </si>
  <si>
    <t>4256-xq/24</t>
  </si>
  <si>
    <t>ZIKKAYEVA GULBAXOR ABDIRAXIMOVNA</t>
  </si>
  <si>
    <t>Ўзмиллийбанк Ғазалкент филиали</t>
  </si>
  <si>
    <t>Кредитга қўйилган гаровни тақиқдан чиқариш</t>
  </si>
  <si>
    <t>6032-s/24</t>
  </si>
  <si>
    <t>TURDIYEV JAMOLIDDIN SHAXRIDIN O‘G‘LI</t>
  </si>
  <si>
    <t>Навоий шаҳри</t>
  </si>
  <si>
    <t>Хумо МФЙ</t>
  </si>
  <si>
    <t>34713/24</t>
  </si>
  <si>
    <t>JUMAQULOV YAHYO NODIRBEK O‘G‘LI</t>
  </si>
  <si>
    <t>Ватан МФЙ</t>
  </si>
  <si>
    <t>1430-xq/24</t>
  </si>
  <si>
    <t>NIYAZOV NODIRBEK JUMAKULOVICH</t>
  </si>
  <si>
    <t>7667-xq/24</t>
  </si>
  <si>
    <t>RAXIMOV BOTIR SUNNATOVICH</t>
  </si>
  <si>
    <t>Хатирчи тумани</t>
  </si>
  <si>
    <t>Қорача МФЙ</t>
  </si>
  <si>
    <t>Банк картасини тиклаш (йўқолган, шикастланган,...)</t>
  </si>
  <si>
    <t>69467/24</t>
  </si>
  <si>
    <t>G‘AFUROV DILSHOD OBLOYOROVICH</t>
  </si>
  <si>
    <t>Томди тумани</t>
  </si>
  <si>
    <t>Томдибулоқ ОФЙ</t>
  </si>
  <si>
    <t>31275/24</t>
  </si>
  <si>
    <t>URINOV RUSLAN SHAVKATOVICH</t>
  </si>
  <si>
    <t>Кармана тумани</t>
  </si>
  <si>
    <t>22891/24</t>
  </si>
  <si>
    <t>QAYUMOV MADAMINBEK MARDON O‘G‘LI</t>
  </si>
  <si>
    <t>Учқудуқ тумани</t>
  </si>
  <si>
    <t>Мустақиллик МФЙ</t>
  </si>
  <si>
    <t>35682/24</t>
  </si>
  <si>
    <t>SANAKULOV TOLIB MAMARATABOVICH</t>
  </si>
  <si>
    <t>Гулистон МФЙ</t>
  </si>
  <si>
    <t>Пенсия ёки нафақа тўловидаги (тарқатишдаги) КЕЧИКИШ</t>
  </si>
  <si>
    <t>24428/24</t>
  </si>
  <si>
    <t>Мурожаатни тугатиш, кўрмасдан қолдириш ёки назоратдан олиш сўровлари</t>
  </si>
  <si>
    <t>44782/24</t>
  </si>
  <si>
    <t>BOBOJONOV JAHON TOJIYEVICH</t>
  </si>
  <si>
    <t>Олтин водий МФЙ</t>
  </si>
  <si>
    <t>Банк омонати ва бошқа депозит операциялари</t>
  </si>
  <si>
    <t>Омонатга пул маблағларини қўйиш, олиш, фоизларини ҳисоблаш</t>
  </si>
  <si>
    <t>2115-r/24</t>
  </si>
  <si>
    <t>SAFAROV MUHAMMAD SOLI  O‘G‘LI</t>
  </si>
  <si>
    <t>Нурота тумани</t>
  </si>
  <si>
    <t>Нурфахр МФЙ</t>
  </si>
  <si>
    <t>44830/24</t>
  </si>
  <si>
    <t>SHODMONOV SHOXRUX SHAVKAT O‘G‘LI</t>
  </si>
  <si>
    <t>Баҳор МФЙ</t>
  </si>
  <si>
    <t>59794/24</t>
  </si>
  <si>
    <t>20734/24</t>
  </si>
  <si>
    <t>MIRZAYEV MANSUR MAXMUDOVICH</t>
  </si>
  <si>
    <t>Навбаҳор тумани</t>
  </si>
  <si>
    <t>Армижон МФЙ</t>
  </si>
  <si>
    <t>53123/24</t>
  </si>
  <si>
    <t>XIL LUIZA RASULOVNA</t>
  </si>
  <si>
    <t>9939-s/24</t>
  </si>
  <si>
    <t>XUSHMANOV BAXTISHOD SHODIYEVICH</t>
  </si>
  <si>
    <t>Каттасой МФЙ</t>
  </si>
  <si>
    <t>1317-s/24</t>
  </si>
  <si>
    <t>ISTAMOVA SEVARA NODIRJON QIZI</t>
  </si>
  <si>
    <t>Денов МФЙ</t>
  </si>
  <si>
    <t>Ўзмиллийбанк Бухоро бўлими</t>
  </si>
  <si>
    <t>Моддий ёрдам ва ҳомийлик</t>
  </si>
  <si>
    <t>Таълим контракт тўловига моддий ёрдам</t>
  </si>
  <si>
    <t>42769/24</t>
  </si>
  <si>
    <t>YULDASHEV AXTAM AVAZOVICH</t>
  </si>
  <si>
    <t>Муборак тумани</t>
  </si>
  <si>
    <t>Ўзмиллийбанк Қарши бўлими</t>
  </si>
  <si>
    <t>3496-xq/24</t>
  </si>
  <si>
    <t>KELDIYOROVA YAYRA G‘OLIBOVNA</t>
  </si>
  <si>
    <t>Ғовшун МФЙ</t>
  </si>
  <si>
    <t>13486/24</t>
  </si>
  <si>
    <t>52373/24</t>
  </si>
  <si>
    <t>Уй-жойни таъмирлаш учун кредит</t>
  </si>
  <si>
    <t>7224-r/24</t>
  </si>
  <si>
    <t>OMONQULOV SAYFIDDIN ABDUG‘AFFOR O‘G‘LI</t>
  </si>
  <si>
    <t>Ўзбекистон МФЙ</t>
  </si>
  <si>
    <t>Ўзмиллийбанк Тошкент шаҳар Бош бошқармаси</t>
  </si>
  <si>
    <t>53475/24</t>
  </si>
  <si>
    <t>MIRZAYEV JAMSHID NORBOYEVICH</t>
  </si>
  <si>
    <t>Нишон тумани</t>
  </si>
  <si>
    <t>Улуғбек МФЙ</t>
  </si>
  <si>
    <t>13599/24</t>
  </si>
  <si>
    <t>SATTOROV ILHOMJON FAXRIDDINOVICH</t>
  </si>
  <si>
    <t>Қарши шаҳри</t>
  </si>
  <si>
    <t>Пахтазор МФЙ</t>
  </si>
  <si>
    <t>12226/24</t>
  </si>
  <si>
    <t>SAYFULLAYEVA SAODAT XXX</t>
  </si>
  <si>
    <t>Ғузор тумани</t>
  </si>
  <si>
    <t>Тинчлик МФЙ</t>
  </si>
  <si>
    <t>44367/24</t>
  </si>
  <si>
    <t>MEYLIYEVA SURAYYO KUYCHIYEVNA</t>
  </si>
  <si>
    <t>Яккабоғ тумани</t>
  </si>
  <si>
    <t>Шар-шарбоғот МФЙ</t>
  </si>
  <si>
    <t>Қашқадарё вилоят халқ қабулхонаси</t>
  </si>
  <si>
    <t>13292-s/24</t>
  </si>
  <si>
    <t>ZINKEVICH VALENTINA VLADIMIROVNA</t>
  </si>
  <si>
    <t>Олмазор тумани</t>
  </si>
  <si>
    <t>Олимпия МФЙ</t>
  </si>
  <si>
    <t>Тошкент шаҳар халқ қабулхонаси</t>
  </si>
  <si>
    <t>Ҳисоб рақамни очиш ва ёпиш</t>
  </si>
  <si>
    <t>10184/24</t>
  </si>
  <si>
    <t>BOYNAZAROVA MUXLISA SHERALIYEVNA</t>
  </si>
  <si>
    <t>Деҳқонобод МФЙ</t>
  </si>
  <si>
    <t>39397/24</t>
  </si>
  <si>
    <t>XUJAMBERDIYEVA LOLA RAVSHANOVNA</t>
  </si>
  <si>
    <t>13938-s/24</t>
  </si>
  <si>
    <t>Тўлов ҳужжатларини ижро қилиш</t>
  </si>
  <si>
    <t>33407/24</t>
  </si>
  <si>
    <t>ERGASHEVA NARGIZ ASKARDJANOVNA</t>
  </si>
  <si>
    <t>Шаҳрисабз шаҳри</t>
  </si>
  <si>
    <t>Ғалаба МФЙ</t>
  </si>
  <si>
    <t>45043/24</t>
  </si>
  <si>
    <t>QULDOSHOV HASAN SAFARALIYEVICH</t>
  </si>
  <si>
    <t>Қарши тумани</t>
  </si>
  <si>
    <t>Боғобод МФЙ</t>
  </si>
  <si>
    <t>1241-s/24</t>
  </si>
  <si>
    <t>BAKRITDINOV SARDORJON XUSANBOY O‘G‘LI</t>
  </si>
  <si>
    <t>Зангиота тумани</t>
  </si>
  <si>
    <t>Меҳнат ҳуқуқи ва муносабатлари</t>
  </si>
  <si>
    <t>Меҳнат шароитларидан шикоят</t>
  </si>
  <si>
    <t>vm-yu-14-7-355/24</t>
  </si>
  <si>
    <t xml:space="preserve">XOLMURODOV SH </t>
  </si>
  <si>
    <t>Учтепа тумани</t>
  </si>
  <si>
    <t>Савдони ривожлантириш учун кредит</t>
  </si>
  <si>
    <t>vm-yu-14-7-4744/23</t>
  </si>
  <si>
    <t xml:space="preserve">PANDJIYEVA D </t>
  </si>
  <si>
    <t>25652/24</t>
  </si>
  <si>
    <t>TUYCHIYEVA SHOIRA ANVAROVNA</t>
  </si>
  <si>
    <t>Яккасарой тумани</t>
  </si>
  <si>
    <t>Яккасарой МФЙ</t>
  </si>
  <si>
    <t>62478/24</t>
  </si>
  <si>
    <t>ATAMUXAMEDOVA NAIMA BAKIYEVNA</t>
  </si>
  <si>
    <t>Сергели тумани</t>
  </si>
  <si>
    <t>Суғдиёна МФЙ</t>
  </si>
  <si>
    <t>33316/24</t>
  </si>
  <si>
    <t>Нотариат тизими ва нотариуслар фаолияти</t>
  </si>
  <si>
    <t>Мол-мулкка қўйилган тақиқни бекор қилиш</t>
  </si>
  <si>
    <t>4553/24</t>
  </si>
  <si>
    <t>66882/24</t>
  </si>
  <si>
    <t>ERGASHEVA SANTALAT ARTIKBAYEVNA</t>
  </si>
  <si>
    <t>Ғани Аъзамов МФЙ</t>
  </si>
  <si>
    <t>7853-s/24</t>
  </si>
  <si>
    <t>IBRAGIMXODJAYEV RUSLAN ALEKSANDROVICH</t>
  </si>
  <si>
    <t>Белтепа МФЙ</t>
  </si>
  <si>
    <t>34805/24</t>
  </si>
  <si>
    <t>SHORASULOV JAVLON BAXROMOVICH</t>
  </si>
  <si>
    <t>Зарафшон МФЙ</t>
  </si>
  <si>
    <t>5032-r/24</t>
  </si>
  <si>
    <t>GUSMANOV TALGAT ANGAMOVICH</t>
  </si>
  <si>
    <t>Бухоро шаҳри</t>
  </si>
  <si>
    <t>Раззоқ Хамраев МФЙ</t>
  </si>
  <si>
    <t>Банк картасидан тўлов амалга ошириш муаммолари</t>
  </si>
  <si>
    <t>6581/24</t>
  </si>
  <si>
    <t>SHTRIS TATYANA IVANOVNA</t>
  </si>
  <si>
    <t>Янгиҳаёт тумани</t>
  </si>
  <si>
    <t>Зарбдор МФЙ</t>
  </si>
  <si>
    <t>10364/24</t>
  </si>
  <si>
    <t>SHTIRS TATYANA IVANOVNA</t>
  </si>
  <si>
    <t>16985/24</t>
  </si>
  <si>
    <t>TURSUNOV UMARBEK FARRUX O‘G‘LI</t>
  </si>
  <si>
    <t>Ниҳол МФЙ</t>
  </si>
  <si>
    <t>Чет эл валютасидаги ҳисоб-китоблар</t>
  </si>
  <si>
    <t>ДК</t>
  </si>
  <si>
    <t>Х.Ш. Зайнутдинов</t>
  </si>
  <si>
    <t>5920/24</t>
  </si>
  <si>
    <t>AZIMOVA VASILA ULMASOVNA</t>
  </si>
  <si>
    <t>Мирзо Улуғбек тумани</t>
  </si>
  <si>
    <t>Буюк ипак йўли МФЙ</t>
  </si>
  <si>
    <t>691-ap/24</t>
  </si>
  <si>
    <t>ZAKIROVA DILFUZA UBAYDULLAYEVNA</t>
  </si>
  <si>
    <t>Шайхонтоҳур МФЙ</t>
  </si>
  <si>
    <t>9044/24</t>
  </si>
  <si>
    <t>PUTULIDU LYUDMILA IVANOVNA</t>
  </si>
  <si>
    <t>Чорбоғ МФЙ</t>
  </si>
  <si>
    <t>MAMADJANOV NURIDDIN SAIDAXMADOVICH</t>
  </si>
  <si>
    <t>Давлатобод тумани</t>
  </si>
  <si>
    <t>Элобод МФЙ</t>
  </si>
  <si>
    <t>Ўзмиллийбанк Наманган бўлими</t>
  </si>
  <si>
    <t>28466/24</t>
  </si>
  <si>
    <t>KARIMOV ABDUAZIM BAXTIYOROVICH</t>
  </si>
  <si>
    <t>Катта-ховуз МФЙ</t>
  </si>
  <si>
    <t>48732/24</t>
  </si>
  <si>
    <t>MARKELOVA SVETLANA TALIPOVNA</t>
  </si>
  <si>
    <t>17541-s/24</t>
  </si>
  <si>
    <t>SOBIRDJONOV BAXROMJON BAXODIROVICH</t>
  </si>
  <si>
    <t>Самарқанд шаҳри</t>
  </si>
  <si>
    <t>25262-r/24</t>
  </si>
  <si>
    <t>RAHMANOV RUSTAM XOLMURODOVICH</t>
  </si>
  <si>
    <t>Ўрта Чирчиқ тумани</t>
  </si>
  <si>
    <t>Тараққиёт МФЙ</t>
  </si>
  <si>
    <t>22884-r/24</t>
  </si>
  <si>
    <t>13180/24</t>
  </si>
  <si>
    <t>MADENOV RUSLAN ABDIGALIYEVICH</t>
  </si>
  <si>
    <t>Ўртаовул МФЙ</t>
  </si>
  <si>
    <t>Хавфсизлик ва ҳуқуқ-тартибот муҳофазаси</t>
  </si>
  <si>
    <t>Ҳуқуқбузарликлар ҳақида хабарлар</t>
  </si>
  <si>
    <t>Банк карталаридаги маблағнинг йўқолиши, ўзлаштирилиши (фирибгарлик)</t>
  </si>
  <si>
    <t>50189/24</t>
  </si>
  <si>
    <t>MAXKAMOVA MARXAMAT ABDISAMATOVNA</t>
  </si>
  <si>
    <t>Ангрен шаҳри</t>
  </si>
  <si>
    <t>Ёшлик МФЙ</t>
  </si>
  <si>
    <t>Тошкент вилоят халқ қабулхонаси</t>
  </si>
  <si>
    <t>7150-s/24</t>
  </si>
  <si>
    <t>Мискин МФЙ</t>
  </si>
  <si>
    <t>Ўзмиллийбанк Тошкент вилоят бўлими</t>
  </si>
  <si>
    <t>7077-s/24</t>
  </si>
  <si>
    <t>BOBOMURODOV ELYOR SHAVQIDDINOVICH</t>
  </si>
  <si>
    <t>10371-s/24</t>
  </si>
  <si>
    <t>vm-11-15-431/24</t>
  </si>
  <si>
    <t>XAKIMOV ELMUROD KAXRAMANO‘G‘LI</t>
  </si>
  <si>
    <t>Оҳангарон тумани</t>
  </si>
  <si>
    <t>Қорахтой МФЙ</t>
  </si>
  <si>
    <t>6036-s/24</t>
  </si>
  <si>
    <t>INOMOV BEKZOD USMONJON O‘G‘LI</t>
  </si>
  <si>
    <t>Зийнат МФЙ</t>
  </si>
  <si>
    <t>Зарар етказилганлиги оқибатидаги мажбуриятлар</t>
  </si>
  <si>
    <t>8403/24</t>
  </si>
  <si>
    <t>KOROTKOVA NATALYA PAVLOVNA</t>
  </si>
  <si>
    <t>Карвон МФЙ</t>
  </si>
  <si>
    <t>Банк картасини олиш (очиш)</t>
  </si>
  <si>
    <t>6060/24</t>
  </si>
  <si>
    <t>IMAMNAZAROVA DILDORA ESONALI QIZI</t>
  </si>
  <si>
    <t>73111/24</t>
  </si>
  <si>
    <t>ABDUKADIROVA SARVINOZ ABDUMALIKOVNA</t>
  </si>
  <si>
    <t>Бекобод тумани</t>
  </si>
  <si>
    <t>Вазирлар Маҳкамаси</t>
  </si>
  <si>
    <t>Янги Наманган тумани</t>
  </si>
  <si>
    <t>Ахсикент МФЙ</t>
  </si>
  <si>
    <t>vm-11-15-436/24</t>
  </si>
  <si>
    <t>ISMATOVA ZULXUMAR ELAMASOVNA</t>
  </si>
  <si>
    <t>vm-11-15-429/24</t>
  </si>
  <si>
    <t>XASANOVA MARG‘UBA ALIMJANOVNA</t>
  </si>
  <si>
    <t>vm-11-15-430/24</t>
  </si>
  <si>
    <t>BAZARALIYEVA NASIBA TURAKULOVNA</t>
  </si>
  <si>
    <t>vm-11-15-432/24</t>
  </si>
  <si>
    <t>XAMDAMOV FAYZULLA FAXRIDINOVICH</t>
  </si>
  <si>
    <t>vm-11-15-433/24</t>
  </si>
  <si>
    <t xml:space="preserve">ERGASHEVA BUSTON </t>
  </si>
  <si>
    <t>1854-ap/24</t>
  </si>
  <si>
    <t>KADIROVA NIGORA XALMIRZAYEVNA</t>
  </si>
  <si>
    <t>Қуйи Чирчиқ тумани</t>
  </si>
  <si>
    <t>Ибрат МФЙ</t>
  </si>
  <si>
    <t>vm-11-15-435/24</t>
  </si>
  <si>
    <t>KURALOVA UMIRINISSA PULATOVNA</t>
  </si>
  <si>
    <t>16294-r/24</t>
  </si>
  <si>
    <t>XURIBAYEV MAXAMMODJON MADAMINJANOVICH</t>
  </si>
  <si>
    <t>4420-s/24</t>
  </si>
  <si>
    <t>YOQUBOV DONIYORBEK ADXAM O‘G‘LI</t>
  </si>
  <si>
    <t>Нуробод МФЙ</t>
  </si>
  <si>
    <t>17553-r/24</t>
  </si>
  <si>
    <t>SULTANOVA OYMANJON KADIROVNA</t>
  </si>
  <si>
    <t>Хоразм вилояти</t>
  </si>
  <si>
    <t>Урганч шаҳри</t>
  </si>
  <si>
    <t>Машъал МФЙ</t>
  </si>
  <si>
    <t>Ўзмиллийбанк Урганч бўлими</t>
  </si>
  <si>
    <t>21608/24</t>
  </si>
  <si>
    <t>SAPAYEVA GULSARA XXX</t>
  </si>
  <si>
    <t>Шовот тумани</t>
  </si>
  <si>
    <t>Хитой МФЙ</t>
  </si>
  <si>
    <t>72110/24</t>
  </si>
  <si>
    <t>XUDAYBERGANOVA MARXOBA MUXTAROVNA</t>
  </si>
  <si>
    <t>Арбек МФЙ</t>
  </si>
  <si>
    <t>42638/24</t>
  </si>
  <si>
    <t>BALTAYEV INOMJON BAXODIROVICH</t>
  </si>
  <si>
    <t>Хазорасп тумани</t>
  </si>
  <si>
    <t>Зиёлилар МФЙ</t>
  </si>
  <si>
    <t>42635/24</t>
  </si>
  <si>
    <t>42642/24</t>
  </si>
  <si>
    <t>22376/24</t>
  </si>
  <si>
    <t>YULDASHOVA FERUZA BAZARBOYEVNA</t>
  </si>
  <si>
    <t>Оқ-кўл МФЙ</t>
  </si>
  <si>
    <t>vm-13-4-386/24</t>
  </si>
  <si>
    <t>AMINOVA GULMIRA AXMADOVNA</t>
  </si>
  <si>
    <t>Гурлан тумани</t>
  </si>
  <si>
    <t>Сахтиён МФЙ</t>
  </si>
  <si>
    <t>21502/24</t>
  </si>
  <si>
    <t>Хоразм вилоят халқ қабулхонаси</t>
  </si>
  <si>
    <t>4752/24</t>
  </si>
  <si>
    <t>Ўзмиллийбанк Жиззах бўлими</t>
  </si>
  <si>
    <t>5878-s/24</t>
  </si>
  <si>
    <t>GAYBULLAYEV AZIZBEK BERDIMURATOVICH</t>
  </si>
  <si>
    <t>Жиззах шаҳри</t>
  </si>
  <si>
    <t>5900/24</t>
  </si>
  <si>
    <t>UMARXONOV OQILXON ORIFXON O‘G‘LI</t>
  </si>
  <si>
    <t>Косонсой тумани</t>
  </si>
  <si>
    <t>Гулистон-1 МФЙ</t>
  </si>
  <si>
    <t>10276/24</t>
  </si>
  <si>
    <t>62333/24</t>
  </si>
  <si>
    <t>SHOKIROV ABDURASUL ABDUJABBOR O‘G‘LI</t>
  </si>
  <si>
    <t>Ўрта кўча МФЙ</t>
  </si>
  <si>
    <t>71905/24</t>
  </si>
  <si>
    <t>SHERBEKOV ULUGBEK TURSUNOVICH</t>
  </si>
  <si>
    <t>Зафаробод тумани</t>
  </si>
  <si>
    <t>Бирлик ҚФЙ</t>
  </si>
  <si>
    <t>47496/24</t>
  </si>
  <si>
    <t>JURANAZAROVA SHAXNOZA KURBANBAYEVNA</t>
  </si>
  <si>
    <t>6001-xq/24</t>
  </si>
  <si>
    <t>MAMEDOV GAXRAMAN IDRISOGLI</t>
  </si>
  <si>
    <t>Сирдарё вилояти</t>
  </si>
  <si>
    <t>Янгиер шаҳри</t>
  </si>
  <si>
    <t>Темур Малик МФЙ</t>
  </si>
  <si>
    <t>Ўзмиллийбанк Сирдарё бўлими</t>
  </si>
  <si>
    <t>40594/24</t>
  </si>
  <si>
    <t>ASHIRBAYEVA GULCHEXRA ALYASKAROVNA</t>
  </si>
  <si>
    <t>Сайхунобод тумани</t>
  </si>
  <si>
    <t>Гулбулоқ МФЙ</t>
  </si>
  <si>
    <t>87-xq/24</t>
  </si>
  <si>
    <t>QO‘CHKAROVA GULNOZA ZULFIQAXOROVNA</t>
  </si>
  <si>
    <t>Учқўрғон тумани</t>
  </si>
  <si>
    <t>Ўзмиллийбанк Учқўрғон филиали</t>
  </si>
  <si>
    <t>8608/24</t>
  </si>
  <si>
    <t>MATKARIMOV XOJAKBAR MAMADOVICH</t>
  </si>
  <si>
    <t>Наманган шаҳри</t>
  </si>
  <si>
    <t>Маърифат МФЙ</t>
  </si>
  <si>
    <t>72964/24</t>
  </si>
  <si>
    <t>ISMAILOVA E’ZOZA ABDUMALIK QIZI</t>
  </si>
  <si>
    <t>Уйчи тумани</t>
  </si>
  <si>
    <t>Иттифоқ МФЙ</t>
  </si>
  <si>
    <t>1312-xq/24</t>
  </si>
  <si>
    <t>YUSUPOVA MUATAR ABDURAZOKOVNA</t>
  </si>
  <si>
    <t>Чуст тумани</t>
  </si>
  <si>
    <t>Булоқбоши МФЙ</t>
  </si>
  <si>
    <t>Ўзмиллийбанк Чуст филиали</t>
  </si>
  <si>
    <t>Таълим ва фан</t>
  </si>
  <si>
    <t>Олий таълим (бакалавриат ва магистратура)</t>
  </si>
  <si>
    <t>Олий таълим контракт тўловига оид муаммолар (моддий ёрдамдан ташқари)</t>
  </si>
  <si>
    <t>4010-ssq/24</t>
  </si>
  <si>
    <t>RAXMONOVA HAFIZA NORMURADOVNA</t>
  </si>
  <si>
    <t>Мирзачўл тумани</t>
  </si>
  <si>
    <t>Мирзадала ШФЙ</t>
  </si>
  <si>
    <t>Ўзмиллийбанк Мирзачўл филиали</t>
  </si>
  <si>
    <t>21085-ssq/24</t>
  </si>
  <si>
    <t>SUNNATOV ZUHRIDDIN SHAXOBIDDINO‘G‘LI</t>
  </si>
  <si>
    <t>Ўзмиллийбанк Учқудуқ филиали</t>
  </si>
  <si>
    <t>4288-xq/24</t>
  </si>
  <si>
    <t>EGAMBERDIYEV SHOMUROD BEKMURODOVICH</t>
  </si>
  <si>
    <t>Кредит уюшмалари, микрокредит ташкилотлари, ломбардлар фаолияти</t>
  </si>
  <si>
    <t>2615-ssq/24</t>
  </si>
  <si>
    <t>DJUMANIYAZOVA ZUXRA RUSTAMOVNA</t>
  </si>
  <si>
    <t>Туркистон МФЙ</t>
  </si>
  <si>
    <t>Ўзмиллийбанк Тўрткўл филиали</t>
  </si>
  <si>
    <t>11306-r/24</t>
  </si>
  <si>
    <t>55603/24</t>
  </si>
  <si>
    <t>MUSAYEV AKMAL AXMADJANOVICH</t>
  </si>
  <si>
    <t>Беруний МФЙ</t>
  </si>
  <si>
    <t>15428/24</t>
  </si>
  <si>
    <t>ZIYAMITDINOV OTAMIRZA XOLMIRZAYEVICH</t>
  </si>
  <si>
    <t>1080-xq/24</t>
  </si>
  <si>
    <t>YO‘LDOSHEVA ZUXRAXON SAMIJONQIZI</t>
  </si>
  <si>
    <t>Маданий Маориф МФЙ</t>
  </si>
  <si>
    <t>10374-s/24</t>
  </si>
  <si>
    <t>10573-s/24</t>
  </si>
  <si>
    <t>10330-s/24</t>
  </si>
  <si>
    <t>10380-s/24</t>
  </si>
  <si>
    <t>57002/24</t>
  </si>
  <si>
    <t>TOPILJONOVA GULNOZA ABDUNABI QIZI</t>
  </si>
  <si>
    <t>Ёрқин ҳаёт МФЙ</t>
  </si>
  <si>
    <t>64971/24</t>
  </si>
  <si>
    <t>TO‘XTAMURODOV SARVARJON SAYDULLAJON O‘G‘LI</t>
  </si>
  <si>
    <t>Садача МФЙ</t>
  </si>
  <si>
    <t>Наманган вилоят халқ қабулхонаси</t>
  </si>
  <si>
    <t>Тадбиркор виртуал офиси ахборот портали Электрон</t>
  </si>
  <si>
    <t>Тадбиркор виртуал офиси ахборот портали</t>
  </si>
  <si>
    <t>6071-ccm/23</t>
  </si>
  <si>
    <t>18.01.2024 17:14:49</t>
  </si>
  <si>
    <t>Eshqobilov Komil</t>
  </si>
  <si>
    <t>Банк ходимлари хатти-ҳаракатларидан норозилиги</t>
  </si>
  <si>
    <t>5963-ccm/23</t>
  </si>
  <si>
    <t>11.01.2024 19:18:49</t>
  </si>
  <si>
    <t>Erkinov Baxromjon Muxammadjon o'g'li</t>
  </si>
  <si>
    <t>Тадбиркорлик фаолиятига кредити олиш</t>
  </si>
  <si>
    <t>18.01.2024 17:16:08</t>
  </si>
  <si>
    <t>Миллий банк</t>
  </si>
  <si>
    <t>Бош Прокуратура портали Электрон</t>
  </si>
  <si>
    <t>Бош Прокуратура портали</t>
  </si>
  <si>
    <t>6086/24</t>
  </si>
  <si>
    <t>Баратова Асалой Жамшидовна</t>
  </si>
  <si>
    <t>Янги Чорвоқ МФЙ, Уч булоқ кўчаси 24-уй</t>
  </si>
  <si>
    <t>Бошқа масалаларга оид</t>
  </si>
  <si>
    <t>Бўстонлиқ туман 'НБУ' банки томонидан унинг синглиси Икромова Нафиса Жамшидовнанинг таьлим кредити пулларини бермаётганлигидан норози бўлиб, ушбу масалада амалий ёрдам берилишини сўраган.</t>
  </si>
  <si>
    <t>З.И. Адизов</t>
  </si>
  <si>
    <t>4858/24</t>
  </si>
  <si>
    <t>Алимова Озода Зоир қизи</t>
  </si>
  <si>
    <t>Янгихазарбоғ МФЙ, Саодат кўчаси, 22-уй.</t>
  </si>
  <si>
    <t>Яшаш хонадонини кредит асосида олганлигини, Денов тумани 'Миллий банк' филиалидан кредит тўловларини тўламагани учун онаси Алимова Муборак Юсуповнани банк картасидан кредит пулларини ечиб олаётганидан норози.</t>
  </si>
  <si>
    <t>4566/24</t>
  </si>
  <si>
    <t>Назарова Матлуба Шамсиевна</t>
  </si>
  <si>
    <t>Жохонобод МФЙ, Марофанд кўчаси, 1-уй</t>
  </si>
  <si>
    <t>2018 йилда унга давлат томонидан 7 % лик кредит асосида хонадон берилганлигини, аммо ҳозирги кунга келиб, 'Миллий банк' Каттақўрғон шаҳар филиали томонидан кредит 16 % ҳисобланилаётганлигидан норози. (1-гурух ногирони)</t>
  </si>
  <si>
    <t>тушунтириш берилган</t>
  </si>
  <si>
    <t>787/24</t>
  </si>
  <si>
    <t>Норалиев Қосим Асқарович</t>
  </si>
  <si>
    <t>Шахрихон тумани</t>
  </si>
  <si>
    <t>Янги найнаво МФЙ,</t>
  </si>
  <si>
    <t>Шаҳрихон туманида жойлашган 'Миллий банк' томонидан унинг нафақа пулларини эски банк картасига туширганлигини, аммо янги очилган банк картасига ўтказиб берилмаётганлигидан норози. (Кўз бўйича 1-гуруҳ ногирони)</t>
  </si>
  <si>
    <t>Касаба уюшмаси федерацияси портали Электрон</t>
  </si>
  <si>
    <t>Касаба уюшмаси федерацияси портали</t>
  </si>
  <si>
    <t>10:09:16 - 24.01.2024</t>
  </si>
  <si>
    <t>Рахимова Райхон Усмоновна</t>
  </si>
  <si>
    <t>Иш билан боғлиқ масалалар</t>
  </si>
  <si>
    <t>Ёзма</t>
  </si>
  <si>
    <t>Вазирлар Маҳкамаси Ёзма</t>
  </si>
  <si>
    <t>04/vm-yu-14-7-4744/23</t>
  </si>
  <si>
    <t>"DI IXLDS" МЧЖ</t>
  </si>
  <si>
    <t>кредит муддатини ўзайтириш юзасидан</t>
  </si>
  <si>
    <t>03/vm-yu-8-9-18/24</t>
  </si>
  <si>
    <t>"Нуробод Кристал" МЧЖ</t>
  </si>
  <si>
    <t>кредит масаласи бўйича мурожаати</t>
  </si>
  <si>
    <t>ДКСИ</t>
  </si>
  <si>
    <t>Н.Р. Даминов</t>
  </si>
  <si>
    <t xml:space="preserve">04/vm-yu-14-7-355/24 </t>
  </si>
  <si>
    <t>"Yul zar texno" МЧЖга</t>
  </si>
  <si>
    <t>имтиёзли кредит ажратиш масаласи</t>
  </si>
  <si>
    <t>Марказий банк Ёзма</t>
  </si>
  <si>
    <t xml:space="preserve">26-23/30 </t>
  </si>
  <si>
    <t>В.Ким</t>
  </si>
  <si>
    <t>миробод тум.</t>
  </si>
  <si>
    <t>"Solfy" тўловлар юзасидан мурожаати</t>
  </si>
  <si>
    <t>" KOMBEK " МЧЖ</t>
  </si>
  <si>
    <t>Чиноз тумани</t>
  </si>
  <si>
    <t>кредит масаласи юзасидан</t>
  </si>
  <si>
    <t>ЮД</t>
  </si>
  <si>
    <t>И.Х. Исканов</t>
  </si>
  <si>
    <t>26-23/38</t>
  </si>
  <si>
    <t>"NUROBOD KPISTAL" МЧЖ</t>
  </si>
  <si>
    <t xml:space="preserve">26-23/66 </t>
  </si>
  <si>
    <t>Ж.Юсупов</t>
  </si>
  <si>
    <t>нукус тум</t>
  </si>
  <si>
    <t>26-23/64</t>
  </si>
  <si>
    <t>В.Сапарниязова</t>
  </si>
  <si>
    <t>пластик картасидан маблағ ечиб олтнганлиги</t>
  </si>
  <si>
    <t>/1699</t>
  </si>
  <si>
    <t>Б.Халимов</t>
  </si>
  <si>
    <t>Наманган тумани</t>
  </si>
  <si>
    <t>кредит тўловлари масаласи бўйича мурожаати</t>
  </si>
  <si>
    <t>09-42/4</t>
  </si>
  <si>
    <t>М.Сулейманов</t>
  </si>
  <si>
    <t>Ургут тум.</t>
  </si>
  <si>
    <t>уй-жой кредити учун ортиқча ҳисобланган фоиз тўловларига аниқлик киритиш юзасидан</t>
  </si>
  <si>
    <t>26-23/88</t>
  </si>
  <si>
    <t>" Муслима Асилбек " корхонаси</t>
  </si>
  <si>
    <t>26-23/127</t>
  </si>
  <si>
    <t>Р.Ибрагимходжаев</t>
  </si>
  <si>
    <t>мурожаатлари бўйича қониқарли жавоб берилмаганлиги юзасидан</t>
  </si>
  <si>
    <t>Кўрмасдан қолдирилган</t>
  </si>
  <si>
    <t>26-23/135</t>
  </si>
  <si>
    <t>А.Мамадалиев</t>
  </si>
  <si>
    <t>мурожаатлари бўйича кредит шартномасини узайтириш юзасидан</t>
  </si>
  <si>
    <t>Оғзаки</t>
  </si>
  <si>
    <t>Ишонч телефони Оғзаки</t>
  </si>
  <si>
    <t>Ишонч телефони</t>
  </si>
  <si>
    <t>Вх.№О-1</t>
  </si>
  <si>
    <t>Ф.Ф.Очилов</t>
  </si>
  <si>
    <t>филиал ходимлари устидан</t>
  </si>
  <si>
    <t>Вх.№Ч-49</t>
  </si>
  <si>
    <t>Р.К.Чимбергенов</t>
  </si>
  <si>
    <t>кредит тўловлари юзасидан маълумот олишга амалий ёрдам</t>
  </si>
  <si>
    <t>Вх.№Р-48-</t>
  </si>
  <si>
    <t>Д.А.Раджабова</t>
  </si>
  <si>
    <t>Қибрай тумани</t>
  </si>
  <si>
    <t>банк ходимлари хатти-харакатидан</t>
  </si>
  <si>
    <t>Вх.№Х-13</t>
  </si>
  <si>
    <t>С.С.Хамроев</t>
  </si>
  <si>
    <t>Карта блокланганлигидан норози.</t>
  </si>
  <si>
    <t>Вх.№А-182</t>
  </si>
  <si>
    <t>Д.Д.Ахмадов</t>
  </si>
  <si>
    <t>омонат фоизлари кам ташланганлиги бўйича мурожаати</t>
  </si>
  <si>
    <t>Вх.№Э-160</t>
  </si>
  <si>
    <t>Д.М.Эгамбердиев</t>
  </si>
  <si>
    <t>СМС-хабарномани янги сим-картага боғлаб бериш юзасидан</t>
  </si>
  <si>
    <t>Вх.№К-14-</t>
  </si>
  <si>
    <t>В.Н.Кошелев</t>
  </si>
  <si>
    <t>свифт тўловлари юзасидан</t>
  </si>
  <si>
    <t>МБРЦ</t>
  </si>
  <si>
    <t>С.О. Ирисбоев</t>
  </si>
  <si>
    <t>Тўғридан-тўғри келган мурожаатлар</t>
  </si>
  <si>
    <t xml:space="preserve">Вх.№Х-11 </t>
  </si>
  <si>
    <t>А.Хакимов</t>
  </si>
  <si>
    <t>тақиқдан чиқариш масаласи</t>
  </si>
  <si>
    <t>ёзма</t>
  </si>
  <si>
    <t>Вх.№М-4</t>
  </si>
  <si>
    <t>Р.Маденов</t>
  </si>
  <si>
    <t>пластик карта масаласи</t>
  </si>
  <si>
    <t>Вх.№Д-2</t>
  </si>
  <si>
    <t>А.Досназаров</t>
  </si>
  <si>
    <t>кредит тўловлари юзасидан</t>
  </si>
  <si>
    <t>Вх.№Б-10</t>
  </si>
  <si>
    <t xml:space="preserve">"Xovandamir Holding" МЧЖ </t>
  </si>
  <si>
    <t>Медиатив келишувга эришишда амалий ёрдам</t>
  </si>
  <si>
    <t>Жами</t>
  </si>
  <si>
    <t>Сони</t>
  </si>
  <si>
    <t>Улуши, фоизда</t>
  </si>
  <si>
    <t>Жисмоний ёки юридик шахс</t>
  </si>
  <si>
    <t>Ўрганиш натижалари</t>
  </si>
  <si>
    <t>Тушун-тириш берилган</t>
  </si>
  <si>
    <r>
      <t xml:space="preserve">Кўрмасдан қолди-рилган </t>
    </r>
    <r>
      <rPr>
        <i/>
        <sz val="14"/>
        <rFont val="Times New Roman"/>
        <family val="1"/>
        <charset val="204"/>
      </rPr>
      <t>(ЎРҚ-445-сон, 29-модда).</t>
    </r>
    <r>
      <rPr>
        <b/>
        <sz val="14"/>
        <rFont val="Times New Roman"/>
        <family val="1"/>
        <charset val="204"/>
      </rPr>
      <t xml:space="preserve"> </t>
    </r>
  </si>
  <si>
    <r>
      <t xml:space="preserve">Рад этилган </t>
    </r>
    <r>
      <rPr>
        <i/>
        <sz val="14"/>
        <rFont val="Times New Roman"/>
        <family val="1"/>
        <charset val="204"/>
      </rPr>
      <t xml:space="preserve">(ЎРҚ-445-сон, 29-модда). </t>
    </r>
  </si>
  <si>
    <r>
      <t xml:space="preserve">Туга-тилган </t>
    </r>
    <r>
      <rPr>
        <i/>
        <sz val="14"/>
        <rFont val="Times New Roman"/>
        <family val="1"/>
        <charset val="204"/>
      </rPr>
      <t>(ЎРҚ-445-сон, 30-модда).</t>
    </r>
    <r>
      <rPr>
        <b/>
        <sz val="14"/>
        <rFont val="Times New Roman"/>
        <family val="1"/>
        <charset val="204"/>
      </rPr>
      <t xml:space="preserve"> </t>
    </r>
  </si>
  <si>
    <t>Кўриб чиқил-моқда</t>
  </si>
  <si>
    <t>Вх.№К-14</t>
  </si>
  <si>
    <t>25469-s/24</t>
  </si>
  <si>
    <t>37259-r/24</t>
  </si>
  <si>
    <t>154946/24</t>
  </si>
  <si>
    <t>159212/24</t>
  </si>
  <si>
    <t>152960/24</t>
  </si>
  <si>
    <t>30672-r/24</t>
  </si>
  <si>
    <t>144886/24</t>
  </si>
  <si>
    <t>95129/24</t>
  </si>
  <si>
    <t>117572/24</t>
  </si>
  <si>
    <t>30634-r/24</t>
  </si>
  <si>
    <t>99147/24</t>
  </si>
  <si>
    <t>124588/24</t>
  </si>
  <si>
    <t>133061/24</t>
  </si>
  <si>
    <t>3113-pp/24</t>
  </si>
  <si>
    <t>154688/24</t>
  </si>
  <si>
    <t>115341/24</t>
  </si>
  <si>
    <t>157223/24</t>
  </si>
  <si>
    <t>32672-s/24</t>
  </si>
  <si>
    <t>923755/23</t>
  </si>
  <si>
    <t>135605/24</t>
  </si>
  <si>
    <t>99845/24</t>
  </si>
  <si>
    <t>152500/24</t>
  </si>
  <si>
    <t>128615/24</t>
  </si>
  <si>
    <t>172659/24</t>
  </si>
  <si>
    <t>2512-ap/24</t>
  </si>
  <si>
    <t>1023-xqs/24</t>
  </si>
  <si>
    <t>29173-r/24</t>
  </si>
  <si>
    <t>19783-s/24</t>
  </si>
  <si>
    <t>83048/24</t>
  </si>
  <si>
    <t>39280-r/24</t>
  </si>
  <si>
    <t>49949-r/24</t>
  </si>
  <si>
    <t>85464/24</t>
  </si>
  <si>
    <t>126377/24</t>
  </si>
  <si>
    <t>144140/24</t>
  </si>
  <si>
    <t>vm-yu-1-1-1245/24</t>
  </si>
  <si>
    <t>143575/24</t>
  </si>
  <si>
    <t>154245/24</t>
  </si>
  <si>
    <t>50298-r/24</t>
  </si>
  <si>
    <t>20338-s/24</t>
  </si>
  <si>
    <t>16087-s/24</t>
  </si>
  <si>
    <t>94321/24</t>
  </si>
  <si>
    <t>83062/24</t>
  </si>
  <si>
    <t>120004/24</t>
  </si>
  <si>
    <t>vm-12-4-879/24</t>
  </si>
  <si>
    <t>2608-ap/24</t>
  </si>
  <si>
    <t>29234-r/24</t>
  </si>
  <si>
    <t>122289/24</t>
  </si>
  <si>
    <t>132571/24</t>
  </si>
  <si>
    <t>29928-s/24</t>
  </si>
  <si>
    <t>144642/24</t>
  </si>
  <si>
    <t>31339-s/24</t>
  </si>
  <si>
    <t>31338-s/24</t>
  </si>
  <si>
    <t>31297-s/24</t>
  </si>
  <si>
    <t>164651/24</t>
  </si>
  <si>
    <t>29972-s/24</t>
  </si>
  <si>
    <t>83459/24</t>
  </si>
  <si>
    <t>172643/24</t>
  </si>
  <si>
    <t>153516/24</t>
  </si>
  <si>
    <t>145799/24</t>
  </si>
  <si>
    <t>150482/24</t>
  </si>
  <si>
    <t>29690-r/24</t>
  </si>
  <si>
    <t>42348-r/24</t>
  </si>
  <si>
    <t>96288/24</t>
  </si>
  <si>
    <t>139879/24</t>
  </si>
  <si>
    <t>124442/24</t>
  </si>
  <si>
    <t>42343-r/24</t>
  </si>
  <si>
    <t>88426/24</t>
  </si>
  <si>
    <t>141724/24</t>
  </si>
  <si>
    <t>22698-s/24</t>
  </si>
  <si>
    <t>147793/24</t>
  </si>
  <si>
    <t>155266/24</t>
  </si>
  <si>
    <t>127007/24</t>
  </si>
  <si>
    <t>120565/24</t>
  </si>
  <si>
    <t>37060-r/24</t>
  </si>
  <si>
    <t>33051-r/24</t>
  </si>
  <si>
    <t>34417-r/24</t>
  </si>
  <si>
    <t>35613-r/24</t>
  </si>
  <si>
    <t>31339-r/24</t>
  </si>
  <si>
    <t>127941/24</t>
  </si>
  <si>
    <t>28249-r/24</t>
  </si>
  <si>
    <t>118047/24</t>
  </si>
  <si>
    <t>10229-xq/24</t>
  </si>
  <si>
    <t>26246-r/24</t>
  </si>
  <si>
    <t>110278/24</t>
  </si>
  <si>
    <t>22831-s/24</t>
  </si>
  <si>
    <t>41455-r/24</t>
  </si>
  <si>
    <t>83547/24</t>
  </si>
  <si>
    <t>83726/24</t>
  </si>
  <si>
    <t>44631-r/24</t>
  </si>
  <si>
    <t>174469/24</t>
  </si>
  <si>
    <t>17875-s/24</t>
  </si>
  <si>
    <t>97548/24</t>
  </si>
  <si>
    <t>24270-s/24</t>
  </si>
  <si>
    <t>24279-s/24</t>
  </si>
  <si>
    <t>3753-ap/24</t>
  </si>
  <si>
    <t>2761-pp/24</t>
  </si>
  <si>
    <t>34903-s/24</t>
  </si>
  <si>
    <t>177451/24</t>
  </si>
  <si>
    <t>vm-yu-12-3-1362/24</t>
  </si>
  <si>
    <t>27783-s/24</t>
  </si>
  <si>
    <t>29238-s/24</t>
  </si>
  <si>
    <t>128595/24</t>
  </si>
  <si>
    <t>138849/24</t>
  </si>
  <si>
    <t>31015-r/24</t>
  </si>
  <si>
    <t>111147/24</t>
  </si>
  <si>
    <t>127067/24</t>
  </si>
  <si>
    <t>144911/24</t>
  </si>
  <si>
    <t>89407/24</t>
  </si>
  <si>
    <t>118050/24</t>
  </si>
  <si>
    <t>143786/24</t>
  </si>
  <si>
    <t>110572/24</t>
  </si>
  <si>
    <t>115340/24</t>
  </si>
  <si>
    <t>94421/24</t>
  </si>
  <si>
    <t>106478/24</t>
  </si>
  <si>
    <t>143388/24</t>
  </si>
  <si>
    <t>100236/24</t>
  </si>
  <si>
    <t>24325-s/24</t>
  </si>
  <si>
    <t>24338-s/24</t>
  </si>
  <si>
    <t>94653/24</t>
  </si>
  <si>
    <t>84232/24</t>
  </si>
  <si>
    <t>26754-ssq/24</t>
  </si>
  <si>
    <t>124482/24</t>
  </si>
  <si>
    <t>135641/24</t>
  </si>
  <si>
    <t>899-xqs/24</t>
  </si>
  <si>
    <t>113950/24</t>
  </si>
  <si>
    <t>112916/24</t>
  </si>
  <si>
    <t>24274-s/24</t>
  </si>
  <si>
    <t>158024/24</t>
  </si>
  <si>
    <t>32193-r/24</t>
  </si>
  <si>
    <t>140756/24</t>
  </si>
  <si>
    <t>48679-r/24</t>
  </si>
  <si>
    <t>1181-xqs/24</t>
  </si>
  <si>
    <t>166297/24</t>
  </si>
  <si>
    <t>28298-r/24</t>
  </si>
  <si>
    <t>170853/24</t>
  </si>
  <si>
    <t>42613-r/24</t>
  </si>
  <si>
    <t>38267-r/24</t>
  </si>
  <si>
    <t>30750-r/24</t>
  </si>
  <si>
    <t>33553-r/24</t>
  </si>
  <si>
    <t>vm-yu-11-6-1106/24</t>
  </si>
  <si>
    <t>124759/24</t>
  </si>
  <si>
    <t>130451/24</t>
  </si>
  <si>
    <t>165258/24</t>
  </si>
  <si>
    <t>106652/24</t>
  </si>
  <si>
    <t>87663/24</t>
  </si>
  <si>
    <t>102381/24</t>
  </si>
  <si>
    <t>22524-s/24</t>
  </si>
  <si>
    <t>2580-pp/24</t>
  </si>
  <si>
    <t>41471-r/24</t>
  </si>
  <si>
    <t>vm-yu-14-6-983/24</t>
  </si>
  <si>
    <t>147149/24</t>
  </si>
  <si>
    <t>44044-r/24</t>
  </si>
  <si>
    <t>33823-s/24</t>
  </si>
  <si>
    <t>29274-ssq/24</t>
  </si>
  <si>
    <t>33001-s/24</t>
  </si>
  <si>
    <t>25966-s/24</t>
  </si>
  <si>
    <t>172289/24</t>
  </si>
  <si>
    <t>131622/24</t>
  </si>
  <si>
    <t>37399-r/24</t>
  </si>
  <si>
    <t>42818-r/24</t>
  </si>
  <si>
    <t>109814/24</t>
  </si>
  <si>
    <t>111127/24</t>
  </si>
  <si>
    <t>111125/24</t>
  </si>
  <si>
    <t>140163/24</t>
  </si>
  <si>
    <t>108646/24</t>
  </si>
  <si>
    <t>95469/24</t>
  </si>
  <si>
    <t>14065-xq/24</t>
  </si>
  <si>
    <t>143824/24</t>
  </si>
  <si>
    <t>26046-ssq/24</t>
  </si>
  <si>
    <t>99486/24</t>
  </si>
  <si>
    <t>93216/24</t>
  </si>
  <si>
    <t>30788-r/24</t>
  </si>
  <si>
    <t>154559/24</t>
  </si>
  <si>
    <t>167528/24</t>
  </si>
  <si>
    <t>161557/24</t>
  </si>
  <si>
    <t>140618/24</t>
  </si>
  <si>
    <t>84365/24</t>
  </si>
  <si>
    <t>117546/24</t>
  </si>
  <si>
    <t>29947-s/24</t>
  </si>
  <si>
    <t>28635-ssq/24</t>
  </si>
  <si>
    <t>33419-s/24</t>
  </si>
  <si>
    <t>120855/24</t>
  </si>
  <si>
    <t>99904/24</t>
  </si>
  <si>
    <t>149560/24</t>
  </si>
  <si>
    <t>32004-s/24</t>
  </si>
  <si>
    <t>175305/24</t>
  </si>
  <si>
    <t>108250/24</t>
  </si>
  <si>
    <t>10000-xq/24</t>
  </si>
  <si>
    <t>15097-xq/24</t>
  </si>
  <si>
    <t>31395-r/24</t>
  </si>
  <si>
    <t>100541/24</t>
  </si>
  <si>
    <t>121146/24</t>
  </si>
  <si>
    <t>122102/24</t>
  </si>
  <si>
    <t>PANOV OLEG SEMENOVICH</t>
  </si>
  <si>
    <t>SHUKUROV SHAVKAT AXATOVICH</t>
  </si>
  <si>
    <t>ASHUROVA MUNAVVAR SOATMUROT QIZI</t>
  </si>
  <si>
    <t>YAQUBOV AKBARALI ASQARALIYEVICH</t>
  </si>
  <si>
    <t>ABDUQAYUMOV ABDULLAJON PARDAYEVICH</t>
  </si>
  <si>
    <t>ORTIQOVA YULDUZ NURIDDIN QIZI</t>
  </si>
  <si>
    <t>HAFIZOV NURMAMAT G‘OYIBOVICH</t>
  </si>
  <si>
    <t>XOLMURATOVA ZILOLA XXX</t>
  </si>
  <si>
    <t>NURMURATOV FARXOD BAXTIYOROVICH</t>
  </si>
  <si>
    <t>XUJANOV YUSUF ABDURAXMONOVICH</t>
  </si>
  <si>
    <t>NAZAROVA GULMIRA RAXMANOVNA</t>
  </si>
  <si>
    <t>MELIMUROTOV DILSHODBEK BAHTIYOROVICH</t>
  </si>
  <si>
    <t>SHERALIYEVA BIBIXOL SAYDIYEVNA</t>
  </si>
  <si>
    <t>JURAYEVA MUBORAK TURSUNOVNA</t>
  </si>
  <si>
    <t>NARMURATOV OTABEK NORBAYEVICH</t>
  </si>
  <si>
    <t>XO‘JANAZAROVA DILRABO KUCHKARALIYEVNA</t>
  </si>
  <si>
    <t>MOMINOVA AZIZA URAIMJONOVNA</t>
  </si>
  <si>
    <t>ALLASHUKIROVA BIBIRABA UMAROVNA</t>
  </si>
  <si>
    <t>ZOIROVA NARGIZA FAXRIDDINOVNA</t>
  </si>
  <si>
    <t>SABUROV JANIBEK KADAMBAYEVICH</t>
  </si>
  <si>
    <t>XOJABAEVA GULNAZ KUANI‘SHBAEVNA</t>
  </si>
  <si>
    <t>MASHARIPOV MUMINBAY YULDASHOVICH</t>
  </si>
  <si>
    <t>KALMURATOVA DILARAM ASHIRBAEVNA</t>
  </si>
  <si>
    <t>ILYASOV SALÍY PUXARBAEVICH</t>
  </si>
  <si>
    <t>BEKMURATOV RUSLAN MARATOVICH</t>
  </si>
  <si>
    <t>TALKANBAYEVA KAMAJAY KENESBAYEVNA</t>
  </si>
  <si>
    <t>SOLIYEVA MA’MURA ERKINOVNA</t>
  </si>
  <si>
    <t>KOMILOV ERKINJON ABDURAXIMOVICH</t>
  </si>
  <si>
    <t>YULDASHEVA NOZIMAXON USMONJON QIZI</t>
  </si>
  <si>
    <t>ALIJONOV JAVOHIRBEK AXRORJON O‘G‘LI</t>
  </si>
  <si>
    <t>MAMADALIYEVA LOBARXON AMINOVNA</t>
  </si>
  <si>
    <t>NORMATOV HAYAJON TOSHTIMEROVICH</t>
  </si>
  <si>
    <t>ABDUKAXXAROVA ODINAXON ABDUJABBOROVNA</t>
  </si>
  <si>
    <t>FAYZULLAYEV MURODJON SHERMATJON O‘G‘LI</t>
  </si>
  <si>
    <t>BOZAROVA DILAFRUZ SAXOBIDINOVNA</t>
  </si>
  <si>
    <t>TOJIYEVA MUKADDAS RUSTAMOVNA</t>
  </si>
  <si>
    <t>NAZIMOV BEXZOD KAMILJONOVICH</t>
  </si>
  <si>
    <t>KARIMOVA GULZODA XOLMUMINOVNA</t>
  </si>
  <si>
    <t>TOSHBAYEV FERUZ BAXRIDDIN O‘G‘LI</t>
  </si>
  <si>
    <t>SINDAROVA NAZOKAT ISMOILOVNA</t>
  </si>
  <si>
    <t>PULATOVA NODIRA KARSHIYEVNA</t>
  </si>
  <si>
    <t>XONNAZOV SHONAZAR ESHTEMIROVICH</t>
  </si>
  <si>
    <t>SAFAROVA GULMIRA AVAZOVNA</t>
  </si>
  <si>
    <t>XAKIMOVA DINORA YUSUF QIZI</t>
  </si>
  <si>
    <t>AHMADOVA NAFISA ERGASHEVNA</t>
  </si>
  <si>
    <t>KILICHOV ZOXID ABDUMAJITOVICH</t>
  </si>
  <si>
    <t>BALQIBOYEV BAXTINUR ALIBOYEVICH</t>
  </si>
  <si>
    <t>ZIYAYEVA SOXIBA TIRKASHOVNA</t>
  </si>
  <si>
    <t>TOIROVA BASHORAT SAPAROVNA</t>
  </si>
  <si>
    <t>ISHANKULOV BEXZOD BAZARBAYEVICH</t>
  </si>
  <si>
    <t>BOBOBEKOV MIRJALOL TOLIB O‘G‘LI</t>
  </si>
  <si>
    <t>SAYFULLAYEV ABBOSBEK FAYZULLO O‘G‘LI</t>
  </si>
  <si>
    <t>TURDALIYEVA XUMORAXON SALIMJONQIZI</t>
  </si>
  <si>
    <t>ASADOV SHUXRAT KUDRAT O‘G‘LI</t>
  </si>
  <si>
    <t>XUSHANOV SHAYXIDDIN XOLMAXAMADOVICH</t>
  </si>
  <si>
    <t>XASANOV ASOMIDIN ODILOVICH</t>
  </si>
  <si>
    <t>NORQULOVA GULRUX RAMAZONOVNA</t>
  </si>
  <si>
    <t>MAXKAMOVA MAXBUBAXON XXX</t>
  </si>
  <si>
    <t>Турсунов Анвар ва бошқалар</t>
  </si>
  <si>
    <t>AVEZOV ROZIVOY BOBOYEVICH</t>
  </si>
  <si>
    <t xml:space="preserve">MAXKAMOVA M </t>
  </si>
  <si>
    <t>PIROVA AZIZA TULKUNJONOVNA</t>
  </si>
  <si>
    <t>VOXIDOV UMID NASILLOYEVICH</t>
  </si>
  <si>
    <t>ABADOV DOSTON RUSTAM O‘G‘LI</t>
  </si>
  <si>
    <t>G‘AFFOROVA GULMIRA ABDURAXMONOVNA</t>
  </si>
  <si>
    <t>CHORIYEVA ZIYODAXON FARXODOVNA</t>
  </si>
  <si>
    <t>MAJIDOVA IRODA QODIROVNA</t>
  </si>
  <si>
    <t>BERDIYEV DIYOR ALLAYOROVICH</t>
  </si>
  <si>
    <t>HAYDAROVA DILOROM BOBONAZAROVNA</t>
  </si>
  <si>
    <t>ASHUROV SHERALI JO‘RAQUL O‘G‘LI</t>
  </si>
  <si>
    <t>TEMIROVA ORZIGUL XAMZAYEVNA</t>
  </si>
  <si>
    <t>LAZAREVA BASHORAT RUSTAMOVNA</t>
  </si>
  <si>
    <t>RUZIYEVA ZUXRA MUROTOVNA</t>
  </si>
  <si>
    <t>RUSTAMOVA OYDIN CHULIYEVNA</t>
  </si>
  <si>
    <t>KODIROV SHERALI MEYLIXOLOVICH</t>
  </si>
  <si>
    <t>BAFAYEV SHERZOD SHAVKATOVICH</t>
  </si>
  <si>
    <t>SHERZONOVA OYGUL JUMAYEVNA</t>
  </si>
  <si>
    <t>TENGLASHEVA DILRABO MAHMUDOVNA</t>
  </si>
  <si>
    <t>TOSHOVA MUNAVVAR SHUKUROVNA</t>
  </si>
  <si>
    <t>XAZRATOV ERKIN SULOYMONOVICH</t>
  </si>
  <si>
    <t>BOBOYEV SHUXRAT MUHAMODOVICH</t>
  </si>
  <si>
    <t>SHAROPOVA MAHBUBA SUVONOVNA</t>
  </si>
  <si>
    <t>ISLAMOV HASAN SAYDALIMOVICH</t>
  </si>
  <si>
    <t>ERNAZAROV SHAXRIDDIN RASHIDOVICH</t>
  </si>
  <si>
    <t>FORMONOVA FERUZA MIRONSHOHOVNA</t>
  </si>
  <si>
    <t>ALOVIDDINOV KARIMJON UMAROVICH</t>
  </si>
  <si>
    <t>SHUKURULLOXONOV A’ZAMXO‘JA G‘ANIXO‘JA O‘G‘LI</t>
  </si>
  <si>
    <t>ASADOV MUHAMMAD O‘TKIR O‘G‘LI</t>
  </si>
  <si>
    <t>MALAXOV YAROSLAV VIKTOROVICH</t>
  </si>
  <si>
    <t xml:space="preserve">BAHODIR ASADOV </t>
  </si>
  <si>
    <t>URMANOV ZAFAR SHERALIYEVICH</t>
  </si>
  <si>
    <t>MANSUROVA O‘LMAS GAYRATOVNA</t>
  </si>
  <si>
    <t xml:space="preserve">DANKOV A </t>
  </si>
  <si>
    <t>UBAYDULLAYEVA XURMATOY MIRTADJIYEVNA</t>
  </si>
  <si>
    <t>GOFIRJONOV ORIFJON NODIR OGLI</t>
  </si>
  <si>
    <t>MAMATALIYEV JASURBEK CHORSHANBIYEVICH</t>
  </si>
  <si>
    <t>KUZMINA VALENTINA IVANOVNA</t>
  </si>
  <si>
    <t>QODIROV SOXIBJON ABDULPATTAYEVICH</t>
  </si>
  <si>
    <t>BEKMURODOV QAXRAMON QUVONOVICH</t>
  </si>
  <si>
    <t>MAMADALIYEV BEXZOD BAXTIYAROVICH</t>
  </si>
  <si>
    <t xml:space="preserve">BABAXANOV O </t>
  </si>
  <si>
    <t>NURMATOVA MARGUBA ISMATOVNA</t>
  </si>
  <si>
    <t>MAVLYANKULOV AZIZ VALIYEVICH</t>
  </si>
  <si>
    <t>BOBODJANOV AKBAR TOLIBOVICH</t>
  </si>
  <si>
    <t>XO‘JAYEVA NAZMIBONU ROZIQ QIZI</t>
  </si>
  <si>
    <t>XODJIMATOVA NARGIZA GULYAMOVNA</t>
  </si>
  <si>
    <t>YAKSHIEVA MUXABBAT ABDURAXIMOVNA</t>
  </si>
  <si>
    <t>MADRAXIMOV MURAT IBRAGIMOVICH</t>
  </si>
  <si>
    <t>TOSHTURDIYEV SHUXRAT DUSTMURADOVICH</t>
  </si>
  <si>
    <t>KURBANOVA SHOISTA DJURAYEVNA</t>
  </si>
  <si>
    <t>MALLAYEVA DILRABO MAXAMMADJANOVNA</t>
  </si>
  <si>
    <t>ALIDJANOV RAXMATULLO ABDUXAKIMOVICH</t>
  </si>
  <si>
    <t>URUNOV MUXAMMAD MAXMUDOVICH</t>
  </si>
  <si>
    <t>ABDURASULOV SHERZOD SAYDURAXMON O‘G‘LI</t>
  </si>
  <si>
    <t>SULTONOV FURQAT SALOXIDDINO‘G‘LI</t>
  </si>
  <si>
    <t>AMONOVA XOSIYAT RUSTAMOVNA</t>
  </si>
  <si>
    <t>AHMEDOV ILHOM GAYRATJONOVICH</t>
  </si>
  <si>
    <t>AYUBJANOV MUHAMMADBOBIR ULUG‘BEK O‘G‘LI</t>
  </si>
  <si>
    <t>XAYTBAYEV SHAVKAT MAXMUDOVICH</t>
  </si>
  <si>
    <t>ELTAZAROV MANSURBEK FARXOD O‘G‘LI</t>
  </si>
  <si>
    <t>IBADULLAYEV G‘AYRAT SHAXNAZAROVICH</t>
  </si>
  <si>
    <t>ATAMURATOVA OLTIN NARIMONOVNA</t>
  </si>
  <si>
    <t>JIYANBAYEV FARHOD SAMANDAROVICH</t>
  </si>
  <si>
    <t>SALIMOV NURALI IXTIYOROVICH</t>
  </si>
  <si>
    <t>SHAMSIYEV JAMSHID MIRZABEKOVICH</t>
  </si>
  <si>
    <t>NISHONOV NURALI MAMATQULOVICH</t>
  </si>
  <si>
    <t>BERDIBEKOV ALISHER PARDAYEVICH</t>
  </si>
  <si>
    <t>YOLDASHEVA DILFUZA ANARBAEVNA</t>
  </si>
  <si>
    <t>ISMOILOV IBROXIM ASRORKUL UG‘LI</t>
  </si>
  <si>
    <t>SHOKIROV KOZIMJON ZOKIRJON O‘G‘LI</t>
  </si>
  <si>
    <t>QODIROV ABBOS BAHODIR O‘G‘LI</t>
  </si>
  <si>
    <t>SUVANOV FURKAT SAPARBAYEVICH</t>
  </si>
  <si>
    <t>ABDURAXIMOVA ZUXRA NABIJONOVNA</t>
  </si>
  <si>
    <t>AZIZOV OTABEK MAXMUDJANOVICH</t>
  </si>
  <si>
    <t>AZIZOV AKRAM AXATXANOVICH</t>
  </si>
  <si>
    <t>QO‘CHQAROV SHOXJAXON SOXIBJON O‘G‘LI</t>
  </si>
  <si>
    <t>ABDUJABBAROV ULUG‘BEK SODIQJON O‘G‘LI</t>
  </si>
  <si>
    <t>Миробод тумани</t>
  </si>
  <si>
    <t>Мовароуннаҳр МФЙ</t>
  </si>
  <si>
    <t>Эски шаҳар МФЙ</t>
  </si>
  <si>
    <t>Маслахаттепа МФЙ</t>
  </si>
  <si>
    <t>Шўрчи тумани</t>
  </si>
  <si>
    <t>Қоқайди МФЙ</t>
  </si>
  <si>
    <t>Қумқўрғон тумани</t>
  </si>
  <si>
    <t>Умид ниҳоллари МФЙ</t>
  </si>
  <si>
    <t>Оққўрғон МФЙ</t>
  </si>
  <si>
    <t>Олтинсой тумани</t>
  </si>
  <si>
    <t>Чеп МФЙ</t>
  </si>
  <si>
    <t>Ипоқ МФЙ</t>
  </si>
  <si>
    <t>Чоргул МФЙ</t>
  </si>
  <si>
    <t>Янгийўл шаҳри</t>
  </si>
  <si>
    <t>Қораёғоч МФЙ</t>
  </si>
  <si>
    <t>Дурафшон МФЙ</t>
  </si>
  <si>
    <t>Пахтаобод тумани</t>
  </si>
  <si>
    <t>Муаззимбой МФЙ</t>
  </si>
  <si>
    <t>Туран МФЙ</t>
  </si>
  <si>
    <t>Кўтарма МФЙ</t>
  </si>
  <si>
    <t>Наўрыз МФЙ</t>
  </si>
  <si>
    <t>Ақманғыт ШФЙ</t>
  </si>
  <si>
    <t>Шўрахон ОФЙ</t>
  </si>
  <si>
    <t>Гулабад МФЙ</t>
  </si>
  <si>
    <t>Теле орай МФЙ</t>
  </si>
  <si>
    <t>Айдын жол МФЙ</t>
  </si>
  <si>
    <t>Дослық гузары МФЙ</t>
  </si>
  <si>
    <t>Қораўзак тумани</t>
  </si>
  <si>
    <t>Бердах ОФЙ</t>
  </si>
  <si>
    <t>Тўқимачилар МФЙ</t>
  </si>
  <si>
    <t>Юлдуз МФЙ</t>
  </si>
  <si>
    <t>Ўзбекистон тумани</t>
  </si>
  <si>
    <t>Яккатут МФЙ</t>
  </si>
  <si>
    <t>Гўриаввал МФЙ</t>
  </si>
  <si>
    <t>Наби МФЙ</t>
  </si>
  <si>
    <t>Қўқон шаҳри</t>
  </si>
  <si>
    <t>Зилол МФЙ</t>
  </si>
  <si>
    <t>Олтинсой МФЙ</t>
  </si>
  <si>
    <t>Бобур МФЙ</t>
  </si>
  <si>
    <t>Оқдарё тумани</t>
  </si>
  <si>
    <t>Булунғур тумани</t>
  </si>
  <si>
    <t>Навбаҳор МФЙ</t>
  </si>
  <si>
    <t>Қўнғирот МФЙ</t>
  </si>
  <si>
    <t>Янгиқишлоқ МФЙ</t>
  </si>
  <si>
    <t>Ургут тумани</t>
  </si>
  <si>
    <t>Камонгарон МФЙ</t>
  </si>
  <si>
    <t>Амир Темур МФЙ</t>
  </si>
  <si>
    <t>Даҳбед МФЙ</t>
  </si>
  <si>
    <t>Урғуч МФЙ</t>
  </si>
  <si>
    <t>Фаровон МФЙ</t>
  </si>
  <si>
    <t>Янгиобод МФЙ</t>
  </si>
  <si>
    <t>Барака МФЙ</t>
  </si>
  <si>
    <t>Пастки Хўжа Хасан МФЙ</t>
  </si>
  <si>
    <t>Юқори Себзор МФЙ</t>
  </si>
  <si>
    <t>Уртабуз МФЙ</t>
  </si>
  <si>
    <t>Зиёкор МФЙ</t>
  </si>
  <si>
    <t>Қизилтепа тумани</t>
  </si>
  <si>
    <t>Артизон бўйи МФЙ</t>
  </si>
  <si>
    <t>Кўхна Чўпонота МФЙ</t>
  </si>
  <si>
    <t>Тепақўрғон МФЙ</t>
  </si>
  <si>
    <t>Харамжуй МФЙ</t>
  </si>
  <si>
    <t>Янги боғобод МФЙ</t>
  </si>
  <si>
    <t>Буюк карвон йўли МФЙ</t>
  </si>
  <si>
    <t>Шодлик МФЙ</t>
  </si>
  <si>
    <t>Лаганди МФЙ</t>
  </si>
  <si>
    <t>Муборак МФЙ</t>
  </si>
  <si>
    <t>Обод МФЙ</t>
  </si>
  <si>
    <t>Нуристон МФЙ</t>
  </si>
  <si>
    <t>Файзобод МФЙ</t>
  </si>
  <si>
    <t>Когон тумани</t>
  </si>
  <si>
    <t>Ниёз Ҳожи МФЙ</t>
  </si>
  <si>
    <t>Ситораи Мохи Хосса МФЙ</t>
  </si>
  <si>
    <t>Шофиркон тумани</t>
  </si>
  <si>
    <t>Маҳаллақози МФЙ</t>
  </si>
  <si>
    <t>Кимёгар МФЙ</t>
  </si>
  <si>
    <t>Олот тумани</t>
  </si>
  <si>
    <t>Усмоншайх МФЙ</t>
  </si>
  <si>
    <t>Катта мачит МФЙ</t>
  </si>
  <si>
    <t>Ифтихор МФЙ</t>
  </si>
  <si>
    <t>Жанубий МФЙ</t>
  </si>
  <si>
    <t>Гулшанобод МФЙ</t>
  </si>
  <si>
    <t>Сайидато МФЙ</t>
  </si>
  <si>
    <t>Севинч МФЙ</t>
  </si>
  <si>
    <t>Бинокор МФЙ</t>
  </si>
  <si>
    <t>Гузар МФЙ</t>
  </si>
  <si>
    <t>Янгийўл тумани</t>
  </si>
  <si>
    <t>Маданият МФЙ</t>
  </si>
  <si>
    <t>Тошкент тумани</t>
  </si>
  <si>
    <t>Шарқ МФЙ</t>
  </si>
  <si>
    <t>Чиғатой Дарбоза МФЙ</t>
  </si>
  <si>
    <t>Шодиёна МФЙ</t>
  </si>
  <si>
    <t>Қирариқ МФЙ</t>
  </si>
  <si>
    <t>Толариқ МФЙ</t>
  </si>
  <si>
    <t>Янги тонг МФЙ</t>
  </si>
  <si>
    <t>Бешқайрағоч МФЙ</t>
  </si>
  <si>
    <t>Варқ МФЙ</t>
  </si>
  <si>
    <t>Яшнобод тумани</t>
  </si>
  <si>
    <t>Катта Янгиобод МФЙ</t>
  </si>
  <si>
    <t>Бекобод шаҳри</t>
  </si>
  <si>
    <t>Қосим ота Фармонов МФЙ</t>
  </si>
  <si>
    <t>Файз МФЙ</t>
  </si>
  <si>
    <t>Олтинкўл МФЙ</t>
  </si>
  <si>
    <t>Сарикўл МФЙ</t>
  </si>
  <si>
    <t>Нонвойлик гузар МФЙ</t>
  </si>
  <si>
    <t>Темирак МФЙ</t>
  </si>
  <si>
    <t>Сабзавот МФЙ</t>
  </si>
  <si>
    <t>Хамид Олимжон МФЙ</t>
  </si>
  <si>
    <t>Марказий МФЙ</t>
  </si>
  <si>
    <t>Озодлик МФЙ</t>
  </si>
  <si>
    <t>Бўка тумани</t>
  </si>
  <si>
    <t>Янги ҳаёт МФЙ</t>
  </si>
  <si>
    <t>Авайхон МФЙ</t>
  </si>
  <si>
    <t>Янгиариқ тумани</t>
  </si>
  <si>
    <t>Уйғур МФЙ</t>
  </si>
  <si>
    <t>Боғот тумани</t>
  </si>
  <si>
    <t>Оқтепа МФЙ</t>
  </si>
  <si>
    <t>Қўшкўпир тумани</t>
  </si>
  <si>
    <t>Тупроққалъа тумани</t>
  </si>
  <si>
    <t>Арнасой тумани</t>
  </si>
  <si>
    <t>Ғаллаорол тумани</t>
  </si>
  <si>
    <t>Кўкгумбаз МФЙ</t>
  </si>
  <si>
    <t>Қалия МФЙ</t>
  </si>
  <si>
    <t>Чуқурсой МФЙ</t>
  </si>
  <si>
    <t>Файзиобод МФЙ</t>
  </si>
  <si>
    <t>Гулистон шаҳри</t>
  </si>
  <si>
    <t>Пансада МФЙ</t>
  </si>
  <si>
    <t>Ғишт кўприк МФЙ</t>
  </si>
  <si>
    <t>Мингчинор МФЙ</t>
  </si>
  <si>
    <t>Наманган МФЙ</t>
  </si>
  <si>
    <t>Гулшан МФЙ</t>
  </si>
  <si>
    <t>Ўзмиллийбанк "Бош амалиёт бўлими" филиали</t>
  </si>
  <si>
    <t>Фарғона вилоят халқ қабулхонаси</t>
  </si>
  <si>
    <t>Ўзмиллийбанк Қува филиали</t>
  </si>
  <si>
    <t>Навоий вилоят халқ қабулхонаси</t>
  </si>
  <si>
    <t>Ўзмиллийбанк Бекобод филиали</t>
  </si>
  <si>
    <t>Адвокатура фаолияти</t>
  </si>
  <si>
    <t>Адвокатлик сўрови</t>
  </si>
  <si>
    <t>Марказий банк, унинг таркибий бўлинмалари ва муассасалари фаолияти</t>
  </si>
  <si>
    <t>Меҳнат шартномасининг асоссиз бекор қилиниши ва ўзгартирилиши, ишга тиклаш (судгача)</t>
  </si>
  <si>
    <t>Ахборот, ахборот технологиялари ва коммуникациялари</t>
  </si>
  <si>
    <t>Телекоммуникация тармоқларига уланиш, инфраструктура</t>
  </si>
  <si>
    <t>Идоравий (банк, корхоналар ва бошқалар) телекоммуникация тармоқларига оид</t>
  </si>
  <si>
    <t>Иқтисодий фаолият ва иқтисодиётдаги давлат бошқаруви</t>
  </si>
  <si>
    <t>Тадбиркорлик</t>
  </si>
  <si>
    <t>Тадбиркорлик фаолияти ва ташаббусларини қўллаб-қувватлаш</t>
  </si>
  <si>
    <t>Зарарни ундириш ижро ҳужжатлари бўйича</t>
  </si>
  <si>
    <t>Соғлиқни сақлаш, молия, рақамлаштириш, транспорт ва бошқа соҳа ташкилотлари ишонч телефонлари фаолияти</t>
  </si>
  <si>
    <t>Пенсия ёки нафақа тўловини банк ПЛАСТИК картасига ўтказиш</t>
  </si>
  <si>
    <t>18 ёшгача болалар нафақаси</t>
  </si>
  <si>
    <t>Халқаро пул ўтказмалари</t>
  </si>
  <si>
    <t>Молия</t>
  </si>
  <si>
    <t>Давлат молияси ва молия тизими</t>
  </si>
  <si>
    <t>Дебиторлик ва кредиторлик қарздорлик</t>
  </si>
  <si>
    <t>"Ёшлар - келажагимиз" дастури б-ча кредит</t>
  </si>
  <si>
    <t>Мулкий муносабатлар</t>
  </si>
  <si>
    <t>Шартнома ва битим шартларининг бажарилмаслиги</t>
  </si>
  <si>
    <t>Соғлиқни сақлаш</t>
  </si>
  <si>
    <t>Даволаш ва тиббий хизмат кўрсатиш</t>
  </si>
  <si>
    <t>Даволаниш ва жарроҳлик амалиёти учун моддий ёрдам (мамлакат ичида)</t>
  </si>
  <si>
    <t>Шартномаларни тузиш, ўзгартириш, бекор қилиш ва ҳақиқий эмас деб топиш</t>
  </si>
  <si>
    <t>Нодавлат мулкда ижара муносабатлари</t>
  </si>
  <si>
    <t>Дрб</t>
  </si>
  <si>
    <t>дрп</t>
  </si>
  <si>
    <t>Дрп</t>
  </si>
  <si>
    <t>Двкз</t>
  </si>
  <si>
    <t>В.Морозов</t>
  </si>
  <si>
    <t>19904/24</t>
  </si>
  <si>
    <t>18455/24</t>
  </si>
  <si>
    <t>17602/24</t>
  </si>
  <si>
    <t>17530/24</t>
  </si>
  <si>
    <t>17223/24</t>
  </si>
  <si>
    <t>17145/24</t>
  </si>
  <si>
    <t>17020/24</t>
  </si>
  <si>
    <t>15389/24</t>
  </si>
  <si>
    <t>15384/24</t>
  </si>
  <si>
    <t>12707/24</t>
  </si>
  <si>
    <t>12531/24</t>
  </si>
  <si>
    <t>10555/24</t>
  </si>
  <si>
    <t>10091/24</t>
  </si>
  <si>
    <t>Норматов Рахмиддин Рахматжанович</t>
  </si>
  <si>
    <t>Турсунова Наргиза Хушназаровна</t>
  </si>
  <si>
    <t>Нигматова Гулноз Турдиалиевна</t>
  </si>
  <si>
    <t>Рахматуллаев Қудратилло Ниятуллаевич</t>
  </si>
  <si>
    <t>Очилов Абдумалик Абдурауфович</t>
  </si>
  <si>
    <t>Маматқулов Абдусалом Абдусаттор ўғли</t>
  </si>
  <si>
    <t>Мамадалиева Жамила Абдухалиқовна</t>
  </si>
  <si>
    <t>Пирова Азиза Тўлқинжоновна</t>
  </si>
  <si>
    <t>Юлдашев Шермухаммад Артикович</t>
  </si>
  <si>
    <t>Расулов Дилмурод Некович</t>
  </si>
  <si>
    <t>Аширов Бахтиёр Давронович</t>
  </si>
  <si>
    <t>Банк ходимларининг хатти-ҳаракатлари юзасидан</t>
  </si>
  <si>
    <t>Илгариги мурожаатини қайтариб олиш ҳақидаги аризалар</t>
  </si>
  <si>
    <t>Банклар томонидан кредитлар ажратиш масалалари бўйича (тадбиркорлардан ташқари)</t>
  </si>
  <si>
    <t>Зафар диёр МФЙ, Ёшлик кўчаси.</t>
  </si>
  <si>
    <t>Қорахон маҳалласи, 17 уй.</t>
  </si>
  <si>
    <t>Ангрен шаҳар</t>
  </si>
  <si>
    <t>Облиқ маҳалласи, Лашкарак кўчаси, 7-уй</t>
  </si>
  <si>
    <t>Қувасой шаҳар</t>
  </si>
  <si>
    <t>Хувайдо МФЙ, Файз кўчаси, 17-уй</t>
  </si>
  <si>
    <t>Мустақиллик кўчаси 8 уй 2 хонадон</t>
  </si>
  <si>
    <t>Нонисангин МФЙ, рақамсиз уй.</t>
  </si>
  <si>
    <t>Қорахитой қишлоғи 119-уй.</t>
  </si>
  <si>
    <t>Қарши шаҳар</t>
  </si>
  <si>
    <t>Пахтачи кўчаси, 2-уй.</t>
  </si>
  <si>
    <t>Тошйўли МФЙ, Контитуция кўчаси, 28 уй</t>
  </si>
  <si>
    <t>Жондор тумани</t>
  </si>
  <si>
    <t>Чорзона маҳалласи</t>
  </si>
  <si>
    <t>Лолазор ҚФЙю.</t>
  </si>
  <si>
    <t>ДМСБ</t>
  </si>
  <si>
    <t>Д.В. Михайловга</t>
  </si>
  <si>
    <t>04/108-6</t>
  </si>
  <si>
    <t>23,02,2024</t>
  </si>
  <si>
    <t>03-vm-yu-11-6-1106/24</t>
  </si>
  <si>
    <t>20,02,2024</t>
  </si>
  <si>
    <t>04/120-5</t>
  </si>
  <si>
    <t>26,02,2024</t>
  </si>
  <si>
    <t>Хоразм вилояти ҳокимиятининг "Geoteks Production" МЧЖга кредит маблағларини ажратиш тўғрисида хати кўриб чиқиш ҳамда бир хафта муддатда таклиф</t>
  </si>
  <si>
    <t>"Geoteks Production" МЧЖга</t>
  </si>
  <si>
    <t>Agro To'rtko'l tekstil cluster" МЧЖ ва "Boston Mega Tekstil" МЧЖларга ажратилган кредит муддатини узайтириш юзасидан Қорақалпоғистон Республикаси Вазирлар Кенгашининг 01-20/130-сон мурожаати кўриб чиқиш</t>
  </si>
  <si>
    <t>Agro To'rtko'l tekstil cluster" МЧЖ</t>
  </si>
  <si>
    <t>"MILK EURO FOOD" МЧЖнинг</t>
  </si>
  <si>
    <t>"MILK EURO FOOD" МЧЖнинг кредит тўлови бўйича мурожаатини кўриб чиқиш ва натижаси ҳақида маълумот тақдим этиш сўралмоқда.</t>
  </si>
  <si>
    <t>"CENTRAL ASIAN UNIVERSITY" МЧЖнинг халқаро пул ўтказмасини амалга ошириш масаласи юзасидан мурожаати кўриб чиқиш учун юборилмоқда.</t>
  </si>
  <si>
    <t>13-19/161</t>
  </si>
  <si>
    <t>28,02,2024</t>
  </si>
  <si>
    <t>CENTRAL ASIAN UNIVERSITY" МЧЖнинг</t>
  </si>
  <si>
    <t>"DENOV REAL" МЧЖнинг "SPARK MEDIA TRADING SERVICE" МЧЖдан асосий қарзни ундириш ҳақидаги мурожаати кўриб чиқиш учун юборилмоқда.</t>
  </si>
  <si>
    <t>29-11/186</t>
  </si>
  <si>
    <t>DENOV REAL" МЧЖнинг</t>
  </si>
  <si>
    <t>32-13/271</t>
  </si>
  <si>
    <t>Фуқаро Ғ.Ибодуллаевнинг гаров таъминотини тўғри баҳолаш ҳамда кредит ажратиш юзасидан мурожаати кўриб чиқиш учун юборилмоқда.</t>
  </si>
  <si>
    <t>Ғ.Ибодуллаев</t>
  </si>
  <si>
    <t>" UNIGREEN SOLAR " МЧЖ</t>
  </si>
  <si>
    <t>13-19/139</t>
  </si>
  <si>
    <t>" UNIGREEN SOLAR " МЧЖ нинг конвертация масаласи бўйича мурожаати кўриб чиқиш учун юборилмоқда.</t>
  </si>
  <si>
    <t>26-23/280</t>
  </si>
  <si>
    <t>19,02,2024</t>
  </si>
  <si>
    <t>Ю.Юсуповнинг</t>
  </si>
  <si>
    <t xml:space="preserve">Фуқаро Ю.Юсуповнинг ипотека кредити юзасидан мурожаати кўриб чиқиш учун юборилмоқда. </t>
  </si>
  <si>
    <t>16-19/50</t>
  </si>
  <si>
    <t>Ahmadjon Yangiljon " МЧЖнинг</t>
  </si>
  <si>
    <t>Ahmadjon Yangiljon " МЧЖнинг даъво ариза киритилганлигидан норозилиги бўйича</t>
  </si>
  <si>
    <t>26-23/270</t>
  </si>
  <si>
    <t>16,02,2024</t>
  </si>
  <si>
    <t>Фуқаро А.Мавляновнинг кредит масаласи бўйича мурожаати кўриб чиқиш учун юборилмоқда</t>
  </si>
  <si>
    <t>А.Мавляновнинг</t>
  </si>
  <si>
    <t>Н.Зоированинг</t>
  </si>
  <si>
    <t>21-30/222</t>
  </si>
  <si>
    <t xml:space="preserve">Фуқаро Н.Зоированинг меҳнатга оид қонунлар ижроси бузилаётганлиги ҳақида мурожаати кўриб чиқиш учун юборилмоқда. </t>
  </si>
  <si>
    <t>Billur B.SH.S" МЧЖнинг</t>
  </si>
  <si>
    <t>26-23/259</t>
  </si>
  <si>
    <t>"Billur B.SH.S" МЧЖнинг кредит масаласи юзасидан мурожаати кўриб чиқиш учун юборилмоқда. Муддат: 26.02.2024.</t>
  </si>
  <si>
    <t>Р.А.Маденовнинг</t>
  </si>
  <si>
    <t>09-26/16</t>
  </si>
  <si>
    <t>14,02,2024</t>
  </si>
  <si>
    <t>Фуқаро Р.А.Маденовнинг пластик картадаги маблағларни кайтариш масаласи юзасидан мурожаати кўриб чиқиш учун юборилмоқда.</t>
  </si>
  <si>
    <t>У.Сафарованинг</t>
  </si>
  <si>
    <t>26-23/236</t>
  </si>
  <si>
    <t>12,02,2024</t>
  </si>
  <si>
    <t>Фуқаро У.Сафарованинг кредит масаласи бўйича мурожаати кўриб чиқиш учун юборилмоқда. Муддат: 16.02.2024й.</t>
  </si>
  <si>
    <t>А.М.Камилованинг</t>
  </si>
  <si>
    <t>24-17/781</t>
  </si>
  <si>
    <t>09,02,2024</t>
  </si>
  <si>
    <t>Фуқаро А.М.Камилованинг пластик картадан маблағ ечилгани юзасидан мурожаати кўриб чиқиш учун юборилмоқда.</t>
  </si>
  <si>
    <t>К.С. Бердиеванинг</t>
  </si>
  <si>
    <t>24-17/782</t>
  </si>
  <si>
    <t>Фуқаро К.С. Бердиеванинг пластик картадан маблағ ечилгани юзасидан мурожаати кўриб чиқиш учун юборилмоқда.</t>
  </si>
  <si>
    <t>К.Б.Рахимовнинг</t>
  </si>
  <si>
    <t>13-18/114</t>
  </si>
  <si>
    <t>Фуқаро К.Б.Рахимовнинг халқаро пул утказмалари бўйича мурожаати кўриб чиқиш ва 2024 йил 16 февраль кунига қадар тақдим этиш сўралмоқда.</t>
  </si>
  <si>
    <t>Truck Asia Leasing" МЧЖнинг</t>
  </si>
  <si>
    <t>38-21/199</t>
  </si>
  <si>
    <t>07,02,2024</t>
  </si>
  <si>
    <t>"Truck Asia Leasing" МЧЖнинг инкассо топшириқномаси бўйича мурожаати кўриб чиқиш учун юборилмоқда. Муддат: 15.02.2024.</t>
  </si>
  <si>
    <t>Буюк Алпомиш авлодлари" МЧЖнинг</t>
  </si>
  <si>
    <t>1719+</t>
  </si>
  <si>
    <t>01,02,2024</t>
  </si>
  <si>
    <t>"Буюк Алпомиш авлодлари" МЧЖнинг рахбари О.Шайкулов гаровдан чиқариш масаласи бўйича мурожаат хати юборилмоқда.(тел.доверия)</t>
  </si>
  <si>
    <t>"Adro-Vostok" МЧЖнинг</t>
  </si>
  <si>
    <t>15-21/160</t>
  </si>
  <si>
    <t>Қамаши тумани</t>
  </si>
  <si>
    <t>"Adro-Vostok" МЧЖнинг 2024 йил 30 январдаги 22-26/37-сонли мурожаати кредит тўланганлиги ҳақида маълумот тақдим этиш сўралмоқда. Муддат: 7 февралга қадар.</t>
  </si>
  <si>
    <t>6836-ccm/23</t>
  </si>
  <si>
    <t>6820-ccm/23</t>
  </si>
  <si>
    <t>6819-ccm/23</t>
  </si>
  <si>
    <t>6815-ccm/23</t>
  </si>
  <si>
    <t>6787-ccm/23</t>
  </si>
  <si>
    <t>6456-ccm/23</t>
  </si>
  <si>
    <t>6371-ccm/23</t>
  </si>
  <si>
    <t>1584-sq/23</t>
  </si>
  <si>
    <t>29.02.2024 13:59:20</t>
  </si>
  <si>
    <t>28.02.2024 19:03:43</t>
  </si>
  <si>
    <t>28.02.2024 18:46:59</t>
  </si>
  <si>
    <t>28.02.2024 17:58:06</t>
  </si>
  <si>
    <t>28.02.2024 14:07:59</t>
  </si>
  <si>
    <t>13.02.2024 18:56:54</t>
  </si>
  <si>
    <t>07.02.2024 19:48:41</t>
  </si>
  <si>
    <t>06.02.2024 10:09:33</t>
  </si>
  <si>
    <t>Ahadqulov Sanjarvek</t>
  </si>
  <si>
    <t>Toshtemirov Baxodir Alijonovich</t>
  </si>
  <si>
    <t>Toshqulova Dilfuza Javliyevna</t>
  </si>
  <si>
    <t>Egamberdiyev Muhammadali</t>
  </si>
  <si>
    <t>QULDASHEV  MELIZIYA</t>
  </si>
  <si>
    <t>Yaxshimurodov Zokirjon</t>
  </si>
  <si>
    <t>Bakijonov Fozil</t>
  </si>
  <si>
    <t>Иномхожаев Аскархон Сатимхонович</t>
  </si>
  <si>
    <t>Мархамат тумани</t>
  </si>
  <si>
    <t>Тахтакўпир тумани</t>
  </si>
  <si>
    <t>Фермерлик фаолиятига кредит олиш</t>
  </si>
  <si>
    <t>Ўзмиллийбанк Ғузор филиали</t>
  </si>
  <si>
    <t>Вх.№А-332-</t>
  </si>
  <si>
    <t>21,02,2024</t>
  </si>
  <si>
    <t>Ахмедов Достон</t>
  </si>
  <si>
    <t>Фуқаро Д.Д.Ахмедов электрон навбат масаласи юзасидан.(ишонч телефони)</t>
  </si>
  <si>
    <t>Вх.№И-333</t>
  </si>
  <si>
    <t>22,02,2024</t>
  </si>
  <si>
    <t>И.А.Исмаилов</t>
  </si>
  <si>
    <t>Фуқаро И.А.Исмаилов ҳалқаро пул ўтказмалари бўйича.(ишонч телефони)</t>
  </si>
  <si>
    <t>А.В.Мавлянкулов</t>
  </si>
  <si>
    <t>Вх.№М-331</t>
  </si>
  <si>
    <t>Фуқаро А.В.Мавлянкулов конвертация масаласи юзасидан.</t>
  </si>
  <si>
    <t>Вх.№Б-307</t>
  </si>
  <si>
    <t>Ш.А.Бахриев</t>
  </si>
  <si>
    <t>Фуқаро Ш.А.Бахриев маблағ қайтариш ҳақида.</t>
  </si>
  <si>
    <t>Вх.№Х-270</t>
  </si>
  <si>
    <t>Р.Р.Хизматуллин</t>
  </si>
  <si>
    <t>ФуқароР.Р.Хизматуллин ипотека кредити тўловлари бўйича.(ишонч телефони)</t>
  </si>
  <si>
    <t>Вх.№У-237</t>
  </si>
  <si>
    <t>08,02,2024</t>
  </si>
  <si>
    <t>Б.А.Уринбаева</t>
  </si>
  <si>
    <t>Фуқаро Б.А.Уринбаева кредит тўловлари юзасидан.(ишонч телефони)</t>
  </si>
  <si>
    <t>Вх.№А-196-</t>
  </si>
  <si>
    <t>05,02,2024</t>
  </si>
  <si>
    <t>И.Х.Акбайев</t>
  </si>
  <si>
    <t>Фуқаро И.Х.Акбайев фонд кафиллиги бўйича амалий ёрдам сўрамоқда.</t>
  </si>
  <si>
    <t>Вх.№Ф-259</t>
  </si>
  <si>
    <t>Х.Х.Фазилова</t>
  </si>
  <si>
    <t>Фуқаро Х.Х.Фазилова омонатга қўйилган маблағлар юзасидан.(тел.доверия)</t>
  </si>
  <si>
    <t>Б.С.Шералиева</t>
  </si>
  <si>
    <t xml:space="preserve">Вх.№Ш-40 </t>
  </si>
  <si>
    <t>Фуқаро Б.С.Шералиева уй-жой кредити тўлови учун ечиб олинган маблағни қайтаришни сўрамоқда.</t>
  </si>
  <si>
    <t>Вх.№Т-39</t>
  </si>
  <si>
    <t>С.Теряев</t>
  </si>
  <si>
    <t>Фуқаро номидаги омонатлар ҳақида маълумот бериш сўралмоқда.</t>
  </si>
  <si>
    <t>Вх.№М-37</t>
  </si>
  <si>
    <t>Б.Мусаев</t>
  </si>
  <si>
    <t>Фуқаро Б.Мусаев Учқўрғон БХМнинг кўрсатилган лавозимига қайта тикланишга рухсат беришни сўралмоқда.</t>
  </si>
  <si>
    <t>Вх.№Х-33</t>
  </si>
  <si>
    <t>А.А.Холиков</t>
  </si>
  <si>
    <t>Фуқаро А.А.Холиков"Ўзмиллийбанк" АЖ Андижон вилоят бошқармасида мавжуд вакант иш ўринларининг бирига қабул қилишни сўрамоқда.</t>
  </si>
  <si>
    <t>Вх.№А-21</t>
  </si>
  <si>
    <t>10,02,2024</t>
  </si>
  <si>
    <t>Кредит ажратиш бўйича масалалар ҳақида саволига жавоб сўрамоқда.</t>
  </si>
  <si>
    <t>А.Ахмедов</t>
  </si>
  <si>
    <t>Қоракўл тумани</t>
  </si>
  <si>
    <t>Қўштепа тумани</t>
  </si>
  <si>
    <t>Андижон тумани</t>
  </si>
  <si>
    <t>Пахтакор тумани</t>
  </si>
  <si>
    <r>
      <t xml:space="preserve">“Ўзмиллийбанк” АЖга </t>
    </r>
    <r>
      <rPr>
        <b/>
        <sz val="20"/>
        <color rgb="FF003366"/>
        <rFont val="Times New Roman"/>
        <family val="1"/>
        <charset val="204"/>
      </rPr>
      <t>жисмоний ва юридик шахслардан мурожаатларнинг ҳудудлар кесимида келиб тушиш манбаси</t>
    </r>
  </si>
  <si>
    <t xml:space="preserve"> </t>
  </si>
  <si>
    <t>Тўғридан-тўғри 
Ўзмиллийбанкка</t>
  </si>
  <si>
    <r>
      <t xml:space="preserve">“Ўзмиллийбанк” АЖга </t>
    </r>
    <r>
      <rPr>
        <b/>
        <sz val="22"/>
        <color rgb="FF002060"/>
        <rFont val="Times New Roman"/>
        <family val="1"/>
        <charset val="204"/>
      </rPr>
      <t>жисмоний ва юридик шахслардан мурожаатларнинг келиб тушиш шакли ва ўрганиш натижалари</t>
    </r>
  </si>
  <si>
    <t>25.03.2024 12:08:30</t>
  </si>
  <si>
    <t>19.03.2024 17:58:32</t>
  </si>
  <si>
    <t>18.03.2024 16:50:37</t>
  </si>
  <si>
    <t>15.03.2024 17:06:13</t>
  </si>
  <si>
    <t>04.03.2024 20:28:43</t>
  </si>
  <si>
    <t>01.03.2024 20:33:30</t>
  </si>
  <si>
    <t>7225-ccm/23</t>
  </si>
  <si>
    <t>7183-ccm/23</t>
  </si>
  <si>
    <t>7150-ccm/23</t>
  </si>
  <si>
    <t>7103-ccm/23</t>
  </si>
  <si>
    <t>6917-ccm/23</t>
  </si>
  <si>
    <t>6865-ccm/23</t>
  </si>
  <si>
    <t>Qoryog'diyev Jonibek</t>
  </si>
  <si>
    <t>Abdurahmonov Tohirbek</t>
  </si>
  <si>
    <t>SULTANOV  TIMURBEK</t>
  </si>
  <si>
    <t>Nasrullayev Furqat Murodullayevich</t>
  </si>
  <si>
    <t>Каттақўрғон тумани</t>
  </si>
  <si>
    <t>167134</t>
  </si>
  <si>
    <t>165928</t>
  </si>
  <si>
    <t>10:07:09 - 20.03.2024</t>
  </si>
  <si>
    <t>12:27:41 - 01.03.2024</t>
  </si>
  <si>
    <t>Зоирова Наргиза Фахриддиновна</t>
  </si>
  <si>
    <t>Холиқова Дилафруз Пардақуловна</t>
  </si>
  <si>
    <t>Баҳор МФЙ, А.Навоий 52-уй</t>
  </si>
  <si>
    <t>Кўтарма МФЙ, 10-даҳа, 7А-уй, 19-хонадон</t>
  </si>
  <si>
    <t>Олтинкўл МФЙ, Саховат кўчаси 33- уй.</t>
  </si>
  <si>
    <t>Кредитлар масаласи</t>
  </si>
  <si>
    <t>28821/24</t>
  </si>
  <si>
    <t>28817/24</t>
  </si>
  <si>
    <t>28165/24</t>
  </si>
  <si>
    <t>27577/24</t>
  </si>
  <si>
    <t>27518/24</t>
  </si>
  <si>
    <t>25966/24</t>
  </si>
  <si>
    <t>23903/24</t>
  </si>
  <si>
    <t>23606/24</t>
  </si>
  <si>
    <t>23571/24</t>
  </si>
  <si>
    <t>23363/24</t>
  </si>
  <si>
    <t>20628/24</t>
  </si>
  <si>
    <t>Хамроқулов Нурлан Байзакович</t>
  </si>
  <si>
    <t>Салибеков Абдужамил Довулбекович</t>
  </si>
  <si>
    <t>Абддуллаев Мухтор Миртазаевич</t>
  </si>
  <si>
    <t>Юлдашев Бобожон Қувватович</t>
  </si>
  <si>
    <t>Собурова Дилфуза Зариповна</t>
  </si>
  <si>
    <t>Хасанова Мамурахон Зокиржоновна</t>
  </si>
  <si>
    <t>Мухаммадиев Отабек Хуррамович</t>
  </si>
  <si>
    <t>Мўйдинова Махлиё Нурмаматовна</t>
  </si>
  <si>
    <t>Розиқов Ҳаётжон Шухратович</t>
  </si>
  <si>
    <t>Айдарлаи МФЙ, 35-уй.</t>
  </si>
  <si>
    <t>Айдарлаи МФЙ, 55-уй.</t>
  </si>
  <si>
    <t>Қумчи ҚФЙ, Совбоғ МФЙ</t>
  </si>
  <si>
    <t>Жиззах шаҳар</t>
  </si>
  <si>
    <t>Оққўрғон МФЙ, Оққўрғон кўчаси,116-уй.</t>
  </si>
  <si>
    <t>Беруний тумани</t>
  </si>
  <si>
    <t>Шимом Офий МФЙ, Кўк кўз кўчаси, 82 уй.</t>
  </si>
  <si>
    <t>Учкўза МФЙ</t>
  </si>
  <si>
    <t>Чин маҳалласи, Нурли манзил кўчаси, 6-уй</t>
  </si>
  <si>
    <t>Каттачек МФЙ, Дўстлик кўчаси 27-уй.</t>
  </si>
  <si>
    <t>Наби МФЙ, Янгиҳаёт кўчаси.</t>
  </si>
  <si>
    <t>Мустақиллик кўчаси, 8 уй, 2 хонадон.</t>
  </si>
  <si>
    <t>Кредит ресурсларидан фойдаланиш ҳуқуқларини чеклаш</t>
  </si>
  <si>
    <t xml:space="preserve">04/vm-yu-14-6-1543/24 </t>
  </si>
  <si>
    <t>15,03,2024</t>
  </si>
  <si>
    <t xml:space="preserve">05/vm-yu-12-3-1420/24 </t>
  </si>
  <si>
    <t>"Diamond Kokand trade" МЧЖнинг</t>
  </si>
  <si>
    <t>"Corona Mushrooms" МЧЖнинг</t>
  </si>
  <si>
    <t>"Corona Mushrooms" МЧЖнинг ажратилган кредит маблағи доирасида ҳисоланган фаиз тўловлари бўйича мурожаати кўриб чиқиш учун юборилмоқда."</t>
  </si>
  <si>
    <t>Т.Газибеков</t>
  </si>
  <si>
    <t>"Diamond Kokand trade" МЧЖнинг гаровга кўйилган мулкларни аукцион савдоларида чиқариш бўйича хати кўриб чиқиш учун юборилмоқда. Муддат: бир хафта.</t>
  </si>
  <si>
    <t xml:space="preserve">04/vm-yu-15-01-1282/24 </t>
  </si>
  <si>
    <t>"Орикс" АЖ</t>
  </si>
  <si>
    <t>"Орикс" АЖ нинг "Севара-косметикс" билан ҳамкорликда инвестиция лойиҳасини амалга ошириш юзасидан мурожаати кўриб чиқиш учун юборилмоқда.</t>
  </si>
  <si>
    <t>Вх.№Ч-586-</t>
  </si>
  <si>
    <t>Ў.Х.Чоршанбиев</t>
  </si>
  <si>
    <t>Фуқаро Ў.Чоршанбиев кредит ажратилмаётганлигидан норози.</t>
  </si>
  <si>
    <t>Б.Б.Бахтиёржонов</t>
  </si>
  <si>
    <t>Вх.№Б-587</t>
  </si>
  <si>
    <t>Фуқаро Б.Бахтиёржонов шартнома тузишда амалий ёрдам сўралмоқда.</t>
  </si>
  <si>
    <t>Т.Э.Каримов</t>
  </si>
  <si>
    <t>Вх.№К-567</t>
  </si>
  <si>
    <t>Фуқаро Т.Э.Каримов маблағларни картага ўтказиб бериш юзасидан.(Ишонч.тел)</t>
  </si>
  <si>
    <t>Г.Н.Шукурова</t>
  </si>
  <si>
    <t>Вх.№Ш-554</t>
  </si>
  <si>
    <t>Фуқаро Г.Н.Шукурова кредит масаласи бўйича.</t>
  </si>
  <si>
    <t>З.А.Шакаров</t>
  </si>
  <si>
    <t>Вх.№Ш-532</t>
  </si>
  <si>
    <t>Фуқаро З.А.Шакаров кредит ажратилиши ҳақида.</t>
  </si>
  <si>
    <t>Д.М.Суйинчева</t>
  </si>
  <si>
    <t>Вх.№С-545-</t>
  </si>
  <si>
    <t>Фуқаро Д.М.Суйинчева мулкнинг банк балансига олинганлиги бўйича далолатнома беришни сўрамоқда.</t>
  </si>
  <si>
    <t>Вх.№К-443</t>
  </si>
  <si>
    <t>06,03,2024</t>
  </si>
  <si>
    <t>А.Ф.Комилов</t>
  </si>
  <si>
    <t>Фуқаро А.Комилов ипотека кредити юзасидан.</t>
  </si>
  <si>
    <t>Вх.№Х-409</t>
  </si>
  <si>
    <t>01,03,2024</t>
  </si>
  <si>
    <t>Х.И.Хамдамов</t>
  </si>
  <si>
    <t>Фуқаро Х.Хамдамов солфи картасини олиш ҳақида.</t>
  </si>
  <si>
    <t>38-21/445</t>
  </si>
  <si>
    <t>27,03,2024</t>
  </si>
  <si>
    <t>А.А.Алимовнинг</t>
  </si>
  <si>
    <t>Фуқаро А.А.Алимовнинг "Хумо" пластик картаси масаласи юзасидан мурожаати кўриб чиқиш учун юборилмоқда.</t>
  </si>
  <si>
    <t>29-13/281</t>
  </si>
  <si>
    <t>26,03,2024</t>
  </si>
  <si>
    <t>"ZAF ADYOCATE" адвокатлик фирмаси адвокати</t>
  </si>
  <si>
    <t>"ZAF ADYOCATE" адвокатлик фирмаси адвокати Ф.Б.Нурмуратовнинг инкассо топшириқномаси бўйича мурожаати кўриб чиқиш учун юборилмоқда.</t>
  </si>
  <si>
    <t xml:space="preserve">15-21/413 </t>
  </si>
  <si>
    <t>25,03,2024</t>
  </si>
  <si>
    <t>"Лочинбек бахори" фермер хужалигининг</t>
  </si>
  <si>
    <t xml:space="preserve">"Лочинбек бахори" фермер хужалигининг кредит қарздорлиги масаласи бўйича мурожаати кўриб чиқиш учун юборилмоқда. </t>
  </si>
  <si>
    <t xml:space="preserve">38-21/404 </t>
  </si>
  <si>
    <t>"EXIM-CHEMICAL" МЧЖнинг</t>
  </si>
  <si>
    <t>19,03,2024</t>
  </si>
  <si>
    <t>Пешкў тумани</t>
  </si>
  <si>
    <t>"EXIM-CHEMICAL" МЧЖнинг қарздордан маблағ ундириш вазасидан мурожаати кўриб чиқиш учун юборилмоқда. Муддат: 26.03.2024.</t>
  </si>
  <si>
    <t>45-09/27</t>
  </si>
  <si>
    <t>С.Матбоевнинг</t>
  </si>
  <si>
    <t>Пискент тумани</t>
  </si>
  <si>
    <t>Фуқаро С.Матбоевнинг маблағ кайтариш бўйича мурожаати кўриб чиқиш учун юборилмоқда.</t>
  </si>
  <si>
    <t>13-19/193</t>
  </si>
  <si>
    <t>14,03,2024</t>
  </si>
  <si>
    <t>"Azimut Aziya" МЧЖнинг</t>
  </si>
  <si>
    <t>"Azimut Aziya" МЧЖнинг тўловлар масаласи бўйича мурожаати юборилмоқда.</t>
  </si>
  <si>
    <t>"Jamshid Jasur Mega Trans" МЧЖнинг</t>
  </si>
  <si>
    <t>32-13/411</t>
  </si>
  <si>
    <t>Вобкент тумани</t>
  </si>
  <si>
    <t>"Jamshid Jasur Mega Trans" МЧЖнинг кредит масаласи бўйича хати юборилмоқда. Муддат: 20.03.2024 й</t>
  </si>
  <si>
    <t>23-21/123</t>
  </si>
  <si>
    <t>"PROMXIM IMPEX" МЧЖнинг</t>
  </si>
  <si>
    <t>"PROMXIM IMPEX" МЧЖнинг товарларни тақиқдан чикариш масаласи бўйича мурожаати кўриб чиқиш учун юборилмоқда.</t>
  </si>
  <si>
    <t>29-13/234</t>
  </si>
  <si>
    <t>12,03,2024</t>
  </si>
  <si>
    <t>"LEGIST HIMOYA" Адвокатлик бюросининг</t>
  </si>
  <si>
    <t>"LEGIST HIMOYA" Адвокатлик бюросининг "Begovot Charva" фермер хўжалигининг кредит масаласи бўйича хати кўриб чиқиш учун юборилмоқда. Муддат: 19.03.2024 й.</t>
  </si>
  <si>
    <t>26-23/372</t>
  </si>
  <si>
    <t>Фуқаро У.Сафарованинг ипотека кредити масаласи бўйича мурожаати кўриб чиқиш учун юборилмоқда. Муддат: 15.03.2024 й.</t>
  </si>
  <si>
    <t xml:space="preserve">Вх.№И-58 </t>
  </si>
  <si>
    <t>Г.Э.Имомова</t>
  </si>
  <si>
    <t>Фуқаро Г.Э.Имомова вафот этган турмуш ўртоғи З.Имомов бўйича маълумот сўралмоқда.</t>
  </si>
  <si>
    <t>Вх.№Б-62</t>
  </si>
  <si>
    <t>Д.Х.Бозорбоева</t>
  </si>
  <si>
    <t>Фуқаро Д.Х.Бозорбоева ипотека кредити фоизлари масаласи бўйича мурожаати кўриб чиқиш учун юборилмоқда.</t>
  </si>
  <si>
    <t>Вх.№Х-57</t>
  </si>
  <si>
    <t>М.Ф.Хатамов</t>
  </si>
  <si>
    <t>Фуқаро М.Хатамов Colfy-60352-сонли кредит шартномаси бўйича мурожаат.</t>
  </si>
  <si>
    <t xml:space="preserve">Вх.№К-56 </t>
  </si>
  <si>
    <t>Ш.С.Каракулов</t>
  </si>
  <si>
    <t>Фуқаро Ш.Каракулов "Ўзмиллийбанк" АЖда ишлаган даври учун архив маълумотнома берилишига рухсат сўрамоқда.</t>
  </si>
  <si>
    <t>20,03,2024</t>
  </si>
  <si>
    <t>А.А.Давтян</t>
  </si>
  <si>
    <t>Вх.№В-54</t>
  </si>
  <si>
    <t>Фуқаро А.Давтян Л Багдасарян номига тўлов ўтказмалари бўйича маълумот сўрамоқда.</t>
  </si>
  <si>
    <t>Ш.М.Мурадов</t>
  </si>
  <si>
    <t>Вх.№В-48</t>
  </si>
  <si>
    <t>"Дильбар она Наргиза" МЧЖ рахбари Ш.Муродов кредит ажратиш масаласи бўйича ариза.</t>
  </si>
  <si>
    <t>Урганч тумани</t>
  </si>
  <si>
    <t>25701-xq/24</t>
  </si>
  <si>
    <t>41115-s/24</t>
  </si>
  <si>
    <t>64662-r/24</t>
  </si>
  <si>
    <t>64659-r/24</t>
  </si>
  <si>
    <t>261615/24</t>
  </si>
  <si>
    <t>201560/24</t>
  </si>
  <si>
    <t>58138-r/24</t>
  </si>
  <si>
    <t>181307/24</t>
  </si>
  <si>
    <t>35774-s/24</t>
  </si>
  <si>
    <t>60109-r/24</t>
  </si>
  <si>
    <t>261680/24</t>
  </si>
  <si>
    <t>199797/24</t>
  </si>
  <si>
    <t>210247/24</t>
  </si>
  <si>
    <t>60105-r/24</t>
  </si>
  <si>
    <t>218501/24</t>
  </si>
  <si>
    <t>50277-s/24</t>
  </si>
  <si>
    <t>228597/24</t>
  </si>
  <si>
    <t>244253/24</t>
  </si>
  <si>
    <t>254472/24</t>
  </si>
  <si>
    <t>192280/24</t>
  </si>
  <si>
    <t>67974-r/24</t>
  </si>
  <si>
    <t>204085/24</t>
  </si>
  <si>
    <t>41227-s/24</t>
  </si>
  <si>
    <t>21720-xq/24</t>
  </si>
  <si>
    <t>181080/24</t>
  </si>
  <si>
    <t>184040/24</t>
  </si>
  <si>
    <t>222287/24</t>
  </si>
  <si>
    <t>211031/24</t>
  </si>
  <si>
    <t>229833/24</t>
  </si>
  <si>
    <t>220783/24</t>
  </si>
  <si>
    <t>187521/24</t>
  </si>
  <si>
    <t>201356/24</t>
  </si>
  <si>
    <t>49791-s/24</t>
  </si>
  <si>
    <t>235368/24</t>
  </si>
  <si>
    <t>5462-pp/24</t>
  </si>
  <si>
    <t>51882-r/24</t>
  </si>
  <si>
    <t>41018-r/24</t>
  </si>
  <si>
    <t>182245/24</t>
  </si>
  <si>
    <t>61282-r/24</t>
  </si>
  <si>
    <t>197053/24</t>
  </si>
  <si>
    <t>180770/24</t>
  </si>
  <si>
    <t>224059/24</t>
  </si>
  <si>
    <t>232995/24</t>
  </si>
  <si>
    <t>773-m/24</t>
  </si>
  <si>
    <t>222412/24</t>
  </si>
  <si>
    <t>250814/24</t>
  </si>
  <si>
    <t>61406-r/24</t>
  </si>
  <si>
    <t>264349/24</t>
  </si>
  <si>
    <t>42158-r/24</t>
  </si>
  <si>
    <t>200829/24</t>
  </si>
  <si>
    <t>43194-r/24</t>
  </si>
  <si>
    <t>46010-r/24</t>
  </si>
  <si>
    <t>46963-r/24</t>
  </si>
  <si>
    <t>48063-r/24</t>
  </si>
  <si>
    <t>53832-r/24</t>
  </si>
  <si>
    <t>49238-r/24</t>
  </si>
  <si>
    <t>50034-r/24</t>
  </si>
  <si>
    <t>50938-r/24</t>
  </si>
  <si>
    <t>52961-r/24</t>
  </si>
  <si>
    <t>53575-r/24</t>
  </si>
  <si>
    <t>55045-r/24</t>
  </si>
  <si>
    <t>38850-s/24</t>
  </si>
  <si>
    <t>191816/24</t>
  </si>
  <si>
    <t>233160/24</t>
  </si>
  <si>
    <t>219893/24</t>
  </si>
  <si>
    <t>217988/24</t>
  </si>
  <si>
    <t>222269/24</t>
  </si>
  <si>
    <t>24574-xq/24</t>
  </si>
  <si>
    <t>250467/24</t>
  </si>
  <si>
    <t>203486/24</t>
  </si>
  <si>
    <t>1923-xqs/24</t>
  </si>
  <si>
    <t>40104-r/24</t>
  </si>
  <si>
    <t>vm-yu-12-3-1420/24</t>
  </si>
  <si>
    <t>63339-r/24</t>
  </si>
  <si>
    <t>56736-r/24</t>
  </si>
  <si>
    <t>vm-12-6-1660/24</t>
  </si>
  <si>
    <t>47737-s/24</t>
  </si>
  <si>
    <t>64384-r/24</t>
  </si>
  <si>
    <t>65145-r/24</t>
  </si>
  <si>
    <t>65597-r/24</t>
  </si>
  <si>
    <t>56711-r/24</t>
  </si>
  <si>
    <t>57521-r/24</t>
  </si>
  <si>
    <t>57854-r/24</t>
  </si>
  <si>
    <t>58444-r/24</t>
  </si>
  <si>
    <t>58837-r/24</t>
  </si>
  <si>
    <t>59886-r/24</t>
  </si>
  <si>
    <t>61107-r/24</t>
  </si>
  <si>
    <t>61989-r/24</t>
  </si>
  <si>
    <t>209347/24</t>
  </si>
  <si>
    <t>203183/24</t>
  </si>
  <si>
    <t>3841-ap/24</t>
  </si>
  <si>
    <t>4241-pp/24</t>
  </si>
  <si>
    <t>4304-pp/24</t>
  </si>
  <si>
    <t>199138/24</t>
  </si>
  <si>
    <t>4022-ap/24</t>
  </si>
  <si>
    <t>4539-ap/24</t>
  </si>
  <si>
    <t>254430/24</t>
  </si>
  <si>
    <t>215749/24</t>
  </si>
  <si>
    <t>2392-xqs/24</t>
  </si>
  <si>
    <t>40670-s/24</t>
  </si>
  <si>
    <t>259063/24</t>
  </si>
  <si>
    <t>36153-ssq/24</t>
  </si>
  <si>
    <t>258132/24</t>
  </si>
  <si>
    <t>36123-ssq/24</t>
  </si>
  <si>
    <t>265275/24</t>
  </si>
  <si>
    <t>19063-xq/24</t>
  </si>
  <si>
    <t>24193-xq/24</t>
  </si>
  <si>
    <t>20848-xq/24</t>
  </si>
  <si>
    <t>190583/24</t>
  </si>
  <si>
    <t>213609/24</t>
  </si>
  <si>
    <t>209185/24</t>
  </si>
  <si>
    <t>18993-xq/24</t>
  </si>
  <si>
    <t>229848/24</t>
  </si>
  <si>
    <t>223900/24</t>
  </si>
  <si>
    <t>180182/24</t>
  </si>
  <si>
    <t>187534/24</t>
  </si>
  <si>
    <t>215190/24</t>
  </si>
  <si>
    <t>213945/24</t>
  </si>
  <si>
    <t>195001/24</t>
  </si>
  <si>
    <t>228260/24</t>
  </si>
  <si>
    <t>200600/24</t>
  </si>
  <si>
    <t>228565/24</t>
  </si>
  <si>
    <t>240604/24</t>
  </si>
  <si>
    <t>204992/24</t>
  </si>
  <si>
    <t>241083/24</t>
  </si>
  <si>
    <t>201839/24</t>
  </si>
  <si>
    <t>240959/24</t>
  </si>
  <si>
    <t>25620-xq/24</t>
  </si>
  <si>
    <t>203730/24</t>
  </si>
  <si>
    <t>48619-s/24</t>
  </si>
  <si>
    <t>241407/24</t>
  </si>
  <si>
    <t>263882/24</t>
  </si>
  <si>
    <t>210945/24</t>
  </si>
  <si>
    <t>74393-r/24</t>
  </si>
  <si>
    <t>182865/24</t>
  </si>
  <si>
    <t>242798/24</t>
  </si>
  <si>
    <t>195267/24</t>
  </si>
  <si>
    <t>200808/24</t>
  </si>
  <si>
    <t>39437-s/24</t>
  </si>
  <si>
    <t>74344-r/24</t>
  </si>
  <si>
    <t>247236/24</t>
  </si>
  <si>
    <t>251007/24</t>
  </si>
  <si>
    <t>39659-ssq/24</t>
  </si>
  <si>
    <t>38479-ssq/24</t>
  </si>
  <si>
    <t>230538/24</t>
  </si>
  <si>
    <t>217393/24</t>
  </si>
  <si>
    <t>2400-xqs/24</t>
  </si>
  <si>
    <t>39454-s/24</t>
  </si>
  <si>
    <t>223711/24</t>
  </si>
  <si>
    <t>4513-ap/24</t>
  </si>
  <si>
    <t>37513-s/24</t>
  </si>
  <si>
    <t>55123-r/24</t>
  </si>
  <si>
    <t>182478/24</t>
  </si>
  <si>
    <t>226210/24</t>
  </si>
  <si>
    <t>59951-r/24</t>
  </si>
  <si>
    <t>55245-r/24</t>
  </si>
  <si>
    <t>191605/24</t>
  </si>
  <si>
    <t>184905/24</t>
  </si>
  <si>
    <t>45335-s/24</t>
  </si>
  <si>
    <t>180688/24</t>
  </si>
  <si>
    <t>245579/24</t>
  </si>
  <si>
    <t>244740/24</t>
  </si>
  <si>
    <t>183729/24</t>
  </si>
  <si>
    <t>49458-s/24</t>
  </si>
  <si>
    <t>202177/24</t>
  </si>
  <si>
    <t>69184-r/24</t>
  </si>
  <si>
    <t>72624-r/24</t>
  </si>
  <si>
    <t>198355/24</t>
  </si>
  <si>
    <t>215702/24</t>
  </si>
  <si>
    <t>40882-ssq/24</t>
  </si>
  <si>
    <t>234132/24</t>
  </si>
  <si>
    <t>238147/24</t>
  </si>
  <si>
    <t>252111/24</t>
  </si>
  <si>
    <t>40884-ssq/24</t>
  </si>
  <si>
    <t>vm-yu-14-6-1543/24</t>
  </si>
  <si>
    <t>229914/24</t>
  </si>
  <si>
    <t>221974/24</t>
  </si>
  <si>
    <t>260832/24</t>
  </si>
  <si>
    <t>244448/24</t>
  </si>
  <si>
    <t>260801/24</t>
  </si>
  <si>
    <t>196237/24</t>
  </si>
  <si>
    <t>44046-s/24</t>
  </si>
  <si>
    <t>132452/24</t>
  </si>
  <si>
    <t>67234-r/24</t>
  </si>
  <si>
    <t>179007/24</t>
  </si>
  <si>
    <t>191754/24</t>
  </si>
  <si>
    <t>52225-r/24</t>
  </si>
  <si>
    <t>39173-s/24</t>
  </si>
  <si>
    <t>204362/24</t>
  </si>
  <si>
    <t>196079/24</t>
  </si>
  <si>
    <t>226348/24</t>
  </si>
  <si>
    <t>203703/24</t>
  </si>
  <si>
    <t>251839/24</t>
  </si>
  <si>
    <t>258255/24</t>
  </si>
  <si>
    <t>46851-s/24</t>
  </si>
  <si>
    <t>210633/24</t>
  </si>
  <si>
    <t>180885/24</t>
  </si>
  <si>
    <t>64644-r/24</t>
  </si>
  <si>
    <t>241669/24</t>
  </si>
  <si>
    <t>255251/24</t>
  </si>
  <si>
    <t>247394/24</t>
  </si>
  <si>
    <t>202884/24</t>
  </si>
  <si>
    <t>227201/24</t>
  </si>
  <si>
    <t>64775-r/24</t>
  </si>
  <si>
    <t>64197-r/24</t>
  </si>
  <si>
    <t>39157-s/24</t>
  </si>
  <si>
    <t>43146-s/24</t>
  </si>
  <si>
    <t>4019-ap/24</t>
  </si>
  <si>
    <t>40806-s/24</t>
  </si>
  <si>
    <t>37906-ssq/24</t>
  </si>
  <si>
    <t>39347-s/24</t>
  </si>
  <si>
    <t>253741/24</t>
  </si>
  <si>
    <t>237980/24</t>
  </si>
  <si>
    <t>25739-xq/24</t>
  </si>
  <si>
    <t>41749-s/24</t>
  </si>
  <si>
    <t>251229/24</t>
  </si>
  <si>
    <t>Тонг юлдузи МФЙ</t>
  </si>
  <si>
    <t>Балхигузар МФЙ</t>
  </si>
  <si>
    <t>Катта ҳаёт МФЙ</t>
  </si>
  <si>
    <t>Янги қишлоқ МФЙ</t>
  </si>
  <si>
    <t>Ғамбур МФЙ</t>
  </si>
  <si>
    <t>Хожа Ахмад Яссавий МФЙ</t>
  </si>
  <si>
    <t>Чўйинчи МФЙ</t>
  </si>
  <si>
    <t>Чим МФЙ</t>
  </si>
  <si>
    <t>Дам МФЙ</t>
  </si>
  <si>
    <t>Боғаро МФЙ</t>
  </si>
  <si>
    <t>Ғур-ғур МФЙ</t>
  </si>
  <si>
    <t>Гулираъно МФЙ</t>
  </si>
  <si>
    <t>Навбур МФЙ</t>
  </si>
  <si>
    <t>Янги бўстон обод МФЙ</t>
  </si>
  <si>
    <t>Янгиҳаёт МФЙ</t>
  </si>
  <si>
    <t>Барҳаёт МФЙ</t>
  </si>
  <si>
    <t>Байроқ МФЙ</t>
  </si>
  <si>
    <t>Эскиқўрғон МФЙ</t>
  </si>
  <si>
    <t>Қаландархона МФЙ</t>
  </si>
  <si>
    <t>Мангуберди МФЙ</t>
  </si>
  <si>
    <t>Солбоши МФЙ</t>
  </si>
  <si>
    <t>Кўҳна қалъа МФЙ</t>
  </si>
  <si>
    <t>Хўжайли тумани</t>
  </si>
  <si>
    <t>Навоий МФЙ</t>
  </si>
  <si>
    <t>Кун нуры МФЙ</t>
  </si>
  <si>
    <t>Тошкент МФЙ</t>
  </si>
  <si>
    <t>Бахмал МФЙ</t>
  </si>
  <si>
    <t>Халқлар Дўстлиги МФЙ</t>
  </si>
  <si>
    <t>Янгиқўрғон МФЙ</t>
  </si>
  <si>
    <t>Ёзёвон тумани</t>
  </si>
  <si>
    <t>Тошховуз МФЙ</t>
  </si>
  <si>
    <t>Лангар МФЙ</t>
  </si>
  <si>
    <t>Олтинариқ МФЙ</t>
  </si>
  <si>
    <t>Оқбилол МФЙ</t>
  </si>
  <si>
    <t>Бешариқ МФЙ</t>
  </si>
  <si>
    <t>Риштон тумани</t>
  </si>
  <si>
    <t>Мамадали Топволдиев МФЙ</t>
  </si>
  <si>
    <t>Қоратепа МФЙ</t>
  </si>
  <si>
    <t>Боғдод тумани</t>
  </si>
  <si>
    <t>Мурувват МФЙ</t>
  </si>
  <si>
    <t>Миндонобод МФЙ</t>
  </si>
  <si>
    <t>Элпарвар МФЙ</t>
  </si>
  <si>
    <t>Заркент МФЙ</t>
  </si>
  <si>
    <t>Шоберди МФЙ</t>
  </si>
  <si>
    <t>Оқолтин тумани</t>
  </si>
  <si>
    <t>Кўркам диёр МФЙ</t>
  </si>
  <si>
    <t>Абдулла Қаҳҳор МФЙ</t>
  </si>
  <si>
    <t>Кушарта МФЙ</t>
  </si>
  <si>
    <t>Бойлата МФЙ</t>
  </si>
  <si>
    <t>Бодой МФЙ</t>
  </si>
  <si>
    <t>Пулатчи МФЙ</t>
  </si>
  <si>
    <t>Камардон МФЙ</t>
  </si>
  <si>
    <t>Ғойиб ота МФЙ</t>
  </si>
  <si>
    <t>Боғишамол МФЙ</t>
  </si>
  <si>
    <t>Тепақул МФЙ</t>
  </si>
  <si>
    <t>Тут МФЙ</t>
  </si>
  <si>
    <t>Ванғози МФЙ</t>
  </si>
  <si>
    <t>Терак МФЙ</t>
  </si>
  <si>
    <t>Ҳазора МФЙ</t>
  </si>
  <si>
    <t>Ал Хоразмий МФЙ</t>
  </si>
  <si>
    <t>Зармитан МФЙ</t>
  </si>
  <si>
    <t>Зомин МФЙ</t>
  </si>
  <si>
    <t>Борлос МФЙ</t>
  </si>
  <si>
    <t>Самарқанд тумани</t>
  </si>
  <si>
    <t>Сулфакабутак МФЙ</t>
  </si>
  <si>
    <t>Абай МФЙ</t>
  </si>
  <si>
    <t>Жозмон МФЙ</t>
  </si>
  <si>
    <t>Калон МФЙ</t>
  </si>
  <si>
    <t>Ромитан тумани</t>
  </si>
  <si>
    <t>Сайфиддин Бахорзий МФЙ</t>
  </si>
  <si>
    <t>Бозоржойи МФЙ</t>
  </si>
  <si>
    <t>Шаҳриобод МФЙ</t>
  </si>
  <si>
    <t>Чет эл ШФЙ</t>
  </si>
  <si>
    <t>Кат МФЙ</t>
  </si>
  <si>
    <t>Ҳамид Сулаймонов МФЙ</t>
  </si>
  <si>
    <t>Илтифот МФЙ</t>
  </si>
  <si>
    <t>Янги Чоштепа МФЙ</t>
  </si>
  <si>
    <t>Чин-Масчит МФЙ</t>
  </si>
  <si>
    <t>Бибиқорасоч МФЙ</t>
  </si>
  <si>
    <t>Бешбулоқ МФЙ</t>
  </si>
  <si>
    <t>Пахтакор МФЙ</t>
  </si>
  <si>
    <t>Эски Жалойир МФЙ</t>
  </si>
  <si>
    <t>Касби тумани</t>
  </si>
  <si>
    <t>Майманоқ МФЙ</t>
  </si>
  <si>
    <t>Хадра МФЙ</t>
  </si>
  <si>
    <t>Соҳибқирон МФЙ</t>
  </si>
  <si>
    <t>Талишбе МФЙ</t>
  </si>
  <si>
    <t>Хилол МФЙ</t>
  </si>
  <si>
    <t>Қурғонча МФЙ</t>
  </si>
  <si>
    <t>Айдарали МФЙ</t>
  </si>
  <si>
    <t>Олмалиқ шаҳри</t>
  </si>
  <si>
    <t>Саховат МФЙ</t>
  </si>
  <si>
    <t>Маънавият МФЙ</t>
  </si>
  <si>
    <t>Хонқа тумани</t>
  </si>
  <si>
    <t>Ширин МФЙ</t>
  </si>
  <si>
    <t>Чинобод МФЙ</t>
  </si>
  <si>
    <t>Орзу МФЙ</t>
  </si>
  <si>
    <t>Хива шаҳри</t>
  </si>
  <si>
    <t>Ал-Хоразмий МФЙ</t>
  </si>
  <si>
    <t>Бозорбоши МФЙ</t>
  </si>
  <si>
    <t>Мухаббат МФЙ</t>
  </si>
  <si>
    <t>Янги Миробод МФЙ</t>
  </si>
  <si>
    <t>Асробод МФЙ</t>
  </si>
  <si>
    <t>Қанғли МФЙ</t>
  </si>
  <si>
    <t>Ҳамид Олимжон МФЙ</t>
  </si>
  <si>
    <t>Мирзаобод тумани</t>
  </si>
  <si>
    <t>Боғистон МФЙ</t>
  </si>
  <si>
    <t>Маржонбулоқ ШФЙ</t>
  </si>
  <si>
    <t>Олмазор МФЙ</t>
  </si>
  <si>
    <t>Ўзбекистон ҚФЙ</t>
  </si>
  <si>
    <t>Бахористон МФЙ</t>
  </si>
  <si>
    <t>Зомин тумани</t>
  </si>
  <si>
    <t>Улуғобод МФЙ</t>
  </si>
  <si>
    <t>Гулистон туман</t>
  </si>
  <si>
    <t>Янги хаёт МФЙ</t>
  </si>
  <si>
    <t>Сирдарё тумани</t>
  </si>
  <si>
    <t>Президент Администрацияси</t>
  </si>
  <si>
    <t>Ўзмиллийбанк Қизилтепа филиали</t>
  </si>
  <si>
    <t>Ўзмиллийбанк Ургут филиали</t>
  </si>
  <si>
    <t>Ўзмиллийбанк Каттақўрғон филиали</t>
  </si>
  <si>
    <t>Ўзмиллийбанк Нуробод филиали</t>
  </si>
  <si>
    <t>Ипотека кредити бадали/фоизларини қоплаш учун субсидия</t>
  </si>
  <si>
    <t>Фермер хўжалиги учун кредит</t>
  </si>
  <si>
    <t>Фуқаро иштирокисиз унинг номига кредит расмийлаштирилганлиги</t>
  </si>
  <si>
    <t>Субсидия суммасига мос уй-жой топа олмаётганлиги</t>
  </si>
  <si>
    <t>Қишлоқ хўжалиги маҳсулотларини етиштириш учун кредит</t>
  </si>
  <si>
    <t>Банк нақд пулсиз ҳисоб-китоблар ва тўлов хизматлари тарифлари</t>
  </si>
  <si>
    <t>Ижтимоий ҳимояга муҳтож хотин-қизларга субсидия ва кредит</t>
  </si>
  <si>
    <t>Қарз ундириш ижро ҳужжатлари бўйича</t>
  </si>
  <si>
    <t>"Ҳар бир оила - тадбиркор" дастури б-ча кредит</t>
  </si>
  <si>
    <t>Тикувчилик фаолияти учун кредит</t>
  </si>
  <si>
    <t>Кредит олиш тартиби тўғрисида ҳуқуқий маслаҳат олиш</t>
  </si>
  <si>
    <t>Ҳисоб рақамга банд солиш ва ҳисоб рақамдан операцияларни вақтинча тўхтатиб туриш</t>
  </si>
  <si>
    <t>ABDUVAITOVA ZIYADAXAN ABDUJAMILOVNA</t>
  </si>
  <si>
    <t>BOBOQULOV RAXMATULLO BAXTIYOROVICH</t>
  </si>
  <si>
    <t>DONIYOROV KAMOL ESHMUROTOVICH</t>
  </si>
  <si>
    <t>G‘OFFOROVA XURSHIDA JABBOR QIZI</t>
  </si>
  <si>
    <t>XASANOV MUROD JO‘RAYEVICH</t>
  </si>
  <si>
    <t>ALMANOV ODIL AMANKULOVICH</t>
  </si>
  <si>
    <t>XAKIMOV ZAFAR IBRAGIMOVICH</t>
  </si>
  <si>
    <t>PARDAYEV JUMANAZAR XIDIROVICH</t>
  </si>
  <si>
    <t>ZIROYEV SAFO KARIMOVICH</t>
  </si>
  <si>
    <t>MUXAMMADIYEV OTABEK XURRAMOVICH</t>
  </si>
  <si>
    <t>SAFAROV SANJARBEK YO‘LDOSH O‘G‘LI</t>
  </si>
  <si>
    <t>ISLAMOVA ZEBINISO NE’MATOVNA</t>
  </si>
  <si>
    <t>YULDASHEVA TURSUNOY TUXTAMURATOVNA</t>
  </si>
  <si>
    <t>BATIROV MA’MUR ABDUNABIYEVICH</t>
  </si>
  <si>
    <t>JO‘RAYEV TO‘RA SAFAROVICH</t>
  </si>
  <si>
    <t>HASANOV SHAVKAT ZIKRIYOYEVICH</t>
  </si>
  <si>
    <t>XURBAYEV MAMADALI XXX</t>
  </si>
  <si>
    <t>AKBARALIYEV SHAXRUZ RUSTAMOVICH</t>
  </si>
  <si>
    <t>TOJIBOYEV FARUXBEK NUMONOVICH</t>
  </si>
  <si>
    <t>MIRZAYEVA AZIZAXON RAXMONJONOVNA</t>
  </si>
  <si>
    <t>YULDASHEV XOMIDJON BOTIRALIYEVICH</t>
  </si>
  <si>
    <t>AXMADALIYEVA GULNORAXON ABDULLAJON QIZI</t>
  </si>
  <si>
    <t>RAXIMOV RUSTAM ISMAILOVICH</t>
  </si>
  <si>
    <t>AXMEDOVA ODINAXON TOSHTANOVNA</t>
  </si>
  <si>
    <t>BAXTIYORJONOV BOTIRJON BAXTIYOROVICH</t>
  </si>
  <si>
    <t>SHAMSHIDINOV INABIDIN BURXANOVICH</t>
  </si>
  <si>
    <t>Қурбонова Мавжуда Мамадалиевна</t>
  </si>
  <si>
    <t>ABIDOV OZAD KADIRBERGANOVICH</t>
  </si>
  <si>
    <t>PERDEBAYEV SHAXABBAZ PERDEBAYEVICH</t>
  </si>
  <si>
    <t>VAPAYEV SHAXRUX BAXADIROVICH</t>
  </si>
  <si>
    <t>UTEMURATOV BAXADIR KOJABAYEVICH</t>
  </si>
  <si>
    <t>BAKTIBERLIYEVA ALBINA YEDIGEROVNA</t>
  </si>
  <si>
    <t>KIYATOVA JANAR RAXMETOVNA</t>
  </si>
  <si>
    <t>ALLASHUKIROVA BIBISARA UMAROVNA</t>
  </si>
  <si>
    <t>ANIYAZOV SHERALI ARTIKOVICH</t>
  </si>
  <si>
    <t>EGAMOV XAYRULLO ASHURMATOVICH</t>
  </si>
  <si>
    <t>SULTONOV MUZAFFARJON RO‘ZIMATOVICH</t>
  </si>
  <si>
    <t>ARSLONOVA ZAYNABXON NISHONBOYEVNA</t>
  </si>
  <si>
    <t>RAXIMOVA DILDORA ADHAMOVNA</t>
  </si>
  <si>
    <t>SAYDAXMEDOV SARDORXO‘JA TILLOXO‘JAYEVICH</t>
  </si>
  <si>
    <t>NAJMIDINOVA SURAYYOXON ULUG‘BEK QIZI</t>
  </si>
  <si>
    <t>OTAQULOVA CHAROSXON AXMADJONOVNA</t>
  </si>
  <si>
    <t>ABDURAXMONOV FOZILJON KOMILOVICH</t>
  </si>
  <si>
    <t>TOSHBOLTAYEVA MAVLUDA SHAROFIDINOVNA</t>
  </si>
  <si>
    <t>NABIYEV BAXODIRJON MURODJON O‘G‘LI</t>
  </si>
  <si>
    <t>QO‘ZIYEVA NARGIZA MUXAMADYUSUPOVNA</t>
  </si>
  <si>
    <t>ISMAILOVA DILAROXON MUXTAROVNA</t>
  </si>
  <si>
    <t>SAIDOV FAXRIDDIN FARXODOVICH</t>
  </si>
  <si>
    <t>BARATOV BEKZOD ZAYDULLAYEVICH</t>
  </si>
  <si>
    <t>DJULIBAYEV ISMAIL UMIRBAYEVICH</t>
  </si>
  <si>
    <t>Норқулова Гулруҳ Рамазоновна</t>
  </si>
  <si>
    <t>MAHKAMOV MA’RUFJON OLIMJON O‘G‘LI</t>
  </si>
  <si>
    <t>XUDAYBERGANOV AMIRXON ANVAR O‘G‘LI</t>
  </si>
  <si>
    <t>BEKMURZOYEV AKMAL UKTAMOVICH</t>
  </si>
  <si>
    <t>NIZAMOVA OYNISO MUZAFAROVNA</t>
  </si>
  <si>
    <t>JO‘RAYEVA NEKQADAM OCHILOVNA</t>
  </si>
  <si>
    <t>OBLAQULOV SIROJIDDIN IKROMOVICH</t>
  </si>
  <si>
    <t>NAJMIDINOVA SURAYYOXON ULUG‘BEKQIZI</t>
  </si>
  <si>
    <t>YULDASHEVA FATIMA KELDIYAROVNA</t>
  </si>
  <si>
    <t>NIZOMOV SHAXBOZ ODILO‘G‘LI</t>
  </si>
  <si>
    <t>JUMANOV SHERZOD XUDAYOROVICH</t>
  </si>
  <si>
    <t>XOLMIRZAYEVA BAHORA ABDURASUL QIZI</t>
  </si>
  <si>
    <t>ZOKIROV KOMIL NEMATOVICH</t>
  </si>
  <si>
    <t>TURABOVA BAHOR EGAMBERDIYEVNA</t>
  </si>
  <si>
    <t>MAVLANOV NORBOY MIRZAQULOVICH</t>
  </si>
  <si>
    <t>YOLDOSHEV MUXAMMAD RAHMATOVICH</t>
  </si>
  <si>
    <t>XAMRAYEV OBID SAYITQULOVICH</t>
  </si>
  <si>
    <t>NASULLAYEVA O‘G‘ILOY NARZULLO QIZI</t>
  </si>
  <si>
    <t>NIZOMOV SHAXBOZ ODIL O‘G‘LI</t>
  </si>
  <si>
    <t>SAFAROV ORIF QILICHEVICH</t>
  </si>
  <si>
    <t>TOLIBOV NAIM MAXMUDJONOVICH</t>
  </si>
  <si>
    <t>BO‘RANOVA MAXFURAT ABDUSALOMOVNA</t>
  </si>
  <si>
    <t>OMONOV JASURBEK ANVAR O‘G‘LI</t>
  </si>
  <si>
    <t>SHODIYEVA ISMIGUL TO‘LIS QIZI</t>
  </si>
  <si>
    <t>HAMRAYEVA MEHRIBONU ZIYODULLOYEVNA</t>
  </si>
  <si>
    <t>BURIYEV SHERZOD NURULLOYEVICH</t>
  </si>
  <si>
    <t>BAHRONOVA SHAHNOZA MURTAZOYEVNA</t>
  </si>
  <si>
    <t>KOBILOV BAXTIYOR AKBAROVICH</t>
  </si>
  <si>
    <t>RUZIYEV JASUR MUMINOVICH</t>
  </si>
  <si>
    <t>TOSHEVA GULBAHOR MURODULLAYEVNA</t>
  </si>
  <si>
    <t>MADAROV ALISHER SAMADOVICH</t>
  </si>
  <si>
    <t>MUXAMMADIYEV OZODBEK NAZAROVICH</t>
  </si>
  <si>
    <t>XUDAYAROV SHERZOD GANIYEVICH</t>
  </si>
  <si>
    <t>XOLNIYAZOV OBIDJON TOIROVICH</t>
  </si>
  <si>
    <t>DINBAYEV KAYIRBAY JUMAGULOVICH</t>
  </si>
  <si>
    <t>SABIROV G‘IYOSJAN USMANOVICH</t>
  </si>
  <si>
    <t>SHODIYEV MEHRIDDIN SHAROFIDINOVICH</t>
  </si>
  <si>
    <t>AKATOV MAXMUD DJUMAYEVICH</t>
  </si>
  <si>
    <t>RAHMONOV FARHOD NURIDDINOVICH</t>
  </si>
  <si>
    <t>TURDIYEVA SHARIFA SHAROFOVNA</t>
  </si>
  <si>
    <t>SUBXANOV JAMSHED BAXTIYOROVICH</t>
  </si>
  <si>
    <t>AZIMOVA NILUFAR FATTOHEVNA</t>
  </si>
  <si>
    <t>RUZMETOV SHAVKAT MADRIMOVICH</t>
  </si>
  <si>
    <t>IBRAGIMOV SHERZOD ALISHEROVICH</t>
  </si>
  <si>
    <t>JUMAYEV RUHIDDIN URAKOVICH</t>
  </si>
  <si>
    <t>Каримова Гулмира Жамшид қизи</t>
  </si>
  <si>
    <t>BERDIYEV ARMAN KELDIYAROVICH</t>
  </si>
  <si>
    <t>ISHMUXAMETOV RUSLAN AXATOVICH</t>
  </si>
  <si>
    <t>XO‘JAYEV BAKIRXO‘JA MA’RUF O‘G‘LI</t>
  </si>
  <si>
    <t>RAXMATOV MURAT AXMADOVICH</t>
  </si>
  <si>
    <t>BOTIROVA BAXTINISO BAXODIR QIZI</t>
  </si>
  <si>
    <t>ESHQOBILOV KOMIL TOSHKULOVICH</t>
  </si>
  <si>
    <t>ABDURAHIMOV AKMALJON TOHIR O‘G‘LI</t>
  </si>
  <si>
    <t>CHORIYEV XAMZA SHUKUROVICH</t>
  </si>
  <si>
    <t>CHORSHANBIYEV UTKIR XAKIMOVICH</t>
  </si>
  <si>
    <t>ALIMOV ABRORBEK ALISHEROVICH</t>
  </si>
  <si>
    <t>NASHVANQULOV SUXROB SOBIRJON O‘G‘LI</t>
  </si>
  <si>
    <t>XUDAYKULOV BURXAN URAZALIYEVICH</t>
  </si>
  <si>
    <t>BOTIROVA MOHLARBONU BAHODIRJON QIZI</t>
  </si>
  <si>
    <t>RAXMANOVA AZIZA UKTAM QIZI</t>
  </si>
  <si>
    <t>SUNNATOVA MAHLIYO AKMALOVNA</t>
  </si>
  <si>
    <t>IKROMOV A’ZAM ESHANOVICH</t>
  </si>
  <si>
    <t>YULDASHEV AHDAM AVAZOVICH</t>
  </si>
  <si>
    <t>XAMRAYEVA OZODA SUNATOVNA</t>
  </si>
  <si>
    <t xml:space="preserve">AXROROV SAIDAKBAR </t>
  </si>
  <si>
    <t>JUMAYEV BAXRIDDIN NAZAROVICH</t>
  </si>
  <si>
    <t>TADJIYEVA ZULFIYA ABDUKAYUMOVNA</t>
  </si>
  <si>
    <t>SALIBEKOV ABJAMIL DAULBEKOVICH</t>
  </si>
  <si>
    <t>VISHNEVSKAYA OLGA LEONIDOVNA</t>
  </si>
  <si>
    <t>XAMIRAKULOV NURLAN BAYZAKOVICH</t>
  </si>
  <si>
    <t>O‘RAZALIYEVA SHAHZODABONU MUZAFFAR QIZI</t>
  </si>
  <si>
    <t>BABADJANOV UMIDJON BERDIRAYIMOVICH</t>
  </si>
  <si>
    <t>TURDIYEVA MUXABBAT YUSUPOVNA</t>
  </si>
  <si>
    <t>XALILLAYEV AZIMBOY IKRAM O‘G‘LI</t>
  </si>
  <si>
    <t>YULDASHEVA IRODA HUSANBOY QIZI</t>
  </si>
  <si>
    <t>BABAJANOVA DILORAM AMINBAYEVNA</t>
  </si>
  <si>
    <t>RUZMETOV SHERZOD RAVSHONBEKOVICH</t>
  </si>
  <si>
    <t>OTAYEVA DILFUZA MATYUSUPOVNA</t>
  </si>
  <si>
    <t>AZIMOV ALISHER RAXIMJONOVICH</t>
  </si>
  <si>
    <t>SAIDOV ODILBEK PARXADBEKOVICH</t>
  </si>
  <si>
    <t>MATYUSUPOV SAN’AT MADRIMOVICH</t>
  </si>
  <si>
    <t>MADRAXIMOV ATABEK ABDURAXIMOVICH</t>
  </si>
  <si>
    <t>RADJAPOV QADAMBOY XXX</t>
  </si>
  <si>
    <t>XOLMURZOYEV ABDUMAJID MAHMUD O‘G‘LI</t>
  </si>
  <si>
    <t>XOJIQULOVA MALOXAT XAZRATQULOVNA</t>
  </si>
  <si>
    <t>IBRAGIMOV ZOYIR NARIMANOVICH</t>
  </si>
  <si>
    <t>NURMATOV NODIRJON ABDUMALIKOVICH</t>
  </si>
  <si>
    <t>SAYDAXMEDOVA MUXABBAT ABDUXALIKOVNA</t>
  </si>
  <si>
    <t>ABDUQADIROV NAZARQOSIM TURSUNBOYEVICH</t>
  </si>
  <si>
    <t>USANOVA NASIBA KOMILOVNA</t>
  </si>
  <si>
    <t>YAVBASAROV SANJAR RASULOVICH</t>
  </si>
  <si>
    <t>SHARIPOVA O‘G‘ILJON ESHKUZIYEVNA</t>
  </si>
  <si>
    <t>YIGITALIYEV ISMOILJON BOTIRJON-O‘G‘LI</t>
  </si>
  <si>
    <t>ABZALILOV RADIK YANGALEYEVICH</t>
  </si>
  <si>
    <t>PARPIYEV DONIYOR BAXTIYORO‘G‘LI</t>
  </si>
  <si>
    <t>XAMITOVA MUXABBAT TAXIROVNA</t>
  </si>
  <si>
    <t>ISROILOV G‘IYOSJON TAVAKKALOVICH</t>
  </si>
  <si>
    <t>TADJIYEV BOBOMUROD BOBOMURODOVICH</t>
  </si>
  <si>
    <t>TAGAYEV ABDIRAXMAN YULDASHEVICH</t>
  </si>
  <si>
    <t>MUYDINOV JAXONGIR BAXTIYOR O‘G‘LI</t>
  </si>
  <si>
    <t>JO‘RABOYEVA GULCHEXRA MAMATQOSIMOVNA</t>
  </si>
  <si>
    <t>дрб</t>
  </si>
  <si>
    <t>А.А.Жўраев</t>
  </si>
  <si>
    <t>Дмсб</t>
  </si>
  <si>
    <t>Д.В. Михайлов</t>
  </si>
  <si>
    <t>ДРб</t>
  </si>
  <si>
    <t>1226-sq/24</t>
  </si>
  <si>
    <t>482737/24</t>
  </si>
  <si>
    <t>325953/24</t>
  </si>
  <si>
    <t>280876/24</t>
  </si>
  <si>
    <t>452008/24</t>
  </si>
  <si>
    <t>382757/24</t>
  </si>
  <si>
    <t>466828/24</t>
  </si>
  <si>
    <t>473748/24</t>
  </si>
  <si>
    <t>49585-xq/24</t>
  </si>
  <si>
    <t>282016/24</t>
  </si>
  <si>
    <t>413662/24</t>
  </si>
  <si>
    <t>77846-s/24</t>
  </si>
  <si>
    <t>29186-xq/24</t>
  </si>
  <si>
    <t>57884-s/24</t>
  </si>
  <si>
    <t>398832/24</t>
  </si>
  <si>
    <t>77040-s/24</t>
  </si>
  <si>
    <t>8213-pp/24</t>
  </si>
  <si>
    <t>399083/24</t>
  </si>
  <si>
    <t>145014-r/24</t>
  </si>
  <si>
    <t>8217-pp/24</t>
  </si>
  <si>
    <t>278442/24</t>
  </si>
  <si>
    <t>93220-r/24</t>
  </si>
  <si>
    <t>503108/24</t>
  </si>
  <si>
    <t>315820/24</t>
  </si>
  <si>
    <t>286188/24</t>
  </si>
  <si>
    <t>327378/24</t>
  </si>
  <si>
    <t>429409/24</t>
  </si>
  <si>
    <t>340650/24</t>
  </si>
  <si>
    <t>124828-r/24</t>
  </si>
  <si>
    <t>93222-r/24</t>
  </si>
  <si>
    <t>305976/24</t>
  </si>
  <si>
    <t>355182/24</t>
  </si>
  <si>
    <t>vm-13-12-2343/24</t>
  </si>
  <si>
    <t>364078/24</t>
  </si>
  <si>
    <t>389398/24</t>
  </si>
  <si>
    <t>395183/24</t>
  </si>
  <si>
    <t>396331/24</t>
  </si>
  <si>
    <t>291059/24</t>
  </si>
  <si>
    <t>424395/24</t>
  </si>
  <si>
    <t>388311/24</t>
  </si>
  <si>
    <t>142512-r/24</t>
  </si>
  <si>
    <t>446053/24</t>
  </si>
  <si>
    <t>341519/24</t>
  </si>
  <si>
    <t>496051/24</t>
  </si>
  <si>
    <t>462288/24</t>
  </si>
  <si>
    <t>484290/24</t>
  </si>
  <si>
    <t>445077/24</t>
  </si>
  <si>
    <t>418380/24</t>
  </si>
  <si>
    <t>45236-xq/24</t>
  </si>
  <si>
    <t>128963-r/24</t>
  </si>
  <si>
    <t>502454/24</t>
  </si>
  <si>
    <t>471157/24</t>
  </si>
  <si>
    <t>95399-s/24</t>
  </si>
  <si>
    <t>89271-s/24</t>
  </si>
  <si>
    <t>424214/24</t>
  </si>
  <si>
    <t>125249-r/24</t>
  </si>
  <si>
    <t>142883-r/24</t>
  </si>
  <si>
    <t>144974-r/24</t>
  </si>
  <si>
    <t>436693/24</t>
  </si>
  <si>
    <t>506830/24</t>
  </si>
  <si>
    <t>526162/24</t>
  </si>
  <si>
    <t>127754-r/24</t>
  </si>
  <si>
    <t>406090/24</t>
  </si>
  <si>
    <t>456054/24</t>
  </si>
  <si>
    <t>465481/24</t>
  </si>
  <si>
    <t>432509/24</t>
  </si>
  <si>
    <t>515358/24</t>
  </si>
  <si>
    <t>314660/24</t>
  </si>
  <si>
    <t>433380/24</t>
  </si>
  <si>
    <t>430456/24</t>
  </si>
  <si>
    <t>30056-xq/24</t>
  </si>
  <si>
    <t>57582-s/24</t>
  </si>
  <si>
    <t>91775-r/24</t>
  </si>
  <si>
    <t>129056-r/24</t>
  </si>
  <si>
    <t>275577/24</t>
  </si>
  <si>
    <t>288004/24</t>
  </si>
  <si>
    <t>348913/24</t>
  </si>
  <si>
    <t>85455-r/24</t>
  </si>
  <si>
    <t>65591-s/24</t>
  </si>
  <si>
    <t>96320-r/24</t>
  </si>
  <si>
    <t>96176-r/24</t>
  </si>
  <si>
    <t>7503-pp/24</t>
  </si>
  <si>
    <t>69124-s/24</t>
  </si>
  <si>
    <t>87049-r/24</t>
  </si>
  <si>
    <t>98258-r/24</t>
  </si>
  <si>
    <t>357012/24</t>
  </si>
  <si>
    <t>352628/24</t>
  </si>
  <si>
    <t>103504-r/24</t>
  </si>
  <si>
    <t>391054/24</t>
  </si>
  <si>
    <t>377430/24</t>
  </si>
  <si>
    <t>364467/24</t>
  </si>
  <si>
    <t>37975-xq/24</t>
  </si>
  <si>
    <t>69241-s/24</t>
  </si>
  <si>
    <t>69236-s/24</t>
  </si>
  <si>
    <t>7805-pp/24</t>
  </si>
  <si>
    <t>371676/24</t>
  </si>
  <si>
    <t>345834/24</t>
  </si>
  <si>
    <t>111225-r/24</t>
  </si>
  <si>
    <t>120402-r/24</t>
  </si>
  <si>
    <t>435375/24</t>
  </si>
  <si>
    <t>120302-r/24</t>
  </si>
  <si>
    <t>423526/24</t>
  </si>
  <si>
    <t>503042/24</t>
  </si>
  <si>
    <t>448763/24</t>
  </si>
  <si>
    <t>450938/24</t>
  </si>
  <si>
    <t>452174/24</t>
  </si>
  <si>
    <t>436424/24</t>
  </si>
  <si>
    <t>130267-r/24</t>
  </si>
  <si>
    <t>477768/24</t>
  </si>
  <si>
    <t>480054/24</t>
  </si>
  <si>
    <t>34116-xq/24</t>
  </si>
  <si>
    <t>40479-xq/24</t>
  </si>
  <si>
    <t>488885/24</t>
  </si>
  <si>
    <t>492907/24</t>
  </si>
  <si>
    <t>528369/24</t>
  </si>
  <si>
    <t>274689/24</t>
  </si>
  <si>
    <t>283540/24</t>
  </si>
  <si>
    <t>77859-r/24</t>
  </si>
  <si>
    <t>54063-s/24</t>
  </si>
  <si>
    <t>9979-ap/24</t>
  </si>
  <si>
    <t>300053/24</t>
  </si>
  <si>
    <t>82909-r/24</t>
  </si>
  <si>
    <t>401106/24</t>
  </si>
  <si>
    <t>379393/24</t>
  </si>
  <si>
    <t>383828/24</t>
  </si>
  <si>
    <t>278591/24</t>
  </si>
  <si>
    <t>450357/24</t>
  </si>
  <si>
    <t>92823-s/24</t>
  </si>
  <si>
    <t>286267/24</t>
  </si>
  <si>
    <t>322249/24</t>
  </si>
  <si>
    <t>vm-yu-12-3-2321/24</t>
  </si>
  <si>
    <t>34674-xq/24</t>
  </si>
  <si>
    <t>6858-pp/24</t>
  </si>
  <si>
    <t>314945/24</t>
  </si>
  <si>
    <t>7016-pp/24</t>
  </si>
  <si>
    <t>346124/24</t>
  </si>
  <si>
    <t>352098/24</t>
  </si>
  <si>
    <t>344764/24</t>
  </si>
  <si>
    <t>484001/24</t>
  </si>
  <si>
    <t>372953/24</t>
  </si>
  <si>
    <t>385816/24</t>
  </si>
  <si>
    <t>53253-xq/24</t>
  </si>
  <si>
    <t>52887-xq/24</t>
  </si>
  <si>
    <t>482466/24</t>
  </si>
  <si>
    <t>114629-r/24</t>
  </si>
  <si>
    <t>490794/24</t>
  </si>
  <si>
    <t>452540/24</t>
  </si>
  <si>
    <t>457484/24</t>
  </si>
  <si>
    <t>455278/24</t>
  </si>
  <si>
    <t>vm-yu-12-13-2867/24</t>
  </si>
  <si>
    <t>vm-12-9-3159/24</t>
  </si>
  <si>
    <t>440100/24</t>
  </si>
  <si>
    <t>431025/24</t>
  </si>
  <si>
    <t>466839/24</t>
  </si>
  <si>
    <t>49191-xq/24</t>
  </si>
  <si>
    <t>89595-s/24</t>
  </si>
  <si>
    <t>393471/24</t>
  </si>
  <si>
    <t>481103/24</t>
  </si>
  <si>
    <t>358252/24</t>
  </si>
  <si>
    <t>378803/24</t>
  </si>
  <si>
    <t>382749/24</t>
  </si>
  <si>
    <t>443112/24</t>
  </si>
  <si>
    <t>400725/24</t>
  </si>
  <si>
    <t>306390/24</t>
  </si>
  <si>
    <t>85913-r/24</t>
  </si>
  <si>
    <t>320362/24</t>
  </si>
  <si>
    <t>325960/24</t>
  </si>
  <si>
    <t>320050/24</t>
  </si>
  <si>
    <t>336465/24</t>
  </si>
  <si>
    <t>281651/24</t>
  </si>
  <si>
    <t>298446/24</t>
  </si>
  <si>
    <t>306507/24</t>
  </si>
  <si>
    <t>288618/24</t>
  </si>
  <si>
    <t>290482/24</t>
  </si>
  <si>
    <t>72736-s/24</t>
  </si>
  <si>
    <t>339346/24</t>
  </si>
  <si>
    <t>34652-xq/24</t>
  </si>
  <si>
    <t>85905-r/24</t>
  </si>
  <si>
    <t>82941-r/24</t>
  </si>
  <si>
    <t>323372/24</t>
  </si>
  <si>
    <t>327412/24</t>
  </si>
  <si>
    <t>97706-r/24</t>
  </si>
  <si>
    <t>335515/24</t>
  </si>
  <si>
    <t>99535-r/24</t>
  </si>
  <si>
    <t>506616/24</t>
  </si>
  <si>
    <t>7295-pp/24</t>
  </si>
  <si>
    <t>383575/24</t>
  </si>
  <si>
    <t>508908/24</t>
  </si>
  <si>
    <t>386873/24</t>
  </si>
  <si>
    <t>483724/24</t>
  </si>
  <si>
    <t>104190-r/24</t>
  </si>
  <si>
    <t>117365-r/24</t>
  </si>
  <si>
    <t>399842/24</t>
  </si>
  <si>
    <t>512514/24</t>
  </si>
  <si>
    <t>425124/24</t>
  </si>
  <si>
    <t>425497/24</t>
  </si>
  <si>
    <t>448070/24</t>
  </si>
  <si>
    <t>46950-xq/24</t>
  </si>
  <si>
    <t>76400-s/24</t>
  </si>
  <si>
    <t>492816/24</t>
  </si>
  <si>
    <t>486269/24</t>
  </si>
  <si>
    <t>523751/24</t>
  </si>
  <si>
    <t>54221-xq/24</t>
  </si>
  <si>
    <t>524923/24</t>
  </si>
  <si>
    <t>425642/24</t>
  </si>
  <si>
    <t>89513-s/24</t>
  </si>
  <si>
    <t>477032/24</t>
  </si>
  <si>
    <t>481115/24</t>
  </si>
  <si>
    <t>84179-ssq/24</t>
  </si>
  <si>
    <t>71265-ssq/24</t>
  </si>
  <si>
    <t>45119-xq/24</t>
  </si>
  <si>
    <t>46087-xq/24</t>
  </si>
  <si>
    <t>33805-xq/24</t>
  </si>
  <si>
    <t>52572-xq/24</t>
  </si>
  <si>
    <t>359225/24</t>
  </si>
  <si>
    <t>280152/24</t>
  </si>
  <si>
    <t>509721/24</t>
  </si>
  <si>
    <t>489664/24</t>
  </si>
  <si>
    <t>325589/24</t>
  </si>
  <si>
    <t>359785/24</t>
  </si>
  <si>
    <t>393316/24</t>
  </si>
  <si>
    <t>401507/24</t>
  </si>
  <si>
    <t>81519-r/24</t>
  </si>
  <si>
    <t>359824/24</t>
  </si>
  <si>
    <t>287225/24</t>
  </si>
  <si>
    <t>435857/24</t>
  </si>
  <si>
    <t>445410/24</t>
  </si>
  <si>
    <t>285131/24</t>
  </si>
  <si>
    <t>298500/24</t>
  </si>
  <si>
    <t>81511-r/24</t>
  </si>
  <si>
    <t>286107/24</t>
  </si>
  <si>
    <t>383207/24</t>
  </si>
  <si>
    <t>278123/24</t>
  </si>
  <si>
    <t>273504/24</t>
  </si>
  <si>
    <t>334757/24</t>
  </si>
  <si>
    <t>346835/24</t>
  </si>
  <si>
    <t>357211/24</t>
  </si>
  <si>
    <t>388195/24</t>
  </si>
  <si>
    <t>339021/24</t>
  </si>
  <si>
    <t>513653/24</t>
  </si>
  <si>
    <t>391444/24</t>
  </si>
  <si>
    <t>412713/24</t>
  </si>
  <si>
    <t>418866/24</t>
  </si>
  <si>
    <t>509754/24</t>
  </si>
  <si>
    <t>80656-s/24</t>
  </si>
  <si>
    <t>519446/24</t>
  </si>
  <si>
    <t>523362/24</t>
  </si>
  <si>
    <t>5763-pp/24</t>
  </si>
  <si>
    <t>287006/24</t>
  </si>
  <si>
    <t>423858/24</t>
  </si>
  <si>
    <t>420280/24</t>
  </si>
  <si>
    <t>445350/24</t>
  </si>
  <si>
    <t>442595/24</t>
  </si>
  <si>
    <t>122759-r/24</t>
  </si>
  <si>
    <t>465986/24</t>
  </si>
  <si>
    <t>445850/24</t>
  </si>
  <si>
    <t>462673/24</t>
  </si>
  <si>
    <t>455104/24</t>
  </si>
  <si>
    <t>124467-r/24</t>
  </si>
  <si>
    <t>449982/24</t>
  </si>
  <si>
    <t>391312/24</t>
  </si>
  <si>
    <t>398631/24</t>
  </si>
  <si>
    <t>485705/24</t>
  </si>
  <si>
    <t>381667/24</t>
  </si>
  <si>
    <t>1788-xqp/24</t>
  </si>
  <si>
    <t>297110/24</t>
  </si>
  <si>
    <t>288643/24</t>
  </si>
  <si>
    <t>361949/24</t>
  </si>
  <si>
    <t>58078-s/24</t>
  </si>
  <si>
    <t>384331/24</t>
  </si>
  <si>
    <t>373192/24</t>
  </si>
  <si>
    <t>273253/24</t>
  </si>
  <si>
    <t>135004-r/24</t>
  </si>
  <si>
    <t>401767/24</t>
  </si>
  <si>
    <t>107004-r/24</t>
  </si>
  <si>
    <t>507641/24</t>
  </si>
  <si>
    <t>509324/24</t>
  </si>
  <si>
    <t>112052-r/24</t>
  </si>
  <si>
    <t>511391/24</t>
  </si>
  <si>
    <t>415351/24</t>
  </si>
  <si>
    <t>403498/24</t>
  </si>
  <si>
    <t>516816/24</t>
  </si>
  <si>
    <t>512547/24</t>
  </si>
  <si>
    <t>8198-pp/24</t>
  </si>
  <si>
    <t>91047-s/24</t>
  </si>
  <si>
    <t>506985/24</t>
  </si>
  <si>
    <t>145791-r/24</t>
  </si>
  <si>
    <t>85371-s/24</t>
  </si>
  <si>
    <t>85383-s/24</t>
  </si>
  <si>
    <t>440715/24</t>
  </si>
  <si>
    <t>453234/24</t>
  </si>
  <si>
    <t>89547-s/24</t>
  </si>
  <si>
    <t>295630/24</t>
  </si>
  <si>
    <t>481733/24</t>
  </si>
  <si>
    <t>310825/24</t>
  </si>
  <si>
    <t>359866/24</t>
  </si>
  <si>
    <t>7285-ap/24</t>
  </si>
  <si>
    <t>66311-s/24</t>
  </si>
  <si>
    <t>372978/24</t>
  </si>
  <si>
    <t>296564/24</t>
  </si>
  <si>
    <t>295744/24</t>
  </si>
  <si>
    <t>328698/24</t>
  </si>
  <si>
    <t>76828-ssq/24</t>
  </si>
  <si>
    <t>527633/24</t>
  </si>
  <si>
    <t>377703/24</t>
  </si>
  <si>
    <t>400608/24</t>
  </si>
  <si>
    <t>407834/24</t>
  </si>
  <si>
    <t>483557/24</t>
  </si>
  <si>
    <t>124473-r/24</t>
  </si>
  <si>
    <t>450464/24</t>
  </si>
  <si>
    <t>82982-s/24</t>
  </si>
  <si>
    <t>73256-s/24</t>
  </si>
  <si>
    <t>387733/24</t>
  </si>
  <si>
    <t>388980/24</t>
  </si>
  <si>
    <t>90856-s/24</t>
  </si>
  <si>
    <t>96184-r/24</t>
  </si>
  <si>
    <t>509875/24</t>
  </si>
  <si>
    <t>343866/24</t>
  </si>
  <si>
    <t>341199/24</t>
  </si>
  <si>
    <t>393142/24</t>
  </si>
  <si>
    <t>337783/24</t>
  </si>
  <si>
    <t>316142/24</t>
  </si>
  <si>
    <t>86097-s/24</t>
  </si>
  <si>
    <t>53268-s/24</t>
  </si>
  <si>
    <t>526831/24</t>
  </si>
  <si>
    <t>300240/24</t>
  </si>
  <si>
    <t>375682/24</t>
  </si>
  <si>
    <t>375379/24</t>
  </si>
  <si>
    <t>493795/24</t>
  </si>
  <si>
    <t>347778/24</t>
  </si>
  <si>
    <t>2855-xqs/24</t>
  </si>
  <si>
    <t>312580/24</t>
  </si>
  <si>
    <t>7622-ap/24</t>
  </si>
  <si>
    <t>294363/24</t>
  </si>
  <si>
    <t>77657-s/24</t>
  </si>
  <si>
    <t>62228-s/24</t>
  </si>
  <si>
    <t>84917-r/24</t>
  </si>
  <si>
    <t>59327-s/24</t>
  </si>
  <si>
    <t>59298-s/24</t>
  </si>
  <si>
    <t>343190/24</t>
  </si>
  <si>
    <t>397187/24</t>
  </si>
  <si>
    <t>300400/24</t>
  </si>
  <si>
    <t>348535/24</t>
  </si>
  <si>
    <t>73371-s/24</t>
  </si>
  <si>
    <t>107631-r/24</t>
  </si>
  <si>
    <t>385092/24</t>
  </si>
  <si>
    <t>102788-r/24</t>
  </si>
  <si>
    <t>396747/24</t>
  </si>
  <si>
    <t>371846/24</t>
  </si>
  <si>
    <t>402502/24</t>
  </si>
  <si>
    <t>403777/24</t>
  </si>
  <si>
    <t>408716/24</t>
  </si>
  <si>
    <t>103126-r/24</t>
  </si>
  <si>
    <t>387173/24</t>
  </si>
  <si>
    <t>391512/24</t>
  </si>
  <si>
    <t>394868/24</t>
  </si>
  <si>
    <t>97028-r/24</t>
  </si>
  <si>
    <t>58466-s/24</t>
  </si>
  <si>
    <t>67050-s/24</t>
  </si>
  <si>
    <t>386234/24</t>
  </si>
  <si>
    <t>355058/24</t>
  </si>
  <si>
    <t>70033-s/24</t>
  </si>
  <si>
    <t>95316-s/24</t>
  </si>
  <si>
    <t>102789-r/24</t>
  </si>
  <si>
    <t>115292-r/24</t>
  </si>
  <si>
    <t>505149/24</t>
  </si>
  <si>
    <t>43247-xq/24</t>
  </si>
  <si>
    <t>41426-xq/24</t>
  </si>
  <si>
    <t>76388-s/24</t>
  </si>
  <si>
    <t>440982/24</t>
  </si>
  <si>
    <t>97274-s/24</t>
  </si>
  <si>
    <t>96233-s/24</t>
  </si>
  <si>
    <t>124105-r/24</t>
  </si>
  <si>
    <t>511439/24</t>
  </si>
  <si>
    <t>1309-m/24</t>
  </si>
  <si>
    <t>522264/24</t>
  </si>
  <si>
    <t>525709/24</t>
  </si>
  <si>
    <t>86408-s/24</t>
  </si>
  <si>
    <t>86412-s/24</t>
  </si>
  <si>
    <t>119197-r/24</t>
  </si>
  <si>
    <t>80663-s/24</t>
  </si>
  <si>
    <t>127505-r/24</t>
  </si>
  <si>
    <t>117206-r/24</t>
  </si>
  <si>
    <t>462997/24</t>
  </si>
  <si>
    <t>420809/24</t>
  </si>
  <si>
    <t>468684/24</t>
  </si>
  <si>
    <t>129229-r/24</t>
  </si>
  <si>
    <t>7766-ap/24</t>
  </si>
  <si>
    <t>89313-s/24</t>
  </si>
  <si>
    <t>131709-r/24</t>
  </si>
  <si>
    <t>117207-r/24</t>
  </si>
  <si>
    <t>130863-r/24</t>
  </si>
  <si>
    <t>75025-s/24</t>
  </si>
  <si>
    <t>407663/24</t>
  </si>
  <si>
    <t>411238/24</t>
  </si>
  <si>
    <t>420633/24</t>
  </si>
  <si>
    <t>426890/24</t>
  </si>
  <si>
    <t>85503-s/24</t>
  </si>
  <si>
    <t>85066-s/24</t>
  </si>
  <si>
    <t>87109-s/24</t>
  </si>
  <si>
    <t>88252-s/24</t>
  </si>
  <si>
    <t>89728-s/24</t>
  </si>
  <si>
    <t>124634-r/24</t>
  </si>
  <si>
    <t>86430-s/24</t>
  </si>
  <si>
    <t>89100-s/24</t>
  </si>
  <si>
    <t>82739-s/24</t>
  </si>
  <si>
    <t>130405-r/24</t>
  </si>
  <si>
    <t>436408/24</t>
  </si>
  <si>
    <t>442140/24</t>
  </si>
  <si>
    <t>421586/24</t>
  </si>
  <si>
    <t>122430-r/24</t>
  </si>
  <si>
    <t>126093-r/24</t>
  </si>
  <si>
    <t>124010-r/24</t>
  </si>
  <si>
    <t>363332/24</t>
  </si>
  <si>
    <t>346549/24</t>
  </si>
  <si>
    <t>351522/24</t>
  </si>
  <si>
    <t>56924-ssq/24</t>
  </si>
  <si>
    <t>56968-ssq/24</t>
  </si>
  <si>
    <t>56917-ssq/24</t>
  </si>
  <si>
    <t>399566/24</t>
  </si>
  <si>
    <t>5683-ap/24</t>
  </si>
  <si>
    <t>415073/24</t>
  </si>
  <si>
    <t>427938/24</t>
  </si>
  <si>
    <t>56944-s/24</t>
  </si>
  <si>
    <t>273071/24</t>
  </si>
  <si>
    <t>69913-s/24</t>
  </si>
  <si>
    <t>93299-r/24</t>
  </si>
  <si>
    <t>53330-s/24</t>
  </si>
  <si>
    <t>319131/24</t>
  </si>
  <si>
    <t>61073-s/24</t>
  </si>
  <si>
    <t>64298-s/24</t>
  </si>
  <si>
    <t>368053/24</t>
  </si>
  <si>
    <t>333295/24</t>
  </si>
  <si>
    <t>345501/24</t>
  </si>
  <si>
    <t>70466-s/24</t>
  </si>
  <si>
    <t>69245-s/24</t>
  </si>
  <si>
    <t>383517/24</t>
  </si>
  <si>
    <t>8018-pp/24</t>
  </si>
  <si>
    <t>406796/24</t>
  </si>
  <si>
    <t>391094/24</t>
  </si>
  <si>
    <t>404537/24</t>
  </si>
  <si>
    <t>79637-s/24</t>
  </si>
  <si>
    <t>146200-r/24</t>
  </si>
  <si>
    <t>433704/24</t>
  </si>
  <si>
    <t>460180/24</t>
  </si>
  <si>
    <t>88584-s/24</t>
  </si>
  <si>
    <t>287028/24</t>
  </si>
  <si>
    <t>48483-ssq/24</t>
  </si>
  <si>
    <t>383762/24</t>
  </si>
  <si>
    <t>81325-r/24</t>
  </si>
  <si>
    <t>492806/24</t>
  </si>
  <si>
    <t>78223-r/24</t>
  </si>
  <si>
    <t>107784-r/24</t>
  </si>
  <si>
    <t>309361/24</t>
  </si>
  <si>
    <t>286324/24</t>
  </si>
  <si>
    <t>95537-r/24</t>
  </si>
  <si>
    <t>35563-xq/24</t>
  </si>
  <si>
    <t>95154-r/24</t>
  </si>
  <si>
    <t>290144/24</t>
  </si>
  <si>
    <t>295275/24</t>
  </si>
  <si>
    <t>95352-r/24</t>
  </si>
  <si>
    <t>81060-r/24</t>
  </si>
  <si>
    <t>389989/24</t>
  </si>
  <si>
    <t>110862-r/24</t>
  </si>
  <si>
    <t>488018/24</t>
  </si>
  <si>
    <t>510900/24</t>
  </si>
  <si>
    <t>385679/24</t>
  </si>
  <si>
    <t>373827/24</t>
  </si>
  <si>
    <t>427571/24</t>
  </si>
  <si>
    <t>446567/24</t>
  </si>
  <si>
    <t>491521/24</t>
  </si>
  <si>
    <t>442530/24</t>
  </si>
  <si>
    <t>450274/24</t>
  </si>
  <si>
    <t>9159-ap/24</t>
  </si>
  <si>
    <t>8976-ap/24</t>
  </si>
  <si>
    <t>383869/24</t>
  </si>
  <si>
    <t>526613/24</t>
  </si>
  <si>
    <t>413490/24</t>
  </si>
  <si>
    <t>74921-s/24</t>
  </si>
  <si>
    <t>81491-r/24</t>
  </si>
  <si>
    <t>73037-s/24</t>
  </si>
  <si>
    <t>288214/24</t>
  </si>
  <si>
    <t>360010/24</t>
  </si>
  <si>
    <t>275352/24</t>
  </si>
  <si>
    <t>281847/24</t>
  </si>
  <si>
    <t>288873/24</t>
  </si>
  <si>
    <t>297132/24</t>
  </si>
  <si>
    <t>34403-xq/24</t>
  </si>
  <si>
    <t>61838-s/24</t>
  </si>
  <si>
    <t>vm-4-1-2290/24</t>
  </si>
  <si>
    <t>779-sq/24</t>
  </si>
  <si>
    <t>141894-r/24</t>
  </si>
  <si>
    <t>408224/24</t>
  </si>
  <si>
    <t>28746-xq/24</t>
  </si>
  <si>
    <t>64151-ssq/24</t>
  </si>
  <si>
    <t>426934/24</t>
  </si>
  <si>
    <t>52228-xq/24</t>
  </si>
  <si>
    <t>135214-r/24</t>
  </si>
  <si>
    <t>48901-xq/24</t>
  </si>
  <si>
    <t>82689-s/24</t>
  </si>
  <si>
    <t>355450/24</t>
  </si>
  <si>
    <t>50619-xq/24</t>
  </si>
  <si>
    <t>54462-s/24</t>
  </si>
  <si>
    <t>407458/24</t>
  </si>
  <si>
    <t>424605/24</t>
  </si>
  <si>
    <t>435277/24</t>
  </si>
  <si>
    <t>43461-xq/24</t>
  </si>
  <si>
    <t>30462-xq/24</t>
  </si>
  <si>
    <t>42098-xq/24</t>
  </si>
  <si>
    <t>48399-xq/24</t>
  </si>
  <si>
    <t>74929-ssq/24</t>
  </si>
  <si>
    <t>50759-ssq/24</t>
  </si>
  <si>
    <t>91061-s/24</t>
  </si>
  <si>
    <t>482859/24</t>
  </si>
  <si>
    <t>71848-s/24</t>
  </si>
  <si>
    <t>519734/24</t>
  </si>
  <si>
    <t>72856-s/24</t>
  </si>
  <si>
    <t>147053-r/24</t>
  </si>
  <si>
    <t>528736/24</t>
  </si>
  <si>
    <t>134178-r/24</t>
  </si>
  <si>
    <t>529023/24</t>
  </si>
  <si>
    <t>529162/24</t>
  </si>
  <si>
    <t>133828-r/24</t>
  </si>
  <si>
    <t>132539-r/24</t>
  </si>
  <si>
    <t>135292-r/24</t>
  </si>
  <si>
    <t>8336-pp/24</t>
  </si>
  <si>
    <t>99729-r/24</t>
  </si>
  <si>
    <t>110391-r/24</t>
  </si>
  <si>
    <t>146660-r/24</t>
  </si>
  <si>
    <t>61917-s/24</t>
  </si>
  <si>
    <t>490326/24</t>
  </si>
  <si>
    <t>126391-r/24</t>
  </si>
  <si>
    <t>59567-s/24</t>
  </si>
  <si>
    <t>108782-r/24</t>
  </si>
  <si>
    <t>87017-r/24</t>
  </si>
  <si>
    <t>5473-ap/24</t>
  </si>
  <si>
    <t>106808-r/24</t>
  </si>
  <si>
    <t>306811/24</t>
  </si>
  <si>
    <t>141078-r/24</t>
  </si>
  <si>
    <t>124293-r/24</t>
  </si>
  <si>
    <t>124109-r/24</t>
  </si>
  <si>
    <t>72869-s/24</t>
  </si>
  <si>
    <t>147245-r/24</t>
  </si>
  <si>
    <t>398204/24</t>
  </si>
  <si>
    <t>94658-s/24</t>
  </si>
  <si>
    <t>104800-r/24</t>
  </si>
  <si>
    <t>83654-s/24</t>
  </si>
  <si>
    <t>72860-s/24</t>
  </si>
  <si>
    <t>145010-r/24</t>
  </si>
  <si>
    <t>94963-s/24</t>
  </si>
  <si>
    <t>392566/24</t>
  </si>
  <si>
    <t>40331-xq/24</t>
  </si>
  <si>
    <t>107629-r/24</t>
  </si>
  <si>
    <t>142877-r/24</t>
  </si>
  <si>
    <t>446624/24</t>
  </si>
  <si>
    <t>446919/24</t>
  </si>
  <si>
    <t>492197/24</t>
  </si>
  <si>
    <t>124302-r/24</t>
  </si>
  <si>
    <t>136384-r/24</t>
  </si>
  <si>
    <t>493079/24</t>
  </si>
  <si>
    <t>485975/24</t>
  </si>
  <si>
    <t>135176-r/24</t>
  </si>
  <si>
    <t>137716-r/24</t>
  </si>
  <si>
    <t>134135-r/24</t>
  </si>
  <si>
    <t>140242-r/24</t>
  </si>
  <si>
    <t>vm-yu-15-0-2952/24</t>
  </si>
  <si>
    <t>117159-r/24</t>
  </si>
  <si>
    <t>410545/24</t>
  </si>
  <si>
    <t>127800-r/24</t>
  </si>
  <si>
    <t>459770/24</t>
  </si>
  <si>
    <t>vm-yu-8-14-2596/24</t>
  </si>
  <si>
    <t>127086-r/24</t>
  </si>
  <si>
    <t>128874-r/24</t>
  </si>
  <si>
    <t>130281-r/24</t>
  </si>
  <si>
    <t>88962-s/24</t>
  </si>
  <si>
    <t>429700/24</t>
  </si>
  <si>
    <t>8528-ap/24</t>
  </si>
  <si>
    <t>131697-r/24</t>
  </si>
  <si>
    <t>131913-r/24</t>
  </si>
  <si>
    <t>8523-ap/24</t>
  </si>
  <si>
    <t>8527-ap/24</t>
  </si>
  <si>
    <t>130263-r/24</t>
  </si>
  <si>
    <t>MUXITDINOVA RANA FAZLITDINOVNA</t>
  </si>
  <si>
    <t>GAIBBERDIYEVA ZAYNABXON TOLIBJONOVNA</t>
  </si>
  <si>
    <t>NORBO‘TAYEV AZIZBEK O‘KTAMOVICH</t>
  </si>
  <si>
    <t>DADAJONOVA NAZIRAXON XXX</t>
  </si>
  <si>
    <t>XUDOYBERDIYEV JAXONGIR ODILJON O‘G‘LI</t>
  </si>
  <si>
    <t>SULAYMONOVA MEXMONOY ERKINJONOVNA</t>
  </si>
  <si>
    <t>SOLIYEVA ROBIYAXON IKROMOVNA</t>
  </si>
  <si>
    <t>SOBIROVA DILAFRUZ AVAZBEKOVNA</t>
  </si>
  <si>
    <t>MAMATQULOVA NARGIZA NURIDINOVNA</t>
  </si>
  <si>
    <t>ESHYAZOV BAXODIR ISKANDAROVICH</t>
  </si>
  <si>
    <t>TULEKBAYEVA JANAT BAGDULLAYEVNA</t>
  </si>
  <si>
    <t>NURJANOV JO‘RABEK FARXODOVICH</t>
  </si>
  <si>
    <t>Қурбонова Саломат Юсупбоевна</t>
  </si>
  <si>
    <t>YUSUPOV SAIDMAXMUD ISMAILOVICH</t>
  </si>
  <si>
    <t>MATCHANOV AZAMAT SHODURDIYEVICH</t>
  </si>
  <si>
    <t xml:space="preserve">Мадрахимова Галина </t>
  </si>
  <si>
    <t>MATMURATOV SHUHRAT ALIMJAN O‘G‘LI</t>
  </si>
  <si>
    <t>MATYAKUBOV TEMUR RO‘ZIMOVICH</t>
  </si>
  <si>
    <t>AMANBAEVA RAUSHAN XOJABAEVNA</t>
  </si>
  <si>
    <t>SAIDOV NURBEK DAVRONBEKOVICH</t>
  </si>
  <si>
    <t>MAXMUDOV JUMABAY XXX</t>
  </si>
  <si>
    <t>RO‘ZMETOV G‘ULOM ILHAMBOY O‘G‘LI</t>
  </si>
  <si>
    <t>ISKENDEROV BERDAX ABATOVICH</t>
  </si>
  <si>
    <t>DJUMAYEVA TAMARA SUVONOVNA</t>
  </si>
  <si>
    <t>QURYAZOVA MARHABO MASHARIPOVNA</t>
  </si>
  <si>
    <t>RADJAPOV MAXMUDJAN SABIROVICH</t>
  </si>
  <si>
    <t>KENJAYEVA ROXAT MATNAZAROVNA</t>
  </si>
  <si>
    <t>RAZZAKOVA MARXABO BAXTIYOROVNA</t>
  </si>
  <si>
    <t>MATYAKUBOV ISMOIL JUMABAYEVICH</t>
  </si>
  <si>
    <t>BERDIMURATOVA ROZA AYAGANOVNA</t>
  </si>
  <si>
    <t>ISMOILOVA SHODIYA BAXTIYAR QIZI</t>
  </si>
  <si>
    <t>XRISTENKO YELENA NIKOLAYEVNA</t>
  </si>
  <si>
    <t xml:space="preserve">SABIROVA MUQADDAS </t>
  </si>
  <si>
    <t>ASAUOV RENAT SAKLAPBERGENOVICH</t>
  </si>
  <si>
    <t>ISMAILOV ANVAR OLMOSOVICH</t>
  </si>
  <si>
    <t>SALAYEVA UMIDA KAMILADDIN QIZI</t>
  </si>
  <si>
    <t>EGAMOVA KILORA OTABOYEVNA</t>
  </si>
  <si>
    <t>RAXMANOV JO‘RABEK ATANAZAROVICH</t>
  </si>
  <si>
    <t>XODJANOV MURATBAY TURDMURATOVICH</t>
  </si>
  <si>
    <t>YUSUPOV YAXYOBEK OYBEK O‘G‘LI</t>
  </si>
  <si>
    <t>UTEULIEV DASTAN ABDULLAEVICH</t>
  </si>
  <si>
    <t>KAMALOV TULKIN GAYRATOVICH</t>
  </si>
  <si>
    <t>ORAZBAYEVA ROZA MUPTILLAYEVNA</t>
  </si>
  <si>
    <t>JOLLIBAYEV RUSTAM YUSUPBAYEVICH</t>
  </si>
  <si>
    <t>YUSUPOV DAVLETBAY MAMATJANOVICH</t>
  </si>
  <si>
    <t>ESBOGANOVA ZAUREXAN TAIROVNA</t>
  </si>
  <si>
    <t>FATULLOYEVA MAFTUNA SHODIAXMAT QIZI</t>
  </si>
  <si>
    <t>YULDASHEVA JUMAGUL SHOMUROTOVNA</t>
  </si>
  <si>
    <t>RAXIMOVA KAROMATXON KAMALOVNA</t>
  </si>
  <si>
    <t>XOLDOROV NASIMJON KASIMOVICH</t>
  </si>
  <si>
    <t>MENGNOROV JURABEK KOMILOVICH</t>
  </si>
  <si>
    <t>TURAYEVA ASHUROY USMONOVNA</t>
  </si>
  <si>
    <t>KARIMOVA NAZOKAT OMONOVNA</t>
  </si>
  <si>
    <t>UMAROVA ROZIYA SHONAZAROVNA</t>
  </si>
  <si>
    <t>MAXMUDOVA MADINA MUROD QIZI</t>
  </si>
  <si>
    <t>MAXMUDOVA SABINA MUROD QIZI</t>
  </si>
  <si>
    <t xml:space="preserve">Жумақулов Илхом </t>
  </si>
  <si>
    <t>JUMAQULOV ILXOM BAXODIR O‘G‘LI</t>
  </si>
  <si>
    <t>HAZRATQULOV ABDUMALIK KARIMOVICH</t>
  </si>
  <si>
    <t>ABDUJABBAROV JAXONGIR ABDULXAFIZOVICH</t>
  </si>
  <si>
    <t>YO‘LDOSHEV JO‘RABEK BAXTIYOR O‘G‘LI</t>
  </si>
  <si>
    <t>ALIMARDANOV NURALI TILLAYEVICH</t>
  </si>
  <si>
    <t>MUSTANOV TURG‘UN AVAZOVICH</t>
  </si>
  <si>
    <t>JUMAQULOV ILXOM BAXODIRO‘G‘LI</t>
  </si>
  <si>
    <t xml:space="preserve">Жумакулов Илхом </t>
  </si>
  <si>
    <t>XOLMUROTOV FARXOD XURRAMOVICH</t>
  </si>
  <si>
    <t>SHAYMURATOVA ZAVRA KABILOVNA</t>
  </si>
  <si>
    <t>PULATOVA ROZIYA SHERQULOVNA</t>
  </si>
  <si>
    <t>SHOMURATOVA MUYASSAR CHUTBOYEVNA</t>
  </si>
  <si>
    <t>SHUKUROVA HUSNIYA BOTUROVNA</t>
  </si>
  <si>
    <t>NAZAROVA SHAXNOZA KOMILOVNA</t>
  </si>
  <si>
    <t>MAMARAXIMOVA GULTOSH NIYOZQULOVNA</t>
  </si>
  <si>
    <t>UMATOVA XASIYATXON MAMATISOQOVNA</t>
  </si>
  <si>
    <t>TOJIYEVA MALOXAT FARXODOVNA</t>
  </si>
  <si>
    <t>ABDURAXMONOVA FOTIMABIBI MO‘MINOVNA</t>
  </si>
  <si>
    <t>MAXMUDOV DILMUROD AXATJANOVICH</t>
  </si>
  <si>
    <t>XAYITBOYEVA DINORAXON FARXODOVNA</t>
  </si>
  <si>
    <t>MUXAMMADJONOVA ROBIYAXON MADAMINJON QIZI</t>
  </si>
  <si>
    <t>KARIMJONOV HIKMATJON G‘ANIYEVICH</t>
  </si>
  <si>
    <t>ERALIYEV INOMJON ERKINOVICH</t>
  </si>
  <si>
    <t>AXMEDOV SHOXRUX ZUXIRJONOVICH</t>
  </si>
  <si>
    <t>G‘AYBULLAYEV DILMUROD KUDRATULLAYEVICH</t>
  </si>
  <si>
    <t>TESHABOYEV JAXONGIR AKRAMJON O‘G‘LI</t>
  </si>
  <si>
    <t>QURBONOV ILHOMJON AZIMJON O‘G‘LI</t>
  </si>
  <si>
    <t>MANAZAROV ILXOMJON KODIROVICH</t>
  </si>
  <si>
    <t>JALILOV SHOXRUX QOBULOVICH</t>
  </si>
  <si>
    <t>MIRZAYEV NODIRBEK TAXIROVICH</t>
  </si>
  <si>
    <t>MAMADJANOVA YULDUZ GULIMBAYOVNA</t>
  </si>
  <si>
    <t>ASQAROV ILXOMJON ISROILOVICH</t>
  </si>
  <si>
    <t>ORIPOV XAKIMJON GULOMOVICH</t>
  </si>
  <si>
    <t xml:space="preserve">Мадумарова Г </t>
  </si>
  <si>
    <t>KUSHAKOVA YULDUZXON ABDUMANNOBOVNA</t>
  </si>
  <si>
    <t>JUMAYEV BAXTIYOR NARZULLOYEVICH</t>
  </si>
  <si>
    <t>ISAQOVA NAZOKATXON JUMATOYEVNA</t>
  </si>
  <si>
    <t>TOSHBOLTAEV TOLQINBOY NIZOMOVICH</t>
  </si>
  <si>
    <t>GANIYEVA MUKADDAS ABDUMUTALOVNA</t>
  </si>
  <si>
    <t>A’LOXONOV SAIDUMARXON MUROTXONO‘G‘LI</t>
  </si>
  <si>
    <t>ATABAYEVA NILUFAR DAVRONOVNA</t>
  </si>
  <si>
    <t>SELUYANOV IGOR NIKOLAYEVICH</t>
  </si>
  <si>
    <t>XAMZAYEV ABRORJON ALIJON O‘G‘LI</t>
  </si>
  <si>
    <t xml:space="preserve">ALISHEROV BEGALI </t>
  </si>
  <si>
    <t xml:space="preserve">BEGALI ALISHEROV </t>
  </si>
  <si>
    <t>ZIYAXUTDINOVA DILORAM YUNUSOVNA</t>
  </si>
  <si>
    <t xml:space="preserve">YULDASHEV S </t>
  </si>
  <si>
    <t>MAXMUDOVA MUQADDAM KOMILJONOVNA</t>
  </si>
  <si>
    <t>ABDURAXMONOVA UMIDAXON IKROMJONOVNA</t>
  </si>
  <si>
    <t>AXUNOV ILXOM SABIRDJANOVICH</t>
  </si>
  <si>
    <t>JOBBAROV UMIDJON XAMUTXONOVICH</t>
  </si>
  <si>
    <t>ABDULLAYEV XASAN AVAZOVICH</t>
  </si>
  <si>
    <t>MAMATOV SHOHIJAHON OZODULLO O‘G‘LI</t>
  </si>
  <si>
    <t>ALIYEVA GUZAL ABDUXAIROVNA</t>
  </si>
  <si>
    <t>ABDUVASIYEV LAZIZJON ZOKIROVICH</t>
  </si>
  <si>
    <t>SUYUNOVA INOBAT MIRZAYAKUBOVNA</t>
  </si>
  <si>
    <t>NABIYEV AZIZ XALILOVICH</t>
  </si>
  <si>
    <t>BEKBOYEV BAXTIYOR SA’DULLAYEVICH</t>
  </si>
  <si>
    <t>OCHILOV SHUXRAT UKTAMOVICH</t>
  </si>
  <si>
    <t>ISLOMOV RAMIL SHOMILOVICH</t>
  </si>
  <si>
    <t>ALIMOV JAXON SUNNATOVICH</t>
  </si>
  <si>
    <t>KUCHAROVA FERUZA XOLIKULOVNA</t>
  </si>
  <si>
    <t>MAJIDOV ULUGBEK NORMAXMATOVICH</t>
  </si>
  <si>
    <t>XAMDAMOV G‘AYRAT NE’MATOVICH</t>
  </si>
  <si>
    <t>SADIKOV ABDUXALIM ROZIKOVICH</t>
  </si>
  <si>
    <t>ABDUROXMONOV BEKZOD XOLMAMATOVICH</t>
  </si>
  <si>
    <t>QULDOSHOVA UZZUK MUSURMON QIZI</t>
  </si>
  <si>
    <t>SADINOV XAYRILLA XXX</t>
  </si>
  <si>
    <t>JUMANAZAROV RAVSHAN ABDUMANOPOVICH</t>
  </si>
  <si>
    <t>ISLOMOVA KOMILA KOMIL QIZI</t>
  </si>
  <si>
    <t>ZOIROVA NODIRA XOLBUTAYEVNA</t>
  </si>
  <si>
    <t>HASANOV BAXRIDDIN MUMINOVICH</t>
  </si>
  <si>
    <t>KARIMOV LOCHIN OCHILOVICH</t>
  </si>
  <si>
    <t>SAIDOV DIYORBEK G‘OLIB O‘G‘LI</t>
  </si>
  <si>
    <t xml:space="preserve">Қулматова Ширин </t>
  </si>
  <si>
    <t>QAYUMOV BEGALI UMAROVICH</t>
  </si>
  <si>
    <t>TOXIROVA SARVINOZ NABIJON QIZI</t>
  </si>
  <si>
    <t>HODIYEV MA’MURXON AKRAM O‘G‘LI</t>
  </si>
  <si>
    <t>ABDILAKIMOV ZAVKIDDIN BORATOVICH</t>
  </si>
  <si>
    <t>XURRAMOV MA’RUF BEKMUROD O‘G‘LI</t>
  </si>
  <si>
    <t>YULDASHEV ZOKIRDJON XUSMRATOVICH</t>
  </si>
  <si>
    <t>HAMRAYEV G‘OLIBJON RAUFOVICH</t>
  </si>
  <si>
    <t>NARZULLAYEV RAMZIDDIN MUQUMXON UG‘LI</t>
  </si>
  <si>
    <t>BOBOKULOVA GULXAYO NORQOBULOVNA</t>
  </si>
  <si>
    <t>UMAROV XUSNIDDIN UKTAMOVICH</t>
  </si>
  <si>
    <t>SHADIYAROV OBIDJON ALIMOVICH</t>
  </si>
  <si>
    <t>ERKINOVA RUXSHONA MARIF QIZI</t>
  </si>
  <si>
    <t>RADJABOV KARIMJON IRGASH O‘G‘LI</t>
  </si>
  <si>
    <t>GULYAMOVA NIGINA AZIMOVNA</t>
  </si>
  <si>
    <t xml:space="preserve">MALLAEVA MUXABBAT </t>
  </si>
  <si>
    <t>SHAMSIDDINOVA SHAHNOZA BO‘RIYEVNA</t>
  </si>
  <si>
    <t>XAMIDULLAYEV SHOXRUX DILSHOD O‘G‘LI</t>
  </si>
  <si>
    <t>ISLOMOV BUNYODJON MURODULLO O‘G‘LI</t>
  </si>
  <si>
    <t>ISOYEVA SAODAT ASROROVNA</t>
  </si>
  <si>
    <t>XAMDAMOV ZIYOXIDDIN ABDURAXMONOVICH</t>
  </si>
  <si>
    <t>ATABOYEV AMIRXAMZA ABDULAXATOVICH</t>
  </si>
  <si>
    <t>ERGASHOV DONIYORBEK NABIJONO‘G‘LI</t>
  </si>
  <si>
    <t>XOMIDOV OZODBEK AVAZBEKOVICH</t>
  </si>
  <si>
    <t>IBADULLAYEV AHMAD SULTONOVICH</t>
  </si>
  <si>
    <t>XOLNIYAZOVA DILAFRUZ TOIROVNA</t>
  </si>
  <si>
    <t>RUZIYEV LOCHIN ABDIRASULOVICH</t>
  </si>
  <si>
    <t>MUXADINOVA TATYANA RAVILEVNA</t>
  </si>
  <si>
    <t>UMAROV SHAHBOZ SHAVKATOVICH</t>
  </si>
  <si>
    <t>RIZOYEV RUSTAM BARNOYEVICH</t>
  </si>
  <si>
    <t>BAZAROVA NIGORA XATAMOVNA</t>
  </si>
  <si>
    <t>DUISENBAYEV MARAT MIRZABAYEVICH</t>
  </si>
  <si>
    <t>XASANOVA SAODAT QAYIMOVNA</t>
  </si>
  <si>
    <t>ABDURAHMONOV SUHROBBEK NORTOJIYEVICH</t>
  </si>
  <si>
    <t>TOSHPULATOVA SURAYYO NORIMOVNA</t>
  </si>
  <si>
    <t>TURDIQULOV SHERZOD ABDUMUTAL O‘G‘LI</t>
  </si>
  <si>
    <t>ERGASHEV OTABEK UMIRZOQOVICH</t>
  </si>
  <si>
    <t>TURONOVA DILFUZA ISMOIL QIZI</t>
  </si>
  <si>
    <t>ABDULLAYEV DAVRON SHUKRULLAYEVICH</t>
  </si>
  <si>
    <t>RAVSHANOV MIRZOBEK MUSOQUL O‘G‘LI</t>
  </si>
  <si>
    <t>MIRZAYEV JO‘RABEK USMONOVICH</t>
  </si>
  <si>
    <t>SHUKUROV ZAYNIDDIN BAXTIYOR O‘G‘LI</t>
  </si>
  <si>
    <t>RASULOV XURSHID SOYIBNAZAROVICH</t>
  </si>
  <si>
    <t>ISOQULOV AZIZBEK SHUHRATOVICH</t>
  </si>
  <si>
    <t>ASLONOV JAVOHIR AKOBIR O‘G‘LI</t>
  </si>
  <si>
    <t>SHAKAROV BAXTIYOR QUCHQAROVICH</t>
  </si>
  <si>
    <t>RAXMANBERDIYEV BERIK ASKAROVICH</t>
  </si>
  <si>
    <t>Вохидов Алишер Мустафоевич</t>
  </si>
  <si>
    <t>HAMROYEVA GULASAL QUDRAT QIZI</t>
  </si>
  <si>
    <t>RAXMONOVA NARGIZABONU XUSENOVNA</t>
  </si>
  <si>
    <t>XUDOYKULOVA GULHAYYO HOSHIMOVNA</t>
  </si>
  <si>
    <t>BOYMURATOVA NASIBA TAGAYEVNA</t>
  </si>
  <si>
    <t>TYAN VLADIMIR VALEREVICH</t>
  </si>
  <si>
    <t>SAIDOVA GULCHEHRA HAYDAROVNA</t>
  </si>
  <si>
    <t>TURDIYEV DOSTON UBAYDULLO O‘G‘LI</t>
  </si>
  <si>
    <t>RAMAZONOV AZIZ MEZONOVICH</t>
  </si>
  <si>
    <t>DOSMURATOV ABDULLA NURMAXANOVICH</t>
  </si>
  <si>
    <t>ULASHEVA DILRABO BAXTIYOROVNA</t>
  </si>
  <si>
    <t>NOROV ILXOM TEMIROVICH</t>
  </si>
  <si>
    <t>KOZIMOVA YULDUZ MEYLIYEVNA</t>
  </si>
  <si>
    <t>ERGASHOV MURODALI QUDRATOVICH</t>
  </si>
  <si>
    <t>ZIYATOV ANVAR MUHAMMADIYEVICH</t>
  </si>
  <si>
    <t>DAVRONOVA ROXILA SATTOROVNA</t>
  </si>
  <si>
    <t>KAMALUTDINOVA FIRAYA SHAGITOVNA</t>
  </si>
  <si>
    <t>SAIDOVA NARGIZA SAIDOVNA</t>
  </si>
  <si>
    <t>QOBILOV MIRJAHON ALLAMUROD O‘G‘LI</t>
  </si>
  <si>
    <t>UZAKOVA ANNAXOL TURSUNOVNA</t>
  </si>
  <si>
    <t>BOYMATOVA GULLOLA BARATOVNA</t>
  </si>
  <si>
    <t>XALIKOV SAIDALI ASHURBAYEVICH</t>
  </si>
  <si>
    <t>ABDULLAYEV HUSAN ANVARJON O‘G‘LI</t>
  </si>
  <si>
    <t>XAMITOVA DILNOZA BO‘RI QIZI</t>
  </si>
  <si>
    <t>FAYZULLAYEVA BAXSHANOY TURAQUL QIZI</t>
  </si>
  <si>
    <t>ALTIBAYEVA BAXTIGUL JAMOLITDINOVNA</t>
  </si>
  <si>
    <t>NURMATOVA CHAROS GIYAZOVNA</t>
  </si>
  <si>
    <t>ASHUROVA SAYYORA YULDASHEVNA</t>
  </si>
  <si>
    <t>JURAYEV SARDOR AKTAMOVICH</t>
  </si>
  <si>
    <t xml:space="preserve">Яхяева Любахон </t>
  </si>
  <si>
    <t>BERDIYAROV SAYFULLA SA’DULLAYEVICH</t>
  </si>
  <si>
    <t>QO‘ZIYEV SHOHRUH QUVONDIQ O‘G‘LI</t>
  </si>
  <si>
    <t>AXMEDOVA SURAYYO ABDURASHID QIZI</t>
  </si>
  <si>
    <t>TILAVOVA ZUHRA QAHRAMONOVNA</t>
  </si>
  <si>
    <t>IBRAGIMOV MIRABBOS TASHPO‘LAT O‘G‘LI</t>
  </si>
  <si>
    <t>BORADJABOV SHUXRAT SADKIYEVICH</t>
  </si>
  <si>
    <t>UMIRZAQOV SARDOR SAMANDAROVICH</t>
  </si>
  <si>
    <t>BAROTOV SODIQ SAFOYEVICH</t>
  </si>
  <si>
    <t>JALILOVA ZUHRA TOLIBBOY QIZI</t>
  </si>
  <si>
    <t>FAYZIYEVA MADINABONU DILMUROD QIZI</t>
  </si>
  <si>
    <t>SUNNATOV SHAHZODBEK ABDUHALIM O‘G‘LI</t>
  </si>
  <si>
    <t>BAXRAMOV NODIRBEK AMANDILLOYEVICH</t>
  </si>
  <si>
    <t>NOSIROVA MAFTUNA ULUG‘BEK QIZI</t>
  </si>
  <si>
    <t>XOJIYEV AZIZJON KAIMOVICH</t>
  </si>
  <si>
    <t>BOBOYEV DILSHOD RAXMATULLAYEVICH</t>
  </si>
  <si>
    <t>HAMROYEV XURSHID NIYOZOVICH</t>
  </si>
  <si>
    <t>XUSENOV BOTIR BAXRIDDINOVICH</t>
  </si>
  <si>
    <t>SAIDOV NUSRAT MAJIDOVICH</t>
  </si>
  <si>
    <t>RUSTAMOVA MO‘’TABAR LUQMONOVNA</t>
  </si>
  <si>
    <t>OCHILOV TULQINJON NARZULLAYEVICH</t>
  </si>
  <si>
    <t>USEINOVA ZAREMA DILYAVEROVNA</t>
  </si>
  <si>
    <t>SHODIYEVA FERUZA SADULLAYEVNA</t>
  </si>
  <si>
    <t>ASHUROV FARRUX XOLMURODOVICH</t>
  </si>
  <si>
    <t>BELYAKOVA LYUBOV PETROVNA</t>
  </si>
  <si>
    <t>MUYDINOV SHUXRAT XOLMATJANOVICH</t>
  </si>
  <si>
    <t>XAYDAROV BEKZOD UCHQUN O‘G‘LI</t>
  </si>
  <si>
    <t>RAXIMOVA FARIDA BAXRAM QIZI</t>
  </si>
  <si>
    <t>PLATONOVA VALENTINA VALEREVNA</t>
  </si>
  <si>
    <t>KUBAYEVA RA’NO ESHNIYOZOVNA</t>
  </si>
  <si>
    <t>AZIZOVA MUBINAXON ELROZJON QIZI</t>
  </si>
  <si>
    <t>SHAMSIYEV QUDRATJON HAMID O‘G‘LI</t>
  </si>
  <si>
    <t>AXMEDOVA ODINAXON NUMANOVNA</t>
  </si>
  <si>
    <t>LOMAYEVA YEVGENIYA ALEKSANDROVNA</t>
  </si>
  <si>
    <t>SAVA TATYANA VIKTOROVNA</t>
  </si>
  <si>
    <t>SAIDALIMOV SAIDFARRUX SAIDPAZILOVICH</t>
  </si>
  <si>
    <t>KOMILOV MADAMINJON SALIYEVICH</t>
  </si>
  <si>
    <t>RASULEV SANJAR RIXSIBAYEVICH</t>
  </si>
  <si>
    <t>MUSTAFINA KOMILA ILGIZOVNA</t>
  </si>
  <si>
    <t>ARAKCHEYEVA IRINA YUREVNA</t>
  </si>
  <si>
    <t>KUDRATOV ORIFJON ABDUVALIYEVICH</t>
  </si>
  <si>
    <t>SMIRNOVA VALENTINA ALEKSEYEVNA</t>
  </si>
  <si>
    <t>XOLMURATOV DILSHOD DILMURATOVICH</t>
  </si>
  <si>
    <t>DONIYOROV HOJIAKBAR JO‘RAQUL O‘G‘LI</t>
  </si>
  <si>
    <t>DUSHAYEV SARDOR RAIMKULOVICH</t>
  </si>
  <si>
    <t>SHODIYEV BAHROM SHAVKATOVICH</t>
  </si>
  <si>
    <t>XAITMATOVA GULNOZA XAITMATOVNA</t>
  </si>
  <si>
    <t>KUSHNAZAROV TIMUR ISLAMOVICH</t>
  </si>
  <si>
    <t>LUQMONOVA SHAHNOZA A’ZAM QIZI</t>
  </si>
  <si>
    <t>SHIM DJEK PAVLOVICH</t>
  </si>
  <si>
    <t>KONDRATOVA LILIYA RINATOVNA</t>
  </si>
  <si>
    <t>MATNAZAROVA KAROMAT OTABOYEVNA</t>
  </si>
  <si>
    <t>JALILOV BAXODIR SAYDULLAYEVICH</t>
  </si>
  <si>
    <t>YUNUSOV FAYZULLA XAMIDULLAYEVICH</t>
  </si>
  <si>
    <t>URALOVA UG‘ILOY ZOKIRJONOVNA</t>
  </si>
  <si>
    <t>SATTOROV OTAJON JAMOLIDDINO‘GLI</t>
  </si>
  <si>
    <t>ABDULLAYEV ABDUQODIR TOXIRJON O‘G‘LI</t>
  </si>
  <si>
    <t>KADIROV ALISHER SOBIRJONOVICH</t>
  </si>
  <si>
    <t>UMAROV SADIRBEK NEMATJONOVICH</t>
  </si>
  <si>
    <t>GANIYEVA SHAXNOZA ADILBEKOVNA</t>
  </si>
  <si>
    <t>PULATOVA TAXMINA MADJID QIZI</t>
  </si>
  <si>
    <t>IMINOV BAXODIR ACHILOVICH</t>
  </si>
  <si>
    <t>RAVSHANOVA ORZIGUL INOYAT QIZI</t>
  </si>
  <si>
    <t>QARSHIYEV JOSURBEK OLIMJONOVICH</t>
  </si>
  <si>
    <t>AKZAMOVA GULNOZA OBID QIZI</t>
  </si>
  <si>
    <t>RIZAYEV XUDAYOR XUJAQULOVICH</t>
  </si>
  <si>
    <t>SHAMSIDDINOV MUXRIDDIN HUSNIDDIN O‘G‘LI</t>
  </si>
  <si>
    <t>MUSULMANKULOVA SHAXNOZA PARPIBAYEVNA</t>
  </si>
  <si>
    <t>VALIQO‘ZIYEV BEKZOD TOXIRJON O‘G‘LI</t>
  </si>
  <si>
    <t>BAXROMOV FAZLIDDIN FAXRIDDIN O‘G‘LI</t>
  </si>
  <si>
    <t>AYUPOVA KRISTINA RINATOVNA</t>
  </si>
  <si>
    <t>KURBANBAYEVA VENERA BAXTIYAROVNA</t>
  </si>
  <si>
    <t>AGZAMOV ANVARJON SALIMOVICH</t>
  </si>
  <si>
    <t>MURATOV GAYRAT FARIDOVICH</t>
  </si>
  <si>
    <t>GULYAMOV RUSTAM UKTAMOVICH</t>
  </si>
  <si>
    <t>BEKMIRZAYEV ABBOS UKTAM O‘G‘LI</t>
  </si>
  <si>
    <t>TURSUNBOYEVA GOVXAR RAIMOVNA</t>
  </si>
  <si>
    <t>ISAYEV UCHKUN BAXODIROVICH</t>
  </si>
  <si>
    <t>ABDUNABIYEV XUSHNUDBEK AVAZBEK O‘G‘LI</t>
  </si>
  <si>
    <t>RAXMATOV ABDURASUL ZOKIRJONO‘G‘LI</t>
  </si>
  <si>
    <t>AXATILLAYEV SHOXBOZ SHUXRATILLOO‘G‘LI</t>
  </si>
  <si>
    <t>KUZIYEV AXATJON SAMATDJONOVICH</t>
  </si>
  <si>
    <t>NORMATOV RAXMITDIN AXMEDOVICH</t>
  </si>
  <si>
    <t>TO‘XTABOYEV JASUR MIRZAMAXMUDOVICH</t>
  </si>
  <si>
    <t>ABDURAXIMOV BAXTIYOR NISHONBOY O‘G‘LI</t>
  </si>
  <si>
    <t>AXMEDOVA MADINABONU RAVSHANBEKOVNA</t>
  </si>
  <si>
    <t>QOSIMOVA NASIBA SAMIDJONOVNA</t>
  </si>
  <si>
    <t>MAMATQULOV DILMUROD ERKIN O‘G‘LI</t>
  </si>
  <si>
    <t>MAMATOVA DILFUZA FAXRITDIN QIZI</t>
  </si>
  <si>
    <t>XOJIYEV G‘OFURJON NASIBXONOVICH</t>
  </si>
  <si>
    <t>OBIDOV ULUG‘BEK MAXAMADAMINOVICH</t>
  </si>
  <si>
    <t>OTAXONOV BEGZOD NOZIMJONOVICH</t>
  </si>
  <si>
    <t>XASANOV IKBOL XURSANALI O‘G‘LI</t>
  </si>
  <si>
    <t>QOSIMOV ILXOMJON RASULJONOVICH</t>
  </si>
  <si>
    <t>QIRG‘IZOVA BARNO ODILJONOVNA</t>
  </si>
  <si>
    <t>ABDULLAYEV HUSNIDDIN TURG‘UNBOYEVICH</t>
  </si>
  <si>
    <t>TUYBULDIYEVA SAYYORA MA’MURJON KIZI</t>
  </si>
  <si>
    <t>NURMATOVA ZULXUMOR MARUFDJANOVNA</t>
  </si>
  <si>
    <t>NURMATOVA DILOROM MARUFDJANOVNA</t>
  </si>
  <si>
    <t>ABDUVALIYEV XUSANJON ILXOMJON O‘G‘LI</t>
  </si>
  <si>
    <t>MAMADALIYEVA JAMILA ABDIXALIKOVNA</t>
  </si>
  <si>
    <t>RADJAPOV IXTIYOR ABDUXAKIMOVICH</t>
  </si>
  <si>
    <t>OLTIBOYEVA LAYLO AXAD QIZI</t>
  </si>
  <si>
    <t>TILOVOVA SABOXAT ABDUNABIYEVNA</t>
  </si>
  <si>
    <t>SHAYZAQOVA MASHKURA BAZARBAYEVNA</t>
  </si>
  <si>
    <t>SADRIDDINOV SANJARBEK SIROJIDDIN O‘G‘LI</t>
  </si>
  <si>
    <t>ABDULLAYEVA MARXABO OLTIYEVNA</t>
  </si>
  <si>
    <t>MASADIKOV BAXADIR NEGMATOVICH</t>
  </si>
  <si>
    <t>NISHANALIYEVA DILNOZA KOMILDJANOVNA</t>
  </si>
  <si>
    <t>ATAMOV ALIMORDON FAXRITDINOVICH</t>
  </si>
  <si>
    <t>ALIYEVA AYNUR DUNYAMIRQIZI</t>
  </si>
  <si>
    <t>ABDULLAYEVA SABAXAN MIRZAXATAMOVNA</t>
  </si>
  <si>
    <t>SOLIYEVA XADIYA GANIYEVNA</t>
  </si>
  <si>
    <t>UMURZAKOVA SAULE JURSUNOVNA</t>
  </si>
  <si>
    <t>ATAJANOV UMID MUSLIMOVICH</t>
  </si>
  <si>
    <t>TURSUNOVA NARGIZA UNAROVNA</t>
  </si>
  <si>
    <t>YULDASHEVA MUXAYYO KUTTIBAYEVNA</t>
  </si>
  <si>
    <t>AKULOVA ANJELA KADAMOVNA</t>
  </si>
  <si>
    <t>MIRZALIYEV TALGAT TALIPBAYEVICH</t>
  </si>
  <si>
    <t>CHINIBEKOV SHERZAD ESHBAYEVICH</t>
  </si>
  <si>
    <t>MUZAFAROV SARDOR JAVLON O‘G‘LI</t>
  </si>
  <si>
    <t>JUMANOVA NAZIRA OMONOVNA</t>
  </si>
  <si>
    <t>ABDUXALILOVA MADINA ABDUMALIKOVNA</t>
  </si>
  <si>
    <t>MUXTOROVA SAYYORA O‘KTAMOVNA</t>
  </si>
  <si>
    <t>XUDOYBERDIYEV SALIMJON BERDIBOYEVICH</t>
  </si>
  <si>
    <t>KASIMOVA GULSARA NIKOLAYEVNA</t>
  </si>
  <si>
    <t>G‘AYBULLAYEV YOQUTJON RUSTAM O‘G‘LI</t>
  </si>
  <si>
    <t>NABIYEV RAJABBOY HAQNAZAROVICH</t>
  </si>
  <si>
    <t>TURSUNQULOVA BAXTIGUL ABDIVAFO QIZI</t>
  </si>
  <si>
    <t>IGAMBERDIYEV MASHRABJON KOMILJON O‘G‘LI</t>
  </si>
  <si>
    <t>FOZILOV ANVAR ESHPO‘LATOVICH</t>
  </si>
  <si>
    <t>XO‘JAMURODOVA MARIFAT JOVLON QIZI</t>
  </si>
  <si>
    <t>XUSENOV SHUKURULLO TUYEVICH</t>
  </si>
  <si>
    <t>SULAYMONOV KOZIMJON ISROILOVICH</t>
  </si>
  <si>
    <t>ASHIROV BAXTIYOR DAVRONOVICH</t>
  </si>
  <si>
    <t>MUSTAFAYEVA NARGIZA RAXMATULLAYEVNA</t>
  </si>
  <si>
    <t>MAXMUDOV SAYFIDDIN TOSHPULATOVICH</t>
  </si>
  <si>
    <t>SAFAROVA MAMLAKAT ISOQBOYEVNA</t>
  </si>
  <si>
    <t>RAXIMOV NODIR ORZIKULOVICH</t>
  </si>
  <si>
    <t>ADILOVA MUNISA YERKINBEK QIZI</t>
  </si>
  <si>
    <t>SAYDIVALIYEV NURMUXAMMAD SHUXRATO‘G‘LI</t>
  </si>
  <si>
    <t>ABDULLAYEVA IRODA ODILOVNA</t>
  </si>
  <si>
    <t>XOLIKULOV OZOD ELMURODOVICH</t>
  </si>
  <si>
    <t>SATTAROVA ZAMIRA ERGASHEVNA</t>
  </si>
  <si>
    <t>MUYDINOV UMIDBEK TURSINBAYEVICH</t>
  </si>
  <si>
    <t>ABDULLAYEVA HAFIZA MUSURMONQIZI</t>
  </si>
  <si>
    <t>BARATOV FAXRITDIN ABDUG‘ANIYEVICH</t>
  </si>
  <si>
    <t>KUCHKAROV SERGEY ANVAROVICH</t>
  </si>
  <si>
    <t>XUSANOV ERKINBAY FAYZULLAYEVICH</t>
  </si>
  <si>
    <t>UZOQOV TEMURBEK ABDUSAMAT O‘G‘LI</t>
  </si>
  <si>
    <t>XUDAYBERDIYEVA MUHLISA ABDURAHMON QIZI</t>
  </si>
  <si>
    <t>XODJIMATOV OTABEK G‘ANIYEVICH</t>
  </si>
  <si>
    <t>RAXIMOV QOBILJON RUZIMURADOVICH</t>
  </si>
  <si>
    <t>QODIROV BAXODIR JABBOROVICH</t>
  </si>
  <si>
    <t>ANTONOVA GALINA VIKTOROVNA</t>
  </si>
  <si>
    <t>XODJAYEV XURSAND NURULLAYEVICH</t>
  </si>
  <si>
    <t>ZIYATOVA SABO UMIROVNA</t>
  </si>
  <si>
    <t>BEKMURODOV ERKINJON TULKINOVICH</t>
  </si>
  <si>
    <t>XUDAYOROV FURKAT SADIRULLAYEVICH</t>
  </si>
  <si>
    <t>SMAGIN MARAT YEVGENEVICH</t>
  </si>
  <si>
    <t>IMOMOVA MAXZUNA PIRIMQULOVNA</t>
  </si>
  <si>
    <t>SULTONOV TOJIDDIN ESHMIRZAYEVICH</t>
  </si>
  <si>
    <t>DADAYEV ZIYATXOL XXX</t>
  </si>
  <si>
    <t>JALOLOV SHAMSIDDIN JAMOLIDDIN O‘G‘LI</t>
  </si>
  <si>
    <t>ABDISHUKUROV SHAVKAT MAQSUD O‘G‘LI</t>
  </si>
  <si>
    <t>SHIRMUXAMEDOV ABDUXALIL ABDUJABBAROVICH</t>
  </si>
  <si>
    <t xml:space="preserve">SACHSE PETER </t>
  </si>
  <si>
    <t>MAMATOV BABURJON MIRZA O‘G‘LI</t>
  </si>
  <si>
    <t xml:space="preserve">MISIRALIYEV MAMURJON </t>
  </si>
  <si>
    <t xml:space="preserve">BUTAYEV ZAFAR </t>
  </si>
  <si>
    <t>DJAFAROVA MEXRIBON RASULOVNA</t>
  </si>
  <si>
    <t>BERDIYEVA DILAFRUZ RAXMATULLOYEVNA</t>
  </si>
  <si>
    <t>Оилавий тадбиркорликни ривожлантириш марказидан кредит учун тавсиянома олиш</t>
  </si>
  <si>
    <t>Банкомат ва инфокиосклар ўрнатиш, улар орқали ҳисоб-китоблар</t>
  </si>
  <si>
    <t>Ҳуқуқбузарликлар ҳақида хабарлар ва улар бўйича иш юритишга оид муаммолар</t>
  </si>
  <si>
    <t>Чорвачиликни ривожлантириш учун кредит</t>
  </si>
  <si>
    <t>Геодезия ва кадастр, картография</t>
  </si>
  <si>
    <t>Кадастр ҳужжатларини расмийлаштириш</t>
  </si>
  <si>
    <t>Кредит фоизларини қоплаш учун компенсация</t>
  </si>
  <si>
    <t>Ишлаб чиқариш учун кредит</t>
  </si>
  <si>
    <t>ХУЖМШ эҳтиёжлари учун кредит</t>
  </si>
  <si>
    <t>Ҳисоб рақамни бир банкдан иккинчи банкка кўчириш</t>
  </si>
  <si>
    <t>Намунавий уй-жой учун кредит (ипотека)</t>
  </si>
  <si>
    <t>Нақд пулсиз ҳисоб-китобларга оид</t>
  </si>
  <si>
    <t>Меҳнатга ҳақ тўлаш</t>
  </si>
  <si>
    <t>Иш ҳақи, устама ҳақ ва қўшимча тўловларни ҳисоблаш ва тўлаш (таснифланадиган компенсациялар мустасно)</t>
  </si>
  <si>
    <t>Табриклар, миннатдорлик ва ташаккурномалар</t>
  </si>
  <si>
    <t>Банк карталари бўйича хизмат кўрсатиш тарифлари</t>
  </si>
  <si>
    <t>Статистика</t>
  </si>
  <si>
    <t>Давлат органларидан статистик маълумотлар олиш</t>
  </si>
  <si>
    <t>Тадбиркорлик субъектининг кредит ресурсидан фойдаланиш ҳуқуқини чеклаш</t>
  </si>
  <si>
    <t>Кредитлар бўйича кафилликлар ва фоизларни қоплаш учун компенсациялар</t>
  </si>
  <si>
    <t>Фуқаро иштирокисиз унинг номига кафиллик расмийлаштирилганлиги</t>
  </si>
  <si>
    <t>Алимент тўловлари учун банк картаси олиш (очиш)</t>
  </si>
  <si>
    <t>Меҳнат ва бандлик соҳасидаги бошқарув</t>
  </si>
  <si>
    <t>Бандлик соҳасида ахборот тизимлари ва маълумотлар базалари фаолияти</t>
  </si>
  <si>
    <t>Қуёнчиликни ривожлантириш учун кредит</t>
  </si>
  <si>
    <t>Таълим соҳасида давлат бошқаруви</t>
  </si>
  <si>
    <t>Таълим соҳаси ходими хатти-ҳаракатлари</t>
  </si>
  <si>
    <t>Туман/шаҳар давлат органлари раҳбарлари шахсий қабули (ҲМҚОдан ташқари)</t>
  </si>
  <si>
    <t>Олий таълимдан кейинги таълим</t>
  </si>
  <si>
    <t>Илмий даражалар берувчи илмий кенгашлар фаолияти</t>
  </si>
  <si>
    <t>Маданият, туризм ва спорт</t>
  </si>
  <si>
    <t>Жисмоний тарбия ва спорт</t>
  </si>
  <si>
    <t>Спорт ташкилотлари (муассасалар, спортзал, фитнес-зал) фаолияти</t>
  </si>
  <si>
    <t>Давлат органларининг тадбиркорлик субъектлари олдидаги шартномавий мажбуриятлари</t>
  </si>
  <si>
    <t>Мусаффо МФЙ</t>
  </si>
  <si>
    <t>Увайсий МФЙ</t>
  </si>
  <si>
    <t>Деватаги МФЙ</t>
  </si>
  <si>
    <t>Қорашох МФЙ</t>
  </si>
  <si>
    <t>Қорақўрғон МФЙ</t>
  </si>
  <si>
    <t>Боғи эрам МФЙ</t>
  </si>
  <si>
    <t>Ақ жағыс МФЙ</t>
  </si>
  <si>
    <t>Махтумқули МФЙ</t>
  </si>
  <si>
    <t>Вакиллар МФЙ</t>
  </si>
  <si>
    <t>Мададкор МФЙ</t>
  </si>
  <si>
    <t>Тозабозор МФЙ</t>
  </si>
  <si>
    <t>Шымбай гузары МФЙ</t>
  </si>
  <si>
    <t>Ғайрат МФЙ</t>
  </si>
  <si>
    <t>Дослық МФЙ</t>
  </si>
  <si>
    <t>Оқ майдон МФЙ</t>
  </si>
  <si>
    <t>Мўйноқ тумани</t>
  </si>
  <si>
    <t>Тахтакўпир МФЙ</t>
  </si>
  <si>
    <t>Эшимжирон МФЙ</t>
  </si>
  <si>
    <t>Ели абат МФЙ</t>
  </si>
  <si>
    <t>Шарлауқ МФЙ</t>
  </si>
  <si>
    <t>Тарақлы МФЙ</t>
  </si>
  <si>
    <t>Қум аўыл МФЙ</t>
  </si>
  <si>
    <t>Марказобод МФЙ</t>
  </si>
  <si>
    <t>Киет ОФЙ</t>
  </si>
  <si>
    <t>Деҳқон МФЙ</t>
  </si>
  <si>
    <t>Арпапоя МФЙ</t>
  </si>
  <si>
    <t>Мехробод МФЙ</t>
  </si>
  <si>
    <t>Хайрондара МФЙ</t>
  </si>
  <si>
    <t>Қорабура МФЙ</t>
  </si>
  <si>
    <t>Ибн Сино МФЙ</t>
  </si>
  <si>
    <t>Ғуржак-2 МФЙ</t>
  </si>
  <si>
    <t>Қуёшли юрт МФЙ</t>
  </si>
  <si>
    <t>Меҳнатобод МФЙ</t>
  </si>
  <si>
    <t>Баркамол МФЙ</t>
  </si>
  <si>
    <t>Тўқимачи МФЙ</t>
  </si>
  <si>
    <t>Офтобмакон МФЙ</t>
  </si>
  <si>
    <t>Боботоғ МФЙ</t>
  </si>
  <si>
    <t>Исмоил тепа МФЙ</t>
  </si>
  <si>
    <t>Сариосиё тумани</t>
  </si>
  <si>
    <t>Аэропорт МФЙ</t>
  </si>
  <si>
    <t>Беш қаҳрамон МФЙ</t>
  </si>
  <si>
    <t>Тупроққўрғон МФЙ</t>
  </si>
  <si>
    <t>Қўзичоқли МФЙ</t>
  </si>
  <si>
    <t>Водий МФЙ</t>
  </si>
  <si>
    <t>Тошкечик МФЙ</t>
  </si>
  <si>
    <t>Зуҳро МФЙ</t>
  </si>
  <si>
    <t>Сўх тумани</t>
  </si>
  <si>
    <t>Сарибозорча МФЙ</t>
  </si>
  <si>
    <t>Мўйидин Хасанов МФЙ</t>
  </si>
  <si>
    <t>Парвоз МФЙ</t>
  </si>
  <si>
    <t>Зилха МФЙ</t>
  </si>
  <si>
    <t>Дала-Ҳамид Олимжон МФЙ</t>
  </si>
  <si>
    <t>Турк МФЙ</t>
  </si>
  <si>
    <t>Наво МФЙ</t>
  </si>
  <si>
    <t>Мирзо Улуғбек МФЙ</t>
  </si>
  <si>
    <t>Азиз тепа МФЙ</t>
  </si>
  <si>
    <t>Лолазор МФЙ</t>
  </si>
  <si>
    <t>Зиёрат МФЙ</t>
  </si>
  <si>
    <t>Зохидон МФЙ</t>
  </si>
  <si>
    <t>Ёвқочар МФЙ</t>
  </si>
  <si>
    <t>Райхон МФЙ</t>
  </si>
  <si>
    <t>Шакар қишлоқ МФЙ</t>
  </si>
  <si>
    <t>Янгихаёт МФЙ</t>
  </si>
  <si>
    <t>Мевазор МФЙ</t>
  </si>
  <si>
    <t>Катта Деҳқонобод МФЙ</t>
  </si>
  <si>
    <t>Чароғон МФЙ</t>
  </si>
  <si>
    <t>Қориравот МФЙ</t>
  </si>
  <si>
    <t>Гўзалкент МФЙ</t>
  </si>
  <si>
    <t>Гулобод МФЙ</t>
  </si>
  <si>
    <t>Ўрта Гузар МФЙ</t>
  </si>
  <si>
    <t>Қайнама МФЙ</t>
  </si>
  <si>
    <t>Равот МФЙ</t>
  </si>
  <si>
    <t>Гури-Амир МФЙ</t>
  </si>
  <si>
    <t>Улус МФЙ</t>
  </si>
  <si>
    <t>Манғитобод МФЙ</t>
  </si>
  <si>
    <t>Миробод МФЙ</t>
  </si>
  <si>
    <t>Катта Новқат МФЙ</t>
  </si>
  <si>
    <t>Хўжа Исмоил МФЙ</t>
  </si>
  <si>
    <t>Алгар МФЙ</t>
  </si>
  <si>
    <t>Абу Райхон Беруний МФЙ</t>
  </si>
  <si>
    <t>Хўжабаланд МФЙ</t>
  </si>
  <si>
    <t>Кўпаки МФЙ</t>
  </si>
  <si>
    <t>Чироқчи тумани</t>
  </si>
  <si>
    <t>Ағрон МФЙ</t>
  </si>
  <si>
    <t>Нурбулоқ МФЙ</t>
  </si>
  <si>
    <t>Найман МФЙ</t>
  </si>
  <si>
    <t>Кўҳнадам МФЙ</t>
  </si>
  <si>
    <t>Боғбонлар МФЙ</t>
  </si>
  <si>
    <t>Шарқ юлдузи МФЙ</t>
  </si>
  <si>
    <t>Қорасув МФЙ</t>
  </si>
  <si>
    <t>Дарғали МФЙ</t>
  </si>
  <si>
    <t>Шахристон МФЙ</t>
  </si>
  <si>
    <t>Дургадик МФЙ</t>
  </si>
  <si>
    <t>Гулзор МФЙ</t>
  </si>
  <si>
    <t>Мурунтау МФЙ</t>
  </si>
  <si>
    <t>Янгиариқ МФЙ</t>
  </si>
  <si>
    <t>Матонат МФЙ</t>
  </si>
  <si>
    <t>Геолог МФЙ</t>
  </si>
  <si>
    <t>Оқсоч МФЙ</t>
  </si>
  <si>
    <t>Паҳлавон МФЙ</t>
  </si>
  <si>
    <t>Жамият МФЙ</t>
  </si>
  <si>
    <t>Талқоқ МФЙ</t>
  </si>
  <si>
    <t>Буктарой МФЙ</t>
  </si>
  <si>
    <t>Янги Зарафшон МФЙ</t>
  </si>
  <si>
    <t>Оқмачит МФЙ</t>
  </si>
  <si>
    <t>Маликобод МФЙ</t>
  </si>
  <si>
    <t>Умр бунёдкори МФЙ</t>
  </si>
  <si>
    <t>Қовчин МФЙ</t>
  </si>
  <si>
    <t>Шўртангаз МФЙ</t>
  </si>
  <si>
    <t>Зингирон МФЙ</t>
  </si>
  <si>
    <t>Пахтазор-1 МФЙ</t>
  </si>
  <si>
    <t>Бўз МФЙ</t>
  </si>
  <si>
    <t>Қоракўл МФЙ</t>
  </si>
  <si>
    <t>Батош МФЙ</t>
  </si>
  <si>
    <t>Отчопар МФЙ</t>
  </si>
  <si>
    <t>Рогузар МФЙ</t>
  </si>
  <si>
    <t>Жамбул МФЙ</t>
  </si>
  <si>
    <t>Қурувчилар МФЙ</t>
  </si>
  <si>
    <t>Кунчиқар МФЙ</t>
  </si>
  <si>
    <t>Хониён МФЙ</t>
  </si>
  <si>
    <t>Шерали МФЙ</t>
  </si>
  <si>
    <t>Косон тумани</t>
  </si>
  <si>
    <t>Нартибаланд МФЙ</t>
  </si>
  <si>
    <t>Когон шаҳри</t>
  </si>
  <si>
    <t>Абдулла Қодирий МФЙ</t>
  </si>
  <si>
    <t>Қулончи МФЙ</t>
  </si>
  <si>
    <t>Дилобод МФЙ</t>
  </si>
  <si>
    <t>Сарвари МФЙ</t>
  </si>
  <si>
    <t>Ҳофизработ МФЙ</t>
  </si>
  <si>
    <t>Дилкушо МФЙ</t>
  </si>
  <si>
    <t>Баҳоуддин Нақшбанд МФЙ</t>
  </si>
  <si>
    <t>Хўжакон МФЙ</t>
  </si>
  <si>
    <t>Чангарон МФЙ</t>
  </si>
  <si>
    <t>Тинчликобод МФЙ</t>
  </si>
  <si>
    <t>Аҳмад Дониш МФЙ</t>
  </si>
  <si>
    <t>Нурлийўл МФЙ</t>
  </si>
  <si>
    <t>Газчи МФЙ</t>
  </si>
  <si>
    <t>Файзли МФЙ</t>
  </si>
  <si>
    <t>Миришкор МФЙ</t>
  </si>
  <si>
    <t>Катта Чилонзор-1 МФЙ</t>
  </si>
  <si>
    <t>Янгибоғ МФЙ</t>
  </si>
  <si>
    <t>Юқори МФЙ</t>
  </si>
  <si>
    <t>Янги Камолон МФЙ</t>
  </si>
  <si>
    <t>Ишчилар шахарчаси МФЙ</t>
  </si>
  <si>
    <t>Азамат МФЙ</t>
  </si>
  <si>
    <t>Чинниобод МФЙ</t>
  </si>
  <si>
    <t>Жозиба МФЙ</t>
  </si>
  <si>
    <t>Иноқобод МФЙ</t>
  </si>
  <si>
    <t>Шош тепа МФЙ</t>
  </si>
  <si>
    <t>Ватандош МФЙ</t>
  </si>
  <si>
    <t>Тракторсозлар МФЙ</t>
  </si>
  <si>
    <t>Ачамайли файз барака МФЙ</t>
  </si>
  <si>
    <t>Бирлашган МФЙ</t>
  </si>
  <si>
    <t>Отчопар-2 МФЙ</t>
  </si>
  <si>
    <t>Янги Себзор МФЙ</t>
  </si>
  <si>
    <t>Ал-Фаробий МФЙ</t>
  </si>
  <si>
    <t>Олтинтопган МФЙ</t>
  </si>
  <si>
    <t>Қашқар МФЙ</t>
  </si>
  <si>
    <t>Янги Белтепа МФЙ</t>
  </si>
  <si>
    <t>3-Чарх Камолон МФЙ</t>
  </si>
  <si>
    <t>Навқирон МФЙ</t>
  </si>
  <si>
    <t>Боғимайдон МФЙ</t>
  </si>
  <si>
    <t>Қорасарой МФЙ</t>
  </si>
  <si>
    <t>Буюк Турон МФЙ</t>
  </si>
  <si>
    <t>Фароғатли МФЙ</t>
  </si>
  <si>
    <t>Астробод МФЙ</t>
  </si>
  <si>
    <t>Хос МФЙ</t>
  </si>
  <si>
    <t>Суфи Оллоёр МФЙ</t>
  </si>
  <si>
    <t>Зафар Диёр МФЙ</t>
  </si>
  <si>
    <t>Гулбоғ МФЙ</t>
  </si>
  <si>
    <t>Тўрақўрғон тумани</t>
  </si>
  <si>
    <t>Оқтош МФЙ</t>
  </si>
  <si>
    <t>Янги замин МФЙ</t>
  </si>
  <si>
    <t>Қумтепа МФЙ</t>
  </si>
  <si>
    <t>Янгиқўрғон тумани</t>
  </si>
  <si>
    <t>Ўлжатўпи МФЙ</t>
  </si>
  <si>
    <t>Оқтовлик МФЙ</t>
  </si>
  <si>
    <t>Янгиер МФЙ</t>
  </si>
  <si>
    <t>Чак МФЙ</t>
  </si>
  <si>
    <t>Хожиобод МФЙ</t>
  </si>
  <si>
    <t>Хақиқат МФЙ</t>
  </si>
  <si>
    <t>Юқори Чирчиқ тумани</t>
  </si>
  <si>
    <t>Авғонбоғ МФЙ</t>
  </si>
  <si>
    <t>Дамариқ МФЙ</t>
  </si>
  <si>
    <t>Қўшқўрғон МФЙ</t>
  </si>
  <si>
    <t>Телов МФЙ</t>
  </si>
  <si>
    <t>Мезон МФЙ</t>
  </si>
  <si>
    <t>Кўприк боши МФЙ</t>
  </si>
  <si>
    <t>Собир Рахимов МФЙ</t>
  </si>
  <si>
    <t>Қора-қўйли МФЙ</t>
  </si>
  <si>
    <t>Воҳид Хайдаров МФЙ</t>
  </si>
  <si>
    <t>Янгабод МФЙ</t>
  </si>
  <si>
    <t>Ойбулоқ МФЙ</t>
  </si>
  <si>
    <t>Катта Қорасув МФЙ</t>
  </si>
  <si>
    <t>Пскент тумани</t>
  </si>
  <si>
    <t>Ойбек МФЙ</t>
  </si>
  <si>
    <t>Чорвадор ҚФЙ</t>
  </si>
  <si>
    <t>Чаманзор МФЙ</t>
  </si>
  <si>
    <t>Гулзор ҚФЙ</t>
  </si>
  <si>
    <t>Мулканлик МФЙ</t>
  </si>
  <si>
    <t>Сувонобод МФЙ</t>
  </si>
  <si>
    <t>Дўстлик тумани</t>
  </si>
  <si>
    <t>Қаҳрамон МФЙ</t>
  </si>
  <si>
    <t>Узун ҚФЙ</t>
  </si>
  <si>
    <t>Ипак йўли ҚФЙ</t>
  </si>
  <si>
    <t>Зарбдор тумани</t>
  </si>
  <si>
    <t>Тошкентлик МФЙ</t>
  </si>
  <si>
    <t>Ҳусайн Байқаро МФЙ</t>
  </si>
  <si>
    <t>Бешбулоқ ҚФЙ</t>
  </si>
  <si>
    <t>Сабзазор МФЙ</t>
  </si>
  <si>
    <t>Йўлчилар ОФЙ</t>
  </si>
  <si>
    <t>Янгиланиш МФЙ</t>
  </si>
  <si>
    <t>Сазағон МФЙ</t>
  </si>
  <si>
    <t>Жоул Қосим МФЙ</t>
  </si>
  <si>
    <t>Чоргуша МФЙ</t>
  </si>
  <si>
    <t>Музработ тумани</t>
  </si>
  <si>
    <t>Нурли ҳаёт МФЙ</t>
  </si>
  <si>
    <t>Янги сой МФЙ</t>
  </si>
  <si>
    <t>Кўкча МФЙ</t>
  </si>
  <si>
    <t>Чўпон-ота МФЙ</t>
  </si>
  <si>
    <t>Дархон МФЙ</t>
  </si>
  <si>
    <t>Конигил МФЙ</t>
  </si>
  <si>
    <t>Самарқанд МФЙ</t>
  </si>
  <si>
    <t>Ўзмиллийбанк Бектемир филиали</t>
  </si>
  <si>
    <t>Ўзмиллийбанк Янгиариқ филиали</t>
  </si>
  <si>
    <t>Ўзмиллийбанк Қоракул филиали</t>
  </si>
  <si>
    <t>Ўзмиллийбанк Бешариқ филиали</t>
  </si>
  <si>
    <t>Ўзмиллийбанк Мархамат филиали</t>
  </si>
  <si>
    <t>Ўзмиллийбанк Хонқа филиали</t>
  </si>
  <si>
    <t>Ўзмиллийбанк "Саёхат бўлими" филиали</t>
  </si>
  <si>
    <t>Ўзмиллийбанк Янгиобод филиали</t>
  </si>
  <si>
    <t>Хат</t>
  </si>
  <si>
    <t>55058/24</t>
  </si>
  <si>
    <t>52425/24</t>
  </si>
  <si>
    <t>51435/24</t>
  </si>
  <si>
    <t>49575/24</t>
  </si>
  <si>
    <t>46398/24</t>
  </si>
  <si>
    <t>45630/24</t>
  </si>
  <si>
    <t>44334/24</t>
  </si>
  <si>
    <t>43260/24</t>
  </si>
  <si>
    <t>41554/24</t>
  </si>
  <si>
    <t>40645/24</t>
  </si>
  <si>
    <t>40578/24</t>
  </si>
  <si>
    <t>40406/24</t>
  </si>
  <si>
    <t>38669/24</t>
  </si>
  <si>
    <t>38664/24</t>
  </si>
  <si>
    <t>35358/24</t>
  </si>
  <si>
    <t>33807/24</t>
  </si>
  <si>
    <t>33640/24</t>
  </si>
  <si>
    <t>32999/24</t>
  </si>
  <si>
    <t>31645/24</t>
  </si>
  <si>
    <t>31575/24</t>
  </si>
  <si>
    <t>30345/24</t>
  </si>
  <si>
    <t>Нурмухамадов Бахриддин Зухриддин ўғли</t>
  </si>
  <si>
    <t>Муйдинов Шухрат Холмаджанович</t>
  </si>
  <si>
    <t>Эргашев Фарходжон Номонжонович</t>
  </si>
  <si>
    <t>Расулов Хуршид Тойибназарович</t>
  </si>
  <si>
    <t>Исақулов Азизбек Шухратович</t>
  </si>
  <si>
    <t>Сафарова Шахло Шароповна</t>
  </si>
  <si>
    <t>Султонов Тимур Мададович</t>
  </si>
  <si>
    <t>Насруллаева Мархабо Хусниддиновна</t>
  </si>
  <si>
    <t>Жўмакулов Илхом Баходир ўғли</t>
  </si>
  <si>
    <t>Исаев Учкун Бахадырович</t>
  </si>
  <si>
    <t>Усмонов Щрестин Саломатович</t>
  </si>
  <si>
    <t>Матқулов Фаррух Шухрат ўғли</t>
  </si>
  <si>
    <t>Исмоилова Шодия Бахтиёр қизи</t>
  </si>
  <si>
    <t>Хамдамов Ғайрат Неъматович</t>
  </si>
  <si>
    <t>Мустафоев Дилмурод Сувонович</t>
  </si>
  <si>
    <t>Рузиев Лочин Абдурасулович</t>
  </si>
  <si>
    <t>Икромов Фаррух Абдиганиевич</t>
  </si>
  <si>
    <t>Шоназаров Жамшид Очилбоевич</t>
  </si>
  <si>
    <t>Навоий шаҳар</t>
  </si>
  <si>
    <t>Хончарбоқ МФЙ.</t>
  </si>
  <si>
    <t>15-20-16</t>
  </si>
  <si>
    <t>Ховос тумани</t>
  </si>
  <si>
    <t>Пахтакор МФЙ, 8-уй 2-хонадон</t>
  </si>
  <si>
    <t>А.НАвоий кўчаси, 5Д/249.</t>
  </si>
  <si>
    <t>Зарафшон шаҳар</t>
  </si>
  <si>
    <t>11-кичик туман, 24/7</t>
  </si>
  <si>
    <t>Хамид Олимжон кўчаси, 2 уй</t>
  </si>
  <si>
    <t>Тўрткўл шахри, Боғийоб кўчаси,53-уй</t>
  </si>
  <si>
    <t>Олмалиқ шаҳар</t>
  </si>
  <si>
    <t>Ибн Сино кўчаси, 83/7.</t>
  </si>
  <si>
    <t>ул.Узбекистанская, 8-дом.</t>
  </si>
  <si>
    <t>7/18/17.</t>
  </si>
  <si>
    <t>Даштобод шаҳри, Беруний МФЙ, 8-уй, 1-хонадон</t>
  </si>
  <si>
    <t>Чинобод МФЙ.</t>
  </si>
  <si>
    <t>Қорахитой қишлоғи, 119-уй.</t>
  </si>
  <si>
    <t>Мингтепа МФЙ.</t>
  </si>
  <si>
    <t>Мўғол маҳалласи, рақамсиз уй</t>
  </si>
  <si>
    <t>Низомий кўчаси, 12А-уй, 28-хонадон.</t>
  </si>
  <si>
    <t>19 микр-он ул Бинафша, дом 32.</t>
  </si>
  <si>
    <t>Оқдарё МФЙ, Бўтанас қишлоғи, 18-уй.</t>
  </si>
  <si>
    <t>26.04.2024 09:06:34</t>
  </si>
  <si>
    <t>22.04.2024 11:11:09</t>
  </si>
  <si>
    <t>16.04.2024 20:23:25</t>
  </si>
  <si>
    <t>16.04.2024 14:16:00</t>
  </si>
  <si>
    <t>15.04.2024 18:02:13</t>
  </si>
  <si>
    <t>15.04.2024 11:37:19</t>
  </si>
  <si>
    <t>09.04.2024 20:04:39</t>
  </si>
  <si>
    <t>01.04.2024 11:28:53</t>
  </si>
  <si>
    <t>1663-sq/23</t>
  </si>
  <si>
    <t>7651-ccm/23</t>
  </si>
  <si>
    <t>7537-ccm/23</t>
  </si>
  <si>
    <t>1650-sq/23</t>
  </si>
  <si>
    <t>1648-sq/23</t>
  </si>
  <si>
    <t>7478-ccm/23</t>
  </si>
  <si>
    <t>7317-ccm/23</t>
  </si>
  <si>
    <t>03.05.2024 14:22:02</t>
  </si>
  <si>
    <t>04.05.2024 11:35:58</t>
  </si>
  <si>
    <t>07.05.2024 16:07:59</t>
  </si>
  <si>
    <t>08.05.2024 16:25:49</t>
  </si>
  <si>
    <t>22.05.2024 15:20:07</t>
  </si>
  <si>
    <t>27.05.2024 12:33:16</t>
  </si>
  <si>
    <t>8269-ccm/23</t>
  </si>
  <si>
    <t>8189-ccm/23</t>
  </si>
  <si>
    <t>7927-ccm/23</t>
  </si>
  <si>
    <t>7905-ccm/23</t>
  </si>
  <si>
    <t>7854-ccm/23</t>
  </si>
  <si>
    <t>7855-ccm/23</t>
  </si>
  <si>
    <t>27.06.2024 11:49:58</t>
  </si>
  <si>
    <t>26.06.2024 16:12:47</t>
  </si>
  <si>
    <t>24.06.2024 17:25:04</t>
  </si>
  <si>
    <t>21.06.2024 19:36:27</t>
  </si>
  <si>
    <t>21.06.2024 19:34:33</t>
  </si>
  <si>
    <t>15.06.2024 16:48:31</t>
  </si>
  <si>
    <t>06.06.2024 16:31:02</t>
  </si>
  <si>
    <t>9170-ccm/23</t>
  </si>
  <si>
    <t>9068-ccm/23</t>
  </si>
  <si>
    <t>8977-ccm/23</t>
  </si>
  <si>
    <t>8797-ccm/23</t>
  </si>
  <si>
    <t>8799-ccm/23</t>
  </si>
  <si>
    <t>8645-ccm/23</t>
  </si>
  <si>
    <t>8467-ccm/23</t>
  </si>
  <si>
    <t>Хаққулов Мурод Ғаниевич</t>
  </si>
  <si>
    <t>Norqulova Gulruh Ramozonovna</t>
  </si>
  <si>
    <t>Ismoilova Shodiya Baxtiyor qizi</t>
  </si>
  <si>
    <t>Ортиқов Мамажон Ахмедович</t>
  </si>
  <si>
    <t>Махмудов Сайфиддин  Тошпўлатович</t>
  </si>
  <si>
    <t>SULTANOV TIMURBEK</t>
  </si>
  <si>
    <t>Sharipov Rustam</t>
  </si>
  <si>
    <t>Бахмал тумани</t>
  </si>
  <si>
    <t>Кредит муддатини узайтириш</t>
  </si>
  <si>
    <t>Rahimova Dildora</t>
  </si>
  <si>
    <t>Abidov Shuxrat Murodovich</t>
  </si>
  <si>
    <t>Dilshod Choriyev Teshayevich</t>
  </si>
  <si>
    <t>Nurjanov Jo'rabek</t>
  </si>
  <si>
    <t>SULTANOV  TIMURBEK  MADATOVICH</t>
  </si>
  <si>
    <t>Ўзмиллийбанк Шеробод филиали</t>
  </si>
  <si>
    <t>RUZMETOVA   NODIRA</t>
  </si>
  <si>
    <t>ABDUJABBOROV OTABEK</t>
  </si>
  <si>
    <t>Ganiyev   Muxammadjon Maxkamovich</t>
  </si>
  <si>
    <t>Karimov Mansurbek</t>
  </si>
  <si>
    <t>Ashurov Baxtiyor</t>
  </si>
  <si>
    <t>Қувасой шаҳри</t>
  </si>
  <si>
    <t xml:space="preserve">06/vm-yu-14-10-2344/24 </t>
  </si>
  <si>
    <t>"Ижтимоий ривожлантириш" МЧЖнинг</t>
  </si>
  <si>
    <t>04/1-726</t>
  </si>
  <si>
    <t>"Oxalik Oltin Mevasi" МЧЖнинг</t>
  </si>
  <si>
    <t>50.26-1</t>
  </si>
  <si>
    <t xml:space="preserve">ZOMIN TURISTIK-REKREATSION ZONASI DIREKSIYASI </t>
  </si>
  <si>
    <t>"Ижтимоий ривожлантириш" МЧЖнинг тайёрланган лойиҳани марказлашган еки биржа савдолари орқали харид қилиниши бўйича мурожаати кўриб чиқиш учун юборилмоқда.</t>
  </si>
  <si>
    <t>"Savdoni rivojlantirish kompaniyasi" АЖнинг "Oxalik Oltin Mevasi" МЧЖнинг кредит қайтариш муддатини узайтириш тўғрисидаги мурожаати кўриб чиқиш ва маълумот тақдим этиш учун юборилмоқда.</t>
  </si>
  <si>
    <t>"ZOMIN TURISTIK-REKREATSION ZONASI DIREKSIYASI" ДУКнинг мурожаати кўриб чиқиш ва мурожаатчига маълум қилиш учун юборилмоқда.</t>
  </si>
  <si>
    <t>ДУД</t>
  </si>
  <si>
    <t xml:space="preserve">04/vm-yu-5-0-3446/24 </t>
  </si>
  <si>
    <t>25,06,2024</t>
  </si>
  <si>
    <t xml:space="preserve">"Пояс ориона" ХИЖнинг </t>
  </si>
  <si>
    <t>"Пояс ориона" ХИЖнинг 58/5-сон мурожаати белгиланган тартибда кўриб чиқиш учун юборилмоқда.</t>
  </si>
  <si>
    <t>19,06,2024</t>
  </si>
  <si>
    <t>Вх.№Я-826</t>
  </si>
  <si>
    <t>30,04,2024</t>
  </si>
  <si>
    <t>С.А.Ярбоев</t>
  </si>
  <si>
    <t xml:space="preserve">Вх.№У-762-т </t>
  </si>
  <si>
    <t>23,04,2024</t>
  </si>
  <si>
    <t>Н. Умарова</t>
  </si>
  <si>
    <t>Вх.№Р-752-т</t>
  </si>
  <si>
    <t>22,04,2024</t>
  </si>
  <si>
    <t>И.О.Раббимов</t>
  </si>
  <si>
    <t>Вх.№Х-761-т</t>
  </si>
  <si>
    <t>А.Хожабаева</t>
  </si>
  <si>
    <t xml:space="preserve">Вх.№И-742-т </t>
  </si>
  <si>
    <t>19,04,2024</t>
  </si>
  <si>
    <t>Д.И.Исмаилованинг</t>
  </si>
  <si>
    <t>Вх.№У-751-т</t>
  </si>
  <si>
    <t>Д.Х.Турсунова</t>
  </si>
  <si>
    <t>Вх.№Т-740-т</t>
  </si>
  <si>
    <t>18,04,2024</t>
  </si>
  <si>
    <t>П.Тангатаров</t>
  </si>
  <si>
    <t>Вх.№З-741-т</t>
  </si>
  <si>
    <t>С.Зияева</t>
  </si>
  <si>
    <t xml:space="preserve">Вх.№А-719-т </t>
  </si>
  <si>
    <t>16,04,2024</t>
  </si>
  <si>
    <t>А.Алламуратовнинг</t>
  </si>
  <si>
    <t>Вх.№М-714-т</t>
  </si>
  <si>
    <t>15,04,2024</t>
  </si>
  <si>
    <t>У.С.Усманов</t>
  </si>
  <si>
    <t>Вх.№Т-716-т</t>
  </si>
  <si>
    <t>К.С.Толибаев</t>
  </si>
  <si>
    <t>Чимбай тумани</t>
  </si>
  <si>
    <t>Вх.№А-717-т</t>
  </si>
  <si>
    <t>С.Ю.Ашурова</t>
  </si>
  <si>
    <t>Вх.№В-718-т</t>
  </si>
  <si>
    <t>Д.В.Ворониннинг</t>
  </si>
  <si>
    <t xml:space="preserve">Вх.№М-703-т </t>
  </si>
  <si>
    <t>13,04,2024</t>
  </si>
  <si>
    <t>Р.И.Мирзаев</t>
  </si>
  <si>
    <t>Вх.№Б-640</t>
  </si>
  <si>
    <t>04,04,2024</t>
  </si>
  <si>
    <t>Ш.С.Бораджабов</t>
  </si>
  <si>
    <t>Вх.№У-687-т</t>
  </si>
  <si>
    <t>09,04,2024</t>
  </si>
  <si>
    <t>Т.Узакбаев</t>
  </si>
  <si>
    <t>Вх.№М-1028-т</t>
  </si>
  <si>
    <t>У.И.Мирзалиев</t>
  </si>
  <si>
    <t>Вх.№Н-1015-т</t>
  </si>
  <si>
    <t>А.Р.Низамиддинов</t>
  </si>
  <si>
    <t xml:space="preserve">Вх.№А-961-т </t>
  </si>
  <si>
    <t>А.С.Агзамов</t>
  </si>
  <si>
    <t xml:space="preserve">Вх.№А-912-т </t>
  </si>
  <si>
    <t>Б.З.Аюбов</t>
  </si>
  <si>
    <t xml:space="preserve">Вх.№Х-881-т </t>
  </si>
  <si>
    <t>Ш.Т.Хайитов</t>
  </si>
  <si>
    <t>Вх.№Н-866-т</t>
  </si>
  <si>
    <t>Д.Т.Ноигитов</t>
  </si>
  <si>
    <t>Вх.№Б-863-т</t>
  </si>
  <si>
    <t>Вх.№У-849-т</t>
  </si>
  <si>
    <t>И.Т.Уринбоев</t>
  </si>
  <si>
    <t xml:space="preserve">Вх.№А-841-в </t>
  </si>
  <si>
    <t>А.А.Акромов</t>
  </si>
  <si>
    <t>Фуқаро С.А.Ярбоев ипотека кредити юзасидан.(Ишонч.тел)</t>
  </si>
  <si>
    <t>Фуқаро Н. Умарова банк ходимлари хати-ҳаракатидан норози.</t>
  </si>
  <si>
    <t>Фуқаро И.О.Раббимов кредит ажратиш юзасидан.</t>
  </si>
  <si>
    <t>Кд</t>
  </si>
  <si>
    <t>Фуқаро А.Хожабаева кредит ажратиш ҳақида.</t>
  </si>
  <si>
    <t>Фуқаро Д.И.Исмаилованинг ҳисоб рақамини бошқа банкка кўчириш юзасидан мурожаати.</t>
  </si>
  <si>
    <t>Фуқаро Д.Х.Турсунова ипотека кредити юзасидан.</t>
  </si>
  <si>
    <t>Фуқаро П.Тангатаров кредит ажратиш юзасидан.</t>
  </si>
  <si>
    <t>Фуқаро С.Зияева марҳум синглиси Ш.Т.Зияеванинг кредит тўловлари юзасидан.</t>
  </si>
  <si>
    <t>Фуқаро А.Алламуратовнинг кредит ажратиш юзасидан мурожаати.</t>
  </si>
  <si>
    <t>Фуқаро У.С.Усманов автокредит тўлови учун ортиқча маблағ ечиб олинганлигидан норози.</t>
  </si>
  <si>
    <t>Фуқаро К.С.Толибаев кредит ахбороти тизимидан норози.</t>
  </si>
  <si>
    <t>Фуқаро С.Ю.Ашурова ипотека тўловлари юзасидан.</t>
  </si>
  <si>
    <t>Фуқаро Д.В.Ворониннинг банкоматдаги носозлик юзасидан мурожаати.</t>
  </si>
  <si>
    <t>Фуқаро Р.И.Мирзаев автокредит масаласи бўйича.(Ишонч тел)</t>
  </si>
  <si>
    <t>Фуқаро Ш.С.Бораджабов "SOLFY" муддатли тўлов картаси масаласи юзасидан.</t>
  </si>
  <si>
    <t>Фуқаро Т.Узакбаев кредит тўлови юзасидан.</t>
  </si>
  <si>
    <t>Фуқаро У.И.Мирзалиев кредит ажратиш юзасидан.</t>
  </si>
  <si>
    <t>Фуқаро А.Р.Низамиддинов "Миллий" тўлов тизими юзасидан.</t>
  </si>
  <si>
    <t>Фуқаро А.С.Агзамов Олмазор БХМ ходимлари фаолиятидан норози.</t>
  </si>
  <si>
    <t>Фуқаро Б.З.Аюбов ипотека тўловлари юзасидан.</t>
  </si>
  <si>
    <t>Фуқаро Ш.Т.Хайитов пластикда кредит тўловларини амалга ошириш ҳақида.(Ишонч.тел)</t>
  </si>
  <si>
    <t>Фуқаро Д.Ноигитовнинг солфи кредит картасидаги қарздорлик юзасидан мурожаати.</t>
  </si>
  <si>
    <t>Фуқаро Ш.А.Бахриев пластик карта масаласи бўйича.</t>
  </si>
  <si>
    <t>Фуқаро И.Т.Уринбоев ипотека кредити юзасидан.(Ишонч.тел)</t>
  </si>
  <si>
    <t>Фуқаро А.Акромов банк ходими хатти-ҳаракатлари юзасидан.</t>
  </si>
  <si>
    <t>Вх.№К-1180-т</t>
  </si>
  <si>
    <t>21,06,2024</t>
  </si>
  <si>
    <t xml:space="preserve">М.Косимов </t>
  </si>
  <si>
    <t>Фуқаро М.Косимов валюта айирбошлаш операциялари юзасидан.</t>
  </si>
  <si>
    <t xml:space="preserve">Вх.№Н-1173-в </t>
  </si>
  <si>
    <t>20,06,2024</t>
  </si>
  <si>
    <t xml:space="preserve">Ф.Нарзиев </t>
  </si>
  <si>
    <t>Фуқаро Ф.Нарзиев мулкни гаровдан чиқариш ҳақида.</t>
  </si>
  <si>
    <t>Вх.№К-1166-в</t>
  </si>
  <si>
    <t>14,06,2024</t>
  </si>
  <si>
    <t>Ф.Ф.Каримов</t>
  </si>
  <si>
    <t>Фуқаро Ф.Каримов "Миллий" илова орқали ечилган пул маблағига аниқлик киритиш ҳақида.</t>
  </si>
  <si>
    <t>Фуқаро А.Мурадов автокредит учун ҳисобланган фоиз қарздорлигидан норози.</t>
  </si>
  <si>
    <t xml:space="preserve">Вх.№М-1148-т </t>
  </si>
  <si>
    <t>13,06,2024</t>
  </si>
  <si>
    <t>А.А.Мурадов</t>
  </si>
  <si>
    <t xml:space="preserve">Вх.№К-1124-т </t>
  </si>
  <si>
    <t>11,06,2024</t>
  </si>
  <si>
    <t>Б.Э.Курбонов</t>
  </si>
  <si>
    <t>Фуқаро Б.Курбонов Milliy тизим иловасида муаммолар ҳақида.</t>
  </si>
  <si>
    <t xml:space="preserve">Вх.№У-1093-т </t>
  </si>
  <si>
    <t>05,06,2024</t>
  </si>
  <si>
    <t>С.Д.Узоқов</t>
  </si>
  <si>
    <t>Фуқаро С.Д.Узоқов банк мобил иловаси орқали амалга оширилган ўтказма учун комиссия олиб қолинганлигидан норози.</t>
  </si>
  <si>
    <t>Вх.№Г-1094-т</t>
  </si>
  <si>
    <t>Б.С.Гафуров</t>
  </si>
  <si>
    <t>Фуқаро Б.С.Гафуровнинг электрон ҳамёнини таъқиқдан чиқариш юзасидан мурожаати.</t>
  </si>
  <si>
    <t>Э.К.Усмонов</t>
  </si>
  <si>
    <t xml:space="preserve">Вх.№У-1081-т </t>
  </si>
  <si>
    <t>03,06,2024</t>
  </si>
  <si>
    <t>Фуқаро Э.К.Усмонов кредит ажратиш ҳақида.</t>
  </si>
  <si>
    <t>38-19/585</t>
  </si>
  <si>
    <t>29-08/030</t>
  </si>
  <si>
    <t>29-13/389</t>
  </si>
  <si>
    <t>26-23/647</t>
  </si>
  <si>
    <t>Исх.№ 1810</t>
  </si>
  <si>
    <t>21-30/591</t>
  </si>
  <si>
    <t>45-21/183</t>
  </si>
  <si>
    <t xml:space="preserve">32-11/541 </t>
  </si>
  <si>
    <t>45-21/133</t>
  </si>
  <si>
    <t>26-23/538</t>
  </si>
  <si>
    <t>26-23/508</t>
  </si>
  <si>
    <t>26-23/500</t>
  </si>
  <si>
    <t>45-21/112</t>
  </si>
  <si>
    <t>26-20/841</t>
  </si>
  <si>
    <t>10-27/231</t>
  </si>
  <si>
    <t>32-13/761</t>
  </si>
  <si>
    <t>26-23/763</t>
  </si>
  <si>
    <t>45-21/289</t>
  </si>
  <si>
    <t>19-15/206</t>
  </si>
  <si>
    <t>29-11/431</t>
  </si>
  <si>
    <t>32-13/694</t>
  </si>
  <si>
    <t xml:space="preserve">32-13/697 </t>
  </si>
  <si>
    <t>21-30/695</t>
  </si>
  <si>
    <t>26-23/680</t>
  </si>
  <si>
    <t>"FEMIDA-HIMOYA" адвокатлар хайятнинг</t>
  </si>
  <si>
    <t>М.Қурбонованинг</t>
  </si>
  <si>
    <t>А.Форикованинг</t>
  </si>
  <si>
    <t>О.Султонмахмудовнинг</t>
  </si>
  <si>
    <t>С.Собировнинг</t>
  </si>
  <si>
    <t>М.С.Хайруллаевнинг</t>
  </si>
  <si>
    <t>А.А.Абдурахимовнинг</t>
  </si>
  <si>
    <t>"Ўзсаноатқурилишматериаллари" уюшмасининг</t>
  </si>
  <si>
    <t>Г.Р.Калдибаеванинг</t>
  </si>
  <si>
    <t>М.Ризаеванинг</t>
  </si>
  <si>
    <t>"Хосиятхон Ширинча" МЧЖ</t>
  </si>
  <si>
    <t>Д.Бозорбаева</t>
  </si>
  <si>
    <t>Э.Н.Цойнинг</t>
  </si>
  <si>
    <t>"MEDIAHOME" МЧЖнинг</t>
  </si>
  <si>
    <t>И.Жумақуловнинг</t>
  </si>
  <si>
    <t>"Noruda Invest" МЧЖнинг</t>
  </si>
  <si>
    <t>Шахрисабз тумани</t>
  </si>
  <si>
    <t>Н.А.Ташбабаеванинг</t>
  </si>
  <si>
    <t>"Nukus delisha" МЧЖнинг</t>
  </si>
  <si>
    <t>"IDEAL LIFT SERVIS" МЧЖнинг</t>
  </si>
  <si>
    <t>Ю.Имомовнинг</t>
  </si>
  <si>
    <t>"AKBAR AKMAL DAVR" МЧЖнинг</t>
  </si>
  <si>
    <t>саросиё тумани</t>
  </si>
  <si>
    <t>Ў.Тоғаевнинг</t>
  </si>
  <si>
    <t xml:space="preserve"> И.И.Худайқулованинг </t>
  </si>
  <si>
    <t>Тошкент шаҳар "FEMIDA-HIMOYA" адвокатлар хайятнинг 05/181-сонли хатини кўриб чиқиш учун юборилмоқда.</t>
  </si>
  <si>
    <t>Фуқаро М.Қурбонованинг Андижон вилоят филиалининг ходимлари хатти-ҳаракатларидан норози бўлиб йўллаган мурожаати кўриб чиқиш учун юборилмоқда.</t>
  </si>
  <si>
    <t>Фуқаро А.Форикованинг кредит масаласи юзасидан мурожаати кўриб чиқиш учун юборилмоқда.</t>
  </si>
  <si>
    <t>Фуқаро О.Султонмахмудовнинг кредит муддатини узайтириш бўйича мурожаати кўриб чиқиш учун юборилмоқда.</t>
  </si>
  <si>
    <t>Фуқаро С.Собировнинг объектни тақиқдан чиқариб бериш ҳақида мурожаати кўриб чиқиш учун юборилмоқда.</t>
  </si>
  <si>
    <t>Фуқаро М.С.Хайруллаевнинг мутахассизлик бўйича амалиёт ўташга амалий ёрдам бериш бўйича мурожаати кўриб чиқиш учун юборилмоқда.</t>
  </si>
  <si>
    <t>Фуқаро А.А.Абдурахимовнинг пластик картадан ўтказилган транзакциялар тарихи бўйича маълумот тақдим этиш ҳақида мўрожаати кўриб чиқиш учун юборилмоқда.</t>
  </si>
  <si>
    <t>"Ўзсаноатқурилишматериаллари" уюшмасининг 02/06-770-сон кредит масаласи бўйича хати кўриб чиқиш учун юборилмоқда.</t>
  </si>
  <si>
    <t>Фуқаро Г.Р.Калдибаеванинг номига фирибгарлар томонидан кредит расмийлаштирилганлиги юзасидан мурожаати.</t>
  </si>
  <si>
    <t xml:space="preserve">Фуқаро М.Ризаеванинг суғурта компанияси хизматидан фойдаланишда чекловни олиб ташлаш юзасидан мурожаати. </t>
  </si>
  <si>
    <t>"Хосиятхон Ширинча" МЧЖ рахбари Қ.Эминованинг Миллий банк бошқарув раисининг қабулига кириш юзасидан мурожаати кўриб чиқиш учун юборилмоқда.</t>
  </si>
  <si>
    <t>Фуқаро Д.Бозорбаева ва бошқаларнинг ипотека кредити масаласи бўйича мурожаат кўриб чиқиш учун юборилмоқда.</t>
  </si>
  <si>
    <t xml:space="preserve">Фуқаро Э.Н.Цойнинг пластик карта масаласи бўйича мурожаати юборилмоқда. </t>
  </si>
  <si>
    <t>Фуқаро У.Сафарованинг ажратилган ипотека кредити бўйича мурожаати кўриб чиқиш учун юборилмоқда</t>
  </si>
  <si>
    <t>"MEDIAHOME" МЧЖнинг маблағ кайтариш ҳақида шикоят ҳатини кўриб чиқиш ва жорий йил 30 майга қадар тақдим этиш сўралмоқда.</t>
  </si>
  <si>
    <t>Фуқаро И.Жумақуловнинг кредит ажратиш юзасидан мурожаатини кўриб чиқиш ва жорий йил 27 майга қадар маълумот тақдим этиш учун юборилмоқда.</t>
  </si>
  <si>
    <t>"Noruda Invest" МЧЖнинг кредит муддатини узайтириб бориш юзасидан.Мурожаат кўриб чиқиш учун юборилмоқда.</t>
  </si>
  <si>
    <t>Фуқаро Н.А.Ташбабаеванинг ноқонуний равишда кредит расмийлаштирилганлиги юзасидан мурожаати юборилмоқда.</t>
  </si>
  <si>
    <t>Вазирлар Маҳкамасининг 31/1-1205-сонли "Nukus delisha" МЧЖнинг кредит муддатини узайтириш ҳақида топшириги кўриб чиқиш учун юборилмоқда.</t>
  </si>
  <si>
    <t xml:space="preserve">"IDEAL LIFT SERVIS" МЧЖнинг лифт курилмаси учун тулов амалга оширилиши юзасидан мурожаати кўриб чиқиш учун юборилмоқда. </t>
  </si>
  <si>
    <t>Дуд</t>
  </si>
  <si>
    <t>З.калонов</t>
  </si>
  <si>
    <t>Фуқаро Ю.Имомовнинг кредит ажратиш бўйича мурожаати кўриб чиқиш учун юборилмоқда. Муддат: 20.05.2024 й.</t>
  </si>
  <si>
    <t>AKBAR AKMAL DAVR" МЧЖнинг кредит масаласи бўйича мурожаати кўриб чиқиш учун юборилмоқда</t>
  </si>
  <si>
    <t>Ў.Тоғаевнинг банк соҳасига ишга кириш амалий ёрдам сўраб ёзган мурожаати кўриб чиқиш учун юборилмоқда.</t>
  </si>
  <si>
    <t>И.И.Худайқулованинг кредит ахборот тарихига тузатиш киритиш ажратиш юзасидан мурожаати куриб чиқиш учун юборилмоқдат</t>
  </si>
  <si>
    <t xml:space="preserve">45-21/478 </t>
  </si>
  <si>
    <t>27,06,2024</t>
  </si>
  <si>
    <t xml:space="preserve"> Е.Н.Жданованинг </t>
  </si>
  <si>
    <t>Фуқаро Е.Н.Жданованинг кредит ажратишни тақиқлаш юзасидан мурожаати кўриб чиқиш учун юборилмоқда.</t>
  </si>
  <si>
    <t xml:space="preserve">32-13/924 </t>
  </si>
  <si>
    <t xml:space="preserve">"ECO EXPORT TRADE" МЧЖнинг </t>
  </si>
  <si>
    <t>"ECO EXPORT TRADE" МЧЖнинг кредит тўловлари графиги юзасидан мурожаати кўриб чиқиш учун юборилмоқда.</t>
  </si>
  <si>
    <t>21-30/991</t>
  </si>
  <si>
    <t xml:space="preserve">Д.Халиловнинг </t>
  </si>
  <si>
    <t>Фуқаро Д.Халиловнинг турмуш ўртоғи номига очилган кредит бўйича маълумот тақдим этиш юзасидан мурожаати. Муддат: 04.07.2024 й.</t>
  </si>
  <si>
    <t>38-21/872</t>
  </si>
  <si>
    <t xml:space="preserve">О.Зайнидинованинг </t>
  </si>
  <si>
    <t>Фуқаро О.Зайнидинованинг пластик картасининг янгилаш юзасидан мурожаати. Муддат: 01.07.24й.</t>
  </si>
  <si>
    <t>26-23/983</t>
  </si>
  <si>
    <t xml:space="preserve"> Д.Зухритдинованинг </t>
  </si>
  <si>
    <t>Паркент тумани</t>
  </si>
  <si>
    <t>Фуқаро Д.Зухритдинованинг кредит олиш функциясини блоклаш ҳақида мурожаати кўриб чиқиш учун юборилмоқда.</t>
  </si>
  <si>
    <t>26-23/990</t>
  </si>
  <si>
    <t xml:space="preserve">Н.Абдуллаеванинг </t>
  </si>
  <si>
    <t>Фуқаро Н.Абдуллаеванинг банклардан онлайн кредитлар олинишини блоклашни сураб ёзган мурожаати кўриб чиқиш учун юборилмоқда. Муддат: 2024 йил 28 июн.</t>
  </si>
  <si>
    <t>26-23/989</t>
  </si>
  <si>
    <t xml:space="preserve">"Сайёра фаввораси" МЧЖнинг </t>
  </si>
  <si>
    <t>Бўстон тумани</t>
  </si>
  <si>
    <t>"Сайёра фаввораси" МЧЖнинг кредит шартномаси муддатини узайтириш ҳақида мурожаати кўриб чиқиш учун юборилмоқда. Муддат: 28.06.2024.</t>
  </si>
  <si>
    <t>26-23/973</t>
  </si>
  <si>
    <t xml:space="preserve">Ж.Шахабжанованинг </t>
  </si>
  <si>
    <t>Фуқаро Ж.Шахабжанованинг кредит тарихига оид ҳаққоний маълумотларни кредит бюросига тақдим этиш юзасидан мурожаати. Муддат: 24.06.2024.</t>
  </si>
  <si>
    <t>13-19/431</t>
  </si>
  <si>
    <t xml:space="preserve">"HELPER" адвокатлик фирмасининг </t>
  </si>
  <si>
    <t>"HELPER" адвокатлик фирмасининг мурожаати кўриб чиқиш учун юборилмоқда.</t>
  </si>
  <si>
    <t>29-13/552</t>
  </si>
  <si>
    <t xml:space="preserve">К.М.Мискириджяннинг </t>
  </si>
  <si>
    <t>Фуқаро К.М.Мискириджяннинг кредит шартномаси юзасидан мурожаати кўриб чиқиш учун юборилмоқда. Муддат: 26.06.2024 й.</t>
  </si>
  <si>
    <t>26-23/963</t>
  </si>
  <si>
    <t xml:space="preserve">Н.Гулямовнинг </t>
  </si>
  <si>
    <t>Фуқаро Н.Гулямовнинг ноқонуний равишда расмийлаштирилган кредит масаласи юзасидан мурожаати кўриб чиқиш учун юборилмоқда. Муддат: 25.06.2024 й.</t>
  </si>
  <si>
    <t xml:space="preserve">13-18/420 </t>
  </si>
  <si>
    <t>07,06,2024</t>
  </si>
  <si>
    <t xml:space="preserve">С.Бегалиеванинг </t>
  </si>
  <si>
    <t>Фуқаро С.Бегалиеванинг банк ходимларининг хатти-ҳаракатлари масаласи бўйича мурожаати кўриб чиқиш учун юборилмоқда. Муддат: 16.06.2024 й.</t>
  </si>
  <si>
    <t xml:space="preserve">26-23/907 </t>
  </si>
  <si>
    <t>06,06,2024</t>
  </si>
  <si>
    <t xml:space="preserve">Б.Маҳкамовнинг </t>
  </si>
  <si>
    <t>Фуқаро Б.Маҳкамовнинг кредит олиш имконини чеклаб кўйиш ҳақида мурожаати юборилмоқда. Муддат: 17.06.2024 й.</t>
  </si>
  <si>
    <t>"Hurriyat Sevinchoy Medical Center" МЧЖнинг</t>
  </si>
  <si>
    <t>26-23/873</t>
  </si>
  <si>
    <t>"Hurriyat Sevinchoy Medical Center" МЧЖнинг кредит фойизларини тухтатиш юзасидан Мурожаати кўриб чиқиш учун юборилмоқда. Муддат: 10.06.2024й.</t>
  </si>
  <si>
    <t xml:space="preserve"> Е.Г.Парцалидуннинг</t>
  </si>
  <si>
    <t>26-23/887</t>
  </si>
  <si>
    <t>Фуқаро Е.Г.Парцалидуннинг кредит маблағи ажратиш функциясини таъқиқлаб қўйиш сўралмоқда. Муддат 12.06.2024 й.</t>
  </si>
  <si>
    <t>Вх.№М-84</t>
  </si>
  <si>
    <t>Вх.№М-85</t>
  </si>
  <si>
    <t>Вх.№З-87</t>
  </si>
  <si>
    <t>Вх.№Б-79</t>
  </si>
  <si>
    <t>Вх.№И-80</t>
  </si>
  <si>
    <t>Вх.№А-77</t>
  </si>
  <si>
    <t>Вх.№М-70</t>
  </si>
  <si>
    <t>Вх.№И-71</t>
  </si>
  <si>
    <t>Вх.№Ш-72</t>
  </si>
  <si>
    <t>Вх.№П-69</t>
  </si>
  <si>
    <t>Вх.№А-112</t>
  </si>
  <si>
    <t xml:space="preserve">Вх.№А-110 </t>
  </si>
  <si>
    <t xml:space="preserve">Вх.№К-108 </t>
  </si>
  <si>
    <t>Вх.№И-106</t>
  </si>
  <si>
    <t>Вх.№Ю-104</t>
  </si>
  <si>
    <t>Вх.№А-927-т</t>
  </si>
  <si>
    <t xml:space="preserve">Вх.№Т-99 </t>
  </si>
  <si>
    <t xml:space="preserve">Вх.№М-96 </t>
  </si>
  <si>
    <t xml:space="preserve">Вх.№М-94 </t>
  </si>
  <si>
    <t>Вх.№М-91</t>
  </si>
  <si>
    <t>25,04,2024</t>
  </si>
  <si>
    <t>М.С.Абдуллаева</t>
  </si>
  <si>
    <t>Ж.Мамедовнинг</t>
  </si>
  <si>
    <t>Н.Ф.Зоированинг</t>
  </si>
  <si>
    <t>Ж.Имамов</t>
  </si>
  <si>
    <t>17,04,2024</t>
  </si>
  <si>
    <t>А.Абдурахимов</t>
  </si>
  <si>
    <t>08,04,2024</t>
  </si>
  <si>
    <t>"MYTAXI OPS" МЧЖ</t>
  </si>
  <si>
    <t>А.А.Исаков</t>
  </si>
  <si>
    <t>Янги ҳаёт тумани</t>
  </si>
  <si>
    <t>Т.Шевцованинг</t>
  </si>
  <si>
    <t>05,04,2024</t>
  </si>
  <si>
    <t>Д.Палвонова</t>
  </si>
  <si>
    <t>27,05,2024</t>
  </si>
  <si>
    <t>Б.К.Анарбоев</t>
  </si>
  <si>
    <t>24,05,2024</t>
  </si>
  <si>
    <t>С.Ахроров</t>
  </si>
  <si>
    <t>22,05,2024</t>
  </si>
  <si>
    <t xml:space="preserve">А.Е.Кузнецов </t>
  </si>
  <si>
    <t>17,05,2024</t>
  </si>
  <si>
    <t xml:space="preserve">Д.Искандаров </t>
  </si>
  <si>
    <t>14,05,2024</t>
  </si>
  <si>
    <t xml:space="preserve">Ж.Ш.Юлдашеванинг </t>
  </si>
  <si>
    <t>Ш.А.Ахмаджонов</t>
  </si>
  <si>
    <t>сергели тумани</t>
  </si>
  <si>
    <t>10,05,2024</t>
  </si>
  <si>
    <t>М.Тешабаев</t>
  </si>
  <si>
    <t>08,05,2024</t>
  </si>
  <si>
    <t>Ж.А.Мамедовнинг</t>
  </si>
  <si>
    <t>03,05,2024</t>
  </si>
  <si>
    <t>Ж.М.Мамедов</t>
  </si>
  <si>
    <t>01,05,2024</t>
  </si>
  <si>
    <t>Ш.Матниязов</t>
  </si>
  <si>
    <t>Фуқаро М.С.Абдуллаева банк ходимлари хатти-ҳаракатларидан норози.</t>
  </si>
  <si>
    <t>Фуқаро Ж.Мамедовнинг Э-аукцион орқали сотиб олган биносидан банк балансидаги дастгоҳларни олиб чиқиб кетиш юзасидан мурожаати.</t>
  </si>
  <si>
    <t>Фуқаро Н.Ф.Зоированинг "Ўзмиллийбанк" АЖ тизимида ишлаш бўйича тушунмовчиликлар юзасидан мурожаати кўриб чиқиш учун юборилмоқда.</t>
  </si>
  <si>
    <t>Фуқаро Б.Мусаев ишлаб турган лавозимга кайтаришини сўрамоқда.</t>
  </si>
  <si>
    <t>Адвокат Ж.Имамов "MILK EURO FOOD" корхонанинг кредит карздорлиги бўйича тафтиш тартибида шикоят хати юборилмоқда.</t>
  </si>
  <si>
    <t>Фуқаро А.Абдурахимов пластик картадан утказилган транзакциялар тарихини тақдим қилишни сўрамоқда.</t>
  </si>
  <si>
    <t>"MYTAXI OPS" МЧЖ компанияси вакили транспорт хизматларини таклиф қилмоқда.</t>
  </si>
  <si>
    <t>Фуқаро А.А.Исаков ипотека кредити масаласи юзасидан.</t>
  </si>
  <si>
    <t>Фуқаро Т.Шевцованинг конвертация масаласи бўйича мурожаати.</t>
  </si>
  <si>
    <t>Фуқаро Д.Палвонова моддий ёрдам сўрамоқда.</t>
  </si>
  <si>
    <t>Фуқаро Б.К.Анарбоев барча ҳисоб рақамлар айланмаси бўйича маълумот сўрамоқда.</t>
  </si>
  <si>
    <t>Фуқаро С.Ахроров "CORONA MUSHROOMS" МЧЖнинг кредит тўловлари юзасидан.</t>
  </si>
  <si>
    <t>Фуқаро А.Е.Кузнецов "Миллий" иловасида онлайн конвертация қилиш имкониятини тақдим этиш сўрамоқда.</t>
  </si>
  <si>
    <t>Фуқаро Д.Искандаров кредит шартлари бўйича маълумот сўрамоқда.</t>
  </si>
  <si>
    <t>Фуқаро Ж.Ш.Юлдашеванинг ипотека шартномасини расмийлаштириш билан боғлиқ нотариал харакатини ҳақиқий эмас деб топиш юзасидан даъво аризаси.</t>
  </si>
  <si>
    <t>Фуқаро Ш.А.Ахмаджонов солфи карта блокланганлиги юзасидан марожаат.</t>
  </si>
  <si>
    <t>Робототехника вақили М.Тешабаев мусобакаларда ҳомилик қилишда амалий ёрдам сўралмоқда.</t>
  </si>
  <si>
    <t>Фуқаро Ж.А.Мамедовнинг "Ўзмиллийбанк" АЖ Сурхондарё филиалидан маблағ ундириш ҳақида аризаси.</t>
  </si>
  <si>
    <t>Фуқаро Ж.М.Мамедов кредит маблағлари эвазига олинган "Ўзмиллийбанк" АЖнинг Сурхондарё филиали балансидаги ишлаб чиқариш дастгохлар юзасидан.</t>
  </si>
  <si>
    <t>Фуқаро Ш.Матниязов тиббий харажатларни коплашда амалий ёрдам сўрамоқда.</t>
  </si>
  <si>
    <t xml:space="preserve">Вх.№А-163 </t>
  </si>
  <si>
    <t>Акрамжонова У.О.</t>
  </si>
  <si>
    <t>Фуқаро У.О.Акрамжонова пластик картадан маблағ ечилганлиги юзасидан мурожаатини йўлламоқда.</t>
  </si>
  <si>
    <t>Вх.№М-164</t>
  </si>
  <si>
    <t xml:space="preserve">У.К.Мансуровнинг </t>
  </si>
  <si>
    <t>Фуқаро У.К.Мансуровнинг кредит ажратиш юзасидан аризаси.</t>
  </si>
  <si>
    <t>Вх.№У-161</t>
  </si>
  <si>
    <t xml:space="preserve">М.Уразимбетов </t>
  </si>
  <si>
    <t>Фуқаро М.Уразимбетов аккредитив очиш ҳақида маълумот сўралмоқда.</t>
  </si>
  <si>
    <t xml:space="preserve">Вх.№Т-159 </t>
  </si>
  <si>
    <t>24,06,2024</t>
  </si>
  <si>
    <t xml:space="preserve">Х.Тураевнинг </t>
  </si>
  <si>
    <t>Фуқаро Х.Тураевнинг терминал ажратилиши юзасидан мурожаатини кўриб чиқиш учун юборилмоқда.</t>
  </si>
  <si>
    <t>Вх.№И-154</t>
  </si>
  <si>
    <t xml:space="preserve">Д.Х.Ишқурбанова </t>
  </si>
  <si>
    <t>Фуқаро Д.Х.Ишқурбанова Термиз туманлараро иқтисодий судига гаровга кўйилган мулк юзасидан йўлланган хати кўриб чиқиш учун юборилмоқда.</t>
  </si>
  <si>
    <t>Вх.№Ш-155</t>
  </si>
  <si>
    <t xml:space="preserve">Ш.Ж.Шаропова </t>
  </si>
  <si>
    <t>Фуқаро Ш.Ж.Шаропова Россия Федерацияси банкидан ўтказилган маблағ бўйича маълумот сўралмоқда.</t>
  </si>
  <si>
    <t>Вх.№М-146</t>
  </si>
  <si>
    <t>К.М.Мискириджян</t>
  </si>
  <si>
    <t>Фуқаро К.М.Мискириджян кредит шартномаси юзасидан мурожаат қилмоқда.</t>
  </si>
  <si>
    <t xml:space="preserve">Вх.№Х-147 </t>
  </si>
  <si>
    <t>Д.Халилов</t>
  </si>
  <si>
    <t>Фуқаро Д.Халилов турмуш ўртоғи И.С.Халилованинг номида кредит шартномаси бор ёки ёклиги бўйича текширув ўтказиб бериш сўралмоқда.</t>
  </si>
  <si>
    <t>Ш.О.Абдурахмонов</t>
  </si>
  <si>
    <t>Фуқаро Ш.Абдурахмонов пластик карта тарихи бўйича маълумот сўралмоқда.</t>
  </si>
  <si>
    <t xml:space="preserve">Вх.№А-135 </t>
  </si>
  <si>
    <t>М.Абдухамидова</t>
  </si>
  <si>
    <t>Вх.№А-136</t>
  </si>
  <si>
    <t>Фуқаро М.Абдухамидова пластик карта тарихи бўйича маълумот сўралмоқда.</t>
  </si>
  <si>
    <t xml:space="preserve"> Д.Т.Норигитовнинг </t>
  </si>
  <si>
    <t xml:space="preserve">Вх.№Н-128 </t>
  </si>
  <si>
    <t>Фуқаро Д.Т.Норигитовнинг Бошқарув раиси ўринбосари А.К.Курамбаев кабулига кириш бўйича аризаси.</t>
  </si>
  <si>
    <t xml:space="preserve">М.А.Рахимовнинг </t>
  </si>
  <si>
    <t>Вх.№Р-125</t>
  </si>
  <si>
    <t>Фуқаро М.А.Рахимовнинг Меҳнат қонунчилиги масалалари доирасида ўзаро ҳамкорлик қилиш юзасидан мурожаати.</t>
  </si>
  <si>
    <t>Г.К.Сабырханова</t>
  </si>
  <si>
    <t>Вх.№С-126</t>
  </si>
  <si>
    <t>Фуқаро Г.К.Сабырханова ипотека кредити тўловлари юзасидан ариза йўлламоқда.</t>
  </si>
  <si>
    <t xml:space="preserve">Ё.Собирова </t>
  </si>
  <si>
    <t>04,06,2024</t>
  </si>
  <si>
    <t>Вх.№С-123</t>
  </si>
  <si>
    <t>Фуқаро Ё.Собирова моддий ёрдам кўрсатиш юзасидан ариза йўлламоқда.</t>
  </si>
  <si>
    <t>Вх.№С-124</t>
  </si>
  <si>
    <t xml:space="preserve"> М.Х.Сагдуллаеванинг </t>
  </si>
  <si>
    <t>Фуқаро М.Х.Сагдуллаеванинг номига фирибгар шахс томонидан кредит расмийлаштирилгани маълум қилинмоқда ҳамда кредит тўловини тўхтатиб туришда амалий ёрдам сўралмоқда.</t>
  </si>
  <si>
    <t>529756/24</t>
  </si>
  <si>
    <t>529948/24</t>
  </si>
  <si>
    <t>531886/24</t>
  </si>
  <si>
    <t>Чет эл</t>
  </si>
  <si>
    <t>ERGASHEV SHERXON LATIBOVICH</t>
  </si>
  <si>
    <t>59847/24</t>
  </si>
  <si>
    <t>Хусанов Мансур Мамарасул ўғли</t>
  </si>
  <si>
    <t>13/2/47.</t>
  </si>
  <si>
    <t>ДИИБ</t>
  </si>
  <si>
    <t>кд</t>
  </si>
  <si>
    <t>цпф</t>
  </si>
  <si>
    <t>цму</t>
  </si>
  <si>
    <t>двкз</t>
  </si>
  <si>
    <t>76093-r/24</t>
  </si>
  <si>
    <t>789-m/24</t>
  </si>
  <si>
    <t>82803-r/24</t>
  </si>
  <si>
    <t>68479-r/24</t>
  </si>
  <si>
    <t>68813-r/24</t>
  </si>
  <si>
    <t>69492-r/24</t>
  </si>
  <si>
    <t>69768-r/24</t>
  </si>
  <si>
    <t>70627-r/24</t>
  </si>
  <si>
    <t>72101-r/24</t>
  </si>
  <si>
    <t>75092-r/24</t>
  </si>
  <si>
    <t>76061-r/24</t>
  </si>
  <si>
    <t>78296-r/24</t>
  </si>
  <si>
    <t>79324-r/24</t>
  </si>
  <si>
    <t>80357-r/24</t>
  </si>
  <si>
    <t>81294-r/24</t>
  </si>
  <si>
    <t>81838-r/24</t>
  </si>
  <si>
    <t>82592-r/24</t>
  </si>
  <si>
    <t>84808-r/24</t>
  </si>
  <si>
    <t>85522-r/24</t>
  </si>
  <si>
    <t>311092/24</t>
  </si>
  <si>
    <t>87965-r/24</t>
  </si>
  <si>
    <t>90107-r/24</t>
  </si>
  <si>
    <t>88857-r/24</t>
  </si>
  <si>
    <t>92921-r/24</t>
  </si>
  <si>
    <t>93586-r/24</t>
  </si>
  <si>
    <t>91129-r/24</t>
  </si>
  <si>
    <t>93408-r/24</t>
  </si>
  <si>
    <t>95438-r/24</t>
  </si>
  <si>
    <t>96408-r/24</t>
  </si>
  <si>
    <t>76377-r/24</t>
  </si>
  <si>
    <t>97260-r/24</t>
  </si>
  <si>
    <t>99034-r/24</t>
  </si>
  <si>
    <t>100007-r/24</t>
  </si>
  <si>
    <t>101000-r/24</t>
  </si>
  <si>
    <t>101307-r/24</t>
  </si>
  <si>
    <t>102841-r/24</t>
  </si>
  <si>
    <t>103669-r/24</t>
  </si>
  <si>
    <t>104342-r/24</t>
  </si>
  <si>
    <t>104593-r/24</t>
  </si>
  <si>
    <t>106263-r/24</t>
  </si>
  <si>
    <t>107513-r/24</t>
  </si>
  <si>
    <t>107926-r/24</t>
  </si>
  <si>
    <t>108848-r/24</t>
  </si>
  <si>
    <t>109578-r/24</t>
  </si>
  <si>
    <t>109890-r/24</t>
  </si>
  <si>
    <t>114025-r/24</t>
  </si>
  <si>
    <t>111071-r/24</t>
  </si>
  <si>
    <t>112251-r/24</t>
  </si>
  <si>
    <t>116109-r/24</t>
  </si>
  <si>
    <t>454441/24</t>
  </si>
  <si>
    <t>29528/24</t>
  </si>
  <si>
    <t>Вх.№А-130-в</t>
  </si>
  <si>
    <t>ДМРВК</t>
  </si>
  <si>
    <t>ДВА</t>
  </si>
  <si>
    <t>Кегейли тумани</t>
  </si>
  <si>
    <t>ДСПП</t>
  </si>
  <si>
    <t>Шаҳрисабз тумани</t>
  </si>
  <si>
    <t>Конимех тумани</t>
  </si>
  <si>
    <t>Поп тумани</t>
  </si>
  <si>
    <t>Оққўрғон тумани</t>
  </si>
  <si>
    <t>69610/24</t>
  </si>
  <si>
    <t>68573/24</t>
  </si>
  <si>
    <t>67588/24</t>
  </si>
  <si>
    <t>66834/24</t>
  </si>
  <si>
    <t>66322/24</t>
  </si>
  <si>
    <t>65680/24</t>
  </si>
  <si>
    <t>62334/24</t>
  </si>
  <si>
    <t>Файзуллаев Зуфар Акрамович</t>
  </si>
  <si>
    <t>Махмудов Актам Хусанович</t>
  </si>
  <si>
    <t>Исломов Эрдон Фармонович</t>
  </si>
  <si>
    <t>Ахматов Дадахон Яхшуллоевич</t>
  </si>
  <si>
    <t>Хўжаева Дилафруз Мирзаевна</t>
  </si>
  <si>
    <t>Ботиров Бекжон Қадамович</t>
  </si>
  <si>
    <t>Қурбонов Фаррух Азамат ўғли</t>
  </si>
  <si>
    <t>Кекирчи МФЙ, 72 уй.</t>
  </si>
  <si>
    <t>Навзанда МФЙ.</t>
  </si>
  <si>
    <t>Бинокор кўчаси, 38/4.</t>
  </si>
  <si>
    <t>Муғонча МФЙ</t>
  </si>
  <si>
    <t>Олтинкўл МФЙ, Қурама кўчаси, 83-уй.</t>
  </si>
  <si>
    <t>33-сонли манзил колонияси</t>
  </si>
  <si>
    <t>Буюк келажак МФЙ</t>
  </si>
  <si>
    <t>Уй-жой ҳақидаги мурожаатлар</t>
  </si>
  <si>
    <t>Хўжаева Махфуза Олимовна</t>
  </si>
  <si>
    <t>Ламоносов кўчаси 11 А уй 7 хонадон</t>
  </si>
  <si>
    <t>09:04:11 - 26.07.2024</t>
  </si>
  <si>
    <t>175022</t>
  </si>
  <si>
    <t>621529/24</t>
  </si>
  <si>
    <t>106706-s/24</t>
  </si>
  <si>
    <t>605425/24</t>
  </si>
  <si>
    <t>570743/24</t>
  </si>
  <si>
    <t>541556/24</t>
  </si>
  <si>
    <t>606996/24</t>
  </si>
  <si>
    <t>89331-ssq/24</t>
  </si>
  <si>
    <t>570324/24</t>
  </si>
  <si>
    <t>596244/24</t>
  </si>
  <si>
    <t>581985/24</t>
  </si>
  <si>
    <t>538467/24</t>
  </si>
  <si>
    <t>584413/24</t>
  </si>
  <si>
    <t>543737/24</t>
  </si>
  <si>
    <t>541668/24</t>
  </si>
  <si>
    <t>561159/24</t>
  </si>
  <si>
    <t>572752/24</t>
  </si>
  <si>
    <t>579708/24</t>
  </si>
  <si>
    <t>586336/24</t>
  </si>
  <si>
    <t>582100/24</t>
  </si>
  <si>
    <t>573178/24</t>
  </si>
  <si>
    <t>576169/24</t>
  </si>
  <si>
    <t>590435/24</t>
  </si>
  <si>
    <t>608592/24</t>
  </si>
  <si>
    <t>171407-r/24</t>
  </si>
  <si>
    <t>626770/24</t>
  </si>
  <si>
    <t>585938/24</t>
  </si>
  <si>
    <t>159787-r/24</t>
  </si>
  <si>
    <t>155810-r/24</t>
  </si>
  <si>
    <t>113658-s/24</t>
  </si>
  <si>
    <t>105925-s/24</t>
  </si>
  <si>
    <t>103573-s/24</t>
  </si>
  <si>
    <t>161544-r/24</t>
  </si>
  <si>
    <t>153770-r/24</t>
  </si>
  <si>
    <t>626390/24</t>
  </si>
  <si>
    <t>554508/24</t>
  </si>
  <si>
    <t>153768-r/24</t>
  </si>
  <si>
    <t>106941-s/24</t>
  </si>
  <si>
    <t>101973-s/24</t>
  </si>
  <si>
    <t>578682/24</t>
  </si>
  <si>
    <t>608621/24</t>
  </si>
  <si>
    <t>113392-s/24</t>
  </si>
  <si>
    <t>10966-ap/24</t>
  </si>
  <si>
    <t>565682/24</t>
  </si>
  <si>
    <t>566102/24</t>
  </si>
  <si>
    <t>577976/24</t>
  </si>
  <si>
    <t>586086/24</t>
  </si>
  <si>
    <t>616466/24</t>
  </si>
  <si>
    <t>613818/24</t>
  </si>
  <si>
    <t>591150/24</t>
  </si>
  <si>
    <t>114003-s/24</t>
  </si>
  <si>
    <t>150031-r/24</t>
  </si>
  <si>
    <t>164070-r/24</t>
  </si>
  <si>
    <t>615959/24</t>
  </si>
  <si>
    <t>175364-r/24</t>
  </si>
  <si>
    <t>619464/24</t>
  </si>
  <si>
    <t>62906-xq/24</t>
  </si>
  <si>
    <t>62064-xq/24</t>
  </si>
  <si>
    <t>618665/24</t>
  </si>
  <si>
    <t>539705/24</t>
  </si>
  <si>
    <t>550062/24</t>
  </si>
  <si>
    <t>vm-12-3-3896/24</t>
  </si>
  <si>
    <t>565066/24</t>
  </si>
  <si>
    <t>554446/24</t>
  </si>
  <si>
    <t>543830/24</t>
  </si>
  <si>
    <t>61495-xq/24</t>
  </si>
  <si>
    <t>170977-r/24</t>
  </si>
  <si>
    <t>569988/24</t>
  </si>
  <si>
    <t>570021/24</t>
  </si>
  <si>
    <t>565752/24</t>
  </si>
  <si>
    <t>165935-r/24</t>
  </si>
  <si>
    <t>598573/24</t>
  </si>
  <si>
    <t>609478/24</t>
  </si>
  <si>
    <t>601859/24</t>
  </si>
  <si>
    <t>613398/24</t>
  </si>
  <si>
    <t>114189-s/24</t>
  </si>
  <si>
    <t>12305-ap/24</t>
  </si>
  <si>
    <t>557433/24</t>
  </si>
  <si>
    <t>546439/24</t>
  </si>
  <si>
    <t>150219-r/24</t>
  </si>
  <si>
    <t>542334/24</t>
  </si>
  <si>
    <t>550593/24</t>
  </si>
  <si>
    <t>598119/24</t>
  </si>
  <si>
    <t>102061-s/24</t>
  </si>
  <si>
    <t>173012-r/24</t>
  </si>
  <si>
    <t>153189-r/24</t>
  </si>
  <si>
    <t>553642/24</t>
  </si>
  <si>
    <t>601915/24</t>
  </si>
  <si>
    <t>609505/24</t>
  </si>
  <si>
    <t>592527/24</t>
  </si>
  <si>
    <t>592386/24</t>
  </si>
  <si>
    <t>59683-xq/24</t>
  </si>
  <si>
    <t>88642-ssq/24</t>
  </si>
  <si>
    <t>571781/24</t>
  </si>
  <si>
    <t>558421/24</t>
  </si>
  <si>
    <t>557243/24</t>
  </si>
  <si>
    <t>549853/24</t>
  </si>
  <si>
    <t>558245/24</t>
  </si>
  <si>
    <t>577586/24</t>
  </si>
  <si>
    <t>626197/24</t>
  </si>
  <si>
    <t>553378/24</t>
  </si>
  <si>
    <t>622650/24</t>
  </si>
  <si>
    <t>627224/24</t>
  </si>
  <si>
    <t>546428/24</t>
  </si>
  <si>
    <t>591547/24</t>
  </si>
  <si>
    <t>538135/24</t>
  </si>
  <si>
    <t>581027/24</t>
  </si>
  <si>
    <t>576261/24</t>
  </si>
  <si>
    <t>105682-s/24</t>
  </si>
  <si>
    <t>160605-r/24</t>
  </si>
  <si>
    <t>583649/24</t>
  </si>
  <si>
    <t>559455/24</t>
  </si>
  <si>
    <t>590523/24</t>
  </si>
  <si>
    <t>577836/24</t>
  </si>
  <si>
    <t>107894-s/24</t>
  </si>
  <si>
    <t>608849/24</t>
  </si>
  <si>
    <t>612000/24</t>
  </si>
  <si>
    <t>102794-s/24</t>
  </si>
  <si>
    <t>626215/24</t>
  </si>
  <si>
    <t>168930-r/24</t>
  </si>
  <si>
    <t>158890-r/24</t>
  </si>
  <si>
    <t>589394/24</t>
  </si>
  <si>
    <t>587219/24</t>
  </si>
  <si>
    <t>539849/24</t>
  </si>
  <si>
    <t>550019/24</t>
  </si>
  <si>
    <t>548712/24</t>
  </si>
  <si>
    <t>168956-r/24</t>
  </si>
  <si>
    <t>623657/24</t>
  </si>
  <si>
    <t>602476/24</t>
  </si>
  <si>
    <t>115054-s/24</t>
  </si>
  <si>
    <t>582242/24</t>
  </si>
  <si>
    <t>609190/24</t>
  </si>
  <si>
    <t>608271/24</t>
  </si>
  <si>
    <t>615508/24</t>
  </si>
  <si>
    <t>113814-s/24</t>
  </si>
  <si>
    <t>vm-14-6-4130/24</t>
  </si>
  <si>
    <t>556893/24</t>
  </si>
  <si>
    <t>557156/24</t>
  </si>
  <si>
    <t>170796-r/24</t>
  </si>
  <si>
    <t>564907/24</t>
  </si>
  <si>
    <t>547785/24</t>
  </si>
  <si>
    <t>546172/24</t>
  </si>
  <si>
    <t>173252-r/24</t>
  </si>
  <si>
    <t>569255/24</t>
  </si>
  <si>
    <t>562326/24</t>
  </si>
  <si>
    <t>101862-s/24</t>
  </si>
  <si>
    <t>11717-ap/24</t>
  </si>
  <si>
    <t>623608/24</t>
  </si>
  <si>
    <t>581567/24</t>
  </si>
  <si>
    <t>107015-s/24</t>
  </si>
  <si>
    <t>103901-s/24</t>
  </si>
  <si>
    <t>11931-ap/24</t>
  </si>
  <si>
    <t>104297-s/24</t>
  </si>
  <si>
    <t>105739-s/24</t>
  </si>
  <si>
    <t>11441-ap/24</t>
  </si>
  <si>
    <t>vm-14-6-4371/24</t>
  </si>
  <si>
    <t>611284/24</t>
  </si>
  <si>
    <t>611398/24</t>
  </si>
  <si>
    <t>59182-xq/24</t>
  </si>
  <si>
    <t>622629/24</t>
  </si>
  <si>
    <t>150545-r/24</t>
  </si>
  <si>
    <t>615826/24</t>
  </si>
  <si>
    <t>616796/24</t>
  </si>
  <si>
    <t>101392-ssq/24</t>
  </si>
  <si>
    <t>621922/24</t>
  </si>
  <si>
    <t>617756/24</t>
  </si>
  <si>
    <t>168991-r/24</t>
  </si>
  <si>
    <t>11816-pp/24</t>
  </si>
  <si>
    <t>603052/24</t>
  </si>
  <si>
    <t>91269-ssq/24</t>
  </si>
  <si>
    <t>615560/24</t>
  </si>
  <si>
    <t>568032/24</t>
  </si>
  <si>
    <t>561245/24</t>
  </si>
  <si>
    <t>565061/24</t>
  </si>
  <si>
    <t>583277/24</t>
  </si>
  <si>
    <t>613418/24</t>
  </si>
  <si>
    <t>156512-r/24</t>
  </si>
  <si>
    <t>555812/24</t>
  </si>
  <si>
    <t>627360/24</t>
  </si>
  <si>
    <t>150039-r/24</t>
  </si>
  <si>
    <t>157596-r/24</t>
  </si>
  <si>
    <t>547636/24</t>
  </si>
  <si>
    <t>552877/24</t>
  </si>
  <si>
    <t>11767-pp/24</t>
  </si>
  <si>
    <t>602367/24</t>
  </si>
  <si>
    <t>618163/24</t>
  </si>
  <si>
    <t>625670/24</t>
  </si>
  <si>
    <t>104244-s/24</t>
  </si>
  <si>
    <t>171007-r/24</t>
  </si>
  <si>
    <t>613608/24</t>
  </si>
  <si>
    <t>161935-r/24</t>
  </si>
  <si>
    <t>593205/24</t>
  </si>
  <si>
    <t>112555-s/24</t>
  </si>
  <si>
    <t>151317-r/24</t>
  </si>
  <si>
    <t>592912/24</t>
  </si>
  <si>
    <t>151331-r/24</t>
  </si>
  <si>
    <t>156523-r/24</t>
  </si>
  <si>
    <t>61358-xq/24</t>
  </si>
  <si>
    <t>108719-s/24</t>
  </si>
  <si>
    <t>585966/24</t>
  </si>
  <si>
    <t>58084-xq/24</t>
  </si>
  <si>
    <t>2366-t/24</t>
  </si>
  <si>
    <t>541675/24</t>
  </si>
  <si>
    <t>11417-ap/24</t>
  </si>
  <si>
    <t>603956/24</t>
  </si>
  <si>
    <t>621587/24</t>
  </si>
  <si>
    <t>115568-s/24</t>
  </si>
  <si>
    <t>98243-ssq/24</t>
  </si>
  <si>
    <t>579003/24</t>
  </si>
  <si>
    <t>Чинор МФЙ</t>
  </si>
  <si>
    <t>Қудуқли МФЙ</t>
  </si>
  <si>
    <t>Суўенли ОФЙ</t>
  </si>
  <si>
    <t>Бақаншақлы ОФЙ</t>
  </si>
  <si>
    <t>Абат макан МФЙ</t>
  </si>
  <si>
    <t>Нурли йўл МФЙ</t>
  </si>
  <si>
    <t>Шығыс МФЙ</t>
  </si>
  <si>
    <t>Янги обод МФЙ</t>
  </si>
  <si>
    <t>Туркманлар МФЙ</t>
  </si>
  <si>
    <t>Хўжалар МФЙ</t>
  </si>
  <si>
    <t>Янгибозор МФЙ</t>
  </si>
  <si>
    <t>Мажнунтол МФЙ</t>
  </si>
  <si>
    <t>Чегарачи МФЙ</t>
  </si>
  <si>
    <t>Қўрғон МФЙ</t>
  </si>
  <si>
    <t>Саноат МФЙ</t>
  </si>
  <si>
    <t>Қорабоғтепа МФЙ</t>
  </si>
  <si>
    <t>Камолот МФЙ</t>
  </si>
  <si>
    <t>Заковат МФЙ</t>
  </si>
  <si>
    <t>Тошлоқ МФЙ</t>
  </si>
  <si>
    <t>Кандабулоқ МФЙ</t>
  </si>
  <si>
    <t>Қирқволида МФЙ</t>
  </si>
  <si>
    <t>Додхо МФЙ</t>
  </si>
  <si>
    <t>Қият-Сартол МФЙ</t>
  </si>
  <si>
    <t>Қум МФЙ</t>
  </si>
  <si>
    <t>Туркровот МФЙ</t>
  </si>
  <si>
    <t>Тўхлимерган МФЙ</t>
  </si>
  <si>
    <t>Камолиддин Бехзод МФЙ</t>
  </si>
  <si>
    <t>Дурмансой МФЙ</t>
  </si>
  <si>
    <t>Навзандак МФЙ</t>
  </si>
  <si>
    <t>Чоштепа МФЙ</t>
  </si>
  <si>
    <t>Қўшработ МФЙ</t>
  </si>
  <si>
    <t>Шована МФЙ</t>
  </si>
  <si>
    <t>Бўлакработ МФЙ</t>
  </si>
  <si>
    <t>Малик МФЙ</t>
  </si>
  <si>
    <t>Умид МФЙ</t>
  </si>
  <si>
    <t>Шибзон МФЙ</t>
  </si>
  <si>
    <t>Эскибоғ МФЙ</t>
  </si>
  <si>
    <t>Чаман МФЙ</t>
  </si>
  <si>
    <t>Хўжахуросон МФЙ</t>
  </si>
  <si>
    <t>Насаф МФЙ</t>
  </si>
  <si>
    <t>Пўлоти МФЙ</t>
  </si>
  <si>
    <t>Оқгул МФЙ</t>
  </si>
  <si>
    <t>Фаровон келажак МФЙ</t>
  </si>
  <si>
    <t>Собиробод МФЙ</t>
  </si>
  <si>
    <t>Чумчуқжар МФЙ</t>
  </si>
  <si>
    <t>Маҳалласи аниқланмаган
 МФЙ</t>
  </si>
  <si>
    <t>Бойқозон МФЙ</t>
  </si>
  <si>
    <t>Сайрам МФЙ</t>
  </si>
  <si>
    <t>Забардаст МФЙ</t>
  </si>
  <si>
    <t>Аҳиллик МФЙ</t>
  </si>
  <si>
    <t>Вахим МФЙ</t>
  </si>
  <si>
    <t>Алимкент МФЙ</t>
  </si>
  <si>
    <t>Андижони МФЙ</t>
  </si>
  <si>
    <t>Боғ кўча МФЙ</t>
  </si>
  <si>
    <t>Қашқаргузар МФЙ</t>
  </si>
  <si>
    <t>Қорабоғ МФЙ</t>
  </si>
  <si>
    <t>Уч уйли МФЙ</t>
  </si>
  <si>
    <t>Баркамол авлод МФЙ</t>
  </si>
  <si>
    <t>Қолғонсир МФЙ</t>
  </si>
  <si>
    <t>Қовунчи тепа МФЙ</t>
  </si>
  <si>
    <t>Кўкаламзор МФЙ</t>
  </si>
  <si>
    <t>Боғбон МФЙ</t>
  </si>
  <si>
    <t>Боғзор МФЙ</t>
  </si>
  <si>
    <t>Оққўрғонлик МФЙ</t>
  </si>
  <si>
    <t>Тошҳовуз МФЙ</t>
  </si>
  <si>
    <t>Боғбон ҚФЙ</t>
  </si>
  <si>
    <t>Хонимқўрғон ҚФЙ</t>
  </si>
  <si>
    <t>Турон МФЙ</t>
  </si>
  <si>
    <t>Жиззахлик МФЙ</t>
  </si>
  <si>
    <t>Ўратепалик МФЙ</t>
  </si>
  <si>
    <t>Меҳнат низолари</t>
  </si>
  <si>
    <t>Паррандачиликни ривожлантириш учун кредит</t>
  </si>
  <si>
    <t>Уй-жой (ипотека) кредити (бошланғич тўловларсиз)</t>
  </si>
  <si>
    <t>Банк кассаларидан нақд пул олиш</t>
  </si>
  <si>
    <t>Давлат мулки ва активларини бошқариш</t>
  </si>
  <si>
    <t>Давлат активларини (мулкини) бошқариш ва ижара муносабатлари</t>
  </si>
  <si>
    <t>Мажбурий тўловлар, ажратмалар, йиғимлар, компенсация ва имтиёзлар беришга оид масалалар</t>
  </si>
  <si>
    <t>Жарималар, пенялар, йиғимлар, солиқларнинг ортиқча тўланган қисмини қайтариш</t>
  </si>
  <si>
    <t>Авто кредит (бошланғич тўловсиз)</t>
  </si>
  <si>
    <t>Пенсия ёки нафақа тўловидаги (тарқатишдаги) кечикиш</t>
  </si>
  <si>
    <t>Солиқ соҳасидаги давлат бошқаруви ва назорат</t>
  </si>
  <si>
    <t>Банк картасидан (терминал орқали) тўлов қабул қилинмаслиги</t>
  </si>
  <si>
    <t>Уй-жой (ипотека) кредити (ёш оила учун)</t>
  </si>
  <si>
    <t>Тадбиркорларнинг ҳуқуқларини ҳимоя қилиш</t>
  </si>
  <si>
    <t>Қимматли қоғозлар. Қимматли қоғозлар бозори</t>
  </si>
  <si>
    <t>Қимматли қоғозлар бўйича дивидендлар</t>
  </si>
  <si>
    <t>Балиқчиликни ривожлантириш учун кредит</t>
  </si>
  <si>
    <t>XOLMATOVA SARVINOZ MO‘XSINJON QIZI</t>
  </si>
  <si>
    <t>DJALILOVA SABINA OLEGOVNA</t>
  </si>
  <si>
    <t>MAMADJANOV BAXTIYORJON RAIMJANOVICH</t>
  </si>
  <si>
    <t>KARIMOV AKMALJON AKBARJONOVICH</t>
  </si>
  <si>
    <t>SUYAROVA BO‘STON ESHKULOVNA</t>
  </si>
  <si>
    <t>AYTMBETOVA SULUXAN JAKSMURATOVNA</t>
  </si>
  <si>
    <t>ABDRAXMANOVA GULSHIRA SIRAZOVNA</t>
  </si>
  <si>
    <t>IDAYEV AMANBAY ABILLAYEVICH</t>
  </si>
  <si>
    <t>YESHMURATOVA TAZAGUL GAYPOVNA</t>
  </si>
  <si>
    <t>SADULLAYEVA GULCHAXIRA POLATBEKOVNA</t>
  </si>
  <si>
    <t>KARAKULIYEVA KUMUSH SABURBAYEVNA</t>
  </si>
  <si>
    <t>ILYASOVA BAZARGUL ISKENDEROVNA</t>
  </si>
  <si>
    <t>ALLABERGENOV ARZIBEK FAXRUTDINOVICH</t>
  </si>
  <si>
    <t>ALIMBETOVA MUNIS AKIMBAYEVNA</t>
  </si>
  <si>
    <t>ACHILOV JASURBEK FARXADOVICH</t>
  </si>
  <si>
    <t>UTAMBETOVA SVETLANA ESEMURATOVNA</t>
  </si>
  <si>
    <t>JUMANIYAZOV MIRZABEK XOJIBOYEVICH</t>
  </si>
  <si>
    <t>JUMANIYOZOVA NASIBA SULTONOVNA</t>
  </si>
  <si>
    <t>RAXMATOV ORTIQ NURMUXAMMADOVICH</t>
  </si>
  <si>
    <t>ABDULLAYEV TURABAY YANGIBAYEVICH</t>
  </si>
  <si>
    <t>QILICHOVA IQBALXON XUDAYAROVNA</t>
  </si>
  <si>
    <t>MURATOV NURALI RAXMONBERGANOVICH</t>
  </si>
  <si>
    <t>QULMATOV ARSLONBEK BAXTIYAROVICH</t>
  </si>
  <si>
    <t>MATIRZAYEV YO‘LDOSHBOY RADJABOVICH</t>
  </si>
  <si>
    <t>ABDULLAYEVA SHAXNOZA AKBAROVNA</t>
  </si>
  <si>
    <t xml:space="preserve">IBOTOV ATXAM </t>
  </si>
  <si>
    <t>RADJABOVA ADOLAT XABIBOVNA</t>
  </si>
  <si>
    <t>MAXMADIYAROVA NAZIRA YULDASHEVNA</t>
  </si>
  <si>
    <t>ISHMURATOV ZOYIRJON ABDULLAYEVICH</t>
  </si>
  <si>
    <t>QODIROVA RISOLAT ABDUMALIKOVNA</t>
  </si>
  <si>
    <t>MAMEDOV JUR’ATBEK ANVAR O‘G‘LI</t>
  </si>
  <si>
    <t>GULMURADOV BEGALI MENGALIYEVICH</t>
  </si>
  <si>
    <t>HAZRATQULOVA DILRABO PANJIYEVNA</t>
  </si>
  <si>
    <t>MATMURATOVA VAZIRA SAPARBAYEVNA</t>
  </si>
  <si>
    <t>IKROMJONOV OZODBEK BAHTIYORO‘G‘LI</t>
  </si>
  <si>
    <t>NODIRMATOVA MAXMUDA YUSUBJANOVNA</t>
  </si>
  <si>
    <t>G‘OFUROVA ZULFIYAXON ULMASOVNA</t>
  </si>
  <si>
    <t>DJORAYEVA DILNOZAXON DILSHODJON QIZI</t>
  </si>
  <si>
    <t>SOATALIYEV JAMOLIDDIN JALOLIDINOVICH</t>
  </si>
  <si>
    <t>XABIBULOYEVA DURDONAXON O‘TKIRBEKQIZI</t>
  </si>
  <si>
    <t>ORTIQOVA MARG‘UBAXON QODIROVNA</t>
  </si>
  <si>
    <t>MO‘YDINOV ULUG‘BEK RUSTAMJONOVICH</t>
  </si>
  <si>
    <t>QURBONOV FARXOD AMBAROVICH</t>
  </si>
  <si>
    <t>YULDASHEV QOBULBEK JALOLIDIN O‘G‘LI</t>
  </si>
  <si>
    <t>XASANOVA OFTOFXON SHERMATOVNA</t>
  </si>
  <si>
    <t>ISMOILOV ILXOMJON IKROMJON O‘G‘LI</t>
  </si>
  <si>
    <t>TO‘YCHIYEV ABDULLA XASANOVICH</t>
  </si>
  <si>
    <t>SULTONOV NURILLO SHERMAXMADOVICH</t>
  </si>
  <si>
    <t>XALIKOV MUROD FAYZULLAYEVICH</t>
  </si>
  <si>
    <t>SHAMSIYEV AKOBIR AKBAROVICH</t>
  </si>
  <si>
    <t>MAHMUDOV AKTAM XUSANOVICH</t>
  </si>
  <si>
    <t>MUXAMMADIYEV ANVAR IDRISOVICH</t>
  </si>
  <si>
    <t>MAMATKULOV NASIMJON KAMAROVICH</t>
  </si>
  <si>
    <t>ABDURAHMONOV TOLMAS OLIMJON O‘G‘LI</t>
  </si>
  <si>
    <t>AMRIYEV BEKTOSH ANORBOYEVICH</t>
  </si>
  <si>
    <t>ANORBOYEVA MARG‘UBA ABDUVALIYEVNA</t>
  </si>
  <si>
    <t>MURATKABILOV RUSTAM BAXRAMOVICH</t>
  </si>
  <si>
    <t>MUXITDINOVA XILOLA NAJBUDINNOVNA</t>
  </si>
  <si>
    <t>HUSENOV ERKINJON ESANOVICH</t>
  </si>
  <si>
    <t>BAROTOV BOBOMUROD MERGAN O‘G‘LI</t>
  </si>
  <si>
    <t>SAFAROV AZAMAT FARHOD O‘G‘LI</t>
  </si>
  <si>
    <t>DJUMABAYEV SARDORBEK SHUXRAT UG‘LI</t>
  </si>
  <si>
    <t>NAMOZOV XURRAM SAMATOVICH</t>
  </si>
  <si>
    <t>YULIYEV FAXRIDDIN BAXRIDINOVICH</t>
  </si>
  <si>
    <t>SULTANOVA MALOXAT SHARIPOVNA</t>
  </si>
  <si>
    <t>BOZOROV YIGITALI SHAROF O‘G‘LI</t>
  </si>
  <si>
    <t>RAXMANOVA NASIBA BAXTIYOR QIZI</t>
  </si>
  <si>
    <t>ISLOMOV ERDON FARMONOVICH</t>
  </si>
  <si>
    <t>AZIMOVA XOLIDA NURULLAYEVNA</t>
  </si>
  <si>
    <t>XAQNAZAROVA XOLIDA OYDINOVNA</t>
  </si>
  <si>
    <t>OMONOV SHERZOD SAFAROVICH</t>
  </si>
  <si>
    <t>MELEXINA SVETLANA VLADIMIROVNA</t>
  </si>
  <si>
    <t>NIKOLIN EDGAR SAGITOVICH</t>
  </si>
  <si>
    <t>KARIMOV SALIM NURITDINOVICH</t>
  </si>
  <si>
    <t>XATAMOV JASUR MARDONOVICH</t>
  </si>
  <si>
    <t>BOBOMURODOV NURULLO FAYZULLAYEVICH</t>
  </si>
  <si>
    <t>YAXYAYEVA LYUBAXON IBRAGIMOVNA</t>
  </si>
  <si>
    <t>HAYDAROVA PARVINA ISLOM QIZI</t>
  </si>
  <si>
    <t>FAYZIYEVA DILOROM XAYRULLAYEVNA</t>
  </si>
  <si>
    <t>XALIBAYEVA SHAXLOBONU ABDIRASULOVNA</t>
  </si>
  <si>
    <t>XAYITOV XURRAM MURODOVICH</t>
  </si>
  <si>
    <t>SHODIYEV RAVSHAN RASUL O‘G‘LI</t>
  </si>
  <si>
    <t xml:space="preserve">PRIMOV AKBAR </t>
  </si>
  <si>
    <t>IKRAMOV XURSHID EGAMBERDIYEVICH</t>
  </si>
  <si>
    <t>TURDIYEVA MAVLUDA BOBONAZAR QIZI</t>
  </si>
  <si>
    <t>SAMADOVA NILUFAR RADJABOVNA</t>
  </si>
  <si>
    <t>ALLAYEV OTABEK XAYRULLAYEVICH</t>
  </si>
  <si>
    <t xml:space="preserve">GULOMOV BOBIR </t>
  </si>
  <si>
    <t>BADALOV ZOYIR MUXTOROVICH</t>
  </si>
  <si>
    <t>SHODIYEV UMIDJON OMON O‘G‘LI</t>
  </si>
  <si>
    <t>SARIYEV BEKNAZAR URALOVICH</t>
  </si>
  <si>
    <t>MAMAJONOV ISLOMJON IMOMALI O‘G‘LI</t>
  </si>
  <si>
    <t>NURALIYEV UMID RAXIMJANOVICH</t>
  </si>
  <si>
    <t>QURBONOV FARRUH AZAMAT O‘G‘LI</t>
  </si>
  <si>
    <t>SHAMSIYEV BOBUR ISOMIDDIN O‘G‘LI</t>
  </si>
  <si>
    <t>QODIROVA DILAFRO‘Z ABDUG‘ANI QIZI</t>
  </si>
  <si>
    <t>XAYRULLAYEV HAMID ZOIR O‘G‘LI</t>
  </si>
  <si>
    <t>XUSNIDDINOV MUXRIDDIN XASAN O‘G‘LI</t>
  </si>
  <si>
    <t>MUXAMEDOVA KAMILLA XADJIMURATOVNA</t>
  </si>
  <si>
    <t>SHAYXOV SAIDAZIZ ASATOVICH</t>
  </si>
  <si>
    <t>SOY ILLARION ALEKSANDROVICH</t>
  </si>
  <si>
    <t>ASKAROV RUSTAM TAXIROVICH</t>
  </si>
  <si>
    <t>YULDASHEV NARIMAN NIGMANOVICH</t>
  </si>
  <si>
    <t>MIRZOXIDOVA SAODAT MIRVOXID QIZI</t>
  </si>
  <si>
    <t>BORATOVA ODINAXON ABDUSALOMOVNA</t>
  </si>
  <si>
    <t>SHAKUROV SERGEY YUREVICH</t>
  </si>
  <si>
    <t>SAIDMURODOV UTKIR UKTAMOVICH</t>
  </si>
  <si>
    <t>YUSUFJONOV O‘TKIRMIRZO O‘KTAMJON O‘G‘LI</t>
  </si>
  <si>
    <t>TOSHPULATOV NOZIMJON ABDUBANNOB O‘G‘LI</t>
  </si>
  <si>
    <t>UMAROV YAHYOBEK ABDULBORIO‘G‘LI</t>
  </si>
  <si>
    <t>ISMOILOV FAYZILLO FAZLIDINOVICH</t>
  </si>
  <si>
    <t>XONTO‘RAYEV QODIRJON KARIMOVICH</t>
  </si>
  <si>
    <t>SAFAROV FARHOD ISMATOVICH</t>
  </si>
  <si>
    <t xml:space="preserve">Салохидинов Ж </t>
  </si>
  <si>
    <t>BABAMATOVA SHAXNOZA XAKIM QIZI</t>
  </si>
  <si>
    <t>DEXKANOV SAFARBAY JUMABAYEVICH</t>
  </si>
  <si>
    <t>YEGAMBERDIYEV AZIZBEK ADILBEK O‘G‘LI</t>
  </si>
  <si>
    <t>MIRZOKULOVA SAYYORAXON TOLIBJONOVNA</t>
  </si>
  <si>
    <t>MUKARAMOV JAHONGIR ADXAMJONOVICH</t>
  </si>
  <si>
    <t>SAIDOVA SAYYORA ANVAROVNA</t>
  </si>
  <si>
    <t>ASHIKOVA GULNORA ISMOILOVNA</t>
  </si>
  <si>
    <t>ZOXIDOV NURIDDIN NURULLAYEVICH</t>
  </si>
  <si>
    <t>ABDULLAYEV FARXODJON BAXODIROVICH</t>
  </si>
  <si>
    <t>ALISHEROV BEGALI ABDUQAXXOROVICH</t>
  </si>
  <si>
    <t xml:space="preserve">SALOHIDDINOV JAXONGIR </t>
  </si>
  <si>
    <t>URINBAYEV MA’RUF MAXMUDJONOVICH</t>
  </si>
  <si>
    <t>MAXKAMOV IXTIYOR ABDUMAJITOVICH</t>
  </si>
  <si>
    <t>KUNAROV GAYRAT MARATOVICH</t>
  </si>
  <si>
    <t>SALIMOVA SEVARA RASHIDOVNA</t>
  </si>
  <si>
    <t>RUSTAMOVA GULBAXOR QULMATOVNA</t>
  </si>
  <si>
    <t>SHAMSIDINOV SHAHZOD SANJAROVICH</t>
  </si>
  <si>
    <t xml:space="preserve">HAKIMOV SHUHRAT </t>
  </si>
  <si>
    <t>XUJANOV ISOMIDDIN ULUGMURADOVICH</t>
  </si>
  <si>
    <t>AKRAMOVA UMIDA XUDAYNAZAROVNA</t>
  </si>
  <si>
    <t>XODIYEV OLIM MUXTAROVICH</t>
  </si>
  <si>
    <t>NORMATOV JASUR IKROM O‘G‘LI</t>
  </si>
  <si>
    <t xml:space="preserve">ASROROV SHERZODJON </t>
  </si>
  <si>
    <t>SHERBEKOVA SHAXNOZA MA’RUFOVNA</t>
  </si>
  <si>
    <t>URALOVA BARNO OMONOVNA</t>
  </si>
  <si>
    <t>ORZIKULOV RUSTAM PAYZIKULOVICH</t>
  </si>
  <si>
    <t>19.07.2024 19:12:01</t>
  </si>
  <si>
    <t>17.07.2024 18:39:41</t>
  </si>
  <si>
    <t>16.07.2024 20:47:51</t>
  </si>
  <si>
    <t>16.07.2024 20:45:03</t>
  </si>
  <si>
    <t>10.07.2024 21:04:07</t>
  </si>
  <si>
    <t>10.07.2024 21:03:43</t>
  </si>
  <si>
    <t>08.07.2024 17:03:50</t>
  </si>
  <si>
    <t>9814-ccm/23</t>
  </si>
  <si>
    <t>1840-sq/23</t>
  </si>
  <si>
    <t>1831-sq/23</t>
  </si>
  <si>
    <t>1832-sq/23</t>
  </si>
  <si>
    <t>1778-sq/23</t>
  </si>
  <si>
    <t>9533-ccm/23</t>
  </si>
  <si>
    <t>Ibodov Adham To'raboyevich</t>
  </si>
  <si>
    <t>Сабиров  Азамат</t>
  </si>
  <si>
    <t>Шоназаров  Шодлик</t>
  </si>
  <si>
    <t>Халиллаев Азимбой</t>
  </si>
  <si>
    <t>INAMOV   ULUG‘BEK RO‘ZIMURODOVICH</t>
  </si>
  <si>
    <t>Хива ш.</t>
  </si>
  <si>
    <t>Ўзбекистон Республикаси Президенти ҳузуридаги Тадбиркорлик субъектларининг хуқуқлари ва қонуний манфаатларини химоя қилиш бўйича вакил девонининг Хоразм вилоятида фаолият кўрсатувчи ходимлар</t>
  </si>
  <si>
    <t>Ўзбекистон Республикаси Президенти ҳузуридаги Тадбиркорлик субъектларининг хуқуқлари ва қонуний манфаатларини ҳимоя қилиш бўйича вакил девонининг Жиззах вилоятида фаолият кўрсатувчи ходимлар</t>
  </si>
  <si>
    <t>Бошқа масалалар</t>
  </si>
  <si>
    <t>628371/24</t>
  </si>
  <si>
    <t>115727-s/24</t>
  </si>
  <si>
    <t xml:space="preserve">AXMATOV DADAXON </t>
  </si>
  <si>
    <t>ZOKIROV SHOXRUXBEK ABDUPATTO O‘G‘LI</t>
  </si>
  <si>
    <t>"Orzu aminov agro meva" МЧЖ</t>
  </si>
  <si>
    <t xml:space="preserve">03/vm-8-16-4284/24 </t>
  </si>
  <si>
    <t>"Orzu aminov agro meva" МЧЖнинг кредит тўловлари юзасидан мурожаати кўриб чиқиш учун юборилмоқда.</t>
  </si>
  <si>
    <t>"Худудий электр тармоқлари" АЖ</t>
  </si>
  <si>
    <t xml:space="preserve"> 03/1-472</t>
  </si>
  <si>
    <t>"Худудий электр тармоқлари" АЖнинг кредит муддатини узайтириш бўйича хатини кўриб чиқиш учун юборилмоқда. </t>
  </si>
  <si>
    <t>04/103.1-36</t>
  </si>
  <si>
    <t>Россия Федерациясининг "Факира" МЧЖ</t>
  </si>
  <si>
    <t>чет эл</t>
  </si>
  <si>
    <t>Россия Федерациясининг "Факира" МЧЖ мурожаати кўриб чиқиш ҳамда амалга оширилган ишлар тўғрисида ахборот киритиш учун юборилмоқда.</t>
  </si>
  <si>
    <t>Х.Л. Набиев</t>
  </si>
  <si>
    <t xml:space="preserve">45-17/638 </t>
  </si>
  <si>
    <t xml:space="preserve"> Н.Кадированинг </t>
  </si>
  <si>
    <t>Фуқаро Н.Кадированинг ноқонуний равишта кредит шартномаси расмийлаштирилганлиги ҳақида мурожаати кўриб чиқиш учун юборилмоқда</t>
  </si>
  <si>
    <t>"Orzu Aminov agro meva" МЧЖ</t>
  </si>
  <si>
    <t>32-13/1124</t>
  </si>
  <si>
    <t>"Orzu Aminov agro meva" МЧЖнинг кредит тўловлари юзасидан мурожаати кўриб чиқиш учун юборилмоқда. Муддат 06.08.2024 й.</t>
  </si>
  <si>
    <t>"My-Insurance" АЖ </t>
  </si>
  <si>
    <t>26-23/1222 </t>
  </si>
  <si>
    <t>"My-Insurance" АЖ суғурта ташкилотининг маблағларни қайтарилишида амалий ёрдам кўрсатиш бўйича мурожаати кўриб чиқиш учун юборилмоқда. Муддат 07.08.2024 й.</t>
  </si>
  <si>
    <t>С.Мелехинан</t>
  </si>
  <si>
    <t>26-23/1209</t>
  </si>
  <si>
    <t>Навои шаҳри</t>
  </si>
  <si>
    <t>Фуқаро С.Мелехинанинг ноконуний равишда кредит расмийлаштирилганлиги юзасидан мурожаати кўриб чиқиш учун юборилмоқда.</t>
  </si>
  <si>
    <t>Е.С.Звездина</t>
  </si>
  <si>
    <t>19-22/318</t>
  </si>
  <si>
    <t>Фуқаро Е.С.Звездинанинг А.Б.Звездинанинг омонат маблағлари бўйича маълумот тақдим этиш ҳақида мурожаати кўриб чиқиш учун юборилмоқда.Муддат 05.08.2024 й.</t>
  </si>
  <si>
    <t>Д.Н.Мелибаева</t>
  </si>
  <si>
    <t>45-21/600</t>
  </si>
  <si>
    <t>Фуқаро Д.Н.Мелибаеванинг фирибгарлар томонидан номига кредит расмийлаштирилганлиги юзасидан мурожаати кўриб чиқиш учун юборилмоқда. Муддат: 30.07.2024.</t>
  </si>
  <si>
    <t>Л.П.Беликова</t>
  </si>
  <si>
    <t>26-23/1200</t>
  </si>
  <si>
    <t>Фуқаро Л.П.Беликованинг омонат маблағлар бўйича мурожаати кўриб чиқиш учун юборилмоқда. Муддат: 01.08.2024й.</t>
  </si>
  <si>
    <t>"Pop Savdo Markaz" МЧЖ</t>
  </si>
  <si>
    <t> 26-23/1178</t>
  </si>
  <si>
    <t>"Pop Savdo Markaz" МЧЖнинг ажратилган кредит шартномаси юзасидан мурожаати кўриб чиқиш учун юборилмоқда. Муддат: 25.07.2024.</t>
  </si>
  <si>
    <t>Ф.А. Заидов</t>
  </si>
  <si>
    <t>Ш.Эшонқулова</t>
  </si>
  <si>
    <t>26-23/1161</t>
  </si>
  <si>
    <t>Фуқаро Ш.Эшонқулованинг номига рухсатисиз кредит расмийлаштирилганлиги юзасидан мурожаати кўриб чиқиш учун юборилмоқда. Муддат: 23.07.2024.</t>
  </si>
  <si>
    <t>"Ruhiy biznes" МЧЖ</t>
  </si>
  <si>
    <t>"Ruhiy biznes" МЧЖнинг кредит тўловлари юзасидан мурожаати кўриб чиқиш учун юборилмоқда. Муддат: 23.07.2024.</t>
  </si>
  <si>
    <t>29-13/636</t>
  </si>
  <si>
    <t>Х.Усаров</t>
  </si>
  <si>
    <t>Исх.№ 1897</t>
  </si>
  <si>
    <t>Фуқаро Х.Усаровнинг кредит ажратиш юзасидан мурожаати кўриб чиқиш учун юборилмоқда. Муддат: 18.07.2024й.</t>
  </si>
  <si>
    <t>"YUL ZAR TEXNO" МЧЖ</t>
  </si>
  <si>
    <t> 32-13/988</t>
  </si>
  <si>
    <t>"YUL ZAR TEXNO" МЧЖнинг имтиёзли кредит ажратилиши юзасидан мурожаати юборилмоқда. Муддат: 10.07.2024.</t>
  </si>
  <si>
    <t>45-17/516</t>
  </si>
  <si>
    <t>Х.М.Хамроева</t>
  </si>
  <si>
    <t>Фуқаро Х.М.Хамроеванинг пластик картадан кредит маблағлари ечилганлиги юзасидан мурожаати кўриб чиқиш учун юборилмоқда. Муддат: 12.07.2024.</t>
  </si>
  <si>
    <t>Д.А.Имомалиев</t>
  </si>
  <si>
    <t>Фуқаро Д.А.Имомалиевнинг номига рухсатисиз кредит расмийлаштирилганлиги юзасидан мурожаати.</t>
  </si>
  <si>
    <t>Вх.№И-1380-т </t>
  </si>
  <si>
    <t>Олтинккўл тумани</t>
  </si>
  <si>
    <t>Вх.№У-1431-т </t>
  </si>
  <si>
    <t>Фуқаро Б.А.Утамбетов банк ходимга нисбатан чора кўриб чиқиш тўғрисида.</t>
  </si>
  <si>
    <t>Б.А.Утамбетов </t>
  </si>
  <si>
    <t>Вх.№Х-168</t>
  </si>
  <si>
    <t>Фуқаро Х.М.Хамроеванинг Хумо пластик картасидан маблағ ечиб олинганлиги юзасидан мурожаати.</t>
  </si>
  <si>
    <t>А.М.Аликулов</t>
  </si>
  <si>
    <t>Вх.№А-167</t>
  </si>
  <si>
    <t>Фуқаро А.М.Аликулов Сурхандарё вилояти филиалининг хатти-ҳаракат устидан шикоят хати.</t>
  </si>
  <si>
    <t> О.Рахманов</t>
  </si>
  <si>
    <t>Фуқаро О.Рахманов халқаро пул ўтказмалари бўйича ўтказилган маблағлар бўйича маълумот сўралмоқда.</t>
  </si>
  <si>
    <t>Вх.№Р-169</t>
  </si>
  <si>
    <t>Вх.№Т-170 </t>
  </si>
  <si>
    <t>Д.Р.Турдимуротов </t>
  </si>
  <si>
    <t>Фуқаро Д.Р.Турдимуротов халқаро ўтказмалари бўйича маълумотнома тақдим этилишида амалий ёрдам сўрамоқда.</t>
  </si>
  <si>
    <t>Фуқаро М.Д.Халдарбеков банк сохасида ишга жойлаштириш юзасидан ариза йўлламоқда.</t>
  </si>
  <si>
    <t>Вх.№Х-174 </t>
  </si>
  <si>
    <t>Л.Агафонова</t>
  </si>
  <si>
    <t> Б.Р.Рахимова</t>
  </si>
  <si>
    <t>Фуқаро Б.Р.Рахимованинг ипотека кредити масаласи бўйича хати қуриб чиқиш учун юборилмоқда.</t>
  </si>
  <si>
    <t>18-12/131</t>
  </si>
  <si>
    <t>М.У.Жураева</t>
  </si>
  <si>
    <t>Вх.№Ж-191 </t>
  </si>
  <si>
    <t>Фуқаро М.У.Жураеванинг тўловга лайоқатсиз деб топиш ва тегишли тартибни қўллаш тўғрисида Охангарон туманлараро хўжалик суди номига йўллаган аризаси юзасидан .</t>
  </si>
  <si>
    <t>В.В.Моисеева </t>
  </si>
  <si>
    <t>Вх.№М-186</t>
  </si>
  <si>
    <t>Фуқаро В.В.Моисеева В.В.Хохлованинг ҳисоб рақамлари бўйича маълумот сўралмоқда.</t>
  </si>
  <si>
    <t>Б.Туганова</t>
  </si>
  <si>
    <t>Вх.№Т-184 </t>
  </si>
  <si>
    <t>Фуқаро Б.Туганова раис қабулига қиришини сўрамоқда.</t>
  </si>
  <si>
    <t>А.Мухаммадиев </t>
  </si>
  <si>
    <t>Вх.№М-180 </t>
  </si>
  <si>
    <t>Фуқаро А.Мухаммадиев кредит тўловлари бўйича мурожаат йўлламоқда.</t>
  </si>
  <si>
    <t>71427/24</t>
  </si>
  <si>
    <t>Шарофов Шарофаддин ХХХ</t>
  </si>
  <si>
    <t>Қўшлоқ МФЙ.</t>
  </si>
  <si>
    <t>73083/24</t>
  </si>
  <si>
    <t>Дадабоев Арип Умарович</t>
  </si>
  <si>
    <t>Яшарабод МФЙ, Келажак кўчаси, 3-уй 1-хонадон</t>
  </si>
  <si>
    <t>З.И. Адизовга</t>
  </si>
  <si>
    <t>74249/24</t>
  </si>
  <si>
    <t>Ахмаджонов Акмалжон Адхамжонович</t>
  </si>
  <si>
    <t>Итифот МФЙ.</t>
  </si>
  <si>
    <t>74717/24</t>
  </si>
  <si>
    <t>Эркабаева Дилдора Тоировна</t>
  </si>
  <si>
    <t>Гулистон тумани</t>
  </si>
  <si>
    <t>Дўстлик МФЙ, 54/15 уй</t>
  </si>
  <si>
    <t>75685/24</t>
  </si>
  <si>
    <t>Файзуллаева Бахшаной Тўрақул қизи</t>
  </si>
  <si>
    <t>Истиқлол МФЙ, Ёшлик кўчаси</t>
  </si>
  <si>
    <t>Меҳнат ва бандлик масалалари</t>
  </si>
  <si>
    <t>Р.Р. Рахмановга</t>
  </si>
  <si>
    <t>76059/24</t>
  </si>
  <si>
    <t>Абдурапов Оғабек Абдурашид ўғли</t>
  </si>
  <si>
    <t>Зафаробод МФЙ.</t>
  </si>
  <si>
    <t>Ж.Н. Джулибековга</t>
  </si>
  <si>
    <t>76109/24</t>
  </si>
  <si>
    <t>Суяров Зафар Бўлтакович</t>
  </si>
  <si>
    <t>Яшнобод МФЙ.</t>
  </si>
  <si>
    <t xml:space="preserve">	Бошқа масалаларга оид</t>
  </si>
  <si>
    <t>76409/24</t>
  </si>
  <si>
    <t>Серозова Гуллола Алишер қизи</t>
  </si>
  <si>
    <t>Гулзор МФЙ, Мустақиллик кўчаси.</t>
  </si>
  <si>
    <t xml:space="preserve">03/123-26 </t>
  </si>
  <si>
    <t xml:space="preserve">Globalexpo" МЧЖнинг </t>
  </si>
  <si>
    <t>"Globalexpo" МЧЖнинг ЕХВ-ВВ/2153-сон мурожаати белгиланган тартибда кўриб чиқиш учун юборилмоқда.</t>
  </si>
  <si>
    <t>УВЭД</t>
  </si>
  <si>
    <t>"Ўзтўқимачиликсаноат" уюшмаси</t>
  </si>
  <si>
    <t>"Ўзтўқимачиликсаноат" уюшмаси мурожаатини кўриб чиқиш ва амалий чоралар кўриш учун юборилмоқда.</t>
  </si>
  <si>
    <t xml:space="preserve">04/124088-s/24 </t>
  </si>
  <si>
    <t>Baxmal Porloq Kelajagi" МЧЖ</t>
  </si>
  <si>
    <t>"Baxmal Porloq Kelajagi" МЧЖ</t>
  </si>
  <si>
    <t>"Baxmal Porloq Kelajagi" МЧЖнинг кредит муддатини узайтириш ҳақида мурожаати кўриб чиқиш учун юборилмоқда.</t>
  </si>
  <si>
    <t>М.И. Абдукаримовга</t>
  </si>
  <si>
    <t>Т.Д. Газибековга</t>
  </si>
  <si>
    <t xml:space="preserve">Вх.№К-1484-т </t>
  </si>
  <si>
    <t xml:space="preserve">Х.Ғ.Қобилов </t>
  </si>
  <si>
    <t>Нукус шахри</t>
  </si>
  <si>
    <t>Фуқаро Х.Ғ.Қобилов автокредит тўловлари юзасидан</t>
  </si>
  <si>
    <t>02.08.24г.</t>
  </si>
  <si>
    <t>О.Х.Аллаев</t>
  </si>
  <si>
    <t>Фуқаро О.Х.Аллаев кредит ажратиш юзасидан</t>
  </si>
  <si>
    <t>Вх.№А-1485-т</t>
  </si>
  <si>
    <t>Б.И.Мирзанов</t>
  </si>
  <si>
    <t>Вх.№М-1569-т</t>
  </si>
  <si>
    <t>Фуқаро Б.И.Мирзанов микроқарз олиш юзасидан.</t>
  </si>
  <si>
    <t>Вх.№А-1584-в</t>
  </si>
  <si>
    <t>Г.К.Акбарова</t>
  </si>
  <si>
    <t>Фуқаро Г.Акбарова микрокарз тўловлари ҳақида.</t>
  </si>
  <si>
    <t xml:space="preserve">№М-1600-т </t>
  </si>
  <si>
    <t>С.Б.Мусурмонов</t>
  </si>
  <si>
    <t>Фуқаро С.Б.Мусурмонов автокредит туловлари юзасидан</t>
  </si>
  <si>
    <t xml:space="preserve">Вх.№И-215 </t>
  </si>
  <si>
    <t xml:space="preserve">С.В.Канстантинов </t>
  </si>
  <si>
    <t>Фуқаро С.В.Канстантинов  автоматик тарзда кредит ечиб олинмаётганидан мурожаат.(Ишонч телефони</t>
  </si>
  <si>
    <t xml:space="preserve">Вх.№С-214 </t>
  </si>
  <si>
    <t>Х.Х.Саипов</t>
  </si>
  <si>
    <t>Фуқаро Х.Х.Саипов пластик картадан кредит учун маблағ ечиб олинганидан норози</t>
  </si>
  <si>
    <t>Вх.№Н-1668-т</t>
  </si>
  <si>
    <t xml:space="preserve">Н.Б.Нурбеков </t>
  </si>
  <si>
    <t>Фориш тумани</t>
  </si>
  <si>
    <t>Фуқаро Н.Б.Нурбеков банк ходимларининг хатти-ҳаракатидан норози.(Ишонч телефони)</t>
  </si>
  <si>
    <t>С.С. Сорокинга</t>
  </si>
  <si>
    <t>Вх.№Ш-1681-в</t>
  </si>
  <si>
    <t xml:space="preserve">З.Шоназарова </t>
  </si>
  <si>
    <t>Кибрай тумани</t>
  </si>
  <si>
    <t>Фуқаро З.Шоназарова карта блоклангандан норози хати</t>
  </si>
  <si>
    <t xml:space="preserve">13-18/582 </t>
  </si>
  <si>
    <t>М.Пейсаходина</t>
  </si>
  <si>
    <t>Фуқаро М.Пейсаходинанинг маблағ кайтариш юзасидан мурожаати кўриб чиқиш учун юборилмоқда</t>
  </si>
  <si>
    <t xml:space="preserve">№ 1922 </t>
  </si>
  <si>
    <t>Ш.Тилабоев</t>
  </si>
  <si>
    <t>Фуқаро Ш.Тилабоевнинг ноконуний тарзда кредит маблаги ажратиб юборилганлигидан мурожаат</t>
  </si>
  <si>
    <t xml:space="preserve">№ 1920 </t>
  </si>
  <si>
    <t>О.М.Жураев</t>
  </si>
  <si>
    <t>Фуқаро О.М.Жураевнинг кредит фойизини тушириб бериш юзасидан мурожаат юборилмоқда</t>
  </si>
  <si>
    <t>21-30/1287</t>
  </si>
  <si>
    <t>М.Махмудова</t>
  </si>
  <si>
    <t>Фуқаро М.Махмудованинг банк ходимлари устидан ёзилган шикоят юзасидан мурожаати кўриб чиқиш учун юборилмоқда. Муддат: 12 август</t>
  </si>
  <si>
    <t xml:space="preserve">21-30/1289 </t>
  </si>
  <si>
    <t>Фуқаро Д.Халиловнинг банк ходимлари устидан ёзилган шикоят юзасидан мурожаати кўриб чиқиш учун юборилмоқда. Муддат: 19 август.</t>
  </si>
  <si>
    <t xml:space="preserve">21-30/1288 </t>
  </si>
  <si>
    <t>С.Юлдашев</t>
  </si>
  <si>
    <t>Ангор тумани</t>
  </si>
  <si>
    <t>Фуқаро С.Юлдашевнинг банк ходимлари устидан ёзилган шикоят юзасидан мурожаати кўриб чиқиш учун юборилмоқда. Муддат: 19 август</t>
  </si>
  <si>
    <t xml:space="preserve">21-30/1295 </t>
  </si>
  <si>
    <t>Олий Мажлис Сенатининг 2024 йил 7 августдаги 06/6966-сонли хатига илова қилинган фуқаро Д.Халиловнинг мурожаати кўриб чиқиш учун юборилмоқда. Муддат: 20 август.</t>
  </si>
  <si>
    <t xml:space="preserve">26-23/1301 </t>
  </si>
  <si>
    <t>Д.Б.Абдулов</t>
  </si>
  <si>
    <t>Хозарасп тумани</t>
  </si>
  <si>
    <t>Фуқаро Д.Б.Абдуловнинг кредит ажратиш юзасидан мурожаати кўриб чиқиш учун юборилмоқда. Муддат: 22.08.2024 й.</t>
  </si>
  <si>
    <t xml:space="preserve">26-23/1311 </t>
  </si>
  <si>
    <t>У.Холбеков</t>
  </si>
  <si>
    <t>Фуқаро У.Холбековнинг ипотека кредити тўловлари бўйича мурожаати кўриб чиқиш учун юборилмоқда. Муддат: 22.08.2024.</t>
  </si>
  <si>
    <t xml:space="preserve">26-23/1350 </t>
  </si>
  <si>
    <t>А.Ширинбаев</t>
  </si>
  <si>
    <t>Фуқаро А.Ширинбаевнинг кредит тўловлари юзасидан мурожаати кўриб чиқиш учун юборилмоқда</t>
  </si>
  <si>
    <t xml:space="preserve">21-30/1355 </t>
  </si>
  <si>
    <t xml:space="preserve">Д.Халилов </t>
  </si>
  <si>
    <t>Фуқаро Д.Халилов текширув ўтқазиш чорасини кўриш тўғрисида</t>
  </si>
  <si>
    <t xml:space="preserve">№ 1917 </t>
  </si>
  <si>
    <t xml:space="preserve">№ 1918 </t>
  </si>
  <si>
    <t>06.08.24г</t>
  </si>
  <si>
    <t>Т.Жўраев</t>
  </si>
  <si>
    <t>О.Аллаев</t>
  </si>
  <si>
    <t xml:space="preserve">Фуқаро Т.Жўраев ҳисобрақамини кўчириб боришда амалий ёрдам сўралмоқда.
</t>
  </si>
  <si>
    <t>Фуқаро О.Аллаев кредитни расмийлаштирилганлиги юзасидан аниқлик киритиш тўғрисида</t>
  </si>
  <si>
    <t xml:space="preserve"> ДБУиФМ</t>
  </si>
  <si>
    <t xml:space="preserve">Ф.Қодиров </t>
  </si>
  <si>
    <t xml:space="preserve"> 32-11/1193 </t>
  </si>
  <si>
    <t xml:space="preserve">Surxondaryo Agroxizmat" МЧЖнинг </t>
  </si>
  <si>
    <t>"Surxondaryo Agroxizmat" МЧЖнинг кредит ажратиш юзасидан мурожаати кўриб чиқиш учун юборилмоқда</t>
  </si>
  <si>
    <t>А.Асланов</t>
  </si>
  <si>
    <t xml:space="preserve">13-19/609 </t>
  </si>
  <si>
    <t xml:space="preserve">"AGROPROEKT YUG" МЧЖнинг </t>
  </si>
  <si>
    <t>AGROPROEKT YUG" МЧЖнинг мурожаатини кўриб чиқиш учун юборилмоқда</t>
  </si>
  <si>
    <t xml:space="preserve">13-18/616 </t>
  </si>
  <si>
    <t>FOOD TECH TRADE</t>
  </si>
  <si>
    <t>"FOOD TECH TRADE" МЧЖнинг кредит тўловлари масаласи юзасидан мурожаати кўриб чиқиш учун юборилмоқда</t>
  </si>
  <si>
    <t>О.И. Мирзараимовга</t>
  </si>
  <si>
    <t xml:space="preserve">26-23/1348 </t>
  </si>
  <si>
    <t>"Наманган Тўқимачи Кластер" МЧЖ</t>
  </si>
  <si>
    <t>Наманган Тўқимачи Кластер" МЧЖнинг кредит қарздорлиги бўйича жарима маблағлари ҳаида мурожаати кўриб чиқиш учун юборилмоқда. Муддат 27.08.2024 й</t>
  </si>
  <si>
    <t>Х.Л. Набиевга</t>
  </si>
  <si>
    <t>"Гарден ЗОО" МЧЖ</t>
  </si>
  <si>
    <t xml:space="preserve">32-13/1239 </t>
  </si>
  <si>
    <t>Гарден ЗОО" МЧЖнинг кредит ажратиш ҳақида мурожаати кўриб чиқиш учун юборилмоқда. Муддат 30.08.2024 й</t>
  </si>
  <si>
    <t xml:space="preserve">26-23/1368 </t>
  </si>
  <si>
    <t>"Baxmal Porloq Kelajagi" МЧЖнинг кредит муддатини узайтириш юзасидан мурожаати кўриб чиқиш учун юборилмоқда. Муддат 29.08.2024 й.</t>
  </si>
  <si>
    <t xml:space="preserve"> 10128-ccm/24 </t>
  </si>
  <si>
    <t xml:space="preserve"> Илёс Қўчқоров</t>
  </si>
  <si>
    <t>10088-ccm/23</t>
  </si>
  <si>
    <t>ABULOV DILSHOD 	BEGNAZAROVICH</t>
  </si>
  <si>
    <t>10194-ccm/23</t>
  </si>
  <si>
    <t>SA’DULLAYEV QUDRATILLO NE’MATULLOYEVICH</t>
  </si>
  <si>
    <t>10295-ccm/23</t>
  </si>
  <si>
    <t>Ashurov Azamjon</t>
  </si>
  <si>
    <t>10433-ccm/23</t>
  </si>
  <si>
    <t xml:space="preserve">	Akromov 	Farrux</t>
  </si>
  <si>
    <t xml:space="preserve">	Жомбой тумани</t>
  </si>
  <si>
    <t>10475-ccm/23</t>
  </si>
  <si>
    <t>Вх.№Э-193</t>
  </si>
  <si>
    <t xml:space="preserve"> 05.08.24</t>
  </si>
  <si>
    <t xml:space="preserve"> А.С.Элиева</t>
  </si>
  <si>
    <t>Фуқаро А.С.Элиеванинг тўловга лаёкатсиз деб топиш ва тегишли тартибни қуллаш тўғрисида ариз</t>
  </si>
  <si>
    <t>Вх.№Х-195</t>
  </si>
  <si>
    <t xml:space="preserve"> 07.08.24</t>
  </si>
  <si>
    <t>Д.А.Халилов</t>
  </si>
  <si>
    <t>Фуқаро Д.А.Халиловнинг Себзор БХМ фаолияти юзасидан текширув ўтказиш бўйича мурожаати.</t>
  </si>
  <si>
    <t>Вх.№С-196</t>
  </si>
  <si>
    <t xml:space="preserve"> Ё.А.Сабирова</t>
  </si>
  <si>
    <t>Фуқаро Ё.А.Сабированинг моддий ёрдам кўрсатиш юзасидан мурожаати</t>
  </si>
  <si>
    <t xml:space="preserve">Вх.№Т-204 </t>
  </si>
  <si>
    <t>"MILK EURO FOOD" МЧЖ</t>
  </si>
  <si>
    <t>"MILK EURO FOOD" МЧЖ компанияси вакили қўшимча молиялаштиришда амалий ёрдам сўрамоқда.</t>
  </si>
  <si>
    <t>Набиев</t>
  </si>
  <si>
    <t>Вх.№А-203</t>
  </si>
  <si>
    <t>В.Алиев</t>
  </si>
  <si>
    <t>Фуқаро В.Алиевнинг ипотека кредити тўловлари юзасидан мурожаати.</t>
  </si>
  <si>
    <t>Вх.№Х-202</t>
  </si>
  <si>
    <t>Д.С.Хасанов</t>
  </si>
  <si>
    <t>Фуқаро Д.С.Хасановнинг ноконуний равишда "HUMO" пластик картадан ечилган маблағни кайтариш юзасидан мурожаати.</t>
  </si>
  <si>
    <t xml:space="preserve">Вх.№А-209 </t>
  </si>
  <si>
    <t xml:space="preserve"> Г.Ахмедова</t>
  </si>
  <si>
    <t>Фуқаро Г.Ахмедова банкротлик процедураларини қуллаш юзасидан.</t>
  </si>
  <si>
    <t>Вх.№Т-208</t>
  </si>
  <si>
    <t xml:space="preserve"> Б.Туганова</t>
  </si>
  <si>
    <t>Фуқаро Б.Туганованинг кредит таътили бериш бўйича мурожаати</t>
  </si>
  <si>
    <t>Асланов</t>
  </si>
  <si>
    <t>Вх.№Х-207</t>
  </si>
  <si>
    <t xml:space="preserve"> 15.08.24</t>
  </si>
  <si>
    <t>Ў.Хайитбоева</t>
  </si>
  <si>
    <t>Фуқаро Ў.Хайитбоеванинг маблағ қайтариш юзасидан аризаси.</t>
  </si>
  <si>
    <t>ИА</t>
  </si>
  <si>
    <t>Ш.К. Раимбергеновга</t>
  </si>
  <si>
    <t>Вх.№Б-212</t>
  </si>
  <si>
    <t>У.А.Бегимов</t>
  </si>
  <si>
    <t>Фуқаро У.А.Бегимовнинг тўловга лаёқатсиз деб топиш ҳақидаги аризас</t>
  </si>
  <si>
    <t>Вх.№Х-217</t>
  </si>
  <si>
    <t xml:space="preserve"> 22.08.24</t>
  </si>
  <si>
    <t>И.С.Халиловага</t>
  </si>
  <si>
    <t>И.С.Халиловага нисбатан текширув ўтказиб чора кўриш сўралмоқда.</t>
  </si>
  <si>
    <t>Вх.№С-218</t>
  </si>
  <si>
    <t xml:space="preserve"> 23.08.24</t>
  </si>
  <si>
    <t xml:space="preserve"> И.А.Саидов</t>
  </si>
  <si>
    <t>Фуқаро И.А.Саидов кредит суммасини ҳисоблаб бериш сўралмоқда</t>
  </si>
  <si>
    <t>Вх.№Т-221</t>
  </si>
  <si>
    <t>Молиявий ёрдам сўрамоқда.</t>
  </si>
  <si>
    <t>Д.Б.Тухтаев</t>
  </si>
  <si>
    <t>Ж.М.Нишонов</t>
  </si>
  <si>
    <t>Булоқбоши</t>
  </si>
  <si>
    <t xml:space="preserve">Вх.№Н-220 </t>
  </si>
  <si>
    <t>Автоуловни гаровдан чиқариш тўғрисида.</t>
  </si>
  <si>
    <t>126616-s/24</t>
  </si>
  <si>
    <t>NISHONOV JASURBEK MIRKOMILOVICH</t>
  </si>
  <si>
    <t>Баландчек МФЙ</t>
  </si>
  <si>
    <t>686852/24</t>
  </si>
  <si>
    <t>ABDULAZOVA SHOHISTA ADHAMJON QIZI</t>
  </si>
  <si>
    <t>673616/24</t>
  </si>
  <si>
    <t>673735/24</t>
  </si>
  <si>
    <t>642398/24</t>
  </si>
  <si>
    <t>638247/24</t>
  </si>
  <si>
    <t>631749/24</t>
  </si>
  <si>
    <t>662902/24</t>
  </si>
  <si>
    <t>647450/24</t>
  </si>
  <si>
    <t>654313/24</t>
  </si>
  <si>
    <t>689741/24</t>
  </si>
  <si>
    <t>650379/24</t>
  </si>
  <si>
    <t>677063/24</t>
  </si>
  <si>
    <t>687525/24</t>
  </si>
  <si>
    <t>710216/24</t>
  </si>
  <si>
    <t>640685/24</t>
  </si>
  <si>
    <t>681231/24</t>
  </si>
  <si>
    <t>126467-s/24</t>
  </si>
  <si>
    <t>629906/24</t>
  </si>
  <si>
    <t>685864/24</t>
  </si>
  <si>
    <t>660685/24</t>
  </si>
  <si>
    <t>654253/24</t>
  </si>
  <si>
    <t>701667/24</t>
  </si>
  <si>
    <t>706744/24</t>
  </si>
  <si>
    <t>118182-s/24</t>
  </si>
  <si>
    <t>131111-s/24</t>
  </si>
  <si>
    <t>2594-t/24</t>
  </si>
  <si>
    <t>676961/24</t>
  </si>
  <si>
    <t>648211/24</t>
  </si>
  <si>
    <t>650786/24</t>
  </si>
  <si>
    <t>690753/24</t>
  </si>
  <si>
    <t>686792/24</t>
  </si>
  <si>
    <t>123311-s/24</t>
  </si>
  <si>
    <t>703736/24</t>
  </si>
  <si>
    <t>684754/24</t>
  </si>
  <si>
    <t>655624/24</t>
  </si>
  <si>
    <t>704774/24</t>
  </si>
  <si>
    <t>662464/24</t>
  </si>
  <si>
    <t>689324/24</t>
  </si>
  <si>
    <t>71549-xq/24</t>
  </si>
  <si>
    <t>126610-s/24</t>
  </si>
  <si>
    <t>121363-s/24</t>
  </si>
  <si>
    <t>648435/24</t>
  </si>
  <si>
    <t>652158/24</t>
  </si>
  <si>
    <t>662279/24</t>
  </si>
  <si>
    <t>652993/24</t>
  </si>
  <si>
    <t>661975/24</t>
  </si>
  <si>
    <t>13504-pp/24</t>
  </si>
  <si>
    <t>655919/24</t>
  </si>
  <si>
    <t>671258/24</t>
  </si>
  <si>
    <t>656438/24</t>
  </si>
  <si>
    <t>712083/24</t>
  </si>
  <si>
    <t>684797/24</t>
  </si>
  <si>
    <t>655835/24</t>
  </si>
  <si>
    <t>124087-s/24</t>
  </si>
  <si>
    <t>695023/24</t>
  </si>
  <si>
    <t>647486/24</t>
  </si>
  <si>
    <t>13048-ap/24</t>
  </si>
  <si>
    <t>116888-s/24</t>
  </si>
  <si>
    <t>660106/24</t>
  </si>
  <si>
    <t>686389/24</t>
  </si>
  <si>
    <t>73963-xq/24</t>
  </si>
  <si>
    <t>694565/24</t>
  </si>
  <si>
    <t>123014-s/24</t>
  </si>
  <si>
    <t>641393/24</t>
  </si>
  <si>
    <t>124738-s/24</t>
  </si>
  <si>
    <t>678366/24</t>
  </si>
  <si>
    <t>680275/24</t>
  </si>
  <si>
    <t>671957/24</t>
  </si>
  <si>
    <t>640050/24</t>
  </si>
  <si>
    <t>124775-s/24</t>
  </si>
  <si>
    <t>121586-s/24</t>
  </si>
  <si>
    <t>689082/24</t>
  </si>
  <si>
    <t>661922/24</t>
  </si>
  <si>
    <t>641384/24</t>
  </si>
  <si>
    <t>662610/24</t>
  </si>
  <si>
    <t>647079/24</t>
  </si>
  <si>
    <t>117332-s/24</t>
  </si>
  <si>
    <t>646026/24</t>
  </si>
  <si>
    <t>716362/24</t>
  </si>
  <si>
    <t>639792/24</t>
  </si>
  <si>
    <t>670722/24</t>
  </si>
  <si>
    <t>696013/24</t>
  </si>
  <si>
    <t>686121/24</t>
  </si>
  <si>
    <t>699379/24</t>
  </si>
  <si>
    <t>698636/24</t>
  </si>
  <si>
    <t>702637/24</t>
  </si>
  <si>
    <t>687491/24</t>
  </si>
  <si>
    <t>685639/24</t>
  </si>
  <si>
    <t>678054/24</t>
  </si>
  <si>
    <t>665158/24</t>
  </si>
  <si>
    <t>695429/24</t>
  </si>
  <si>
    <t>714618/24</t>
  </si>
  <si>
    <t>709750/24</t>
  </si>
  <si>
    <t>691692/24</t>
  </si>
  <si>
    <t>690033/24</t>
  </si>
  <si>
    <t>126019-s/24</t>
  </si>
  <si>
    <t>71447-xq/24</t>
  </si>
  <si>
    <t>649166/24</t>
  </si>
  <si>
    <t>14208-pp/24</t>
  </si>
  <si>
    <t>629605/24</t>
  </si>
  <si>
    <t>652467/24</t>
  </si>
  <si>
    <t>657114/24</t>
  </si>
  <si>
    <t>657103/24</t>
  </si>
  <si>
    <t>5746-xqs/24</t>
  </si>
  <si>
    <t>714136/24</t>
  </si>
  <si>
    <t>687109/24</t>
  </si>
  <si>
    <t>701181/24</t>
  </si>
  <si>
    <t>675838/24</t>
  </si>
  <si>
    <t>713441/24</t>
  </si>
  <si>
    <t>117845-s/24</t>
  </si>
  <si>
    <t>714294/24</t>
  </si>
  <si>
    <t>676806/24</t>
  </si>
  <si>
    <t>635678/24</t>
  </si>
  <si>
    <t>631380/24</t>
  </si>
  <si>
    <t>662431/24</t>
  </si>
  <si>
    <t>118759-s/24</t>
  </si>
  <si>
    <t>660303/24</t>
  </si>
  <si>
    <t>647074/24</t>
  </si>
  <si>
    <t>641591/24</t>
  </si>
  <si>
    <t>120246-s/24</t>
  </si>
  <si>
    <t>120257-s/24</t>
  </si>
  <si>
    <t>120259-s/24</t>
  </si>
  <si>
    <t>120251-s/24</t>
  </si>
  <si>
    <t>71920-xq/24</t>
  </si>
  <si>
    <t>690549/24</t>
  </si>
  <si>
    <t>700524/24</t>
  </si>
  <si>
    <t>120266-s/24</t>
  </si>
  <si>
    <t>120873-s/24</t>
  </si>
  <si>
    <t>122404-s/24</t>
  </si>
  <si>
    <t>643418/24</t>
  </si>
  <si>
    <t>663234/24</t>
  </si>
  <si>
    <t>714181/24</t>
  </si>
  <si>
    <t>125624-s/24</t>
  </si>
  <si>
    <t>702462/24</t>
  </si>
  <si>
    <t>652327/24</t>
  </si>
  <si>
    <t>645735/24</t>
  </si>
  <si>
    <t>689740/24</t>
  </si>
  <si>
    <t>123124-s/24</t>
  </si>
  <si>
    <t>689162/24</t>
  </si>
  <si>
    <t>14792-ap/24</t>
  </si>
  <si>
    <t>661705/24</t>
  </si>
  <si>
    <t>130340-s/24</t>
  </si>
  <si>
    <t>13009-ap/24</t>
  </si>
  <si>
    <t>68405-xq/24</t>
  </si>
  <si>
    <t>654162/24</t>
  </si>
  <si>
    <t>116321-s/24</t>
  </si>
  <si>
    <t>661344/24</t>
  </si>
  <si>
    <t>641905/24</t>
  </si>
  <si>
    <t>120430-s/24</t>
  </si>
  <si>
    <t>670573/24</t>
  </si>
  <si>
    <t>688897/24</t>
  </si>
  <si>
    <t>676262/24</t>
  </si>
  <si>
    <t>679243/24</t>
  </si>
  <si>
    <t>125263-s/24</t>
  </si>
  <si>
    <t>129476-s/24</t>
  </si>
  <si>
    <t>705569/24</t>
  </si>
  <si>
    <t>698697/24</t>
  </si>
  <si>
    <t>697604/24</t>
  </si>
  <si>
    <t>128175-s/24</t>
  </si>
  <si>
    <t>643752/24</t>
  </si>
  <si>
    <t>668499/24</t>
  </si>
  <si>
    <t>664077/24</t>
  </si>
  <si>
    <t>643965/24</t>
  </si>
  <si>
    <t>124088-s/24</t>
  </si>
  <si>
    <t>6101-xqs/24</t>
  </si>
  <si>
    <t>73424-xq/24</t>
  </si>
  <si>
    <t>663519/24</t>
  </si>
  <si>
    <t>123696-s/24</t>
  </si>
  <si>
    <t>652088/24</t>
  </si>
  <si>
    <t>643817/24</t>
  </si>
  <si>
    <t>662568/24</t>
  </si>
  <si>
    <t>TOJIBOYEVA ROZIYAXON MARIPOVNA</t>
  </si>
  <si>
    <t>RAXMONBERDIYEV NURMUXAMMAD MAMIRJONOVICH</t>
  </si>
  <si>
    <t>NAZAROV RAVSHANBEK DEXQONOVICH</t>
  </si>
  <si>
    <t>TURG‘UNOVA NARGIZAXON SHAROBIDDIN QIZI</t>
  </si>
  <si>
    <t>EGAMBERDIYEVA MASHXURA XALIMOVNA</t>
  </si>
  <si>
    <t>NAZAROV JAMSHIDBEK RAVSHANBEK O‘G‘LI</t>
  </si>
  <si>
    <t>BOTIROVA MATLUBAXON ALIMJANOVNA</t>
  </si>
  <si>
    <t>JUMANIYAZOVA YULDUZ AYITBAYEVNA</t>
  </si>
  <si>
    <t>JUMANIYAZOV KUANISH TAJENOVICH</t>
  </si>
  <si>
    <t>OTAJONOV MUROT ABDULLAYEVICH</t>
  </si>
  <si>
    <t>KUTLIMURATOVA DILOROM SAPORBAYEVNA</t>
  </si>
  <si>
    <t>ABDIKADIROVA SHIRINGUL ABDIJAMILOVNA</t>
  </si>
  <si>
    <t>XUDAYBERGANOV SHANAZAR RAXIMOVICH</t>
  </si>
  <si>
    <t>XOJABEKOVA NAZLIMXAN JUMABEKOVNA</t>
  </si>
  <si>
    <t>XAYITBOYEV JASURBEK ZARIPBOY O‘G‘LI</t>
  </si>
  <si>
    <t>JUMABAYEVA SAYATXAN BIYSENBAYEVNA</t>
  </si>
  <si>
    <t>IBRAGIMOV AXMEDJAN MAMBETOVICH</t>
  </si>
  <si>
    <t>NURJANOVA GULNAZ SEITJANOVNA</t>
  </si>
  <si>
    <t>AXMEDOV BAHODIR UMIRBEK O‘G‘LI</t>
  </si>
  <si>
    <t>YULDASHEV SARDOR BAXTIYOR O‘G‘LI</t>
  </si>
  <si>
    <t>USMONOVA DINORA MUROTBEK QIZI</t>
  </si>
  <si>
    <t>PRIMKULOVA MOXIGUL MAMAREJABOVNA</t>
  </si>
  <si>
    <t>KURBANIYAZOVA CHINARA XODJANIYAZOVNA</t>
  </si>
  <si>
    <t>NARZULLOYEV TOSHMIRZO HAZRATQULOVICH</t>
  </si>
  <si>
    <t>OCHILDIYEVA GULCHEXRA MARDONOVNA</t>
  </si>
  <si>
    <t>SAPAROVA ARZMXAN JOLDASBAEVNA</t>
  </si>
  <si>
    <t>MAXMUDOVA OYNABOD SOATQUL QIZI</t>
  </si>
  <si>
    <t>KABULNIYAZOV DJAVDATXAN XAMIDULLAYEVICH</t>
  </si>
  <si>
    <t>SHAMURATOVA JENISGUL AZATOVNA</t>
  </si>
  <si>
    <t>TALKANBAEVA KAMAJAY KENESBAEVNA</t>
  </si>
  <si>
    <t>XODJANIYAZOVA MAXSUDA MATYAKUBOVNA</t>
  </si>
  <si>
    <t>SAYTOV SHARAFATDIN TURGANBAYEVICH</t>
  </si>
  <si>
    <t>Мутдиева Бибижамол Душиевна</t>
  </si>
  <si>
    <t>QAHHOROV RAMAZON NAMOZOVICH</t>
  </si>
  <si>
    <t>YO‘LDASHEVA ERGASHXON MAMAJONOVNA</t>
  </si>
  <si>
    <t>KOMILOVA FERUZA BOZORBOYEVNA</t>
  </si>
  <si>
    <t>ZAYLOBIDINOVA MOXIGUL BAXTIYORJON QIZI</t>
  </si>
  <si>
    <t>MAXMUDOV SAYFIDDIN TOSHPULOTOVICH</t>
  </si>
  <si>
    <t>XUSANOVA MAVJUDAXON ASILDINOVNA</t>
  </si>
  <si>
    <t>ALIJONOV QODIRALI NAZIRJON O‘G‘LI</t>
  </si>
  <si>
    <t>BEKMURODOV ANVAR RABBIMOVICH</t>
  </si>
  <si>
    <t>KAMOLOVA SHOXISTA SHAVKATOVNA</t>
  </si>
  <si>
    <t>GAFFOROV ZOXID XIKMATOVICH</t>
  </si>
  <si>
    <t>NARZULLAYEVA NAZIRA ABDULLAYEVNA</t>
  </si>
  <si>
    <t>DJALILOV SHAMSITDIN ABDULLAYEVICH</t>
  </si>
  <si>
    <t>ABDURAIMOVA GULNOZA OBLOKULOVNA</t>
  </si>
  <si>
    <t>ABDURAXMANOV JAMOLIDDIN ABDUJALOLOVICH</t>
  </si>
  <si>
    <t>XANIYAZOV ABDURAXMAN TOSHTEMIROVICH</t>
  </si>
  <si>
    <t>RAYIMOV BEXRUZ INOMJON O‘G‘LI</t>
  </si>
  <si>
    <t>MIRZAYEV BEKTOSH ERALIYEVICH</t>
  </si>
  <si>
    <t>BABANAROV BAXRIDDIN ISMATOVICH</t>
  </si>
  <si>
    <t>AHTAMOVA MUHAYYO BAXTIYOR QIZI</t>
  </si>
  <si>
    <t>TURGUNBAYEV SHODIYOR ESIRGAPOVICH</t>
  </si>
  <si>
    <t>ISHBOYEVA BAXORA SAIDMURODOVNA</t>
  </si>
  <si>
    <t>SHAKAROVA GAVXAR SAYDULLAYEVNA</t>
  </si>
  <si>
    <t>HAYDAROVA MARHABO OLIM QIZI</t>
  </si>
  <si>
    <t xml:space="preserve">SHARIPOV VAXOBIDDIN </t>
  </si>
  <si>
    <t>SULTANOVA NASIBA NABIDJANOVNA</t>
  </si>
  <si>
    <t>JAMILOVA OZODA YOQIBALI QIZI</t>
  </si>
  <si>
    <t>ABDURAVUPOV OG‘ABEK ABDIRASHID O‘G‘LI</t>
  </si>
  <si>
    <t>TO‘RAYEV RUSTAMJON SULTONMURODOVICH</t>
  </si>
  <si>
    <t>SATTOROVA MUKADDAS KAIMOVNA</t>
  </si>
  <si>
    <t>SATTOROVA GULJAMOL BAXTIYOROVNA</t>
  </si>
  <si>
    <t>MAVLONOV XURSHID MAVLON O‘G‘LI</t>
  </si>
  <si>
    <t>MAMIROV DAULET TEMIRXANOVICH</t>
  </si>
  <si>
    <t>ISKANDAROV SARDOR MAMMATKARIMOVICH</t>
  </si>
  <si>
    <t>RUZIYEVA MARJONA OYBEK QIZI</t>
  </si>
  <si>
    <t>ADILOVA FOTIMA ERGASHOVNA</t>
  </si>
  <si>
    <t>XAQBERDIYEVA MAXLIYO RAXMATILLOYEVNA</t>
  </si>
  <si>
    <t>BERDIYOROV AXAT RASULOVICH</t>
  </si>
  <si>
    <t>RAXMONOV OZOD QAXRAMONOVICH</t>
  </si>
  <si>
    <t>FOZILOV QODIRJON KARIMOVICH</t>
  </si>
  <si>
    <t>KENJAYEV SHERZOD TO‘YQULOVICH</t>
  </si>
  <si>
    <t>NARZULLAYEV SHOKIR SHAXRIDDIN O‘G‘LI</t>
  </si>
  <si>
    <t>AMANKULOVA UMIDA MAXMADAMINOVNA</t>
  </si>
  <si>
    <t>MUXTAROVA OZODA LUTFULLAYEVNA</t>
  </si>
  <si>
    <t>TILOVOV SHAROFIDDIN ABDISALOM O‘G‘LI</t>
  </si>
  <si>
    <t>ALIKULOV ABDULLA MUSIROVICH</t>
  </si>
  <si>
    <t>ABDURAXMONOVA NILUFAR ANVAR QIZI</t>
  </si>
  <si>
    <t>MIRZAYEVA SEVARA G‘ULOMOVNA</t>
  </si>
  <si>
    <t>MAMUNOVA NASIBA XALIMOVNA</t>
  </si>
  <si>
    <t>TIMOFEYEVA OKSANA RUSTAVILEVNA</t>
  </si>
  <si>
    <t>AVAZOVA MUKARRAM ABDIRASULOVNA</t>
  </si>
  <si>
    <t>QURBONOVA AZIZA AHMADOVNA</t>
  </si>
  <si>
    <t>XAZRATOV BUNYODJON KAMOLOVICH</t>
  </si>
  <si>
    <t>BOZOROV ALIJON NABIYEVICH</t>
  </si>
  <si>
    <t>JO‘RAYEV ALIJON FAYZIYEVICH</t>
  </si>
  <si>
    <t xml:space="preserve">DILRABO TOXTAYEVA </t>
  </si>
  <si>
    <t xml:space="preserve">AXMATOV DADAHON </t>
  </si>
  <si>
    <t>AXMEDOV JONIBEK DJAMOLOVICH</t>
  </si>
  <si>
    <t>ABDURAZZOQOV AKBAR ABDURAZZOQOVICH</t>
  </si>
  <si>
    <t>YO‘LDOSHEV RO‘ZIMUROD SAVRON O‘G‘LI</t>
  </si>
  <si>
    <t>BAXTIYOROV BEXZOD BAXODIRXO‘JA O‘G‘LI</t>
  </si>
  <si>
    <t>NARMURADOVA SITORA AKTAMOVNA</t>
  </si>
  <si>
    <t>AZIMOVA MALIKA BOXODIR QIZI</t>
  </si>
  <si>
    <t>BURIYEV OLIMJON XXX</t>
  </si>
  <si>
    <t>XASANOV DANIIL SAYDOVICH</t>
  </si>
  <si>
    <t>MANSUROV AZIZBEK USMANBEKOVICH</t>
  </si>
  <si>
    <t>BADRITDINOV SIROJITDIN NAJMIDINOVICH</t>
  </si>
  <si>
    <t>ERGASHXO‘JAYEVA SADOQAT AHROR QIZI</t>
  </si>
  <si>
    <t>MUSTAFAYEV ANVAR DAVLETBOYEVICH</t>
  </si>
  <si>
    <t>TILLAYEV BAXODIR ZIYADULLAYEVICH</t>
  </si>
  <si>
    <t>YUSUPOVA GULNOZAXON ASRORXON QIZI</t>
  </si>
  <si>
    <t>SANGINOV RAMZIDDIN TOXIROVICH</t>
  </si>
  <si>
    <t>SANGINOVA MAVJUDA JUMANAZAROVNA</t>
  </si>
  <si>
    <t>SATTAROVA DILNOZA MUXITDINOVNA</t>
  </si>
  <si>
    <t>ERGASHEV BAXODIR ABDULAZIZ O‘G‘LI</t>
  </si>
  <si>
    <t>TURABAYEVA NILUFAR ZAIRJANOVNA</t>
  </si>
  <si>
    <t>ABDUKODIROVA ZULFIYA RAXIMOVNA</t>
  </si>
  <si>
    <t>HATAMOV SHODIYOR SHAVKAT O‘G‘LI</t>
  </si>
  <si>
    <t>BABADJANOV ANVAR ADILBEKOVICH</t>
  </si>
  <si>
    <t>XAYITOV FURQAT AXMAT O‘G‘LI</t>
  </si>
  <si>
    <t>XAKIMOVA MUNISXON ALIJONOVNA</t>
  </si>
  <si>
    <t>NURMATOV O‘KTAM KUZIBAYEVICH</t>
  </si>
  <si>
    <t>ERMETOVA ZULFIYA ERKINBAYEVNA</t>
  </si>
  <si>
    <t>OMONOV BAXROM MIXLIBOYEVICH</t>
  </si>
  <si>
    <t>NURJANOV BOBIR MAXMUDOVICH</t>
  </si>
  <si>
    <t>BOLIBEKOVA FERUZA SAFARBOYEVNA</t>
  </si>
  <si>
    <t>MO‘MINOV SARDOR ABDULLOYEVICH</t>
  </si>
  <si>
    <t>ABDULLOJONOVA XANIFA ABDUJABBOROVNA</t>
  </si>
  <si>
    <t>Чимбой тумани</t>
  </si>
  <si>
    <t>Элликқалъа тумани</t>
  </si>
  <si>
    <t>Пешку тумани</t>
  </si>
  <si>
    <t>Нурафшон шаҳри</t>
  </si>
  <si>
    <t>Дукчи Эшон МФЙ</t>
  </si>
  <si>
    <t>Эшон қишлоқ МФЙ</t>
  </si>
  <si>
    <t>Ҳаётбахш МФЙ</t>
  </si>
  <si>
    <t>Дўрмон МФЙ</t>
  </si>
  <si>
    <t>Чўжа МФЙ</t>
  </si>
  <si>
    <t>Соғлом турмуш МФЙ</t>
  </si>
  <si>
    <t>Гулғунча МФЙ</t>
  </si>
  <si>
    <t>Көкдарья ОФЙ</t>
  </si>
  <si>
    <t>Минготлиқлар МФЙ</t>
  </si>
  <si>
    <t>Оталиқ МФЙ</t>
  </si>
  <si>
    <t>Қара көл МФЙ</t>
  </si>
  <si>
    <t>Аманлық гузары МФЙ</t>
  </si>
  <si>
    <t>Кўназей МФЙ</t>
  </si>
  <si>
    <t>Есим МФЙ</t>
  </si>
  <si>
    <t>Қутлы қоныс МФЙ</t>
  </si>
  <si>
    <t>Моштўғай МФЙ</t>
  </si>
  <si>
    <t>Саркоп ОФЙ</t>
  </si>
  <si>
    <t>Янги-ҳаёт МФЙ</t>
  </si>
  <si>
    <t>Жарқишлоқ МФЙ</t>
  </si>
  <si>
    <t>Темурийлар МФЙ</t>
  </si>
  <si>
    <t>Саманбай МФЙ</t>
  </si>
  <si>
    <t>Оби ҳаёт МФЙ</t>
  </si>
  <si>
    <t>Амударья МФЙ</t>
  </si>
  <si>
    <t>Оқбошли ОФЙ</t>
  </si>
  <si>
    <t>Қалинпўстин МФЙ</t>
  </si>
  <si>
    <t>Валик МФЙ</t>
  </si>
  <si>
    <t>Оқ ер МФЙ</t>
  </si>
  <si>
    <t>Ракат МФЙ</t>
  </si>
  <si>
    <t>Чорбоғтепа МФЙ</t>
  </si>
  <si>
    <t>Боғот МФЙ</t>
  </si>
  <si>
    <t>Оқ олтин МФЙ</t>
  </si>
  <si>
    <t>Ўрта Туркман МФЙ</t>
  </si>
  <si>
    <t>Алихонтўра Соғуний МФЙ</t>
  </si>
  <si>
    <t>Бахшибойи МФЙ</t>
  </si>
  <si>
    <t>Чортут МФЙ</t>
  </si>
  <si>
    <t>Бозоржой МФЙ</t>
  </si>
  <si>
    <t>Навбоғ МФЙ</t>
  </si>
  <si>
    <t>Файзикент МФЙ</t>
  </si>
  <si>
    <t>Ижодкор МФЙ</t>
  </si>
  <si>
    <t>Кумушкон МФЙ</t>
  </si>
  <si>
    <t>Зафаробод МФЙ</t>
  </si>
  <si>
    <t>Кичик Гулдурсун МФЙ</t>
  </si>
  <si>
    <t>Ҳумо МФЙ</t>
  </si>
  <si>
    <t>Марказ МФЙ</t>
  </si>
  <si>
    <t>Уйчилик МФЙ</t>
  </si>
  <si>
    <t>Нахшаб МФЙ</t>
  </si>
  <si>
    <t>Пахтаобод МФЙ</t>
  </si>
  <si>
    <t>Қуввача МФЙ</t>
  </si>
  <si>
    <t>Чибоғони МФЙ</t>
  </si>
  <si>
    <t>Фозилтепа МФЙ</t>
  </si>
  <si>
    <t>Отчопар-1 МФЙ</t>
  </si>
  <si>
    <t>Тузел МФЙ</t>
  </si>
  <si>
    <t>Лабзак МФЙ</t>
  </si>
  <si>
    <t>Мухтор Ашрафий МФЙ</t>
  </si>
  <si>
    <t>Шуҳрат МФЙ</t>
  </si>
  <si>
    <t>Абу Бакр Шоший МФЙ</t>
  </si>
  <si>
    <t>Дехқонобод МФЙ</t>
  </si>
  <si>
    <t>Янги Ўнқўрғон МФЙ</t>
  </si>
  <si>
    <t>Ғаллакор МФЙ</t>
  </si>
  <si>
    <t>Қорақум МФЙ</t>
  </si>
  <si>
    <t>Паргос МФЙ</t>
  </si>
  <si>
    <t>Заргарлик МФЙ</t>
  </si>
  <si>
    <t>Ширинбулоқ МФЙ</t>
  </si>
  <si>
    <t>Хизматчилар фаолияти ва хатти-ҳаракатлари билан боғлиқ масалалар</t>
  </si>
  <si>
    <t>Қарздорнинг мол-мулкини аукцион савдосига чиқариш</t>
  </si>
  <si>
    <t>Давлат органларининг "Ишонч телефонлари" фаолияти</t>
  </si>
  <si>
    <t>Туризм</t>
  </si>
  <si>
    <t>Туризм соҳасини ривожлантириш</t>
  </si>
  <si>
    <t>Маҳаллабай ишлаш ва тадбиркорликни ривожлантириш</t>
  </si>
  <si>
    <t>Тавсиянома асосида белгиланган ёрдам ажратилмаётганлиги</t>
  </si>
  <si>
    <t>Кредитни гаровсиз ва/ёки фоизсиз олиш сўровлари</t>
  </si>
  <si>
    <t>Олий таълим магистратурасига қабул</t>
  </si>
  <si>
    <t>Оммавий ахборот воситалари (ОАВ)</t>
  </si>
  <si>
    <t>Нашриёт ва китоблар савдоси</t>
  </si>
  <si>
    <t>Раҳбарлар қабули сўровлари</t>
  </si>
  <si>
    <t>Республика давлат органлари раҳбари қабули сўрови (ҲМҚОдан ташқари)</t>
  </si>
  <si>
    <t>Бош вазир (ўринбосари) қабули сўрови</t>
  </si>
  <si>
    <t>А.А. Соҳибназаровга</t>
  </si>
  <si>
    <t>О.В. Корельскаяга</t>
  </si>
  <si>
    <t>Ф.Н. Қодиров</t>
  </si>
  <si>
    <t>К.Б Жураевга</t>
  </si>
  <si>
    <t>НБУ-Инвест</t>
  </si>
  <si>
    <t>ДИТ</t>
  </si>
  <si>
    <t>Ш.А. Мусабеков</t>
  </si>
  <si>
    <t>А.Соловьева</t>
  </si>
  <si>
    <t>А.Соҳибназаров</t>
  </si>
  <si>
    <t>Б.Э.Ахмедов</t>
  </si>
  <si>
    <t>Ф.Заидов</t>
  </si>
  <si>
    <t xml:space="preserve"> 23.08.2024</t>
  </si>
  <si>
    <t xml:space="preserve"> 07.08.2024 </t>
  </si>
  <si>
    <t>29 08 2024</t>
  </si>
  <si>
    <t>Р.Р. Рахманов</t>
  </si>
  <si>
    <t xml:space="preserve"> 29.08.2024</t>
  </si>
  <si>
    <t xml:space="preserve"> 05.09.2024</t>
  </si>
  <si>
    <t xml:space="preserve"> 20.08.2024</t>
  </si>
  <si>
    <t xml:space="preserve"> 09.08.2024</t>
  </si>
  <si>
    <t xml:space="preserve"> 06.09.2024</t>
  </si>
  <si>
    <t xml:space="preserve"> 22.08.2024</t>
  </si>
  <si>
    <t>БКР</t>
  </si>
  <si>
    <t>С.Ж. Нуркулов</t>
  </si>
  <si>
    <t>Б.Э. Ахмедов</t>
  </si>
  <si>
    <t>Вх.№З-1730</t>
  </si>
  <si>
    <t>Ш.И.Зохидов</t>
  </si>
  <si>
    <t>Фуқаро Ш.И.Зохидовнинг кредит қарздорлигига аниқлик киритиш юзасидан мурожаати.</t>
  </si>
  <si>
    <t xml:space="preserve">Вх.№Б-1760-т </t>
  </si>
  <si>
    <t>А.З.Бакиров</t>
  </si>
  <si>
    <t>Фуқаро А.З.Бакировнинг инкасса талабномаси ижросини таъминлаш юзасидан мурожаати.</t>
  </si>
  <si>
    <t xml:space="preserve">Вх.№Х-1759-т </t>
  </si>
  <si>
    <t>С.С.Худойбердиев</t>
  </si>
  <si>
    <t>Фуқаро С.С.Худойбердиевнинг автотранспортни гаровдан чиқариш юзасидан мурожаати.</t>
  </si>
  <si>
    <t>Вх.№Р-226</t>
  </si>
  <si>
    <t>Х.Б.Рустамова</t>
  </si>
  <si>
    <t>Ҳомийлик кўрсатиш сўралмоқда.</t>
  </si>
  <si>
    <t>Вх.№М-225</t>
  </si>
  <si>
    <t>Ж.А.Мамедов</t>
  </si>
  <si>
    <t>Мулкни таъқиқдан чиқармаган ҳолда таъсисчи улуши тариқасида киритишга розилик берилиши юзасидан.</t>
  </si>
  <si>
    <t>Вх.№Б-227</t>
  </si>
  <si>
    <t>Э.Ш.Бобоева</t>
  </si>
  <si>
    <t>Нафақа пенсияга қўшимча тўлов тайинлаш юзасидан</t>
  </si>
  <si>
    <t>О.В. Корельская</t>
  </si>
  <si>
    <t>Вх.№А-230</t>
  </si>
  <si>
    <t>А.Аликулов</t>
  </si>
  <si>
    <t>Фуқаро А.Аликулов моддий ёрдам ажратилиши юзасидан мурожаати.</t>
  </si>
  <si>
    <t>Вх.№Р-233</t>
  </si>
  <si>
    <t>М.Рахимова</t>
  </si>
  <si>
    <t>Фуқаро М.Рахимова қизи Тошпўлатованинг "Ўзмиллийбанк" АЖнинг меҳнат фаолияти бўйича шикоят хати.</t>
  </si>
  <si>
    <t>Вх.№И-232</t>
  </si>
  <si>
    <t>Л.Ж.Исомова</t>
  </si>
  <si>
    <t>Фуқаро Л.Ж.Исомаванинг нафақа тўловлари ҳақида аризаси</t>
  </si>
  <si>
    <t>А.С. Соловьева</t>
  </si>
  <si>
    <t>Вх.№Ю-231</t>
  </si>
  <si>
    <t>З.А.Юсупова</t>
  </si>
  <si>
    <t>Фуқаро З.А.Юсупованинг иш ҳақи маълумотларини тақдим этиш юзасидан мурожаати.</t>
  </si>
  <si>
    <t>Вх.№Н-235</t>
  </si>
  <si>
    <t>Фуқаро О.Ғ.нурманов бир марталик беғараз моддий ёрдам ажратилишида амалий ёрдам сўрамоқда.</t>
  </si>
  <si>
    <t>О.Нурманов</t>
  </si>
  <si>
    <t>Вх.№Ю-243</t>
  </si>
  <si>
    <t>С.Юдин</t>
  </si>
  <si>
    <t>Фуқаро С.Юдин фирибгарлик йуллари бўйича кредит ажратиш хақида.</t>
  </si>
  <si>
    <t>Вх.№Р-242</t>
  </si>
  <si>
    <t>Т.Рўзиев</t>
  </si>
  <si>
    <t>Фуқаро Т.Рўзиев кредит тўловлари юзасидан.</t>
  </si>
  <si>
    <t>Вх.№А-244</t>
  </si>
  <si>
    <t>М.Н.Атоева</t>
  </si>
  <si>
    <t>МЧЖ "Нарзи Темир Транс" таъсисчиси М.Н.Атоеванинг тафтиш шикояти юборилмоқда.</t>
  </si>
  <si>
    <t>\</t>
  </si>
  <si>
    <t>Абдуллаева Умида Зокиржон қизи</t>
  </si>
  <si>
    <t>Дўстлик МФЙ, Субхидам к-си 3 уй 3 хонадон</t>
  </si>
  <si>
    <t>Ипотека қарздорлиги юзасидан</t>
  </si>
  <si>
    <t>15-21/1058</t>
  </si>
  <si>
    <t xml:space="preserve"> "Oil Black" МЧЖ</t>
  </si>
  <si>
    <t>Жорий йил 16 сентябрга қадар "Oil Black" МЧЖнинг мурожаатини кўриб чиқиш ва маълумот тақдим этиш сўралмоқда.</t>
  </si>
  <si>
    <t>45-21/786</t>
  </si>
  <si>
    <t>М.Розиков</t>
  </si>
  <si>
    <t xml:space="preserve">Фуқаро М.Розиковнинг пластик картаси блокланганлиги юзасидан мурожаати кўриб чиқиш учун юборилмоқда. </t>
  </si>
  <si>
    <t>21-12/147</t>
  </si>
  <si>
    <t>"Хамдавр" МЧЖ</t>
  </si>
  <si>
    <t>"Хамдавр" МЧЖнинг кредит масаласи юзасидан мурожаати кўриб чиқиш ва кўрсатилган манзилга маълумот тақдим этиш юзасидан.</t>
  </si>
  <si>
    <t>26-23/1514</t>
  </si>
  <si>
    <t>А.Баҳрамов</t>
  </si>
  <si>
    <t xml:space="preserve">Фуқаро А.Баҳрамовнинг кредит тўловлари ҳақида мурожаати кўриб чиқиш учун юборилмоқда. </t>
  </si>
  <si>
    <t>26-23/1516</t>
  </si>
  <si>
    <t>Н.Баҳрамова</t>
  </si>
  <si>
    <t>Фуқаро Н..Баҳрамованинг кредит тўловлари бўйича мурожаати кўриб чиқиш учун юборилмоқда.</t>
  </si>
  <si>
    <t>26-23/1512</t>
  </si>
  <si>
    <t>Фуқаро О.А.Баҳромовнинг кредит тўловлари бўйича мурожаати кўриб чиқиш учун юборилмоқда.</t>
  </si>
  <si>
    <t>26-23/1505</t>
  </si>
  <si>
    <t>Ш.Акобирова</t>
  </si>
  <si>
    <t>Фуқаро Ш.Акобированинг ипотека кредити тўловларни ошириш учун моддий ёрдам сўраб ёзган мурожаати юборилмоқда</t>
  </si>
  <si>
    <t xml:space="preserve">32-13/1404 </t>
  </si>
  <si>
    <t>Ю.Имамов</t>
  </si>
  <si>
    <t>Фуқаро Ю.Имамовнинг микроқарз ажратиш бўйича мурожаати кўриб чиқиш учун юборилмоқда.</t>
  </si>
  <si>
    <t xml:space="preserve">32-13/1411 </t>
  </si>
  <si>
    <t>"SHEROBOD Jajji kicykintoylari" МЧЖ</t>
  </si>
  <si>
    <t>Хива тумани</t>
  </si>
  <si>
    <t>"SHEROBOD Jajji kicykintoylari" МЧЖнинг кредит ажратиш юзасидан мурожаати кўриб чиқиш учун юборилмоқда.</t>
  </si>
  <si>
    <t>26-23/1503</t>
  </si>
  <si>
    <t>А.Усманов</t>
  </si>
  <si>
    <t>Фуқаро А.Усмановнинг кредит ажратишга таъқиқ қўйиб бериш юзасидан мурожаати юборилмоқда.</t>
  </si>
  <si>
    <t>79212/24</t>
  </si>
  <si>
    <t xml:space="preserve"> 81216/24</t>
  </si>
  <si>
    <t>Сатторов Абдурахмон Хикмат ўғли</t>
  </si>
  <si>
    <t>Нурфахр МФЙ.</t>
  </si>
  <si>
    <t>84599/24</t>
  </si>
  <si>
    <t>Халиков Мурод Файзуллаевич</t>
  </si>
  <si>
    <t>Дўрмонсой МФЙ Олмазор кўчаси 27 уй</t>
  </si>
  <si>
    <t>10645-ccm/23</t>
  </si>
  <si>
    <t>Ibragimov Mirzobek</t>
  </si>
  <si>
    <t>10879-ccm/23</t>
  </si>
  <si>
    <t>Abdurasulov Doniyor</t>
  </si>
  <si>
    <t>2078-sq/23</t>
  </si>
  <si>
    <t>Орзиқулов Рустам</t>
  </si>
  <si>
    <t>Х.Набиев</t>
  </si>
  <si>
    <t>2080-sq/23</t>
  </si>
  <si>
    <t>Исаков Восит</t>
  </si>
  <si>
    <t>81402-xq/24</t>
  </si>
  <si>
    <t>774904/24</t>
  </si>
  <si>
    <t>218733-r/24</t>
  </si>
  <si>
    <t>761196/24</t>
  </si>
  <si>
    <t>212863-r/24</t>
  </si>
  <si>
    <t>779037/24</t>
  </si>
  <si>
    <t>145309-s/24</t>
  </si>
  <si>
    <t>731117/24</t>
  </si>
  <si>
    <t>735606/24</t>
  </si>
  <si>
    <t>133509-ssq/24</t>
  </si>
  <si>
    <t>774795/24</t>
  </si>
  <si>
    <t>141840-s/24</t>
  </si>
  <si>
    <t>776248/24</t>
  </si>
  <si>
    <t>767317/24</t>
  </si>
  <si>
    <t>211351-r/24</t>
  </si>
  <si>
    <t>763400/24</t>
  </si>
  <si>
    <t>734856/24</t>
  </si>
  <si>
    <t>135556-s/24</t>
  </si>
  <si>
    <t>139696-s/24</t>
  </si>
  <si>
    <t>212713-r/24</t>
  </si>
  <si>
    <t>725236/24</t>
  </si>
  <si>
    <t>740890/24</t>
  </si>
  <si>
    <t>750360/24</t>
  </si>
  <si>
    <t>227223-r/24</t>
  </si>
  <si>
    <t>729498/24</t>
  </si>
  <si>
    <t>789107/24</t>
  </si>
  <si>
    <t>735930/24</t>
  </si>
  <si>
    <t>778418/24</t>
  </si>
  <si>
    <t>219633-r/24</t>
  </si>
  <si>
    <t>790334/24</t>
  </si>
  <si>
    <t>224260-r/24</t>
  </si>
  <si>
    <t>217875-r/24</t>
  </si>
  <si>
    <t>736341/24</t>
  </si>
  <si>
    <t>734573/24</t>
  </si>
  <si>
    <t>743022/24</t>
  </si>
  <si>
    <t>776496/24</t>
  </si>
  <si>
    <t>742497/24</t>
  </si>
  <si>
    <t>738710/24</t>
  </si>
  <si>
    <t>212055-r/24</t>
  </si>
  <si>
    <t>760044/24</t>
  </si>
  <si>
    <t>760947/24</t>
  </si>
  <si>
    <t>135413-s/24</t>
  </si>
  <si>
    <t>216770-r/24</t>
  </si>
  <si>
    <t>784296/24</t>
  </si>
  <si>
    <t>211074-r/24</t>
  </si>
  <si>
    <t>141540-s/24</t>
  </si>
  <si>
    <t>725877/24</t>
  </si>
  <si>
    <t>759803/24</t>
  </si>
  <si>
    <t>786594/24</t>
  </si>
  <si>
    <t>766528/24</t>
  </si>
  <si>
    <t>725432/24</t>
  </si>
  <si>
    <t>729398/24</t>
  </si>
  <si>
    <t>735439/24</t>
  </si>
  <si>
    <t>730033/24</t>
  </si>
  <si>
    <t>216282-r/24</t>
  </si>
  <si>
    <t>767893/24</t>
  </si>
  <si>
    <t>725225/24</t>
  </si>
  <si>
    <t>733100/24</t>
  </si>
  <si>
    <t>738924/24</t>
  </si>
  <si>
    <t>757812/24</t>
  </si>
  <si>
    <t>144486-s/24</t>
  </si>
  <si>
    <t>725876/24</t>
  </si>
  <si>
    <t>221764-r/24</t>
  </si>
  <si>
    <t>767872/24</t>
  </si>
  <si>
    <t>771412/24</t>
  </si>
  <si>
    <t>142595-s/24</t>
  </si>
  <si>
    <t>765081/24</t>
  </si>
  <si>
    <t>773934/24</t>
  </si>
  <si>
    <t>743560/24</t>
  </si>
  <si>
    <t>765870/24</t>
  </si>
  <si>
    <t>750957/24</t>
  </si>
  <si>
    <t>139075-s/24</t>
  </si>
  <si>
    <t>217606-r/24</t>
  </si>
  <si>
    <t>738773/24</t>
  </si>
  <si>
    <t>742395/24</t>
  </si>
  <si>
    <t>781740/24</t>
  </si>
  <si>
    <t>16364-ap/24</t>
  </si>
  <si>
    <t>230211-r/24</t>
  </si>
  <si>
    <t>770816/24</t>
  </si>
  <si>
    <t>746854/24</t>
  </si>
  <si>
    <t>730369/24</t>
  </si>
  <si>
    <t>77287-xq/24</t>
  </si>
  <si>
    <t>784206/24</t>
  </si>
  <si>
    <t>724623/24</t>
  </si>
  <si>
    <t>81849-xq/24</t>
  </si>
  <si>
    <t>79698-xq/24</t>
  </si>
  <si>
    <t>751740/24</t>
  </si>
  <si>
    <t>223338-r/24</t>
  </si>
  <si>
    <t>223348-r/24</t>
  </si>
  <si>
    <t>754620/24</t>
  </si>
  <si>
    <t>771371/24</t>
  </si>
  <si>
    <t>726382/24</t>
  </si>
  <si>
    <t>739164/24</t>
  </si>
  <si>
    <t>786303/24</t>
  </si>
  <si>
    <t>737808/24</t>
  </si>
  <si>
    <t>774741/24</t>
  </si>
  <si>
    <t>743257/24</t>
  </si>
  <si>
    <t>218784-r/24</t>
  </si>
  <si>
    <t>138347-s/24</t>
  </si>
  <si>
    <t>749595/24</t>
  </si>
  <si>
    <t>210574-r/24</t>
  </si>
  <si>
    <t>211854-r/24</t>
  </si>
  <si>
    <t>134880-s/24</t>
  </si>
  <si>
    <t>777051/24</t>
  </si>
  <si>
    <t>762196/24</t>
  </si>
  <si>
    <t>752364/24</t>
  </si>
  <si>
    <t>723759/24</t>
  </si>
  <si>
    <t>723753/24</t>
  </si>
  <si>
    <t>766707/24</t>
  </si>
  <si>
    <t>145965-s/24</t>
  </si>
  <si>
    <t>757472/24</t>
  </si>
  <si>
    <t>216339-r/24</t>
  </si>
  <si>
    <t>216338-r/24</t>
  </si>
  <si>
    <t>216336-r/24</t>
  </si>
  <si>
    <t>216332-r/24</t>
  </si>
  <si>
    <t>216328-r/24</t>
  </si>
  <si>
    <t>216327-r/24</t>
  </si>
  <si>
    <t>762985/24</t>
  </si>
  <si>
    <t>778543/24</t>
  </si>
  <si>
    <t>80645-xq/24</t>
  </si>
  <si>
    <t>724771/24</t>
  </si>
  <si>
    <t>745993/24</t>
  </si>
  <si>
    <t>138375-s/24</t>
  </si>
  <si>
    <t>752182/24</t>
  </si>
  <si>
    <t>727050/24</t>
  </si>
  <si>
    <t>733847/24</t>
  </si>
  <si>
    <t>727471/24</t>
  </si>
  <si>
    <t>752051/24</t>
  </si>
  <si>
    <t>7736-sq/24</t>
  </si>
  <si>
    <t>135370-ssq/24</t>
  </si>
  <si>
    <t>211503-r/24</t>
  </si>
  <si>
    <t>144068-s/24</t>
  </si>
  <si>
    <t>767180/24</t>
  </si>
  <si>
    <t>132559-ssq/24</t>
  </si>
  <si>
    <t>770921/24</t>
  </si>
  <si>
    <t>76217-xq/24</t>
  </si>
  <si>
    <t>759631/24</t>
  </si>
  <si>
    <t>127821-ssq/24</t>
  </si>
  <si>
    <t>220729-r/24</t>
  </si>
  <si>
    <t>209357-r/24</t>
  </si>
  <si>
    <t>141513-s/24</t>
  </si>
  <si>
    <t>225943-r/24</t>
  </si>
  <si>
    <t>724100/24</t>
  </si>
  <si>
    <t>768602/24</t>
  </si>
  <si>
    <t>16057-ap/24</t>
  </si>
  <si>
    <t>220731-r/24</t>
  </si>
  <si>
    <t>727179/24</t>
  </si>
  <si>
    <t>217486-r/24</t>
  </si>
  <si>
    <t>221047-r/24</t>
  </si>
  <si>
    <t>228404-r/24</t>
  </si>
  <si>
    <t>141087-s/24</t>
  </si>
  <si>
    <t>723773/24</t>
  </si>
  <si>
    <t>744631/24</t>
  </si>
  <si>
    <t>83068-xq/24</t>
  </si>
  <si>
    <t>783883/24</t>
  </si>
  <si>
    <t>785793/24</t>
  </si>
  <si>
    <t>ALIYEV DAVRONBEK NURITDINO‘G‘LI</t>
  </si>
  <si>
    <t>MAXAMMADJONOVA NIGORAXON RAVSHAN QIZI</t>
  </si>
  <si>
    <t>KOMILJONOV ASADULLO ABDULLAJON O‘G‘LI</t>
  </si>
  <si>
    <t>VALIYEV SAYDULLAXON SOIDOVICH</t>
  </si>
  <si>
    <t>USMONOV FAXRIDIN UMAROVICH</t>
  </si>
  <si>
    <t>AXMEDOVA NIGORA SOBIRJONOVNA</t>
  </si>
  <si>
    <t>DAUYEKEYEVA MEXRIBAN ORAZMUXAMETOVNA</t>
  </si>
  <si>
    <t>TESHAYEVA NASIBA AHADOVNA</t>
  </si>
  <si>
    <t>KURBANOVA NAZOKAT MAXSUDOVNA</t>
  </si>
  <si>
    <t>SUYUROV YUSUPBEK SHAMUOVICH</t>
  </si>
  <si>
    <t>BEKTURDIYEV AZAMAT MADIYOR O‘G‘LI</t>
  </si>
  <si>
    <t>KARIMOV E’ZOZBEK UMIDBEK O‘G‘LI</t>
  </si>
  <si>
    <t>RO‘ZMETOV MUXIDDIN BAXROM O‘G‘LI</t>
  </si>
  <si>
    <t>DAVLETOV ODILBEK BALTABAYEVICH</t>
  </si>
  <si>
    <t>SHARIPOV SHAHZODBEK RAVSHANBEKOVICH</t>
  </si>
  <si>
    <t>SHARIPOV XUSAN BAXROMOVICH</t>
  </si>
  <si>
    <t>PARDAYEVA ABOD XXX</t>
  </si>
  <si>
    <t>TURSUNOVA SABRINA BAXTIYOR QIZI</t>
  </si>
  <si>
    <t>RUZMETOV XUSIN BATIROVICH</t>
  </si>
  <si>
    <t>XIDIROV SHUHRAT NORPO‘LATOVICH</t>
  </si>
  <si>
    <t>NARZULLOYEVA MUXABBAT OMONDULLOYEVNA</t>
  </si>
  <si>
    <t>LATIPOV YO‘LDOSH SHARIPOVICH</t>
  </si>
  <si>
    <t>JUMANIYAZOV MAVLONBEK BOXODIROVICH</t>
  </si>
  <si>
    <t>RUZMETOV XURMATBEK SHAVKATOVICH</t>
  </si>
  <si>
    <t>JABBOROV ABDIRASHID BAHROM O‘G‘LI</t>
  </si>
  <si>
    <t>QODIROV SIROJBEK ERGASHBOYEVICH</t>
  </si>
  <si>
    <t>BOYMUROTOV ABDUSAMAT SATTOROVICH</t>
  </si>
  <si>
    <t>O‘TAGANOV OYBEK TOJIYEVICH</t>
  </si>
  <si>
    <t>ABANOVA MAFTUNA ERGASH QIZI</t>
  </si>
  <si>
    <t>RUSTAMOVA MADINA ERGASHALIYEVNA</t>
  </si>
  <si>
    <t>RO‘ZALIYEV AXRORJON NE’MATJON O‘G‘LI</t>
  </si>
  <si>
    <t>ISMATULLAYEV BAXTIYOR RAUFOVICH</t>
  </si>
  <si>
    <t>XAMIDOVA RAXIMA MARDIYEVNA</t>
  </si>
  <si>
    <t>QAYUMOVA SURAYYO UROKOVNA</t>
  </si>
  <si>
    <t>ISMATOVA SAODAT YUSUFOVNA</t>
  </si>
  <si>
    <t>BULTAKOV KAMOLIDDIN KAXRAMONOVICH</t>
  </si>
  <si>
    <t>SALOMOVA ADASHOY MATLABOVNA</t>
  </si>
  <si>
    <t>SHARIPOV VAXOBIDDIN MUXIDDINOVICH</t>
  </si>
  <si>
    <t>SHERMATOVA RASHIDA BAXTIYAROVNA</t>
  </si>
  <si>
    <t>AXMATOVA RAYHONA ZAFAR QIZI</t>
  </si>
  <si>
    <t>SABIROVA KLARA SHARINOVNA</t>
  </si>
  <si>
    <t>MURODOVA ZUXRA NE’MATJON QIZI</t>
  </si>
  <si>
    <t>SAMADOV SUNNATILLO ABDURAXMON O‘G‘LI</t>
  </si>
  <si>
    <t>JUMAYEVA XANIPA YAKUBOVNA</t>
  </si>
  <si>
    <t>ZIYATOVA AZIZA NURILLA QIZI</t>
  </si>
  <si>
    <t>BOZOROV FOZILI ODILZODA</t>
  </si>
  <si>
    <t>JABOROV AKMAL ANVAROVICH</t>
  </si>
  <si>
    <t>NARBEKOV SHERALI BERDALIYEVICH</t>
  </si>
  <si>
    <t>ASTANOV OYBEK KARIMOVICH</t>
  </si>
  <si>
    <t>AKRAMOVA LOBAR HAMDAMQUL QIZI</t>
  </si>
  <si>
    <t>ZOXIDOV SHAROFIDDIN ISMAILOVICH</t>
  </si>
  <si>
    <t>PORMONOVA GULJAXON SHERKULOVNA</t>
  </si>
  <si>
    <t>AVAZOVA ZUXRA UZAQOVNA</t>
  </si>
  <si>
    <t>G‘OFIROVA NARGIZA JUMAYEVNA</t>
  </si>
  <si>
    <t>QURBONOVA MUAZZAM AKBARQIZI</t>
  </si>
  <si>
    <t>MURODOV AKBARJON BAROT O‘G‘LI</t>
  </si>
  <si>
    <t>AGZAMOVA NARGIZA SAIDRASULOVNA</t>
  </si>
  <si>
    <t>JABINA YELENA ALEKSANDROVNA</t>
  </si>
  <si>
    <t>ISKANADJIYEVA SANOBAR MIRZAPAYASOVNA</t>
  </si>
  <si>
    <t>TUYCHIYEV DJABBARALI XXX</t>
  </si>
  <si>
    <t>NADJIMOV RUSTAM SAFAROVICH</t>
  </si>
  <si>
    <t>KUSHAKOV ZIYADULLA ESHONKULOVICH</t>
  </si>
  <si>
    <t>XAMIDOVA GULBAXOR KARABAYEVNA</t>
  </si>
  <si>
    <t>MIRZANOV ASADBEK BERDAQOVICH</t>
  </si>
  <si>
    <t>ISMATOV ILXOMJON ISMAT O‘G‘LI</t>
  </si>
  <si>
    <t>BURIYEVA NORBIBI RAXIMOVNA</t>
  </si>
  <si>
    <t>QORABOYEV MUHLISJON MAHSUDJON O‘G‘LI</t>
  </si>
  <si>
    <t>ABDULLAYEV DAVRON BAXODIR O‘G‘LI</t>
  </si>
  <si>
    <t>MAVLONOV BEKZOD XASILBAYEVICH</t>
  </si>
  <si>
    <t>SOLIYEVA ODINAXON NABIJON QIZI</t>
  </si>
  <si>
    <t>TURSUNOV XUSRAV ANARBAYEVICH</t>
  </si>
  <si>
    <t>KONETSKAYA YEKATERINA ANDREYEVNA</t>
  </si>
  <si>
    <t>ALAXUNOV AXMADJON AKMALJONOVICH</t>
  </si>
  <si>
    <t>KUVSHINOVA GULNARA TASHXODJAYEVNA</t>
  </si>
  <si>
    <t>XOLLIYEVA BEG‘AM JO‘RA QIZI</t>
  </si>
  <si>
    <t>SOTIBOLDIYEV SHAMSIDDIN SHERZOD O‘G‘LI</t>
  </si>
  <si>
    <t>UMURQULOVA UMIDA XAYDARALIYEVNA</t>
  </si>
  <si>
    <t>ARTIKOVA KIMYO ZAYLOVITDINOVNA</t>
  </si>
  <si>
    <t>ALAXUNOVA NODIRA RAFIKOVNA</t>
  </si>
  <si>
    <t>USMONOV OTABEK PO‘LATO‘G‘LI</t>
  </si>
  <si>
    <t>ABSALAMOV TOLIB TURABAYEVICH</t>
  </si>
  <si>
    <t>IBODULLAYEVA MUXLISA OYBEK QIZI</t>
  </si>
  <si>
    <t>SATTAROV ELDOR SUNATULLAYEVICH</t>
  </si>
  <si>
    <t>NORPULATOVA NARGIZ YUSUPOVNA</t>
  </si>
  <si>
    <t>PARDAYEV BUNYOD IRKIN O‘G‘LI</t>
  </si>
  <si>
    <t>UMAROV HAYITQUL ERMANKULOVICH</t>
  </si>
  <si>
    <t>NOSIROVA MUSHTARIY XURSHID QIZI</t>
  </si>
  <si>
    <t>ABDISALOMOV ABDISALIM ABDISATTOROVICH</t>
  </si>
  <si>
    <t>DONIYEV BUNYOD CHORIYEVICH</t>
  </si>
  <si>
    <t>NAIMOV NEMAT KARAMATOVICH</t>
  </si>
  <si>
    <t>ALMATOVA MUXARRAMOY KOMILDJONOVNA</t>
  </si>
  <si>
    <t>SAIDOVA NASIBA SADULLAYEVNA</t>
  </si>
  <si>
    <t>Гумбаз МФЙ</t>
  </si>
  <si>
    <t>Қоратут МФЙ</t>
  </si>
  <si>
    <t>Ғарезсизлик гузары МФЙ</t>
  </si>
  <si>
    <t>Журён МФЙ</t>
  </si>
  <si>
    <t>Бурлоқ МФЙ</t>
  </si>
  <si>
    <t>Шамоли МФЙ</t>
  </si>
  <si>
    <t>Қадимий Ангор МФЙ</t>
  </si>
  <si>
    <t>Айритом МФЙ</t>
  </si>
  <si>
    <t>Галагузар МФЙ</t>
  </si>
  <si>
    <t>Мухомон МФЙ</t>
  </si>
  <si>
    <t>Гулирайхон МФЙ</t>
  </si>
  <si>
    <t>Сурхон соҳили МФЙ</t>
  </si>
  <si>
    <t>Юқори-Шоват МФЙ</t>
  </si>
  <si>
    <t>Буюк замин МФЙ</t>
  </si>
  <si>
    <t>Мунчоқтепа МФЙ</t>
  </si>
  <si>
    <t>Орзу бўстони МФЙ</t>
  </si>
  <si>
    <t>Нурли диёр МФЙ</t>
  </si>
  <si>
    <t>Қуйи Авазбой МФЙ</t>
  </si>
  <si>
    <t>Боғчакалон МФЙ</t>
  </si>
  <si>
    <t>Қуччи МФЙ</t>
  </si>
  <si>
    <t>Лолистон МФЙ</t>
  </si>
  <si>
    <t>Шакартери МФЙ</t>
  </si>
  <si>
    <t>Чўлибўстон ҚФЙ</t>
  </si>
  <si>
    <t>Қоровулбозор тумани</t>
  </si>
  <si>
    <t>Бўзачи МФЙ</t>
  </si>
  <si>
    <t>Юртобод МФЙ</t>
  </si>
  <si>
    <t>Истиқлолобод МФЙ</t>
  </si>
  <si>
    <t>Оқибат МФЙ</t>
  </si>
  <si>
    <t>Захириддин Муҳаммад Бобур МФЙ</t>
  </si>
  <si>
    <t>Бўрижар МФЙ</t>
  </si>
  <si>
    <t>Хабиб Абдуллаев МФЙ</t>
  </si>
  <si>
    <t>Боғсарой МФЙ</t>
  </si>
  <si>
    <t>Конституция МФЙ</t>
  </si>
  <si>
    <t>Норин тумани</t>
  </si>
  <si>
    <t>Олтин МФЙ</t>
  </si>
  <si>
    <t>Толбулоқ МФЙ</t>
  </si>
  <si>
    <t>Хаккарман-Янги Жигаристон МФЙ</t>
  </si>
  <si>
    <t>Оқ ота МФЙ</t>
  </si>
  <si>
    <t>Учариқ МФЙ</t>
  </si>
  <si>
    <t>Давлатобод МФЙ</t>
  </si>
  <si>
    <t>Соунгарлик МФЙ</t>
  </si>
  <si>
    <t>Хайраобод МФЙ</t>
  </si>
  <si>
    <t>Андижон МФЙ</t>
  </si>
  <si>
    <t>Шарқгули МФЙ</t>
  </si>
  <si>
    <t>Жалол Икромий МФЙ</t>
  </si>
  <si>
    <t>Ғафур Ғулом МФЙ</t>
  </si>
  <si>
    <t>Квота асосида ишга кириш</t>
  </si>
  <si>
    <t>Иш ҳақи миқдори камлиги</t>
  </si>
  <si>
    <t>Инкассация тизими</t>
  </si>
  <si>
    <t>Пул маблағларини инкассация қилиш</t>
  </si>
  <si>
    <t>Суд қарорлари ижросига оид</t>
  </si>
  <si>
    <t>Ташқи иқтисодий фаолият</t>
  </si>
  <si>
    <t>ТИФ ТН (ТН ВЭД) кодлари. Товарлар экспорти ва импорти</t>
  </si>
  <si>
    <t>Қарздорнинг мол-мулкига тақиқ қўйиш</t>
  </si>
  <si>
    <t xml:space="preserve">Вх.№Т-260 </t>
  </si>
  <si>
    <t>Т.С.Темирова</t>
  </si>
  <si>
    <t>Фуқаро Т.С.Темирова таълим кредитини ажратиш бўйича амалий ёрдам сўралмоқда.</t>
  </si>
  <si>
    <t>Вх.№Ш-264</t>
  </si>
  <si>
    <t xml:space="preserve">Шолте Георг Хендрикус Теодорус </t>
  </si>
  <si>
    <t>Нидерланд фуқароси Шолте Георг Хендрикус Теодорус пул ўгирланиши бўйича расмий тергов утказиш юзасидан мурожаати.</t>
  </si>
  <si>
    <t>Кўриб чиқилмоқда</t>
  </si>
  <si>
    <t>Т.Д. Газибеков</t>
  </si>
  <si>
    <t>Вх.№Т-296</t>
  </si>
  <si>
    <t>Г.Қ.Тожибоев</t>
  </si>
  <si>
    <t>Фуқаро Г.Қ.Тожибоева кредит маблағлари бўйича шикоят аризаси.</t>
  </si>
  <si>
    <t xml:space="preserve">Вх.№М-300 </t>
  </si>
  <si>
    <t>Ж.У.Мирзаев</t>
  </si>
  <si>
    <t>Маликработ</t>
  </si>
  <si>
    <t>Фуқаро Ж.У.Мирзаевнинг ипотека кредити қарздорлиги юзасидан мурожаати.(Ишонч.тел)</t>
  </si>
  <si>
    <t>45-21/889</t>
  </si>
  <si>
    <t>Б.К.Кантеев</t>
  </si>
  <si>
    <t>Фуқаро Б.К.Кантеевнинг фирибгарлик ҳаракатларига йўл қўймаслик учун маълумотларни блокировка килиш бўйича мурожаати кўриб чиқиш учун юборилмоқда.</t>
  </si>
  <si>
    <t>21-30/1632</t>
  </si>
  <si>
    <t xml:space="preserve"> М.Маҳмудова</t>
  </si>
  <si>
    <t xml:space="preserve">Фуқаро М.Маҳмудованинг ишга қабул қилиш бўйича мурожаати кўриб чиқиш учун юборилмоқда. </t>
  </si>
  <si>
    <t>Ш.К. Раимбергенов</t>
  </si>
  <si>
    <t xml:space="preserve">45-21/915 </t>
  </si>
  <si>
    <t>Чумак Галина Николаевна</t>
  </si>
  <si>
    <t>Фуқаро Чумак Галина Николаевнанинг фирибгарлик йўлли билан кредит шартномаси расмийлаштирилганлиги юзасидан мурожаати кўриб чиқиш учун юборилмоқда.</t>
  </si>
  <si>
    <t>45-21/935</t>
  </si>
  <si>
    <t xml:space="preserve"> У.Рахимов</t>
  </si>
  <si>
    <t>Янгибозор тумани</t>
  </si>
  <si>
    <t>Фуқаро У.Рахимовнинг ноконуний равишта кредит шартномаси расмийлаштирилганлиги юзасидан мурожаати кўриб чиқиш учун юборилмоқда.</t>
  </si>
  <si>
    <t>Ж.Нормуродов</t>
  </si>
  <si>
    <t>Фуқаро Ж.Нормуродовнинг кредит туловлари бўйича мурожаати кўриб чиқиш учун юборилмоқда.</t>
  </si>
  <si>
    <t xml:space="preserve">20-17/322 </t>
  </si>
  <si>
    <t xml:space="preserve"> З.Казаков</t>
  </si>
  <si>
    <t xml:space="preserve">Сергили тумани </t>
  </si>
  <si>
    <t>Фуқаро З.Казаковнинг "Ўзмиллийбанк" Ажнинг Қашқадарё вилоят филиали хатти-харакатлари юзасидан мурожаати кўриб чиқиш учун юборилмоқда.</t>
  </si>
  <si>
    <t>ДИББ</t>
  </si>
  <si>
    <t>Ш.Н.Мухамадкулов</t>
  </si>
  <si>
    <t>21-30/1684</t>
  </si>
  <si>
    <t>М.Дусмуратова</t>
  </si>
  <si>
    <t>Фуқаро М.Дусмуратованинг кизи М.Махмудовани ишга қабул қилиш юзасидан мурожаати кўриб чиқиш учун юборилмоқда.</t>
  </si>
  <si>
    <t>26-23/1681</t>
  </si>
  <si>
    <t>Д.Адамова</t>
  </si>
  <si>
    <t>Фуқаро Д.Адамованинг банк ходимларининг хатти-ҳаракатлари бўйича мурожаати кўриб чиқиш учун юборилмоқда.</t>
  </si>
  <si>
    <t xml:space="preserve"> А.Мавлянов</t>
  </si>
  <si>
    <t xml:space="preserve">Андижон шаҳри </t>
  </si>
  <si>
    <t xml:space="preserve">Фуқаро А.Мавляновнинг "КАТМ" тизими бўйича шартномаларни бекор қилиш ҳақида мурожаати кўриб чиқиш учун юборилмоқда. </t>
  </si>
  <si>
    <t>26-23/1689</t>
  </si>
  <si>
    <t xml:space="preserve"> 26-23/1705</t>
  </si>
  <si>
    <t xml:space="preserve"> Н.Кошелева </t>
  </si>
  <si>
    <t>Фуқаро Н.Кошелева ва бошқаларнинг ноқонуний равишда кредит шартномаси расмийлаштирилганлиги ҳақида мурожаат кўриб чиқиш учун юборилмоқда.</t>
  </si>
  <si>
    <t>21-30/1728</t>
  </si>
  <si>
    <t>Фуқаро М.Махмудованинг ишга жойлашиш бўйича мурожаати кўриб чиқиш учун юборилмоқда.</t>
  </si>
  <si>
    <t>38-21/1460</t>
  </si>
  <si>
    <t>Р.М.Ибрагимов</t>
  </si>
  <si>
    <t>Фуқаро Р.М.Ибрагимовнинг банк картасини сақловчи ўртасида тузилган шартнома юзасидан мурожаати юборилмоқда.</t>
  </si>
  <si>
    <t xml:space="preserve">26-23/1792 </t>
  </si>
  <si>
    <t xml:space="preserve"> М.Б.Алланиязов </t>
  </si>
  <si>
    <t>Фуқаро М.Б.Алланиязов таълим кредити масаласи бўйича мурожаати кўриб чиқиш учун юборилмоқда</t>
  </si>
  <si>
    <t xml:space="preserve"> 26-23/1599</t>
  </si>
  <si>
    <t>К.Клименкова</t>
  </si>
  <si>
    <t>Фуқаро К.Клименкованинг отаси А.Клименков номига кредит ноконуний равишта кредит шартномаси тузилганлиги ҳақида.</t>
  </si>
  <si>
    <t>Тўйчиева Мавлуда Исроилжон қизи</t>
  </si>
  <si>
    <t>Ўзбекистон МФЙ,Тошлоқ кўчаси 66-уй</t>
  </si>
  <si>
    <t>Ҳуқуқий масала</t>
  </si>
  <si>
    <t xml:space="preserve">	Раҳимова Райҳон Усмоновновна</t>
  </si>
  <si>
    <t xml:space="preserve"> Баҳор МФЙ, Баҳор кўчаси, 6-уй</t>
  </si>
  <si>
    <t>85383/24</t>
  </si>
  <si>
    <t>Маматқулов Қобул Сайфиддин ўғли</t>
  </si>
  <si>
    <t>Ғубдин МФЙ.</t>
  </si>
  <si>
    <t>85818/24</t>
  </si>
  <si>
    <t>Ҳакимов Бекпўлат Исматович</t>
  </si>
  <si>
    <t>Муринтов қўрғони 5/42/4 уй</t>
  </si>
  <si>
    <t>89555/24</t>
  </si>
  <si>
    <t>Келдибеков Элдор Нурвафо ўғли</t>
  </si>
  <si>
    <t>Ички халка йули, 120-уй.</t>
  </si>
  <si>
    <t>91629/24</t>
  </si>
  <si>
    <t>Юсупов Улуғбек Собирович</t>
  </si>
  <si>
    <t>Урганч шаҳар</t>
  </si>
  <si>
    <t>Навруз шаҳарчаси, Новбахор кўчаси, 16-уй, 5-йўлак.</t>
  </si>
  <si>
    <t xml:space="preserve"> 91726/24</t>
  </si>
  <si>
    <t>Хужаева Махфуза Олимовна</t>
  </si>
  <si>
    <t>МФЙ Ватан, улица Ламоносов, 11А-уй, 7-квартира.</t>
  </si>
  <si>
    <t>92454/24</t>
  </si>
  <si>
    <t>94868/24</t>
  </si>
  <si>
    <t>Шарипов Хусан Бахромович</t>
  </si>
  <si>
    <t>Катта хаёт мфй, Хамид Олимжон-9.</t>
  </si>
  <si>
    <t>11020-ccm/23</t>
  </si>
  <si>
    <t>11067-ccm/23</t>
  </si>
  <si>
    <t>Safarov 	Bahrom</t>
  </si>
  <si>
    <t>11102-ccm/23</t>
  </si>
  <si>
    <t>Jumayev Ulmas</t>
  </si>
  <si>
    <t xml:space="preserve">	Ўзмиллийбанк Самарқанд бўлими</t>
  </si>
  <si>
    <t>11148-ccm/23</t>
  </si>
  <si>
    <t>O'tashev Shakarboy</t>
  </si>
  <si>
    <t>11331-ccm/23</t>
  </si>
  <si>
    <t>DILSHOD NIYAZXODJAYEV ERKINJON O'G'LI</t>
  </si>
  <si>
    <t>11295-ccm/23</t>
  </si>
  <si>
    <t xml:space="preserve">	IBRAGIMOV 	MIRZABEK 	OKTYABROVICH</t>
  </si>
  <si>
    <t>11509-ccm/23</t>
  </si>
  <si>
    <t>809783/24</t>
  </si>
  <si>
    <t>801964/24</t>
  </si>
  <si>
    <t>855361/24</t>
  </si>
  <si>
    <t>156768-s/24</t>
  </si>
  <si>
    <t>801806/24</t>
  </si>
  <si>
    <t>856283/24</t>
  </si>
  <si>
    <t>851846/24</t>
  </si>
  <si>
    <t>830857/24</t>
  </si>
  <si>
    <t>802960/24</t>
  </si>
  <si>
    <t>818842/24</t>
  </si>
  <si>
    <t>823891/24</t>
  </si>
  <si>
    <t>157251-s/24</t>
  </si>
  <si>
    <t>861882/24</t>
  </si>
  <si>
    <t>838072/24</t>
  </si>
  <si>
    <t>834258/24</t>
  </si>
  <si>
    <t>810617/24</t>
  </si>
  <si>
    <t>17913-ap/24</t>
  </si>
  <si>
    <t>809219/24</t>
  </si>
  <si>
    <t>154050-s/24</t>
  </si>
  <si>
    <t>808754/24</t>
  </si>
  <si>
    <t>865928/24</t>
  </si>
  <si>
    <t>820849/24</t>
  </si>
  <si>
    <t>809738/24</t>
  </si>
  <si>
    <t>819020/24</t>
  </si>
  <si>
    <t>819205/24</t>
  </si>
  <si>
    <t>860939/24</t>
  </si>
  <si>
    <t>853053/24</t>
  </si>
  <si>
    <t>801391/24</t>
  </si>
  <si>
    <t>804300/24</t>
  </si>
  <si>
    <t>86796-xq/24</t>
  </si>
  <si>
    <t>821659/24</t>
  </si>
  <si>
    <t>91319-xq/24</t>
  </si>
  <si>
    <t>864189/24</t>
  </si>
  <si>
    <t>859976/24</t>
  </si>
  <si>
    <t>853429/24</t>
  </si>
  <si>
    <t>149502-s/24</t>
  </si>
  <si>
    <t>163464-s/24</t>
  </si>
  <si>
    <t>828300/24</t>
  </si>
  <si>
    <t>832304/24</t>
  </si>
  <si>
    <t>855461/24</t>
  </si>
  <si>
    <t>820525/24</t>
  </si>
  <si>
    <t>819949/24</t>
  </si>
  <si>
    <t>806886/24</t>
  </si>
  <si>
    <t>17508-ap/24</t>
  </si>
  <si>
    <t>872739/24</t>
  </si>
  <si>
    <t>826943/24</t>
  </si>
  <si>
    <t>87980-xq/24</t>
  </si>
  <si>
    <t>87983-xq/24</t>
  </si>
  <si>
    <t>843288/24</t>
  </si>
  <si>
    <t>833843/24</t>
  </si>
  <si>
    <t>156611-s/24</t>
  </si>
  <si>
    <t>150054-s/24</t>
  </si>
  <si>
    <t>838650/24</t>
  </si>
  <si>
    <t>838724/24</t>
  </si>
  <si>
    <t>154952-s/24</t>
  </si>
  <si>
    <t>153431-s/24</t>
  </si>
  <si>
    <t>825265/24</t>
  </si>
  <si>
    <t>851750/24</t>
  </si>
  <si>
    <t>850974/24</t>
  </si>
  <si>
    <t>836185/24</t>
  </si>
  <si>
    <t>815854/24</t>
  </si>
  <si>
    <t>853791/24</t>
  </si>
  <si>
    <t>868628/24</t>
  </si>
  <si>
    <t>864522/24</t>
  </si>
  <si>
    <t>865403/24</t>
  </si>
  <si>
    <t>834187/24</t>
  </si>
  <si>
    <t>821291/24</t>
  </si>
  <si>
    <t>831219/24</t>
  </si>
  <si>
    <t>822633/24</t>
  </si>
  <si>
    <t>156384-s/24</t>
  </si>
  <si>
    <t>868984/24</t>
  </si>
  <si>
    <t>817179/24</t>
  </si>
  <si>
    <t>852146/24</t>
  </si>
  <si>
    <t>841872/24</t>
  </si>
  <si>
    <t>815269/24</t>
  </si>
  <si>
    <t>157589-s/24</t>
  </si>
  <si>
    <t>824729/24</t>
  </si>
  <si>
    <t>154350-s/24</t>
  </si>
  <si>
    <t>865599/24</t>
  </si>
  <si>
    <t>838065/24</t>
  </si>
  <si>
    <t>865987/24</t>
  </si>
  <si>
    <t>866522/24</t>
  </si>
  <si>
    <t>804392/24</t>
  </si>
  <si>
    <t>835297/24</t>
  </si>
  <si>
    <t>819990/24</t>
  </si>
  <si>
    <t>823739/24</t>
  </si>
  <si>
    <t>820710/24</t>
  </si>
  <si>
    <t>17004-ap/24</t>
  </si>
  <si>
    <t>858152/24</t>
  </si>
  <si>
    <t>164508-s/24</t>
  </si>
  <si>
    <t>866330/24</t>
  </si>
  <si>
    <t>833124/24</t>
  </si>
  <si>
    <t>831866/24</t>
  </si>
  <si>
    <t>834111/24</t>
  </si>
  <si>
    <t>822279/24</t>
  </si>
  <si>
    <t>863638/24</t>
  </si>
  <si>
    <t>155837-s/24</t>
  </si>
  <si>
    <t>801153/24</t>
  </si>
  <si>
    <t>16893-ap/24</t>
  </si>
  <si>
    <t>155839-s/24</t>
  </si>
  <si>
    <t>857562/24</t>
  </si>
  <si>
    <t>816509/24</t>
  </si>
  <si>
    <t>818009/24</t>
  </si>
  <si>
    <t>852225/24</t>
  </si>
  <si>
    <t>855517/24</t>
  </si>
  <si>
    <t>88416-xq/24</t>
  </si>
  <si>
    <t>88415-xq/24</t>
  </si>
  <si>
    <t>150484-s/24</t>
  </si>
  <si>
    <t>151097-s/24</t>
  </si>
  <si>
    <t>157805-s/24</t>
  </si>
  <si>
    <t>815783/24</t>
  </si>
  <si>
    <t>809134/24</t>
  </si>
  <si>
    <t>156980-s/24</t>
  </si>
  <si>
    <t>90462-xq/24</t>
  </si>
  <si>
    <t>18053-ap/24</t>
  </si>
  <si>
    <t>855295/24</t>
  </si>
  <si>
    <t>865748/24</t>
  </si>
  <si>
    <t>813609/24</t>
  </si>
  <si>
    <t>849483/24</t>
  </si>
  <si>
    <t>869571/24</t>
  </si>
  <si>
    <t>823788/24</t>
  </si>
  <si>
    <t>836465/24</t>
  </si>
  <si>
    <t>86742-xq/24</t>
  </si>
  <si>
    <t>862514/24</t>
  </si>
  <si>
    <t>811184/24</t>
  </si>
  <si>
    <t>829202/24</t>
  </si>
  <si>
    <t>162796-s/24</t>
  </si>
  <si>
    <t>832606/24</t>
  </si>
  <si>
    <t>811316/24</t>
  </si>
  <si>
    <t>810931/24</t>
  </si>
  <si>
    <t>17344-ap/24</t>
  </si>
  <si>
    <t>156279-s/24</t>
  </si>
  <si>
    <t>871930/24</t>
  </si>
  <si>
    <t>871950/24</t>
  </si>
  <si>
    <t>870451/24</t>
  </si>
  <si>
    <t>Учкўприк тумани</t>
  </si>
  <si>
    <t>Бухоро тумани</t>
  </si>
  <si>
    <t>Суенли МФЙ</t>
  </si>
  <si>
    <t>Абат ОФЙ</t>
  </si>
  <si>
    <t>Даўқара ОФЙ</t>
  </si>
  <si>
    <t>Шўрқақир МФЙ</t>
  </si>
  <si>
    <t>Маданий ер МФЙ</t>
  </si>
  <si>
    <t>Қатариқ МФЙ</t>
  </si>
  <si>
    <t>Абдураҳмон Жомий МФЙ</t>
  </si>
  <si>
    <t>Бўйрапуш МФЙ</t>
  </si>
  <si>
    <t>Боғибўстон МФЙ</t>
  </si>
  <si>
    <t>Қувкалла МФЙ</t>
  </si>
  <si>
    <t>Бадал МФЙ</t>
  </si>
  <si>
    <t>Темир хўжа МФЙ</t>
  </si>
  <si>
    <t>Меҳнат МФЙ</t>
  </si>
  <si>
    <t>Тортули МФЙ</t>
  </si>
  <si>
    <t>Хончарбоғ МФЙ</t>
  </si>
  <si>
    <t>Амиробод МФЙ</t>
  </si>
  <si>
    <t>Ғужбоғтепа МФЙ</t>
  </si>
  <si>
    <t>Боғолони МФЙ</t>
  </si>
  <si>
    <t>Наврўз ҚФЙ</t>
  </si>
  <si>
    <t>Табассум МФЙ</t>
  </si>
  <si>
    <t>Боғикалон МФЙ</t>
  </si>
  <si>
    <t>Тожикент МФЙ</t>
  </si>
  <si>
    <t>Жўрабек МФЙ</t>
  </si>
  <si>
    <t>Етти гузар МФЙ</t>
  </si>
  <si>
    <t>Аҳил МФЙ</t>
  </si>
  <si>
    <t>Ал-Фарғоний МФЙ</t>
  </si>
  <si>
    <t>Қўйлиқобод МФЙ</t>
  </si>
  <si>
    <t>Юқори Муғултой МФЙ</t>
  </si>
  <si>
    <t>Сари-Қангли МФЙ</t>
  </si>
  <si>
    <t>Тутзор МФЙ</t>
  </si>
  <si>
    <t>Қоронқул МФЙ</t>
  </si>
  <si>
    <t>Мурод-али МФЙ</t>
  </si>
  <si>
    <t>Лочин МФЙ</t>
  </si>
  <si>
    <t>Тоқчилик МФЙ</t>
  </si>
  <si>
    <t>Пахтазор ШФЙ</t>
  </si>
  <si>
    <t>Писталикент ШФЙ</t>
  </si>
  <si>
    <t>Янги Дархон МФЙ</t>
  </si>
  <si>
    <t>Улуғ йўл МФЙ</t>
  </si>
  <si>
    <t>Гўзаллик МФЙ</t>
  </si>
  <si>
    <t>Йик ота МФЙ</t>
  </si>
  <si>
    <t>Занкан МФЙ</t>
  </si>
  <si>
    <t>257088-r/24</t>
  </si>
  <si>
    <t>242791-r/24</t>
  </si>
  <si>
    <t>253361-r/24</t>
  </si>
  <si>
    <t>239072-r/24</t>
  </si>
  <si>
    <t>247321-r/24</t>
  </si>
  <si>
    <t>251021-r/24</t>
  </si>
  <si>
    <t>238284-r/24</t>
  </si>
  <si>
    <t>261937-r/24</t>
  </si>
  <si>
    <t>257514-r/24</t>
  </si>
  <si>
    <t>261816-r/24</t>
  </si>
  <si>
    <t>247027-r/24</t>
  </si>
  <si>
    <t>245429-r/24</t>
  </si>
  <si>
    <t>257516-r/24</t>
  </si>
  <si>
    <t>147036-ssq/24</t>
  </si>
  <si>
    <t>241258-r/24</t>
  </si>
  <si>
    <t>248894-r/24</t>
  </si>
  <si>
    <t>256494-r/24</t>
  </si>
  <si>
    <t>234802-r/24</t>
  </si>
  <si>
    <t>873478/24</t>
  </si>
  <si>
    <t>248604-r/24</t>
  </si>
  <si>
    <t>243133-r/24</t>
  </si>
  <si>
    <t>260376-r/24</t>
  </si>
  <si>
    <t>259753-r/24</t>
  </si>
  <si>
    <t>vm-5-3-6161/24</t>
  </si>
  <si>
    <t>242590-r/24</t>
  </si>
  <si>
    <t>vm-yu-14-6-6310/24</t>
  </si>
  <si>
    <t>261293-r/24</t>
  </si>
  <si>
    <t>246056-r/24</t>
  </si>
  <si>
    <t>236446-r/24</t>
  </si>
  <si>
    <t>235897-r/24</t>
  </si>
  <si>
    <t>259611-r/24</t>
  </si>
  <si>
    <t>251652-r/24</t>
  </si>
  <si>
    <t>vm-yu-14-9-6055/24</t>
  </si>
  <si>
    <t>247208-r/24</t>
  </si>
  <si>
    <t>256544-r/24</t>
  </si>
  <si>
    <t>256517-r/24</t>
  </si>
  <si>
    <t>256306-r/24</t>
  </si>
  <si>
    <t>256489-r/24</t>
  </si>
  <si>
    <t>255011-r/24</t>
  </si>
  <si>
    <t>258331-r/24</t>
  </si>
  <si>
    <t>255024-r/24</t>
  </si>
  <si>
    <t>258298-r/24</t>
  </si>
  <si>
    <t>258267-r/24</t>
  </si>
  <si>
    <t>256548-r/24</t>
  </si>
  <si>
    <t>256484-r/24</t>
  </si>
  <si>
    <t>255020-r/24</t>
  </si>
  <si>
    <t>261159-r/24</t>
  </si>
  <si>
    <t>259186-r/24</t>
  </si>
  <si>
    <t>259169-r/24</t>
  </si>
  <si>
    <t>259166-r/24</t>
  </si>
  <si>
    <t>259164-r/24</t>
  </si>
  <si>
    <t>259162-r/24</t>
  </si>
  <si>
    <t>259159-r/24</t>
  </si>
  <si>
    <t>239900-r/24</t>
  </si>
  <si>
    <t>248805-r/24</t>
  </si>
  <si>
    <t>248833-r/24</t>
  </si>
  <si>
    <t>255423-r/24</t>
  </si>
  <si>
    <t>255017-r/24</t>
  </si>
  <si>
    <t>248735-r/24</t>
  </si>
  <si>
    <t>248730-r/24</t>
  </si>
  <si>
    <t>248726-r/24</t>
  </si>
  <si>
    <t>248722-r/24</t>
  </si>
  <si>
    <t>248657-r/24</t>
  </si>
  <si>
    <t>259148-r/24</t>
  </si>
  <si>
    <t>237783-r/24</t>
  </si>
  <si>
    <t>vm-11-11-6110/24</t>
  </si>
  <si>
    <t>141602-ssq/24</t>
  </si>
  <si>
    <t>vm-14-8-6341/24</t>
  </si>
  <si>
    <t>139476-ssq/24</t>
  </si>
  <si>
    <t>236437-r/24</t>
  </si>
  <si>
    <t>256127-r/24</t>
  </si>
  <si>
    <t>261936-r/24</t>
  </si>
  <si>
    <t>165759-s/24</t>
  </si>
  <si>
    <t>261934-r/24</t>
  </si>
  <si>
    <t>261792-r/24</t>
  </si>
  <si>
    <t>246630-r/24</t>
  </si>
  <si>
    <t>243134-r/24</t>
  </si>
  <si>
    <t>235492-r/24</t>
  </si>
  <si>
    <t>241007-r/24</t>
  </si>
  <si>
    <t>256121-r/24</t>
  </si>
  <si>
    <t>249227-r/24</t>
  </si>
  <si>
    <t>252013-r/24</t>
  </si>
  <si>
    <t>252347-r/24</t>
  </si>
  <si>
    <t>253915-r/24</t>
  </si>
  <si>
    <t>246677-r/24</t>
  </si>
  <si>
    <t>246349-r/24</t>
  </si>
  <si>
    <t>Сарбиназ МФЙ</t>
  </si>
  <si>
    <t>А.Бўтаев МФЙ</t>
  </si>
  <si>
    <t>Қизириқ тумани</t>
  </si>
  <si>
    <t>Такия МФЙ</t>
  </si>
  <si>
    <t>Сиёбча МФЙ</t>
  </si>
  <si>
    <t>Сариосиё МФЙ</t>
  </si>
  <si>
    <t>Қўрғонтепа МФЙ</t>
  </si>
  <si>
    <t>Катта Дўмбиробод МФЙ</t>
  </si>
  <si>
    <t>Хувайдо МФЙ</t>
  </si>
  <si>
    <t>Чўлпон МФЙ</t>
  </si>
  <si>
    <t>Ўрикзор МФЙ</t>
  </si>
  <si>
    <t>Камарсада МФЙ</t>
  </si>
  <si>
    <t>Қатортол МФЙ</t>
  </si>
  <si>
    <t>Беғубор МФЙ</t>
  </si>
  <si>
    <t>Ижрони тўхтатиб туриш ёки тугатиш</t>
  </si>
  <si>
    <t>Терминал билан таъминлаш ва унга хизмат кўрсатиш</t>
  </si>
  <si>
    <t>Биржа фаолияти</t>
  </si>
  <si>
    <t>Биржа орқали электрон савдо, онлайн савдо ва харидларни ташкил этиш</t>
  </si>
  <si>
    <t>Божхона фаолияти</t>
  </si>
  <si>
    <t>Товарлар экспорти, импорти ва божхона операциялари</t>
  </si>
  <si>
    <t>Бошқа давлат ташкилотига ишга кириш (тиклаш)</t>
  </si>
  <si>
    <t>Вх.№HP-2127</t>
  </si>
  <si>
    <t>З.Шоназарова</t>
  </si>
  <si>
    <t>Фуқаро З.Шоназарова карталари блок холатига келтириши юзасидан мурожаати</t>
  </si>
  <si>
    <t>Вх.№HP-2167</t>
  </si>
  <si>
    <t>Н.Сабурова</t>
  </si>
  <si>
    <t xml:space="preserve">Оқ қамиш </t>
  </si>
  <si>
    <t>Фуқаро Н.Сабурова мурожаатида банк картасидан ортиқ пул ечилаётганидан норози</t>
  </si>
  <si>
    <t>Вх.№HP-2238</t>
  </si>
  <si>
    <t>Ш.Нурмуродов</t>
  </si>
  <si>
    <t>Фуқаро Ш.Нурмуродов картада тўлов тизими ишламаётганлигидан норози</t>
  </si>
  <si>
    <t>З.Турғунбоев</t>
  </si>
  <si>
    <t>Вх.№HP-2253</t>
  </si>
  <si>
    <t>Данғара тумани</t>
  </si>
  <si>
    <t>Фуқаро З.Турғунбоев аукциондан
ютиб олган машинамни тақиқдан ечиб беришни сўраган</t>
  </si>
  <si>
    <t>З.Калонов</t>
  </si>
  <si>
    <t xml:space="preserve">Вх.№А-306 </t>
  </si>
  <si>
    <t>А.Б.Айтмуратова</t>
  </si>
  <si>
    <t xml:space="preserve">Бердах кўчаси  </t>
  </si>
  <si>
    <t>Фуқаро А.Б.Айтмуратова кредит графиги қайта кўриб чиқишда амалий ёрдам сўрамоқда.</t>
  </si>
  <si>
    <t>Вх.№Н-311</t>
  </si>
  <si>
    <t xml:space="preserve"> 06.11.24</t>
  </si>
  <si>
    <t>Н.Наврузбаева</t>
  </si>
  <si>
    <t>Фуқаро Н.Наврузбаева пул айланмаси юзасидан маълумот сўрамоқда.</t>
  </si>
  <si>
    <t>Вх.№А-312</t>
  </si>
  <si>
    <t>С.Г.Агафонов</t>
  </si>
  <si>
    <t>Вх.№П-321</t>
  </si>
  <si>
    <t xml:space="preserve"> 18.11.24</t>
  </si>
  <si>
    <t>Ж.Пиязов</t>
  </si>
  <si>
    <t>Ўзбекистон халк артисти Ж.Пиязов ҳомийлик ёрдам кўрсатишда амалий ёрдам беришни сўралмоқда.</t>
  </si>
  <si>
    <t>Ф.Н. Қодировга</t>
  </si>
  <si>
    <t>Фуқаро С.Г.Агафоновнинг номига фирибгарлар томонидан кредит расмийлаштирилганлиги юзасидан мурожаати.</t>
  </si>
  <si>
    <t xml:space="preserve">26-23/1837 </t>
  </si>
  <si>
    <t>И.Хидиров</t>
  </si>
  <si>
    <t>33 842 13 03</t>
  </si>
  <si>
    <t>Фуқаро И.Хидировнинг мурожаати кредит тўловлари юзасидан 8 ноябрга қадар тақдим этиш сўралмоқда.</t>
  </si>
  <si>
    <t xml:space="preserve">45-21/1062 </t>
  </si>
  <si>
    <t>У.С.Комолиддинова</t>
  </si>
  <si>
    <t>Фуқаро У.С.Комолиддинованинг мурожаати ўрганиб чиқиб натижаси юбориш сўралмоқда.</t>
  </si>
  <si>
    <t>45-21/1074</t>
  </si>
  <si>
    <t>М.Турсунова</t>
  </si>
  <si>
    <t>Фуқаро М.Турсунованинг карталарини музлатиш тўғрисидаги мурожаат юборилмоқда.</t>
  </si>
  <si>
    <t>26-23/1714</t>
  </si>
  <si>
    <t>Л.Бойдедаева</t>
  </si>
  <si>
    <t>Учқорғон тумани</t>
  </si>
  <si>
    <t>Фуқаро Л.Бойдедаеванинг кредит тарихини янгилаб, кора рўйхатдан чиқариш ҳамда имтиёзли кредит ажратиш юзасидан мурожаати юборилмоқда.</t>
  </si>
  <si>
    <t>45-21/1081</t>
  </si>
  <si>
    <t>И.Н.Тимошевская</t>
  </si>
  <si>
    <t>Фуқаро И.Н.Тимошевскаянинг банк операцияларига тақиқ қўйиш юзасидан мурожаати. </t>
  </si>
  <si>
    <t>45-21/1113</t>
  </si>
  <si>
    <t>Ш.А.Тилавов</t>
  </si>
  <si>
    <t>Фуқаро Ш.А.Тилавовнинг номига кредит расмийлаштирилганлиги юзасидан мурожаати.</t>
  </si>
  <si>
    <t>45-21/1114 </t>
  </si>
  <si>
    <t>С.Убайдуллаев</t>
  </si>
  <si>
    <t>Фуқаро С.Убайдуллаевнинг номига кредит олишга чеклов қўйиш бўйича мурожаати кўриб чиқиш учун юборилмоқда.</t>
  </si>
  <si>
    <t>18-25/298</t>
  </si>
  <si>
    <t>"BIO TEXNO EKO" МЧЖ</t>
  </si>
  <si>
    <t>"BIO TEXNO EKO" МЧЖнинг фоизлар учун ечиб олинган маблағни қайтариш юзасидан мурожаати кўриб чиқиш учун юборилмоқда.</t>
  </si>
  <si>
    <t>Ф.А. Заидовга</t>
  </si>
  <si>
    <t>32-13/1763</t>
  </si>
  <si>
    <t>"HAMDAVR" МЧЖ</t>
  </si>
  <si>
    <t>"HAMDAVR" МЧЖнинг кредит муддатини узайтиришда амалий ёрдам сўраб ёзган мурожаати кўриб чиқиш учун юборилмоқда.</t>
  </si>
  <si>
    <t>262167-r/24</t>
  </si>
  <si>
    <t>19004-ap/24</t>
  </si>
  <si>
    <t>878017/24</t>
  </si>
  <si>
    <t>897883/24</t>
  </si>
  <si>
    <t>885708/24</t>
  </si>
  <si>
    <t>902646/24</t>
  </si>
  <si>
    <t>264920-r/24</t>
  </si>
  <si>
    <t>897007/24</t>
  </si>
  <si>
    <t>894226/24</t>
  </si>
  <si>
    <t>911539/24</t>
  </si>
  <si>
    <t>167341-s/24</t>
  </si>
  <si>
    <t>283120-r/24</t>
  </si>
  <si>
    <t>283124-r/24</t>
  </si>
  <si>
    <t>905453/24</t>
  </si>
  <si>
    <t>267426-r/24</t>
  </si>
  <si>
    <t>267435-r/24</t>
  </si>
  <si>
    <t>95863-xq/24</t>
  </si>
  <si>
    <t>908217/24</t>
  </si>
  <si>
    <t>101740-xq/24</t>
  </si>
  <si>
    <t>904261/24</t>
  </si>
  <si>
    <t>899531/24</t>
  </si>
  <si>
    <t>882861/24</t>
  </si>
  <si>
    <t>173276-s/24</t>
  </si>
  <si>
    <t>888202/24</t>
  </si>
  <si>
    <t>901902/24</t>
  </si>
  <si>
    <t>97627-xq/24</t>
  </si>
  <si>
    <t>173816-s/24</t>
  </si>
  <si>
    <t>101215-xq/24</t>
  </si>
  <si>
    <t>883547/24</t>
  </si>
  <si>
    <t>165940-s/24</t>
  </si>
  <si>
    <t>173808-s/24</t>
  </si>
  <si>
    <t>903020/24</t>
  </si>
  <si>
    <t>912279/24</t>
  </si>
  <si>
    <t>271481-r/24</t>
  </si>
  <si>
    <t>916610/24</t>
  </si>
  <si>
    <t>170448-s/24</t>
  </si>
  <si>
    <t>263428-r/24</t>
  </si>
  <si>
    <t>266400-r/24</t>
  </si>
  <si>
    <t>276507-r/24</t>
  </si>
  <si>
    <t>276168-r/24</t>
  </si>
  <si>
    <t>178190-s/24</t>
  </si>
  <si>
    <t>274541-r/24</t>
  </si>
  <si>
    <t>287285-r/24</t>
  </si>
  <si>
    <t>100990-xq/24</t>
  </si>
  <si>
    <t>170756-s/24</t>
  </si>
  <si>
    <t>890349/24</t>
  </si>
  <si>
    <t>167645-s/24</t>
  </si>
  <si>
    <t>902642/24</t>
  </si>
  <si>
    <t>280571-r/24</t>
  </si>
  <si>
    <t>179185-s/24</t>
  </si>
  <si>
    <t>172477-s/24</t>
  </si>
  <si>
    <t>893243/24</t>
  </si>
  <si>
    <t>178578-s/24</t>
  </si>
  <si>
    <t>920999/24</t>
  </si>
  <si>
    <t>281301-r/24</t>
  </si>
  <si>
    <t>281322-r/24</t>
  </si>
  <si>
    <t>18013-pp/24</t>
  </si>
  <si>
    <t>890452/24</t>
  </si>
  <si>
    <t>178334-s/24</t>
  </si>
  <si>
    <t>168385-s/24</t>
  </si>
  <si>
    <t>172829-s/24</t>
  </si>
  <si>
    <t>179204-s/24</t>
  </si>
  <si>
    <t>885096/24</t>
  </si>
  <si>
    <t>874890/24</t>
  </si>
  <si>
    <t>893617/24</t>
  </si>
  <si>
    <t>909950/24</t>
  </si>
  <si>
    <t>282952-r/24</t>
  </si>
  <si>
    <t>921452/24</t>
  </si>
  <si>
    <t>895219/24</t>
  </si>
  <si>
    <t>180935-s/24</t>
  </si>
  <si>
    <t>93701-xq/24</t>
  </si>
  <si>
    <t>881924/24</t>
  </si>
  <si>
    <t>271322-r/24</t>
  </si>
  <si>
    <t>268265-r/24</t>
  </si>
  <si>
    <t>896468/24</t>
  </si>
  <si>
    <t>878802/24</t>
  </si>
  <si>
    <t>901744/24</t>
  </si>
  <si>
    <t>287988-r/24</t>
  </si>
  <si>
    <t>276396-r/24</t>
  </si>
  <si>
    <t>886477/24</t>
  </si>
  <si>
    <t>894466/24</t>
  </si>
  <si>
    <t>897659/24</t>
  </si>
  <si>
    <t>173938-s/24</t>
  </si>
  <si>
    <t>913182/24</t>
  </si>
  <si>
    <t>922288/24</t>
  </si>
  <si>
    <t>883981/24</t>
  </si>
  <si>
    <t>280200-r/24</t>
  </si>
  <si>
    <t>281131-r/24</t>
  </si>
  <si>
    <t>887652/24</t>
  </si>
  <si>
    <t>907275/24</t>
  </si>
  <si>
    <t>274029-r/24</t>
  </si>
  <si>
    <t>875276/24</t>
  </si>
  <si>
    <t>887781/24</t>
  </si>
  <si>
    <t>905350/24</t>
  </si>
  <si>
    <t>918718/24</t>
  </si>
  <si>
    <t>915891/24</t>
  </si>
  <si>
    <t>922156/24</t>
  </si>
  <si>
    <t>903190/24</t>
  </si>
  <si>
    <t>262928-r/24</t>
  </si>
  <si>
    <t>262923-r/24</t>
  </si>
  <si>
    <t>262919-r/24</t>
  </si>
  <si>
    <t>262917-r/24</t>
  </si>
  <si>
    <t>262911-r/24</t>
  </si>
  <si>
    <t>262908-r/24</t>
  </si>
  <si>
    <t>262914-r/24</t>
  </si>
  <si>
    <t>262913-r/24</t>
  </si>
  <si>
    <t>262905-r/24</t>
  </si>
  <si>
    <t>262903-r/24</t>
  </si>
  <si>
    <t>170582-s/24</t>
  </si>
  <si>
    <t>167729-s/24</t>
  </si>
  <si>
    <t>881526/24</t>
  </si>
  <si>
    <t>878896/24</t>
  </si>
  <si>
    <t>906433/24</t>
  </si>
  <si>
    <t>892586/24</t>
  </si>
  <si>
    <t>904698/24</t>
  </si>
  <si>
    <t>904541/24</t>
  </si>
  <si>
    <t>282747-r/24</t>
  </si>
  <si>
    <t>914133/24</t>
  </si>
  <si>
    <t>907940/24</t>
  </si>
  <si>
    <t>911359/24</t>
  </si>
  <si>
    <t>894182/24</t>
  </si>
  <si>
    <t>895653/24</t>
  </si>
  <si>
    <t>173008-s/24</t>
  </si>
  <si>
    <t>171934-s/24</t>
  </si>
  <si>
    <t>267758-r/24</t>
  </si>
  <si>
    <t>178907-s/24</t>
  </si>
  <si>
    <t>879482/24</t>
  </si>
  <si>
    <t>272313-r/24</t>
  </si>
  <si>
    <t>19023-ap/24</t>
  </si>
  <si>
    <t>874048/24</t>
  </si>
  <si>
    <t>270942-r/24</t>
  </si>
  <si>
    <t>178213-s/24</t>
  </si>
  <si>
    <t>278463-r/24</t>
  </si>
  <si>
    <t>264203-r/24</t>
  </si>
  <si>
    <t>925832/24</t>
  </si>
  <si>
    <t>19513-ap/24</t>
  </si>
  <si>
    <t>20009-ap/24</t>
  </si>
  <si>
    <t>924852/24</t>
  </si>
  <si>
    <t>180591-s/24</t>
  </si>
  <si>
    <t>279502-r/24</t>
  </si>
  <si>
    <t>276861-r/24</t>
  </si>
  <si>
    <t>175335-s/24</t>
  </si>
  <si>
    <t>152126-ssq/24</t>
  </si>
  <si>
    <t>275278-r/24</t>
  </si>
  <si>
    <t>158703-ssq/24</t>
  </si>
  <si>
    <t>169604-s/24</t>
  </si>
  <si>
    <t>99211-xq/24</t>
  </si>
  <si>
    <t>178235-s/24</t>
  </si>
  <si>
    <t>276856-r/24</t>
  </si>
  <si>
    <t>166914-s/24</t>
  </si>
  <si>
    <t>900971/24</t>
  </si>
  <si>
    <t>281467-r/24</t>
  </si>
  <si>
    <t>180692-s/24</t>
  </si>
  <si>
    <t>Тахиатош тумани</t>
  </si>
  <si>
    <t>Қўрғонтепа тумани</t>
  </si>
  <si>
    <t>Миришкор тумани</t>
  </si>
  <si>
    <t>Қаратал МФЙ</t>
  </si>
  <si>
    <t>Халықлар дослығы МФЙ</t>
  </si>
  <si>
    <t>Шўртепа МФЙ</t>
  </si>
  <si>
    <t>Ёвғир МФЙ</t>
  </si>
  <si>
    <t>Огаҳий МФЙ</t>
  </si>
  <si>
    <t>Чакир МФЙ</t>
  </si>
  <si>
    <t>Маслаҳат МФЙ</t>
  </si>
  <si>
    <t>Хўжамағиз МФЙ</t>
  </si>
  <si>
    <t>Косари МФЙ</t>
  </si>
  <si>
    <t>Ипак йўли МФЙ</t>
  </si>
  <si>
    <t>Юқори Туркман МФЙ</t>
  </si>
  <si>
    <t>Баҳористон МФЙ</t>
  </si>
  <si>
    <t>Оқработ МФЙ</t>
  </si>
  <si>
    <t>Ишонч МФЙ</t>
  </si>
  <si>
    <t>Зарметан МФЙ</t>
  </si>
  <si>
    <t>Айрончи МФЙ</t>
  </si>
  <si>
    <t>Баландчайла МФЙ</t>
  </si>
  <si>
    <t>Янги Миришкор МФЙ</t>
  </si>
  <si>
    <t>Ширамон МФЙ</t>
  </si>
  <si>
    <t>Тўқбой МФЙ</t>
  </si>
  <si>
    <t>Хумоюн МФЙ</t>
  </si>
  <si>
    <t>Бухоройи Шариф МФЙ</t>
  </si>
  <si>
    <t>Шифокорлар МФЙ</t>
  </si>
  <si>
    <t>Ўқчи-Олмазор МФЙ</t>
  </si>
  <si>
    <t>Дўмбиробод МФЙ</t>
  </si>
  <si>
    <t>Гузарбоши МФЙ</t>
  </si>
  <si>
    <t>Фарход МФЙ</t>
  </si>
  <si>
    <t>Хайратий МФЙ</t>
  </si>
  <si>
    <t>Минглола МФЙ</t>
  </si>
  <si>
    <t>Янги Умид МФЙ</t>
  </si>
  <si>
    <t>Дўстобод МФЙ</t>
  </si>
  <si>
    <t>Катта Яланғоч ота МФЙ</t>
  </si>
  <si>
    <t>Шахрихончек МФЙ</t>
  </si>
  <si>
    <t>Шувар МФЙ</t>
  </si>
  <si>
    <t>Елхон МФЙ</t>
  </si>
  <si>
    <t>Овчибулоқ МФЙ</t>
  </si>
  <si>
    <t>Хизиробод МФЙ</t>
  </si>
  <si>
    <t>Хўжақишлоқ МФЙ</t>
  </si>
  <si>
    <t>Гулсарой МФЙ</t>
  </si>
  <si>
    <t>Уйсозлар МФЙ</t>
  </si>
  <si>
    <t>Бахмал ҚФЙ</t>
  </si>
  <si>
    <t>Аранши МФЙ</t>
  </si>
  <si>
    <t>Шайх Шивли МФЙ</t>
  </si>
  <si>
    <t>Сангзор МФЙ</t>
  </si>
  <si>
    <t>Ҳайрабод МФЙ</t>
  </si>
  <si>
    <t>Шароф Рашидов МФЙ</t>
  </si>
  <si>
    <t>Бахмалсой МФЙ</t>
  </si>
  <si>
    <t>Духчи МФЙ</t>
  </si>
  <si>
    <t>Қум-ёп МФЙ</t>
  </si>
  <si>
    <t>Хабибий МФЙ</t>
  </si>
  <si>
    <t>Шымбай шайхана МФЙ</t>
  </si>
  <si>
    <t>Нарх-наво, нарх соҳасида давлат сиёсати ва тарифлар</t>
  </si>
  <si>
    <t>Бошқа турдаги ахборот-коммуникация хизматлари нархлари ва тарифлари</t>
  </si>
  <si>
    <t>Электрон ҳукумат тизими фаолияти</t>
  </si>
  <si>
    <t>Ахборот тизимлари ва маълумотлар базаларини жорий этиш</t>
  </si>
  <si>
    <t>Миллий валюта, тангалар, банкноталар, уларнинг яроқлилиги, дизайни, номинали</t>
  </si>
  <si>
    <t>Банк картасини тиклаш (йўқолган, шикастланган)</t>
  </si>
  <si>
    <t>Банк картасидан нақд пул ечиб олиш</t>
  </si>
  <si>
    <t>Маданият</t>
  </si>
  <si>
    <t>Шеърий тўпламлар, бадиий асарларни нашр этишда муаллифларни қўллаб-қувватлаш</t>
  </si>
  <si>
    <t> 26-23/2006</t>
  </si>
  <si>
    <t>М.Муродова</t>
  </si>
  <si>
    <t>Фуқаро М.Муродованинг кредит бўйича маълумотларини тақдим этиш бўйича мурожаати кўриб чиқиш учун юборилмоқда.</t>
  </si>
  <si>
    <t>21-30/2018</t>
  </si>
  <si>
    <t>Фуқаро М.Махмудованинг хизмат текширув ўтказиш бўйича мурожаати кўриб чиқиш учун юборилмоқда.</t>
  </si>
  <si>
    <t>Корельская</t>
  </si>
  <si>
    <t>99402/24</t>
  </si>
  <si>
    <t>Рузметов Мухитдин Бахром уғли</t>
  </si>
  <si>
    <t>Истиқлол МФЙ, 1-уй.</t>
  </si>
  <si>
    <t>99532/24</t>
  </si>
  <si>
    <t>Каримов Бахтиёр Рахимович</t>
  </si>
  <si>
    <t>Истиқбол МФЙ, 27-уй</t>
  </si>
  <si>
    <t>102033/24</t>
  </si>
  <si>
    <t>Хотамов Зиёдулло Азаматович</t>
  </si>
  <si>
    <t>Халқлар дўстлиги кўчаси, 29-уй, 33-хонадон</t>
  </si>
  <si>
    <t>104716/24</t>
  </si>
  <si>
    <t>105383/24</t>
  </si>
  <si>
    <t>Салохиддинова Латофат Азамовна</t>
  </si>
  <si>
    <t>Хон МФЙ, Хон кўчаси, 23-уй</t>
  </si>
  <si>
    <t>107170/24</t>
  </si>
  <si>
    <t>107972/24</t>
  </si>
  <si>
    <t>Рахимов Наврўз Наимович</t>
  </si>
  <si>
    <t>Мустақиллик МФЙ, Қизилқум кўчаси, 11-уй, 15-хонадон.</t>
  </si>
  <si>
    <t>109969/24</t>
  </si>
  <si>
    <t>Каримов Адаш Жалилович</t>
  </si>
  <si>
    <t>Камангаро МФЙ, 21-уй</t>
  </si>
  <si>
    <t>11681-ccm/23</t>
  </si>
  <si>
    <t>SHOMURODOV  SUNNAT</t>
  </si>
  <si>
    <t>11798-ccm/23</t>
  </si>
  <si>
    <t>YOQUBOV NABI TO'XTAYEVICH</t>
  </si>
  <si>
    <t>Узумзор маҳалласи</t>
  </si>
  <si>
    <t>11932-ccm/23</t>
  </si>
  <si>
    <t>Xolmatov Bekzodbek</t>
  </si>
  <si>
    <t>Бешариқ маҳалласи</t>
  </si>
  <si>
    <t>ABDULXAQOVA SAYYORAXON ABDUSATTOR QIZI</t>
  </si>
  <si>
    <t>RAYIMJONOVA ZILOLAXON BAXTIYOR QIZI</t>
  </si>
  <si>
    <t>ALDANISHOV BERIK TAJEDINOVICH</t>
  </si>
  <si>
    <t>TOJIMATOVA ZUMRATXON MAMAJONOVNA</t>
  </si>
  <si>
    <t>SAYIPNAZAROV SALAMAT MURATBAYEVICH</t>
  </si>
  <si>
    <t>AITBAYEV MAXMUD SAPARBAYEVICH</t>
  </si>
  <si>
    <t>ATAKULOVA DAVLATXON NABIYEVNA</t>
  </si>
  <si>
    <t>XOLMATOV BEKZODBEK DILSHOD O‘G‘LI</t>
  </si>
  <si>
    <t>ABDULLAYEV MASHARIP ULUG‘BEK O‘G‘LI</t>
  </si>
  <si>
    <t>XAYDAROVA GULNOZA YULDASHEVNA</t>
  </si>
  <si>
    <t>XODJAMUROTOVA UMIDA OTANAZAR QIZI</t>
  </si>
  <si>
    <t>MASHARIPOVA OYSHA RUSTAMQIZI</t>
  </si>
  <si>
    <t>SAIDOV JAMSHID ARSLANBEKOVICH</t>
  </si>
  <si>
    <t>OCHILOVA DILBAR ISROILOVNA</t>
  </si>
  <si>
    <t>NORMUMINOV BOTIR ZOKIROVICH</t>
  </si>
  <si>
    <t>ZOIROV SHERMUHAMMAD SHUHRAT O‘G‘LI</t>
  </si>
  <si>
    <t>SHAMURATOV ZIYO SHARIPBAYEVICH</t>
  </si>
  <si>
    <t>SALOXIDDINOVA LATOPATXON A’ZAMOVNA</t>
  </si>
  <si>
    <t>TURSUNOVA MAVJUDA ABDUSATTOROVNA</t>
  </si>
  <si>
    <t>ERGASHEV DONIYORJON G‘ULOMJON O‘G‘LI</t>
  </si>
  <si>
    <t>IBRAGIMOV MUHRIDDIN ISMOYILO‘G‘LI</t>
  </si>
  <si>
    <t>QO‘SHNAZAROV ODILJON MUXAMMADSOLIYEVICH</t>
  </si>
  <si>
    <t>RUZIBOYEVA ODINAXON MAMIROVNA</t>
  </si>
  <si>
    <t>SATVALDIYEV ABID ISMAILOVICH</t>
  </si>
  <si>
    <t>AXMEDOV FARXOD GAYRATOVICH</t>
  </si>
  <si>
    <t>KLICHEVA OFIYAT IBRAGIMOVNA</t>
  </si>
  <si>
    <t>BEGIMKULOV JUMANAZAR NORKUVATOVICH</t>
  </si>
  <si>
    <t>TUXTASHOV SARDORBEK QO‘LDOSH O‘G‘LI</t>
  </si>
  <si>
    <t>XOMIDOV ALISHER SHOKIROVICH</t>
  </si>
  <si>
    <t>FARMANOVA GULNORA URINOVNA</t>
  </si>
  <si>
    <t>TOJINOROV HUSNIDDIN FARHOD O‘G‘LI</t>
  </si>
  <si>
    <t>LYUXINA TATYANA NIKOLAYEVNA</t>
  </si>
  <si>
    <t>TURSUNOV ULUG‘BEK XAYRULLOYEVICH</t>
  </si>
  <si>
    <t>FAXRIDDINOVA SARVINOZ SHUHRAT QIZI</t>
  </si>
  <si>
    <t>RAMAZONOV FARRUH JO‘RAQUL O‘G‘LI</t>
  </si>
  <si>
    <t>BEGMURODOV SHERZOD ORIFJON O‘G‘LI</t>
  </si>
  <si>
    <t>TO‘XTAYEV AZIZJON YO‘LDOSHEVICH</t>
  </si>
  <si>
    <t>ALLANOVA NATALYA VASILYEVNA</t>
  </si>
  <si>
    <t>PULATOV AKBAR ASADOVICH</t>
  </si>
  <si>
    <t>BOYMURODOV ASILBEK UBAYDILLA O‘G‘LI</t>
  </si>
  <si>
    <t>KARABAYEV SARDAR G‘AYBULLAYEVICH</t>
  </si>
  <si>
    <t>RUZIYEV ASROR MELIKULOVICH</t>
  </si>
  <si>
    <t>RASULOV IBODULLA ERGASHEVICH</t>
  </si>
  <si>
    <t>XALIQULOV SARDOR ESHMURATOVICH</t>
  </si>
  <si>
    <t>NURMUHAMMADOV ABDULAZIZXON SHERMUXAMMADXON O‘G‘LI</t>
  </si>
  <si>
    <t>BOLTAYEV JAHONGIR JO‘RA O‘G‘LI</t>
  </si>
  <si>
    <t>SUYUNOV AZAMAT NADIRKULOVICH</t>
  </si>
  <si>
    <t>AXMEDJANOV JAVDAT BOBIR O‘G‘LI</t>
  </si>
  <si>
    <t>MURADOVA SHOZODA XAYATOVNA</t>
  </si>
  <si>
    <t>DJURAYEVA GULANDOM ERGASHOVNA</t>
  </si>
  <si>
    <t>MAXMUDOV ABBOSJON AVAZJONOVICH</t>
  </si>
  <si>
    <t>KOMILOV ISLOM ELDOR O‘G‘LI</t>
  </si>
  <si>
    <t>SHIROKIX ALLA VALEREVNA</t>
  </si>
  <si>
    <t>TURG‘UNOV ANVAR SHAVKAT O‘G‘LI</t>
  </si>
  <si>
    <t>LOBANOV ALEKSANDR STANISLAVOVICH</t>
  </si>
  <si>
    <t>MUSAYEVA MADINA SHAMSIDDIN QIZI</t>
  </si>
  <si>
    <t>SOLDATKINA YELENA NIKOLAYEVNA</t>
  </si>
  <si>
    <t>JUMANIYAZOVA GULMIRA DILSHODOVNA</t>
  </si>
  <si>
    <t>ROMANOV IGOR VLADIMIROVICH</t>
  </si>
  <si>
    <t>ABDULLAYEVA GULNORA NURALI QIZI</t>
  </si>
  <si>
    <t>AMINOV XURSHID O‘TKIROVICH</t>
  </si>
  <si>
    <t>UBAYDULLAYEV HASAN HIDOYATILLOYEVICH</t>
  </si>
  <si>
    <t>BABAYEVA ROZA IVANOVNA</t>
  </si>
  <si>
    <t>UMURZOQOV ABDUMAVLON XOLMUROT O‘G‘LI</t>
  </si>
  <si>
    <t>SADIKOV ZUFAR BATIROVICH</t>
  </si>
  <si>
    <t>SHONAZAROVA ZIYODA ERKIN QIZI</t>
  </si>
  <si>
    <t>RASULOV AZAMAT XODJIAKBAR O‘G‘LI</t>
  </si>
  <si>
    <t>MIKLIYEVA NASIBA IKROMJONOVNA</t>
  </si>
  <si>
    <t>KELDIYOROVA OZODAXON KOMIL QIZI</t>
  </si>
  <si>
    <t>VALIULLINA NIGINA BAXTIYOR QIZI</t>
  </si>
  <si>
    <t>MIRUMAROVA YELENA RAVSHANOVNA</t>
  </si>
  <si>
    <t>YUSUPOV KOMILJON ABDULBOQI O‘G‘LI</t>
  </si>
  <si>
    <t>XOSHIMOV XAMIDJON RUZIMATOVICH</t>
  </si>
  <si>
    <t>AZIMOVA MAXLIYO ALIJANOVNA</t>
  </si>
  <si>
    <t>MAMATJONOVA XADIYAXON ABDILAXATOVNA</t>
  </si>
  <si>
    <t>QO‘SHMONOV ABDUSAMED XUDOYBERDIYEVICH</t>
  </si>
  <si>
    <t>KARIMOVA ZEBO SHAVKATJONOVNA</t>
  </si>
  <si>
    <t>MAMAJONOV SHOXRUX BAXODIR O‘G‘LI</t>
  </si>
  <si>
    <t>TURSINOVA ROVZAXON ZUPPAROVNA</t>
  </si>
  <si>
    <t>YUSUPOVA AZIZA INOM QIZI</t>
  </si>
  <si>
    <t>ROZUMOVA ZULXUMAR YUSUPOVNA</t>
  </si>
  <si>
    <t>JO‘RAYEVA MARDONA MELIQO‘ZI QIZI</t>
  </si>
  <si>
    <t>XAMRAYEV MUZAFFAR MUXTARJANOVICH</t>
  </si>
  <si>
    <t>FAXRUTDINOVA ZIYODA XOTAM QIZI</t>
  </si>
  <si>
    <t>TUXTAYEVA MALIKA NIGMATOVNA</t>
  </si>
  <si>
    <t>NISHANBAYEV DILMURAD TURGUNBAYEVICH</t>
  </si>
  <si>
    <t>SATTOROV XURSHED ZIYADULLAYEVICH</t>
  </si>
  <si>
    <t>MIRODILOV XASAN MIRODILOVICH</t>
  </si>
  <si>
    <t>XATAMOV MIRZOXID FAXRIDDIN O‘G‘LI</t>
  </si>
  <si>
    <t>KAZAKBAYEV FURXAT IKRAMOVICH</t>
  </si>
  <si>
    <t>AXMEDOVA MOHIRA NE’MAT QIZI</t>
  </si>
  <si>
    <t>XAMIDOV AZIZJON SHUXRATOVICH</t>
  </si>
  <si>
    <t>ZAYNUTDINOV XIKMATULLA XAMIDULLAYEVICH</t>
  </si>
  <si>
    <t>UMURZAKOV LAZIZ NARKULOVICH</t>
  </si>
  <si>
    <t>ABBASOV AZIZ KABILOVICH</t>
  </si>
  <si>
    <t>NASRULLAYEV BAXTIYOR FAYZULLA O‘G‘LI</t>
  </si>
  <si>
    <t>SAIDOVA XULKARXON G‘AYRAT QIZI</t>
  </si>
  <si>
    <t>ISHNAZAROV BOTIR TOSHPO‘LATOVICH</t>
  </si>
  <si>
    <t>NE‘MATOV XAYRULLA BAXROMO‘G‘LI</t>
  </si>
  <si>
    <t>XIDIROVA GULCHEXRA BURXANOVNA</t>
  </si>
  <si>
    <t>YULDASHOV ABROR FAYZULLOYEVICH</t>
  </si>
  <si>
    <t>RO‘ZMETOV SARDOR BAXTIYOROVICH</t>
  </si>
  <si>
    <t>YUSUPOV FURKAT AZATBAYEVICH</t>
  </si>
  <si>
    <t>SALIMOVA NOZIMA RUSTAMJONOVNA</t>
  </si>
  <si>
    <t>ADILOV AZAT SHAMSHETDINOVICH</t>
  </si>
  <si>
    <t>SHAMURATOV SAPAR AYTNAZAROVICH</t>
  </si>
  <si>
    <t>JAYMOVA ZIBIRA DUYSENBAYEVNA</t>
  </si>
  <si>
    <t>XALILOV BEKZOD TOXIROVICH</t>
  </si>
  <si>
    <t>NURULLAYEV SARDORBEK AXMADULLO O‘G‘LI</t>
  </si>
  <si>
    <t>KORABOYEV SHERBEK IBRAGIMOVICH</t>
  </si>
  <si>
    <t>RAXMONOVA MUQADDASXON BAXROMJON QIZI</t>
  </si>
  <si>
    <t>ABDULLAYEV BAXODIR KURONBAYEVICH</t>
  </si>
  <si>
    <t>BASIMBETOVA MAXIDA DAUYENOVNA</t>
  </si>
  <si>
    <t>UZAQBAEVA NAWBAXAR BAHADÍR QÍZÍ</t>
  </si>
  <si>
    <t>ARTIKOVA NILUFAR ALLABERGENOVNA</t>
  </si>
  <si>
    <t>ASKAROV AYNAZAR BAXIT ULI</t>
  </si>
  <si>
    <t>RAXIMBERDIYEV ISLOMBEK ANVAR O‘G‘LI</t>
  </si>
  <si>
    <t>O‘RAZMETOVA IRODA TURSUNBOYEVNA</t>
  </si>
  <si>
    <t>SHUKUROVA MAXFIRAT USMONOVNA</t>
  </si>
  <si>
    <t>XASANOV OTABEK MUXAMMADIYEVICH</t>
  </si>
  <si>
    <t>MUXAMMADIYEVA GULCHEHRA ANORBOY QIZI</t>
  </si>
  <si>
    <t>ISHMURODOV NURSHOD JO‘RAYEVICH</t>
  </si>
  <si>
    <t>XUDOYKULOV ALIYAR FOZILOVICH</t>
  </si>
  <si>
    <t>YO‘LDOSHEV FAZLIDDIN SALIM O‘G‘LI</t>
  </si>
  <si>
    <t>MAMUROV MISRIDIN XXX</t>
  </si>
  <si>
    <t>ASTONAQULOVA ADIBAXON ALIJONOVNA</t>
  </si>
  <si>
    <t>MAXMUDOV XUSNIDDIN G‘ULOMJON O‘G‘LI</t>
  </si>
  <si>
    <t>AXUNOV MUXAMMADJON ABDUKARIMOVICH</t>
  </si>
  <si>
    <t>XAITOVA ZAMIRA NAZIRJONOVNA</t>
  </si>
  <si>
    <t>TUYCHIYEV XAYRULLOXON SHUKRULLOYEVICH</t>
  </si>
  <si>
    <t>KODIROVA SHOHSANAM IKROMOVNA</t>
  </si>
  <si>
    <t>ALOVDINOVA DURSHODABONU ZIYOVUTDIN QIZI</t>
  </si>
  <si>
    <t>XUSAINOV NODIRBEK NORBOYEVICH</t>
  </si>
  <si>
    <t>241887-r/24</t>
  </si>
  <si>
    <t>SAYIPOV XUSNIDDIN XIMOYDINOVICH</t>
  </si>
  <si>
    <t>BOROTOV DIYORJON SHUXRAT O‘G‘LI</t>
  </si>
  <si>
    <t>SHUKUROV TOHIR BAHODUROVICH</t>
  </si>
  <si>
    <t>MUZAFFAROV SHUXRAT MAXMUDOVICH</t>
  </si>
  <si>
    <t>JURAYEV ZAYNIDDIN XURSANOVICH</t>
  </si>
  <si>
    <t>ASTANOVA NATALYA YUREVNA</t>
  </si>
  <si>
    <t>XALILOV FAXRIDDIN QUCHQOROVICH</t>
  </si>
  <si>
    <t>YULDASHOV NODIR BAXTIYAROVICH</t>
  </si>
  <si>
    <t>ARUDJEVA LYUBOV SAMSONOVNA</t>
  </si>
  <si>
    <t>NORMURODOVA MUNOJAT NURULLAYEVNA</t>
  </si>
  <si>
    <t>XUDOYBERGANOVA FOTIMAJON SAFARBOY QIZI</t>
  </si>
  <si>
    <t>HO‘JAYEV QURYOZ AMINOVICH</t>
  </si>
  <si>
    <t>SAPAYEVA GAVHAR BOLTABOYEVNA</t>
  </si>
  <si>
    <t>ABDUVOXOBOV AKMALJON ABDUXAMIDOVICH</t>
  </si>
  <si>
    <t>RUZIYEV BAXTIYOR SAMATOVICH</t>
  </si>
  <si>
    <t>RUZIKULOV BEKNAZAR ALIKULOVICH</t>
  </si>
  <si>
    <t>MURODULLOYEV SUNNATILLO SAFAR O‘G‘LI</t>
  </si>
  <si>
    <t>GAIBNAZAROV OLIMJON NORMURODOVICH</t>
  </si>
  <si>
    <t>YUSUPOVA GULMIRA SHERALIYEVNA</t>
  </si>
  <si>
    <t>HAMROYEV FAXRIDDIN MADYOQUBOVICH</t>
  </si>
  <si>
    <t>NORMURODOV ISLOM DUSMURODOVICH</t>
  </si>
  <si>
    <t>ANNAYEVA LUTFIYA RUZIKULOVNA</t>
  </si>
  <si>
    <t>BO‘RIYEVA NARGIZA OMONOVNA</t>
  </si>
  <si>
    <t>BOBOQULOVA OYDIN SOATOVNA</t>
  </si>
  <si>
    <t>PRIMOVA DILNOZA MOVLONOVNA</t>
  </si>
  <si>
    <t>SAIDOV MAXMUD AZATOVICH</t>
  </si>
  <si>
    <t>QOBILOVA SULTONOY MIRZOQIZI</t>
  </si>
  <si>
    <t>NOZIMOVA ZAMIRA MAXMUDOVNA</t>
  </si>
  <si>
    <t>XAYDAROV AZIMJON FAXRIYEVICH</t>
  </si>
  <si>
    <t>QIYOSOV NASRULLO XUDAYNAZAROVICH</t>
  </si>
  <si>
    <t>YOQUBOVA MADINA AVAZJON QIZI</t>
  </si>
  <si>
    <t>DJURAYEV ALISHER MIRZOBOYEVICH</t>
  </si>
  <si>
    <t>XUDOYQULOV AKMAL ISLOMJON O‘G‘LI</t>
  </si>
  <si>
    <t>DUSMUXAMEDOV BOTIRJON BAXODIR O‘G‘LI</t>
  </si>
  <si>
    <t>ESHMURODOV TEMURBEK ELMUROD O‘G‘LI</t>
  </si>
  <si>
    <t xml:space="preserve">ABZALOV X </t>
  </si>
  <si>
    <t>OMONOV ANVARJON ADHAM O‘G‘LI</t>
  </si>
  <si>
    <t>KIM LORA ILINICHNA</t>
  </si>
  <si>
    <t>SHAMSIYEV SHUXRAT ISLAMDJANOVICH</t>
  </si>
  <si>
    <t>DUSMURATOVA MARXABO ERKINOVNA</t>
  </si>
  <si>
    <t>243089-r/24</t>
  </si>
  <si>
    <t>ADILOVA GULNOZA RAVSHANOVNA</t>
  </si>
  <si>
    <t>MATKARIMOV GAFUR TURGUNOVICH</t>
  </si>
  <si>
    <t>MUSABAYEVA SHAXLOXON PARPIYEVNA</t>
  </si>
  <si>
    <t>243951-r/24</t>
  </si>
  <si>
    <t>244635-r/24</t>
  </si>
  <si>
    <t>245191-r/24</t>
  </si>
  <si>
    <t>248526-r/24</t>
  </si>
  <si>
    <t>249577-r/24</t>
  </si>
  <si>
    <t>XURSHIDOVA RUXSORA JAMSHID QIZI</t>
  </si>
  <si>
    <t>BABAYEV DILMUROD ULMASOVICH</t>
  </si>
  <si>
    <t>BALUYEV RUBEN ARSENOVICH</t>
  </si>
  <si>
    <t>TESHABOYEVA SHOXIDAXON XAKIMOVNA</t>
  </si>
  <si>
    <t>TURSUNOVA DONOXON ABDULLAYEVNA</t>
  </si>
  <si>
    <t xml:space="preserve">LABIDJANOV E </t>
  </si>
  <si>
    <t>MAXSUDOV DIYORBEK BOTIRALIYEVICH</t>
  </si>
  <si>
    <t>USMANOV RAXIM SADIKOVICH</t>
  </si>
  <si>
    <t>KOSIMOVA NASIBA SAMIDJONOVNA</t>
  </si>
  <si>
    <t>ABBASOVA ZAMIRAXON ABDULAZIZOVNA</t>
  </si>
  <si>
    <t>BABAYEVA NARGIZA XAMIDOVNA</t>
  </si>
  <si>
    <t>BOLTABOYEV MURODJON ANVAROVICH</t>
  </si>
  <si>
    <t>KUTTIBAYEV OMIRBEK PERDEBEKOVICH</t>
  </si>
  <si>
    <t>XAMRAYEVA FERUZA NURILLAYEVNA</t>
  </si>
  <si>
    <t>VALIYEV BAXTIYAR BAXODIROVICH</t>
  </si>
  <si>
    <t>NURMATOV JAVLON TEMUR-ALIYEVICH</t>
  </si>
  <si>
    <t>ASHIROV QAXRAMON SOTTIVOYEVICH</t>
  </si>
  <si>
    <t>ABDUSHOKIROVA DURDONA BAXTIYOROVNA</t>
  </si>
  <si>
    <t>MUSAXANOV RUSTAMJON BAXODIROVICH</t>
  </si>
  <si>
    <t>ERGASHEVA SHAXIDA YAKUBOVNA</t>
  </si>
  <si>
    <t>IBODULLAYEV DOSTON XASAN O‘G‘LI</t>
  </si>
  <si>
    <t>BOYMATOVA SHOIRA SUNNATOVNA</t>
  </si>
  <si>
    <t>TOJIBAYEVA GULSHOD QUVVATOVNA</t>
  </si>
  <si>
    <t>CHINAZOV BAXTIYARDJAN KENDJAYEVICH</t>
  </si>
  <si>
    <t>YULDASHEVA ULBOSIN BOYMUROTQIZI</t>
  </si>
  <si>
    <t>AXRALOV ULUG‘BEK ELMURODOVICH</t>
  </si>
  <si>
    <t>SANDIYEV ZARPULLA NORILLAYEVICH</t>
  </si>
  <si>
    <t>XALIKOV SANJAR GAYRATOVICH</t>
  </si>
  <si>
    <t>SHODMONOV BUNYOD NURULLOYEVICH</t>
  </si>
  <si>
    <t>BABABEKOVA SHAXLO ASKAROVNA</t>
  </si>
  <si>
    <t>QALANDAROV XALTURA BATIROVICH</t>
  </si>
  <si>
    <t>XIDIROVA RA’NO RAYIMJONOVNA</t>
  </si>
  <si>
    <t>QO‘ZIBOYEV SANJAR MAMANOVICH</t>
  </si>
  <si>
    <t>TO‘XTANAZAROV OLIMJON ABDUNAZAROVICH</t>
  </si>
  <si>
    <t>ERGASHOV ASROR UMAROVICH</t>
  </si>
  <si>
    <t>RUZIMBOYEV DONIYORBEK SHUHRAT O‘G‘LI</t>
  </si>
  <si>
    <t>RAXMONOV SARDOR BAXODIR O‘G‘LI</t>
  </si>
  <si>
    <t>SHADMANOV NURALI MIROVICH</t>
  </si>
  <si>
    <t>BOBOYEV UCHQUN ISROILOVICH</t>
  </si>
  <si>
    <t>234379-r/24</t>
  </si>
  <si>
    <t>TEMIROVA SHOXIDA YUSUF QIZI</t>
  </si>
  <si>
    <t>SATTOROVA NARGIZA DILSHOD QIZI</t>
  </si>
  <si>
    <t>YARIYEV BAXTIYOR SAFAROVICH</t>
  </si>
  <si>
    <t>236419-r/24</t>
  </si>
  <si>
    <t>240703-r/24</t>
  </si>
  <si>
    <t>238216-r/24</t>
  </si>
  <si>
    <t>239791-r/24</t>
  </si>
  <si>
    <t>238776-r/24</t>
  </si>
  <si>
    <t>236420-r/24</t>
  </si>
  <si>
    <t>240698-r/24</t>
  </si>
  <si>
    <t>BAXODIROVA LOLA KAMOLOVNA</t>
  </si>
  <si>
    <t>246999-r/24</t>
  </si>
  <si>
    <t>257957-r/24</t>
  </si>
  <si>
    <t>250735-r/24</t>
  </si>
  <si>
    <t>252117-r/24</t>
  </si>
  <si>
    <t>251525-r/24</t>
  </si>
  <si>
    <t>258859-r/24</t>
  </si>
  <si>
    <t>259808-r/24</t>
  </si>
  <si>
    <t>255930-r/24</t>
  </si>
  <si>
    <t>935944/24</t>
  </si>
  <si>
    <t>933434/24</t>
  </si>
  <si>
    <t>953140/24</t>
  </si>
  <si>
    <t>933894/24</t>
  </si>
  <si>
    <t>294012-r/24</t>
  </si>
  <si>
    <t>940929/24</t>
  </si>
  <si>
    <t>187313-s/24</t>
  </si>
  <si>
    <t>936978/24</t>
  </si>
  <si>
    <t>948257/24</t>
  </si>
  <si>
    <t>182998-s/24</t>
  </si>
  <si>
    <t>947643/24</t>
  </si>
  <si>
    <t>942127/24</t>
  </si>
  <si>
    <t>941175/24</t>
  </si>
  <si>
    <t>939953/24</t>
  </si>
  <si>
    <t>294822-r/24</t>
  </si>
  <si>
    <t>20224-ap/24</t>
  </si>
  <si>
    <t>294826-r/24</t>
  </si>
  <si>
    <t>291252-r/24</t>
  </si>
  <si>
    <t>950328/24</t>
  </si>
  <si>
    <t>185039-s/24</t>
  </si>
  <si>
    <t>943807/24</t>
  </si>
  <si>
    <t>291728-r/24</t>
  </si>
  <si>
    <t>187885-s/24</t>
  </si>
  <si>
    <t>296737-r/24</t>
  </si>
  <si>
    <t>103298-xq/24</t>
  </si>
  <si>
    <t>948737/24</t>
  </si>
  <si>
    <t>931315/24</t>
  </si>
  <si>
    <t>188337-s/24</t>
  </si>
  <si>
    <t>948740/24</t>
  </si>
  <si>
    <t>940633/24</t>
  </si>
  <si>
    <t>937207/24</t>
  </si>
  <si>
    <t>934667/24</t>
  </si>
  <si>
    <t>vm-yu-7-14-7059/24</t>
  </si>
  <si>
    <t>184171-s/24</t>
  </si>
  <si>
    <t>184182-s/24</t>
  </si>
  <si>
    <t>947743/24</t>
  </si>
  <si>
    <t>296777-r/24</t>
  </si>
  <si>
    <t>102919-xq/24</t>
  </si>
  <si>
    <t>299294-r/24</t>
  </si>
  <si>
    <t>186844-s/24</t>
  </si>
  <si>
    <t>942784/24</t>
  </si>
  <si>
    <t>185477-s/24</t>
  </si>
  <si>
    <t>939404/24</t>
  </si>
  <si>
    <t>186298-s/24</t>
  </si>
  <si>
    <t>BOLTAYEV</t>
  </si>
  <si>
    <t>BAZARBAYEV</t>
  </si>
  <si>
    <t>BALTABAYEV</t>
  </si>
  <si>
    <t>BULTAKOV</t>
  </si>
  <si>
    <t>ZOIROVA</t>
  </si>
  <si>
    <t>SALIMOV</t>
  </si>
  <si>
    <t>YO‘LDASHEVA</t>
  </si>
  <si>
    <t>XASANOVA</t>
  </si>
  <si>
    <t>VOXIDOV</t>
  </si>
  <si>
    <t>ABDURASULOV</t>
  </si>
  <si>
    <t>QO‘ZIYEV</t>
  </si>
  <si>
    <t>OSTANOV</t>
  </si>
  <si>
    <t>MUXADINOVA</t>
  </si>
  <si>
    <t>RUSTAMOVA</t>
  </si>
  <si>
    <t>KARIMOV</t>
  </si>
  <si>
    <t>JOMURODOV</t>
  </si>
  <si>
    <t>NEGMATOV</t>
  </si>
  <si>
    <t>JO‘RAYEV</t>
  </si>
  <si>
    <t>AXADOVA</t>
  </si>
  <si>
    <t>ARIFDJANOV</t>
  </si>
  <si>
    <t>MUSAXODJAYEV</t>
  </si>
  <si>
    <t>BASHATOV</t>
  </si>
  <si>
    <t>SHAMURATOVA</t>
  </si>
  <si>
    <t>MIRUMAROVA</t>
  </si>
  <si>
    <t>ABDULLAYEV</t>
  </si>
  <si>
    <t>ANVAROV</t>
  </si>
  <si>
    <t>IN’OMJONOV</t>
  </si>
  <si>
    <t>RAUPOVA</t>
  </si>
  <si>
    <t>NAZAROVA</t>
  </si>
  <si>
    <t>AXMADJONOV</t>
  </si>
  <si>
    <t>MAMADALIYEVA</t>
  </si>
  <si>
    <t>YUSUPOVA</t>
  </si>
  <si>
    <t>TOJIBAYEVA</t>
  </si>
  <si>
    <t>DJAYNAKOV</t>
  </si>
  <si>
    <t>NORBUTAYEVA</t>
  </si>
  <si>
    <t>QILICHOV</t>
  </si>
  <si>
    <t>RAZZAKOVA</t>
  </si>
  <si>
    <t>LYUXINA</t>
  </si>
  <si>
    <t xml:space="preserve">YURSINOV DOSTONBEK </t>
  </si>
  <si>
    <t>Фурқат тумани</t>
  </si>
  <si>
    <t>Юқорибўз МФЙ</t>
  </si>
  <si>
    <t>Мунис Хоразмий МФЙ</t>
  </si>
  <si>
    <t>Қумбыз аўыл МФЙ</t>
  </si>
  <si>
    <t>Туркибола МФЙ</t>
  </si>
  <si>
    <t>Янгикент МФЙ</t>
  </si>
  <si>
    <t>Тепар МФЙ</t>
  </si>
  <si>
    <t>Ойдин МФЙ</t>
  </si>
  <si>
    <t>Кох-ота МФЙ</t>
  </si>
  <si>
    <t>Зилола МФЙ</t>
  </si>
  <si>
    <t>Нурҳаёт МФЙ</t>
  </si>
  <si>
    <t>Ғунча МФЙ</t>
  </si>
  <si>
    <t>Тепа Найманча МФЙ</t>
  </si>
  <si>
    <t>Соз-сой МФЙ</t>
  </si>
  <si>
    <t>Оқчангал МФЙ</t>
  </si>
  <si>
    <t>12175-ccm/23</t>
  </si>
  <si>
    <t>XAYDAROV 	YAXYOJON 	YAQUBOVICH</t>
  </si>
  <si>
    <t>Alisher Navoiy ko'chasi 47 uy 2 kv</t>
  </si>
  <si>
    <t>111507/24</t>
  </si>
  <si>
    <t>Абдуназаров Сувонжон Қиличевич</t>
  </si>
  <si>
    <t>Кесган терак МФЙ</t>
  </si>
  <si>
    <t>111931/24</t>
  </si>
  <si>
    <t>Хулимбетов Хумоюн Рамазон ўғли</t>
  </si>
  <si>
    <t>Ғузор МФЙ, 4-уй.</t>
  </si>
  <si>
    <t>111944/24</t>
  </si>
  <si>
    <t>04.12.2024 </t>
  </si>
  <si>
    <t>Настаева Ойрўза Хикматилло қизи</t>
  </si>
  <si>
    <t>Олтин кўл МФЙ, Ибрат кўчаси, 3-уй.</t>
  </si>
  <si>
    <t>112221/24</t>
  </si>
  <si>
    <t>112514/24</t>
  </si>
  <si>
    <t>112823/24</t>
  </si>
  <si>
    <t>Абдуллаев Баходир Туронбаевич</t>
  </si>
  <si>
    <t>Чоғотой МФЙ, Хоразм кўчаси, 29-уй.</t>
  </si>
  <si>
    <t>113669/24</t>
  </si>
  <si>
    <t>Бобобеков Тоир Абирқул ўғли</t>
  </si>
  <si>
    <t>Аламли МФЙ,Х.Олимжон кўчаси,38-уй</t>
  </si>
  <si>
    <t>113943/24</t>
  </si>
  <si>
    <t>10.12.2024 </t>
  </si>
  <si>
    <t>Джумабоева Илмира Ойбековна</t>
  </si>
  <si>
    <t>Олимпия кўчаси, 46-уй</t>
  </si>
  <si>
    <t>114212/24</t>
  </si>
  <si>
    <t>Матмуродов Руслан Бахтиёрович</t>
  </si>
  <si>
    <t>Оталиқ МФЙ, Файз кўчаси, 36-уй</t>
  </si>
  <si>
    <t>114869/24</t>
  </si>
  <si>
    <t>Расулов Кахрамон Маматазимович</t>
  </si>
  <si>
    <t>21-мавзе, 21/12.</t>
  </si>
  <si>
    <t>115521/24</t>
  </si>
  <si>
    <t>Хайдаров Яхъё Якубович</t>
  </si>
  <si>
    <t>Фарғона шаҳар</t>
  </si>
  <si>
    <t>ул.Фаровон Турмуш, 5-квартал, 343-дом.</t>
  </si>
  <si>
    <t>03/vm-yu-14-1-6978/24</t>
  </si>
  <si>
    <t>"Agritech mtr group" МЧЖ</t>
  </si>
  <si>
    <t>"Agritech mtr group" МЧЖнинг импорт шартномалари бўйича тўловларни амалга ошириш учун маблағларни конвертация қилиш юзасидан мурожаати кўриб чиқиш учун юборилмоқда.</t>
  </si>
  <si>
    <t>15-21/1426</t>
  </si>
  <si>
    <t> 29.11.24</t>
  </si>
  <si>
    <t>Х.О.Аминов</t>
  </si>
  <si>
    <t>Бектемир Шох кўчаси</t>
  </si>
  <si>
    <t>Жорий йилнинг 10 декабрга қадар суд тугатиш бошқарувчиси Х.О.Аминовнинг мурожаатини кўриб чиқиб маълумот тақдим этиш сўралмоқда.</t>
  </si>
  <si>
    <t>32-13/1830</t>
  </si>
  <si>
    <t>"Nuraliyev Ulug`bek Iskandarovich"</t>
  </si>
  <si>
    <t>Кўкдала тумани</t>
  </si>
  <si>
    <t xml:space="preserve">06-20/151 </t>
  </si>
  <si>
    <t>Ф.Г.Фозилов</t>
  </si>
  <si>
    <t>"Nuraliyev Ulug`bek Iskandarovich" фермер хўжалиги рахбари 2024 йил 22 ноябрдаги 2-сонли мурожаати юзасидан. Муддат: 11.12.2024 й.</t>
  </si>
  <si>
    <t>Фуқаро Ф.Г.Фозиловнинг фирибгарлар томонидан номига олинган кредитни музлатиб туриш юзасидан мурожаати кўриб чиқиш учун юборилмоқда.</t>
  </si>
  <si>
    <t>Вх.№A-342</t>
  </si>
  <si>
    <t>Ф.З.Арипов</t>
  </si>
  <si>
    <t>Яшнабод тумани</t>
  </si>
  <si>
    <t>Алимкент кўчаси</t>
  </si>
  <si>
    <t>Фуқаро Ф.З.Арипов омонат фоизлари миқдори бўйича маълумот сўралмоқда.</t>
  </si>
  <si>
    <t>973643/24</t>
  </si>
  <si>
    <t>959206/24</t>
  </si>
  <si>
    <t>969165/24</t>
  </si>
  <si>
    <t>191967-s/24</t>
  </si>
  <si>
    <t>961898/24</t>
  </si>
  <si>
    <t>962406/24</t>
  </si>
  <si>
    <t>313493-r/24</t>
  </si>
  <si>
    <t>194557-s/24</t>
  </si>
  <si>
    <t>974073/24</t>
  </si>
  <si>
    <t>960639/24</t>
  </si>
  <si>
    <t>965170/24</t>
  </si>
  <si>
    <t>306296-r/24</t>
  </si>
  <si>
    <t>307445-r/24</t>
  </si>
  <si>
    <t>973015/24</t>
  </si>
  <si>
    <t>171226-ssq/24</t>
  </si>
  <si>
    <t>305963-r/24</t>
  </si>
  <si>
    <t>305603-r/24</t>
  </si>
  <si>
    <t>305377-r/24</t>
  </si>
  <si>
    <t>108451-xq/24</t>
  </si>
  <si>
    <t>961427/24</t>
  </si>
  <si>
    <t>304885-r/24</t>
  </si>
  <si>
    <t>20452-pp/24</t>
  </si>
  <si>
    <t>311115-r/24</t>
  </si>
  <si>
    <t>966517/24</t>
  </si>
  <si>
    <t>955536/24</t>
  </si>
  <si>
    <t>967443/24</t>
  </si>
  <si>
    <t>195201-s/24</t>
  </si>
  <si>
    <t>307768-r/24</t>
  </si>
  <si>
    <t>959345/24</t>
  </si>
  <si>
    <t>966480/24</t>
  </si>
  <si>
    <t>195187-s/24</t>
  </si>
  <si>
    <t>307355-r/24</t>
  </si>
  <si>
    <t>9672-xqs/24</t>
  </si>
  <si>
    <t>305676-r/24</t>
  </si>
  <si>
    <t>195158-s/24</t>
  </si>
  <si>
    <t>307360-r/24</t>
  </si>
  <si>
    <t>vm-14-9-7377/24</t>
  </si>
  <si>
    <t>195817-s/24</t>
  </si>
  <si>
    <t>191138-s/24</t>
  </si>
  <si>
    <t>310516-r/24</t>
  </si>
  <si>
    <t>314978-r/24</t>
  </si>
  <si>
    <t>313885-r/24</t>
  </si>
  <si>
    <t>190582-s/24</t>
  </si>
  <si>
    <t>191469-s/24</t>
  </si>
  <si>
    <t>307456-r/24</t>
  </si>
  <si>
    <t>966071/24</t>
  </si>
  <si>
    <t>21209-ap/24</t>
  </si>
  <si>
    <t>313884-r/24</t>
  </si>
  <si>
    <t>964264/24</t>
  </si>
  <si>
    <t>304733-r/24</t>
  </si>
  <si>
    <t>962384/24</t>
  </si>
  <si>
    <t>106697-xq/24</t>
  </si>
  <si>
    <t>170003-ssq/24</t>
  </si>
  <si>
    <t>314224-r/24</t>
  </si>
  <si>
    <t>315073-r/24</t>
  </si>
  <si>
    <t>972264/24</t>
  </si>
  <si>
    <t>970373/24</t>
  </si>
  <si>
    <t>960034/24</t>
  </si>
  <si>
    <t>314220-r/24</t>
  </si>
  <si>
    <t>962543/24</t>
  </si>
  <si>
    <t>959292/24</t>
  </si>
  <si>
    <t>313656-r/24</t>
  </si>
  <si>
    <t>314336-r/24</t>
  </si>
  <si>
    <t>196443-s/24</t>
  </si>
  <si>
    <t>195017-s/24</t>
  </si>
  <si>
    <t>975813/24</t>
  </si>
  <si>
    <t>21060-ap/24</t>
  </si>
  <si>
    <t>310440-r/24</t>
  </si>
  <si>
    <t>975342/24</t>
  </si>
  <si>
    <t>314976-r/24</t>
  </si>
  <si>
    <t>313659-r/24</t>
  </si>
  <si>
    <t>21248-ap/24</t>
  </si>
  <si>
    <t>20512-pp/24</t>
  </si>
  <si>
    <t>YULDASHOV</t>
  </si>
  <si>
    <t>QAXXOROVA</t>
  </si>
  <si>
    <t>AKIMOV</t>
  </si>
  <si>
    <t>ERKABAYEVA</t>
  </si>
  <si>
    <t>AITBAYEV</t>
  </si>
  <si>
    <t>PARDAYEVA</t>
  </si>
  <si>
    <t>RAVSHANOVA</t>
  </si>
  <si>
    <t>NARZULLOYEVA</t>
  </si>
  <si>
    <t>ZIYOYEVA</t>
  </si>
  <si>
    <t>MUXAMMADIYEV</t>
  </si>
  <si>
    <t>MELIQULOV</t>
  </si>
  <si>
    <t>IKROMOV</t>
  </si>
  <si>
    <t>BEGIMKULOV</t>
  </si>
  <si>
    <t>NASRULLAYEV</t>
  </si>
  <si>
    <t>SHUKUROVA</t>
  </si>
  <si>
    <t>DUISENBAYEV</t>
  </si>
  <si>
    <t>SHODIYEV</t>
  </si>
  <si>
    <t>BERDIYEVA</t>
  </si>
  <si>
    <t>RAMAZONOV</t>
  </si>
  <si>
    <t>ERGASHEV</t>
  </si>
  <si>
    <t>SAPAROV</t>
  </si>
  <si>
    <t>IBRAGIMOV</t>
  </si>
  <si>
    <t>ALLAYEV</t>
  </si>
  <si>
    <t>EGAMBERDIYEV</t>
  </si>
  <si>
    <t>QILICHEV</t>
  </si>
  <si>
    <t>AXMATOV</t>
  </si>
  <si>
    <t>PANOV</t>
  </si>
  <si>
    <t>MATYAKUBOV</t>
  </si>
  <si>
    <t>ERKINOVA</t>
  </si>
  <si>
    <t>KIM</t>
  </si>
  <si>
    <t>TILLAYEV</t>
  </si>
  <si>
    <t>IMAMOV</t>
  </si>
  <si>
    <t>UMAROVA</t>
  </si>
  <si>
    <t>YUSUPOV</t>
  </si>
  <si>
    <t>XAYDAROVA</t>
  </si>
  <si>
    <t>XAMIDOV</t>
  </si>
  <si>
    <t>DADAYEVA</t>
  </si>
  <si>
    <t>MURADOV</t>
  </si>
  <si>
    <t>NASTAYEVA</t>
  </si>
  <si>
    <t>TURDIQULOVA</t>
  </si>
  <si>
    <t>ZARIPOVA</t>
  </si>
  <si>
    <t>ESHONQULOVA</t>
  </si>
  <si>
    <t>BABAJONOVA</t>
  </si>
  <si>
    <t>MAXMUDOVA</t>
  </si>
  <si>
    <t>NABIYEV</t>
  </si>
  <si>
    <t>MIRZIYATOV</t>
  </si>
  <si>
    <t>HOJIYEV</t>
  </si>
  <si>
    <t>BURIYEV</t>
  </si>
  <si>
    <t>AHMEDOV</t>
  </si>
  <si>
    <t>SHERMATOV</t>
  </si>
  <si>
    <t>QIYOSOV</t>
  </si>
  <si>
    <t>SABIRXANOVA</t>
  </si>
  <si>
    <t>1-Қатортол МФЙ</t>
  </si>
  <si>
    <t>Каттабоғ МФЙ</t>
  </si>
  <si>
    <t>Дахана МФЙ</t>
  </si>
  <si>
    <t>Боғи Эрам МФЙ</t>
  </si>
  <si>
    <t>Боғи нав МФЙ</t>
  </si>
  <si>
    <t>Минора МФЙ</t>
  </si>
  <si>
    <t>Аллон МФЙ</t>
  </si>
  <si>
    <t>Темир йулчи МФЙ</t>
  </si>
  <si>
    <t>Ширинобод МФЙ</t>
  </si>
  <si>
    <t>Ташисти МФЙ</t>
  </si>
  <si>
    <t>Жар МФЙ</t>
  </si>
  <si>
    <t>Қизилой МФЙ</t>
  </si>
  <si>
    <t>Обод турмуш МФЙ</t>
  </si>
  <si>
    <t>Янги Ўзбекистон МФЙ</t>
  </si>
  <si>
    <t>Хавзак МФЙ</t>
  </si>
  <si>
    <t>Мазортепа МФЙ</t>
  </si>
  <si>
    <t>Мазмунга эга эмас, бирон мурожаат турига кирмайди</t>
  </si>
  <si>
    <t>Ҳоким ёрдамчисидан тадбиркорликни ривожлантириш учун кредитга тавсиянома олиш</t>
  </si>
  <si>
    <t>Қишлоқ хўжалиги</t>
  </si>
  <si>
    <t>Чорвачилик учун субсидия</t>
  </si>
  <si>
    <t>тугатилган</t>
  </si>
  <si>
    <t>12407-ccm/23</t>
  </si>
  <si>
    <t>116084/24</t>
  </si>
  <si>
    <t>Ботиров Бекзод Йўлдошмаматович</t>
  </si>
  <si>
    <t>Янги хаёт МФЙ, Чорвадор кўчаси, 23-уй</t>
  </si>
  <si>
    <t>118694/24</t>
  </si>
  <si>
    <t>Турғунбоев Зуфаржон Бахтиёржонович</t>
  </si>
  <si>
    <t>Навбахор МФЙ Нодира кўчаси 89 уй</t>
  </si>
  <si>
    <t>119679/24</t>
  </si>
  <si>
    <t>Сотволдиев Абид Исмоилович</t>
  </si>
  <si>
    <t>Марғилон шаҳар</t>
  </si>
  <si>
    <t>Чароғон МФЙ, Олтинводий 65-уй</t>
  </si>
  <si>
    <t>120589/24</t>
  </si>
  <si>
    <t>Маматхонов Зиёвудинхон Маматқулович</t>
  </si>
  <si>
    <t>Губдон МФЙ, 112-уй</t>
  </si>
  <si>
    <t>122397/24</t>
  </si>
  <si>
    <t>Атамуродов Искандар Махаммадиевич</t>
  </si>
  <si>
    <t>Термиз шаҳар</t>
  </si>
  <si>
    <t>Мехробод МФЙ, Олмозор кўчаси, 1 а уй</t>
  </si>
  <si>
    <t>Рахимова Райҳон Усмоновновна</t>
  </si>
  <si>
    <t>03/95-2</t>
  </si>
  <si>
    <t>"Бозор, пул ва кредит"</t>
  </si>
  <si>
    <t>"Бозор, пул ва кредит" журнали ҳамда "Банк ахборотномаси" газетасининг обуна жараёнини ташкиллаштиришда амалий ёрдам кўрсатиш юзасидан мурожаати кўриб чиқиш учун юборилмоқда.</t>
  </si>
  <si>
    <t>З.Тургунбоев</t>
  </si>
  <si>
    <t>Фуқаро З.Тургунбоевнинг автомашинани такикдан чикариш юзасидан мурожаати кўриб чиқиш учун юборилмоқда</t>
  </si>
  <si>
    <t xml:space="preserve">04-13/273 </t>
  </si>
  <si>
    <t>Ғ.Мирзаходжаев</t>
  </si>
  <si>
    <t>Фуқаро Ғ.Мирзаходжаевнинг авто кредит шартномаси бўйича суғурта хужжатларини тақдим этиш мурожаати юборилмоқда.</t>
  </si>
  <si>
    <t xml:space="preserve">С.Мусаходжаев </t>
  </si>
  <si>
    <t>Ш.Пўлатов</t>
  </si>
  <si>
    <t>Қўшраобод тумани</t>
  </si>
  <si>
    <t>Вх.№И-351</t>
  </si>
  <si>
    <t>Имамов У</t>
  </si>
  <si>
    <t>Фуқаро Имамов У. "Ўзмиллийбанк" АЖ раиси кабулига кириш юзасидан.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</si>
</sst>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d/mm/yy;@"/>
    <numFmt numFmtId="165" formatCode="dd/mm/yyyy\ hh:mm"/>
    <numFmt numFmtId="166" formatCode="_-* #,##0.00\ _₽_-;\-* #,##0.00\ _₽_-;_-* &quot;-&quot;??\ _₽_-;_-@_-"/>
    <numFmt numFmtId="167" formatCode="0.0%"/>
    <numFmt numFmtId="168" formatCode="#,##0;#,##0;;"/>
    <numFmt numFmtId="169" formatCode="#,##0;#,##0;"/>
    <numFmt numFmtId="170" formatCode="#,##0.0;#,##0.0;"/>
    <numFmt numFmtId="171" formatCode="#,##0.00;#,##0.00;"/>
  </numFmts>
  <fonts count="4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6"/>
      <color rgb="FF0033CC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color rgb="FF002060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i/>
      <sz val="14"/>
      <name val="Times New Roman"/>
      <family val="1"/>
      <charset val="204"/>
    </font>
    <font>
      <sz val="28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22"/>
      <color indexed="8"/>
      <name val="Times New Roman"/>
      <family val="1"/>
      <charset val="204"/>
    </font>
    <font>
      <b/>
      <sz val="18"/>
      <color rgb="FF0033CC"/>
      <name val="Times New Roman"/>
      <family val="1"/>
      <charset val="204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20"/>
      <color indexed="8"/>
      <name val="Times New Roman"/>
      <family val="1"/>
      <charset val="204"/>
    </font>
    <font>
      <b/>
      <sz val="20"/>
      <color rgb="FF003366"/>
      <name val="Times New Roman"/>
      <family val="1"/>
      <charset val="204"/>
    </font>
    <font>
      <i/>
      <sz val="18"/>
      <color rgb="FF0033CC"/>
      <name val="Times New Roman"/>
      <family val="1"/>
      <charset val="204"/>
    </font>
    <font>
      <b/>
      <sz val="22"/>
      <color rgb="FF002060"/>
      <name val="Times New Roman"/>
      <family val="1"/>
      <charset val="204"/>
    </font>
    <font>
      <sz val="11"/>
      <name val="Calibri"/>
      <family val="2"/>
      <charset val="204"/>
    </font>
    <font>
      <b/>
      <sz val="20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5B8EA"/>
        <bgColor indexed="64"/>
      </patternFill>
    </fill>
    <fill>
      <patternFill patternType="solid">
        <fgColor rgb="FF66FF3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</borders>
  <cellStyleXfs count="34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8" fillId="0" borderId="0" applyNumberFormat="0" applyFill="0" applyBorder="0" applyAlignment="0" applyProtection="0"/>
    <xf numFmtId="0" fontId="29" fillId="7" borderId="0" applyNumberFormat="0" applyBorder="0" applyAlignment="0" applyProtection="0"/>
    <xf numFmtId="0" fontId="30" fillId="8" borderId="0" applyNumberFormat="0" applyBorder="0" applyAlignment="0" applyProtection="0"/>
    <xf numFmtId="0" fontId="32" fillId="10" borderId="7" applyNumberFormat="0" applyAlignment="0" applyProtection="0"/>
    <xf numFmtId="0" fontId="33" fillId="11" borderId="8" applyNumberFormat="0" applyAlignment="0" applyProtection="0"/>
    <xf numFmtId="0" fontId="34" fillId="11" borderId="7" applyNumberFormat="0" applyAlignment="0" applyProtection="0"/>
    <xf numFmtId="0" fontId="35" fillId="0" borderId="9" applyNumberFormat="0" applyFill="0" applyAlignment="0" applyProtection="0"/>
    <xf numFmtId="0" fontId="36" fillId="12" borderId="10" applyNumberFormat="0" applyAlignment="0" applyProtection="0"/>
    <xf numFmtId="0" fontId="37" fillId="0" borderId="0" applyNumberFormat="0" applyFill="0" applyBorder="0" applyAlignment="0" applyProtection="0"/>
    <xf numFmtId="0" fontId="1" fillId="13" borderId="11" applyNumberFormat="0" applyFont="0" applyAlignment="0" applyProtection="0"/>
    <xf numFmtId="0" fontId="38" fillId="0" borderId="0" applyNumberFormat="0" applyFill="0" applyBorder="0" applyAlignment="0" applyProtection="0"/>
    <xf numFmtId="0" fontId="39" fillId="0" borderId="12" applyNumberFormat="0" applyFill="0" applyAlignment="0" applyProtection="0"/>
    <xf numFmtId="0" fontId="40" fillId="14" borderId="0" applyNumberFormat="0" applyBorder="0" applyAlignment="0" applyProtection="0"/>
    <xf numFmtId="0" fontId="40" fillId="16" borderId="0" applyNumberFormat="0" applyBorder="0" applyAlignment="0" applyProtection="0"/>
    <xf numFmtId="0" fontId="40" fillId="18" borderId="0" applyNumberFormat="0" applyBorder="0" applyAlignment="0" applyProtection="0"/>
    <xf numFmtId="0" fontId="40" fillId="20" borderId="0" applyNumberFormat="0" applyBorder="0" applyAlignment="0" applyProtection="0"/>
    <xf numFmtId="0" fontId="40" fillId="22" borderId="0" applyNumberFormat="0" applyBorder="0" applyAlignment="0" applyProtection="0"/>
    <xf numFmtId="0" fontId="40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25" fillId="0" borderId="0" applyNumberFormat="0" applyFill="0" applyBorder="0" applyAlignment="0" applyProtection="0"/>
    <xf numFmtId="0" fontId="31" fillId="9" borderId="0" applyNumberFormat="0" applyBorder="0" applyAlignment="0" applyProtection="0"/>
    <xf numFmtId="0" fontId="45" fillId="0" borderId="0"/>
  </cellStyleXfs>
  <cellXfs count="142">
    <xf numFmtId="0" fontId="0" fillId="0" borderId="0" xfId="0"/>
    <xf numFmtId="0" fontId="3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4" fontId="5" fillId="0" borderId="0" xfId="0" applyNumberFormat="1" applyFont="1" applyAlignment="1">
      <alignment horizontal="center" vertical="center" wrapText="1"/>
    </xf>
    <xf numFmtId="164" fontId="5" fillId="2" borderId="0" xfId="0" applyNumberFormat="1" applyFont="1" applyFill="1" applyAlignment="1">
      <alignment horizontal="center" vertical="center" wrapText="1"/>
    </xf>
    <xf numFmtId="14" fontId="5" fillId="2" borderId="0" xfId="0" applyNumberFormat="1" applyFont="1" applyFill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vertical="center" wrapText="1"/>
    </xf>
    <xf numFmtId="14" fontId="6" fillId="0" borderId="1" xfId="0" applyNumberFormat="1" applyFont="1" applyBorder="1" applyAlignment="1">
      <alignment vertical="center" wrapText="1"/>
    </xf>
    <xf numFmtId="14" fontId="6" fillId="0" borderId="2" xfId="0" applyNumberFormat="1" applyFont="1" applyBorder="1" applyAlignment="1">
      <alignment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14" fontId="2" fillId="3" borderId="3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164" fontId="2" fillId="4" borderId="3" xfId="0" applyNumberFormat="1" applyFont="1" applyFill="1" applyBorder="1" applyAlignment="1">
      <alignment horizontal="center" vertical="center" wrapText="1"/>
    </xf>
    <xf numFmtId="14" fontId="2" fillId="4" borderId="3" xfId="0" applyNumberFormat="1" applyFont="1" applyFill="1" applyBorder="1" applyAlignment="1">
      <alignment horizontal="center" vertical="center" wrapText="1"/>
    </xf>
    <xf numFmtId="49" fontId="2" fillId="4" borderId="3" xfId="0" applyNumberFormat="1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9" fillId="0" borderId="0" xfId="3" applyFont="1"/>
    <xf numFmtId="14" fontId="10" fillId="0" borderId="0" xfId="3" applyNumberFormat="1" applyFont="1" applyAlignment="1">
      <alignment horizontal="center" vertical="center"/>
    </xf>
    <xf numFmtId="0" fontId="0" fillId="5" borderId="0" xfId="0" applyFill="1"/>
    <xf numFmtId="0" fontId="14" fillId="0" borderId="3" xfId="0" applyFont="1" applyBorder="1" applyAlignment="1">
      <alignment horizontal="left" vertical="center"/>
    </xf>
    <xf numFmtId="168" fontId="15" fillId="0" borderId="3" xfId="1" applyNumberFormat="1" applyFont="1" applyFill="1" applyBorder="1" applyAlignment="1">
      <alignment horizontal="center" vertical="center"/>
    </xf>
    <xf numFmtId="168" fontId="0" fillId="0" borderId="0" xfId="0" applyNumberFormat="1"/>
    <xf numFmtId="169" fontId="20" fillId="0" borderId="0" xfId="0" applyNumberFormat="1" applyFont="1"/>
    <xf numFmtId="168" fontId="21" fillId="0" borderId="0" xfId="0" applyNumberFormat="1" applyFont="1"/>
    <xf numFmtId="170" fontId="0" fillId="0" borderId="0" xfId="0" applyNumberFormat="1"/>
    <xf numFmtId="168" fontId="14" fillId="0" borderId="3" xfId="0" applyNumberFormat="1" applyFont="1" applyBorder="1" applyAlignment="1">
      <alignment horizontal="center" vertical="center" wrapText="1"/>
    </xf>
    <xf numFmtId="167" fontId="14" fillId="0" borderId="3" xfId="2" applyNumberFormat="1" applyFont="1" applyBorder="1" applyAlignment="1">
      <alignment horizontal="center" vertical="center" wrapText="1"/>
    </xf>
    <xf numFmtId="0" fontId="15" fillId="0" borderId="3" xfId="0" applyFont="1" applyBorder="1" applyAlignment="1">
      <alignment horizontal="left" vertical="center"/>
    </xf>
    <xf numFmtId="14" fontId="24" fillId="0" borderId="0" xfId="3" applyNumberFormat="1" applyFont="1" applyAlignment="1">
      <alignment horizontal="center" vertical="center"/>
    </xf>
    <xf numFmtId="0" fontId="16" fillId="6" borderId="3" xfId="0" applyFont="1" applyFill="1" applyBorder="1" applyAlignment="1">
      <alignment horizontal="center" vertical="center"/>
    </xf>
    <xf numFmtId="0" fontId="17" fillId="6" borderId="3" xfId="0" applyFont="1" applyFill="1" applyBorder="1" applyAlignment="1">
      <alignment horizontal="center" vertical="center"/>
    </xf>
    <xf numFmtId="0" fontId="17" fillId="6" borderId="3" xfId="0" applyFont="1" applyFill="1" applyBorder="1" applyAlignment="1">
      <alignment horizontal="center" vertical="center" wrapText="1"/>
    </xf>
    <xf numFmtId="0" fontId="17" fillId="6" borderId="3" xfId="0" applyFont="1" applyFill="1" applyBorder="1" applyAlignment="1">
      <alignment horizontal="centerContinuous" vertical="center" wrapText="1"/>
    </xf>
    <xf numFmtId="0" fontId="18" fillId="6" borderId="3" xfId="0" applyFont="1" applyFill="1" applyBorder="1" applyAlignment="1">
      <alignment horizontal="centerContinuous"/>
    </xf>
    <xf numFmtId="168" fontId="17" fillId="6" borderId="3" xfId="0" applyNumberFormat="1" applyFont="1" applyFill="1" applyBorder="1" applyAlignment="1">
      <alignment horizontal="center" vertical="center" wrapText="1"/>
    </xf>
    <xf numFmtId="9" fontId="17" fillId="6" borderId="3" xfId="2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left" vertical="center" wrapText="1"/>
    </xf>
    <xf numFmtId="0" fontId="11" fillId="6" borderId="3" xfId="3" applyFont="1" applyFill="1" applyBorder="1" applyAlignment="1">
      <alignment horizontal="center" vertical="center" wrapText="1"/>
    </xf>
    <xf numFmtId="168" fontId="11" fillId="6" borderId="3" xfId="3" applyNumberFormat="1" applyFont="1" applyFill="1" applyBorder="1" applyAlignment="1">
      <alignment horizontal="center" vertical="center" wrapText="1"/>
    </xf>
    <xf numFmtId="0" fontId="15" fillId="0" borderId="3" xfId="3" applyFont="1" applyBorder="1" applyAlignment="1">
      <alignment horizontal="center" vertical="center"/>
    </xf>
    <xf numFmtId="0" fontId="15" fillId="0" borderId="3" xfId="0" applyFont="1" applyBorder="1" applyAlignment="1">
      <alignment horizontal="left" vertical="center" wrapText="1"/>
    </xf>
    <xf numFmtId="168" fontId="13" fillId="0" borderId="3" xfId="3" applyNumberFormat="1" applyFont="1" applyBorder="1" applyAlignment="1">
      <alignment horizontal="center" vertical="center" wrapText="1"/>
    </xf>
    <xf numFmtId="165" fontId="22" fillId="0" borderId="3" xfId="0" applyNumberFormat="1" applyFont="1" applyBorder="1" applyAlignment="1">
      <alignment horizontal="center" vertical="center" wrapText="1"/>
    </xf>
    <xf numFmtId="14" fontId="6" fillId="0" borderId="3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0" fontId="6" fillId="26" borderId="3" xfId="0" applyFont="1" applyFill="1" applyBorder="1" applyAlignment="1">
      <alignment horizontal="center" vertical="center" wrapText="1"/>
    </xf>
    <xf numFmtId="165" fontId="22" fillId="26" borderId="3" xfId="0" applyNumberFormat="1" applyFont="1" applyFill="1" applyBorder="1" applyAlignment="1">
      <alignment horizontal="center" vertical="center" wrapText="1"/>
    </xf>
    <xf numFmtId="14" fontId="6" fillId="26" borderId="3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49" fontId="22" fillId="0" borderId="3" xfId="0" applyNumberFormat="1" applyFont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0" fontId="6" fillId="0" borderId="0" xfId="0" applyFont="1"/>
    <xf numFmtId="165" fontId="6" fillId="0" borderId="3" xfId="0" applyNumberFormat="1" applyFont="1" applyBorder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6" fillId="0" borderId="3" xfId="0" applyFont="1" applyBorder="1"/>
    <xf numFmtId="0" fontId="6" fillId="27" borderId="3" xfId="0" applyFont="1" applyFill="1" applyBorder="1" applyAlignment="1">
      <alignment horizontal="center" vertical="center" wrapText="1"/>
    </xf>
    <xf numFmtId="14" fontId="6" fillId="27" borderId="3" xfId="0" applyNumberFormat="1" applyFont="1" applyFill="1" applyBorder="1" applyAlignment="1">
      <alignment horizontal="center" vertical="center" wrapText="1"/>
    </xf>
    <xf numFmtId="1" fontId="6" fillId="27" borderId="3" xfId="0" applyNumberFormat="1" applyFont="1" applyFill="1" applyBorder="1" applyAlignment="1">
      <alignment horizontal="center" vertical="center" wrapText="1"/>
    </xf>
    <xf numFmtId="49" fontId="6" fillId="27" borderId="3" xfId="0" applyNumberFormat="1" applyFont="1" applyFill="1" applyBorder="1" applyAlignment="1">
      <alignment horizontal="center" vertical="center" wrapText="1"/>
    </xf>
    <xf numFmtId="14" fontId="6" fillId="27" borderId="0" xfId="0" applyNumberFormat="1" applyFont="1" applyFill="1" applyAlignment="1">
      <alignment horizontal="center" vertical="center" wrapText="1"/>
    </xf>
    <xf numFmtId="0" fontId="6" fillId="27" borderId="0" xfId="0" applyFont="1" applyFill="1"/>
    <xf numFmtId="0" fontId="22" fillId="27" borderId="3" xfId="0" applyFont="1" applyFill="1" applyBorder="1" applyAlignment="1">
      <alignment horizontal="center" vertical="center" wrapText="1"/>
    </xf>
    <xf numFmtId="165" fontId="22" fillId="27" borderId="3" xfId="0" applyNumberFormat="1" applyFont="1" applyFill="1" applyBorder="1" applyAlignment="1">
      <alignment horizontal="center" vertical="center" wrapText="1"/>
    </xf>
    <xf numFmtId="170" fontId="46" fillId="0" borderId="0" xfId="0" applyNumberFormat="1" applyFont="1" applyAlignment="1">
      <alignment horizontal="center" vertical="center"/>
    </xf>
    <xf numFmtId="49" fontId="22" fillId="27" borderId="3" xfId="0" applyNumberFormat="1" applyFont="1" applyFill="1" applyBorder="1" applyAlignment="1">
      <alignment horizontal="center" vertical="center" wrapText="1"/>
    </xf>
    <xf numFmtId="0" fontId="6" fillId="28" borderId="3" xfId="0" applyFont="1" applyFill="1" applyBorder="1" applyAlignment="1">
      <alignment horizontal="center" vertical="center" wrapText="1"/>
    </xf>
    <xf numFmtId="14" fontId="6" fillId="28" borderId="3" xfId="0" applyNumberFormat="1" applyFont="1" applyFill="1" applyBorder="1" applyAlignment="1">
      <alignment horizontal="center" vertical="center" wrapText="1"/>
    </xf>
    <xf numFmtId="1" fontId="6" fillId="28" borderId="3" xfId="0" applyNumberFormat="1" applyFont="1" applyFill="1" applyBorder="1" applyAlignment="1">
      <alignment horizontal="center" vertical="center" wrapText="1"/>
    </xf>
    <xf numFmtId="49" fontId="6" fillId="28" borderId="3" xfId="0" applyNumberFormat="1" applyFont="1" applyFill="1" applyBorder="1" applyAlignment="1">
      <alignment horizontal="center" vertical="center" wrapText="1"/>
    </xf>
    <xf numFmtId="14" fontId="6" fillId="28" borderId="0" xfId="0" applyNumberFormat="1" applyFont="1" applyFill="1" applyAlignment="1">
      <alignment horizontal="center" vertical="center" wrapText="1"/>
    </xf>
    <xf numFmtId="0" fontId="6" fillId="28" borderId="3" xfId="0" applyFont="1" applyFill="1" applyBorder="1"/>
    <xf numFmtId="0" fontId="22" fillId="28" borderId="3" xfId="0" applyFont="1" applyFill="1" applyBorder="1" applyAlignment="1">
      <alignment horizontal="center" vertical="center" wrapText="1"/>
    </xf>
    <xf numFmtId="14" fontId="6" fillId="2" borderId="3" xfId="0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49" fontId="22" fillId="28" borderId="3" xfId="0" applyNumberFormat="1" applyFont="1" applyFill="1" applyBorder="1" applyAlignment="1">
      <alignment horizontal="center" vertical="center" wrapText="1"/>
    </xf>
    <xf numFmtId="165" fontId="22" fillId="28" borderId="3" xfId="0" applyNumberFormat="1" applyFont="1" applyFill="1" applyBorder="1" applyAlignment="1">
      <alignment horizontal="center" vertical="center" wrapText="1"/>
    </xf>
    <xf numFmtId="0" fontId="6" fillId="29" borderId="3" xfId="0" applyFont="1" applyFill="1" applyBorder="1" applyAlignment="1">
      <alignment horizontal="center" vertical="center" wrapText="1"/>
    </xf>
    <xf numFmtId="14" fontId="6" fillId="29" borderId="3" xfId="0" applyNumberFormat="1" applyFont="1" applyFill="1" applyBorder="1" applyAlignment="1">
      <alignment horizontal="center" vertical="center" wrapText="1"/>
    </xf>
    <xf numFmtId="0" fontId="6" fillId="29" borderId="0" xfId="0" applyFont="1" applyFill="1"/>
    <xf numFmtId="0" fontId="6" fillId="30" borderId="3" xfId="0" applyFont="1" applyFill="1" applyBorder="1" applyAlignment="1">
      <alignment horizontal="center" vertical="center" wrapText="1"/>
    </xf>
    <xf numFmtId="14" fontId="6" fillId="30" borderId="3" xfId="0" applyNumberFormat="1" applyFont="1" applyFill="1" applyBorder="1" applyAlignment="1">
      <alignment horizontal="center" vertical="center" wrapText="1"/>
    </xf>
    <xf numFmtId="1" fontId="6" fillId="30" borderId="3" xfId="0" applyNumberFormat="1" applyFont="1" applyFill="1" applyBorder="1" applyAlignment="1">
      <alignment horizontal="center" vertical="center" wrapText="1"/>
    </xf>
    <xf numFmtId="49" fontId="6" fillId="30" borderId="3" xfId="0" applyNumberFormat="1" applyFont="1" applyFill="1" applyBorder="1" applyAlignment="1">
      <alignment horizontal="center" vertical="center" wrapText="1"/>
    </xf>
    <xf numFmtId="0" fontId="6" fillId="30" borderId="0" xfId="0" applyFont="1" applyFill="1"/>
    <xf numFmtId="0" fontId="22" fillId="30" borderId="3" xfId="0" applyFont="1" applyFill="1" applyBorder="1" applyAlignment="1">
      <alignment horizontal="center" vertical="center" wrapText="1"/>
    </xf>
    <xf numFmtId="14" fontId="6" fillId="30" borderId="0" xfId="0" applyNumberFormat="1" applyFont="1" applyFill="1" applyAlignment="1">
      <alignment horizontal="center" vertical="center" wrapText="1"/>
    </xf>
    <xf numFmtId="0" fontId="0" fillId="2" borderId="0" xfId="0" applyFill="1"/>
    <xf numFmtId="168" fontId="14" fillId="2" borderId="3" xfId="0" applyNumberFormat="1" applyFont="1" applyFill="1" applyBorder="1" applyAlignment="1">
      <alignment horizontal="center" vertical="center" wrapText="1"/>
    </xf>
    <xf numFmtId="0" fontId="6" fillId="29" borderId="0" xfId="0" applyFont="1" applyFill="1" applyAlignment="1">
      <alignment horizontal="center" vertical="center" wrapText="1"/>
    </xf>
    <xf numFmtId="0" fontId="6" fillId="31" borderId="3" xfId="0" applyFont="1" applyFill="1" applyBorder="1" applyAlignment="1">
      <alignment horizontal="center" vertical="center" wrapText="1"/>
    </xf>
    <xf numFmtId="14" fontId="6" fillId="31" borderId="3" xfId="0" applyNumberFormat="1" applyFont="1" applyFill="1" applyBorder="1" applyAlignment="1">
      <alignment horizontal="center" vertical="center" wrapText="1"/>
    </xf>
    <xf numFmtId="165" fontId="22" fillId="31" borderId="3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168" fontId="13" fillId="2" borderId="3" xfId="3" applyNumberFormat="1" applyFont="1" applyFill="1" applyBorder="1" applyAlignment="1">
      <alignment horizontal="center" vertical="center" wrapText="1"/>
    </xf>
    <xf numFmtId="0" fontId="6" fillId="32" borderId="3" xfId="0" applyFont="1" applyFill="1" applyBorder="1" applyAlignment="1">
      <alignment horizontal="center" vertical="center" wrapText="1"/>
    </xf>
    <xf numFmtId="14" fontId="6" fillId="32" borderId="3" xfId="0" applyNumberFormat="1" applyFont="1" applyFill="1" applyBorder="1" applyAlignment="1">
      <alignment horizontal="center" vertical="center" wrapText="1"/>
    </xf>
    <xf numFmtId="0" fontId="6" fillId="32" borderId="0" xfId="0" applyFont="1" applyFill="1"/>
    <xf numFmtId="165" fontId="22" fillId="32" borderId="3" xfId="0" applyNumberFormat="1" applyFont="1" applyFill="1" applyBorder="1" applyAlignment="1">
      <alignment horizontal="center" vertical="center" wrapText="1"/>
    </xf>
    <xf numFmtId="14" fontId="6" fillId="32" borderId="0" xfId="0" applyNumberFormat="1" applyFont="1" applyFill="1" applyAlignment="1">
      <alignment horizontal="center" vertical="center" wrapText="1"/>
    </xf>
    <xf numFmtId="0" fontId="6" fillId="33" borderId="3" xfId="0" applyFont="1" applyFill="1" applyBorder="1" applyAlignment="1">
      <alignment horizontal="center" vertical="center" wrapText="1"/>
    </xf>
    <xf numFmtId="14" fontId="6" fillId="33" borderId="3" xfId="0" applyNumberFormat="1" applyFont="1" applyFill="1" applyBorder="1" applyAlignment="1">
      <alignment horizontal="center" vertical="center" wrapText="1"/>
    </xf>
    <xf numFmtId="0" fontId="6" fillId="33" borderId="0" xfId="0" applyFont="1" applyFill="1"/>
    <xf numFmtId="165" fontId="22" fillId="33" borderId="3" xfId="0" applyNumberFormat="1" applyFont="1" applyFill="1" applyBorder="1" applyAlignment="1">
      <alignment horizontal="center" vertical="center" wrapText="1"/>
    </xf>
    <xf numFmtId="0" fontId="6" fillId="33" borderId="0" xfId="0" applyFont="1" applyFill="1" applyAlignment="1">
      <alignment horizontal="center" vertical="center" wrapText="1"/>
    </xf>
    <xf numFmtId="1" fontId="6" fillId="33" borderId="3" xfId="0" applyNumberFormat="1" applyFont="1" applyFill="1" applyBorder="1" applyAlignment="1">
      <alignment horizontal="center" vertical="center" wrapText="1"/>
    </xf>
    <xf numFmtId="49" fontId="6" fillId="33" borderId="3" xfId="0" applyNumberFormat="1" applyFont="1" applyFill="1" applyBorder="1" applyAlignment="1">
      <alignment horizontal="center" vertical="center" wrapText="1"/>
    </xf>
    <xf numFmtId="0" fontId="6" fillId="33" borderId="3" xfId="0" applyFont="1" applyFill="1" applyBorder="1"/>
    <xf numFmtId="0" fontId="6" fillId="32" borderId="0" xfId="0" applyFont="1" applyFill="1" applyAlignment="1">
      <alignment horizontal="center" vertical="center" wrapText="1"/>
    </xf>
    <xf numFmtId="14" fontId="6" fillId="33" borderId="0" xfId="0" applyNumberFormat="1" applyFont="1" applyFill="1" applyAlignment="1">
      <alignment horizontal="center" vertical="center" wrapText="1"/>
    </xf>
    <xf numFmtId="0" fontId="22" fillId="33" borderId="3" xfId="0" applyFont="1" applyFill="1" applyBorder="1" applyAlignment="1">
      <alignment horizontal="center" vertical="center" wrapText="1"/>
    </xf>
    <xf numFmtId="168" fontId="11" fillId="6" borderId="13" xfId="3" applyNumberFormat="1" applyFont="1" applyFill="1" applyBorder="1" applyAlignment="1">
      <alignment horizontal="center" vertical="center" wrapText="1"/>
    </xf>
    <xf numFmtId="0" fontId="7" fillId="33" borderId="3" xfId="0" applyFont="1" applyFill="1" applyBorder="1" applyAlignment="1">
      <alignment horizontal="center" vertical="center" wrapText="1"/>
    </xf>
    <xf numFmtId="0" fontId="7" fillId="33" borderId="0" xfId="0" applyFont="1" applyFill="1"/>
    <xf numFmtId="171" fontId="17" fillId="6" borderId="13" xfId="0" applyNumberFormat="1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14" fontId="2" fillId="4" borderId="3" xfId="0" applyNumberFormat="1" applyFont="1" applyFill="1" applyBorder="1" applyAlignment="1">
      <alignment horizontal="center" vertical="center" wrapText="1"/>
    </xf>
    <xf numFmtId="14" fontId="5" fillId="4" borderId="3" xfId="0" applyNumberFormat="1" applyFont="1" applyFill="1" applyBorder="1" applyAlignment="1">
      <alignment horizontal="center" vertical="center" wrapText="1"/>
    </xf>
    <xf numFmtId="164" fontId="2" fillId="4" borderId="3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14" fontId="4" fillId="0" borderId="0" xfId="0" applyNumberFormat="1" applyFont="1" applyAlignment="1">
      <alignment horizontal="left" vertical="center" wrapText="1"/>
    </xf>
    <xf numFmtId="0" fontId="11" fillId="6" borderId="3" xfId="3" applyFont="1" applyFill="1" applyBorder="1" applyAlignment="1">
      <alignment horizontal="center" vertical="center"/>
    </xf>
    <xf numFmtId="0" fontId="41" fillId="0" borderId="0" xfId="3" applyFont="1" applyAlignment="1">
      <alignment horizontal="center" vertical="center" wrapText="1"/>
    </xf>
    <xf numFmtId="0" fontId="11" fillId="6" borderId="3" xfId="3" applyFont="1" applyFill="1" applyBorder="1" applyAlignment="1">
      <alignment horizontal="center" vertical="center" wrapText="1"/>
    </xf>
    <xf numFmtId="0" fontId="12" fillId="6" borderId="3" xfId="3" applyFont="1" applyFill="1" applyBorder="1" applyAlignment="1">
      <alignment horizontal="center" vertical="center"/>
    </xf>
    <xf numFmtId="14" fontId="43" fillId="0" borderId="0" xfId="3" applyNumberFormat="1" applyFont="1" applyAlignment="1">
      <alignment horizontal="right" vertical="center"/>
    </xf>
    <xf numFmtId="0" fontId="23" fillId="0" borderId="0" xfId="3" applyFont="1" applyAlignment="1">
      <alignment horizontal="center" vertical="center" wrapText="1"/>
    </xf>
    <xf numFmtId="0" fontId="16" fillId="6" borderId="3" xfId="0" applyFont="1" applyFill="1" applyBorder="1" applyAlignment="1">
      <alignment horizontal="center" vertical="center"/>
    </xf>
    <xf numFmtId="0" fontId="17" fillId="6" borderId="3" xfId="0" applyFont="1" applyFill="1" applyBorder="1" applyAlignment="1">
      <alignment horizontal="center" vertical="center"/>
    </xf>
    <xf numFmtId="0" fontId="17" fillId="6" borderId="3" xfId="0" applyFont="1" applyFill="1" applyBorder="1" applyAlignment="1">
      <alignment horizontal="center" vertical="center" wrapText="1"/>
    </xf>
    <xf numFmtId="14" fontId="43" fillId="0" borderId="0" xfId="3" applyNumberFormat="1" applyFont="1" applyAlignment="1">
      <alignment horizontal="center" vertical="center"/>
    </xf>
  </cellXfs>
  <cellStyles count="34">
    <cellStyle name="60% — акцент1 2" xfId="25" xr:uid="{8928B8EC-B7C6-4395-9E2B-DD82DEEED31C}"/>
    <cellStyle name="60% — акцент2 2" xfId="26" xr:uid="{5A46BEDE-3007-42CD-BB8F-A87F05784094}"/>
    <cellStyle name="60% — акцент3 2" xfId="27" xr:uid="{ACA5DFE7-335F-436D-B473-8707485C6008}"/>
    <cellStyle name="60% — акцент4 2" xfId="28" xr:uid="{53AF5969-A067-485B-9152-11A4E6721DE9}"/>
    <cellStyle name="60% — акцент5 2" xfId="29" xr:uid="{DB028B34-DB05-49E5-B6DE-5129E1B31E5B}"/>
    <cellStyle name="60% — акцент6 2" xfId="30" xr:uid="{F7A00B72-B6D0-40F6-8E13-830DC33F4DD7}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4" builtinId="16" customBuiltin="1"/>
    <cellStyle name="Заголовок 2" xfId="5" builtinId="17" customBuiltin="1"/>
    <cellStyle name="Заголовок 3" xfId="6" builtinId="18" customBuiltin="1"/>
    <cellStyle name="Заголовок 4" xfId="7" builtinId="19" customBuiltin="1"/>
    <cellStyle name="Итог" xfId="18" builtinId="25" customBuiltin="1"/>
    <cellStyle name="Контрольная ячейка" xfId="14" builtinId="23" customBuiltin="1"/>
    <cellStyle name="Название 2" xfId="31" xr:uid="{C9EA1122-17CF-41AF-836D-2A25232DA3CF}"/>
    <cellStyle name="Нейтральный 2" xfId="32" xr:uid="{5FEEDEC1-B790-4DED-9D11-78B57F1875B2}"/>
    <cellStyle name="Обычный" xfId="0" builtinId="0"/>
    <cellStyle name="Обычный 2" xfId="33" xr:uid="{6D6E64C8-8800-4BEB-B52E-20374D926D26}"/>
    <cellStyle name="Обычный 3 2 2 2 4 3 2 2 2 2 2 5 2" xfId="3" xr:uid="{2A1EB673-76A3-4EC8-B4ED-D62C87AFDE1B}"/>
    <cellStyle name="Плохой" xfId="9" builtinId="27" customBuiltin="1"/>
    <cellStyle name="Пояснение" xfId="17" builtinId="53" customBuiltin="1"/>
    <cellStyle name="Примечание" xfId="16" builtinId="10" customBuiltin="1"/>
    <cellStyle name="Процентный" xfId="2" builtinId="5"/>
    <cellStyle name="Связанная ячейка" xfId="13" builtinId="24" customBuiltin="1"/>
    <cellStyle name="Текст предупреждения" xfId="15" builtinId="11" customBuiltin="1"/>
    <cellStyle name="Финансовый" xfId="1" builtinId="3"/>
    <cellStyle name="Хороший" xfId="8" builtinId="26" customBuiltin="1"/>
  </cellStyles>
  <dxfs count="1">
    <dxf>
      <fill>
        <patternFill patternType="solid">
          <fgColor rgb="FF66FF33"/>
          <bgColor rgb="FF000000"/>
        </patternFill>
      </fill>
    </dxf>
  </dxfs>
  <tableStyles count="0" defaultTableStyle="TableStyleMedium2" defaultPivotStyle="PivotStyleLight16"/>
  <colors>
    <mruColors>
      <color rgb="FF66FF33"/>
      <color rgb="FFD5B8EA"/>
      <color rgb="FFB889DB"/>
      <color rgb="FFF1FED4"/>
      <color rgb="FFFFFFCC"/>
      <color rgb="FFF4F5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personal/index.php?module=Tools&amp;file=phones&amp;dep=7098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personal/index.php?module=Tools&amp;file=phones&amp;dep=709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4D1AD-6F61-46D1-ADFD-834D3D74CC6A}">
  <sheetPr filterMode="1">
    <tabColor rgb="FF00B0F0"/>
  </sheetPr>
  <dimension ref="A1:WWJ2721"/>
  <sheetViews>
    <sheetView view="pageBreakPreview" zoomScale="55" zoomScaleNormal="55" zoomScaleSheetLayoutView="55" workbookViewId="0">
      <pane xSplit="5" ySplit="7" topLeftCell="F8" activePane="bottomRight" state="frozen"/>
      <selection activeCell="L2093" sqref="L2093"/>
      <selection pane="topRight" activeCell="L2093" sqref="L2093"/>
      <selection pane="bottomLeft" activeCell="L2093" sqref="L2093"/>
      <selection pane="bottomRight" activeCell="I2207" sqref="I2207:I2381"/>
    </sheetView>
  </sheetViews>
  <sheetFormatPr defaultRowHeight="15" outlineLevelCol="2" x14ac:dyDescent="0.25"/>
  <cols>
    <col min="1" max="1" width="9" style="1" customWidth="1"/>
    <col min="2" max="2" width="13.28515625" style="1" customWidth="1"/>
    <col min="3" max="3" width="14.7109375" style="1" customWidth="1"/>
    <col min="4" max="4" width="30.85546875" style="1" customWidth="1"/>
    <col min="5" max="5" width="26.7109375" style="1" customWidth="1"/>
    <col min="6" max="6" width="15" style="1" customWidth="1"/>
    <col min="7" max="7" width="20" style="1" customWidth="1" outlineLevel="1"/>
    <col min="8" max="8" width="17.28515625" style="1" customWidth="1" outlineLevel="2"/>
    <col min="9" max="9" width="20" style="1" customWidth="1" outlineLevel="2"/>
    <col min="10" max="10" width="18" style="1" customWidth="1" outlineLevel="2"/>
    <col min="11" max="11" width="20" style="1" customWidth="1" outlineLevel="2"/>
    <col min="12" max="12" width="33.85546875" style="101" customWidth="1" outlineLevel="2"/>
    <col min="13" max="13" width="20" style="1" customWidth="1" outlineLevel="2"/>
    <col min="14" max="14" width="30" style="1" customWidth="1" outlineLevel="2"/>
    <col min="15" max="16" width="25" style="1" customWidth="1" outlineLevel="2"/>
    <col min="17" max="17" width="20.140625" style="1" customWidth="1" outlineLevel="2"/>
    <col min="18" max="18" width="11.140625" style="1" customWidth="1" outlineLevel="1"/>
    <col min="19" max="21" width="45" style="1" customWidth="1" outlineLevel="1"/>
    <col min="22" max="22" width="18.7109375" style="1" customWidth="1" outlineLevel="1"/>
    <col min="23" max="23" width="20.7109375" style="1" customWidth="1" outlineLevel="1"/>
    <col min="24" max="24" width="33.5703125" style="1" customWidth="1"/>
    <col min="25" max="25" width="35.28515625" style="1" customWidth="1"/>
    <col min="26" max="26" width="38.85546875" style="1" customWidth="1"/>
    <col min="27" max="27" width="36.28515625" style="1" customWidth="1"/>
    <col min="28" max="28" width="43.85546875" style="1" customWidth="1"/>
    <col min="29" max="30" width="30" style="1" customWidth="1"/>
    <col min="31" max="256" width="9.140625" style="1"/>
    <col min="257" max="257" width="9" style="1" customWidth="1"/>
    <col min="258" max="258" width="13.28515625" style="1" customWidth="1"/>
    <col min="259" max="259" width="14.7109375" style="1" customWidth="1"/>
    <col min="260" max="260" width="30.85546875" style="1" customWidth="1"/>
    <col min="261" max="261" width="26.7109375" style="1" customWidth="1"/>
    <col min="262" max="262" width="21.5703125" style="1" customWidth="1"/>
    <col min="263" max="263" width="22" style="1" bestFit="1" customWidth="1"/>
    <col min="264" max="264" width="20.7109375" style="1" bestFit="1" customWidth="1"/>
    <col min="265" max="265" width="22" style="1" bestFit="1" customWidth="1"/>
    <col min="266" max="266" width="19.85546875" style="1" bestFit="1" customWidth="1"/>
    <col min="267" max="267" width="17.42578125" style="1" bestFit="1" customWidth="1"/>
    <col min="268" max="268" width="29.7109375" style="1" bestFit="1" customWidth="1"/>
    <col min="269" max="269" width="24" style="1" customWidth="1"/>
    <col min="270" max="270" width="23.42578125" style="1" bestFit="1" customWidth="1"/>
    <col min="271" max="271" width="21.42578125" style="1" bestFit="1" customWidth="1"/>
    <col min="272" max="272" width="30.28515625" style="1" bestFit="1" customWidth="1"/>
    <col min="273" max="273" width="20.140625" style="1" bestFit="1" customWidth="1"/>
    <col min="274" max="274" width="11.140625" style="1" bestFit="1" customWidth="1"/>
    <col min="275" max="276" width="81.140625" style="1" bestFit="1" customWidth="1"/>
    <col min="277" max="277" width="81.7109375" style="1" bestFit="1" customWidth="1"/>
    <col min="278" max="278" width="18.7109375" style="1" bestFit="1" customWidth="1"/>
    <col min="279" max="279" width="20.7109375" style="1" bestFit="1" customWidth="1"/>
    <col min="280" max="280" width="33.5703125" style="1" bestFit="1" customWidth="1"/>
    <col min="281" max="281" width="35.28515625" style="1" bestFit="1" customWidth="1"/>
    <col min="282" max="282" width="38.85546875" style="1" bestFit="1" customWidth="1"/>
    <col min="283" max="283" width="36.28515625" style="1" bestFit="1" customWidth="1"/>
    <col min="284" max="284" width="0" style="1" hidden="1" customWidth="1"/>
    <col min="285" max="285" width="24.85546875" style="1" bestFit="1" customWidth="1"/>
    <col min="286" max="286" width="38.140625" style="1" customWidth="1"/>
    <col min="287" max="512" width="9.140625" style="1"/>
    <col min="513" max="513" width="9" style="1" customWidth="1"/>
    <col min="514" max="514" width="13.28515625" style="1" customWidth="1"/>
    <col min="515" max="515" width="14.7109375" style="1" customWidth="1"/>
    <col min="516" max="516" width="30.85546875" style="1" customWidth="1"/>
    <col min="517" max="517" width="26.7109375" style="1" customWidth="1"/>
    <col min="518" max="518" width="21.5703125" style="1" customWidth="1"/>
    <col min="519" max="519" width="22" style="1" bestFit="1" customWidth="1"/>
    <col min="520" max="520" width="20.7109375" style="1" bestFit="1" customWidth="1"/>
    <col min="521" max="521" width="22" style="1" bestFit="1" customWidth="1"/>
    <col min="522" max="522" width="19.85546875" style="1" bestFit="1" customWidth="1"/>
    <col min="523" max="523" width="17.42578125" style="1" bestFit="1" customWidth="1"/>
    <col min="524" max="524" width="29.7109375" style="1" bestFit="1" customWidth="1"/>
    <col min="525" max="525" width="24" style="1" customWidth="1"/>
    <col min="526" max="526" width="23.42578125" style="1" bestFit="1" customWidth="1"/>
    <col min="527" max="527" width="21.42578125" style="1" bestFit="1" customWidth="1"/>
    <col min="528" max="528" width="30.28515625" style="1" bestFit="1" customWidth="1"/>
    <col min="529" max="529" width="20.140625" style="1" bestFit="1" customWidth="1"/>
    <col min="530" max="530" width="11.140625" style="1" bestFit="1" customWidth="1"/>
    <col min="531" max="532" width="81.140625" style="1" bestFit="1" customWidth="1"/>
    <col min="533" max="533" width="81.7109375" style="1" bestFit="1" customWidth="1"/>
    <col min="534" max="534" width="18.7109375" style="1" bestFit="1" customWidth="1"/>
    <col min="535" max="535" width="20.7109375" style="1" bestFit="1" customWidth="1"/>
    <col min="536" max="536" width="33.5703125" style="1" bestFit="1" customWidth="1"/>
    <col min="537" max="537" width="35.28515625" style="1" bestFit="1" customWidth="1"/>
    <col min="538" max="538" width="38.85546875" style="1" bestFit="1" customWidth="1"/>
    <col min="539" max="539" width="36.28515625" style="1" bestFit="1" customWidth="1"/>
    <col min="540" max="540" width="0" style="1" hidden="1" customWidth="1"/>
    <col min="541" max="541" width="24.85546875" style="1" bestFit="1" customWidth="1"/>
    <col min="542" max="542" width="38.140625" style="1" customWidth="1"/>
    <col min="543" max="768" width="9.140625" style="1"/>
    <col min="769" max="769" width="9" style="1" customWidth="1"/>
    <col min="770" max="770" width="13.28515625" style="1" customWidth="1"/>
    <col min="771" max="771" width="14.7109375" style="1" customWidth="1"/>
    <col min="772" max="772" width="30.85546875" style="1" customWidth="1"/>
    <col min="773" max="773" width="26.7109375" style="1" customWidth="1"/>
    <col min="774" max="774" width="21.5703125" style="1" customWidth="1"/>
    <col min="775" max="775" width="22" style="1" bestFit="1" customWidth="1"/>
    <col min="776" max="776" width="20.7109375" style="1" bestFit="1" customWidth="1"/>
    <col min="777" max="777" width="22" style="1" bestFit="1" customWidth="1"/>
    <col min="778" max="778" width="19.85546875" style="1" bestFit="1" customWidth="1"/>
    <col min="779" max="779" width="17.42578125" style="1" bestFit="1" customWidth="1"/>
    <col min="780" max="780" width="29.7109375" style="1" bestFit="1" customWidth="1"/>
    <col min="781" max="781" width="24" style="1" customWidth="1"/>
    <col min="782" max="782" width="23.42578125" style="1" bestFit="1" customWidth="1"/>
    <col min="783" max="783" width="21.42578125" style="1" bestFit="1" customWidth="1"/>
    <col min="784" max="784" width="30.28515625" style="1" bestFit="1" customWidth="1"/>
    <col min="785" max="785" width="20.140625" style="1" bestFit="1" customWidth="1"/>
    <col min="786" max="786" width="11.140625" style="1" bestFit="1" customWidth="1"/>
    <col min="787" max="788" width="81.140625" style="1" bestFit="1" customWidth="1"/>
    <col min="789" max="789" width="81.7109375" style="1" bestFit="1" customWidth="1"/>
    <col min="790" max="790" width="18.7109375" style="1" bestFit="1" customWidth="1"/>
    <col min="791" max="791" width="20.7109375" style="1" bestFit="1" customWidth="1"/>
    <col min="792" max="792" width="33.5703125" style="1" bestFit="1" customWidth="1"/>
    <col min="793" max="793" width="35.28515625" style="1" bestFit="1" customWidth="1"/>
    <col min="794" max="794" width="38.85546875" style="1" bestFit="1" customWidth="1"/>
    <col min="795" max="795" width="36.28515625" style="1" bestFit="1" customWidth="1"/>
    <col min="796" max="796" width="0" style="1" hidden="1" customWidth="1"/>
    <col min="797" max="797" width="24.85546875" style="1" bestFit="1" customWidth="1"/>
    <col min="798" max="798" width="38.140625" style="1" customWidth="1"/>
    <col min="799" max="1024" width="9.140625" style="1"/>
    <col min="1025" max="1025" width="9" style="1" customWidth="1"/>
    <col min="1026" max="1026" width="13.28515625" style="1" customWidth="1"/>
    <col min="1027" max="1027" width="14.7109375" style="1" customWidth="1"/>
    <col min="1028" max="1028" width="30.85546875" style="1" customWidth="1"/>
    <col min="1029" max="1029" width="26.7109375" style="1" customWidth="1"/>
    <col min="1030" max="1030" width="21.5703125" style="1" customWidth="1"/>
    <col min="1031" max="1031" width="22" style="1" bestFit="1" customWidth="1"/>
    <col min="1032" max="1032" width="20.7109375" style="1" bestFit="1" customWidth="1"/>
    <col min="1033" max="1033" width="22" style="1" bestFit="1" customWidth="1"/>
    <col min="1034" max="1034" width="19.85546875" style="1" bestFit="1" customWidth="1"/>
    <col min="1035" max="1035" width="17.42578125" style="1" bestFit="1" customWidth="1"/>
    <col min="1036" max="1036" width="29.7109375" style="1" bestFit="1" customWidth="1"/>
    <col min="1037" max="1037" width="24" style="1" customWidth="1"/>
    <col min="1038" max="1038" width="23.42578125" style="1" bestFit="1" customWidth="1"/>
    <col min="1039" max="1039" width="21.42578125" style="1" bestFit="1" customWidth="1"/>
    <col min="1040" max="1040" width="30.28515625" style="1" bestFit="1" customWidth="1"/>
    <col min="1041" max="1041" width="20.140625" style="1" bestFit="1" customWidth="1"/>
    <col min="1042" max="1042" width="11.140625" style="1" bestFit="1" customWidth="1"/>
    <col min="1043" max="1044" width="81.140625" style="1" bestFit="1" customWidth="1"/>
    <col min="1045" max="1045" width="81.7109375" style="1" bestFit="1" customWidth="1"/>
    <col min="1046" max="1046" width="18.7109375" style="1" bestFit="1" customWidth="1"/>
    <col min="1047" max="1047" width="20.7109375" style="1" bestFit="1" customWidth="1"/>
    <col min="1048" max="1048" width="33.5703125" style="1" bestFit="1" customWidth="1"/>
    <col min="1049" max="1049" width="35.28515625" style="1" bestFit="1" customWidth="1"/>
    <col min="1050" max="1050" width="38.85546875" style="1" bestFit="1" customWidth="1"/>
    <col min="1051" max="1051" width="36.28515625" style="1" bestFit="1" customWidth="1"/>
    <col min="1052" max="1052" width="0" style="1" hidden="1" customWidth="1"/>
    <col min="1053" max="1053" width="24.85546875" style="1" bestFit="1" customWidth="1"/>
    <col min="1054" max="1054" width="38.140625" style="1" customWidth="1"/>
    <col min="1055" max="1280" width="9.140625" style="1"/>
    <col min="1281" max="1281" width="9" style="1" customWidth="1"/>
    <col min="1282" max="1282" width="13.28515625" style="1" customWidth="1"/>
    <col min="1283" max="1283" width="14.7109375" style="1" customWidth="1"/>
    <col min="1284" max="1284" width="30.85546875" style="1" customWidth="1"/>
    <col min="1285" max="1285" width="26.7109375" style="1" customWidth="1"/>
    <col min="1286" max="1286" width="21.5703125" style="1" customWidth="1"/>
    <col min="1287" max="1287" width="22" style="1" bestFit="1" customWidth="1"/>
    <col min="1288" max="1288" width="20.7109375" style="1" bestFit="1" customWidth="1"/>
    <col min="1289" max="1289" width="22" style="1" bestFit="1" customWidth="1"/>
    <col min="1290" max="1290" width="19.85546875" style="1" bestFit="1" customWidth="1"/>
    <col min="1291" max="1291" width="17.42578125" style="1" bestFit="1" customWidth="1"/>
    <col min="1292" max="1292" width="29.7109375" style="1" bestFit="1" customWidth="1"/>
    <col min="1293" max="1293" width="24" style="1" customWidth="1"/>
    <col min="1294" max="1294" width="23.42578125" style="1" bestFit="1" customWidth="1"/>
    <col min="1295" max="1295" width="21.42578125" style="1" bestFit="1" customWidth="1"/>
    <col min="1296" max="1296" width="30.28515625" style="1" bestFit="1" customWidth="1"/>
    <col min="1297" max="1297" width="20.140625" style="1" bestFit="1" customWidth="1"/>
    <col min="1298" max="1298" width="11.140625" style="1" bestFit="1" customWidth="1"/>
    <col min="1299" max="1300" width="81.140625" style="1" bestFit="1" customWidth="1"/>
    <col min="1301" max="1301" width="81.7109375" style="1" bestFit="1" customWidth="1"/>
    <col min="1302" max="1302" width="18.7109375" style="1" bestFit="1" customWidth="1"/>
    <col min="1303" max="1303" width="20.7109375" style="1" bestFit="1" customWidth="1"/>
    <col min="1304" max="1304" width="33.5703125" style="1" bestFit="1" customWidth="1"/>
    <col min="1305" max="1305" width="35.28515625" style="1" bestFit="1" customWidth="1"/>
    <col min="1306" max="1306" width="38.85546875" style="1" bestFit="1" customWidth="1"/>
    <col min="1307" max="1307" width="36.28515625" style="1" bestFit="1" customWidth="1"/>
    <col min="1308" max="1308" width="0" style="1" hidden="1" customWidth="1"/>
    <col min="1309" max="1309" width="24.85546875" style="1" bestFit="1" customWidth="1"/>
    <col min="1310" max="1310" width="38.140625" style="1" customWidth="1"/>
    <col min="1311" max="1536" width="9.140625" style="1"/>
    <col min="1537" max="1537" width="9" style="1" customWidth="1"/>
    <col min="1538" max="1538" width="13.28515625" style="1" customWidth="1"/>
    <col min="1539" max="1539" width="14.7109375" style="1" customWidth="1"/>
    <col min="1540" max="1540" width="30.85546875" style="1" customWidth="1"/>
    <col min="1541" max="1541" width="26.7109375" style="1" customWidth="1"/>
    <col min="1542" max="1542" width="21.5703125" style="1" customWidth="1"/>
    <col min="1543" max="1543" width="22" style="1" bestFit="1" customWidth="1"/>
    <col min="1544" max="1544" width="20.7109375" style="1" bestFit="1" customWidth="1"/>
    <col min="1545" max="1545" width="22" style="1" bestFit="1" customWidth="1"/>
    <col min="1546" max="1546" width="19.85546875" style="1" bestFit="1" customWidth="1"/>
    <col min="1547" max="1547" width="17.42578125" style="1" bestFit="1" customWidth="1"/>
    <col min="1548" max="1548" width="29.7109375" style="1" bestFit="1" customWidth="1"/>
    <col min="1549" max="1549" width="24" style="1" customWidth="1"/>
    <col min="1550" max="1550" width="23.42578125" style="1" bestFit="1" customWidth="1"/>
    <col min="1551" max="1551" width="21.42578125" style="1" bestFit="1" customWidth="1"/>
    <col min="1552" max="1552" width="30.28515625" style="1" bestFit="1" customWidth="1"/>
    <col min="1553" max="1553" width="20.140625" style="1" bestFit="1" customWidth="1"/>
    <col min="1554" max="1554" width="11.140625" style="1" bestFit="1" customWidth="1"/>
    <col min="1555" max="1556" width="81.140625" style="1" bestFit="1" customWidth="1"/>
    <col min="1557" max="1557" width="81.7109375" style="1" bestFit="1" customWidth="1"/>
    <col min="1558" max="1558" width="18.7109375" style="1" bestFit="1" customWidth="1"/>
    <col min="1559" max="1559" width="20.7109375" style="1" bestFit="1" customWidth="1"/>
    <col min="1560" max="1560" width="33.5703125" style="1" bestFit="1" customWidth="1"/>
    <col min="1561" max="1561" width="35.28515625" style="1" bestFit="1" customWidth="1"/>
    <col min="1562" max="1562" width="38.85546875" style="1" bestFit="1" customWidth="1"/>
    <col min="1563" max="1563" width="36.28515625" style="1" bestFit="1" customWidth="1"/>
    <col min="1564" max="1564" width="0" style="1" hidden="1" customWidth="1"/>
    <col min="1565" max="1565" width="24.85546875" style="1" bestFit="1" customWidth="1"/>
    <col min="1566" max="1566" width="38.140625" style="1" customWidth="1"/>
    <col min="1567" max="1792" width="9.140625" style="1"/>
    <col min="1793" max="1793" width="9" style="1" customWidth="1"/>
    <col min="1794" max="1794" width="13.28515625" style="1" customWidth="1"/>
    <col min="1795" max="1795" width="14.7109375" style="1" customWidth="1"/>
    <col min="1796" max="1796" width="30.85546875" style="1" customWidth="1"/>
    <col min="1797" max="1797" width="26.7109375" style="1" customWidth="1"/>
    <col min="1798" max="1798" width="21.5703125" style="1" customWidth="1"/>
    <col min="1799" max="1799" width="22" style="1" bestFit="1" customWidth="1"/>
    <col min="1800" max="1800" width="20.7109375" style="1" bestFit="1" customWidth="1"/>
    <col min="1801" max="1801" width="22" style="1" bestFit="1" customWidth="1"/>
    <col min="1802" max="1802" width="19.85546875" style="1" bestFit="1" customWidth="1"/>
    <col min="1803" max="1803" width="17.42578125" style="1" bestFit="1" customWidth="1"/>
    <col min="1804" max="1804" width="29.7109375" style="1" bestFit="1" customWidth="1"/>
    <col min="1805" max="1805" width="24" style="1" customWidth="1"/>
    <col min="1806" max="1806" width="23.42578125" style="1" bestFit="1" customWidth="1"/>
    <col min="1807" max="1807" width="21.42578125" style="1" bestFit="1" customWidth="1"/>
    <col min="1808" max="1808" width="30.28515625" style="1" bestFit="1" customWidth="1"/>
    <col min="1809" max="1809" width="20.140625" style="1" bestFit="1" customWidth="1"/>
    <col min="1810" max="1810" width="11.140625" style="1" bestFit="1" customWidth="1"/>
    <col min="1811" max="1812" width="81.140625" style="1" bestFit="1" customWidth="1"/>
    <col min="1813" max="1813" width="81.7109375" style="1" bestFit="1" customWidth="1"/>
    <col min="1814" max="1814" width="18.7109375" style="1" bestFit="1" customWidth="1"/>
    <col min="1815" max="1815" width="20.7109375" style="1" bestFit="1" customWidth="1"/>
    <col min="1816" max="1816" width="33.5703125" style="1" bestFit="1" customWidth="1"/>
    <col min="1817" max="1817" width="35.28515625" style="1" bestFit="1" customWidth="1"/>
    <col min="1818" max="1818" width="38.85546875" style="1" bestFit="1" customWidth="1"/>
    <col min="1819" max="1819" width="36.28515625" style="1" bestFit="1" customWidth="1"/>
    <col min="1820" max="1820" width="0" style="1" hidden="1" customWidth="1"/>
    <col min="1821" max="1821" width="24.85546875" style="1" bestFit="1" customWidth="1"/>
    <col min="1822" max="1822" width="38.140625" style="1" customWidth="1"/>
    <col min="1823" max="2048" width="9.140625" style="1"/>
    <col min="2049" max="2049" width="9" style="1" customWidth="1"/>
    <col min="2050" max="2050" width="13.28515625" style="1" customWidth="1"/>
    <col min="2051" max="2051" width="14.7109375" style="1" customWidth="1"/>
    <col min="2052" max="2052" width="30.85546875" style="1" customWidth="1"/>
    <col min="2053" max="2053" width="26.7109375" style="1" customWidth="1"/>
    <col min="2054" max="2054" width="21.5703125" style="1" customWidth="1"/>
    <col min="2055" max="2055" width="22" style="1" bestFit="1" customWidth="1"/>
    <col min="2056" max="2056" width="20.7109375" style="1" bestFit="1" customWidth="1"/>
    <col min="2057" max="2057" width="22" style="1" bestFit="1" customWidth="1"/>
    <col min="2058" max="2058" width="19.85546875" style="1" bestFit="1" customWidth="1"/>
    <col min="2059" max="2059" width="17.42578125" style="1" bestFit="1" customWidth="1"/>
    <col min="2060" max="2060" width="29.7109375" style="1" bestFit="1" customWidth="1"/>
    <col min="2061" max="2061" width="24" style="1" customWidth="1"/>
    <col min="2062" max="2062" width="23.42578125" style="1" bestFit="1" customWidth="1"/>
    <col min="2063" max="2063" width="21.42578125" style="1" bestFit="1" customWidth="1"/>
    <col min="2064" max="2064" width="30.28515625" style="1" bestFit="1" customWidth="1"/>
    <col min="2065" max="2065" width="20.140625" style="1" bestFit="1" customWidth="1"/>
    <col min="2066" max="2066" width="11.140625" style="1" bestFit="1" customWidth="1"/>
    <col min="2067" max="2068" width="81.140625" style="1" bestFit="1" customWidth="1"/>
    <col min="2069" max="2069" width="81.7109375" style="1" bestFit="1" customWidth="1"/>
    <col min="2070" max="2070" width="18.7109375" style="1" bestFit="1" customWidth="1"/>
    <col min="2071" max="2071" width="20.7109375" style="1" bestFit="1" customWidth="1"/>
    <col min="2072" max="2072" width="33.5703125" style="1" bestFit="1" customWidth="1"/>
    <col min="2073" max="2073" width="35.28515625" style="1" bestFit="1" customWidth="1"/>
    <col min="2074" max="2074" width="38.85546875" style="1" bestFit="1" customWidth="1"/>
    <col min="2075" max="2075" width="36.28515625" style="1" bestFit="1" customWidth="1"/>
    <col min="2076" max="2076" width="0" style="1" hidden="1" customWidth="1"/>
    <col min="2077" max="2077" width="24.85546875" style="1" bestFit="1" customWidth="1"/>
    <col min="2078" max="2078" width="38.140625" style="1" customWidth="1"/>
    <col min="2079" max="2304" width="9.140625" style="1"/>
    <col min="2305" max="2305" width="9" style="1" customWidth="1"/>
    <col min="2306" max="2306" width="13.28515625" style="1" customWidth="1"/>
    <col min="2307" max="2307" width="14.7109375" style="1" customWidth="1"/>
    <col min="2308" max="2308" width="30.85546875" style="1" customWidth="1"/>
    <col min="2309" max="2309" width="26.7109375" style="1" customWidth="1"/>
    <col min="2310" max="2310" width="21.5703125" style="1" customWidth="1"/>
    <col min="2311" max="2311" width="22" style="1" bestFit="1" customWidth="1"/>
    <col min="2312" max="2312" width="20.7109375" style="1" bestFit="1" customWidth="1"/>
    <col min="2313" max="2313" width="22" style="1" bestFit="1" customWidth="1"/>
    <col min="2314" max="2314" width="19.85546875" style="1" bestFit="1" customWidth="1"/>
    <col min="2315" max="2315" width="17.42578125" style="1" bestFit="1" customWidth="1"/>
    <col min="2316" max="2316" width="29.7109375" style="1" bestFit="1" customWidth="1"/>
    <col min="2317" max="2317" width="24" style="1" customWidth="1"/>
    <col min="2318" max="2318" width="23.42578125" style="1" bestFit="1" customWidth="1"/>
    <col min="2319" max="2319" width="21.42578125" style="1" bestFit="1" customWidth="1"/>
    <col min="2320" max="2320" width="30.28515625" style="1" bestFit="1" customWidth="1"/>
    <col min="2321" max="2321" width="20.140625" style="1" bestFit="1" customWidth="1"/>
    <col min="2322" max="2322" width="11.140625" style="1" bestFit="1" customWidth="1"/>
    <col min="2323" max="2324" width="81.140625" style="1" bestFit="1" customWidth="1"/>
    <col min="2325" max="2325" width="81.7109375" style="1" bestFit="1" customWidth="1"/>
    <col min="2326" max="2326" width="18.7109375" style="1" bestFit="1" customWidth="1"/>
    <col min="2327" max="2327" width="20.7109375" style="1" bestFit="1" customWidth="1"/>
    <col min="2328" max="2328" width="33.5703125" style="1" bestFit="1" customWidth="1"/>
    <col min="2329" max="2329" width="35.28515625" style="1" bestFit="1" customWidth="1"/>
    <col min="2330" max="2330" width="38.85546875" style="1" bestFit="1" customWidth="1"/>
    <col min="2331" max="2331" width="36.28515625" style="1" bestFit="1" customWidth="1"/>
    <col min="2332" max="2332" width="0" style="1" hidden="1" customWidth="1"/>
    <col min="2333" max="2333" width="24.85546875" style="1" bestFit="1" customWidth="1"/>
    <col min="2334" max="2334" width="38.140625" style="1" customWidth="1"/>
    <col min="2335" max="2560" width="9.140625" style="1"/>
    <col min="2561" max="2561" width="9" style="1" customWidth="1"/>
    <col min="2562" max="2562" width="13.28515625" style="1" customWidth="1"/>
    <col min="2563" max="2563" width="14.7109375" style="1" customWidth="1"/>
    <col min="2564" max="2564" width="30.85546875" style="1" customWidth="1"/>
    <col min="2565" max="2565" width="26.7109375" style="1" customWidth="1"/>
    <col min="2566" max="2566" width="21.5703125" style="1" customWidth="1"/>
    <col min="2567" max="2567" width="22" style="1" bestFit="1" customWidth="1"/>
    <col min="2568" max="2568" width="20.7109375" style="1" bestFit="1" customWidth="1"/>
    <col min="2569" max="2569" width="22" style="1" bestFit="1" customWidth="1"/>
    <col min="2570" max="2570" width="19.85546875" style="1" bestFit="1" customWidth="1"/>
    <col min="2571" max="2571" width="17.42578125" style="1" bestFit="1" customWidth="1"/>
    <col min="2572" max="2572" width="29.7109375" style="1" bestFit="1" customWidth="1"/>
    <col min="2573" max="2573" width="24" style="1" customWidth="1"/>
    <col min="2574" max="2574" width="23.42578125" style="1" bestFit="1" customWidth="1"/>
    <col min="2575" max="2575" width="21.42578125" style="1" bestFit="1" customWidth="1"/>
    <col min="2576" max="2576" width="30.28515625" style="1" bestFit="1" customWidth="1"/>
    <col min="2577" max="2577" width="20.140625" style="1" bestFit="1" customWidth="1"/>
    <col min="2578" max="2578" width="11.140625" style="1" bestFit="1" customWidth="1"/>
    <col min="2579" max="2580" width="81.140625" style="1" bestFit="1" customWidth="1"/>
    <col min="2581" max="2581" width="81.7109375" style="1" bestFit="1" customWidth="1"/>
    <col min="2582" max="2582" width="18.7109375" style="1" bestFit="1" customWidth="1"/>
    <col min="2583" max="2583" width="20.7109375" style="1" bestFit="1" customWidth="1"/>
    <col min="2584" max="2584" width="33.5703125" style="1" bestFit="1" customWidth="1"/>
    <col min="2585" max="2585" width="35.28515625" style="1" bestFit="1" customWidth="1"/>
    <col min="2586" max="2586" width="38.85546875" style="1" bestFit="1" customWidth="1"/>
    <col min="2587" max="2587" width="36.28515625" style="1" bestFit="1" customWidth="1"/>
    <col min="2588" max="2588" width="0" style="1" hidden="1" customWidth="1"/>
    <col min="2589" max="2589" width="24.85546875" style="1" bestFit="1" customWidth="1"/>
    <col min="2590" max="2590" width="38.140625" style="1" customWidth="1"/>
    <col min="2591" max="2816" width="9.140625" style="1"/>
    <col min="2817" max="2817" width="9" style="1" customWidth="1"/>
    <col min="2818" max="2818" width="13.28515625" style="1" customWidth="1"/>
    <col min="2819" max="2819" width="14.7109375" style="1" customWidth="1"/>
    <col min="2820" max="2820" width="30.85546875" style="1" customWidth="1"/>
    <col min="2821" max="2821" width="26.7109375" style="1" customWidth="1"/>
    <col min="2822" max="2822" width="21.5703125" style="1" customWidth="1"/>
    <col min="2823" max="2823" width="22" style="1" bestFit="1" customWidth="1"/>
    <col min="2824" max="2824" width="20.7109375" style="1" bestFit="1" customWidth="1"/>
    <col min="2825" max="2825" width="22" style="1" bestFit="1" customWidth="1"/>
    <col min="2826" max="2826" width="19.85546875" style="1" bestFit="1" customWidth="1"/>
    <col min="2827" max="2827" width="17.42578125" style="1" bestFit="1" customWidth="1"/>
    <col min="2828" max="2828" width="29.7109375" style="1" bestFit="1" customWidth="1"/>
    <col min="2829" max="2829" width="24" style="1" customWidth="1"/>
    <col min="2830" max="2830" width="23.42578125" style="1" bestFit="1" customWidth="1"/>
    <col min="2831" max="2831" width="21.42578125" style="1" bestFit="1" customWidth="1"/>
    <col min="2832" max="2832" width="30.28515625" style="1" bestFit="1" customWidth="1"/>
    <col min="2833" max="2833" width="20.140625" style="1" bestFit="1" customWidth="1"/>
    <col min="2834" max="2834" width="11.140625" style="1" bestFit="1" customWidth="1"/>
    <col min="2835" max="2836" width="81.140625" style="1" bestFit="1" customWidth="1"/>
    <col min="2837" max="2837" width="81.7109375" style="1" bestFit="1" customWidth="1"/>
    <col min="2838" max="2838" width="18.7109375" style="1" bestFit="1" customWidth="1"/>
    <col min="2839" max="2839" width="20.7109375" style="1" bestFit="1" customWidth="1"/>
    <col min="2840" max="2840" width="33.5703125" style="1" bestFit="1" customWidth="1"/>
    <col min="2841" max="2841" width="35.28515625" style="1" bestFit="1" customWidth="1"/>
    <col min="2842" max="2842" width="38.85546875" style="1" bestFit="1" customWidth="1"/>
    <col min="2843" max="2843" width="36.28515625" style="1" bestFit="1" customWidth="1"/>
    <col min="2844" max="2844" width="0" style="1" hidden="1" customWidth="1"/>
    <col min="2845" max="2845" width="24.85546875" style="1" bestFit="1" customWidth="1"/>
    <col min="2846" max="2846" width="38.140625" style="1" customWidth="1"/>
    <col min="2847" max="3072" width="9.140625" style="1"/>
    <col min="3073" max="3073" width="9" style="1" customWidth="1"/>
    <col min="3074" max="3074" width="13.28515625" style="1" customWidth="1"/>
    <col min="3075" max="3075" width="14.7109375" style="1" customWidth="1"/>
    <col min="3076" max="3076" width="30.85546875" style="1" customWidth="1"/>
    <col min="3077" max="3077" width="26.7109375" style="1" customWidth="1"/>
    <col min="3078" max="3078" width="21.5703125" style="1" customWidth="1"/>
    <col min="3079" max="3079" width="22" style="1" bestFit="1" customWidth="1"/>
    <col min="3080" max="3080" width="20.7109375" style="1" bestFit="1" customWidth="1"/>
    <col min="3081" max="3081" width="22" style="1" bestFit="1" customWidth="1"/>
    <col min="3082" max="3082" width="19.85546875" style="1" bestFit="1" customWidth="1"/>
    <col min="3083" max="3083" width="17.42578125" style="1" bestFit="1" customWidth="1"/>
    <col min="3084" max="3084" width="29.7109375" style="1" bestFit="1" customWidth="1"/>
    <col min="3085" max="3085" width="24" style="1" customWidth="1"/>
    <col min="3086" max="3086" width="23.42578125" style="1" bestFit="1" customWidth="1"/>
    <col min="3087" max="3087" width="21.42578125" style="1" bestFit="1" customWidth="1"/>
    <col min="3088" max="3088" width="30.28515625" style="1" bestFit="1" customWidth="1"/>
    <col min="3089" max="3089" width="20.140625" style="1" bestFit="1" customWidth="1"/>
    <col min="3090" max="3090" width="11.140625" style="1" bestFit="1" customWidth="1"/>
    <col min="3091" max="3092" width="81.140625" style="1" bestFit="1" customWidth="1"/>
    <col min="3093" max="3093" width="81.7109375" style="1" bestFit="1" customWidth="1"/>
    <col min="3094" max="3094" width="18.7109375" style="1" bestFit="1" customWidth="1"/>
    <col min="3095" max="3095" width="20.7109375" style="1" bestFit="1" customWidth="1"/>
    <col min="3096" max="3096" width="33.5703125" style="1" bestFit="1" customWidth="1"/>
    <col min="3097" max="3097" width="35.28515625" style="1" bestFit="1" customWidth="1"/>
    <col min="3098" max="3098" width="38.85546875" style="1" bestFit="1" customWidth="1"/>
    <col min="3099" max="3099" width="36.28515625" style="1" bestFit="1" customWidth="1"/>
    <col min="3100" max="3100" width="0" style="1" hidden="1" customWidth="1"/>
    <col min="3101" max="3101" width="24.85546875" style="1" bestFit="1" customWidth="1"/>
    <col min="3102" max="3102" width="38.140625" style="1" customWidth="1"/>
    <col min="3103" max="3328" width="9.140625" style="1"/>
    <col min="3329" max="3329" width="9" style="1" customWidth="1"/>
    <col min="3330" max="3330" width="13.28515625" style="1" customWidth="1"/>
    <col min="3331" max="3331" width="14.7109375" style="1" customWidth="1"/>
    <col min="3332" max="3332" width="30.85546875" style="1" customWidth="1"/>
    <col min="3333" max="3333" width="26.7109375" style="1" customWidth="1"/>
    <col min="3334" max="3334" width="21.5703125" style="1" customWidth="1"/>
    <col min="3335" max="3335" width="22" style="1" bestFit="1" customWidth="1"/>
    <col min="3336" max="3336" width="20.7109375" style="1" bestFit="1" customWidth="1"/>
    <col min="3337" max="3337" width="22" style="1" bestFit="1" customWidth="1"/>
    <col min="3338" max="3338" width="19.85546875" style="1" bestFit="1" customWidth="1"/>
    <col min="3339" max="3339" width="17.42578125" style="1" bestFit="1" customWidth="1"/>
    <col min="3340" max="3340" width="29.7109375" style="1" bestFit="1" customWidth="1"/>
    <col min="3341" max="3341" width="24" style="1" customWidth="1"/>
    <col min="3342" max="3342" width="23.42578125" style="1" bestFit="1" customWidth="1"/>
    <col min="3343" max="3343" width="21.42578125" style="1" bestFit="1" customWidth="1"/>
    <col min="3344" max="3344" width="30.28515625" style="1" bestFit="1" customWidth="1"/>
    <col min="3345" max="3345" width="20.140625" style="1" bestFit="1" customWidth="1"/>
    <col min="3346" max="3346" width="11.140625" style="1" bestFit="1" customWidth="1"/>
    <col min="3347" max="3348" width="81.140625" style="1" bestFit="1" customWidth="1"/>
    <col min="3349" max="3349" width="81.7109375" style="1" bestFit="1" customWidth="1"/>
    <col min="3350" max="3350" width="18.7109375" style="1" bestFit="1" customWidth="1"/>
    <col min="3351" max="3351" width="20.7109375" style="1" bestFit="1" customWidth="1"/>
    <col min="3352" max="3352" width="33.5703125" style="1" bestFit="1" customWidth="1"/>
    <col min="3353" max="3353" width="35.28515625" style="1" bestFit="1" customWidth="1"/>
    <col min="3354" max="3354" width="38.85546875" style="1" bestFit="1" customWidth="1"/>
    <col min="3355" max="3355" width="36.28515625" style="1" bestFit="1" customWidth="1"/>
    <col min="3356" max="3356" width="0" style="1" hidden="1" customWidth="1"/>
    <col min="3357" max="3357" width="24.85546875" style="1" bestFit="1" customWidth="1"/>
    <col min="3358" max="3358" width="38.140625" style="1" customWidth="1"/>
    <col min="3359" max="3584" width="9.140625" style="1"/>
    <col min="3585" max="3585" width="9" style="1" customWidth="1"/>
    <col min="3586" max="3586" width="13.28515625" style="1" customWidth="1"/>
    <col min="3587" max="3587" width="14.7109375" style="1" customWidth="1"/>
    <col min="3588" max="3588" width="30.85546875" style="1" customWidth="1"/>
    <col min="3589" max="3589" width="26.7109375" style="1" customWidth="1"/>
    <col min="3590" max="3590" width="21.5703125" style="1" customWidth="1"/>
    <col min="3591" max="3591" width="22" style="1" bestFit="1" customWidth="1"/>
    <col min="3592" max="3592" width="20.7109375" style="1" bestFit="1" customWidth="1"/>
    <col min="3593" max="3593" width="22" style="1" bestFit="1" customWidth="1"/>
    <col min="3594" max="3594" width="19.85546875" style="1" bestFit="1" customWidth="1"/>
    <col min="3595" max="3595" width="17.42578125" style="1" bestFit="1" customWidth="1"/>
    <col min="3596" max="3596" width="29.7109375" style="1" bestFit="1" customWidth="1"/>
    <col min="3597" max="3597" width="24" style="1" customWidth="1"/>
    <col min="3598" max="3598" width="23.42578125" style="1" bestFit="1" customWidth="1"/>
    <col min="3599" max="3599" width="21.42578125" style="1" bestFit="1" customWidth="1"/>
    <col min="3600" max="3600" width="30.28515625" style="1" bestFit="1" customWidth="1"/>
    <col min="3601" max="3601" width="20.140625" style="1" bestFit="1" customWidth="1"/>
    <col min="3602" max="3602" width="11.140625" style="1" bestFit="1" customWidth="1"/>
    <col min="3603" max="3604" width="81.140625" style="1" bestFit="1" customWidth="1"/>
    <col min="3605" max="3605" width="81.7109375" style="1" bestFit="1" customWidth="1"/>
    <col min="3606" max="3606" width="18.7109375" style="1" bestFit="1" customWidth="1"/>
    <col min="3607" max="3607" width="20.7109375" style="1" bestFit="1" customWidth="1"/>
    <col min="3608" max="3608" width="33.5703125" style="1" bestFit="1" customWidth="1"/>
    <col min="3609" max="3609" width="35.28515625" style="1" bestFit="1" customWidth="1"/>
    <col min="3610" max="3610" width="38.85546875" style="1" bestFit="1" customWidth="1"/>
    <col min="3611" max="3611" width="36.28515625" style="1" bestFit="1" customWidth="1"/>
    <col min="3612" max="3612" width="0" style="1" hidden="1" customWidth="1"/>
    <col min="3613" max="3613" width="24.85546875" style="1" bestFit="1" customWidth="1"/>
    <col min="3614" max="3614" width="38.140625" style="1" customWidth="1"/>
    <col min="3615" max="3840" width="9.140625" style="1"/>
    <col min="3841" max="3841" width="9" style="1" customWidth="1"/>
    <col min="3842" max="3842" width="13.28515625" style="1" customWidth="1"/>
    <col min="3843" max="3843" width="14.7109375" style="1" customWidth="1"/>
    <col min="3844" max="3844" width="30.85546875" style="1" customWidth="1"/>
    <col min="3845" max="3845" width="26.7109375" style="1" customWidth="1"/>
    <col min="3846" max="3846" width="21.5703125" style="1" customWidth="1"/>
    <col min="3847" max="3847" width="22" style="1" bestFit="1" customWidth="1"/>
    <col min="3848" max="3848" width="20.7109375" style="1" bestFit="1" customWidth="1"/>
    <col min="3849" max="3849" width="22" style="1" bestFit="1" customWidth="1"/>
    <col min="3850" max="3850" width="19.85546875" style="1" bestFit="1" customWidth="1"/>
    <col min="3851" max="3851" width="17.42578125" style="1" bestFit="1" customWidth="1"/>
    <col min="3852" max="3852" width="29.7109375" style="1" bestFit="1" customWidth="1"/>
    <col min="3853" max="3853" width="24" style="1" customWidth="1"/>
    <col min="3854" max="3854" width="23.42578125" style="1" bestFit="1" customWidth="1"/>
    <col min="3855" max="3855" width="21.42578125" style="1" bestFit="1" customWidth="1"/>
    <col min="3856" max="3856" width="30.28515625" style="1" bestFit="1" customWidth="1"/>
    <col min="3857" max="3857" width="20.140625" style="1" bestFit="1" customWidth="1"/>
    <col min="3858" max="3858" width="11.140625" style="1" bestFit="1" customWidth="1"/>
    <col min="3859" max="3860" width="81.140625" style="1" bestFit="1" customWidth="1"/>
    <col min="3861" max="3861" width="81.7109375" style="1" bestFit="1" customWidth="1"/>
    <col min="3862" max="3862" width="18.7109375" style="1" bestFit="1" customWidth="1"/>
    <col min="3863" max="3863" width="20.7109375" style="1" bestFit="1" customWidth="1"/>
    <col min="3864" max="3864" width="33.5703125" style="1" bestFit="1" customWidth="1"/>
    <col min="3865" max="3865" width="35.28515625" style="1" bestFit="1" customWidth="1"/>
    <col min="3866" max="3866" width="38.85546875" style="1" bestFit="1" customWidth="1"/>
    <col min="3867" max="3867" width="36.28515625" style="1" bestFit="1" customWidth="1"/>
    <col min="3868" max="3868" width="0" style="1" hidden="1" customWidth="1"/>
    <col min="3869" max="3869" width="24.85546875" style="1" bestFit="1" customWidth="1"/>
    <col min="3870" max="3870" width="38.140625" style="1" customWidth="1"/>
    <col min="3871" max="4096" width="9.140625" style="1"/>
    <col min="4097" max="4097" width="9" style="1" customWidth="1"/>
    <col min="4098" max="4098" width="13.28515625" style="1" customWidth="1"/>
    <col min="4099" max="4099" width="14.7109375" style="1" customWidth="1"/>
    <col min="4100" max="4100" width="30.85546875" style="1" customWidth="1"/>
    <col min="4101" max="4101" width="26.7109375" style="1" customWidth="1"/>
    <col min="4102" max="4102" width="21.5703125" style="1" customWidth="1"/>
    <col min="4103" max="4103" width="22" style="1" bestFit="1" customWidth="1"/>
    <col min="4104" max="4104" width="20.7109375" style="1" bestFit="1" customWidth="1"/>
    <col min="4105" max="4105" width="22" style="1" bestFit="1" customWidth="1"/>
    <col min="4106" max="4106" width="19.85546875" style="1" bestFit="1" customWidth="1"/>
    <col min="4107" max="4107" width="17.42578125" style="1" bestFit="1" customWidth="1"/>
    <col min="4108" max="4108" width="29.7109375" style="1" bestFit="1" customWidth="1"/>
    <col min="4109" max="4109" width="24" style="1" customWidth="1"/>
    <col min="4110" max="4110" width="23.42578125" style="1" bestFit="1" customWidth="1"/>
    <col min="4111" max="4111" width="21.42578125" style="1" bestFit="1" customWidth="1"/>
    <col min="4112" max="4112" width="30.28515625" style="1" bestFit="1" customWidth="1"/>
    <col min="4113" max="4113" width="20.140625" style="1" bestFit="1" customWidth="1"/>
    <col min="4114" max="4114" width="11.140625" style="1" bestFit="1" customWidth="1"/>
    <col min="4115" max="4116" width="81.140625" style="1" bestFit="1" customWidth="1"/>
    <col min="4117" max="4117" width="81.7109375" style="1" bestFit="1" customWidth="1"/>
    <col min="4118" max="4118" width="18.7109375" style="1" bestFit="1" customWidth="1"/>
    <col min="4119" max="4119" width="20.7109375" style="1" bestFit="1" customWidth="1"/>
    <col min="4120" max="4120" width="33.5703125" style="1" bestFit="1" customWidth="1"/>
    <col min="4121" max="4121" width="35.28515625" style="1" bestFit="1" customWidth="1"/>
    <col min="4122" max="4122" width="38.85546875" style="1" bestFit="1" customWidth="1"/>
    <col min="4123" max="4123" width="36.28515625" style="1" bestFit="1" customWidth="1"/>
    <col min="4124" max="4124" width="0" style="1" hidden="1" customWidth="1"/>
    <col min="4125" max="4125" width="24.85546875" style="1" bestFit="1" customWidth="1"/>
    <col min="4126" max="4126" width="38.140625" style="1" customWidth="1"/>
    <col min="4127" max="4352" width="9.140625" style="1"/>
    <col min="4353" max="4353" width="9" style="1" customWidth="1"/>
    <col min="4354" max="4354" width="13.28515625" style="1" customWidth="1"/>
    <col min="4355" max="4355" width="14.7109375" style="1" customWidth="1"/>
    <col min="4356" max="4356" width="30.85546875" style="1" customWidth="1"/>
    <col min="4357" max="4357" width="26.7109375" style="1" customWidth="1"/>
    <col min="4358" max="4358" width="21.5703125" style="1" customWidth="1"/>
    <col min="4359" max="4359" width="22" style="1" bestFit="1" customWidth="1"/>
    <col min="4360" max="4360" width="20.7109375" style="1" bestFit="1" customWidth="1"/>
    <col min="4361" max="4361" width="22" style="1" bestFit="1" customWidth="1"/>
    <col min="4362" max="4362" width="19.85546875" style="1" bestFit="1" customWidth="1"/>
    <col min="4363" max="4363" width="17.42578125" style="1" bestFit="1" customWidth="1"/>
    <col min="4364" max="4364" width="29.7109375" style="1" bestFit="1" customWidth="1"/>
    <col min="4365" max="4365" width="24" style="1" customWidth="1"/>
    <col min="4366" max="4366" width="23.42578125" style="1" bestFit="1" customWidth="1"/>
    <col min="4367" max="4367" width="21.42578125" style="1" bestFit="1" customWidth="1"/>
    <col min="4368" max="4368" width="30.28515625" style="1" bestFit="1" customWidth="1"/>
    <col min="4369" max="4369" width="20.140625" style="1" bestFit="1" customWidth="1"/>
    <col min="4370" max="4370" width="11.140625" style="1" bestFit="1" customWidth="1"/>
    <col min="4371" max="4372" width="81.140625" style="1" bestFit="1" customWidth="1"/>
    <col min="4373" max="4373" width="81.7109375" style="1" bestFit="1" customWidth="1"/>
    <col min="4374" max="4374" width="18.7109375" style="1" bestFit="1" customWidth="1"/>
    <col min="4375" max="4375" width="20.7109375" style="1" bestFit="1" customWidth="1"/>
    <col min="4376" max="4376" width="33.5703125" style="1" bestFit="1" customWidth="1"/>
    <col min="4377" max="4377" width="35.28515625" style="1" bestFit="1" customWidth="1"/>
    <col min="4378" max="4378" width="38.85546875" style="1" bestFit="1" customWidth="1"/>
    <col min="4379" max="4379" width="36.28515625" style="1" bestFit="1" customWidth="1"/>
    <col min="4380" max="4380" width="0" style="1" hidden="1" customWidth="1"/>
    <col min="4381" max="4381" width="24.85546875" style="1" bestFit="1" customWidth="1"/>
    <col min="4382" max="4382" width="38.140625" style="1" customWidth="1"/>
    <col min="4383" max="4608" width="9.140625" style="1"/>
    <col min="4609" max="4609" width="9" style="1" customWidth="1"/>
    <col min="4610" max="4610" width="13.28515625" style="1" customWidth="1"/>
    <col min="4611" max="4611" width="14.7109375" style="1" customWidth="1"/>
    <col min="4612" max="4612" width="30.85546875" style="1" customWidth="1"/>
    <col min="4613" max="4613" width="26.7109375" style="1" customWidth="1"/>
    <col min="4614" max="4614" width="21.5703125" style="1" customWidth="1"/>
    <col min="4615" max="4615" width="22" style="1" bestFit="1" customWidth="1"/>
    <col min="4616" max="4616" width="20.7109375" style="1" bestFit="1" customWidth="1"/>
    <col min="4617" max="4617" width="22" style="1" bestFit="1" customWidth="1"/>
    <col min="4618" max="4618" width="19.85546875" style="1" bestFit="1" customWidth="1"/>
    <col min="4619" max="4619" width="17.42578125" style="1" bestFit="1" customWidth="1"/>
    <col min="4620" max="4620" width="29.7109375" style="1" bestFit="1" customWidth="1"/>
    <col min="4621" max="4621" width="24" style="1" customWidth="1"/>
    <col min="4622" max="4622" width="23.42578125" style="1" bestFit="1" customWidth="1"/>
    <col min="4623" max="4623" width="21.42578125" style="1" bestFit="1" customWidth="1"/>
    <col min="4624" max="4624" width="30.28515625" style="1" bestFit="1" customWidth="1"/>
    <col min="4625" max="4625" width="20.140625" style="1" bestFit="1" customWidth="1"/>
    <col min="4626" max="4626" width="11.140625" style="1" bestFit="1" customWidth="1"/>
    <col min="4627" max="4628" width="81.140625" style="1" bestFit="1" customWidth="1"/>
    <col min="4629" max="4629" width="81.7109375" style="1" bestFit="1" customWidth="1"/>
    <col min="4630" max="4630" width="18.7109375" style="1" bestFit="1" customWidth="1"/>
    <col min="4631" max="4631" width="20.7109375" style="1" bestFit="1" customWidth="1"/>
    <col min="4632" max="4632" width="33.5703125" style="1" bestFit="1" customWidth="1"/>
    <col min="4633" max="4633" width="35.28515625" style="1" bestFit="1" customWidth="1"/>
    <col min="4634" max="4634" width="38.85546875" style="1" bestFit="1" customWidth="1"/>
    <col min="4635" max="4635" width="36.28515625" style="1" bestFit="1" customWidth="1"/>
    <col min="4636" max="4636" width="0" style="1" hidden="1" customWidth="1"/>
    <col min="4637" max="4637" width="24.85546875" style="1" bestFit="1" customWidth="1"/>
    <col min="4638" max="4638" width="38.140625" style="1" customWidth="1"/>
    <col min="4639" max="4864" width="9.140625" style="1"/>
    <col min="4865" max="4865" width="9" style="1" customWidth="1"/>
    <col min="4866" max="4866" width="13.28515625" style="1" customWidth="1"/>
    <col min="4867" max="4867" width="14.7109375" style="1" customWidth="1"/>
    <col min="4868" max="4868" width="30.85546875" style="1" customWidth="1"/>
    <col min="4869" max="4869" width="26.7109375" style="1" customWidth="1"/>
    <col min="4870" max="4870" width="21.5703125" style="1" customWidth="1"/>
    <col min="4871" max="4871" width="22" style="1" bestFit="1" customWidth="1"/>
    <col min="4872" max="4872" width="20.7109375" style="1" bestFit="1" customWidth="1"/>
    <col min="4873" max="4873" width="22" style="1" bestFit="1" customWidth="1"/>
    <col min="4874" max="4874" width="19.85546875" style="1" bestFit="1" customWidth="1"/>
    <col min="4875" max="4875" width="17.42578125" style="1" bestFit="1" customWidth="1"/>
    <col min="4876" max="4876" width="29.7109375" style="1" bestFit="1" customWidth="1"/>
    <col min="4877" max="4877" width="24" style="1" customWidth="1"/>
    <col min="4878" max="4878" width="23.42578125" style="1" bestFit="1" customWidth="1"/>
    <col min="4879" max="4879" width="21.42578125" style="1" bestFit="1" customWidth="1"/>
    <col min="4880" max="4880" width="30.28515625" style="1" bestFit="1" customWidth="1"/>
    <col min="4881" max="4881" width="20.140625" style="1" bestFit="1" customWidth="1"/>
    <col min="4882" max="4882" width="11.140625" style="1" bestFit="1" customWidth="1"/>
    <col min="4883" max="4884" width="81.140625" style="1" bestFit="1" customWidth="1"/>
    <col min="4885" max="4885" width="81.7109375" style="1" bestFit="1" customWidth="1"/>
    <col min="4886" max="4886" width="18.7109375" style="1" bestFit="1" customWidth="1"/>
    <col min="4887" max="4887" width="20.7109375" style="1" bestFit="1" customWidth="1"/>
    <col min="4888" max="4888" width="33.5703125" style="1" bestFit="1" customWidth="1"/>
    <col min="4889" max="4889" width="35.28515625" style="1" bestFit="1" customWidth="1"/>
    <col min="4890" max="4890" width="38.85546875" style="1" bestFit="1" customWidth="1"/>
    <col min="4891" max="4891" width="36.28515625" style="1" bestFit="1" customWidth="1"/>
    <col min="4892" max="4892" width="0" style="1" hidden="1" customWidth="1"/>
    <col min="4893" max="4893" width="24.85546875" style="1" bestFit="1" customWidth="1"/>
    <col min="4894" max="4894" width="38.140625" style="1" customWidth="1"/>
    <col min="4895" max="5120" width="9.140625" style="1"/>
    <col min="5121" max="5121" width="9" style="1" customWidth="1"/>
    <col min="5122" max="5122" width="13.28515625" style="1" customWidth="1"/>
    <col min="5123" max="5123" width="14.7109375" style="1" customWidth="1"/>
    <col min="5124" max="5124" width="30.85546875" style="1" customWidth="1"/>
    <col min="5125" max="5125" width="26.7109375" style="1" customWidth="1"/>
    <col min="5126" max="5126" width="21.5703125" style="1" customWidth="1"/>
    <col min="5127" max="5127" width="22" style="1" bestFit="1" customWidth="1"/>
    <col min="5128" max="5128" width="20.7109375" style="1" bestFit="1" customWidth="1"/>
    <col min="5129" max="5129" width="22" style="1" bestFit="1" customWidth="1"/>
    <col min="5130" max="5130" width="19.85546875" style="1" bestFit="1" customWidth="1"/>
    <col min="5131" max="5131" width="17.42578125" style="1" bestFit="1" customWidth="1"/>
    <col min="5132" max="5132" width="29.7109375" style="1" bestFit="1" customWidth="1"/>
    <col min="5133" max="5133" width="24" style="1" customWidth="1"/>
    <col min="5134" max="5134" width="23.42578125" style="1" bestFit="1" customWidth="1"/>
    <col min="5135" max="5135" width="21.42578125" style="1" bestFit="1" customWidth="1"/>
    <col min="5136" max="5136" width="30.28515625" style="1" bestFit="1" customWidth="1"/>
    <col min="5137" max="5137" width="20.140625" style="1" bestFit="1" customWidth="1"/>
    <col min="5138" max="5138" width="11.140625" style="1" bestFit="1" customWidth="1"/>
    <col min="5139" max="5140" width="81.140625" style="1" bestFit="1" customWidth="1"/>
    <col min="5141" max="5141" width="81.7109375" style="1" bestFit="1" customWidth="1"/>
    <col min="5142" max="5142" width="18.7109375" style="1" bestFit="1" customWidth="1"/>
    <col min="5143" max="5143" width="20.7109375" style="1" bestFit="1" customWidth="1"/>
    <col min="5144" max="5144" width="33.5703125" style="1" bestFit="1" customWidth="1"/>
    <col min="5145" max="5145" width="35.28515625" style="1" bestFit="1" customWidth="1"/>
    <col min="5146" max="5146" width="38.85546875" style="1" bestFit="1" customWidth="1"/>
    <col min="5147" max="5147" width="36.28515625" style="1" bestFit="1" customWidth="1"/>
    <col min="5148" max="5148" width="0" style="1" hidden="1" customWidth="1"/>
    <col min="5149" max="5149" width="24.85546875" style="1" bestFit="1" customWidth="1"/>
    <col min="5150" max="5150" width="38.140625" style="1" customWidth="1"/>
    <col min="5151" max="5376" width="9.140625" style="1"/>
    <col min="5377" max="5377" width="9" style="1" customWidth="1"/>
    <col min="5378" max="5378" width="13.28515625" style="1" customWidth="1"/>
    <col min="5379" max="5379" width="14.7109375" style="1" customWidth="1"/>
    <col min="5380" max="5380" width="30.85546875" style="1" customWidth="1"/>
    <col min="5381" max="5381" width="26.7109375" style="1" customWidth="1"/>
    <col min="5382" max="5382" width="21.5703125" style="1" customWidth="1"/>
    <col min="5383" max="5383" width="22" style="1" bestFit="1" customWidth="1"/>
    <col min="5384" max="5384" width="20.7109375" style="1" bestFit="1" customWidth="1"/>
    <col min="5385" max="5385" width="22" style="1" bestFit="1" customWidth="1"/>
    <col min="5386" max="5386" width="19.85546875" style="1" bestFit="1" customWidth="1"/>
    <col min="5387" max="5387" width="17.42578125" style="1" bestFit="1" customWidth="1"/>
    <col min="5388" max="5388" width="29.7109375" style="1" bestFit="1" customWidth="1"/>
    <col min="5389" max="5389" width="24" style="1" customWidth="1"/>
    <col min="5390" max="5390" width="23.42578125" style="1" bestFit="1" customWidth="1"/>
    <col min="5391" max="5391" width="21.42578125" style="1" bestFit="1" customWidth="1"/>
    <col min="5392" max="5392" width="30.28515625" style="1" bestFit="1" customWidth="1"/>
    <col min="5393" max="5393" width="20.140625" style="1" bestFit="1" customWidth="1"/>
    <col min="5394" max="5394" width="11.140625" style="1" bestFit="1" customWidth="1"/>
    <col min="5395" max="5396" width="81.140625" style="1" bestFit="1" customWidth="1"/>
    <col min="5397" max="5397" width="81.7109375" style="1" bestFit="1" customWidth="1"/>
    <col min="5398" max="5398" width="18.7109375" style="1" bestFit="1" customWidth="1"/>
    <col min="5399" max="5399" width="20.7109375" style="1" bestFit="1" customWidth="1"/>
    <col min="5400" max="5400" width="33.5703125" style="1" bestFit="1" customWidth="1"/>
    <col min="5401" max="5401" width="35.28515625" style="1" bestFit="1" customWidth="1"/>
    <col min="5402" max="5402" width="38.85546875" style="1" bestFit="1" customWidth="1"/>
    <col min="5403" max="5403" width="36.28515625" style="1" bestFit="1" customWidth="1"/>
    <col min="5404" max="5404" width="0" style="1" hidden="1" customWidth="1"/>
    <col min="5405" max="5405" width="24.85546875" style="1" bestFit="1" customWidth="1"/>
    <col min="5406" max="5406" width="38.140625" style="1" customWidth="1"/>
    <col min="5407" max="5632" width="9.140625" style="1"/>
    <col min="5633" max="5633" width="9" style="1" customWidth="1"/>
    <col min="5634" max="5634" width="13.28515625" style="1" customWidth="1"/>
    <col min="5635" max="5635" width="14.7109375" style="1" customWidth="1"/>
    <col min="5636" max="5636" width="30.85546875" style="1" customWidth="1"/>
    <col min="5637" max="5637" width="26.7109375" style="1" customWidth="1"/>
    <col min="5638" max="5638" width="21.5703125" style="1" customWidth="1"/>
    <col min="5639" max="5639" width="22" style="1" bestFit="1" customWidth="1"/>
    <col min="5640" max="5640" width="20.7109375" style="1" bestFit="1" customWidth="1"/>
    <col min="5641" max="5641" width="22" style="1" bestFit="1" customWidth="1"/>
    <col min="5642" max="5642" width="19.85546875" style="1" bestFit="1" customWidth="1"/>
    <col min="5643" max="5643" width="17.42578125" style="1" bestFit="1" customWidth="1"/>
    <col min="5644" max="5644" width="29.7109375" style="1" bestFit="1" customWidth="1"/>
    <col min="5645" max="5645" width="24" style="1" customWidth="1"/>
    <col min="5646" max="5646" width="23.42578125" style="1" bestFit="1" customWidth="1"/>
    <col min="5647" max="5647" width="21.42578125" style="1" bestFit="1" customWidth="1"/>
    <col min="5648" max="5648" width="30.28515625" style="1" bestFit="1" customWidth="1"/>
    <col min="5649" max="5649" width="20.140625" style="1" bestFit="1" customWidth="1"/>
    <col min="5650" max="5650" width="11.140625" style="1" bestFit="1" customWidth="1"/>
    <col min="5651" max="5652" width="81.140625" style="1" bestFit="1" customWidth="1"/>
    <col min="5653" max="5653" width="81.7109375" style="1" bestFit="1" customWidth="1"/>
    <col min="5654" max="5654" width="18.7109375" style="1" bestFit="1" customWidth="1"/>
    <col min="5655" max="5655" width="20.7109375" style="1" bestFit="1" customWidth="1"/>
    <col min="5656" max="5656" width="33.5703125" style="1" bestFit="1" customWidth="1"/>
    <col min="5657" max="5657" width="35.28515625" style="1" bestFit="1" customWidth="1"/>
    <col min="5658" max="5658" width="38.85546875" style="1" bestFit="1" customWidth="1"/>
    <col min="5659" max="5659" width="36.28515625" style="1" bestFit="1" customWidth="1"/>
    <col min="5660" max="5660" width="0" style="1" hidden="1" customWidth="1"/>
    <col min="5661" max="5661" width="24.85546875" style="1" bestFit="1" customWidth="1"/>
    <col min="5662" max="5662" width="38.140625" style="1" customWidth="1"/>
    <col min="5663" max="5888" width="9.140625" style="1"/>
    <col min="5889" max="5889" width="9" style="1" customWidth="1"/>
    <col min="5890" max="5890" width="13.28515625" style="1" customWidth="1"/>
    <col min="5891" max="5891" width="14.7109375" style="1" customWidth="1"/>
    <col min="5892" max="5892" width="30.85546875" style="1" customWidth="1"/>
    <col min="5893" max="5893" width="26.7109375" style="1" customWidth="1"/>
    <col min="5894" max="5894" width="21.5703125" style="1" customWidth="1"/>
    <col min="5895" max="5895" width="22" style="1" bestFit="1" customWidth="1"/>
    <col min="5896" max="5896" width="20.7109375" style="1" bestFit="1" customWidth="1"/>
    <col min="5897" max="5897" width="22" style="1" bestFit="1" customWidth="1"/>
    <col min="5898" max="5898" width="19.85546875" style="1" bestFit="1" customWidth="1"/>
    <col min="5899" max="5899" width="17.42578125" style="1" bestFit="1" customWidth="1"/>
    <col min="5900" max="5900" width="29.7109375" style="1" bestFit="1" customWidth="1"/>
    <col min="5901" max="5901" width="24" style="1" customWidth="1"/>
    <col min="5902" max="5902" width="23.42578125" style="1" bestFit="1" customWidth="1"/>
    <col min="5903" max="5903" width="21.42578125" style="1" bestFit="1" customWidth="1"/>
    <col min="5904" max="5904" width="30.28515625" style="1" bestFit="1" customWidth="1"/>
    <col min="5905" max="5905" width="20.140625" style="1" bestFit="1" customWidth="1"/>
    <col min="5906" max="5906" width="11.140625" style="1" bestFit="1" customWidth="1"/>
    <col min="5907" max="5908" width="81.140625" style="1" bestFit="1" customWidth="1"/>
    <col min="5909" max="5909" width="81.7109375" style="1" bestFit="1" customWidth="1"/>
    <col min="5910" max="5910" width="18.7109375" style="1" bestFit="1" customWidth="1"/>
    <col min="5911" max="5911" width="20.7109375" style="1" bestFit="1" customWidth="1"/>
    <col min="5912" max="5912" width="33.5703125" style="1" bestFit="1" customWidth="1"/>
    <col min="5913" max="5913" width="35.28515625" style="1" bestFit="1" customWidth="1"/>
    <col min="5914" max="5914" width="38.85546875" style="1" bestFit="1" customWidth="1"/>
    <col min="5915" max="5915" width="36.28515625" style="1" bestFit="1" customWidth="1"/>
    <col min="5916" max="5916" width="0" style="1" hidden="1" customWidth="1"/>
    <col min="5917" max="5917" width="24.85546875" style="1" bestFit="1" customWidth="1"/>
    <col min="5918" max="5918" width="38.140625" style="1" customWidth="1"/>
    <col min="5919" max="6144" width="9.140625" style="1"/>
    <col min="6145" max="6145" width="9" style="1" customWidth="1"/>
    <col min="6146" max="6146" width="13.28515625" style="1" customWidth="1"/>
    <col min="6147" max="6147" width="14.7109375" style="1" customWidth="1"/>
    <col min="6148" max="6148" width="30.85546875" style="1" customWidth="1"/>
    <col min="6149" max="6149" width="26.7109375" style="1" customWidth="1"/>
    <col min="6150" max="6150" width="21.5703125" style="1" customWidth="1"/>
    <col min="6151" max="6151" width="22" style="1" bestFit="1" customWidth="1"/>
    <col min="6152" max="6152" width="20.7109375" style="1" bestFit="1" customWidth="1"/>
    <col min="6153" max="6153" width="22" style="1" bestFit="1" customWidth="1"/>
    <col min="6154" max="6154" width="19.85546875" style="1" bestFit="1" customWidth="1"/>
    <col min="6155" max="6155" width="17.42578125" style="1" bestFit="1" customWidth="1"/>
    <col min="6156" max="6156" width="29.7109375" style="1" bestFit="1" customWidth="1"/>
    <col min="6157" max="6157" width="24" style="1" customWidth="1"/>
    <col min="6158" max="6158" width="23.42578125" style="1" bestFit="1" customWidth="1"/>
    <col min="6159" max="6159" width="21.42578125" style="1" bestFit="1" customWidth="1"/>
    <col min="6160" max="6160" width="30.28515625" style="1" bestFit="1" customWidth="1"/>
    <col min="6161" max="6161" width="20.140625" style="1" bestFit="1" customWidth="1"/>
    <col min="6162" max="6162" width="11.140625" style="1" bestFit="1" customWidth="1"/>
    <col min="6163" max="6164" width="81.140625" style="1" bestFit="1" customWidth="1"/>
    <col min="6165" max="6165" width="81.7109375" style="1" bestFit="1" customWidth="1"/>
    <col min="6166" max="6166" width="18.7109375" style="1" bestFit="1" customWidth="1"/>
    <col min="6167" max="6167" width="20.7109375" style="1" bestFit="1" customWidth="1"/>
    <col min="6168" max="6168" width="33.5703125" style="1" bestFit="1" customWidth="1"/>
    <col min="6169" max="6169" width="35.28515625" style="1" bestFit="1" customWidth="1"/>
    <col min="6170" max="6170" width="38.85546875" style="1" bestFit="1" customWidth="1"/>
    <col min="6171" max="6171" width="36.28515625" style="1" bestFit="1" customWidth="1"/>
    <col min="6172" max="6172" width="0" style="1" hidden="1" customWidth="1"/>
    <col min="6173" max="6173" width="24.85546875" style="1" bestFit="1" customWidth="1"/>
    <col min="6174" max="6174" width="38.140625" style="1" customWidth="1"/>
    <col min="6175" max="6400" width="9.140625" style="1"/>
    <col min="6401" max="6401" width="9" style="1" customWidth="1"/>
    <col min="6402" max="6402" width="13.28515625" style="1" customWidth="1"/>
    <col min="6403" max="6403" width="14.7109375" style="1" customWidth="1"/>
    <col min="6404" max="6404" width="30.85546875" style="1" customWidth="1"/>
    <col min="6405" max="6405" width="26.7109375" style="1" customWidth="1"/>
    <col min="6406" max="6406" width="21.5703125" style="1" customWidth="1"/>
    <col min="6407" max="6407" width="22" style="1" bestFit="1" customWidth="1"/>
    <col min="6408" max="6408" width="20.7109375" style="1" bestFit="1" customWidth="1"/>
    <col min="6409" max="6409" width="22" style="1" bestFit="1" customWidth="1"/>
    <col min="6410" max="6410" width="19.85546875" style="1" bestFit="1" customWidth="1"/>
    <col min="6411" max="6411" width="17.42578125" style="1" bestFit="1" customWidth="1"/>
    <col min="6412" max="6412" width="29.7109375" style="1" bestFit="1" customWidth="1"/>
    <col min="6413" max="6413" width="24" style="1" customWidth="1"/>
    <col min="6414" max="6414" width="23.42578125" style="1" bestFit="1" customWidth="1"/>
    <col min="6415" max="6415" width="21.42578125" style="1" bestFit="1" customWidth="1"/>
    <col min="6416" max="6416" width="30.28515625" style="1" bestFit="1" customWidth="1"/>
    <col min="6417" max="6417" width="20.140625" style="1" bestFit="1" customWidth="1"/>
    <col min="6418" max="6418" width="11.140625" style="1" bestFit="1" customWidth="1"/>
    <col min="6419" max="6420" width="81.140625" style="1" bestFit="1" customWidth="1"/>
    <col min="6421" max="6421" width="81.7109375" style="1" bestFit="1" customWidth="1"/>
    <col min="6422" max="6422" width="18.7109375" style="1" bestFit="1" customWidth="1"/>
    <col min="6423" max="6423" width="20.7109375" style="1" bestFit="1" customWidth="1"/>
    <col min="6424" max="6424" width="33.5703125" style="1" bestFit="1" customWidth="1"/>
    <col min="6425" max="6425" width="35.28515625" style="1" bestFit="1" customWidth="1"/>
    <col min="6426" max="6426" width="38.85546875" style="1" bestFit="1" customWidth="1"/>
    <col min="6427" max="6427" width="36.28515625" style="1" bestFit="1" customWidth="1"/>
    <col min="6428" max="6428" width="0" style="1" hidden="1" customWidth="1"/>
    <col min="6429" max="6429" width="24.85546875" style="1" bestFit="1" customWidth="1"/>
    <col min="6430" max="6430" width="38.140625" style="1" customWidth="1"/>
    <col min="6431" max="6656" width="9.140625" style="1"/>
    <col min="6657" max="6657" width="9" style="1" customWidth="1"/>
    <col min="6658" max="6658" width="13.28515625" style="1" customWidth="1"/>
    <col min="6659" max="6659" width="14.7109375" style="1" customWidth="1"/>
    <col min="6660" max="6660" width="30.85546875" style="1" customWidth="1"/>
    <col min="6661" max="6661" width="26.7109375" style="1" customWidth="1"/>
    <col min="6662" max="6662" width="21.5703125" style="1" customWidth="1"/>
    <col min="6663" max="6663" width="22" style="1" bestFit="1" customWidth="1"/>
    <col min="6664" max="6664" width="20.7109375" style="1" bestFit="1" customWidth="1"/>
    <col min="6665" max="6665" width="22" style="1" bestFit="1" customWidth="1"/>
    <col min="6666" max="6666" width="19.85546875" style="1" bestFit="1" customWidth="1"/>
    <col min="6667" max="6667" width="17.42578125" style="1" bestFit="1" customWidth="1"/>
    <col min="6668" max="6668" width="29.7109375" style="1" bestFit="1" customWidth="1"/>
    <col min="6669" max="6669" width="24" style="1" customWidth="1"/>
    <col min="6670" max="6670" width="23.42578125" style="1" bestFit="1" customWidth="1"/>
    <col min="6671" max="6671" width="21.42578125" style="1" bestFit="1" customWidth="1"/>
    <col min="6672" max="6672" width="30.28515625" style="1" bestFit="1" customWidth="1"/>
    <col min="6673" max="6673" width="20.140625" style="1" bestFit="1" customWidth="1"/>
    <col min="6674" max="6674" width="11.140625" style="1" bestFit="1" customWidth="1"/>
    <col min="6675" max="6676" width="81.140625" style="1" bestFit="1" customWidth="1"/>
    <col min="6677" max="6677" width="81.7109375" style="1" bestFit="1" customWidth="1"/>
    <col min="6678" max="6678" width="18.7109375" style="1" bestFit="1" customWidth="1"/>
    <col min="6679" max="6679" width="20.7109375" style="1" bestFit="1" customWidth="1"/>
    <col min="6680" max="6680" width="33.5703125" style="1" bestFit="1" customWidth="1"/>
    <col min="6681" max="6681" width="35.28515625" style="1" bestFit="1" customWidth="1"/>
    <col min="6682" max="6682" width="38.85546875" style="1" bestFit="1" customWidth="1"/>
    <col min="6683" max="6683" width="36.28515625" style="1" bestFit="1" customWidth="1"/>
    <col min="6684" max="6684" width="0" style="1" hidden="1" customWidth="1"/>
    <col min="6685" max="6685" width="24.85546875" style="1" bestFit="1" customWidth="1"/>
    <col min="6686" max="6686" width="38.140625" style="1" customWidth="1"/>
    <col min="6687" max="6912" width="9.140625" style="1"/>
    <col min="6913" max="6913" width="9" style="1" customWidth="1"/>
    <col min="6914" max="6914" width="13.28515625" style="1" customWidth="1"/>
    <col min="6915" max="6915" width="14.7109375" style="1" customWidth="1"/>
    <col min="6916" max="6916" width="30.85546875" style="1" customWidth="1"/>
    <col min="6917" max="6917" width="26.7109375" style="1" customWidth="1"/>
    <col min="6918" max="6918" width="21.5703125" style="1" customWidth="1"/>
    <col min="6919" max="6919" width="22" style="1" bestFit="1" customWidth="1"/>
    <col min="6920" max="6920" width="20.7109375" style="1" bestFit="1" customWidth="1"/>
    <col min="6921" max="6921" width="22" style="1" bestFit="1" customWidth="1"/>
    <col min="6922" max="6922" width="19.85546875" style="1" bestFit="1" customWidth="1"/>
    <col min="6923" max="6923" width="17.42578125" style="1" bestFit="1" customWidth="1"/>
    <col min="6924" max="6924" width="29.7109375" style="1" bestFit="1" customWidth="1"/>
    <col min="6925" max="6925" width="24" style="1" customWidth="1"/>
    <col min="6926" max="6926" width="23.42578125" style="1" bestFit="1" customWidth="1"/>
    <col min="6927" max="6927" width="21.42578125" style="1" bestFit="1" customWidth="1"/>
    <col min="6928" max="6928" width="30.28515625" style="1" bestFit="1" customWidth="1"/>
    <col min="6929" max="6929" width="20.140625" style="1" bestFit="1" customWidth="1"/>
    <col min="6930" max="6930" width="11.140625" style="1" bestFit="1" customWidth="1"/>
    <col min="6931" max="6932" width="81.140625" style="1" bestFit="1" customWidth="1"/>
    <col min="6933" max="6933" width="81.7109375" style="1" bestFit="1" customWidth="1"/>
    <col min="6934" max="6934" width="18.7109375" style="1" bestFit="1" customWidth="1"/>
    <col min="6935" max="6935" width="20.7109375" style="1" bestFit="1" customWidth="1"/>
    <col min="6936" max="6936" width="33.5703125" style="1" bestFit="1" customWidth="1"/>
    <col min="6937" max="6937" width="35.28515625" style="1" bestFit="1" customWidth="1"/>
    <col min="6938" max="6938" width="38.85546875" style="1" bestFit="1" customWidth="1"/>
    <col min="6939" max="6939" width="36.28515625" style="1" bestFit="1" customWidth="1"/>
    <col min="6940" max="6940" width="0" style="1" hidden="1" customWidth="1"/>
    <col min="6941" max="6941" width="24.85546875" style="1" bestFit="1" customWidth="1"/>
    <col min="6942" max="6942" width="38.140625" style="1" customWidth="1"/>
    <col min="6943" max="7168" width="9.140625" style="1"/>
    <col min="7169" max="7169" width="9" style="1" customWidth="1"/>
    <col min="7170" max="7170" width="13.28515625" style="1" customWidth="1"/>
    <col min="7171" max="7171" width="14.7109375" style="1" customWidth="1"/>
    <col min="7172" max="7172" width="30.85546875" style="1" customWidth="1"/>
    <col min="7173" max="7173" width="26.7109375" style="1" customWidth="1"/>
    <col min="7174" max="7174" width="21.5703125" style="1" customWidth="1"/>
    <col min="7175" max="7175" width="22" style="1" bestFit="1" customWidth="1"/>
    <col min="7176" max="7176" width="20.7109375" style="1" bestFit="1" customWidth="1"/>
    <col min="7177" max="7177" width="22" style="1" bestFit="1" customWidth="1"/>
    <col min="7178" max="7178" width="19.85546875" style="1" bestFit="1" customWidth="1"/>
    <col min="7179" max="7179" width="17.42578125" style="1" bestFit="1" customWidth="1"/>
    <col min="7180" max="7180" width="29.7109375" style="1" bestFit="1" customWidth="1"/>
    <col min="7181" max="7181" width="24" style="1" customWidth="1"/>
    <col min="7182" max="7182" width="23.42578125" style="1" bestFit="1" customWidth="1"/>
    <col min="7183" max="7183" width="21.42578125" style="1" bestFit="1" customWidth="1"/>
    <col min="7184" max="7184" width="30.28515625" style="1" bestFit="1" customWidth="1"/>
    <col min="7185" max="7185" width="20.140625" style="1" bestFit="1" customWidth="1"/>
    <col min="7186" max="7186" width="11.140625" style="1" bestFit="1" customWidth="1"/>
    <col min="7187" max="7188" width="81.140625" style="1" bestFit="1" customWidth="1"/>
    <col min="7189" max="7189" width="81.7109375" style="1" bestFit="1" customWidth="1"/>
    <col min="7190" max="7190" width="18.7109375" style="1" bestFit="1" customWidth="1"/>
    <col min="7191" max="7191" width="20.7109375" style="1" bestFit="1" customWidth="1"/>
    <col min="7192" max="7192" width="33.5703125" style="1" bestFit="1" customWidth="1"/>
    <col min="7193" max="7193" width="35.28515625" style="1" bestFit="1" customWidth="1"/>
    <col min="7194" max="7194" width="38.85546875" style="1" bestFit="1" customWidth="1"/>
    <col min="7195" max="7195" width="36.28515625" style="1" bestFit="1" customWidth="1"/>
    <col min="7196" max="7196" width="0" style="1" hidden="1" customWidth="1"/>
    <col min="7197" max="7197" width="24.85546875" style="1" bestFit="1" customWidth="1"/>
    <col min="7198" max="7198" width="38.140625" style="1" customWidth="1"/>
    <col min="7199" max="7424" width="9.140625" style="1"/>
    <col min="7425" max="7425" width="9" style="1" customWidth="1"/>
    <col min="7426" max="7426" width="13.28515625" style="1" customWidth="1"/>
    <col min="7427" max="7427" width="14.7109375" style="1" customWidth="1"/>
    <col min="7428" max="7428" width="30.85546875" style="1" customWidth="1"/>
    <col min="7429" max="7429" width="26.7109375" style="1" customWidth="1"/>
    <col min="7430" max="7430" width="21.5703125" style="1" customWidth="1"/>
    <col min="7431" max="7431" width="22" style="1" bestFit="1" customWidth="1"/>
    <col min="7432" max="7432" width="20.7109375" style="1" bestFit="1" customWidth="1"/>
    <col min="7433" max="7433" width="22" style="1" bestFit="1" customWidth="1"/>
    <col min="7434" max="7434" width="19.85546875" style="1" bestFit="1" customWidth="1"/>
    <col min="7435" max="7435" width="17.42578125" style="1" bestFit="1" customWidth="1"/>
    <col min="7436" max="7436" width="29.7109375" style="1" bestFit="1" customWidth="1"/>
    <col min="7437" max="7437" width="24" style="1" customWidth="1"/>
    <col min="7438" max="7438" width="23.42578125" style="1" bestFit="1" customWidth="1"/>
    <col min="7439" max="7439" width="21.42578125" style="1" bestFit="1" customWidth="1"/>
    <col min="7440" max="7440" width="30.28515625" style="1" bestFit="1" customWidth="1"/>
    <col min="7441" max="7441" width="20.140625" style="1" bestFit="1" customWidth="1"/>
    <col min="7442" max="7442" width="11.140625" style="1" bestFit="1" customWidth="1"/>
    <col min="7443" max="7444" width="81.140625" style="1" bestFit="1" customWidth="1"/>
    <col min="7445" max="7445" width="81.7109375" style="1" bestFit="1" customWidth="1"/>
    <col min="7446" max="7446" width="18.7109375" style="1" bestFit="1" customWidth="1"/>
    <col min="7447" max="7447" width="20.7109375" style="1" bestFit="1" customWidth="1"/>
    <col min="7448" max="7448" width="33.5703125" style="1" bestFit="1" customWidth="1"/>
    <col min="7449" max="7449" width="35.28515625" style="1" bestFit="1" customWidth="1"/>
    <col min="7450" max="7450" width="38.85546875" style="1" bestFit="1" customWidth="1"/>
    <col min="7451" max="7451" width="36.28515625" style="1" bestFit="1" customWidth="1"/>
    <col min="7452" max="7452" width="0" style="1" hidden="1" customWidth="1"/>
    <col min="7453" max="7453" width="24.85546875" style="1" bestFit="1" customWidth="1"/>
    <col min="7454" max="7454" width="38.140625" style="1" customWidth="1"/>
    <col min="7455" max="7680" width="9.140625" style="1"/>
    <col min="7681" max="7681" width="9" style="1" customWidth="1"/>
    <col min="7682" max="7682" width="13.28515625" style="1" customWidth="1"/>
    <col min="7683" max="7683" width="14.7109375" style="1" customWidth="1"/>
    <col min="7684" max="7684" width="30.85546875" style="1" customWidth="1"/>
    <col min="7685" max="7685" width="26.7109375" style="1" customWidth="1"/>
    <col min="7686" max="7686" width="21.5703125" style="1" customWidth="1"/>
    <col min="7687" max="7687" width="22" style="1" bestFit="1" customWidth="1"/>
    <col min="7688" max="7688" width="20.7109375" style="1" bestFit="1" customWidth="1"/>
    <col min="7689" max="7689" width="22" style="1" bestFit="1" customWidth="1"/>
    <col min="7690" max="7690" width="19.85546875" style="1" bestFit="1" customWidth="1"/>
    <col min="7691" max="7691" width="17.42578125" style="1" bestFit="1" customWidth="1"/>
    <col min="7692" max="7692" width="29.7109375" style="1" bestFit="1" customWidth="1"/>
    <col min="7693" max="7693" width="24" style="1" customWidth="1"/>
    <col min="7694" max="7694" width="23.42578125" style="1" bestFit="1" customWidth="1"/>
    <col min="7695" max="7695" width="21.42578125" style="1" bestFit="1" customWidth="1"/>
    <col min="7696" max="7696" width="30.28515625" style="1" bestFit="1" customWidth="1"/>
    <col min="7697" max="7697" width="20.140625" style="1" bestFit="1" customWidth="1"/>
    <col min="7698" max="7698" width="11.140625" style="1" bestFit="1" customWidth="1"/>
    <col min="7699" max="7700" width="81.140625" style="1" bestFit="1" customWidth="1"/>
    <col min="7701" max="7701" width="81.7109375" style="1" bestFit="1" customWidth="1"/>
    <col min="7702" max="7702" width="18.7109375" style="1" bestFit="1" customWidth="1"/>
    <col min="7703" max="7703" width="20.7109375" style="1" bestFit="1" customWidth="1"/>
    <col min="7704" max="7704" width="33.5703125" style="1" bestFit="1" customWidth="1"/>
    <col min="7705" max="7705" width="35.28515625" style="1" bestFit="1" customWidth="1"/>
    <col min="7706" max="7706" width="38.85546875" style="1" bestFit="1" customWidth="1"/>
    <col min="7707" max="7707" width="36.28515625" style="1" bestFit="1" customWidth="1"/>
    <col min="7708" max="7708" width="0" style="1" hidden="1" customWidth="1"/>
    <col min="7709" max="7709" width="24.85546875" style="1" bestFit="1" customWidth="1"/>
    <col min="7710" max="7710" width="38.140625" style="1" customWidth="1"/>
    <col min="7711" max="7936" width="9.140625" style="1"/>
    <col min="7937" max="7937" width="9" style="1" customWidth="1"/>
    <col min="7938" max="7938" width="13.28515625" style="1" customWidth="1"/>
    <col min="7939" max="7939" width="14.7109375" style="1" customWidth="1"/>
    <col min="7940" max="7940" width="30.85546875" style="1" customWidth="1"/>
    <col min="7941" max="7941" width="26.7109375" style="1" customWidth="1"/>
    <col min="7942" max="7942" width="21.5703125" style="1" customWidth="1"/>
    <col min="7943" max="7943" width="22" style="1" bestFit="1" customWidth="1"/>
    <col min="7944" max="7944" width="20.7109375" style="1" bestFit="1" customWidth="1"/>
    <col min="7945" max="7945" width="22" style="1" bestFit="1" customWidth="1"/>
    <col min="7946" max="7946" width="19.85546875" style="1" bestFit="1" customWidth="1"/>
    <col min="7947" max="7947" width="17.42578125" style="1" bestFit="1" customWidth="1"/>
    <col min="7948" max="7948" width="29.7109375" style="1" bestFit="1" customWidth="1"/>
    <col min="7949" max="7949" width="24" style="1" customWidth="1"/>
    <col min="7950" max="7950" width="23.42578125" style="1" bestFit="1" customWidth="1"/>
    <col min="7951" max="7951" width="21.42578125" style="1" bestFit="1" customWidth="1"/>
    <col min="7952" max="7952" width="30.28515625" style="1" bestFit="1" customWidth="1"/>
    <col min="7953" max="7953" width="20.140625" style="1" bestFit="1" customWidth="1"/>
    <col min="7954" max="7954" width="11.140625" style="1" bestFit="1" customWidth="1"/>
    <col min="7955" max="7956" width="81.140625" style="1" bestFit="1" customWidth="1"/>
    <col min="7957" max="7957" width="81.7109375" style="1" bestFit="1" customWidth="1"/>
    <col min="7958" max="7958" width="18.7109375" style="1" bestFit="1" customWidth="1"/>
    <col min="7959" max="7959" width="20.7109375" style="1" bestFit="1" customWidth="1"/>
    <col min="7960" max="7960" width="33.5703125" style="1" bestFit="1" customWidth="1"/>
    <col min="7961" max="7961" width="35.28515625" style="1" bestFit="1" customWidth="1"/>
    <col min="7962" max="7962" width="38.85546875" style="1" bestFit="1" customWidth="1"/>
    <col min="7963" max="7963" width="36.28515625" style="1" bestFit="1" customWidth="1"/>
    <col min="7964" max="7964" width="0" style="1" hidden="1" customWidth="1"/>
    <col min="7965" max="7965" width="24.85546875" style="1" bestFit="1" customWidth="1"/>
    <col min="7966" max="7966" width="38.140625" style="1" customWidth="1"/>
    <col min="7967" max="8192" width="9.140625" style="1"/>
    <col min="8193" max="8193" width="9" style="1" customWidth="1"/>
    <col min="8194" max="8194" width="13.28515625" style="1" customWidth="1"/>
    <col min="8195" max="8195" width="14.7109375" style="1" customWidth="1"/>
    <col min="8196" max="8196" width="30.85546875" style="1" customWidth="1"/>
    <col min="8197" max="8197" width="26.7109375" style="1" customWidth="1"/>
    <col min="8198" max="8198" width="21.5703125" style="1" customWidth="1"/>
    <col min="8199" max="8199" width="22" style="1" bestFit="1" customWidth="1"/>
    <col min="8200" max="8200" width="20.7109375" style="1" bestFit="1" customWidth="1"/>
    <col min="8201" max="8201" width="22" style="1" bestFit="1" customWidth="1"/>
    <col min="8202" max="8202" width="19.85546875" style="1" bestFit="1" customWidth="1"/>
    <col min="8203" max="8203" width="17.42578125" style="1" bestFit="1" customWidth="1"/>
    <col min="8204" max="8204" width="29.7109375" style="1" bestFit="1" customWidth="1"/>
    <col min="8205" max="8205" width="24" style="1" customWidth="1"/>
    <col min="8206" max="8206" width="23.42578125" style="1" bestFit="1" customWidth="1"/>
    <col min="8207" max="8207" width="21.42578125" style="1" bestFit="1" customWidth="1"/>
    <col min="8208" max="8208" width="30.28515625" style="1" bestFit="1" customWidth="1"/>
    <col min="8209" max="8209" width="20.140625" style="1" bestFit="1" customWidth="1"/>
    <col min="8210" max="8210" width="11.140625" style="1" bestFit="1" customWidth="1"/>
    <col min="8211" max="8212" width="81.140625" style="1" bestFit="1" customWidth="1"/>
    <col min="8213" max="8213" width="81.7109375" style="1" bestFit="1" customWidth="1"/>
    <col min="8214" max="8214" width="18.7109375" style="1" bestFit="1" customWidth="1"/>
    <col min="8215" max="8215" width="20.7109375" style="1" bestFit="1" customWidth="1"/>
    <col min="8216" max="8216" width="33.5703125" style="1" bestFit="1" customWidth="1"/>
    <col min="8217" max="8217" width="35.28515625" style="1" bestFit="1" customWidth="1"/>
    <col min="8218" max="8218" width="38.85546875" style="1" bestFit="1" customWidth="1"/>
    <col min="8219" max="8219" width="36.28515625" style="1" bestFit="1" customWidth="1"/>
    <col min="8220" max="8220" width="0" style="1" hidden="1" customWidth="1"/>
    <col min="8221" max="8221" width="24.85546875" style="1" bestFit="1" customWidth="1"/>
    <col min="8222" max="8222" width="38.140625" style="1" customWidth="1"/>
    <col min="8223" max="8448" width="9.140625" style="1"/>
    <col min="8449" max="8449" width="9" style="1" customWidth="1"/>
    <col min="8450" max="8450" width="13.28515625" style="1" customWidth="1"/>
    <col min="8451" max="8451" width="14.7109375" style="1" customWidth="1"/>
    <col min="8452" max="8452" width="30.85546875" style="1" customWidth="1"/>
    <col min="8453" max="8453" width="26.7109375" style="1" customWidth="1"/>
    <col min="8454" max="8454" width="21.5703125" style="1" customWidth="1"/>
    <col min="8455" max="8455" width="22" style="1" bestFit="1" customWidth="1"/>
    <col min="8456" max="8456" width="20.7109375" style="1" bestFit="1" customWidth="1"/>
    <col min="8457" max="8457" width="22" style="1" bestFit="1" customWidth="1"/>
    <col min="8458" max="8458" width="19.85546875" style="1" bestFit="1" customWidth="1"/>
    <col min="8459" max="8459" width="17.42578125" style="1" bestFit="1" customWidth="1"/>
    <col min="8460" max="8460" width="29.7109375" style="1" bestFit="1" customWidth="1"/>
    <col min="8461" max="8461" width="24" style="1" customWidth="1"/>
    <col min="8462" max="8462" width="23.42578125" style="1" bestFit="1" customWidth="1"/>
    <col min="8463" max="8463" width="21.42578125" style="1" bestFit="1" customWidth="1"/>
    <col min="8464" max="8464" width="30.28515625" style="1" bestFit="1" customWidth="1"/>
    <col min="8465" max="8465" width="20.140625" style="1" bestFit="1" customWidth="1"/>
    <col min="8466" max="8466" width="11.140625" style="1" bestFit="1" customWidth="1"/>
    <col min="8467" max="8468" width="81.140625" style="1" bestFit="1" customWidth="1"/>
    <col min="8469" max="8469" width="81.7109375" style="1" bestFit="1" customWidth="1"/>
    <col min="8470" max="8470" width="18.7109375" style="1" bestFit="1" customWidth="1"/>
    <col min="8471" max="8471" width="20.7109375" style="1" bestFit="1" customWidth="1"/>
    <col min="8472" max="8472" width="33.5703125" style="1" bestFit="1" customWidth="1"/>
    <col min="8473" max="8473" width="35.28515625" style="1" bestFit="1" customWidth="1"/>
    <col min="8474" max="8474" width="38.85546875" style="1" bestFit="1" customWidth="1"/>
    <col min="8475" max="8475" width="36.28515625" style="1" bestFit="1" customWidth="1"/>
    <col min="8476" max="8476" width="0" style="1" hidden="1" customWidth="1"/>
    <col min="8477" max="8477" width="24.85546875" style="1" bestFit="1" customWidth="1"/>
    <col min="8478" max="8478" width="38.140625" style="1" customWidth="1"/>
    <col min="8479" max="8704" width="9.140625" style="1"/>
    <col min="8705" max="8705" width="9" style="1" customWidth="1"/>
    <col min="8706" max="8706" width="13.28515625" style="1" customWidth="1"/>
    <col min="8707" max="8707" width="14.7109375" style="1" customWidth="1"/>
    <col min="8708" max="8708" width="30.85546875" style="1" customWidth="1"/>
    <col min="8709" max="8709" width="26.7109375" style="1" customWidth="1"/>
    <col min="8710" max="8710" width="21.5703125" style="1" customWidth="1"/>
    <col min="8711" max="8711" width="22" style="1" bestFit="1" customWidth="1"/>
    <col min="8712" max="8712" width="20.7109375" style="1" bestFit="1" customWidth="1"/>
    <col min="8713" max="8713" width="22" style="1" bestFit="1" customWidth="1"/>
    <col min="8714" max="8714" width="19.85546875" style="1" bestFit="1" customWidth="1"/>
    <col min="8715" max="8715" width="17.42578125" style="1" bestFit="1" customWidth="1"/>
    <col min="8716" max="8716" width="29.7109375" style="1" bestFit="1" customWidth="1"/>
    <col min="8717" max="8717" width="24" style="1" customWidth="1"/>
    <col min="8718" max="8718" width="23.42578125" style="1" bestFit="1" customWidth="1"/>
    <col min="8719" max="8719" width="21.42578125" style="1" bestFit="1" customWidth="1"/>
    <col min="8720" max="8720" width="30.28515625" style="1" bestFit="1" customWidth="1"/>
    <col min="8721" max="8721" width="20.140625" style="1" bestFit="1" customWidth="1"/>
    <col min="8722" max="8722" width="11.140625" style="1" bestFit="1" customWidth="1"/>
    <col min="8723" max="8724" width="81.140625" style="1" bestFit="1" customWidth="1"/>
    <col min="8725" max="8725" width="81.7109375" style="1" bestFit="1" customWidth="1"/>
    <col min="8726" max="8726" width="18.7109375" style="1" bestFit="1" customWidth="1"/>
    <col min="8727" max="8727" width="20.7109375" style="1" bestFit="1" customWidth="1"/>
    <col min="8728" max="8728" width="33.5703125" style="1" bestFit="1" customWidth="1"/>
    <col min="8729" max="8729" width="35.28515625" style="1" bestFit="1" customWidth="1"/>
    <col min="8730" max="8730" width="38.85546875" style="1" bestFit="1" customWidth="1"/>
    <col min="8731" max="8731" width="36.28515625" style="1" bestFit="1" customWidth="1"/>
    <col min="8732" max="8732" width="0" style="1" hidden="1" customWidth="1"/>
    <col min="8733" max="8733" width="24.85546875" style="1" bestFit="1" customWidth="1"/>
    <col min="8734" max="8734" width="38.140625" style="1" customWidth="1"/>
    <col min="8735" max="8960" width="9.140625" style="1"/>
    <col min="8961" max="8961" width="9" style="1" customWidth="1"/>
    <col min="8962" max="8962" width="13.28515625" style="1" customWidth="1"/>
    <col min="8963" max="8963" width="14.7109375" style="1" customWidth="1"/>
    <col min="8964" max="8964" width="30.85546875" style="1" customWidth="1"/>
    <col min="8965" max="8965" width="26.7109375" style="1" customWidth="1"/>
    <col min="8966" max="8966" width="21.5703125" style="1" customWidth="1"/>
    <col min="8967" max="8967" width="22" style="1" bestFit="1" customWidth="1"/>
    <col min="8968" max="8968" width="20.7109375" style="1" bestFit="1" customWidth="1"/>
    <col min="8969" max="8969" width="22" style="1" bestFit="1" customWidth="1"/>
    <col min="8970" max="8970" width="19.85546875" style="1" bestFit="1" customWidth="1"/>
    <col min="8971" max="8971" width="17.42578125" style="1" bestFit="1" customWidth="1"/>
    <col min="8972" max="8972" width="29.7109375" style="1" bestFit="1" customWidth="1"/>
    <col min="8973" max="8973" width="24" style="1" customWidth="1"/>
    <col min="8974" max="8974" width="23.42578125" style="1" bestFit="1" customWidth="1"/>
    <col min="8975" max="8975" width="21.42578125" style="1" bestFit="1" customWidth="1"/>
    <col min="8976" max="8976" width="30.28515625" style="1" bestFit="1" customWidth="1"/>
    <col min="8977" max="8977" width="20.140625" style="1" bestFit="1" customWidth="1"/>
    <col min="8978" max="8978" width="11.140625" style="1" bestFit="1" customWidth="1"/>
    <col min="8979" max="8980" width="81.140625" style="1" bestFit="1" customWidth="1"/>
    <col min="8981" max="8981" width="81.7109375" style="1" bestFit="1" customWidth="1"/>
    <col min="8982" max="8982" width="18.7109375" style="1" bestFit="1" customWidth="1"/>
    <col min="8983" max="8983" width="20.7109375" style="1" bestFit="1" customWidth="1"/>
    <col min="8984" max="8984" width="33.5703125" style="1" bestFit="1" customWidth="1"/>
    <col min="8985" max="8985" width="35.28515625" style="1" bestFit="1" customWidth="1"/>
    <col min="8986" max="8986" width="38.85546875" style="1" bestFit="1" customWidth="1"/>
    <col min="8987" max="8987" width="36.28515625" style="1" bestFit="1" customWidth="1"/>
    <col min="8988" max="8988" width="0" style="1" hidden="1" customWidth="1"/>
    <col min="8989" max="8989" width="24.85546875" style="1" bestFit="1" customWidth="1"/>
    <col min="8990" max="8990" width="38.140625" style="1" customWidth="1"/>
    <col min="8991" max="9216" width="9.140625" style="1"/>
    <col min="9217" max="9217" width="9" style="1" customWidth="1"/>
    <col min="9218" max="9218" width="13.28515625" style="1" customWidth="1"/>
    <col min="9219" max="9219" width="14.7109375" style="1" customWidth="1"/>
    <col min="9220" max="9220" width="30.85546875" style="1" customWidth="1"/>
    <col min="9221" max="9221" width="26.7109375" style="1" customWidth="1"/>
    <col min="9222" max="9222" width="21.5703125" style="1" customWidth="1"/>
    <col min="9223" max="9223" width="22" style="1" bestFit="1" customWidth="1"/>
    <col min="9224" max="9224" width="20.7109375" style="1" bestFit="1" customWidth="1"/>
    <col min="9225" max="9225" width="22" style="1" bestFit="1" customWidth="1"/>
    <col min="9226" max="9226" width="19.85546875" style="1" bestFit="1" customWidth="1"/>
    <col min="9227" max="9227" width="17.42578125" style="1" bestFit="1" customWidth="1"/>
    <col min="9228" max="9228" width="29.7109375" style="1" bestFit="1" customWidth="1"/>
    <col min="9229" max="9229" width="24" style="1" customWidth="1"/>
    <col min="9230" max="9230" width="23.42578125" style="1" bestFit="1" customWidth="1"/>
    <col min="9231" max="9231" width="21.42578125" style="1" bestFit="1" customWidth="1"/>
    <col min="9232" max="9232" width="30.28515625" style="1" bestFit="1" customWidth="1"/>
    <col min="9233" max="9233" width="20.140625" style="1" bestFit="1" customWidth="1"/>
    <col min="9234" max="9234" width="11.140625" style="1" bestFit="1" customWidth="1"/>
    <col min="9235" max="9236" width="81.140625" style="1" bestFit="1" customWidth="1"/>
    <col min="9237" max="9237" width="81.7109375" style="1" bestFit="1" customWidth="1"/>
    <col min="9238" max="9238" width="18.7109375" style="1" bestFit="1" customWidth="1"/>
    <col min="9239" max="9239" width="20.7109375" style="1" bestFit="1" customWidth="1"/>
    <col min="9240" max="9240" width="33.5703125" style="1" bestFit="1" customWidth="1"/>
    <col min="9241" max="9241" width="35.28515625" style="1" bestFit="1" customWidth="1"/>
    <col min="9242" max="9242" width="38.85546875" style="1" bestFit="1" customWidth="1"/>
    <col min="9243" max="9243" width="36.28515625" style="1" bestFit="1" customWidth="1"/>
    <col min="9244" max="9244" width="0" style="1" hidden="1" customWidth="1"/>
    <col min="9245" max="9245" width="24.85546875" style="1" bestFit="1" customWidth="1"/>
    <col min="9246" max="9246" width="38.140625" style="1" customWidth="1"/>
    <col min="9247" max="9472" width="9.140625" style="1"/>
    <col min="9473" max="9473" width="9" style="1" customWidth="1"/>
    <col min="9474" max="9474" width="13.28515625" style="1" customWidth="1"/>
    <col min="9475" max="9475" width="14.7109375" style="1" customWidth="1"/>
    <col min="9476" max="9476" width="30.85546875" style="1" customWidth="1"/>
    <col min="9477" max="9477" width="26.7109375" style="1" customWidth="1"/>
    <col min="9478" max="9478" width="21.5703125" style="1" customWidth="1"/>
    <col min="9479" max="9479" width="22" style="1" bestFit="1" customWidth="1"/>
    <col min="9480" max="9480" width="20.7109375" style="1" bestFit="1" customWidth="1"/>
    <col min="9481" max="9481" width="22" style="1" bestFit="1" customWidth="1"/>
    <col min="9482" max="9482" width="19.85546875" style="1" bestFit="1" customWidth="1"/>
    <col min="9483" max="9483" width="17.42578125" style="1" bestFit="1" customWidth="1"/>
    <col min="9484" max="9484" width="29.7109375" style="1" bestFit="1" customWidth="1"/>
    <col min="9485" max="9485" width="24" style="1" customWidth="1"/>
    <col min="9486" max="9486" width="23.42578125" style="1" bestFit="1" customWidth="1"/>
    <col min="9487" max="9487" width="21.42578125" style="1" bestFit="1" customWidth="1"/>
    <col min="9488" max="9488" width="30.28515625" style="1" bestFit="1" customWidth="1"/>
    <col min="9489" max="9489" width="20.140625" style="1" bestFit="1" customWidth="1"/>
    <col min="9490" max="9490" width="11.140625" style="1" bestFit="1" customWidth="1"/>
    <col min="9491" max="9492" width="81.140625" style="1" bestFit="1" customWidth="1"/>
    <col min="9493" max="9493" width="81.7109375" style="1" bestFit="1" customWidth="1"/>
    <col min="9494" max="9494" width="18.7109375" style="1" bestFit="1" customWidth="1"/>
    <col min="9495" max="9495" width="20.7109375" style="1" bestFit="1" customWidth="1"/>
    <col min="9496" max="9496" width="33.5703125" style="1" bestFit="1" customWidth="1"/>
    <col min="9497" max="9497" width="35.28515625" style="1" bestFit="1" customWidth="1"/>
    <col min="9498" max="9498" width="38.85546875" style="1" bestFit="1" customWidth="1"/>
    <col min="9499" max="9499" width="36.28515625" style="1" bestFit="1" customWidth="1"/>
    <col min="9500" max="9500" width="0" style="1" hidden="1" customWidth="1"/>
    <col min="9501" max="9501" width="24.85546875" style="1" bestFit="1" customWidth="1"/>
    <col min="9502" max="9502" width="38.140625" style="1" customWidth="1"/>
    <col min="9503" max="9728" width="9.140625" style="1"/>
    <col min="9729" max="9729" width="9" style="1" customWidth="1"/>
    <col min="9730" max="9730" width="13.28515625" style="1" customWidth="1"/>
    <col min="9731" max="9731" width="14.7109375" style="1" customWidth="1"/>
    <col min="9732" max="9732" width="30.85546875" style="1" customWidth="1"/>
    <col min="9733" max="9733" width="26.7109375" style="1" customWidth="1"/>
    <col min="9734" max="9734" width="21.5703125" style="1" customWidth="1"/>
    <col min="9735" max="9735" width="22" style="1" bestFit="1" customWidth="1"/>
    <col min="9736" max="9736" width="20.7109375" style="1" bestFit="1" customWidth="1"/>
    <col min="9737" max="9737" width="22" style="1" bestFit="1" customWidth="1"/>
    <col min="9738" max="9738" width="19.85546875" style="1" bestFit="1" customWidth="1"/>
    <col min="9739" max="9739" width="17.42578125" style="1" bestFit="1" customWidth="1"/>
    <col min="9740" max="9740" width="29.7109375" style="1" bestFit="1" customWidth="1"/>
    <col min="9741" max="9741" width="24" style="1" customWidth="1"/>
    <col min="9742" max="9742" width="23.42578125" style="1" bestFit="1" customWidth="1"/>
    <col min="9743" max="9743" width="21.42578125" style="1" bestFit="1" customWidth="1"/>
    <col min="9744" max="9744" width="30.28515625" style="1" bestFit="1" customWidth="1"/>
    <col min="9745" max="9745" width="20.140625" style="1" bestFit="1" customWidth="1"/>
    <col min="9746" max="9746" width="11.140625" style="1" bestFit="1" customWidth="1"/>
    <col min="9747" max="9748" width="81.140625" style="1" bestFit="1" customWidth="1"/>
    <col min="9749" max="9749" width="81.7109375" style="1" bestFit="1" customWidth="1"/>
    <col min="9750" max="9750" width="18.7109375" style="1" bestFit="1" customWidth="1"/>
    <col min="9751" max="9751" width="20.7109375" style="1" bestFit="1" customWidth="1"/>
    <col min="9752" max="9752" width="33.5703125" style="1" bestFit="1" customWidth="1"/>
    <col min="9753" max="9753" width="35.28515625" style="1" bestFit="1" customWidth="1"/>
    <col min="9754" max="9754" width="38.85546875" style="1" bestFit="1" customWidth="1"/>
    <col min="9755" max="9755" width="36.28515625" style="1" bestFit="1" customWidth="1"/>
    <col min="9756" max="9756" width="0" style="1" hidden="1" customWidth="1"/>
    <col min="9757" max="9757" width="24.85546875" style="1" bestFit="1" customWidth="1"/>
    <col min="9758" max="9758" width="38.140625" style="1" customWidth="1"/>
    <col min="9759" max="9984" width="9.140625" style="1"/>
    <col min="9985" max="9985" width="9" style="1" customWidth="1"/>
    <col min="9986" max="9986" width="13.28515625" style="1" customWidth="1"/>
    <col min="9987" max="9987" width="14.7109375" style="1" customWidth="1"/>
    <col min="9988" max="9988" width="30.85546875" style="1" customWidth="1"/>
    <col min="9989" max="9989" width="26.7109375" style="1" customWidth="1"/>
    <col min="9990" max="9990" width="21.5703125" style="1" customWidth="1"/>
    <col min="9991" max="9991" width="22" style="1" bestFit="1" customWidth="1"/>
    <col min="9992" max="9992" width="20.7109375" style="1" bestFit="1" customWidth="1"/>
    <col min="9993" max="9993" width="22" style="1" bestFit="1" customWidth="1"/>
    <col min="9994" max="9994" width="19.85546875" style="1" bestFit="1" customWidth="1"/>
    <col min="9995" max="9995" width="17.42578125" style="1" bestFit="1" customWidth="1"/>
    <col min="9996" max="9996" width="29.7109375" style="1" bestFit="1" customWidth="1"/>
    <col min="9997" max="9997" width="24" style="1" customWidth="1"/>
    <col min="9998" max="9998" width="23.42578125" style="1" bestFit="1" customWidth="1"/>
    <col min="9999" max="9999" width="21.42578125" style="1" bestFit="1" customWidth="1"/>
    <col min="10000" max="10000" width="30.28515625" style="1" bestFit="1" customWidth="1"/>
    <col min="10001" max="10001" width="20.140625" style="1" bestFit="1" customWidth="1"/>
    <col min="10002" max="10002" width="11.140625" style="1" bestFit="1" customWidth="1"/>
    <col min="10003" max="10004" width="81.140625" style="1" bestFit="1" customWidth="1"/>
    <col min="10005" max="10005" width="81.7109375" style="1" bestFit="1" customWidth="1"/>
    <col min="10006" max="10006" width="18.7109375" style="1" bestFit="1" customWidth="1"/>
    <col min="10007" max="10007" width="20.7109375" style="1" bestFit="1" customWidth="1"/>
    <col min="10008" max="10008" width="33.5703125" style="1" bestFit="1" customWidth="1"/>
    <col min="10009" max="10009" width="35.28515625" style="1" bestFit="1" customWidth="1"/>
    <col min="10010" max="10010" width="38.85546875" style="1" bestFit="1" customWidth="1"/>
    <col min="10011" max="10011" width="36.28515625" style="1" bestFit="1" customWidth="1"/>
    <col min="10012" max="10012" width="0" style="1" hidden="1" customWidth="1"/>
    <col min="10013" max="10013" width="24.85546875" style="1" bestFit="1" customWidth="1"/>
    <col min="10014" max="10014" width="38.140625" style="1" customWidth="1"/>
    <col min="10015" max="10240" width="9.140625" style="1"/>
    <col min="10241" max="10241" width="9" style="1" customWidth="1"/>
    <col min="10242" max="10242" width="13.28515625" style="1" customWidth="1"/>
    <col min="10243" max="10243" width="14.7109375" style="1" customWidth="1"/>
    <col min="10244" max="10244" width="30.85546875" style="1" customWidth="1"/>
    <col min="10245" max="10245" width="26.7109375" style="1" customWidth="1"/>
    <col min="10246" max="10246" width="21.5703125" style="1" customWidth="1"/>
    <col min="10247" max="10247" width="22" style="1" bestFit="1" customWidth="1"/>
    <col min="10248" max="10248" width="20.7109375" style="1" bestFit="1" customWidth="1"/>
    <col min="10249" max="10249" width="22" style="1" bestFit="1" customWidth="1"/>
    <col min="10250" max="10250" width="19.85546875" style="1" bestFit="1" customWidth="1"/>
    <col min="10251" max="10251" width="17.42578125" style="1" bestFit="1" customWidth="1"/>
    <col min="10252" max="10252" width="29.7109375" style="1" bestFit="1" customWidth="1"/>
    <col min="10253" max="10253" width="24" style="1" customWidth="1"/>
    <col min="10254" max="10254" width="23.42578125" style="1" bestFit="1" customWidth="1"/>
    <col min="10255" max="10255" width="21.42578125" style="1" bestFit="1" customWidth="1"/>
    <col min="10256" max="10256" width="30.28515625" style="1" bestFit="1" customWidth="1"/>
    <col min="10257" max="10257" width="20.140625" style="1" bestFit="1" customWidth="1"/>
    <col min="10258" max="10258" width="11.140625" style="1" bestFit="1" customWidth="1"/>
    <col min="10259" max="10260" width="81.140625" style="1" bestFit="1" customWidth="1"/>
    <col min="10261" max="10261" width="81.7109375" style="1" bestFit="1" customWidth="1"/>
    <col min="10262" max="10262" width="18.7109375" style="1" bestFit="1" customWidth="1"/>
    <col min="10263" max="10263" width="20.7109375" style="1" bestFit="1" customWidth="1"/>
    <col min="10264" max="10264" width="33.5703125" style="1" bestFit="1" customWidth="1"/>
    <col min="10265" max="10265" width="35.28515625" style="1" bestFit="1" customWidth="1"/>
    <col min="10266" max="10266" width="38.85546875" style="1" bestFit="1" customWidth="1"/>
    <col min="10267" max="10267" width="36.28515625" style="1" bestFit="1" customWidth="1"/>
    <col min="10268" max="10268" width="0" style="1" hidden="1" customWidth="1"/>
    <col min="10269" max="10269" width="24.85546875" style="1" bestFit="1" customWidth="1"/>
    <col min="10270" max="10270" width="38.140625" style="1" customWidth="1"/>
    <col min="10271" max="10496" width="9.140625" style="1"/>
    <col min="10497" max="10497" width="9" style="1" customWidth="1"/>
    <col min="10498" max="10498" width="13.28515625" style="1" customWidth="1"/>
    <col min="10499" max="10499" width="14.7109375" style="1" customWidth="1"/>
    <col min="10500" max="10500" width="30.85546875" style="1" customWidth="1"/>
    <col min="10501" max="10501" width="26.7109375" style="1" customWidth="1"/>
    <col min="10502" max="10502" width="21.5703125" style="1" customWidth="1"/>
    <col min="10503" max="10503" width="22" style="1" bestFit="1" customWidth="1"/>
    <col min="10504" max="10504" width="20.7109375" style="1" bestFit="1" customWidth="1"/>
    <col min="10505" max="10505" width="22" style="1" bestFit="1" customWidth="1"/>
    <col min="10506" max="10506" width="19.85546875" style="1" bestFit="1" customWidth="1"/>
    <col min="10507" max="10507" width="17.42578125" style="1" bestFit="1" customWidth="1"/>
    <col min="10508" max="10508" width="29.7109375" style="1" bestFit="1" customWidth="1"/>
    <col min="10509" max="10509" width="24" style="1" customWidth="1"/>
    <col min="10510" max="10510" width="23.42578125" style="1" bestFit="1" customWidth="1"/>
    <col min="10511" max="10511" width="21.42578125" style="1" bestFit="1" customWidth="1"/>
    <col min="10512" max="10512" width="30.28515625" style="1" bestFit="1" customWidth="1"/>
    <col min="10513" max="10513" width="20.140625" style="1" bestFit="1" customWidth="1"/>
    <col min="10514" max="10514" width="11.140625" style="1" bestFit="1" customWidth="1"/>
    <col min="10515" max="10516" width="81.140625" style="1" bestFit="1" customWidth="1"/>
    <col min="10517" max="10517" width="81.7109375" style="1" bestFit="1" customWidth="1"/>
    <col min="10518" max="10518" width="18.7109375" style="1" bestFit="1" customWidth="1"/>
    <col min="10519" max="10519" width="20.7109375" style="1" bestFit="1" customWidth="1"/>
    <col min="10520" max="10520" width="33.5703125" style="1" bestFit="1" customWidth="1"/>
    <col min="10521" max="10521" width="35.28515625" style="1" bestFit="1" customWidth="1"/>
    <col min="10522" max="10522" width="38.85546875" style="1" bestFit="1" customWidth="1"/>
    <col min="10523" max="10523" width="36.28515625" style="1" bestFit="1" customWidth="1"/>
    <col min="10524" max="10524" width="0" style="1" hidden="1" customWidth="1"/>
    <col min="10525" max="10525" width="24.85546875" style="1" bestFit="1" customWidth="1"/>
    <col min="10526" max="10526" width="38.140625" style="1" customWidth="1"/>
    <col min="10527" max="10752" width="9.140625" style="1"/>
    <col min="10753" max="10753" width="9" style="1" customWidth="1"/>
    <col min="10754" max="10754" width="13.28515625" style="1" customWidth="1"/>
    <col min="10755" max="10755" width="14.7109375" style="1" customWidth="1"/>
    <col min="10756" max="10756" width="30.85546875" style="1" customWidth="1"/>
    <col min="10757" max="10757" width="26.7109375" style="1" customWidth="1"/>
    <col min="10758" max="10758" width="21.5703125" style="1" customWidth="1"/>
    <col min="10759" max="10759" width="22" style="1" bestFit="1" customWidth="1"/>
    <col min="10760" max="10760" width="20.7109375" style="1" bestFit="1" customWidth="1"/>
    <col min="10761" max="10761" width="22" style="1" bestFit="1" customWidth="1"/>
    <col min="10762" max="10762" width="19.85546875" style="1" bestFit="1" customWidth="1"/>
    <col min="10763" max="10763" width="17.42578125" style="1" bestFit="1" customWidth="1"/>
    <col min="10764" max="10764" width="29.7109375" style="1" bestFit="1" customWidth="1"/>
    <col min="10765" max="10765" width="24" style="1" customWidth="1"/>
    <col min="10766" max="10766" width="23.42578125" style="1" bestFit="1" customWidth="1"/>
    <col min="10767" max="10767" width="21.42578125" style="1" bestFit="1" customWidth="1"/>
    <col min="10768" max="10768" width="30.28515625" style="1" bestFit="1" customWidth="1"/>
    <col min="10769" max="10769" width="20.140625" style="1" bestFit="1" customWidth="1"/>
    <col min="10770" max="10770" width="11.140625" style="1" bestFit="1" customWidth="1"/>
    <col min="10771" max="10772" width="81.140625" style="1" bestFit="1" customWidth="1"/>
    <col min="10773" max="10773" width="81.7109375" style="1" bestFit="1" customWidth="1"/>
    <col min="10774" max="10774" width="18.7109375" style="1" bestFit="1" customWidth="1"/>
    <col min="10775" max="10775" width="20.7109375" style="1" bestFit="1" customWidth="1"/>
    <col min="10776" max="10776" width="33.5703125" style="1" bestFit="1" customWidth="1"/>
    <col min="10777" max="10777" width="35.28515625" style="1" bestFit="1" customWidth="1"/>
    <col min="10778" max="10778" width="38.85546875" style="1" bestFit="1" customWidth="1"/>
    <col min="10779" max="10779" width="36.28515625" style="1" bestFit="1" customWidth="1"/>
    <col min="10780" max="10780" width="0" style="1" hidden="1" customWidth="1"/>
    <col min="10781" max="10781" width="24.85546875" style="1" bestFit="1" customWidth="1"/>
    <col min="10782" max="10782" width="38.140625" style="1" customWidth="1"/>
    <col min="10783" max="11008" width="9.140625" style="1"/>
    <col min="11009" max="11009" width="9" style="1" customWidth="1"/>
    <col min="11010" max="11010" width="13.28515625" style="1" customWidth="1"/>
    <col min="11011" max="11011" width="14.7109375" style="1" customWidth="1"/>
    <col min="11012" max="11012" width="30.85546875" style="1" customWidth="1"/>
    <col min="11013" max="11013" width="26.7109375" style="1" customWidth="1"/>
    <col min="11014" max="11014" width="21.5703125" style="1" customWidth="1"/>
    <col min="11015" max="11015" width="22" style="1" bestFit="1" customWidth="1"/>
    <col min="11016" max="11016" width="20.7109375" style="1" bestFit="1" customWidth="1"/>
    <col min="11017" max="11017" width="22" style="1" bestFit="1" customWidth="1"/>
    <col min="11018" max="11018" width="19.85546875" style="1" bestFit="1" customWidth="1"/>
    <col min="11019" max="11019" width="17.42578125" style="1" bestFit="1" customWidth="1"/>
    <col min="11020" max="11020" width="29.7109375" style="1" bestFit="1" customWidth="1"/>
    <col min="11021" max="11021" width="24" style="1" customWidth="1"/>
    <col min="11022" max="11022" width="23.42578125" style="1" bestFit="1" customWidth="1"/>
    <col min="11023" max="11023" width="21.42578125" style="1" bestFit="1" customWidth="1"/>
    <col min="11024" max="11024" width="30.28515625" style="1" bestFit="1" customWidth="1"/>
    <col min="11025" max="11025" width="20.140625" style="1" bestFit="1" customWidth="1"/>
    <col min="11026" max="11026" width="11.140625" style="1" bestFit="1" customWidth="1"/>
    <col min="11027" max="11028" width="81.140625" style="1" bestFit="1" customWidth="1"/>
    <col min="11029" max="11029" width="81.7109375" style="1" bestFit="1" customWidth="1"/>
    <col min="11030" max="11030" width="18.7109375" style="1" bestFit="1" customWidth="1"/>
    <col min="11031" max="11031" width="20.7109375" style="1" bestFit="1" customWidth="1"/>
    <col min="11032" max="11032" width="33.5703125" style="1" bestFit="1" customWidth="1"/>
    <col min="11033" max="11033" width="35.28515625" style="1" bestFit="1" customWidth="1"/>
    <col min="11034" max="11034" width="38.85546875" style="1" bestFit="1" customWidth="1"/>
    <col min="11035" max="11035" width="36.28515625" style="1" bestFit="1" customWidth="1"/>
    <col min="11036" max="11036" width="0" style="1" hidden="1" customWidth="1"/>
    <col min="11037" max="11037" width="24.85546875" style="1" bestFit="1" customWidth="1"/>
    <col min="11038" max="11038" width="38.140625" style="1" customWidth="1"/>
    <col min="11039" max="11264" width="9.140625" style="1"/>
    <col min="11265" max="11265" width="9" style="1" customWidth="1"/>
    <col min="11266" max="11266" width="13.28515625" style="1" customWidth="1"/>
    <col min="11267" max="11267" width="14.7109375" style="1" customWidth="1"/>
    <col min="11268" max="11268" width="30.85546875" style="1" customWidth="1"/>
    <col min="11269" max="11269" width="26.7109375" style="1" customWidth="1"/>
    <col min="11270" max="11270" width="21.5703125" style="1" customWidth="1"/>
    <col min="11271" max="11271" width="22" style="1" bestFit="1" customWidth="1"/>
    <col min="11272" max="11272" width="20.7109375" style="1" bestFit="1" customWidth="1"/>
    <col min="11273" max="11273" width="22" style="1" bestFit="1" customWidth="1"/>
    <col min="11274" max="11274" width="19.85546875" style="1" bestFit="1" customWidth="1"/>
    <col min="11275" max="11275" width="17.42578125" style="1" bestFit="1" customWidth="1"/>
    <col min="11276" max="11276" width="29.7109375" style="1" bestFit="1" customWidth="1"/>
    <col min="11277" max="11277" width="24" style="1" customWidth="1"/>
    <col min="11278" max="11278" width="23.42578125" style="1" bestFit="1" customWidth="1"/>
    <col min="11279" max="11279" width="21.42578125" style="1" bestFit="1" customWidth="1"/>
    <col min="11280" max="11280" width="30.28515625" style="1" bestFit="1" customWidth="1"/>
    <col min="11281" max="11281" width="20.140625" style="1" bestFit="1" customWidth="1"/>
    <col min="11282" max="11282" width="11.140625" style="1" bestFit="1" customWidth="1"/>
    <col min="11283" max="11284" width="81.140625" style="1" bestFit="1" customWidth="1"/>
    <col min="11285" max="11285" width="81.7109375" style="1" bestFit="1" customWidth="1"/>
    <col min="11286" max="11286" width="18.7109375" style="1" bestFit="1" customWidth="1"/>
    <col min="11287" max="11287" width="20.7109375" style="1" bestFit="1" customWidth="1"/>
    <col min="11288" max="11288" width="33.5703125" style="1" bestFit="1" customWidth="1"/>
    <col min="11289" max="11289" width="35.28515625" style="1" bestFit="1" customWidth="1"/>
    <col min="11290" max="11290" width="38.85546875" style="1" bestFit="1" customWidth="1"/>
    <col min="11291" max="11291" width="36.28515625" style="1" bestFit="1" customWidth="1"/>
    <col min="11292" max="11292" width="0" style="1" hidden="1" customWidth="1"/>
    <col min="11293" max="11293" width="24.85546875" style="1" bestFit="1" customWidth="1"/>
    <col min="11294" max="11294" width="38.140625" style="1" customWidth="1"/>
    <col min="11295" max="11520" width="9.140625" style="1"/>
    <col min="11521" max="11521" width="9" style="1" customWidth="1"/>
    <col min="11522" max="11522" width="13.28515625" style="1" customWidth="1"/>
    <col min="11523" max="11523" width="14.7109375" style="1" customWidth="1"/>
    <col min="11524" max="11524" width="30.85546875" style="1" customWidth="1"/>
    <col min="11525" max="11525" width="26.7109375" style="1" customWidth="1"/>
    <col min="11526" max="11526" width="21.5703125" style="1" customWidth="1"/>
    <col min="11527" max="11527" width="22" style="1" bestFit="1" customWidth="1"/>
    <col min="11528" max="11528" width="20.7109375" style="1" bestFit="1" customWidth="1"/>
    <col min="11529" max="11529" width="22" style="1" bestFit="1" customWidth="1"/>
    <col min="11530" max="11530" width="19.85546875" style="1" bestFit="1" customWidth="1"/>
    <col min="11531" max="11531" width="17.42578125" style="1" bestFit="1" customWidth="1"/>
    <col min="11532" max="11532" width="29.7109375" style="1" bestFit="1" customWidth="1"/>
    <col min="11533" max="11533" width="24" style="1" customWidth="1"/>
    <col min="11534" max="11534" width="23.42578125" style="1" bestFit="1" customWidth="1"/>
    <col min="11535" max="11535" width="21.42578125" style="1" bestFit="1" customWidth="1"/>
    <col min="11536" max="11536" width="30.28515625" style="1" bestFit="1" customWidth="1"/>
    <col min="11537" max="11537" width="20.140625" style="1" bestFit="1" customWidth="1"/>
    <col min="11538" max="11538" width="11.140625" style="1" bestFit="1" customWidth="1"/>
    <col min="11539" max="11540" width="81.140625" style="1" bestFit="1" customWidth="1"/>
    <col min="11541" max="11541" width="81.7109375" style="1" bestFit="1" customWidth="1"/>
    <col min="11542" max="11542" width="18.7109375" style="1" bestFit="1" customWidth="1"/>
    <col min="11543" max="11543" width="20.7109375" style="1" bestFit="1" customWidth="1"/>
    <col min="11544" max="11544" width="33.5703125" style="1" bestFit="1" customWidth="1"/>
    <col min="11545" max="11545" width="35.28515625" style="1" bestFit="1" customWidth="1"/>
    <col min="11546" max="11546" width="38.85546875" style="1" bestFit="1" customWidth="1"/>
    <col min="11547" max="11547" width="36.28515625" style="1" bestFit="1" customWidth="1"/>
    <col min="11548" max="11548" width="0" style="1" hidden="1" customWidth="1"/>
    <col min="11549" max="11549" width="24.85546875" style="1" bestFit="1" customWidth="1"/>
    <col min="11550" max="11550" width="38.140625" style="1" customWidth="1"/>
    <col min="11551" max="11776" width="9.140625" style="1"/>
    <col min="11777" max="11777" width="9" style="1" customWidth="1"/>
    <col min="11778" max="11778" width="13.28515625" style="1" customWidth="1"/>
    <col min="11779" max="11779" width="14.7109375" style="1" customWidth="1"/>
    <col min="11780" max="11780" width="30.85546875" style="1" customWidth="1"/>
    <col min="11781" max="11781" width="26.7109375" style="1" customWidth="1"/>
    <col min="11782" max="11782" width="21.5703125" style="1" customWidth="1"/>
    <col min="11783" max="11783" width="22" style="1" bestFit="1" customWidth="1"/>
    <col min="11784" max="11784" width="20.7109375" style="1" bestFit="1" customWidth="1"/>
    <col min="11785" max="11785" width="22" style="1" bestFit="1" customWidth="1"/>
    <col min="11786" max="11786" width="19.85546875" style="1" bestFit="1" customWidth="1"/>
    <col min="11787" max="11787" width="17.42578125" style="1" bestFit="1" customWidth="1"/>
    <col min="11788" max="11788" width="29.7109375" style="1" bestFit="1" customWidth="1"/>
    <col min="11789" max="11789" width="24" style="1" customWidth="1"/>
    <col min="11790" max="11790" width="23.42578125" style="1" bestFit="1" customWidth="1"/>
    <col min="11791" max="11791" width="21.42578125" style="1" bestFit="1" customWidth="1"/>
    <col min="11792" max="11792" width="30.28515625" style="1" bestFit="1" customWidth="1"/>
    <col min="11793" max="11793" width="20.140625" style="1" bestFit="1" customWidth="1"/>
    <col min="11794" max="11794" width="11.140625" style="1" bestFit="1" customWidth="1"/>
    <col min="11795" max="11796" width="81.140625" style="1" bestFit="1" customWidth="1"/>
    <col min="11797" max="11797" width="81.7109375" style="1" bestFit="1" customWidth="1"/>
    <col min="11798" max="11798" width="18.7109375" style="1" bestFit="1" customWidth="1"/>
    <col min="11799" max="11799" width="20.7109375" style="1" bestFit="1" customWidth="1"/>
    <col min="11800" max="11800" width="33.5703125" style="1" bestFit="1" customWidth="1"/>
    <col min="11801" max="11801" width="35.28515625" style="1" bestFit="1" customWidth="1"/>
    <col min="11802" max="11802" width="38.85546875" style="1" bestFit="1" customWidth="1"/>
    <col min="11803" max="11803" width="36.28515625" style="1" bestFit="1" customWidth="1"/>
    <col min="11804" max="11804" width="0" style="1" hidden="1" customWidth="1"/>
    <col min="11805" max="11805" width="24.85546875" style="1" bestFit="1" customWidth="1"/>
    <col min="11806" max="11806" width="38.140625" style="1" customWidth="1"/>
    <col min="11807" max="12032" width="9.140625" style="1"/>
    <col min="12033" max="12033" width="9" style="1" customWidth="1"/>
    <col min="12034" max="12034" width="13.28515625" style="1" customWidth="1"/>
    <col min="12035" max="12035" width="14.7109375" style="1" customWidth="1"/>
    <col min="12036" max="12036" width="30.85546875" style="1" customWidth="1"/>
    <col min="12037" max="12037" width="26.7109375" style="1" customWidth="1"/>
    <col min="12038" max="12038" width="21.5703125" style="1" customWidth="1"/>
    <col min="12039" max="12039" width="22" style="1" bestFit="1" customWidth="1"/>
    <col min="12040" max="12040" width="20.7109375" style="1" bestFit="1" customWidth="1"/>
    <col min="12041" max="12041" width="22" style="1" bestFit="1" customWidth="1"/>
    <col min="12042" max="12042" width="19.85546875" style="1" bestFit="1" customWidth="1"/>
    <col min="12043" max="12043" width="17.42578125" style="1" bestFit="1" customWidth="1"/>
    <col min="12044" max="12044" width="29.7109375" style="1" bestFit="1" customWidth="1"/>
    <col min="12045" max="12045" width="24" style="1" customWidth="1"/>
    <col min="12046" max="12046" width="23.42578125" style="1" bestFit="1" customWidth="1"/>
    <col min="12047" max="12047" width="21.42578125" style="1" bestFit="1" customWidth="1"/>
    <col min="12048" max="12048" width="30.28515625" style="1" bestFit="1" customWidth="1"/>
    <col min="12049" max="12049" width="20.140625" style="1" bestFit="1" customWidth="1"/>
    <col min="12050" max="12050" width="11.140625" style="1" bestFit="1" customWidth="1"/>
    <col min="12051" max="12052" width="81.140625" style="1" bestFit="1" customWidth="1"/>
    <col min="12053" max="12053" width="81.7109375" style="1" bestFit="1" customWidth="1"/>
    <col min="12054" max="12054" width="18.7109375" style="1" bestFit="1" customWidth="1"/>
    <col min="12055" max="12055" width="20.7109375" style="1" bestFit="1" customWidth="1"/>
    <col min="12056" max="12056" width="33.5703125" style="1" bestFit="1" customWidth="1"/>
    <col min="12057" max="12057" width="35.28515625" style="1" bestFit="1" customWidth="1"/>
    <col min="12058" max="12058" width="38.85546875" style="1" bestFit="1" customWidth="1"/>
    <col min="12059" max="12059" width="36.28515625" style="1" bestFit="1" customWidth="1"/>
    <col min="12060" max="12060" width="0" style="1" hidden="1" customWidth="1"/>
    <col min="12061" max="12061" width="24.85546875" style="1" bestFit="1" customWidth="1"/>
    <col min="12062" max="12062" width="38.140625" style="1" customWidth="1"/>
    <col min="12063" max="12288" width="9.140625" style="1"/>
    <col min="12289" max="12289" width="9" style="1" customWidth="1"/>
    <col min="12290" max="12290" width="13.28515625" style="1" customWidth="1"/>
    <col min="12291" max="12291" width="14.7109375" style="1" customWidth="1"/>
    <col min="12292" max="12292" width="30.85546875" style="1" customWidth="1"/>
    <col min="12293" max="12293" width="26.7109375" style="1" customWidth="1"/>
    <col min="12294" max="12294" width="21.5703125" style="1" customWidth="1"/>
    <col min="12295" max="12295" width="22" style="1" bestFit="1" customWidth="1"/>
    <col min="12296" max="12296" width="20.7109375" style="1" bestFit="1" customWidth="1"/>
    <col min="12297" max="12297" width="22" style="1" bestFit="1" customWidth="1"/>
    <col min="12298" max="12298" width="19.85546875" style="1" bestFit="1" customWidth="1"/>
    <col min="12299" max="12299" width="17.42578125" style="1" bestFit="1" customWidth="1"/>
    <col min="12300" max="12300" width="29.7109375" style="1" bestFit="1" customWidth="1"/>
    <col min="12301" max="12301" width="24" style="1" customWidth="1"/>
    <col min="12302" max="12302" width="23.42578125" style="1" bestFit="1" customWidth="1"/>
    <col min="12303" max="12303" width="21.42578125" style="1" bestFit="1" customWidth="1"/>
    <col min="12304" max="12304" width="30.28515625" style="1" bestFit="1" customWidth="1"/>
    <col min="12305" max="12305" width="20.140625" style="1" bestFit="1" customWidth="1"/>
    <col min="12306" max="12306" width="11.140625" style="1" bestFit="1" customWidth="1"/>
    <col min="12307" max="12308" width="81.140625" style="1" bestFit="1" customWidth="1"/>
    <col min="12309" max="12309" width="81.7109375" style="1" bestFit="1" customWidth="1"/>
    <col min="12310" max="12310" width="18.7109375" style="1" bestFit="1" customWidth="1"/>
    <col min="12311" max="12311" width="20.7109375" style="1" bestFit="1" customWidth="1"/>
    <col min="12312" max="12312" width="33.5703125" style="1" bestFit="1" customWidth="1"/>
    <col min="12313" max="12313" width="35.28515625" style="1" bestFit="1" customWidth="1"/>
    <col min="12314" max="12314" width="38.85546875" style="1" bestFit="1" customWidth="1"/>
    <col min="12315" max="12315" width="36.28515625" style="1" bestFit="1" customWidth="1"/>
    <col min="12316" max="12316" width="0" style="1" hidden="1" customWidth="1"/>
    <col min="12317" max="12317" width="24.85546875" style="1" bestFit="1" customWidth="1"/>
    <col min="12318" max="12318" width="38.140625" style="1" customWidth="1"/>
    <col min="12319" max="12544" width="9.140625" style="1"/>
    <col min="12545" max="12545" width="9" style="1" customWidth="1"/>
    <col min="12546" max="12546" width="13.28515625" style="1" customWidth="1"/>
    <col min="12547" max="12547" width="14.7109375" style="1" customWidth="1"/>
    <col min="12548" max="12548" width="30.85546875" style="1" customWidth="1"/>
    <col min="12549" max="12549" width="26.7109375" style="1" customWidth="1"/>
    <col min="12550" max="12550" width="21.5703125" style="1" customWidth="1"/>
    <col min="12551" max="12551" width="22" style="1" bestFit="1" customWidth="1"/>
    <col min="12552" max="12552" width="20.7109375" style="1" bestFit="1" customWidth="1"/>
    <col min="12553" max="12553" width="22" style="1" bestFit="1" customWidth="1"/>
    <col min="12554" max="12554" width="19.85546875" style="1" bestFit="1" customWidth="1"/>
    <col min="12555" max="12555" width="17.42578125" style="1" bestFit="1" customWidth="1"/>
    <col min="12556" max="12556" width="29.7109375" style="1" bestFit="1" customWidth="1"/>
    <col min="12557" max="12557" width="24" style="1" customWidth="1"/>
    <col min="12558" max="12558" width="23.42578125" style="1" bestFit="1" customWidth="1"/>
    <col min="12559" max="12559" width="21.42578125" style="1" bestFit="1" customWidth="1"/>
    <col min="12560" max="12560" width="30.28515625" style="1" bestFit="1" customWidth="1"/>
    <col min="12561" max="12561" width="20.140625" style="1" bestFit="1" customWidth="1"/>
    <col min="12562" max="12562" width="11.140625" style="1" bestFit="1" customWidth="1"/>
    <col min="12563" max="12564" width="81.140625" style="1" bestFit="1" customWidth="1"/>
    <col min="12565" max="12565" width="81.7109375" style="1" bestFit="1" customWidth="1"/>
    <col min="12566" max="12566" width="18.7109375" style="1" bestFit="1" customWidth="1"/>
    <col min="12567" max="12567" width="20.7109375" style="1" bestFit="1" customWidth="1"/>
    <col min="12568" max="12568" width="33.5703125" style="1" bestFit="1" customWidth="1"/>
    <col min="12569" max="12569" width="35.28515625" style="1" bestFit="1" customWidth="1"/>
    <col min="12570" max="12570" width="38.85546875" style="1" bestFit="1" customWidth="1"/>
    <col min="12571" max="12571" width="36.28515625" style="1" bestFit="1" customWidth="1"/>
    <col min="12572" max="12572" width="0" style="1" hidden="1" customWidth="1"/>
    <col min="12573" max="12573" width="24.85546875" style="1" bestFit="1" customWidth="1"/>
    <col min="12574" max="12574" width="38.140625" style="1" customWidth="1"/>
    <col min="12575" max="12800" width="9.140625" style="1"/>
    <col min="12801" max="12801" width="9" style="1" customWidth="1"/>
    <col min="12802" max="12802" width="13.28515625" style="1" customWidth="1"/>
    <col min="12803" max="12803" width="14.7109375" style="1" customWidth="1"/>
    <col min="12804" max="12804" width="30.85546875" style="1" customWidth="1"/>
    <col min="12805" max="12805" width="26.7109375" style="1" customWidth="1"/>
    <col min="12806" max="12806" width="21.5703125" style="1" customWidth="1"/>
    <col min="12807" max="12807" width="22" style="1" bestFit="1" customWidth="1"/>
    <col min="12808" max="12808" width="20.7109375" style="1" bestFit="1" customWidth="1"/>
    <col min="12809" max="12809" width="22" style="1" bestFit="1" customWidth="1"/>
    <col min="12810" max="12810" width="19.85546875" style="1" bestFit="1" customWidth="1"/>
    <col min="12811" max="12811" width="17.42578125" style="1" bestFit="1" customWidth="1"/>
    <col min="12812" max="12812" width="29.7109375" style="1" bestFit="1" customWidth="1"/>
    <col min="12813" max="12813" width="24" style="1" customWidth="1"/>
    <col min="12814" max="12814" width="23.42578125" style="1" bestFit="1" customWidth="1"/>
    <col min="12815" max="12815" width="21.42578125" style="1" bestFit="1" customWidth="1"/>
    <col min="12816" max="12816" width="30.28515625" style="1" bestFit="1" customWidth="1"/>
    <col min="12817" max="12817" width="20.140625" style="1" bestFit="1" customWidth="1"/>
    <col min="12818" max="12818" width="11.140625" style="1" bestFit="1" customWidth="1"/>
    <col min="12819" max="12820" width="81.140625" style="1" bestFit="1" customWidth="1"/>
    <col min="12821" max="12821" width="81.7109375" style="1" bestFit="1" customWidth="1"/>
    <col min="12822" max="12822" width="18.7109375" style="1" bestFit="1" customWidth="1"/>
    <col min="12823" max="12823" width="20.7109375" style="1" bestFit="1" customWidth="1"/>
    <col min="12824" max="12824" width="33.5703125" style="1" bestFit="1" customWidth="1"/>
    <col min="12825" max="12825" width="35.28515625" style="1" bestFit="1" customWidth="1"/>
    <col min="12826" max="12826" width="38.85546875" style="1" bestFit="1" customWidth="1"/>
    <col min="12827" max="12827" width="36.28515625" style="1" bestFit="1" customWidth="1"/>
    <col min="12828" max="12828" width="0" style="1" hidden="1" customWidth="1"/>
    <col min="12829" max="12829" width="24.85546875" style="1" bestFit="1" customWidth="1"/>
    <col min="12830" max="12830" width="38.140625" style="1" customWidth="1"/>
    <col min="12831" max="13056" width="9.140625" style="1"/>
    <col min="13057" max="13057" width="9" style="1" customWidth="1"/>
    <col min="13058" max="13058" width="13.28515625" style="1" customWidth="1"/>
    <col min="13059" max="13059" width="14.7109375" style="1" customWidth="1"/>
    <col min="13060" max="13060" width="30.85546875" style="1" customWidth="1"/>
    <col min="13061" max="13061" width="26.7109375" style="1" customWidth="1"/>
    <col min="13062" max="13062" width="21.5703125" style="1" customWidth="1"/>
    <col min="13063" max="13063" width="22" style="1" bestFit="1" customWidth="1"/>
    <col min="13064" max="13064" width="20.7109375" style="1" bestFit="1" customWidth="1"/>
    <col min="13065" max="13065" width="22" style="1" bestFit="1" customWidth="1"/>
    <col min="13066" max="13066" width="19.85546875" style="1" bestFit="1" customWidth="1"/>
    <col min="13067" max="13067" width="17.42578125" style="1" bestFit="1" customWidth="1"/>
    <col min="13068" max="13068" width="29.7109375" style="1" bestFit="1" customWidth="1"/>
    <col min="13069" max="13069" width="24" style="1" customWidth="1"/>
    <col min="13070" max="13070" width="23.42578125" style="1" bestFit="1" customWidth="1"/>
    <col min="13071" max="13071" width="21.42578125" style="1" bestFit="1" customWidth="1"/>
    <col min="13072" max="13072" width="30.28515625" style="1" bestFit="1" customWidth="1"/>
    <col min="13073" max="13073" width="20.140625" style="1" bestFit="1" customWidth="1"/>
    <col min="13074" max="13074" width="11.140625" style="1" bestFit="1" customWidth="1"/>
    <col min="13075" max="13076" width="81.140625" style="1" bestFit="1" customWidth="1"/>
    <col min="13077" max="13077" width="81.7109375" style="1" bestFit="1" customWidth="1"/>
    <col min="13078" max="13078" width="18.7109375" style="1" bestFit="1" customWidth="1"/>
    <col min="13079" max="13079" width="20.7109375" style="1" bestFit="1" customWidth="1"/>
    <col min="13080" max="13080" width="33.5703125" style="1" bestFit="1" customWidth="1"/>
    <col min="13081" max="13081" width="35.28515625" style="1" bestFit="1" customWidth="1"/>
    <col min="13082" max="13082" width="38.85546875" style="1" bestFit="1" customWidth="1"/>
    <col min="13083" max="13083" width="36.28515625" style="1" bestFit="1" customWidth="1"/>
    <col min="13084" max="13084" width="0" style="1" hidden="1" customWidth="1"/>
    <col min="13085" max="13085" width="24.85546875" style="1" bestFit="1" customWidth="1"/>
    <col min="13086" max="13086" width="38.140625" style="1" customWidth="1"/>
    <col min="13087" max="13312" width="9.140625" style="1"/>
    <col min="13313" max="13313" width="9" style="1" customWidth="1"/>
    <col min="13314" max="13314" width="13.28515625" style="1" customWidth="1"/>
    <col min="13315" max="13315" width="14.7109375" style="1" customWidth="1"/>
    <col min="13316" max="13316" width="30.85546875" style="1" customWidth="1"/>
    <col min="13317" max="13317" width="26.7109375" style="1" customWidth="1"/>
    <col min="13318" max="13318" width="21.5703125" style="1" customWidth="1"/>
    <col min="13319" max="13319" width="22" style="1" bestFit="1" customWidth="1"/>
    <col min="13320" max="13320" width="20.7109375" style="1" bestFit="1" customWidth="1"/>
    <col min="13321" max="13321" width="22" style="1" bestFit="1" customWidth="1"/>
    <col min="13322" max="13322" width="19.85546875" style="1" bestFit="1" customWidth="1"/>
    <col min="13323" max="13323" width="17.42578125" style="1" bestFit="1" customWidth="1"/>
    <col min="13324" max="13324" width="29.7109375" style="1" bestFit="1" customWidth="1"/>
    <col min="13325" max="13325" width="24" style="1" customWidth="1"/>
    <col min="13326" max="13326" width="23.42578125" style="1" bestFit="1" customWidth="1"/>
    <col min="13327" max="13327" width="21.42578125" style="1" bestFit="1" customWidth="1"/>
    <col min="13328" max="13328" width="30.28515625" style="1" bestFit="1" customWidth="1"/>
    <col min="13329" max="13329" width="20.140625" style="1" bestFit="1" customWidth="1"/>
    <col min="13330" max="13330" width="11.140625" style="1" bestFit="1" customWidth="1"/>
    <col min="13331" max="13332" width="81.140625" style="1" bestFit="1" customWidth="1"/>
    <col min="13333" max="13333" width="81.7109375" style="1" bestFit="1" customWidth="1"/>
    <col min="13334" max="13334" width="18.7109375" style="1" bestFit="1" customWidth="1"/>
    <col min="13335" max="13335" width="20.7109375" style="1" bestFit="1" customWidth="1"/>
    <col min="13336" max="13336" width="33.5703125" style="1" bestFit="1" customWidth="1"/>
    <col min="13337" max="13337" width="35.28515625" style="1" bestFit="1" customWidth="1"/>
    <col min="13338" max="13338" width="38.85546875" style="1" bestFit="1" customWidth="1"/>
    <col min="13339" max="13339" width="36.28515625" style="1" bestFit="1" customWidth="1"/>
    <col min="13340" max="13340" width="0" style="1" hidden="1" customWidth="1"/>
    <col min="13341" max="13341" width="24.85546875" style="1" bestFit="1" customWidth="1"/>
    <col min="13342" max="13342" width="38.140625" style="1" customWidth="1"/>
    <col min="13343" max="13568" width="9.140625" style="1"/>
    <col min="13569" max="13569" width="9" style="1" customWidth="1"/>
    <col min="13570" max="13570" width="13.28515625" style="1" customWidth="1"/>
    <col min="13571" max="13571" width="14.7109375" style="1" customWidth="1"/>
    <col min="13572" max="13572" width="30.85546875" style="1" customWidth="1"/>
    <col min="13573" max="13573" width="26.7109375" style="1" customWidth="1"/>
    <col min="13574" max="13574" width="21.5703125" style="1" customWidth="1"/>
    <col min="13575" max="13575" width="22" style="1" bestFit="1" customWidth="1"/>
    <col min="13576" max="13576" width="20.7109375" style="1" bestFit="1" customWidth="1"/>
    <col min="13577" max="13577" width="22" style="1" bestFit="1" customWidth="1"/>
    <col min="13578" max="13578" width="19.85546875" style="1" bestFit="1" customWidth="1"/>
    <col min="13579" max="13579" width="17.42578125" style="1" bestFit="1" customWidth="1"/>
    <col min="13580" max="13580" width="29.7109375" style="1" bestFit="1" customWidth="1"/>
    <col min="13581" max="13581" width="24" style="1" customWidth="1"/>
    <col min="13582" max="13582" width="23.42578125" style="1" bestFit="1" customWidth="1"/>
    <col min="13583" max="13583" width="21.42578125" style="1" bestFit="1" customWidth="1"/>
    <col min="13584" max="13584" width="30.28515625" style="1" bestFit="1" customWidth="1"/>
    <col min="13585" max="13585" width="20.140625" style="1" bestFit="1" customWidth="1"/>
    <col min="13586" max="13586" width="11.140625" style="1" bestFit="1" customWidth="1"/>
    <col min="13587" max="13588" width="81.140625" style="1" bestFit="1" customWidth="1"/>
    <col min="13589" max="13589" width="81.7109375" style="1" bestFit="1" customWidth="1"/>
    <col min="13590" max="13590" width="18.7109375" style="1" bestFit="1" customWidth="1"/>
    <col min="13591" max="13591" width="20.7109375" style="1" bestFit="1" customWidth="1"/>
    <col min="13592" max="13592" width="33.5703125" style="1" bestFit="1" customWidth="1"/>
    <col min="13593" max="13593" width="35.28515625" style="1" bestFit="1" customWidth="1"/>
    <col min="13594" max="13594" width="38.85546875" style="1" bestFit="1" customWidth="1"/>
    <col min="13595" max="13595" width="36.28515625" style="1" bestFit="1" customWidth="1"/>
    <col min="13596" max="13596" width="0" style="1" hidden="1" customWidth="1"/>
    <col min="13597" max="13597" width="24.85546875" style="1" bestFit="1" customWidth="1"/>
    <col min="13598" max="13598" width="38.140625" style="1" customWidth="1"/>
    <col min="13599" max="13824" width="9.140625" style="1"/>
    <col min="13825" max="13825" width="9" style="1" customWidth="1"/>
    <col min="13826" max="13826" width="13.28515625" style="1" customWidth="1"/>
    <col min="13827" max="13827" width="14.7109375" style="1" customWidth="1"/>
    <col min="13828" max="13828" width="30.85546875" style="1" customWidth="1"/>
    <col min="13829" max="13829" width="26.7109375" style="1" customWidth="1"/>
    <col min="13830" max="13830" width="21.5703125" style="1" customWidth="1"/>
    <col min="13831" max="13831" width="22" style="1" bestFit="1" customWidth="1"/>
    <col min="13832" max="13832" width="20.7109375" style="1" bestFit="1" customWidth="1"/>
    <col min="13833" max="13833" width="22" style="1" bestFit="1" customWidth="1"/>
    <col min="13834" max="13834" width="19.85546875" style="1" bestFit="1" customWidth="1"/>
    <col min="13835" max="13835" width="17.42578125" style="1" bestFit="1" customWidth="1"/>
    <col min="13836" max="13836" width="29.7109375" style="1" bestFit="1" customWidth="1"/>
    <col min="13837" max="13837" width="24" style="1" customWidth="1"/>
    <col min="13838" max="13838" width="23.42578125" style="1" bestFit="1" customWidth="1"/>
    <col min="13839" max="13839" width="21.42578125" style="1" bestFit="1" customWidth="1"/>
    <col min="13840" max="13840" width="30.28515625" style="1" bestFit="1" customWidth="1"/>
    <col min="13841" max="13841" width="20.140625" style="1" bestFit="1" customWidth="1"/>
    <col min="13842" max="13842" width="11.140625" style="1" bestFit="1" customWidth="1"/>
    <col min="13843" max="13844" width="81.140625" style="1" bestFit="1" customWidth="1"/>
    <col min="13845" max="13845" width="81.7109375" style="1" bestFit="1" customWidth="1"/>
    <col min="13846" max="13846" width="18.7109375" style="1" bestFit="1" customWidth="1"/>
    <col min="13847" max="13847" width="20.7109375" style="1" bestFit="1" customWidth="1"/>
    <col min="13848" max="13848" width="33.5703125" style="1" bestFit="1" customWidth="1"/>
    <col min="13849" max="13849" width="35.28515625" style="1" bestFit="1" customWidth="1"/>
    <col min="13850" max="13850" width="38.85546875" style="1" bestFit="1" customWidth="1"/>
    <col min="13851" max="13851" width="36.28515625" style="1" bestFit="1" customWidth="1"/>
    <col min="13852" max="13852" width="0" style="1" hidden="1" customWidth="1"/>
    <col min="13853" max="13853" width="24.85546875" style="1" bestFit="1" customWidth="1"/>
    <col min="13854" max="13854" width="38.140625" style="1" customWidth="1"/>
    <col min="13855" max="14080" width="9.140625" style="1"/>
    <col min="14081" max="14081" width="9" style="1" customWidth="1"/>
    <col min="14082" max="14082" width="13.28515625" style="1" customWidth="1"/>
    <col min="14083" max="14083" width="14.7109375" style="1" customWidth="1"/>
    <col min="14084" max="14084" width="30.85546875" style="1" customWidth="1"/>
    <col min="14085" max="14085" width="26.7109375" style="1" customWidth="1"/>
    <col min="14086" max="14086" width="21.5703125" style="1" customWidth="1"/>
    <col min="14087" max="14087" width="22" style="1" bestFit="1" customWidth="1"/>
    <col min="14088" max="14088" width="20.7109375" style="1" bestFit="1" customWidth="1"/>
    <col min="14089" max="14089" width="22" style="1" bestFit="1" customWidth="1"/>
    <col min="14090" max="14090" width="19.85546875" style="1" bestFit="1" customWidth="1"/>
    <col min="14091" max="14091" width="17.42578125" style="1" bestFit="1" customWidth="1"/>
    <col min="14092" max="14092" width="29.7109375" style="1" bestFit="1" customWidth="1"/>
    <col min="14093" max="14093" width="24" style="1" customWidth="1"/>
    <col min="14094" max="14094" width="23.42578125" style="1" bestFit="1" customWidth="1"/>
    <col min="14095" max="14095" width="21.42578125" style="1" bestFit="1" customWidth="1"/>
    <col min="14096" max="14096" width="30.28515625" style="1" bestFit="1" customWidth="1"/>
    <col min="14097" max="14097" width="20.140625" style="1" bestFit="1" customWidth="1"/>
    <col min="14098" max="14098" width="11.140625" style="1" bestFit="1" customWidth="1"/>
    <col min="14099" max="14100" width="81.140625" style="1" bestFit="1" customWidth="1"/>
    <col min="14101" max="14101" width="81.7109375" style="1" bestFit="1" customWidth="1"/>
    <col min="14102" max="14102" width="18.7109375" style="1" bestFit="1" customWidth="1"/>
    <col min="14103" max="14103" width="20.7109375" style="1" bestFit="1" customWidth="1"/>
    <col min="14104" max="14104" width="33.5703125" style="1" bestFit="1" customWidth="1"/>
    <col min="14105" max="14105" width="35.28515625" style="1" bestFit="1" customWidth="1"/>
    <col min="14106" max="14106" width="38.85546875" style="1" bestFit="1" customWidth="1"/>
    <col min="14107" max="14107" width="36.28515625" style="1" bestFit="1" customWidth="1"/>
    <col min="14108" max="14108" width="0" style="1" hidden="1" customWidth="1"/>
    <col min="14109" max="14109" width="24.85546875" style="1" bestFit="1" customWidth="1"/>
    <col min="14110" max="14110" width="38.140625" style="1" customWidth="1"/>
    <col min="14111" max="14336" width="9.140625" style="1"/>
    <col min="14337" max="14337" width="9" style="1" customWidth="1"/>
    <col min="14338" max="14338" width="13.28515625" style="1" customWidth="1"/>
    <col min="14339" max="14339" width="14.7109375" style="1" customWidth="1"/>
    <col min="14340" max="14340" width="30.85546875" style="1" customWidth="1"/>
    <col min="14341" max="14341" width="26.7109375" style="1" customWidth="1"/>
    <col min="14342" max="14342" width="21.5703125" style="1" customWidth="1"/>
    <col min="14343" max="14343" width="22" style="1" bestFit="1" customWidth="1"/>
    <col min="14344" max="14344" width="20.7109375" style="1" bestFit="1" customWidth="1"/>
    <col min="14345" max="14345" width="22" style="1" bestFit="1" customWidth="1"/>
    <col min="14346" max="14346" width="19.85546875" style="1" bestFit="1" customWidth="1"/>
    <col min="14347" max="14347" width="17.42578125" style="1" bestFit="1" customWidth="1"/>
    <col min="14348" max="14348" width="29.7109375" style="1" bestFit="1" customWidth="1"/>
    <col min="14349" max="14349" width="24" style="1" customWidth="1"/>
    <col min="14350" max="14350" width="23.42578125" style="1" bestFit="1" customWidth="1"/>
    <col min="14351" max="14351" width="21.42578125" style="1" bestFit="1" customWidth="1"/>
    <col min="14352" max="14352" width="30.28515625" style="1" bestFit="1" customWidth="1"/>
    <col min="14353" max="14353" width="20.140625" style="1" bestFit="1" customWidth="1"/>
    <col min="14354" max="14354" width="11.140625" style="1" bestFit="1" customWidth="1"/>
    <col min="14355" max="14356" width="81.140625" style="1" bestFit="1" customWidth="1"/>
    <col min="14357" max="14357" width="81.7109375" style="1" bestFit="1" customWidth="1"/>
    <col min="14358" max="14358" width="18.7109375" style="1" bestFit="1" customWidth="1"/>
    <col min="14359" max="14359" width="20.7109375" style="1" bestFit="1" customWidth="1"/>
    <col min="14360" max="14360" width="33.5703125" style="1" bestFit="1" customWidth="1"/>
    <col min="14361" max="14361" width="35.28515625" style="1" bestFit="1" customWidth="1"/>
    <col min="14362" max="14362" width="38.85546875" style="1" bestFit="1" customWidth="1"/>
    <col min="14363" max="14363" width="36.28515625" style="1" bestFit="1" customWidth="1"/>
    <col min="14364" max="14364" width="0" style="1" hidden="1" customWidth="1"/>
    <col min="14365" max="14365" width="24.85546875" style="1" bestFit="1" customWidth="1"/>
    <col min="14366" max="14366" width="38.140625" style="1" customWidth="1"/>
    <col min="14367" max="14592" width="9.140625" style="1"/>
    <col min="14593" max="14593" width="9" style="1" customWidth="1"/>
    <col min="14594" max="14594" width="13.28515625" style="1" customWidth="1"/>
    <col min="14595" max="14595" width="14.7109375" style="1" customWidth="1"/>
    <col min="14596" max="14596" width="30.85546875" style="1" customWidth="1"/>
    <col min="14597" max="14597" width="26.7109375" style="1" customWidth="1"/>
    <col min="14598" max="14598" width="21.5703125" style="1" customWidth="1"/>
    <col min="14599" max="14599" width="22" style="1" bestFit="1" customWidth="1"/>
    <col min="14600" max="14600" width="20.7109375" style="1" bestFit="1" customWidth="1"/>
    <col min="14601" max="14601" width="22" style="1" bestFit="1" customWidth="1"/>
    <col min="14602" max="14602" width="19.85546875" style="1" bestFit="1" customWidth="1"/>
    <col min="14603" max="14603" width="17.42578125" style="1" bestFit="1" customWidth="1"/>
    <col min="14604" max="14604" width="29.7109375" style="1" bestFit="1" customWidth="1"/>
    <col min="14605" max="14605" width="24" style="1" customWidth="1"/>
    <col min="14606" max="14606" width="23.42578125" style="1" bestFit="1" customWidth="1"/>
    <col min="14607" max="14607" width="21.42578125" style="1" bestFit="1" customWidth="1"/>
    <col min="14608" max="14608" width="30.28515625" style="1" bestFit="1" customWidth="1"/>
    <col min="14609" max="14609" width="20.140625" style="1" bestFit="1" customWidth="1"/>
    <col min="14610" max="14610" width="11.140625" style="1" bestFit="1" customWidth="1"/>
    <col min="14611" max="14612" width="81.140625" style="1" bestFit="1" customWidth="1"/>
    <col min="14613" max="14613" width="81.7109375" style="1" bestFit="1" customWidth="1"/>
    <col min="14614" max="14614" width="18.7109375" style="1" bestFit="1" customWidth="1"/>
    <col min="14615" max="14615" width="20.7109375" style="1" bestFit="1" customWidth="1"/>
    <col min="14616" max="14616" width="33.5703125" style="1" bestFit="1" customWidth="1"/>
    <col min="14617" max="14617" width="35.28515625" style="1" bestFit="1" customWidth="1"/>
    <col min="14618" max="14618" width="38.85546875" style="1" bestFit="1" customWidth="1"/>
    <col min="14619" max="14619" width="36.28515625" style="1" bestFit="1" customWidth="1"/>
    <col min="14620" max="14620" width="0" style="1" hidden="1" customWidth="1"/>
    <col min="14621" max="14621" width="24.85546875" style="1" bestFit="1" customWidth="1"/>
    <col min="14622" max="14622" width="38.140625" style="1" customWidth="1"/>
    <col min="14623" max="14848" width="9.140625" style="1"/>
    <col min="14849" max="14849" width="9" style="1" customWidth="1"/>
    <col min="14850" max="14850" width="13.28515625" style="1" customWidth="1"/>
    <col min="14851" max="14851" width="14.7109375" style="1" customWidth="1"/>
    <col min="14852" max="14852" width="30.85546875" style="1" customWidth="1"/>
    <col min="14853" max="14853" width="26.7109375" style="1" customWidth="1"/>
    <col min="14854" max="14854" width="21.5703125" style="1" customWidth="1"/>
    <col min="14855" max="14855" width="22" style="1" bestFit="1" customWidth="1"/>
    <col min="14856" max="14856" width="20.7109375" style="1" bestFit="1" customWidth="1"/>
    <col min="14857" max="14857" width="22" style="1" bestFit="1" customWidth="1"/>
    <col min="14858" max="14858" width="19.85546875" style="1" bestFit="1" customWidth="1"/>
    <col min="14859" max="14859" width="17.42578125" style="1" bestFit="1" customWidth="1"/>
    <col min="14860" max="14860" width="29.7109375" style="1" bestFit="1" customWidth="1"/>
    <col min="14861" max="14861" width="24" style="1" customWidth="1"/>
    <col min="14862" max="14862" width="23.42578125" style="1" bestFit="1" customWidth="1"/>
    <col min="14863" max="14863" width="21.42578125" style="1" bestFit="1" customWidth="1"/>
    <col min="14864" max="14864" width="30.28515625" style="1" bestFit="1" customWidth="1"/>
    <col min="14865" max="14865" width="20.140625" style="1" bestFit="1" customWidth="1"/>
    <col min="14866" max="14866" width="11.140625" style="1" bestFit="1" customWidth="1"/>
    <col min="14867" max="14868" width="81.140625" style="1" bestFit="1" customWidth="1"/>
    <col min="14869" max="14869" width="81.7109375" style="1" bestFit="1" customWidth="1"/>
    <col min="14870" max="14870" width="18.7109375" style="1" bestFit="1" customWidth="1"/>
    <col min="14871" max="14871" width="20.7109375" style="1" bestFit="1" customWidth="1"/>
    <col min="14872" max="14872" width="33.5703125" style="1" bestFit="1" customWidth="1"/>
    <col min="14873" max="14873" width="35.28515625" style="1" bestFit="1" customWidth="1"/>
    <col min="14874" max="14874" width="38.85546875" style="1" bestFit="1" customWidth="1"/>
    <col min="14875" max="14875" width="36.28515625" style="1" bestFit="1" customWidth="1"/>
    <col min="14876" max="14876" width="0" style="1" hidden="1" customWidth="1"/>
    <col min="14877" max="14877" width="24.85546875" style="1" bestFit="1" customWidth="1"/>
    <col min="14878" max="14878" width="38.140625" style="1" customWidth="1"/>
    <col min="14879" max="15104" width="9.140625" style="1"/>
    <col min="15105" max="15105" width="9" style="1" customWidth="1"/>
    <col min="15106" max="15106" width="13.28515625" style="1" customWidth="1"/>
    <col min="15107" max="15107" width="14.7109375" style="1" customWidth="1"/>
    <col min="15108" max="15108" width="30.85546875" style="1" customWidth="1"/>
    <col min="15109" max="15109" width="26.7109375" style="1" customWidth="1"/>
    <col min="15110" max="15110" width="21.5703125" style="1" customWidth="1"/>
    <col min="15111" max="15111" width="22" style="1" bestFit="1" customWidth="1"/>
    <col min="15112" max="15112" width="20.7109375" style="1" bestFit="1" customWidth="1"/>
    <col min="15113" max="15113" width="22" style="1" bestFit="1" customWidth="1"/>
    <col min="15114" max="15114" width="19.85546875" style="1" bestFit="1" customWidth="1"/>
    <col min="15115" max="15115" width="17.42578125" style="1" bestFit="1" customWidth="1"/>
    <col min="15116" max="15116" width="29.7109375" style="1" bestFit="1" customWidth="1"/>
    <col min="15117" max="15117" width="24" style="1" customWidth="1"/>
    <col min="15118" max="15118" width="23.42578125" style="1" bestFit="1" customWidth="1"/>
    <col min="15119" max="15119" width="21.42578125" style="1" bestFit="1" customWidth="1"/>
    <col min="15120" max="15120" width="30.28515625" style="1" bestFit="1" customWidth="1"/>
    <col min="15121" max="15121" width="20.140625" style="1" bestFit="1" customWidth="1"/>
    <col min="15122" max="15122" width="11.140625" style="1" bestFit="1" customWidth="1"/>
    <col min="15123" max="15124" width="81.140625" style="1" bestFit="1" customWidth="1"/>
    <col min="15125" max="15125" width="81.7109375" style="1" bestFit="1" customWidth="1"/>
    <col min="15126" max="15126" width="18.7109375" style="1" bestFit="1" customWidth="1"/>
    <col min="15127" max="15127" width="20.7109375" style="1" bestFit="1" customWidth="1"/>
    <col min="15128" max="15128" width="33.5703125" style="1" bestFit="1" customWidth="1"/>
    <col min="15129" max="15129" width="35.28515625" style="1" bestFit="1" customWidth="1"/>
    <col min="15130" max="15130" width="38.85546875" style="1" bestFit="1" customWidth="1"/>
    <col min="15131" max="15131" width="36.28515625" style="1" bestFit="1" customWidth="1"/>
    <col min="15132" max="15132" width="0" style="1" hidden="1" customWidth="1"/>
    <col min="15133" max="15133" width="24.85546875" style="1" bestFit="1" customWidth="1"/>
    <col min="15134" max="15134" width="38.140625" style="1" customWidth="1"/>
    <col min="15135" max="15360" width="9.140625" style="1"/>
    <col min="15361" max="15361" width="9" style="1" customWidth="1"/>
    <col min="15362" max="15362" width="13.28515625" style="1" customWidth="1"/>
    <col min="15363" max="15363" width="14.7109375" style="1" customWidth="1"/>
    <col min="15364" max="15364" width="30.85546875" style="1" customWidth="1"/>
    <col min="15365" max="15365" width="26.7109375" style="1" customWidth="1"/>
    <col min="15366" max="15366" width="21.5703125" style="1" customWidth="1"/>
    <col min="15367" max="15367" width="22" style="1" bestFit="1" customWidth="1"/>
    <col min="15368" max="15368" width="20.7109375" style="1" bestFit="1" customWidth="1"/>
    <col min="15369" max="15369" width="22" style="1" bestFit="1" customWidth="1"/>
    <col min="15370" max="15370" width="19.85546875" style="1" bestFit="1" customWidth="1"/>
    <col min="15371" max="15371" width="17.42578125" style="1" bestFit="1" customWidth="1"/>
    <col min="15372" max="15372" width="29.7109375" style="1" bestFit="1" customWidth="1"/>
    <col min="15373" max="15373" width="24" style="1" customWidth="1"/>
    <col min="15374" max="15374" width="23.42578125" style="1" bestFit="1" customWidth="1"/>
    <col min="15375" max="15375" width="21.42578125" style="1" bestFit="1" customWidth="1"/>
    <col min="15376" max="15376" width="30.28515625" style="1" bestFit="1" customWidth="1"/>
    <col min="15377" max="15377" width="20.140625" style="1" bestFit="1" customWidth="1"/>
    <col min="15378" max="15378" width="11.140625" style="1" bestFit="1" customWidth="1"/>
    <col min="15379" max="15380" width="81.140625" style="1" bestFit="1" customWidth="1"/>
    <col min="15381" max="15381" width="81.7109375" style="1" bestFit="1" customWidth="1"/>
    <col min="15382" max="15382" width="18.7109375" style="1" bestFit="1" customWidth="1"/>
    <col min="15383" max="15383" width="20.7109375" style="1" bestFit="1" customWidth="1"/>
    <col min="15384" max="15384" width="33.5703125" style="1" bestFit="1" customWidth="1"/>
    <col min="15385" max="15385" width="35.28515625" style="1" bestFit="1" customWidth="1"/>
    <col min="15386" max="15386" width="38.85546875" style="1" bestFit="1" customWidth="1"/>
    <col min="15387" max="15387" width="36.28515625" style="1" bestFit="1" customWidth="1"/>
    <col min="15388" max="15388" width="0" style="1" hidden="1" customWidth="1"/>
    <col min="15389" max="15389" width="24.85546875" style="1" bestFit="1" customWidth="1"/>
    <col min="15390" max="15390" width="38.140625" style="1" customWidth="1"/>
    <col min="15391" max="15616" width="9.140625" style="1"/>
    <col min="15617" max="15617" width="9" style="1" customWidth="1"/>
    <col min="15618" max="15618" width="13.28515625" style="1" customWidth="1"/>
    <col min="15619" max="15619" width="14.7109375" style="1" customWidth="1"/>
    <col min="15620" max="15620" width="30.85546875" style="1" customWidth="1"/>
    <col min="15621" max="15621" width="26.7109375" style="1" customWidth="1"/>
    <col min="15622" max="15622" width="21.5703125" style="1" customWidth="1"/>
    <col min="15623" max="15623" width="22" style="1" bestFit="1" customWidth="1"/>
    <col min="15624" max="15624" width="20.7109375" style="1" bestFit="1" customWidth="1"/>
    <col min="15625" max="15625" width="22" style="1" bestFit="1" customWidth="1"/>
    <col min="15626" max="15626" width="19.85546875" style="1" bestFit="1" customWidth="1"/>
    <col min="15627" max="15627" width="17.42578125" style="1" bestFit="1" customWidth="1"/>
    <col min="15628" max="15628" width="29.7109375" style="1" bestFit="1" customWidth="1"/>
    <col min="15629" max="15629" width="24" style="1" customWidth="1"/>
    <col min="15630" max="15630" width="23.42578125" style="1" bestFit="1" customWidth="1"/>
    <col min="15631" max="15631" width="21.42578125" style="1" bestFit="1" customWidth="1"/>
    <col min="15632" max="15632" width="30.28515625" style="1" bestFit="1" customWidth="1"/>
    <col min="15633" max="15633" width="20.140625" style="1" bestFit="1" customWidth="1"/>
    <col min="15634" max="15634" width="11.140625" style="1" bestFit="1" customWidth="1"/>
    <col min="15635" max="15636" width="81.140625" style="1" bestFit="1" customWidth="1"/>
    <col min="15637" max="15637" width="81.7109375" style="1" bestFit="1" customWidth="1"/>
    <col min="15638" max="15638" width="18.7109375" style="1" bestFit="1" customWidth="1"/>
    <col min="15639" max="15639" width="20.7109375" style="1" bestFit="1" customWidth="1"/>
    <col min="15640" max="15640" width="33.5703125" style="1" bestFit="1" customWidth="1"/>
    <col min="15641" max="15641" width="35.28515625" style="1" bestFit="1" customWidth="1"/>
    <col min="15642" max="15642" width="38.85546875" style="1" bestFit="1" customWidth="1"/>
    <col min="15643" max="15643" width="36.28515625" style="1" bestFit="1" customWidth="1"/>
    <col min="15644" max="15644" width="0" style="1" hidden="1" customWidth="1"/>
    <col min="15645" max="15645" width="24.85546875" style="1" bestFit="1" customWidth="1"/>
    <col min="15646" max="15646" width="38.140625" style="1" customWidth="1"/>
    <col min="15647" max="15872" width="9.140625" style="1"/>
    <col min="15873" max="15873" width="9" style="1" customWidth="1"/>
    <col min="15874" max="15874" width="13.28515625" style="1" customWidth="1"/>
    <col min="15875" max="15875" width="14.7109375" style="1" customWidth="1"/>
    <col min="15876" max="15876" width="30.85546875" style="1" customWidth="1"/>
    <col min="15877" max="15877" width="26.7109375" style="1" customWidth="1"/>
    <col min="15878" max="15878" width="21.5703125" style="1" customWidth="1"/>
    <col min="15879" max="15879" width="22" style="1" bestFit="1" customWidth="1"/>
    <col min="15880" max="15880" width="20.7109375" style="1" bestFit="1" customWidth="1"/>
    <col min="15881" max="15881" width="22" style="1" bestFit="1" customWidth="1"/>
    <col min="15882" max="15882" width="19.85546875" style="1" bestFit="1" customWidth="1"/>
    <col min="15883" max="15883" width="17.42578125" style="1" bestFit="1" customWidth="1"/>
    <col min="15884" max="15884" width="29.7109375" style="1" bestFit="1" customWidth="1"/>
    <col min="15885" max="15885" width="24" style="1" customWidth="1"/>
    <col min="15886" max="15886" width="23.42578125" style="1" bestFit="1" customWidth="1"/>
    <col min="15887" max="15887" width="21.42578125" style="1" bestFit="1" customWidth="1"/>
    <col min="15888" max="15888" width="30.28515625" style="1" bestFit="1" customWidth="1"/>
    <col min="15889" max="15889" width="20.140625" style="1" bestFit="1" customWidth="1"/>
    <col min="15890" max="15890" width="11.140625" style="1" bestFit="1" customWidth="1"/>
    <col min="15891" max="15892" width="81.140625" style="1" bestFit="1" customWidth="1"/>
    <col min="15893" max="15893" width="81.7109375" style="1" bestFit="1" customWidth="1"/>
    <col min="15894" max="15894" width="18.7109375" style="1" bestFit="1" customWidth="1"/>
    <col min="15895" max="15895" width="20.7109375" style="1" bestFit="1" customWidth="1"/>
    <col min="15896" max="15896" width="33.5703125" style="1" bestFit="1" customWidth="1"/>
    <col min="15897" max="15897" width="35.28515625" style="1" bestFit="1" customWidth="1"/>
    <col min="15898" max="15898" width="38.85546875" style="1" bestFit="1" customWidth="1"/>
    <col min="15899" max="15899" width="36.28515625" style="1" bestFit="1" customWidth="1"/>
    <col min="15900" max="15900" width="0" style="1" hidden="1" customWidth="1"/>
    <col min="15901" max="15901" width="24.85546875" style="1" bestFit="1" customWidth="1"/>
    <col min="15902" max="15902" width="38.140625" style="1" customWidth="1"/>
    <col min="15903" max="16128" width="9.140625" style="1"/>
    <col min="16129" max="16129" width="9" style="1" customWidth="1"/>
    <col min="16130" max="16130" width="13.28515625" style="1" customWidth="1"/>
    <col min="16131" max="16131" width="14.7109375" style="1" customWidth="1"/>
    <col min="16132" max="16132" width="30.85546875" style="1" customWidth="1"/>
    <col min="16133" max="16133" width="26.7109375" style="1" customWidth="1"/>
    <col min="16134" max="16134" width="21.5703125" style="1" customWidth="1"/>
    <col min="16135" max="16135" width="22" style="1" bestFit="1" customWidth="1"/>
    <col min="16136" max="16136" width="20.7109375" style="1" bestFit="1" customWidth="1"/>
    <col min="16137" max="16137" width="22" style="1" bestFit="1" customWidth="1"/>
    <col min="16138" max="16138" width="19.85546875" style="1" bestFit="1" customWidth="1"/>
    <col min="16139" max="16139" width="17.42578125" style="1" bestFit="1" customWidth="1"/>
    <col min="16140" max="16140" width="29.7109375" style="1" bestFit="1" customWidth="1"/>
    <col min="16141" max="16141" width="24" style="1" customWidth="1"/>
    <col min="16142" max="16142" width="23.42578125" style="1" bestFit="1" customWidth="1"/>
    <col min="16143" max="16143" width="21.42578125" style="1" bestFit="1" customWidth="1"/>
    <col min="16144" max="16144" width="30.28515625" style="1" bestFit="1" customWidth="1"/>
    <col min="16145" max="16145" width="20.140625" style="1" bestFit="1" customWidth="1"/>
    <col min="16146" max="16146" width="11.140625" style="1" bestFit="1" customWidth="1"/>
    <col min="16147" max="16148" width="81.140625" style="1" bestFit="1" customWidth="1"/>
    <col min="16149" max="16149" width="81.7109375" style="1" bestFit="1" customWidth="1"/>
    <col min="16150" max="16150" width="18.7109375" style="1" bestFit="1" customWidth="1"/>
    <col min="16151" max="16151" width="20.7109375" style="1" bestFit="1" customWidth="1"/>
    <col min="16152" max="16152" width="33.5703125" style="1" bestFit="1" customWidth="1"/>
    <col min="16153" max="16153" width="35.28515625" style="1" bestFit="1" customWidth="1"/>
    <col min="16154" max="16154" width="38.85546875" style="1" bestFit="1" customWidth="1"/>
    <col min="16155" max="16155" width="36.28515625" style="1" bestFit="1" customWidth="1"/>
    <col min="16156" max="16156" width="0" style="1" hidden="1" customWidth="1"/>
    <col min="16157" max="16157" width="24.85546875" style="1" bestFit="1" customWidth="1"/>
    <col min="16158" max="16158" width="38.140625" style="1" customWidth="1"/>
    <col min="16159" max="16384" width="9.140625" style="1"/>
  </cols>
  <sheetData>
    <row r="1" spans="1:34" ht="15.75" x14ac:dyDescent="0.25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</row>
    <row r="2" spans="1:34" ht="20.25" customHeight="1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</row>
    <row r="3" spans="1:34" ht="20.25" x14ac:dyDescent="0.25">
      <c r="A3" s="2"/>
      <c r="B3" s="3"/>
      <c r="C3" s="2"/>
      <c r="D3" s="2"/>
      <c r="E3" s="2"/>
      <c r="F3" s="2"/>
      <c r="G3" s="4"/>
      <c r="H3" s="2"/>
      <c r="I3" s="5"/>
      <c r="J3" s="2"/>
      <c r="K3" s="6"/>
      <c r="L3" s="99"/>
      <c r="M3" s="2"/>
      <c r="N3" s="2"/>
      <c r="O3" s="2"/>
      <c r="P3" s="2"/>
      <c r="Q3" s="2"/>
      <c r="R3" s="7"/>
      <c r="S3" s="2"/>
      <c r="T3" s="8"/>
      <c r="U3" s="8"/>
      <c r="V3" s="8"/>
      <c r="W3" s="8"/>
      <c r="X3" s="2"/>
      <c r="Y3" s="2"/>
      <c r="Z3" s="2"/>
      <c r="AA3" s="2"/>
      <c r="AB3" s="2"/>
      <c r="AC3" s="2"/>
      <c r="AD3" s="2"/>
    </row>
    <row r="4" spans="1:34" ht="20.25" x14ac:dyDescent="0.25">
      <c r="A4" s="2"/>
      <c r="B4" s="3"/>
      <c r="C4" s="2"/>
      <c r="D4" s="2"/>
      <c r="E4" s="2"/>
      <c r="F4" s="2"/>
      <c r="G4" s="4"/>
      <c r="H4" s="2"/>
      <c r="I4" s="5"/>
      <c r="J4" s="2"/>
      <c r="K4" s="6"/>
      <c r="L4" s="99"/>
      <c r="M4" s="2"/>
      <c r="N4" s="2"/>
      <c r="O4" s="2"/>
      <c r="P4" s="2"/>
      <c r="Q4" s="2"/>
      <c r="R4" s="7"/>
      <c r="S4" s="2"/>
      <c r="T4" s="9"/>
      <c r="U4" s="9"/>
      <c r="V4" s="9"/>
      <c r="W4" s="10"/>
      <c r="X4" s="11"/>
      <c r="Y4" s="4"/>
      <c r="Z4" s="2"/>
      <c r="AA4" s="2"/>
      <c r="AB4" s="2"/>
      <c r="AC4" s="2"/>
      <c r="AD4" s="2"/>
      <c r="AF4" s="1" t="s">
        <v>1647</v>
      </c>
      <c r="AG4" s="1" t="s">
        <v>1647</v>
      </c>
      <c r="AH4" s="1" t="s">
        <v>1647</v>
      </c>
    </row>
    <row r="5" spans="1:34" ht="30.75" customHeight="1" x14ac:dyDescent="0.25">
      <c r="A5" s="124" t="s">
        <v>2</v>
      </c>
      <c r="B5" s="124" t="s">
        <v>3</v>
      </c>
      <c r="C5" s="124" t="s">
        <v>4</v>
      </c>
      <c r="D5" s="124" t="s">
        <v>5</v>
      </c>
      <c r="E5" s="124" t="s">
        <v>6</v>
      </c>
      <c r="F5" s="124" t="s">
        <v>7</v>
      </c>
      <c r="G5" s="124"/>
      <c r="H5" s="124" t="s">
        <v>8</v>
      </c>
      <c r="I5" s="125"/>
      <c r="J5" s="124" t="s">
        <v>9</v>
      </c>
      <c r="K5" s="125"/>
      <c r="L5" s="124" t="s">
        <v>10</v>
      </c>
      <c r="M5" s="124"/>
      <c r="N5" s="124"/>
      <c r="O5" s="124"/>
      <c r="P5" s="124"/>
      <c r="Q5" s="124" t="s">
        <v>11</v>
      </c>
      <c r="R5" s="124"/>
      <c r="S5" s="124" t="s">
        <v>12</v>
      </c>
      <c r="T5" s="124" t="s">
        <v>13</v>
      </c>
      <c r="U5" s="124" t="s">
        <v>14</v>
      </c>
      <c r="V5" s="124" t="s">
        <v>15</v>
      </c>
      <c r="W5" s="124"/>
      <c r="X5" s="124" t="s">
        <v>16</v>
      </c>
      <c r="Y5" s="124" t="s">
        <v>17</v>
      </c>
      <c r="Z5" s="124" t="s">
        <v>18</v>
      </c>
      <c r="AA5" s="124" t="s">
        <v>19</v>
      </c>
      <c r="AB5" s="124" t="s">
        <v>20</v>
      </c>
      <c r="AC5" s="124" t="s">
        <v>21</v>
      </c>
      <c r="AD5" s="124"/>
    </row>
    <row r="6" spans="1:34" ht="54" customHeight="1" x14ac:dyDescent="0.25">
      <c r="A6" s="125"/>
      <c r="B6" s="125"/>
      <c r="C6" s="125"/>
      <c r="D6" s="125"/>
      <c r="E6" s="125"/>
      <c r="F6" s="12" t="s">
        <v>2</v>
      </c>
      <c r="G6" s="13" t="s">
        <v>22</v>
      </c>
      <c r="H6" s="12" t="s">
        <v>2</v>
      </c>
      <c r="I6" s="12" t="s">
        <v>22</v>
      </c>
      <c r="J6" s="12" t="s">
        <v>2</v>
      </c>
      <c r="K6" s="12" t="s">
        <v>22</v>
      </c>
      <c r="L6" s="12" t="s">
        <v>23</v>
      </c>
      <c r="M6" s="12" t="s">
        <v>24</v>
      </c>
      <c r="N6" s="12" t="s">
        <v>25</v>
      </c>
      <c r="O6" s="12" t="s">
        <v>26</v>
      </c>
      <c r="P6" s="12" t="s">
        <v>27</v>
      </c>
      <c r="Q6" s="12" t="s">
        <v>28</v>
      </c>
      <c r="R6" s="14" t="s">
        <v>29</v>
      </c>
      <c r="S6" s="125"/>
      <c r="T6" s="125"/>
      <c r="U6" s="125"/>
      <c r="V6" s="12" t="s">
        <v>30</v>
      </c>
      <c r="W6" s="12" t="s">
        <v>31</v>
      </c>
      <c r="X6" s="125"/>
      <c r="Y6" s="125"/>
      <c r="Z6" s="125"/>
      <c r="AA6" s="125"/>
      <c r="AB6" s="124"/>
      <c r="AC6" s="12" t="s">
        <v>21</v>
      </c>
      <c r="AD6" s="12" t="s">
        <v>32</v>
      </c>
    </row>
    <row r="7" spans="1:34" ht="15.75" x14ac:dyDescent="0.25">
      <c r="A7" s="2"/>
      <c r="B7" s="15"/>
      <c r="C7" s="2"/>
      <c r="D7" s="2"/>
      <c r="E7" s="2"/>
      <c r="F7" s="2"/>
      <c r="G7" s="4"/>
      <c r="H7" s="2"/>
      <c r="I7" s="5"/>
      <c r="J7" s="2"/>
      <c r="K7" s="6"/>
      <c r="L7" s="99"/>
      <c r="M7" s="2"/>
      <c r="N7" s="2"/>
      <c r="O7" s="2"/>
      <c r="P7" s="2"/>
      <c r="Q7" s="2"/>
      <c r="R7" s="7"/>
      <c r="S7" s="2"/>
      <c r="T7" s="2"/>
      <c r="U7" s="2"/>
      <c r="V7" s="2"/>
      <c r="W7" s="2"/>
      <c r="X7" s="4"/>
      <c r="Y7" s="4"/>
      <c r="Z7" s="2"/>
      <c r="AA7" s="2"/>
      <c r="AB7" s="2"/>
      <c r="AC7" s="2"/>
      <c r="AD7" s="2"/>
    </row>
    <row r="8" spans="1:34" ht="67.5" customHeight="1" x14ac:dyDescent="0.25">
      <c r="A8" s="123" t="s">
        <v>2</v>
      </c>
      <c r="B8" s="123" t="s">
        <v>3</v>
      </c>
      <c r="C8" s="123" t="s">
        <v>4</v>
      </c>
      <c r="D8" s="123" t="s">
        <v>5</v>
      </c>
      <c r="E8" s="123" t="s">
        <v>33</v>
      </c>
      <c r="F8" s="123" t="s">
        <v>34</v>
      </c>
      <c r="G8" s="123"/>
      <c r="H8" s="123" t="s">
        <v>8</v>
      </c>
      <c r="I8" s="129"/>
      <c r="J8" s="123" t="s">
        <v>9</v>
      </c>
      <c r="K8" s="123"/>
      <c r="L8" s="123" t="s">
        <v>10</v>
      </c>
      <c r="M8" s="123"/>
      <c r="N8" s="123"/>
      <c r="O8" s="123"/>
      <c r="P8" s="123"/>
      <c r="Q8" s="123" t="s">
        <v>35</v>
      </c>
      <c r="R8" s="123"/>
      <c r="S8" s="123" t="s">
        <v>12</v>
      </c>
      <c r="T8" s="123" t="s">
        <v>13</v>
      </c>
      <c r="U8" s="123" t="s">
        <v>14</v>
      </c>
      <c r="V8" s="123" t="s">
        <v>15</v>
      </c>
      <c r="W8" s="123"/>
      <c r="X8" s="127" t="s">
        <v>36</v>
      </c>
      <c r="Y8" s="127" t="s">
        <v>17</v>
      </c>
      <c r="Z8" s="123" t="s">
        <v>37</v>
      </c>
      <c r="AA8" s="123" t="s">
        <v>19</v>
      </c>
      <c r="AB8" s="123" t="s">
        <v>20</v>
      </c>
      <c r="AC8" s="123" t="s">
        <v>21</v>
      </c>
      <c r="AD8" s="123"/>
    </row>
    <row r="9" spans="1:34" ht="39.75" customHeight="1" x14ac:dyDescent="0.25">
      <c r="A9" s="123"/>
      <c r="B9" s="123"/>
      <c r="C9" s="123"/>
      <c r="D9" s="123"/>
      <c r="E9" s="123"/>
      <c r="F9" s="16" t="s">
        <v>38</v>
      </c>
      <c r="G9" s="18" t="s">
        <v>22</v>
      </c>
      <c r="H9" s="16" t="s">
        <v>38</v>
      </c>
      <c r="I9" s="17" t="s">
        <v>22</v>
      </c>
      <c r="J9" s="16" t="s">
        <v>38</v>
      </c>
      <c r="K9" s="18" t="s">
        <v>22</v>
      </c>
      <c r="L9" s="16" t="s">
        <v>23</v>
      </c>
      <c r="M9" s="16" t="s">
        <v>39</v>
      </c>
      <c r="N9" s="16" t="s">
        <v>25</v>
      </c>
      <c r="O9" s="16" t="s">
        <v>26</v>
      </c>
      <c r="P9" s="16" t="s">
        <v>27</v>
      </c>
      <c r="Q9" s="16" t="s">
        <v>28</v>
      </c>
      <c r="R9" s="19" t="s">
        <v>29</v>
      </c>
      <c r="S9" s="123"/>
      <c r="T9" s="126"/>
      <c r="U9" s="126"/>
      <c r="V9" s="16" t="s">
        <v>40</v>
      </c>
      <c r="W9" s="16" t="s">
        <v>31</v>
      </c>
      <c r="X9" s="128"/>
      <c r="Y9" s="128"/>
      <c r="Z9" s="126"/>
      <c r="AA9" s="126"/>
      <c r="AB9" s="123"/>
      <c r="AC9" s="16" t="s">
        <v>41</v>
      </c>
      <c r="AD9" s="16" t="s">
        <v>32</v>
      </c>
    </row>
    <row r="10" spans="1:34" ht="39.75" customHeight="1" x14ac:dyDescent="0.25">
      <c r="A10" s="20">
        <v>1</v>
      </c>
      <c r="B10" s="20">
        <f t="shared" ref="B10:AD10" si="0">A10+1</f>
        <v>2</v>
      </c>
      <c r="C10" s="20">
        <f t="shared" si="0"/>
        <v>3</v>
      </c>
      <c r="D10" s="20">
        <f t="shared" si="0"/>
        <v>4</v>
      </c>
      <c r="E10" s="20">
        <f t="shared" si="0"/>
        <v>5</v>
      </c>
      <c r="F10" s="20">
        <f t="shared" si="0"/>
        <v>6</v>
      </c>
      <c r="G10" s="20">
        <f>F10+1</f>
        <v>7</v>
      </c>
      <c r="H10" s="20">
        <f t="shared" si="0"/>
        <v>8</v>
      </c>
      <c r="I10" s="20">
        <f t="shared" si="0"/>
        <v>9</v>
      </c>
      <c r="J10" s="20">
        <f t="shared" si="0"/>
        <v>10</v>
      </c>
      <c r="K10" s="20">
        <f t="shared" si="0"/>
        <v>11</v>
      </c>
      <c r="L10" s="16">
        <f t="shared" si="0"/>
        <v>12</v>
      </c>
      <c r="M10" s="20">
        <f t="shared" si="0"/>
        <v>13</v>
      </c>
      <c r="N10" s="20">
        <f t="shared" si="0"/>
        <v>14</v>
      </c>
      <c r="O10" s="20">
        <f t="shared" si="0"/>
        <v>15</v>
      </c>
      <c r="P10" s="20">
        <f t="shared" si="0"/>
        <v>16</v>
      </c>
      <c r="Q10" s="20">
        <f t="shared" si="0"/>
        <v>17</v>
      </c>
      <c r="R10" s="20">
        <f t="shared" si="0"/>
        <v>18</v>
      </c>
      <c r="S10" s="20">
        <f t="shared" si="0"/>
        <v>19</v>
      </c>
      <c r="T10" s="20">
        <f t="shared" si="0"/>
        <v>20</v>
      </c>
      <c r="U10" s="20">
        <f t="shared" si="0"/>
        <v>21</v>
      </c>
      <c r="V10" s="20">
        <f t="shared" si="0"/>
        <v>22</v>
      </c>
      <c r="W10" s="20">
        <f t="shared" si="0"/>
        <v>23</v>
      </c>
      <c r="X10" s="20">
        <f t="shared" si="0"/>
        <v>24</v>
      </c>
      <c r="Y10" s="20">
        <f t="shared" si="0"/>
        <v>25</v>
      </c>
      <c r="Z10" s="20">
        <f t="shared" si="0"/>
        <v>26</v>
      </c>
      <c r="AA10" s="20">
        <f t="shared" si="0"/>
        <v>27</v>
      </c>
      <c r="AB10" s="20">
        <f t="shared" si="0"/>
        <v>28</v>
      </c>
      <c r="AC10" s="20">
        <f t="shared" si="0"/>
        <v>29</v>
      </c>
      <c r="AD10" s="20">
        <f t="shared" si="0"/>
        <v>30</v>
      </c>
    </row>
    <row r="11" spans="1:34" s="58" customFormat="1" ht="57" hidden="1" customHeight="1" x14ac:dyDescent="0.25">
      <c r="A11" s="54">
        <f>+SUBTOTAL(3,$B$11:B11)</f>
        <v>0</v>
      </c>
      <c r="B11" s="55" t="s">
        <v>42</v>
      </c>
      <c r="C11" s="54" t="s">
        <v>43</v>
      </c>
      <c r="D11" s="54" t="s">
        <v>44</v>
      </c>
      <c r="E11" s="54" t="s">
        <v>45</v>
      </c>
      <c r="F11" s="56" t="s">
        <v>46</v>
      </c>
      <c r="G11" s="48">
        <v>45308.853136573998</v>
      </c>
      <c r="H11" s="56" t="s">
        <v>46</v>
      </c>
      <c r="I11" s="48">
        <v>45308.853136573998</v>
      </c>
      <c r="J11" s="56" t="s">
        <v>46</v>
      </c>
      <c r="K11" s="48">
        <v>45308.853136573998</v>
      </c>
      <c r="L11" s="100" t="s">
        <v>47</v>
      </c>
      <c r="M11" s="55" t="s">
        <v>48</v>
      </c>
      <c r="N11" s="49" t="s">
        <v>49</v>
      </c>
      <c r="O11" s="49" t="s">
        <v>50</v>
      </c>
      <c r="P11" s="49" t="s">
        <v>51</v>
      </c>
      <c r="Q11" s="50" t="s">
        <v>52</v>
      </c>
      <c r="R11" s="57"/>
      <c r="S11" s="49" t="s">
        <v>53</v>
      </c>
      <c r="T11" s="49" t="s">
        <v>54</v>
      </c>
      <c r="U11" s="49" t="s">
        <v>55</v>
      </c>
      <c r="V11" s="49" t="s">
        <v>56</v>
      </c>
      <c r="W11" s="49" t="s">
        <v>57</v>
      </c>
      <c r="X11" s="54" t="s">
        <v>58</v>
      </c>
      <c r="Y11" s="49">
        <v>45308.853888889003</v>
      </c>
      <c r="Z11" s="49" t="s">
        <v>59</v>
      </c>
      <c r="AA11" s="54" t="s">
        <v>60</v>
      </c>
      <c r="AB11" s="54"/>
      <c r="AC11" s="55" t="s">
        <v>61</v>
      </c>
      <c r="AD11" s="55" t="s">
        <v>61</v>
      </c>
    </row>
    <row r="12" spans="1:34" s="58" customFormat="1" ht="57" hidden="1" customHeight="1" x14ac:dyDescent="0.25">
      <c r="A12" s="54">
        <f>+SUBTOTAL(3,$B$11:B12)</f>
        <v>0</v>
      </c>
      <c r="B12" s="55" t="s">
        <v>42</v>
      </c>
      <c r="C12" s="54" t="s">
        <v>43</v>
      </c>
      <c r="D12" s="54" t="s">
        <v>44</v>
      </c>
      <c r="E12" s="54" t="s">
        <v>45</v>
      </c>
      <c r="F12" s="56" t="s">
        <v>62</v>
      </c>
      <c r="G12" s="48">
        <v>45309.674074073999</v>
      </c>
      <c r="H12" s="56" t="s">
        <v>62</v>
      </c>
      <c r="I12" s="48">
        <v>45309.674074073999</v>
      </c>
      <c r="J12" s="56" t="s">
        <v>62</v>
      </c>
      <c r="K12" s="48">
        <v>45309.674074073999</v>
      </c>
      <c r="L12" s="100" t="s">
        <v>63</v>
      </c>
      <c r="M12" s="55" t="s">
        <v>48</v>
      </c>
      <c r="N12" s="49" t="s">
        <v>64</v>
      </c>
      <c r="O12" s="49" t="s">
        <v>65</v>
      </c>
      <c r="P12" s="49" t="s">
        <v>66</v>
      </c>
      <c r="Q12" s="50" t="s">
        <v>67</v>
      </c>
      <c r="R12" s="57"/>
      <c r="S12" s="49" t="s">
        <v>68</v>
      </c>
      <c r="T12" s="49" t="s">
        <v>69</v>
      </c>
      <c r="U12" s="49" t="s">
        <v>70</v>
      </c>
      <c r="V12" s="49" t="s">
        <v>71</v>
      </c>
      <c r="W12" s="49" t="s">
        <v>72</v>
      </c>
      <c r="X12" s="54" t="s">
        <v>58</v>
      </c>
      <c r="Y12" s="49">
        <v>45317.592395833002</v>
      </c>
      <c r="Z12" s="49" t="s">
        <v>73</v>
      </c>
      <c r="AA12" s="54" t="s">
        <v>74</v>
      </c>
      <c r="AB12" s="54"/>
      <c r="AC12" s="55" t="s">
        <v>75</v>
      </c>
      <c r="AD12" s="55" t="s">
        <v>75</v>
      </c>
    </row>
    <row r="13" spans="1:34" s="58" customFormat="1" ht="57" hidden="1" customHeight="1" x14ac:dyDescent="0.25">
      <c r="A13" s="54">
        <f>+SUBTOTAL(3,$B$11:B13)</f>
        <v>0</v>
      </c>
      <c r="B13" s="55" t="s">
        <v>42</v>
      </c>
      <c r="C13" s="54" t="s">
        <v>43</v>
      </c>
      <c r="D13" s="54" t="s">
        <v>44</v>
      </c>
      <c r="E13" s="54" t="s">
        <v>45</v>
      </c>
      <c r="F13" s="56" t="s">
        <v>76</v>
      </c>
      <c r="G13" s="48">
        <v>45299.909652777998</v>
      </c>
      <c r="H13" s="56" t="s">
        <v>76</v>
      </c>
      <c r="I13" s="48">
        <v>45299.909652777998</v>
      </c>
      <c r="J13" s="56" t="s">
        <v>76</v>
      </c>
      <c r="K13" s="48">
        <v>45299.909652777998</v>
      </c>
      <c r="L13" s="100" t="s">
        <v>77</v>
      </c>
      <c r="M13" s="55" t="s">
        <v>48</v>
      </c>
      <c r="N13" s="49" t="s">
        <v>64</v>
      </c>
      <c r="O13" s="49" t="s">
        <v>65</v>
      </c>
      <c r="P13" s="49" t="s">
        <v>78</v>
      </c>
      <c r="Q13" s="50" t="s">
        <v>67</v>
      </c>
      <c r="R13" s="57"/>
      <c r="S13" s="49" t="s">
        <v>68</v>
      </c>
      <c r="T13" s="49" t="s">
        <v>69</v>
      </c>
      <c r="U13" s="49" t="s">
        <v>79</v>
      </c>
      <c r="V13" s="49" t="s">
        <v>80</v>
      </c>
      <c r="W13" s="49" t="s">
        <v>81</v>
      </c>
      <c r="X13" s="54" t="s">
        <v>58</v>
      </c>
      <c r="Y13" s="49">
        <v>45307.404560185001</v>
      </c>
      <c r="Z13" s="49" t="s">
        <v>73</v>
      </c>
      <c r="AA13" s="54" t="s">
        <v>74</v>
      </c>
      <c r="AB13" s="54"/>
      <c r="AC13" s="55" t="s">
        <v>82</v>
      </c>
      <c r="AD13" s="55" t="s">
        <v>82</v>
      </c>
    </row>
    <row r="14" spans="1:34" s="58" customFormat="1" ht="57" hidden="1" customHeight="1" x14ac:dyDescent="0.25">
      <c r="A14" s="54">
        <f>+SUBTOTAL(3,$B$11:B14)</f>
        <v>0</v>
      </c>
      <c r="B14" s="55" t="s">
        <v>42</v>
      </c>
      <c r="C14" s="54" t="s">
        <v>43</v>
      </c>
      <c r="D14" s="54" t="s">
        <v>44</v>
      </c>
      <c r="E14" s="54" t="s">
        <v>45</v>
      </c>
      <c r="F14" s="56" t="s">
        <v>83</v>
      </c>
      <c r="G14" s="48">
        <v>45308.854236111001</v>
      </c>
      <c r="H14" s="56" t="s">
        <v>83</v>
      </c>
      <c r="I14" s="48">
        <v>45308.854236111001</v>
      </c>
      <c r="J14" s="56" t="s">
        <v>83</v>
      </c>
      <c r="K14" s="48">
        <v>45308.854236111001</v>
      </c>
      <c r="L14" s="100" t="s">
        <v>47</v>
      </c>
      <c r="M14" s="55" t="s">
        <v>48</v>
      </c>
      <c r="N14" s="49" t="s">
        <v>49</v>
      </c>
      <c r="O14" s="49" t="s">
        <v>50</v>
      </c>
      <c r="P14" s="49" t="s">
        <v>51</v>
      </c>
      <c r="Q14" s="50" t="s">
        <v>52</v>
      </c>
      <c r="R14" s="57"/>
      <c r="S14" s="49" t="s">
        <v>53</v>
      </c>
      <c r="T14" s="49" t="s">
        <v>54</v>
      </c>
      <c r="U14" s="49" t="s">
        <v>55</v>
      </c>
      <c r="V14" s="49" t="s">
        <v>56</v>
      </c>
      <c r="W14" s="49" t="s">
        <v>57</v>
      </c>
      <c r="X14" s="54" t="s">
        <v>58</v>
      </c>
      <c r="Y14" s="49">
        <v>45308.854756943998</v>
      </c>
      <c r="Z14" s="49" t="s">
        <v>59</v>
      </c>
      <c r="AA14" s="54" t="s">
        <v>60</v>
      </c>
      <c r="AB14" s="54"/>
      <c r="AC14" s="55" t="s">
        <v>61</v>
      </c>
      <c r="AD14" s="55" t="s">
        <v>61</v>
      </c>
    </row>
    <row r="15" spans="1:34" s="58" customFormat="1" ht="57" hidden="1" customHeight="1" x14ac:dyDescent="0.25">
      <c r="A15" s="54">
        <f>+SUBTOTAL(3,$B$11:B15)</f>
        <v>0</v>
      </c>
      <c r="B15" s="55" t="s">
        <v>42</v>
      </c>
      <c r="C15" s="54" t="s">
        <v>43</v>
      </c>
      <c r="D15" s="54" t="s">
        <v>44</v>
      </c>
      <c r="E15" s="54" t="s">
        <v>45</v>
      </c>
      <c r="F15" s="56" t="s">
        <v>85</v>
      </c>
      <c r="G15" s="48">
        <v>45320.543379629999</v>
      </c>
      <c r="H15" s="56" t="s">
        <v>85</v>
      </c>
      <c r="I15" s="48">
        <v>45320.543379629999</v>
      </c>
      <c r="J15" s="56" t="s">
        <v>85</v>
      </c>
      <c r="K15" s="48">
        <v>45320.543379629999</v>
      </c>
      <c r="L15" s="100" t="s">
        <v>86</v>
      </c>
      <c r="M15" s="55" t="s">
        <v>48</v>
      </c>
      <c r="N15" s="49" t="s">
        <v>64</v>
      </c>
      <c r="O15" s="49" t="s">
        <v>87</v>
      </c>
      <c r="P15" s="49" t="s">
        <v>88</v>
      </c>
      <c r="Q15" s="50" t="s">
        <v>67</v>
      </c>
      <c r="R15" s="57"/>
      <c r="S15" s="49" t="s">
        <v>68</v>
      </c>
      <c r="T15" s="49" t="s">
        <v>69</v>
      </c>
      <c r="U15" s="49" t="s">
        <v>89</v>
      </c>
      <c r="V15" s="49" t="s">
        <v>71</v>
      </c>
      <c r="W15" s="49" t="s">
        <v>72</v>
      </c>
      <c r="X15" s="54" t="s">
        <v>58</v>
      </c>
      <c r="Y15" s="49"/>
      <c r="Z15" s="49" t="s">
        <v>73</v>
      </c>
      <c r="AA15" s="54" t="s">
        <v>74</v>
      </c>
      <c r="AB15" s="54"/>
      <c r="AC15" s="55" t="s">
        <v>82</v>
      </c>
      <c r="AD15" s="55" t="s">
        <v>82</v>
      </c>
    </row>
    <row r="16" spans="1:34" s="58" customFormat="1" ht="57" hidden="1" customHeight="1" x14ac:dyDescent="0.25">
      <c r="A16" s="54">
        <f>+SUBTOTAL(3,$B$11:B16)</f>
        <v>0</v>
      </c>
      <c r="B16" s="55" t="s">
        <v>42</v>
      </c>
      <c r="C16" s="54" t="s">
        <v>43</v>
      </c>
      <c r="D16" s="54" t="s">
        <v>44</v>
      </c>
      <c r="E16" s="54" t="s">
        <v>45</v>
      </c>
      <c r="F16" s="56" t="s">
        <v>93</v>
      </c>
      <c r="G16" s="48">
        <v>45314.824293981001</v>
      </c>
      <c r="H16" s="56" t="s">
        <v>93</v>
      </c>
      <c r="I16" s="48">
        <v>45314.824293981001</v>
      </c>
      <c r="J16" s="56" t="s">
        <v>93</v>
      </c>
      <c r="K16" s="48">
        <v>45314.824293981001</v>
      </c>
      <c r="L16" s="100" t="s">
        <v>94</v>
      </c>
      <c r="M16" s="55" t="s">
        <v>48</v>
      </c>
      <c r="N16" s="49" t="s">
        <v>64</v>
      </c>
      <c r="O16" s="49" t="s">
        <v>65</v>
      </c>
      <c r="P16" s="49" t="s">
        <v>95</v>
      </c>
      <c r="Q16" s="50" t="s">
        <v>67</v>
      </c>
      <c r="R16" s="57"/>
      <c r="S16" s="49" t="s">
        <v>68</v>
      </c>
      <c r="T16" s="49" t="s">
        <v>96</v>
      </c>
      <c r="U16" s="49" t="s">
        <v>97</v>
      </c>
      <c r="V16" s="49" t="s">
        <v>98</v>
      </c>
      <c r="W16" s="49" t="s">
        <v>99</v>
      </c>
      <c r="X16" s="54" t="s">
        <v>58</v>
      </c>
      <c r="Y16" s="49"/>
      <c r="Z16" s="49" t="s">
        <v>73</v>
      </c>
      <c r="AA16" s="54" t="s">
        <v>74</v>
      </c>
      <c r="AB16" s="54"/>
      <c r="AC16" s="55" t="s">
        <v>82</v>
      </c>
      <c r="AD16" s="55" t="s">
        <v>82</v>
      </c>
    </row>
    <row r="17" spans="1:30" s="58" customFormat="1" ht="69" hidden="1" customHeight="1" x14ac:dyDescent="0.25">
      <c r="A17" s="54">
        <f>+SUBTOTAL(3,$B$11:B17)</f>
        <v>0</v>
      </c>
      <c r="B17" s="55" t="s">
        <v>42</v>
      </c>
      <c r="C17" s="54" t="s">
        <v>43</v>
      </c>
      <c r="D17" s="54" t="s">
        <v>44</v>
      </c>
      <c r="E17" s="54" t="s">
        <v>45</v>
      </c>
      <c r="F17" s="56" t="s">
        <v>101</v>
      </c>
      <c r="G17" s="48">
        <v>45318.736527777997</v>
      </c>
      <c r="H17" s="56" t="s">
        <v>101</v>
      </c>
      <c r="I17" s="48">
        <v>45318.736527777997</v>
      </c>
      <c r="J17" s="56" t="s">
        <v>101</v>
      </c>
      <c r="K17" s="48">
        <v>45318.736527777997</v>
      </c>
      <c r="L17" s="100" t="s">
        <v>102</v>
      </c>
      <c r="M17" s="55" t="s">
        <v>48</v>
      </c>
      <c r="N17" s="49" t="s">
        <v>64</v>
      </c>
      <c r="O17" s="49" t="s">
        <v>103</v>
      </c>
      <c r="P17" s="49" t="s">
        <v>104</v>
      </c>
      <c r="Q17" s="50" t="s">
        <v>67</v>
      </c>
      <c r="R17" s="57"/>
      <c r="S17" s="49" t="s">
        <v>68</v>
      </c>
      <c r="T17" s="49" t="s">
        <v>69</v>
      </c>
      <c r="U17" s="49" t="s">
        <v>70</v>
      </c>
      <c r="V17" s="49" t="s">
        <v>80</v>
      </c>
      <c r="W17" s="49" t="s">
        <v>81</v>
      </c>
      <c r="X17" s="54" t="s">
        <v>58</v>
      </c>
      <c r="Y17" s="49"/>
      <c r="Z17" s="49" t="s">
        <v>105</v>
      </c>
      <c r="AA17" s="54" t="s">
        <v>74</v>
      </c>
      <c r="AB17" s="54"/>
      <c r="AC17" s="55" t="s">
        <v>82</v>
      </c>
      <c r="AD17" s="55" t="s">
        <v>82</v>
      </c>
    </row>
    <row r="18" spans="1:30" s="58" customFormat="1" ht="57" hidden="1" customHeight="1" x14ac:dyDescent="0.25">
      <c r="A18" s="54">
        <f>+SUBTOTAL(3,$B$11:B18)</f>
        <v>0</v>
      </c>
      <c r="B18" s="55" t="s">
        <v>108</v>
      </c>
      <c r="C18" s="54" t="s">
        <v>43</v>
      </c>
      <c r="D18" s="54" t="s">
        <v>44</v>
      </c>
      <c r="E18" s="54" t="s">
        <v>45</v>
      </c>
      <c r="F18" s="56" t="s">
        <v>109</v>
      </c>
      <c r="G18" s="48">
        <v>45314.647118055997</v>
      </c>
      <c r="H18" s="56" t="s">
        <v>109</v>
      </c>
      <c r="I18" s="48">
        <v>45314.647118055997</v>
      </c>
      <c r="J18" s="56" t="s">
        <v>109</v>
      </c>
      <c r="K18" s="48">
        <v>45314.647118055997</v>
      </c>
      <c r="L18" s="100" t="s">
        <v>110</v>
      </c>
      <c r="M18" s="55" t="s">
        <v>111</v>
      </c>
      <c r="N18" s="49" t="s">
        <v>64</v>
      </c>
      <c r="O18" s="49" t="s">
        <v>65</v>
      </c>
      <c r="P18" s="49"/>
      <c r="Q18" s="50" t="s">
        <v>67</v>
      </c>
      <c r="R18" s="57"/>
      <c r="S18" s="49" t="s">
        <v>112</v>
      </c>
      <c r="T18" s="49" t="s">
        <v>113</v>
      </c>
      <c r="U18" s="49" t="s">
        <v>114</v>
      </c>
      <c r="V18" s="49" t="s">
        <v>115</v>
      </c>
      <c r="W18" s="49" t="s">
        <v>116</v>
      </c>
      <c r="X18" s="54" t="s">
        <v>58</v>
      </c>
      <c r="Y18" s="49"/>
      <c r="Z18" s="49" t="s">
        <v>73</v>
      </c>
      <c r="AA18" s="54" t="s">
        <v>74</v>
      </c>
      <c r="AB18" s="54"/>
      <c r="AC18" s="55" t="s">
        <v>117</v>
      </c>
      <c r="AD18" s="55" t="s">
        <v>117</v>
      </c>
    </row>
    <row r="19" spans="1:30" s="58" customFormat="1" ht="57" hidden="1" customHeight="1" x14ac:dyDescent="0.25">
      <c r="A19" s="54">
        <f>+SUBTOTAL(3,$B$11:B19)</f>
        <v>0</v>
      </c>
      <c r="B19" s="55" t="s">
        <v>42</v>
      </c>
      <c r="C19" s="54" t="s">
        <v>43</v>
      </c>
      <c r="D19" s="54" t="s">
        <v>44</v>
      </c>
      <c r="E19" s="54" t="s">
        <v>45</v>
      </c>
      <c r="F19" s="56" t="s">
        <v>121</v>
      </c>
      <c r="G19" s="48">
        <v>45299.635798611002</v>
      </c>
      <c r="H19" s="56" t="s">
        <v>121</v>
      </c>
      <c r="I19" s="48">
        <v>45299.635798611002</v>
      </c>
      <c r="J19" s="56" t="s">
        <v>121</v>
      </c>
      <c r="K19" s="48">
        <v>45299.635798611002</v>
      </c>
      <c r="L19" s="100" t="s">
        <v>122</v>
      </c>
      <c r="M19" s="55" t="s">
        <v>48</v>
      </c>
      <c r="N19" s="49" t="s">
        <v>64</v>
      </c>
      <c r="O19" s="54" t="s">
        <v>123</v>
      </c>
      <c r="P19" s="54" t="s">
        <v>124</v>
      </c>
      <c r="Q19" s="50" t="s">
        <v>67</v>
      </c>
      <c r="R19" s="57"/>
      <c r="S19" s="54" t="s">
        <v>68</v>
      </c>
      <c r="T19" s="54" t="s">
        <v>125</v>
      </c>
      <c r="U19" s="54" t="s">
        <v>126</v>
      </c>
      <c r="V19" s="49" t="s">
        <v>80</v>
      </c>
      <c r="W19" s="49" t="s">
        <v>81</v>
      </c>
      <c r="X19" s="54" t="s">
        <v>58</v>
      </c>
      <c r="Y19" s="59">
        <v>45309.412916667003</v>
      </c>
      <c r="Z19" s="54" t="s">
        <v>73</v>
      </c>
      <c r="AA19" s="54" t="s">
        <v>74</v>
      </c>
      <c r="AB19" s="54"/>
      <c r="AC19" s="55" t="s">
        <v>75</v>
      </c>
      <c r="AD19" s="55" t="s">
        <v>75</v>
      </c>
    </row>
    <row r="20" spans="1:30" s="58" customFormat="1" ht="57" hidden="1" customHeight="1" x14ac:dyDescent="0.25">
      <c r="A20" s="54">
        <f>+SUBTOTAL(3,$B$11:B20)</f>
        <v>0</v>
      </c>
      <c r="B20" s="55" t="s">
        <v>42</v>
      </c>
      <c r="C20" s="54" t="s">
        <v>43</v>
      </c>
      <c r="D20" s="54" t="s">
        <v>44</v>
      </c>
      <c r="E20" s="54" t="s">
        <v>45</v>
      </c>
      <c r="F20" s="56" t="s">
        <v>128</v>
      </c>
      <c r="G20" s="48">
        <v>45299.881724537001</v>
      </c>
      <c r="H20" s="56" t="s">
        <v>128</v>
      </c>
      <c r="I20" s="48">
        <v>45299.881724537001</v>
      </c>
      <c r="J20" s="56" t="s">
        <v>128</v>
      </c>
      <c r="K20" s="48">
        <v>45299.881724537001</v>
      </c>
      <c r="L20" s="100" t="s">
        <v>129</v>
      </c>
      <c r="M20" s="55" t="s">
        <v>48</v>
      </c>
      <c r="N20" s="49" t="s">
        <v>64</v>
      </c>
      <c r="O20" s="54" t="s">
        <v>87</v>
      </c>
      <c r="P20" s="54" t="s">
        <v>130</v>
      </c>
      <c r="Q20" s="50" t="s">
        <v>67</v>
      </c>
      <c r="R20" s="57"/>
      <c r="S20" s="54" t="s">
        <v>68</v>
      </c>
      <c r="T20" s="54" t="s">
        <v>69</v>
      </c>
      <c r="U20" s="54" t="s">
        <v>89</v>
      </c>
      <c r="V20" s="49" t="s">
        <v>80</v>
      </c>
      <c r="W20" s="49" t="s">
        <v>81</v>
      </c>
      <c r="X20" s="54" t="s">
        <v>58</v>
      </c>
      <c r="Y20" s="59">
        <v>45302.753414352002</v>
      </c>
      <c r="Z20" s="54" t="s">
        <v>73</v>
      </c>
      <c r="AA20" s="54" t="s">
        <v>74</v>
      </c>
      <c r="AB20" s="54"/>
      <c r="AC20" s="55" t="s">
        <v>117</v>
      </c>
      <c r="AD20" s="55" t="s">
        <v>117</v>
      </c>
    </row>
    <row r="21" spans="1:30" s="58" customFormat="1" ht="57" hidden="1" customHeight="1" x14ac:dyDescent="0.25">
      <c r="A21" s="54">
        <f>+SUBTOTAL(3,$B$11:B21)</f>
        <v>0</v>
      </c>
      <c r="B21" s="55" t="s">
        <v>42</v>
      </c>
      <c r="C21" s="54" t="s">
        <v>43</v>
      </c>
      <c r="D21" s="54" t="s">
        <v>44</v>
      </c>
      <c r="E21" s="54" t="s">
        <v>45</v>
      </c>
      <c r="F21" s="56" t="s">
        <v>134</v>
      </c>
      <c r="G21" s="48">
        <v>45307.442789351997</v>
      </c>
      <c r="H21" s="56" t="s">
        <v>134</v>
      </c>
      <c r="I21" s="48">
        <v>45307.442789351997</v>
      </c>
      <c r="J21" s="56" t="s">
        <v>134</v>
      </c>
      <c r="K21" s="48">
        <v>45307.442789351997</v>
      </c>
      <c r="L21" s="100" t="s">
        <v>135</v>
      </c>
      <c r="M21" s="55" t="s">
        <v>48</v>
      </c>
      <c r="N21" s="49" t="s">
        <v>64</v>
      </c>
      <c r="O21" s="54" t="s">
        <v>65</v>
      </c>
      <c r="P21" s="54" t="s">
        <v>136</v>
      </c>
      <c r="Q21" s="50" t="s">
        <v>67</v>
      </c>
      <c r="R21" s="57"/>
      <c r="S21" s="54" t="s">
        <v>68</v>
      </c>
      <c r="T21" s="54" t="s">
        <v>137</v>
      </c>
      <c r="U21" s="54" t="s">
        <v>138</v>
      </c>
      <c r="V21" s="49" t="s">
        <v>80</v>
      </c>
      <c r="W21" s="49" t="s">
        <v>81</v>
      </c>
      <c r="X21" s="54" t="s">
        <v>58</v>
      </c>
      <c r="Y21" s="59">
        <v>45317.694641203998</v>
      </c>
      <c r="Z21" s="54" t="s">
        <v>73</v>
      </c>
      <c r="AA21" s="54" t="s">
        <v>74</v>
      </c>
      <c r="AB21" s="54"/>
      <c r="AC21" s="55" t="s">
        <v>117</v>
      </c>
      <c r="AD21" s="55" t="s">
        <v>117</v>
      </c>
    </row>
    <row r="22" spans="1:30" s="58" customFormat="1" ht="57" hidden="1" customHeight="1" x14ac:dyDescent="0.25">
      <c r="A22" s="54">
        <f>+SUBTOTAL(3,$B$11:B22)</f>
        <v>0</v>
      </c>
      <c r="B22" s="55" t="s">
        <v>42</v>
      </c>
      <c r="C22" s="54" t="s">
        <v>43</v>
      </c>
      <c r="D22" s="54" t="s">
        <v>44</v>
      </c>
      <c r="E22" s="54" t="s">
        <v>45</v>
      </c>
      <c r="F22" s="56" t="s">
        <v>139</v>
      </c>
      <c r="G22" s="48">
        <v>45322.480567129998</v>
      </c>
      <c r="H22" s="56" t="s">
        <v>139</v>
      </c>
      <c r="I22" s="48">
        <v>45322.480567129998</v>
      </c>
      <c r="J22" s="56" t="s">
        <v>139</v>
      </c>
      <c r="K22" s="48">
        <v>45322.480567129998</v>
      </c>
      <c r="L22" s="100" t="s">
        <v>140</v>
      </c>
      <c r="M22" s="55" t="s">
        <v>48</v>
      </c>
      <c r="N22" s="49" t="s">
        <v>141</v>
      </c>
      <c r="O22" s="54" t="s">
        <v>142</v>
      </c>
      <c r="P22" s="54" t="s">
        <v>143</v>
      </c>
      <c r="Q22" s="50" t="s">
        <v>52</v>
      </c>
      <c r="R22" s="57"/>
      <c r="S22" s="54" t="s">
        <v>144</v>
      </c>
      <c r="T22" s="54" t="s">
        <v>145</v>
      </c>
      <c r="U22" s="54" t="s">
        <v>146</v>
      </c>
      <c r="V22" s="49" t="s">
        <v>147</v>
      </c>
      <c r="W22" s="49" t="s">
        <v>148</v>
      </c>
      <c r="X22" s="54" t="s">
        <v>58</v>
      </c>
      <c r="Y22" s="59"/>
      <c r="Z22" s="54" t="s">
        <v>59</v>
      </c>
      <c r="AA22" s="54" t="s">
        <v>60</v>
      </c>
      <c r="AB22" s="54"/>
      <c r="AC22" s="55" t="s">
        <v>82</v>
      </c>
      <c r="AD22" s="55" t="s">
        <v>82</v>
      </c>
    </row>
    <row r="23" spans="1:30" s="58" customFormat="1" ht="57" hidden="1" customHeight="1" x14ac:dyDescent="0.25">
      <c r="A23" s="54">
        <f>+SUBTOTAL(3,$B$11:B23)</f>
        <v>0</v>
      </c>
      <c r="B23" s="55" t="s">
        <v>108</v>
      </c>
      <c r="C23" s="54" t="s">
        <v>43</v>
      </c>
      <c r="D23" s="54" t="s">
        <v>44</v>
      </c>
      <c r="E23" s="54" t="s">
        <v>45</v>
      </c>
      <c r="F23" s="56" t="s">
        <v>149</v>
      </c>
      <c r="G23" s="48">
        <v>45295.514733796001</v>
      </c>
      <c r="H23" s="56" t="s">
        <v>149</v>
      </c>
      <c r="I23" s="48">
        <v>45295.514733796001</v>
      </c>
      <c r="J23" s="56" t="s">
        <v>149</v>
      </c>
      <c r="K23" s="48">
        <v>45295.514733796001</v>
      </c>
      <c r="L23" s="100" t="s">
        <v>102</v>
      </c>
      <c r="M23" s="55" t="s">
        <v>48</v>
      </c>
      <c r="N23" s="49" t="s">
        <v>64</v>
      </c>
      <c r="O23" s="54" t="s">
        <v>103</v>
      </c>
      <c r="P23" s="54" t="s">
        <v>104</v>
      </c>
      <c r="Q23" s="50" t="s">
        <v>67</v>
      </c>
      <c r="R23" s="57"/>
      <c r="S23" s="54" t="s">
        <v>68</v>
      </c>
      <c r="T23" s="54" t="s">
        <v>150</v>
      </c>
      <c r="U23" s="54" t="s">
        <v>151</v>
      </c>
      <c r="V23" s="49" t="s">
        <v>80</v>
      </c>
      <c r="W23" s="49" t="s">
        <v>81</v>
      </c>
      <c r="X23" s="54" t="s">
        <v>58</v>
      </c>
      <c r="Y23" s="59">
        <v>45309.422256944003</v>
      </c>
      <c r="Z23" s="54" t="s">
        <v>73</v>
      </c>
      <c r="AA23" s="54" t="s">
        <v>74</v>
      </c>
      <c r="AB23" s="54"/>
      <c r="AC23" s="55" t="s">
        <v>75</v>
      </c>
      <c r="AD23" s="55" t="s">
        <v>75</v>
      </c>
    </row>
    <row r="24" spans="1:30" s="58" customFormat="1" ht="57" hidden="1" customHeight="1" x14ac:dyDescent="0.25">
      <c r="A24" s="54">
        <f>+SUBTOTAL(3,$B$11:B24)</f>
        <v>0</v>
      </c>
      <c r="B24" s="55" t="s">
        <v>42</v>
      </c>
      <c r="C24" s="54" t="s">
        <v>43</v>
      </c>
      <c r="D24" s="54" t="s">
        <v>44</v>
      </c>
      <c r="E24" s="54" t="s">
        <v>45</v>
      </c>
      <c r="F24" s="56" t="s">
        <v>152</v>
      </c>
      <c r="G24" s="48">
        <v>45310.740868055997</v>
      </c>
      <c r="H24" s="56" t="s">
        <v>152</v>
      </c>
      <c r="I24" s="48">
        <v>45310.740868055997</v>
      </c>
      <c r="J24" s="56" t="s">
        <v>152</v>
      </c>
      <c r="K24" s="48">
        <v>45310.740868055997</v>
      </c>
      <c r="L24" s="100" t="s">
        <v>153</v>
      </c>
      <c r="M24" s="55" t="s">
        <v>48</v>
      </c>
      <c r="N24" s="49" t="s">
        <v>64</v>
      </c>
      <c r="O24" s="54" t="s">
        <v>154</v>
      </c>
      <c r="P24" s="54" t="s">
        <v>155</v>
      </c>
      <c r="Q24" s="50" t="s">
        <v>67</v>
      </c>
      <c r="R24" s="57"/>
      <c r="S24" s="54" t="s">
        <v>68</v>
      </c>
      <c r="T24" s="54" t="s">
        <v>156</v>
      </c>
      <c r="U24" s="54" t="s">
        <v>157</v>
      </c>
      <c r="V24" s="49" t="s">
        <v>80</v>
      </c>
      <c r="W24" s="49" t="s">
        <v>81</v>
      </c>
      <c r="X24" s="54" t="s">
        <v>58</v>
      </c>
      <c r="Y24" s="59">
        <v>45321.592025462996</v>
      </c>
      <c r="Z24" s="54" t="s">
        <v>73</v>
      </c>
      <c r="AA24" s="54" t="s">
        <v>74</v>
      </c>
      <c r="AB24" s="54"/>
      <c r="AC24" s="55" t="s">
        <v>75</v>
      </c>
      <c r="AD24" s="55" t="s">
        <v>75</v>
      </c>
    </row>
    <row r="25" spans="1:30" s="58" customFormat="1" ht="57" hidden="1" customHeight="1" x14ac:dyDescent="0.25">
      <c r="A25" s="54">
        <f>+SUBTOTAL(3,$B$11:B25)</f>
        <v>0</v>
      </c>
      <c r="B25" s="55" t="s">
        <v>42</v>
      </c>
      <c r="C25" s="54" t="s">
        <v>43</v>
      </c>
      <c r="D25" s="54" t="s">
        <v>44</v>
      </c>
      <c r="E25" s="54" t="s">
        <v>45</v>
      </c>
      <c r="F25" s="56" t="s">
        <v>158</v>
      </c>
      <c r="G25" s="48">
        <v>45317.492789352</v>
      </c>
      <c r="H25" s="56" t="s">
        <v>158</v>
      </c>
      <c r="I25" s="48">
        <v>45317.492789352</v>
      </c>
      <c r="J25" s="56" t="s">
        <v>158</v>
      </c>
      <c r="K25" s="48">
        <v>45317.492789352</v>
      </c>
      <c r="L25" s="100" t="s">
        <v>159</v>
      </c>
      <c r="M25" s="55" t="s">
        <v>48</v>
      </c>
      <c r="N25" s="49" t="s">
        <v>64</v>
      </c>
      <c r="O25" s="54" t="s">
        <v>87</v>
      </c>
      <c r="P25" s="54" t="s">
        <v>160</v>
      </c>
      <c r="Q25" s="50" t="s">
        <v>67</v>
      </c>
      <c r="R25" s="57"/>
      <c r="S25" s="54" t="s">
        <v>68</v>
      </c>
      <c r="T25" s="54" t="s">
        <v>161</v>
      </c>
      <c r="U25" s="54" t="s">
        <v>162</v>
      </c>
      <c r="V25" s="49" t="s">
        <v>71</v>
      </c>
      <c r="W25" s="49" t="s">
        <v>72</v>
      </c>
      <c r="X25" s="54" t="s">
        <v>58</v>
      </c>
      <c r="Y25" s="59"/>
      <c r="Z25" s="54" t="s">
        <v>73</v>
      </c>
      <c r="AA25" s="54" t="s">
        <v>74</v>
      </c>
      <c r="AB25" s="54"/>
      <c r="AC25" s="55" t="s">
        <v>82</v>
      </c>
      <c r="AD25" s="55" t="s">
        <v>82</v>
      </c>
    </row>
    <row r="26" spans="1:30" s="58" customFormat="1" ht="57" hidden="1" customHeight="1" x14ac:dyDescent="0.25">
      <c r="A26" s="54">
        <f>+SUBTOTAL(3,$B$11:B26)</f>
        <v>0</v>
      </c>
      <c r="B26" s="55" t="s">
        <v>42</v>
      </c>
      <c r="C26" s="54" t="s">
        <v>43</v>
      </c>
      <c r="D26" s="54" t="s">
        <v>44</v>
      </c>
      <c r="E26" s="54" t="s">
        <v>45</v>
      </c>
      <c r="F26" s="56" t="s">
        <v>163</v>
      </c>
      <c r="G26" s="48">
        <v>45321.509768518998</v>
      </c>
      <c r="H26" s="56" t="s">
        <v>163</v>
      </c>
      <c r="I26" s="48">
        <v>45321.509768518998</v>
      </c>
      <c r="J26" s="56" t="s">
        <v>163</v>
      </c>
      <c r="K26" s="48">
        <v>45321.509768518998</v>
      </c>
      <c r="L26" s="100" t="s">
        <v>164</v>
      </c>
      <c r="M26" s="55" t="s">
        <v>48</v>
      </c>
      <c r="N26" s="49" t="s">
        <v>64</v>
      </c>
      <c r="O26" s="54" t="s">
        <v>165</v>
      </c>
      <c r="P26" s="54" t="s">
        <v>166</v>
      </c>
      <c r="Q26" s="50" t="s">
        <v>67</v>
      </c>
      <c r="R26" s="57"/>
      <c r="S26" s="54" t="s">
        <v>68</v>
      </c>
      <c r="T26" s="54" t="s">
        <v>167</v>
      </c>
      <c r="U26" s="54" t="s">
        <v>168</v>
      </c>
      <c r="V26" s="49" t="s">
        <v>80</v>
      </c>
      <c r="W26" s="49" t="s">
        <v>81</v>
      </c>
      <c r="X26" s="54" t="s">
        <v>58</v>
      </c>
      <c r="Y26" s="59"/>
      <c r="Z26" s="54" t="s">
        <v>73</v>
      </c>
      <c r="AA26" s="54" t="s">
        <v>74</v>
      </c>
      <c r="AB26" s="54"/>
      <c r="AC26" s="55" t="s">
        <v>117</v>
      </c>
      <c r="AD26" s="55" t="s">
        <v>117</v>
      </c>
    </row>
    <row r="27" spans="1:30" s="58" customFormat="1" ht="57" hidden="1" customHeight="1" x14ac:dyDescent="0.25">
      <c r="A27" s="54">
        <f>+SUBTOTAL(3,$B$11:B27)</f>
        <v>0</v>
      </c>
      <c r="B27" s="55" t="s">
        <v>108</v>
      </c>
      <c r="C27" s="54" t="s">
        <v>43</v>
      </c>
      <c r="D27" s="54" t="s">
        <v>44</v>
      </c>
      <c r="E27" s="54" t="s">
        <v>45</v>
      </c>
      <c r="F27" s="56" t="s">
        <v>169</v>
      </c>
      <c r="G27" s="48">
        <v>45309.702581019003</v>
      </c>
      <c r="H27" s="56" t="s">
        <v>169</v>
      </c>
      <c r="I27" s="48">
        <v>45309.702581019003</v>
      </c>
      <c r="J27" s="56" t="s">
        <v>169</v>
      </c>
      <c r="K27" s="48">
        <v>45309.702581019003</v>
      </c>
      <c r="L27" s="100" t="s">
        <v>170</v>
      </c>
      <c r="M27" s="55" t="s">
        <v>48</v>
      </c>
      <c r="N27" s="49" t="s">
        <v>64</v>
      </c>
      <c r="O27" s="54" t="s">
        <v>171</v>
      </c>
      <c r="P27" s="54" t="s">
        <v>172</v>
      </c>
      <c r="Q27" s="50" t="s">
        <v>67</v>
      </c>
      <c r="R27" s="57"/>
      <c r="S27" s="54" t="s">
        <v>68</v>
      </c>
      <c r="T27" s="54" t="s">
        <v>161</v>
      </c>
      <c r="U27" s="54" t="s">
        <v>162</v>
      </c>
      <c r="V27" s="49" t="s">
        <v>98</v>
      </c>
      <c r="W27" s="49" t="s">
        <v>99</v>
      </c>
      <c r="X27" s="54" t="s">
        <v>58</v>
      </c>
      <c r="Y27" s="59">
        <v>45321.619236111001</v>
      </c>
      <c r="Z27" s="54" t="s">
        <v>73</v>
      </c>
      <c r="AA27" s="54" t="s">
        <v>74</v>
      </c>
      <c r="AB27" s="54"/>
      <c r="AC27" s="55" t="s">
        <v>82</v>
      </c>
      <c r="AD27" s="55" t="s">
        <v>82</v>
      </c>
    </row>
    <row r="28" spans="1:30" s="58" customFormat="1" ht="57" hidden="1" customHeight="1" x14ac:dyDescent="0.25">
      <c r="A28" s="54">
        <f>+SUBTOTAL(3,$B$11:B28)</f>
        <v>0</v>
      </c>
      <c r="B28" s="55" t="s">
        <v>42</v>
      </c>
      <c r="C28" s="54" t="s">
        <v>43</v>
      </c>
      <c r="D28" s="54" t="s">
        <v>44</v>
      </c>
      <c r="E28" s="54" t="s">
        <v>45</v>
      </c>
      <c r="F28" s="56" t="s">
        <v>173</v>
      </c>
      <c r="G28" s="48">
        <v>45303.730104167</v>
      </c>
      <c r="H28" s="56" t="s">
        <v>173</v>
      </c>
      <c r="I28" s="48">
        <v>45303.730104167</v>
      </c>
      <c r="J28" s="56" t="s">
        <v>173</v>
      </c>
      <c r="K28" s="48">
        <v>45303.730104167</v>
      </c>
      <c r="L28" s="100" t="s">
        <v>174</v>
      </c>
      <c r="M28" s="55" t="s">
        <v>48</v>
      </c>
      <c r="N28" s="49" t="s">
        <v>141</v>
      </c>
      <c r="O28" s="54" t="s">
        <v>175</v>
      </c>
      <c r="P28" s="54" t="s">
        <v>176</v>
      </c>
      <c r="Q28" s="50" t="s">
        <v>177</v>
      </c>
      <c r="R28" s="57"/>
      <c r="S28" s="54" t="s">
        <v>68</v>
      </c>
      <c r="T28" s="54" t="s">
        <v>178</v>
      </c>
      <c r="U28" s="54" t="s">
        <v>179</v>
      </c>
      <c r="V28" s="49" t="s">
        <v>80</v>
      </c>
      <c r="W28" s="49" t="s">
        <v>81</v>
      </c>
      <c r="X28" s="54" t="s">
        <v>58</v>
      </c>
      <c r="Y28" s="59">
        <v>45322.769004629998</v>
      </c>
      <c r="Z28" s="54" t="s">
        <v>59</v>
      </c>
      <c r="AA28" s="54" t="s">
        <v>60</v>
      </c>
      <c r="AB28" s="54"/>
      <c r="AC28" s="55" t="s">
        <v>75</v>
      </c>
      <c r="AD28" s="55" t="s">
        <v>75</v>
      </c>
    </row>
    <row r="29" spans="1:30" s="58" customFormat="1" ht="57" hidden="1" customHeight="1" x14ac:dyDescent="0.25">
      <c r="A29" s="54">
        <f>+SUBTOTAL(3,$B$11:B29)</f>
        <v>0</v>
      </c>
      <c r="B29" s="55" t="s">
        <v>42</v>
      </c>
      <c r="C29" s="54" t="s">
        <v>43</v>
      </c>
      <c r="D29" s="54" t="s">
        <v>44</v>
      </c>
      <c r="E29" s="54" t="s">
        <v>45</v>
      </c>
      <c r="F29" s="56" t="s">
        <v>180</v>
      </c>
      <c r="G29" s="48">
        <v>45316.658159721999</v>
      </c>
      <c r="H29" s="56" t="s">
        <v>180</v>
      </c>
      <c r="I29" s="48">
        <v>45316.658159721999</v>
      </c>
      <c r="J29" s="56" t="s">
        <v>180</v>
      </c>
      <c r="K29" s="48">
        <v>45316.658159721999</v>
      </c>
      <c r="L29" s="100" t="s">
        <v>181</v>
      </c>
      <c r="M29" s="55" t="s">
        <v>48</v>
      </c>
      <c r="N29" s="49" t="s">
        <v>182</v>
      </c>
      <c r="O29" s="54" t="s">
        <v>183</v>
      </c>
      <c r="P29" s="54" t="s">
        <v>184</v>
      </c>
      <c r="Q29" s="50" t="s">
        <v>185</v>
      </c>
      <c r="R29" s="57"/>
      <c r="S29" s="54" t="s">
        <v>68</v>
      </c>
      <c r="T29" s="54" t="s">
        <v>125</v>
      </c>
      <c r="U29" s="54" t="s">
        <v>186</v>
      </c>
      <c r="V29" s="49" t="s">
        <v>80</v>
      </c>
      <c r="W29" s="49" t="s">
        <v>81</v>
      </c>
      <c r="X29" s="54" t="s">
        <v>58</v>
      </c>
      <c r="Y29" s="59">
        <v>45320.715358795998</v>
      </c>
      <c r="Z29" s="54" t="s">
        <v>59</v>
      </c>
      <c r="AA29" s="54" t="s">
        <v>187</v>
      </c>
      <c r="AB29" s="54"/>
      <c r="AC29" s="55" t="s">
        <v>117</v>
      </c>
      <c r="AD29" s="55" t="s">
        <v>117</v>
      </c>
    </row>
    <row r="30" spans="1:30" s="58" customFormat="1" ht="57" hidden="1" customHeight="1" x14ac:dyDescent="0.25">
      <c r="A30" s="54">
        <f>+SUBTOTAL(3,$B$11:B30)</f>
        <v>0</v>
      </c>
      <c r="B30" s="55" t="s">
        <v>42</v>
      </c>
      <c r="C30" s="54" t="s">
        <v>43</v>
      </c>
      <c r="D30" s="54" t="s">
        <v>44</v>
      </c>
      <c r="E30" s="54" t="s">
        <v>45</v>
      </c>
      <c r="F30" s="56" t="s">
        <v>189</v>
      </c>
      <c r="G30" s="48">
        <v>45315.761180556001</v>
      </c>
      <c r="H30" s="56" t="s">
        <v>189</v>
      </c>
      <c r="I30" s="48">
        <v>45315.761180556001</v>
      </c>
      <c r="J30" s="56" t="s">
        <v>189</v>
      </c>
      <c r="K30" s="48">
        <v>45315.761180556001</v>
      </c>
      <c r="L30" s="100" t="s">
        <v>190</v>
      </c>
      <c r="M30" s="55" t="s">
        <v>48</v>
      </c>
      <c r="N30" s="49" t="s">
        <v>191</v>
      </c>
      <c r="O30" s="54" t="s">
        <v>192</v>
      </c>
      <c r="P30" s="54" t="s">
        <v>193</v>
      </c>
      <c r="Q30" s="50" t="s">
        <v>52</v>
      </c>
      <c r="R30" s="57"/>
      <c r="S30" s="54" t="s">
        <v>68</v>
      </c>
      <c r="T30" s="54" t="s">
        <v>96</v>
      </c>
      <c r="U30" s="54" t="s">
        <v>194</v>
      </c>
      <c r="V30" s="49" t="s">
        <v>98</v>
      </c>
      <c r="W30" s="49" t="s">
        <v>99</v>
      </c>
      <c r="X30" s="54" t="s">
        <v>58</v>
      </c>
      <c r="Y30" s="59"/>
      <c r="Z30" s="54" t="s">
        <v>59</v>
      </c>
      <c r="AA30" s="54" t="s">
        <v>60</v>
      </c>
      <c r="AB30" s="54"/>
      <c r="AC30" s="55" t="s">
        <v>75</v>
      </c>
      <c r="AD30" s="55" t="s">
        <v>75</v>
      </c>
    </row>
    <row r="31" spans="1:30" s="58" customFormat="1" ht="57" hidden="1" customHeight="1" x14ac:dyDescent="0.25">
      <c r="A31" s="54">
        <f>+SUBTOTAL(3,$B$11:B31)</f>
        <v>0</v>
      </c>
      <c r="B31" s="55" t="s">
        <v>42</v>
      </c>
      <c r="C31" s="54" t="s">
        <v>43</v>
      </c>
      <c r="D31" s="54" t="s">
        <v>44</v>
      </c>
      <c r="E31" s="54" t="s">
        <v>45</v>
      </c>
      <c r="F31" s="56" t="s">
        <v>195</v>
      </c>
      <c r="G31" s="48">
        <v>45322.642430555999</v>
      </c>
      <c r="H31" s="56" t="s">
        <v>195</v>
      </c>
      <c r="I31" s="48">
        <v>45322.642430555999</v>
      </c>
      <c r="J31" s="56" t="s">
        <v>195</v>
      </c>
      <c r="K31" s="48">
        <v>45322.642430555999</v>
      </c>
      <c r="L31" s="100" t="s">
        <v>196</v>
      </c>
      <c r="M31" s="55" t="s">
        <v>48</v>
      </c>
      <c r="N31" s="49" t="s">
        <v>197</v>
      </c>
      <c r="O31" s="54" t="s">
        <v>198</v>
      </c>
      <c r="P31" s="54" t="s">
        <v>199</v>
      </c>
      <c r="Q31" s="50" t="s">
        <v>200</v>
      </c>
      <c r="R31" s="57"/>
      <c r="S31" s="54" t="s">
        <v>201</v>
      </c>
      <c r="T31" s="54" t="s">
        <v>202</v>
      </c>
      <c r="U31" s="54" t="s">
        <v>203</v>
      </c>
      <c r="V31" s="49" t="s">
        <v>80</v>
      </c>
      <c r="W31" s="49" t="s">
        <v>81</v>
      </c>
      <c r="X31" s="54" t="s">
        <v>58</v>
      </c>
      <c r="Y31" s="59"/>
      <c r="Z31" s="54" t="s">
        <v>59</v>
      </c>
      <c r="AA31" s="54" t="s">
        <v>187</v>
      </c>
      <c r="AB31" s="54"/>
      <c r="AC31" s="55" t="s">
        <v>117</v>
      </c>
      <c r="AD31" s="55" t="s">
        <v>117</v>
      </c>
    </row>
    <row r="32" spans="1:30" s="58" customFormat="1" ht="57" hidden="1" customHeight="1" x14ac:dyDescent="0.25">
      <c r="A32" s="54">
        <f>+SUBTOTAL(3,$B$11:B32)</f>
        <v>0</v>
      </c>
      <c r="B32" s="55" t="s">
        <v>42</v>
      </c>
      <c r="C32" s="54" t="s">
        <v>43</v>
      </c>
      <c r="D32" s="54" t="s">
        <v>44</v>
      </c>
      <c r="E32" s="54" t="s">
        <v>45</v>
      </c>
      <c r="F32" s="56" t="s">
        <v>204</v>
      </c>
      <c r="G32" s="48">
        <v>45313.854826388997</v>
      </c>
      <c r="H32" s="56" t="s">
        <v>204</v>
      </c>
      <c r="I32" s="48">
        <v>45313.854826388997</v>
      </c>
      <c r="J32" s="56" t="s">
        <v>204</v>
      </c>
      <c r="K32" s="48">
        <v>45313.854826388997</v>
      </c>
      <c r="L32" s="100" t="s">
        <v>205</v>
      </c>
      <c r="M32" s="55" t="s">
        <v>111</v>
      </c>
      <c r="N32" s="49" t="s">
        <v>191</v>
      </c>
      <c r="O32" s="54" t="s">
        <v>192</v>
      </c>
      <c r="P32" s="54" t="s">
        <v>206</v>
      </c>
      <c r="Q32" s="50" t="s">
        <v>52</v>
      </c>
      <c r="R32" s="57"/>
      <c r="S32" s="54" t="s">
        <v>53</v>
      </c>
      <c r="T32" s="54" t="s">
        <v>54</v>
      </c>
      <c r="U32" s="54" t="s">
        <v>207</v>
      </c>
      <c r="V32" s="49" t="s">
        <v>115</v>
      </c>
      <c r="W32" s="49" t="s">
        <v>116</v>
      </c>
      <c r="X32" s="54" t="s">
        <v>58</v>
      </c>
      <c r="Y32" s="59"/>
      <c r="Z32" s="54" t="s">
        <v>105</v>
      </c>
      <c r="AA32" s="54" t="s">
        <v>60</v>
      </c>
      <c r="AB32" s="54"/>
      <c r="AC32" s="55" t="s">
        <v>61</v>
      </c>
      <c r="AD32" s="55" t="s">
        <v>61</v>
      </c>
    </row>
    <row r="33" spans="1:30" s="58" customFormat="1" ht="57" hidden="1" customHeight="1" x14ac:dyDescent="0.25">
      <c r="A33" s="54">
        <f>+SUBTOTAL(3,$B$11:B33)</f>
        <v>0</v>
      </c>
      <c r="B33" s="55" t="s">
        <v>42</v>
      </c>
      <c r="C33" s="54" t="s">
        <v>43</v>
      </c>
      <c r="D33" s="54" t="s">
        <v>44</v>
      </c>
      <c r="E33" s="54" t="s">
        <v>45</v>
      </c>
      <c r="F33" s="56" t="s">
        <v>208</v>
      </c>
      <c r="G33" s="48">
        <v>45302.433483795998</v>
      </c>
      <c r="H33" s="56" t="s">
        <v>208</v>
      </c>
      <c r="I33" s="48">
        <v>45302.433483795998</v>
      </c>
      <c r="J33" s="56" t="s">
        <v>208</v>
      </c>
      <c r="K33" s="48">
        <v>45302.433483795998</v>
      </c>
      <c r="L33" s="100" t="s">
        <v>209</v>
      </c>
      <c r="M33" s="55" t="s">
        <v>48</v>
      </c>
      <c r="N33" s="49" t="s">
        <v>141</v>
      </c>
      <c r="O33" s="54" t="s">
        <v>210</v>
      </c>
      <c r="P33" s="54" t="s">
        <v>211</v>
      </c>
      <c r="Q33" s="50" t="s">
        <v>52</v>
      </c>
      <c r="R33" s="57"/>
      <c r="S33" s="54" t="s">
        <v>68</v>
      </c>
      <c r="T33" s="54" t="s">
        <v>156</v>
      </c>
      <c r="U33" s="54" t="s">
        <v>157</v>
      </c>
      <c r="V33" s="49" t="s">
        <v>147</v>
      </c>
      <c r="W33" s="49" t="s">
        <v>148</v>
      </c>
      <c r="X33" s="54" t="s">
        <v>58</v>
      </c>
      <c r="Y33" s="59">
        <v>45314.611388889003</v>
      </c>
      <c r="Z33" s="54" t="s">
        <v>59</v>
      </c>
      <c r="AA33" s="54" t="s">
        <v>60</v>
      </c>
      <c r="AB33" s="54"/>
      <c r="AC33" s="55" t="s">
        <v>75</v>
      </c>
      <c r="AD33" s="55" t="s">
        <v>75</v>
      </c>
    </row>
    <row r="34" spans="1:30" s="58" customFormat="1" ht="57" hidden="1" customHeight="1" x14ac:dyDescent="0.25">
      <c r="A34" s="54">
        <f>+SUBTOTAL(3,$B$11:B34)</f>
        <v>0</v>
      </c>
      <c r="B34" s="55" t="s">
        <v>108</v>
      </c>
      <c r="C34" s="54" t="s">
        <v>43</v>
      </c>
      <c r="D34" s="54" t="s">
        <v>44</v>
      </c>
      <c r="E34" s="54" t="s">
        <v>45</v>
      </c>
      <c r="F34" s="56" t="s">
        <v>212</v>
      </c>
      <c r="G34" s="48">
        <v>45294.170069444001</v>
      </c>
      <c r="H34" s="56" t="s">
        <v>212</v>
      </c>
      <c r="I34" s="48">
        <v>45294.170069444001</v>
      </c>
      <c r="J34" s="56" t="s">
        <v>212</v>
      </c>
      <c r="K34" s="48">
        <v>45294.170069444001</v>
      </c>
      <c r="L34" s="100" t="s">
        <v>213</v>
      </c>
      <c r="M34" s="55" t="s">
        <v>48</v>
      </c>
      <c r="N34" s="49" t="s">
        <v>191</v>
      </c>
      <c r="O34" s="54" t="s">
        <v>214</v>
      </c>
      <c r="P34" s="54" t="s">
        <v>215</v>
      </c>
      <c r="Q34" s="50" t="s">
        <v>52</v>
      </c>
      <c r="R34" s="57"/>
      <c r="S34" s="54" t="s">
        <v>68</v>
      </c>
      <c r="T34" s="54" t="s">
        <v>156</v>
      </c>
      <c r="U34" s="54" t="s">
        <v>216</v>
      </c>
      <c r="V34" s="49" t="s">
        <v>217</v>
      </c>
      <c r="W34" s="49" t="s">
        <v>218</v>
      </c>
      <c r="X34" s="54" t="s">
        <v>58</v>
      </c>
      <c r="Y34" s="59">
        <v>45308.490949074003</v>
      </c>
      <c r="Z34" s="54" t="s">
        <v>105</v>
      </c>
      <c r="AA34" s="54" t="s">
        <v>60</v>
      </c>
      <c r="AB34" s="54"/>
      <c r="AC34" s="55" t="s">
        <v>82</v>
      </c>
      <c r="AD34" s="55" t="s">
        <v>82</v>
      </c>
    </row>
    <row r="35" spans="1:30" s="58" customFormat="1" ht="57" hidden="1" customHeight="1" x14ac:dyDescent="0.25">
      <c r="A35" s="54">
        <f>+SUBTOTAL(3,$B$11:B35)</f>
        <v>0</v>
      </c>
      <c r="B35" s="55" t="s">
        <v>42</v>
      </c>
      <c r="C35" s="54" t="s">
        <v>43</v>
      </c>
      <c r="D35" s="54" t="s">
        <v>44</v>
      </c>
      <c r="E35" s="54" t="s">
        <v>45</v>
      </c>
      <c r="F35" s="56" t="s">
        <v>219</v>
      </c>
      <c r="G35" s="48">
        <v>45300.709803240999</v>
      </c>
      <c r="H35" s="56" t="s">
        <v>219</v>
      </c>
      <c r="I35" s="48">
        <v>45300.709803240999</v>
      </c>
      <c r="J35" s="56" t="s">
        <v>219</v>
      </c>
      <c r="K35" s="48">
        <v>45300.709803240999</v>
      </c>
      <c r="L35" s="100" t="s">
        <v>220</v>
      </c>
      <c r="M35" s="55" t="s">
        <v>48</v>
      </c>
      <c r="N35" s="49" t="s">
        <v>221</v>
      </c>
      <c r="O35" s="54" t="s">
        <v>222</v>
      </c>
      <c r="P35" s="54" t="s">
        <v>223</v>
      </c>
      <c r="Q35" s="50" t="s">
        <v>52</v>
      </c>
      <c r="R35" s="57"/>
      <c r="S35" s="54" t="s">
        <v>68</v>
      </c>
      <c r="T35" s="54" t="s">
        <v>125</v>
      </c>
      <c r="U35" s="54" t="s">
        <v>224</v>
      </c>
      <c r="V35" s="49" t="s">
        <v>80</v>
      </c>
      <c r="W35" s="49" t="s">
        <v>81</v>
      </c>
      <c r="X35" s="54" t="s">
        <v>58</v>
      </c>
      <c r="Y35" s="59">
        <v>45315.876261573998</v>
      </c>
      <c r="Z35" s="54" t="s">
        <v>105</v>
      </c>
      <c r="AA35" s="54" t="s">
        <v>60</v>
      </c>
      <c r="AB35" s="54"/>
      <c r="AC35" s="55" t="s">
        <v>75</v>
      </c>
      <c r="AD35" s="55" t="s">
        <v>75</v>
      </c>
    </row>
    <row r="36" spans="1:30" s="58" customFormat="1" ht="57" hidden="1" customHeight="1" x14ac:dyDescent="0.25">
      <c r="A36" s="54">
        <f>+SUBTOTAL(3,$B$11:B36)</f>
        <v>0</v>
      </c>
      <c r="B36" s="55" t="s">
        <v>108</v>
      </c>
      <c r="C36" s="54" t="s">
        <v>43</v>
      </c>
      <c r="D36" s="54" t="s">
        <v>44</v>
      </c>
      <c r="E36" s="54" t="s">
        <v>45</v>
      </c>
      <c r="F36" s="56" t="s">
        <v>225</v>
      </c>
      <c r="G36" s="48">
        <v>45300.627268518998</v>
      </c>
      <c r="H36" s="56" t="s">
        <v>225</v>
      </c>
      <c r="I36" s="48">
        <v>45300.627268518998</v>
      </c>
      <c r="J36" s="56" t="s">
        <v>225</v>
      </c>
      <c r="K36" s="48">
        <v>45300.627268518998</v>
      </c>
      <c r="L36" s="100" t="s">
        <v>226</v>
      </c>
      <c r="M36" s="55" t="s">
        <v>48</v>
      </c>
      <c r="N36" s="49" t="s">
        <v>141</v>
      </c>
      <c r="O36" s="54" t="s">
        <v>227</v>
      </c>
      <c r="P36" s="54" t="s">
        <v>228</v>
      </c>
      <c r="Q36" s="50" t="s">
        <v>52</v>
      </c>
      <c r="R36" s="57"/>
      <c r="S36" s="54" t="s">
        <v>68</v>
      </c>
      <c r="T36" s="54" t="s">
        <v>96</v>
      </c>
      <c r="U36" s="54" t="s">
        <v>97</v>
      </c>
      <c r="V36" s="49" t="s">
        <v>229</v>
      </c>
      <c r="W36" s="49" t="s">
        <v>230</v>
      </c>
      <c r="X36" s="54" t="s">
        <v>58</v>
      </c>
      <c r="Y36" s="59">
        <v>45315.891967593001</v>
      </c>
      <c r="Z36" s="54" t="s">
        <v>59</v>
      </c>
      <c r="AA36" s="54" t="s">
        <v>60</v>
      </c>
      <c r="AB36" s="54"/>
      <c r="AC36" s="55" t="s">
        <v>75</v>
      </c>
      <c r="AD36" s="55" t="s">
        <v>75</v>
      </c>
    </row>
    <row r="37" spans="1:30" s="58" customFormat="1" ht="57" hidden="1" customHeight="1" x14ac:dyDescent="0.25">
      <c r="A37" s="54">
        <f>+SUBTOTAL(3,$B$11:B37)</f>
        <v>0</v>
      </c>
      <c r="B37" s="55" t="s">
        <v>108</v>
      </c>
      <c r="C37" s="54" t="s">
        <v>43</v>
      </c>
      <c r="D37" s="54" t="s">
        <v>44</v>
      </c>
      <c r="E37" s="54" t="s">
        <v>45</v>
      </c>
      <c r="F37" s="56" t="s">
        <v>231</v>
      </c>
      <c r="G37" s="48">
        <v>45308.440775463001</v>
      </c>
      <c r="H37" s="56" t="s">
        <v>231</v>
      </c>
      <c r="I37" s="48">
        <v>45308.440775463001</v>
      </c>
      <c r="J37" s="56" t="s">
        <v>231</v>
      </c>
      <c r="K37" s="48">
        <v>45308.440775463001</v>
      </c>
      <c r="L37" s="100" t="s">
        <v>232</v>
      </c>
      <c r="M37" s="55" t="s">
        <v>48</v>
      </c>
      <c r="N37" s="49" t="s">
        <v>49</v>
      </c>
      <c r="O37" s="54" t="s">
        <v>233</v>
      </c>
      <c r="P37" s="54" t="s">
        <v>234</v>
      </c>
      <c r="Q37" s="50" t="s">
        <v>52</v>
      </c>
      <c r="R37" s="57"/>
      <c r="S37" s="54" t="s">
        <v>68</v>
      </c>
      <c r="T37" s="54" t="s">
        <v>125</v>
      </c>
      <c r="U37" s="54" t="s">
        <v>126</v>
      </c>
      <c r="V37" s="49" t="s">
        <v>80</v>
      </c>
      <c r="W37" s="49" t="s">
        <v>81</v>
      </c>
      <c r="X37" s="54" t="s">
        <v>58</v>
      </c>
      <c r="Y37" s="59">
        <v>45321.633935184997</v>
      </c>
      <c r="Z37" s="54" t="s">
        <v>59</v>
      </c>
      <c r="AA37" s="54" t="s">
        <v>60</v>
      </c>
      <c r="AB37" s="54"/>
      <c r="AC37" s="55" t="s">
        <v>75</v>
      </c>
      <c r="AD37" s="55" t="s">
        <v>75</v>
      </c>
    </row>
    <row r="38" spans="1:30" s="58" customFormat="1" ht="57" hidden="1" customHeight="1" x14ac:dyDescent="0.25">
      <c r="A38" s="54">
        <f>+SUBTOTAL(3,$B$11:B38)</f>
        <v>0</v>
      </c>
      <c r="B38" s="55" t="s">
        <v>42</v>
      </c>
      <c r="C38" s="54" t="s">
        <v>43</v>
      </c>
      <c r="D38" s="54" t="s">
        <v>44</v>
      </c>
      <c r="E38" s="54" t="s">
        <v>45</v>
      </c>
      <c r="F38" s="56" t="s">
        <v>235</v>
      </c>
      <c r="G38" s="48">
        <v>45319.908379629996</v>
      </c>
      <c r="H38" s="56" t="s">
        <v>235</v>
      </c>
      <c r="I38" s="48">
        <v>45319.908379629996</v>
      </c>
      <c r="J38" s="56" t="s">
        <v>235</v>
      </c>
      <c r="K38" s="48">
        <v>45319.908379629996</v>
      </c>
      <c r="L38" s="100" t="s">
        <v>236</v>
      </c>
      <c r="M38" s="55" t="s">
        <v>48</v>
      </c>
      <c r="N38" s="49" t="s">
        <v>197</v>
      </c>
      <c r="O38" s="54" t="s">
        <v>237</v>
      </c>
      <c r="P38" s="54" t="s">
        <v>238</v>
      </c>
      <c r="Q38" s="50" t="s">
        <v>239</v>
      </c>
      <c r="R38" s="57"/>
      <c r="S38" s="54" t="s">
        <v>68</v>
      </c>
      <c r="T38" s="54" t="s">
        <v>156</v>
      </c>
      <c r="U38" s="54" t="s">
        <v>157</v>
      </c>
      <c r="V38" s="49" t="s">
        <v>98</v>
      </c>
      <c r="W38" s="49" t="s">
        <v>99</v>
      </c>
      <c r="X38" s="54" t="s">
        <v>58</v>
      </c>
      <c r="Y38" s="59">
        <v>45322.703090278002</v>
      </c>
      <c r="Z38" s="54" t="s">
        <v>59</v>
      </c>
      <c r="AA38" s="54" t="s">
        <v>74</v>
      </c>
      <c r="AB38" s="54"/>
      <c r="AC38" s="55" t="s">
        <v>82</v>
      </c>
      <c r="AD38" s="55" t="s">
        <v>82</v>
      </c>
    </row>
    <row r="39" spans="1:30" s="58" customFormat="1" ht="57" hidden="1" customHeight="1" x14ac:dyDescent="0.25">
      <c r="A39" s="54">
        <f>+SUBTOTAL(3,$B$11:B39)</f>
        <v>0</v>
      </c>
      <c r="B39" s="55" t="s">
        <v>42</v>
      </c>
      <c r="C39" s="54" t="s">
        <v>43</v>
      </c>
      <c r="D39" s="54" t="s">
        <v>44</v>
      </c>
      <c r="E39" s="54" t="s">
        <v>45</v>
      </c>
      <c r="F39" s="56" t="s">
        <v>240</v>
      </c>
      <c r="G39" s="48">
        <v>45322.654050926001</v>
      </c>
      <c r="H39" s="56" t="s">
        <v>240</v>
      </c>
      <c r="I39" s="48">
        <v>45322.654050926001</v>
      </c>
      <c r="J39" s="56" t="s">
        <v>240</v>
      </c>
      <c r="K39" s="48">
        <v>45322.654050926001</v>
      </c>
      <c r="L39" s="100" t="s">
        <v>241</v>
      </c>
      <c r="M39" s="55" t="s">
        <v>48</v>
      </c>
      <c r="N39" s="54" t="s">
        <v>242</v>
      </c>
      <c r="O39" s="54" t="s">
        <v>243</v>
      </c>
      <c r="P39" s="54" t="s">
        <v>244</v>
      </c>
      <c r="Q39" s="50" t="s">
        <v>52</v>
      </c>
      <c r="R39" s="57"/>
      <c r="S39" s="54" t="s">
        <v>68</v>
      </c>
      <c r="T39" s="54" t="s">
        <v>69</v>
      </c>
      <c r="U39" s="54" t="s">
        <v>79</v>
      </c>
      <c r="V39" s="49" t="s">
        <v>71</v>
      </c>
      <c r="W39" s="49" t="s">
        <v>72</v>
      </c>
      <c r="X39" s="54" t="s">
        <v>58</v>
      </c>
      <c r="Y39" s="59"/>
      <c r="Z39" s="54" t="s">
        <v>59</v>
      </c>
      <c r="AA39" s="54" t="s">
        <v>60</v>
      </c>
      <c r="AB39" s="54"/>
      <c r="AC39" s="55" t="s">
        <v>75</v>
      </c>
      <c r="AD39" s="55" t="s">
        <v>75</v>
      </c>
    </row>
    <row r="40" spans="1:30" s="58" customFormat="1" ht="57" hidden="1" customHeight="1" x14ac:dyDescent="0.25">
      <c r="A40" s="54">
        <f>+SUBTOTAL(3,$B$11:B40)</f>
        <v>0</v>
      </c>
      <c r="B40" s="55" t="s">
        <v>108</v>
      </c>
      <c r="C40" s="54" t="s">
        <v>43</v>
      </c>
      <c r="D40" s="54" t="s">
        <v>44</v>
      </c>
      <c r="E40" s="54" t="s">
        <v>45</v>
      </c>
      <c r="F40" s="56" t="s">
        <v>245</v>
      </c>
      <c r="G40" s="48">
        <v>45322.989305556002</v>
      </c>
      <c r="H40" s="56" t="s">
        <v>245</v>
      </c>
      <c r="I40" s="48">
        <v>45322.989305556002</v>
      </c>
      <c r="J40" s="56" t="s">
        <v>245</v>
      </c>
      <c r="K40" s="48">
        <v>45322.989305556002</v>
      </c>
      <c r="L40" s="100" t="s">
        <v>213</v>
      </c>
      <c r="M40" s="55" t="s">
        <v>48</v>
      </c>
      <c r="N40" s="49" t="s">
        <v>191</v>
      </c>
      <c r="O40" s="54" t="s">
        <v>246</v>
      </c>
      <c r="P40" s="54" t="s">
        <v>247</v>
      </c>
      <c r="Q40" s="50" t="s">
        <v>52</v>
      </c>
      <c r="R40" s="57"/>
      <c r="S40" s="54" t="s">
        <v>68</v>
      </c>
      <c r="T40" s="54" t="s">
        <v>156</v>
      </c>
      <c r="U40" s="54" t="s">
        <v>157</v>
      </c>
      <c r="V40" s="49" t="s">
        <v>248</v>
      </c>
      <c r="W40" s="49" t="s">
        <v>249</v>
      </c>
      <c r="X40" s="54" t="s">
        <v>58</v>
      </c>
      <c r="Y40" s="59"/>
      <c r="Z40" s="54" t="s">
        <v>105</v>
      </c>
      <c r="AA40" s="54" t="s">
        <v>60</v>
      </c>
      <c r="AB40" s="54"/>
      <c r="AC40" s="55" t="s">
        <v>61</v>
      </c>
      <c r="AD40" s="55" t="s">
        <v>61</v>
      </c>
    </row>
    <row r="41" spans="1:30" s="58" customFormat="1" ht="57" hidden="1" customHeight="1" x14ac:dyDescent="0.25">
      <c r="A41" s="54">
        <f>+SUBTOTAL(3,$B$11:B41)</f>
        <v>0</v>
      </c>
      <c r="B41" s="55" t="s">
        <v>42</v>
      </c>
      <c r="C41" s="54" t="s">
        <v>43</v>
      </c>
      <c r="D41" s="54" t="s">
        <v>44</v>
      </c>
      <c r="E41" s="54" t="s">
        <v>45</v>
      </c>
      <c r="F41" s="56" t="s">
        <v>250</v>
      </c>
      <c r="G41" s="48">
        <v>45308.045115740999</v>
      </c>
      <c r="H41" s="56" t="s">
        <v>250</v>
      </c>
      <c r="I41" s="48">
        <v>45308.045115740999</v>
      </c>
      <c r="J41" s="56" t="s">
        <v>250</v>
      </c>
      <c r="K41" s="48">
        <v>45308.045115740999</v>
      </c>
      <c r="L41" s="100" t="s">
        <v>251</v>
      </c>
      <c r="M41" s="55" t="s">
        <v>48</v>
      </c>
      <c r="N41" s="49" t="s">
        <v>141</v>
      </c>
      <c r="O41" s="54" t="s">
        <v>210</v>
      </c>
      <c r="P41" s="54" t="s">
        <v>252</v>
      </c>
      <c r="Q41" s="50" t="s">
        <v>52</v>
      </c>
      <c r="R41" s="57"/>
      <c r="S41" s="54" t="s">
        <v>68</v>
      </c>
      <c r="T41" s="54" t="s">
        <v>156</v>
      </c>
      <c r="U41" s="54" t="s">
        <v>157</v>
      </c>
      <c r="V41" s="49" t="s">
        <v>253</v>
      </c>
      <c r="W41" s="49" t="s">
        <v>254</v>
      </c>
      <c r="X41" s="54" t="s">
        <v>58</v>
      </c>
      <c r="Y41" s="59"/>
      <c r="Z41" s="54" t="s">
        <v>59</v>
      </c>
      <c r="AA41" s="54" t="s">
        <v>60</v>
      </c>
      <c r="AB41" s="54"/>
      <c r="AC41" s="55" t="s">
        <v>82</v>
      </c>
      <c r="AD41" s="55" t="s">
        <v>82</v>
      </c>
    </row>
    <row r="42" spans="1:30" s="58" customFormat="1" ht="57" hidden="1" customHeight="1" x14ac:dyDescent="0.25">
      <c r="A42" s="54">
        <f>+SUBTOTAL(3,$B$11:B42)</f>
        <v>0</v>
      </c>
      <c r="B42" s="55" t="s">
        <v>108</v>
      </c>
      <c r="C42" s="54" t="s">
        <v>43</v>
      </c>
      <c r="D42" s="54" t="s">
        <v>44</v>
      </c>
      <c r="E42" s="54" t="s">
        <v>45</v>
      </c>
      <c r="F42" s="56" t="s">
        <v>255</v>
      </c>
      <c r="G42" s="48">
        <v>45301.758900462999</v>
      </c>
      <c r="H42" s="56" t="s">
        <v>255</v>
      </c>
      <c r="I42" s="48">
        <v>45301.758900462999</v>
      </c>
      <c r="J42" s="56" t="s">
        <v>255</v>
      </c>
      <c r="K42" s="48">
        <v>45301.758900462999</v>
      </c>
      <c r="L42" s="100" t="s">
        <v>256</v>
      </c>
      <c r="M42" s="55" t="s">
        <v>48</v>
      </c>
      <c r="N42" s="49" t="s">
        <v>64</v>
      </c>
      <c r="O42" s="54" t="s">
        <v>257</v>
      </c>
      <c r="P42" s="54" t="s">
        <v>258</v>
      </c>
      <c r="Q42" s="50" t="s">
        <v>52</v>
      </c>
      <c r="R42" s="57"/>
      <c r="S42" s="54" t="s">
        <v>68</v>
      </c>
      <c r="T42" s="54" t="s">
        <v>96</v>
      </c>
      <c r="U42" s="54" t="s">
        <v>97</v>
      </c>
      <c r="V42" s="49" t="s">
        <v>98</v>
      </c>
      <c r="W42" s="49" t="s">
        <v>99</v>
      </c>
      <c r="X42" s="54" t="s">
        <v>58</v>
      </c>
      <c r="Y42" s="59">
        <v>45321.438483796002</v>
      </c>
      <c r="Z42" s="54" t="s">
        <v>105</v>
      </c>
      <c r="AA42" s="54" t="s">
        <v>60</v>
      </c>
      <c r="AB42" s="54"/>
      <c r="AC42" s="55" t="s">
        <v>75</v>
      </c>
      <c r="AD42" s="55" t="s">
        <v>75</v>
      </c>
    </row>
    <row r="43" spans="1:30" s="58" customFormat="1" ht="57" hidden="1" customHeight="1" x14ac:dyDescent="0.25">
      <c r="A43" s="54">
        <f>+SUBTOTAL(3,$B$11:B43)</f>
        <v>0</v>
      </c>
      <c r="B43" s="55" t="s">
        <v>42</v>
      </c>
      <c r="C43" s="54" t="s">
        <v>43</v>
      </c>
      <c r="D43" s="54" t="s">
        <v>44</v>
      </c>
      <c r="E43" s="54" t="s">
        <v>45</v>
      </c>
      <c r="F43" s="56" t="s">
        <v>259</v>
      </c>
      <c r="G43" s="48">
        <v>45298.898634259</v>
      </c>
      <c r="H43" s="56" t="s">
        <v>259</v>
      </c>
      <c r="I43" s="48">
        <v>45298.898634259</v>
      </c>
      <c r="J43" s="56" t="s">
        <v>259</v>
      </c>
      <c r="K43" s="48">
        <v>45298.898634259</v>
      </c>
      <c r="L43" s="100" t="s">
        <v>260</v>
      </c>
      <c r="M43" s="55" t="s">
        <v>48</v>
      </c>
      <c r="N43" s="49" t="s">
        <v>261</v>
      </c>
      <c r="O43" s="54" t="s">
        <v>262</v>
      </c>
      <c r="P43" s="54" t="s">
        <v>263</v>
      </c>
      <c r="Q43" s="50" t="s">
        <v>239</v>
      </c>
      <c r="R43" s="57"/>
      <c r="S43" s="54" t="s">
        <v>68</v>
      </c>
      <c r="T43" s="54" t="s">
        <v>69</v>
      </c>
      <c r="U43" s="54" t="s">
        <v>89</v>
      </c>
      <c r="V43" s="49" t="s">
        <v>264</v>
      </c>
      <c r="W43" s="49" t="s">
        <v>265</v>
      </c>
      <c r="X43" s="54" t="s">
        <v>58</v>
      </c>
      <c r="Y43" s="59">
        <v>45302.692199074001</v>
      </c>
      <c r="Z43" s="54" t="s">
        <v>59</v>
      </c>
      <c r="AA43" s="54" t="s">
        <v>74</v>
      </c>
      <c r="AB43" s="54"/>
      <c r="AC43" s="55" t="s">
        <v>75</v>
      </c>
      <c r="AD43" s="55" t="s">
        <v>75</v>
      </c>
    </row>
    <row r="44" spans="1:30" s="58" customFormat="1" ht="57" hidden="1" customHeight="1" x14ac:dyDescent="0.25">
      <c r="A44" s="54">
        <f>+SUBTOTAL(3,$B$11:B44)</f>
        <v>0</v>
      </c>
      <c r="B44" s="55" t="s">
        <v>108</v>
      </c>
      <c r="C44" s="54" t="s">
        <v>43</v>
      </c>
      <c r="D44" s="54" t="s">
        <v>44</v>
      </c>
      <c r="E44" s="54" t="s">
        <v>45</v>
      </c>
      <c r="F44" s="56" t="s">
        <v>266</v>
      </c>
      <c r="G44" s="48">
        <v>45318.370034722</v>
      </c>
      <c r="H44" s="56" t="s">
        <v>266</v>
      </c>
      <c r="I44" s="48">
        <v>45318.370034722</v>
      </c>
      <c r="J44" s="56" t="s">
        <v>266</v>
      </c>
      <c r="K44" s="48">
        <v>45318.370034722</v>
      </c>
      <c r="L44" s="100" t="s">
        <v>267</v>
      </c>
      <c r="M44" s="55" t="s">
        <v>48</v>
      </c>
      <c r="N44" s="49" t="s">
        <v>197</v>
      </c>
      <c r="O44" s="54" t="s">
        <v>268</v>
      </c>
      <c r="P44" s="54" t="s">
        <v>269</v>
      </c>
      <c r="Q44" s="50" t="s">
        <v>52</v>
      </c>
      <c r="R44" s="57"/>
      <c r="S44" s="54" t="s">
        <v>68</v>
      </c>
      <c r="T44" s="54" t="s">
        <v>137</v>
      </c>
      <c r="U44" s="54" t="s">
        <v>138</v>
      </c>
      <c r="V44" s="49" t="s">
        <v>270</v>
      </c>
      <c r="W44" s="49" t="s">
        <v>271</v>
      </c>
      <c r="X44" s="54" t="s">
        <v>58</v>
      </c>
      <c r="Y44" s="59"/>
      <c r="Z44" s="54" t="s">
        <v>59</v>
      </c>
      <c r="AA44" s="54" t="s">
        <v>60</v>
      </c>
      <c r="AB44" s="54"/>
      <c r="AC44" s="55" t="s">
        <v>82</v>
      </c>
      <c r="AD44" s="55" t="s">
        <v>82</v>
      </c>
    </row>
    <row r="45" spans="1:30" s="58" customFormat="1" ht="57" hidden="1" customHeight="1" x14ac:dyDescent="0.25">
      <c r="A45" s="54">
        <f>+SUBTOTAL(3,$B$11:B45)</f>
        <v>0</v>
      </c>
      <c r="B45" s="55" t="s">
        <v>108</v>
      </c>
      <c r="C45" s="54" t="s">
        <v>43</v>
      </c>
      <c r="D45" s="54" t="s">
        <v>44</v>
      </c>
      <c r="E45" s="54" t="s">
        <v>45</v>
      </c>
      <c r="F45" s="56" t="s">
        <v>272</v>
      </c>
      <c r="G45" s="48">
        <v>45322.346724536997</v>
      </c>
      <c r="H45" s="56" t="s">
        <v>272</v>
      </c>
      <c r="I45" s="48">
        <v>45322.346724536997</v>
      </c>
      <c r="J45" s="56" t="s">
        <v>272</v>
      </c>
      <c r="K45" s="48">
        <v>45322.346724536997</v>
      </c>
      <c r="L45" s="100" t="s">
        <v>273</v>
      </c>
      <c r="M45" s="55" t="s">
        <v>48</v>
      </c>
      <c r="N45" s="49" t="s">
        <v>197</v>
      </c>
      <c r="O45" s="54" t="s">
        <v>274</v>
      </c>
      <c r="P45" s="54" t="s">
        <v>275</v>
      </c>
      <c r="Q45" s="50" t="s">
        <v>52</v>
      </c>
      <c r="R45" s="57"/>
      <c r="S45" s="54" t="s">
        <v>68</v>
      </c>
      <c r="T45" s="54" t="s">
        <v>96</v>
      </c>
      <c r="U45" s="54" t="s">
        <v>97</v>
      </c>
      <c r="V45" s="49" t="s">
        <v>98</v>
      </c>
      <c r="W45" s="49" t="s">
        <v>99</v>
      </c>
      <c r="X45" s="54" t="s">
        <v>58</v>
      </c>
      <c r="Y45" s="59"/>
      <c r="Z45" s="54" t="s">
        <v>105</v>
      </c>
      <c r="AA45" s="54" t="s">
        <v>60</v>
      </c>
      <c r="AB45" s="54"/>
      <c r="AC45" s="55" t="s">
        <v>75</v>
      </c>
      <c r="AD45" s="55" t="s">
        <v>75</v>
      </c>
    </row>
    <row r="46" spans="1:30" s="58" customFormat="1" ht="57" hidden="1" customHeight="1" x14ac:dyDescent="0.25">
      <c r="A46" s="54">
        <f>+SUBTOTAL(3,$B$11:B46)</f>
        <v>0</v>
      </c>
      <c r="B46" s="55" t="s">
        <v>42</v>
      </c>
      <c r="C46" s="54" t="s">
        <v>43</v>
      </c>
      <c r="D46" s="54" t="s">
        <v>44</v>
      </c>
      <c r="E46" s="54" t="s">
        <v>45</v>
      </c>
      <c r="F46" s="56" t="s">
        <v>276</v>
      </c>
      <c r="G46" s="48">
        <v>45301.681030093001</v>
      </c>
      <c r="H46" s="56" t="s">
        <v>276</v>
      </c>
      <c r="I46" s="48">
        <v>45301.681030093001</v>
      </c>
      <c r="J46" s="56" t="s">
        <v>276</v>
      </c>
      <c r="K46" s="48">
        <v>45301.681030093001</v>
      </c>
      <c r="L46" s="100" t="s">
        <v>256</v>
      </c>
      <c r="M46" s="55" t="s">
        <v>48</v>
      </c>
      <c r="N46" s="49" t="s">
        <v>64</v>
      </c>
      <c r="O46" s="54" t="s">
        <v>257</v>
      </c>
      <c r="P46" s="54" t="s">
        <v>258</v>
      </c>
      <c r="Q46" s="50" t="s">
        <v>177</v>
      </c>
      <c r="R46" s="57"/>
      <c r="S46" s="54" t="s">
        <v>68</v>
      </c>
      <c r="T46" s="54" t="s">
        <v>96</v>
      </c>
      <c r="U46" s="54" t="s">
        <v>97</v>
      </c>
      <c r="V46" s="49" t="s">
        <v>98</v>
      </c>
      <c r="W46" s="49" t="s">
        <v>99</v>
      </c>
      <c r="X46" s="54" t="s">
        <v>58</v>
      </c>
      <c r="Y46" s="59">
        <v>45322.766932869999</v>
      </c>
      <c r="Z46" s="54" t="s">
        <v>105</v>
      </c>
      <c r="AA46" s="54" t="s">
        <v>60</v>
      </c>
      <c r="AB46" s="54"/>
      <c r="AC46" s="55" t="s">
        <v>75</v>
      </c>
      <c r="AD46" s="55" t="s">
        <v>75</v>
      </c>
    </row>
    <row r="47" spans="1:30" s="58" customFormat="1" ht="57" hidden="1" customHeight="1" x14ac:dyDescent="0.25">
      <c r="A47" s="54">
        <f>+SUBTOTAL(3,$B$11:B47)</f>
        <v>0</v>
      </c>
      <c r="B47" s="55" t="s">
        <v>108</v>
      </c>
      <c r="C47" s="54" t="s">
        <v>43</v>
      </c>
      <c r="D47" s="54" t="s">
        <v>44</v>
      </c>
      <c r="E47" s="54" t="s">
        <v>45</v>
      </c>
      <c r="F47" s="56" t="s">
        <v>277</v>
      </c>
      <c r="G47" s="48">
        <v>45309.721342593002</v>
      </c>
      <c r="H47" s="56" t="s">
        <v>277</v>
      </c>
      <c r="I47" s="48">
        <v>45309.721342593002</v>
      </c>
      <c r="J47" s="56" t="s">
        <v>277</v>
      </c>
      <c r="K47" s="48">
        <v>45309.721342593002</v>
      </c>
      <c r="L47" s="100" t="s">
        <v>278</v>
      </c>
      <c r="M47" s="55" t="s">
        <v>48</v>
      </c>
      <c r="N47" s="49" t="s">
        <v>197</v>
      </c>
      <c r="O47" s="54" t="s">
        <v>279</v>
      </c>
      <c r="P47" s="54" t="s">
        <v>280</v>
      </c>
      <c r="Q47" s="50" t="s">
        <v>239</v>
      </c>
      <c r="R47" s="57"/>
      <c r="S47" s="54" t="s">
        <v>144</v>
      </c>
      <c r="T47" s="54" t="s">
        <v>145</v>
      </c>
      <c r="U47" s="54" t="s">
        <v>146</v>
      </c>
      <c r="V47" s="49" t="s">
        <v>147</v>
      </c>
      <c r="W47" s="49" t="s">
        <v>148</v>
      </c>
      <c r="X47" s="54" t="s">
        <v>58</v>
      </c>
      <c r="Y47" s="59">
        <v>45316.604155093002</v>
      </c>
      <c r="Z47" s="54" t="s">
        <v>105</v>
      </c>
      <c r="AA47" s="54" t="s">
        <v>74</v>
      </c>
      <c r="AB47" s="54"/>
      <c r="AC47" s="55" t="s">
        <v>75</v>
      </c>
      <c r="AD47" s="55" t="s">
        <v>75</v>
      </c>
    </row>
    <row r="48" spans="1:30" s="58" customFormat="1" ht="57" hidden="1" customHeight="1" x14ac:dyDescent="0.25">
      <c r="A48" s="54">
        <f>+SUBTOTAL(3,$B$11:B48)</f>
        <v>0</v>
      </c>
      <c r="B48" s="55" t="s">
        <v>42</v>
      </c>
      <c r="C48" s="54" t="s">
        <v>43</v>
      </c>
      <c r="D48" s="54" t="s">
        <v>44</v>
      </c>
      <c r="E48" s="54" t="s">
        <v>45</v>
      </c>
      <c r="F48" s="56" t="s">
        <v>287</v>
      </c>
      <c r="G48" s="48">
        <v>45321.481863426001</v>
      </c>
      <c r="H48" s="56" t="s">
        <v>287</v>
      </c>
      <c r="I48" s="48">
        <v>45321.481863426001</v>
      </c>
      <c r="J48" s="56" t="s">
        <v>287</v>
      </c>
      <c r="K48" s="48">
        <v>45321.481863426001</v>
      </c>
      <c r="L48" s="100" t="s">
        <v>288</v>
      </c>
      <c r="M48" s="55" t="s">
        <v>48</v>
      </c>
      <c r="N48" s="49" t="s">
        <v>197</v>
      </c>
      <c r="O48" s="54" t="s">
        <v>289</v>
      </c>
      <c r="P48" s="54" t="s">
        <v>290</v>
      </c>
      <c r="Q48" s="50" t="s">
        <v>239</v>
      </c>
      <c r="R48" s="57"/>
      <c r="S48" s="54" t="s">
        <v>68</v>
      </c>
      <c r="T48" s="54" t="s">
        <v>125</v>
      </c>
      <c r="U48" s="54" t="s">
        <v>126</v>
      </c>
      <c r="V48" s="49" t="s">
        <v>80</v>
      </c>
      <c r="W48" s="49" t="s">
        <v>81</v>
      </c>
      <c r="X48" s="54" t="s">
        <v>58</v>
      </c>
      <c r="Y48" s="59"/>
      <c r="Z48" s="54" t="s">
        <v>105</v>
      </c>
      <c r="AA48" s="54" t="s">
        <v>74</v>
      </c>
      <c r="AB48" s="54"/>
      <c r="AC48" s="55" t="s">
        <v>82</v>
      </c>
      <c r="AD48" s="55" t="s">
        <v>82</v>
      </c>
    </row>
    <row r="49" spans="1:30" s="58" customFormat="1" ht="57" hidden="1" customHeight="1" x14ac:dyDescent="0.25">
      <c r="A49" s="54">
        <f>+SUBTOTAL(3,$B$11:B49)</f>
        <v>0</v>
      </c>
      <c r="B49" s="55" t="s">
        <v>42</v>
      </c>
      <c r="C49" s="54" t="s">
        <v>43</v>
      </c>
      <c r="D49" s="54" t="s">
        <v>44</v>
      </c>
      <c r="E49" s="54" t="s">
        <v>45</v>
      </c>
      <c r="F49" s="56" t="s">
        <v>292</v>
      </c>
      <c r="G49" s="48">
        <v>45321.428043981003</v>
      </c>
      <c r="H49" s="56" t="s">
        <v>292</v>
      </c>
      <c r="I49" s="48">
        <v>45321.428043981003</v>
      </c>
      <c r="J49" s="56" t="s">
        <v>292</v>
      </c>
      <c r="K49" s="48">
        <v>45321.428043981003</v>
      </c>
      <c r="L49" s="100" t="s">
        <v>288</v>
      </c>
      <c r="M49" s="55" t="s">
        <v>48</v>
      </c>
      <c r="N49" s="49" t="s">
        <v>197</v>
      </c>
      <c r="O49" s="54" t="s">
        <v>289</v>
      </c>
      <c r="P49" s="54" t="s">
        <v>290</v>
      </c>
      <c r="Q49" s="50" t="s">
        <v>239</v>
      </c>
      <c r="R49" s="57"/>
      <c r="S49" s="54" t="s">
        <v>68</v>
      </c>
      <c r="T49" s="54" t="s">
        <v>125</v>
      </c>
      <c r="U49" s="54" t="s">
        <v>126</v>
      </c>
      <c r="V49" s="49" t="s">
        <v>80</v>
      </c>
      <c r="W49" s="49" t="s">
        <v>81</v>
      </c>
      <c r="X49" s="54" t="s">
        <v>58</v>
      </c>
      <c r="Y49" s="59"/>
      <c r="Z49" s="54" t="s">
        <v>59</v>
      </c>
      <c r="AA49" s="54" t="s">
        <v>74</v>
      </c>
      <c r="AB49" s="54"/>
      <c r="AC49" s="55" t="s">
        <v>82</v>
      </c>
      <c r="AD49" s="55" t="s">
        <v>82</v>
      </c>
    </row>
    <row r="50" spans="1:30" s="58" customFormat="1" ht="57" hidden="1" customHeight="1" x14ac:dyDescent="0.25">
      <c r="A50" s="54">
        <f>+SUBTOTAL(3,$B$11:B50)</f>
        <v>0</v>
      </c>
      <c r="B50" s="55" t="s">
        <v>42</v>
      </c>
      <c r="C50" s="54" t="s">
        <v>43</v>
      </c>
      <c r="D50" s="54" t="s">
        <v>44</v>
      </c>
      <c r="E50" s="54" t="s">
        <v>45</v>
      </c>
      <c r="F50" s="56" t="s">
        <v>294</v>
      </c>
      <c r="G50" s="48">
        <v>45322.727604166997</v>
      </c>
      <c r="H50" s="56" t="s">
        <v>294</v>
      </c>
      <c r="I50" s="48">
        <v>45322.727604166997</v>
      </c>
      <c r="J50" s="56" t="s">
        <v>294</v>
      </c>
      <c r="K50" s="48">
        <v>45322.727604166997</v>
      </c>
      <c r="L50" s="100" t="s">
        <v>295</v>
      </c>
      <c r="M50" s="55" t="s">
        <v>48</v>
      </c>
      <c r="N50" s="49" t="s">
        <v>64</v>
      </c>
      <c r="O50" s="54" t="s">
        <v>103</v>
      </c>
      <c r="P50" s="54" t="s">
        <v>234</v>
      </c>
      <c r="Q50" s="50" t="s">
        <v>52</v>
      </c>
      <c r="R50" s="57"/>
      <c r="S50" s="54" t="s">
        <v>68</v>
      </c>
      <c r="T50" s="54" t="s">
        <v>296</v>
      </c>
      <c r="U50" s="54" t="s">
        <v>297</v>
      </c>
      <c r="V50" s="49" t="s">
        <v>80</v>
      </c>
      <c r="W50" s="49" t="s">
        <v>81</v>
      </c>
      <c r="X50" s="54" t="s">
        <v>58</v>
      </c>
      <c r="Y50" s="59"/>
      <c r="Z50" s="54" t="s">
        <v>59</v>
      </c>
      <c r="AA50" s="54" t="s">
        <v>60</v>
      </c>
      <c r="AB50" s="54"/>
      <c r="AC50" s="55" t="s">
        <v>117</v>
      </c>
      <c r="AD50" s="55" t="s">
        <v>117</v>
      </c>
    </row>
    <row r="51" spans="1:30" s="58" customFormat="1" ht="57" hidden="1" customHeight="1" x14ac:dyDescent="0.25">
      <c r="A51" s="54">
        <f>+SUBTOTAL(3,$B$11:B51)</f>
        <v>0</v>
      </c>
      <c r="B51" s="55" t="s">
        <v>42</v>
      </c>
      <c r="C51" s="54" t="s">
        <v>43</v>
      </c>
      <c r="D51" s="54" t="s">
        <v>44</v>
      </c>
      <c r="E51" s="54" t="s">
        <v>45</v>
      </c>
      <c r="F51" s="56" t="s">
        <v>298</v>
      </c>
      <c r="G51" s="48">
        <v>45322.780787037002</v>
      </c>
      <c r="H51" s="56" t="s">
        <v>298</v>
      </c>
      <c r="I51" s="48">
        <v>45322.780787037002</v>
      </c>
      <c r="J51" s="56" t="s">
        <v>298</v>
      </c>
      <c r="K51" s="48">
        <v>45322.780787037002</v>
      </c>
      <c r="L51" s="100" t="s">
        <v>299</v>
      </c>
      <c r="M51" s="55" t="s">
        <v>48</v>
      </c>
      <c r="N51" s="49" t="s">
        <v>197</v>
      </c>
      <c r="O51" s="54" t="s">
        <v>237</v>
      </c>
      <c r="P51" s="54" t="s">
        <v>300</v>
      </c>
      <c r="Q51" s="50" t="s">
        <v>52</v>
      </c>
      <c r="R51" s="57"/>
      <c r="S51" s="54" t="s">
        <v>68</v>
      </c>
      <c r="T51" s="54" t="s">
        <v>125</v>
      </c>
      <c r="U51" s="54" t="s">
        <v>126</v>
      </c>
      <c r="V51" s="49" t="s">
        <v>80</v>
      </c>
      <c r="W51" s="49" t="s">
        <v>81</v>
      </c>
      <c r="X51" s="54" t="s">
        <v>58</v>
      </c>
      <c r="Y51" s="59"/>
      <c r="Z51" s="54" t="s">
        <v>59</v>
      </c>
      <c r="AA51" s="54" t="s">
        <v>60</v>
      </c>
      <c r="AB51" s="54"/>
      <c r="AC51" s="55" t="s">
        <v>75</v>
      </c>
      <c r="AD51" s="55" t="s">
        <v>75</v>
      </c>
    </row>
    <row r="52" spans="1:30" s="58" customFormat="1" ht="57" hidden="1" customHeight="1" x14ac:dyDescent="0.25">
      <c r="A52" s="54">
        <f>+SUBTOTAL(3,$B$11:B52)</f>
        <v>0</v>
      </c>
      <c r="B52" s="55" t="s">
        <v>42</v>
      </c>
      <c r="C52" s="54" t="s">
        <v>43</v>
      </c>
      <c r="D52" s="54" t="s">
        <v>44</v>
      </c>
      <c r="E52" s="54" t="s">
        <v>45</v>
      </c>
      <c r="F52" s="56" t="s">
        <v>301</v>
      </c>
      <c r="G52" s="48">
        <v>45318.712962963</v>
      </c>
      <c r="H52" s="56" t="s">
        <v>301</v>
      </c>
      <c r="I52" s="48">
        <v>45318.712962963</v>
      </c>
      <c r="J52" s="56" t="s">
        <v>301</v>
      </c>
      <c r="K52" s="48">
        <v>45318.712962963</v>
      </c>
      <c r="L52" s="100" t="s">
        <v>302</v>
      </c>
      <c r="M52" s="55" t="s">
        <v>48</v>
      </c>
      <c r="N52" s="49" t="s">
        <v>303</v>
      </c>
      <c r="O52" s="54" t="s">
        <v>304</v>
      </c>
      <c r="P52" s="54" t="s">
        <v>305</v>
      </c>
      <c r="Q52" s="50" t="s">
        <v>52</v>
      </c>
      <c r="R52" s="57"/>
      <c r="S52" s="54" t="s">
        <v>68</v>
      </c>
      <c r="T52" s="54" t="s">
        <v>69</v>
      </c>
      <c r="U52" s="54" t="s">
        <v>70</v>
      </c>
      <c r="V52" s="49" t="s">
        <v>80</v>
      </c>
      <c r="W52" s="49" t="s">
        <v>81</v>
      </c>
      <c r="X52" s="54" t="s">
        <v>58</v>
      </c>
      <c r="Y52" s="59"/>
      <c r="Z52" s="54" t="s">
        <v>59</v>
      </c>
      <c r="AA52" s="54" t="s">
        <v>60</v>
      </c>
      <c r="AB52" s="54"/>
      <c r="AC52" s="55" t="s">
        <v>82</v>
      </c>
      <c r="AD52" s="55" t="s">
        <v>82</v>
      </c>
    </row>
    <row r="53" spans="1:30" s="58" customFormat="1" ht="57" hidden="1" customHeight="1" x14ac:dyDescent="0.25">
      <c r="A53" s="54">
        <f>+SUBTOTAL(3,$B$11:B53)</f>
        <v>0</v>
      </c>
      <c r="B53" s="55" t="s">
        <v>108</v>
      </c>
      <c r="C53" s="54" t="s">
        <v>43</v>
      </c>
      <c r="D53" s="54" t="s">
        <v>44</v>
      </c>
      <c r="E53" s="54" t="s">
        <v>45</v>
      </c>
      <c r="F53" s="56" t="s">
        <v>306</v>
      </c>
      <c r="G53" s="48">
        <v>45320.475729167003</v>
      </c>
      <c r="H53" s="56" t="s">
        <v>306</v>
      </c>
      <c r="I53" s="48">
        <v>45320.475729167003</v>
      </c>
      <c r="J53" s="56" t="s">
        <v>306</v>
      </c>
      <c r="K53" s="48">
        <v>45320.475729167003</v>
      </c>
      <c r="L53" s="100" t="s">
        <v>307</v>
      </c>
      <c r="M53" s="55" t="s">
        <v>48</v>
      </c>
      <c r="N53" s="49" t="s">
        <v>242</v>
      </c>
      <c r="O53" s="54" t="s">
        <v>308</v>
      </c>
      <c r="P53" s="54" t="s">
        <v>309</v>
      </c>
      <c r="Q53" s="50" t="s">
        <v>52</v>
      </c>
      <c r="R53" s="57"/>
      <c r="S53" s="54" t="s">
        <v>68</v>
      </c>
      <c r="T53" s="54" t="s">
        <v>150</v>
      </c>
      <c r="U53" s="54" t="s">
        <v>310</v>
      </c>
      <c r="V53" s="49" t="s">
        <v>270</v>
      </c>
      <c r="W53" s="49" t="s">
        <v>271</v>
      </c>
      <c r="X53" s="54" t="s">
        <v>58</v>
      </c>
      <c r="Y53" s="59"/>
      <c r="Z53" s="54" t="s">
        <v>59</v>
      </c>
      <c r="AA53" s="54" t="s">
        <v>60</v>
      </c>
      <c r="AB53" s="54"/>
      <c r="AC53" s="55" t="s">
        <v>61</v>
      </c>
      <c r="AD53" s="55" t="s">
        <v>61</v>
      </c>
    </row>
    <row r="54" spans="1:30" s="58" customFormat="1" ht="57" hidden="1" customHeight="1" x14ac:dyDescent="0.25">
      <c r="A54" s="54">
        <f>+SUBTOTAL(3,$B$11:B54)</f>
        <v>0</v>
      </c>
      <c r="B54" s="55" t="s">
        <v>108</v>
      </c>
      <c r="C54" s="54" t="s">
        <v>43</v>
      </c>
      <c r="D54" s="54" t="s">
        <v>44</v>
      </c>
      <c r="E54" s="54" t="s">
        <v>45</v>
      </c>
      <c r="F54" s="56" t="s">
        <v>311</v>
      </c>
      <c r="G54" s="48">
        <v>45322.96650463</v>
      </c>
      <c r="H54" s="56" t="s">
        <v>311</v>
      </c>
      <c r="I54" s="48">
        <v>45322.96650463</v>
      </c>
      <c r="J54" s="56" t="s">
        <v>311</v>
      </c>
      <c r="K54" s="48">
        <v>45322.96650463</v>
      </c>
      <c r="L54" s="100" t="s">
        <v>312</v>
      </c>
      <c r="M54" s="55" t="s">
        <v>48</v>
      </c>
      <c r="N54" s="49" t="s">
        <v>313</v>
      </c>
      <c r="O54" s="54" t="s">
        <v>314</v>
      </c>
      <c r="P54" s="54" t="s">
        <v>315</v>
      </c>
      <c r="Q54" s="50" t="s">
        <v>52</v>
      </c>
      <c r="R54" s="57"/>
      <c r="S54" s="54" t="s">
        <v>68</v>
      </c>
      <c r="T54" s="54" t="s">
        <v>156</v>
      </c>
      <c r="U54" s="54" t="s">
        <v>157</v>
      </c>
      <c r="V54" s="49" t="s">
        <v>80</v>
      </c>
      <c r="W54" s="49" t="s">
        <v>81</v>
      </c>
      <c r="X54" s="54" t="s">
        <v>58</v>
      </c>
      <c r="Y54" s="59"/>
      <c r="Z54" s="54" t="s">
        <v>59</v>
      </c>
      <c r="AA54" s="54" t="s">
        <v>60</v>
      </c>
      <c r="AB54" s="54"/>
      <c r="AC54" s="55" t="s">
        <v>82</v>
      </c>
      <c r="AD54" s="55" t="s">
        <v>82</v>
      </c>
    </row>
    <row r="55" spans="1:30" s="58" customFormat="1" ht="57" hidden="1" customHeight="1" x14ac:dyDescent="0.25">
      <c r="A55" s="54">
        <f>+SUBTOTAL(3,$B$11:B55)</f>
        <v>0</v>
      </c>
      <c r="B55" s="55" t="s">
        <v>108</v>
      </c>
      <c r="C55" s="54" t="s">
        <v>43</v>
      </c>
      <c r="D55" s="54" t="s">
        <v>44</v>
      </c>
      <c r="E55" s="54" t="s">
        <v>45</v>
      </c>
      <c r="F55" s="56" t="s">
        <v>316</v>
      </c>
      <c r="G55" s="48">
        <v>45315.509594907002</v>
      </c>
      <c r="H55" s="56" t="s">
        <v>316</v>
      </c>
      <c r="I55" s="48">
        <v>45315.509594907002</v>
      </c>
      <c r="J55" s="56" t="s">
        <v>316</v>
      </c>
      <c r="K55" s="48">
        <v>45315.509594907002</v>
      </c>
      <c r="L55" s="100" t="s">
        <v>317</v>
      </c>
      <c r="M55" s="55" t="s">
        <v>48</v>
      </c>
      <c r="N55" s="49" t="s">
        <v>261</v>
      </c>
      <c r="O55" s="54" t="s">
        <v>262</v>
      </c>
      <c r="P55" s="54" t="s">
        <v>51</v>
      </c>
      <c r="Q55" s="50" t="s">
        <v>52</v>
      </c>
      <c r="R55" s="57"/>
      <c r="S55" s="54" t="s">
        <v>68</v>
      </c>
      <c r="T55" s="54" t="s">
        <v>156</v>
      </c>
      <c r="U55" s="54" t="s">
        <v>157</v>
      </c>
      <c r="V55" s="49" t="s">
        <v>71</v>
      </c>
      <c r="W55" s="49" t="s">
        <v>72</v>
      </c>
      <c r="X55" s="54" t="s">
        <v>58</v>
      </c>
      <c r="Y55" s="59">
        <v>45322.610613425997</v>
      </c>
      <c r="Z55" s="54" t="s">
        <v>105</v>
      </c>
      <c r="AA55" s="54" t="s">
        <v>60</v>
      </c>
      <c r="AB55" s="54"/>
      <c r="AC55" s="55" t="s">
        <v>75</v>
      </c>
      <c r="AD55" s="55" t="s">
        <v>75</v>
      </c>
    </row>
    <row r="56" spans="1:30" s="58" customFormat="1" ht="57" hidden="1" customHeight="1" x14ac:dyDescent="0.25">
      <c r="A56" s="54">
        <f>+SUBTOTAL(3,$B$11:B56)</f>
        <v>0</v>
      </c>
      <c r="B56" s="55" t="s">
        <v>42</v>
      </c>
      <c r="C56" s="54" t="s">
        <v>43</v>
      </c>
      <c r="D56" s="54" t="s">
        <v>44</v>
      </c>
      <c r="E56" s="54" t="s">
        <v>45</v>
      </c>
      <c r="F56" s="56" t="s">
        <v>318</v>
      </c>
      <c r="G56" s="48">
        <v>45321.711747685004</v>
      </c>
      <c r="H56" s="56" t="s">
        <v>318</v>
      </c>
      <c r="I56" s="48">
        <v>45321.711747685004</v>
      </c>
      <c r="J56" s="56" t="s">
        <v>318</v>
      </c>
      <c r="K56" s="48">
        <v>45321.711747685004</v>
      </c>
      <c r="L56" s="100" t="s">
        <v>278</v>
      </c>
      <c r="M56" s="55" t="s">
        <v>48</v>
      </c>
      <c r="N56" s="49" t="s">
        <v>197</v>
      </c>
      <c r="O56" s="54" t="s">
        <v>279</v>
      </c>
      <c r="P56" s="54" t="s">
        <v>280</v>
      </c>
      <c r="Q56" s="50" t="s">
        <v>177</v>
      </c>
      <c r="R56" s="57"/>
      <c r="S56" s="54" t="s">
        <v>144</v>
      </c>
      <c r="T56" s="54" t="s">
        <v>145</v>
      </c>
      <c r="U56" s="54" t="s">
        <v>146</v>
      </c>
      <c r="V56" s="49" t="s">
        <v>147</v>
      </c>
      <c r="W56" s="49" t="s">
        <v>148</v>
      </c>
      <c r="X56" s="54" t="s">
        <v>58</v>
      </c>
      <c r="Y56" s="59"/>
      <c r="Z56" s="54" t="s">
        <v>105</v>
      </c>
      <c r="AA56" s="54" t="s">
        <v>60</v>
      </c>
      <c r="AB56" s="54"/>
      <c r="AC56" s="55" t="s">
        <v>82</v>
      </c>
      <c r="AD56" s="55" t="s">
        <v>82</v>
      </c>
    </row>
    <row r="57" spans="1:30" s="58" customFormat="1" ht="57" hidden="1" customHeight="1" x14ac:dyDescent="0.25">
      <c r="A57" s="54">
        <f>+SUBTOTAL(3,$B$11:B57)</f>
        <v>0</v>
      </c>
      <c r="B57" s="55" t="s">
        <v>108</v>
      </c>
      <c r="C57" s="54" t="s">
        <v>43</v>
      </c>
      <c r="D57" s="54" t="s">
        <v>44</v>
      </c>
      <c r="E57" s="54" t="s">
        <v>45</v>
      </c>
      <c r="F57" s="56" t="s">
        <v>319</v>
      </c>
      <c r="G57" s="48">
        <v>45294.129467592997</v>
      </c>
      <c r="H57" s="56" t="s">
        <v>319</v>
      </c>
      <c r="I57" s="48">
        <v>45294.129467592997</v>
      </c>
      <c r="J57" s="56" t="s">
        <v>319</v>
      </c>
      <c r="K57" s="48">
        <v>45294.129467592997</v>
      </c>
      <c r="L57" s="100" t="s">
        <v>213</v>
      </c>
      <c r="M57" s="55" t="s">
        <v>48</v>
      </c>
      <c r="N57" s="49" t="s">
        <v>191</v>
      </c>
      <c r="O57" s="54" t="s">
        <v>214</v>
      </c>
      <c r="P57" s="54" t="s">
        <v>215</v>
      </c>
      <c r="Q57" s="50" t="s">
        <v>320</v>
      </c>
      <c r="R57" s="57"/>
      <c r="S57" s="54" t="s">
        <v>68</v>
      </c>
      <c r="T57" s="54" t="s">
        <v>321</v>
      </c>
      <c r="U57" s="54" t="s">
        <v>321</v>
      </c>
      <c r="V57" s="49" t="s">
        <v>71</v>
      </c>
      <c r="W57" s="49" t="s">
        <v>72</v>
      </c>
      <c r="X57" s="54" t="s">
        <v>58</v>
      </c>
      <c r="Y57" s="59">
        <v>45306.461516203999</v>
      </c>
      <c r="Z57" s="54" t="s">
        <v>105</v>
      </c>
      <c r="AA57" s="54" t="s">
        <v>74</v>
      </c>
      <c r="AB57" s="54"/>
      <c r="AC57" s="55" t="s">
        <v>61</v>
      </c>
      <c r="AD57" s="55" t="s">
        <v>61</v>
      </c>
    </row>
    <row r="58" spans="1:30" s="58" customFormat="1" ht="57" hidden="1" customHeight="1" x14ac:dyDescent="0.25">
      <c r="A58" s="54">
        <f>+SUBTOTAL(3,$B$11:B58)</f>
        <v>0</v>
      </c>
      <c r="B58" s="55" t="s">
        <v>42</v>
      </c>
      <c r="C58" s="54" t="s">
        <v>43</v>
      </c>
      <c r="D58" s="54" t="s">
        <v>44</v>
      </c>
      <c r="E58" s="54" t="s">
        <v>45</v>
      </c>
      <c r="F58" s="56" t="s">
        <v>322</v>
      </c>
      <c r="G58" s="48">
        <v>45316.659328704001</v>
      </c>
      <c r="H58" s="56" t="s">
        <v>322</v>
      </c>
      <c r="I58" s="48">
        <v>45316.659328704001</v>
      </c>
      <c r="J58" s="56" t="s">
        <v>322</v>
      </c>
      <c r="K58" s="48">
        <v>45316.659328704001</v>
      </c>
      <c r="L58" s="100" t="s">
        <v>323</v>
      </c>
      <c r="M58" s="55" t="s">
        <v>48</v>
      </c>
      <c r="N58" s="49" t="s">
        <v>242</v>
      </c>
      <c r="O58" s="54" t="s">
        <v>324</v>
      </c>
      <c r="P58" s="54" t="s">
        <v>325</v>
      </c>
      <c r="Q58" s="50" t="s">
        <v>326</v>
      </c>
      <c r="R58" s="57"/>
      <c r="S58" s="54" t="s">
        <v>68</v>
      </c>
      <c r="T58" s="54" t="s">
        <v>69</v>
      </c>
      <c r="U58" s="54" t="s">
        <v>327</v>
      </c>
      <c r="V58" s="49" t="s">
        <v>80</v>
      </c>
      <c r="W58" s="49" t="s">
        <v>81</v>
      </c>
      <c r="X58" s="54" t="s">
        <v>58</v>
      </c>
      <c r="Y58" s="59">
        <v>45320.427650463003</v>
      </c>
      <c r="Z58" s="54" t="s">
        <v>105</v>
      </c>
      <c r="AA58" s="54" t="s">
        <v>74</v>
      </c>
      <c r="AB58" s="54"/>
      <c r="AC58" s="55" t="s">
        <v>75</v>
      </c>
      <c r="AD58" s="55" t="s">
        <v>75</v>
      </c>
    </row>
    <row r="59" spans="1:30" s="58" customFormat="1" ht="57" hidden="1" customHeight="1" x14ac:dyDescent="0.25">
      <c r="A59" s="54">
        <f>+SUBTOTAL(3,$B$11:B59)</f>
        <v>0</v>
      </c>
      <c r="B59" s="55" t="s">
        <v>108</v>
      </c>
      <c r="C59" s="54" t="s">
        <v>43</v>
      </c>
      <c r="D59" s="54" t="s">
        <v>44</v>
      </c>
      <c r="E59" s="54" t="s">
        <v>45</v>
      </c>
      <c r="F59" s="56" t="s">
        <v>328</v>
      </c>
      <c r="G59" s="48">
        <v>45315.529305556003</v>
      </c>
      <c r="H59" s="56" t="s">
        <v>328</v>
      </c>
      <c r="I59" s="48">
        <v>45315.529305556003</v>
      </c>
      <c r="J59" s="56" t="s">
        <v>328</v>
      </c>
      <c r="K59" s="48">
        <v>45315.529305556003</v>
      </c>
      <c r="L59" s="100" t="s">
        <v>307</v>
      </c>
      <c r="M59" s="55" t="s">
        <v>48</v>
      </c>
      <c r="N59" s="49" t="s">
        <v>242</v>
      </c>
      <c r="O59" s="54" t="s">
        <v>308</v>
      </c>
      <c r="P59" s="54" t="s">
        <v>309</v>
      </c>
      <c r="Q59" s="50" t="s">
        <v>326</v>
      </c>
      <c r="R59" s="57"/>
      <c r="S59" s="54" t="s">
        <v>68</v>
      </c>
      <c r="T59" s="54" t="s">
        <v>156</v>
      </c>
      <c r="U59" s="54" t="s">
        <v>157</v>
      </c>
      <c r="V59" s="49" t="s">
        <v>80</v>
      </c>
      <c r="W59" s="49" t="s">
        <v>81</v>
      </c>
      <c r="X59" s="54" t="s">
        <v>58</v>
      </c>
      <c r="Y59" s="59">
        <v>45316.740648147999</v>
      </c>
      <c r="Z59" s="54" t="s">
        <v>105</v>
      </c>
      <c r="AA59" s="54" t="s">
        <v>74</v>
      </c>
      <c r="AB59" s="54"/>
      <c r="AC59" s="55" t="s">
        <v>61</v>
      </c>
      <c r="AD59" s="55" t="s">
        <v>61</v>
      </c>
    </row>
    <row r="60" spans="1:30" s="58" customFormat="1" ht="57" hidden="1" customHeight="1" x14ac:dyDescent="0.25">
      <c r="A60" s="54">
        <f>+SUBTOTAL(3,$B$11:B60)</f>
        <v>0</v>
      </c>
      <c r="B60" s="55" t="s">
        <v>42</v>
      </c>
      <c r="C60" s="54" t="s">
        <v>43</v>
      </c>
      <c r="D60" s="54" t="s">
        <v>44</v>
      </c>
      <c r="E60" s="54" t="s">
        <v>45</v>
      </c>
      <c r="F60" s="56" t="s">
        <v>329</v>
      </c>
      <c r="G60" s="48">
        <v>45302.690706018999</v>
      </c>
      <c r="H60" s="56" t="s">
        <v>329</v>
      </c>
      <c r="I60" s="48">
        <v>45302.690706018999</v>
      </c>
      <c r="J60" s="56" t="s">
        <v>329</v>
      </c>
      <c r="K60" s="48">
        <v>45302.690706018999</v>
      </c>
      <c r="L60" s="100" t="s">
        <v>205</v>
      </c>
      <c r="M60" s="55" t="s">
        <v>111</v>
      </c>
      <c r="N60" s="49" t="s">
        <v>191</v>
      </c>
      <c r="O60" s="54" t="s">
        <v>192</v>
      </c>
      <c r="P60" s="54" t="s">
        <v>206</v>
      </c>
      <c r="Q60" s="50" t="s">
        <v>320</v>
      </c>
      <c r="R60" s="57"/>
      <c r="S60" s="54" t="s">
        <v>68</v>
      </c>
      <c r="T60" s="54" t="s">
        <v>69</v>
      </c>
      <c r="U60" s="54" t="s">
        <v>79</v>
      </c>
      <c r="V60" s="49" t="s">
        <v>71</v>
      </c>
      <c r="W60" s="49" t="s">
        <v>72</v>
      </c>
      <c r="X60" s="54" t="s">
        <v>58</v>
      </c>
      <c r="Y60" s="59">
        <v>45316.729988425999</v>
      </c>
      <c r="Z60" s="54" t="s">
        <v>59</v>
      </c>
      <c r="AA60" s="54" t="s">
        <v>74</v>
      </c>
      <c r="AB60" s="54"/>
      <c r="AC60" s="55" t="s">
        <v>82</v>
      </c>
      <c r="AD60" s="55" t="s">
        <v>82</v>
      </c>
    </row>
    <row r="61" spans="1:30" s="58" customFormat="1" ht="57" hidden="1" customHeight="1" x14ac:dyDescent="0.25">
      <c r="A61" s="54">
        <f>+SUBTOTAL(3,$B$11:B61)</f>
        <v>0</v>
      </c>
      <c r="B61" s="55" t="s">
        <v>42</v>
      </c>
      <c r="C61" s="54" t="s">
        <v>43</v>
      </c>
      <c r="D61" s="54" t="s">
        <v>44</v>
      </c>
      <c r="E61" s="54" t="s">
        <v>45</v>
      </c>
      <c r="F61" s="56" t="s">
        <v>330</v>
      </c>
      <c r="G61" s="48">
        <v>45303.719780093001</v>
      </c>
      <c r="H61" s="56" t="s">
        <v>330</v>
      </c>
      <c r="I61" s="48">
        <v>45303.719780093001</v>
      </c>
      <c r="J61" s="56" t="s">
        <v>330</v>
      </c>
      <c r="K61" s="48">
        <v>45303.719780093001</v>
      </c>
      <c r="L61" s="100" t="s">
        <v>331</v>
      </c>
      <c r="M61" s="55" t="s">
        <v>111</v>
      </c>
      <c r="N61" s="49" t="s">
        <v>191</v>
      </c>
      <c r="O61" s="54" t="s">
        <v>332</v>
      </c>
      <c r="P61" s="54" t="s">
        <v>333</v>
      </c>
      <c r="Q61" s="50" t="s">
        <v>320</v>
      </c>
      <c r="R61" s="57"/>
      <c r="S61" s="54" t="s">
        <v>68</v>
      </c>
      <c r="T61" s="54" t="s">
        <v>96</v>
      </c>
      <c r="U61" s="54" t="s">
        <v>97</v>
      </c>
      <c r="V61" s="49" t="s">
        <v>98</v>
      </c>
      <c r="W61" s="49" t="s">
        <v>99</v>
      </c>
      <c r="X61" s="54" t="s">
        <v>58</v>
      </c>
      <c r="Y61" s="59">
        <v>45313.631249999999</v>
      </c>
      <c r="Z61" s="54" t="s">
        <v>59</v>
      </c>
      <c r="AA61" s="54" t="s">
        <v>74</v>
      </c>
      <c r="AB61" s="54"/>
      <c r="AC61" s="55" t="s">
        <v>82</v>
      </c>
      <c r="AD61" s="55" t="s">
        <v>82</v>
      </c>
    </row>
    <row r="62" spans="1:30" s="58" customFormat="1" ht="57" hidden="1" customHeight="1" x14ac:dyDescent="0.25">
      <c r="A62" s="54">
        <f>+SUBTOTAL(3,$B$11:B62)</f>
        <v>0</v>
      </c>
      <c r="B62" s="55" t="s">
        <v>42</v>
      </c>
      <c r="C62" s="54" t="s">
        <v>43</v>
      </c>
      <c r="D62" s="54" t="s">
        <v>44</v>
      </c>
      <c r="E62" s="54" t="s">
        <v>45</v>
      </c>
      <c r="F62" s="56" t="s">
        <v>334</v>
      </c>
      <c r="G62" s="48">
        <v>45302.390474537002</v>
      </c>
      <c r="H62" s="56" t="s">
        <v>334</v>
      </c>
      <c r="I62" s="48">
        <v>45302.390474537002</v>
      </c>
      <c r="J62" s="56" t="s">
        <v>334</v>
      </c>
      <c r="K62" s="48">
        <v>45302.390474537002</v>
      </c>
      <c r="L62" s="100" t="s">
        <v>335</v>
      </c>
      <c r="M62" s="55" t="s">
        <v>48</v>
      </c>
      <c r="N62" s="49" t="s">
        <v>242</v>
      </c>
      <c r="O62" s="54" t="s">
        <v>336</v>
      </c>
      <c r="P62" s="54" t="s">
        <v>337</v>
      </c>
      <c r="Q62" s="50" t="s">
        <v>338</v>
      </c>
      <c r="R62" s="57"/>
      <c r="S62" s="54" t="s">
        <v>68</v>
      </c>
      <c r="T62" s="54" t="s">
        <v>69</v>
      </c>
      <c r="U62" s="54" t="s">
        <v>70</v>
      </c>
      <c r="V62" s="49" t="s">
        <v>71</v>
      </c>
      <c r="W62" s="49" t="s">
        <v>72</v>
      </c>
      <c r="X62" s="54" t="s">
        <v>58</v>
      </c>
      <c r="Y62" s="59">
        <v>45306.727210648001</v>
      </c>
      <c r="Z62" s="54" t="s">
        <v>59</v>
      </c>
      <c r="AA62" s="54" t="s">
        <v>74</v>
      </c>
      <c r="AB62" s="54"/>
      <c r="AC62" s="55" t="s">
        <v>82</v>
      </c>
      <c r="AD62" s="55" t="s">
        <v>82</v>
      </c>
    </row>
    <row r="63" spans="1:30" s="58" customFormat="1" ht="57" hidden="1" customHeight="1" x14ac:dyDescent="0.25">
      <c r="A63" s="54">
        <f>+SUBTOTAL(3,$B$11:B63)</f>
        <v>0</v>
      </c>
      <c r="B63" s="55" t="s">
        <v>42</v>
      </c>
      <c r="C63" s="54" t="s">
        <v>43</v>
      </c>
      <c r="D63" s="54" t="s">
        <v>44</v>
      </c>
      <c r="E63" s="54" t="s">
        <v>45</v>
      </c>
      <c r="F63" s="56" t="s">
        <v>339</v>
      </c>
      <c r="G63" s="48">
        <v>45303.353425925998</v>
      </c>
      <c r="H63" s="56" t="s">
        <v>339</v>
      </c>
      <c r="I63" s="48">
        <v>45303.353425925998</v>
      </c>
      <c r="J63" s="56" t="s">
        <v>339</v>
      </c>
      <c r="K63" s="48">
        <v>45303.353425925998</v>
      </c>
      <c r="L63" s="100" t="s">
        <v>340</v>
      </c>
      <c r="M63" s="55" t="s">
        <v>48</v>
      </c>
      <c r="N63" s="49" t="s">
        <v>242</v>
      </c>
      <c r="O63" s="54" t="s">
        <v>308</v>
      </c>
      <c r="P63" s="54" t="s">
        <v>341</v>
      </c>
      <c r="Q63" s="50" t="s">
        <v>338</v>
      </c>
      <c r="R63" s="57"/>
      <c r="S63" s="54" t="s">
        <v>68</v>
      </c>
      <c r="T63" s="54" t="s">
        <v>156</v>
      </c>
      <c r="U63" s="54" t="s">
        <v>157</v>
      </c>
      <c r="V63" s="49" t="s">
        <v>147</v>
      </c>
      <c r="W63" s="49" t="s">
        <v>148</v>
      </c>
      <c r="X63" s="54" t="s">
        <v>58</v>
      </c>
      <c r="Y63" s="59">
        <v>45315.726585648001</v>
      </c>
      <c r="Z63" s="54" t="s">
        <v>105</v>
      </c>
      <c r="AA63" s="54" t="s">
        <v>74</v>
      </c>
      <c r="AB63" s="54"/>
      <c r="AC63" s="55" t="s">
        <v>82</v>
      </c>
      <c r="AD63" s="55" t="s">
        <v>82</v>
      </c>
    </row>
    <row r="64" spans="1:30" s="58" customFormat="1" ht="57" hidden="1" customHeight="1" x14ac:dyDescent="0.25">
      <c r="A64" s="54">
        <f>+SUBTOTAL(3,$B$11:B64)</f>
        <v>0</v>
      </c>
      <c r="B64" s="55" t="s">
        <v>42</v>
      </c>
      <c r="C64" s="54" t="s">
        <v>43</v>
      </c>
      <c r="D64" s="54" t="s">
        <v>44</v>
      </c>
      <c r="E64" s="54" t="s">
        <v>45</v>
      </c>
      <c r="F64" s="56" t="s">
        <v>342</v>
      </c>
      <c r="G64" s="48">
        <v>45318.738761574001</v>
      </c>
      <c r="H64" s="56" t="s">
        <v>342</v>
      </c>
      <c r="I64" s="48">
        <v>45318.738761574001</v>
      </c>
      <c r="J64" s="56" t="s">
        <v>342</v>
      </c>
      <c r="K64" s="48">
        <v>45318.738761574001</v>
      </c>
      <c r="L64" s="100" t="s">
        <v>343</v>
      </c>
      <c r="M64" s="55" t="s">
        <v>48</v>
      </c>
      <c r="N64" s="49" t="s">
        <v>191</v>
      </c>
      <c r="O64" s="54" t="s">
        <v>344</v>
      </c>
      <c r="P64" s="54" t="s">
        <v>345</v>
      </c>
      <c r="Q64" s="50" t="s">
        <v>320</v>
      </c>
      <c r="R64" s="57"/>
      <c r="S64" s="54" t="s">
        <v>68</v>
      </c>
      <c r="T64" s="54" t="s">
        <v>69</v>
      </c>
      <c r="U64" s="54" t="s">
        <v>79</v>
      </c>
      <c r="V64" s="49" t="s">
        <v>71</v>
      </c>
      <c r="W64" s="49" t="s">
        <v>72</v>
      </c>
      <c r="X64" s="54" t="s">
        <v>58</v>
      </c>
      <c r="Y64" s="59"/>
      <c r="Z64" s="54" t="s">
        <v>59</v>
      </c>
      <c r="AA64" s="54" t="s">
        <v>74</v>
      </c>
      <c r="AB64" s="54"/>
      <c r="AC64" s="55" t="s">
        <v>75</v>
      </c>
      <c r="AD64" s="55" t="s">
        <v>75</v>
      </c>
    </row>
    <row r="65" spans="1:30" s="58" customFormat="1" ht="57" hidden="1" customHeight="1" x14ac:dyDescent="0.25">
      <c r="A65" s="54">
        <f>+SUBTOTAL(3,$B$11:B65)</f>
        <v>0</v>
      </c>
      <c r="B65" s="55" t="s">
        <v>42</v>
      </c>
      <c r="C65" s="54" t="s">
        <v>43</v>
      </c>
      <c r="D65" s="54" t="s">
        <v>44</v>
      </c>
      <c r="E65" s="54" t="s">
        <v>45</v>
      </c>
      <c r="F65" s="56" t="s">
        <v>346</v>
      </c>
      <c r="G65" s="48">
        <v>45303.387673611003</v>
      </c>
      <c r="H65" s="56" t="s">
        <v>346</v>
      </c>
      <c r="I65" s="48">
        <v>45303.387673611003</v>
      </c>
      <c r="J65" s="56" t="s">
        <v>346</v>
      </c>
      <c r="K65" s="48">
        <v>45303.387673611003</v>
      </c>
      <c r="L65" s="100" t="s">
        <v>347</v>
      </c>
      <c r="M65" s="55" t="s">
        <v>48</v>
      </c>
      <c r="N65" s="49" t="s">
        <v>191</v>
      </c>
      <c r="O65" s="54" t="s">
        <v>332</v>
      </c>
      <c r="P65" s="54" t="s">
        <v>348</v>
      </c>
      <c r="Q65" s="50" t="s">
        <v>320</v>
      </c>
      <c r="R65" s="57"/>
      <c r="S65" s="54" t="s">
        <v>68</v>
      </c>
      <c r="T65" s="54" t="s">
        <v>125</v>
      </c>
      <c r="U65" s="54" t="s">
        <v>349</v>
      </c>
      <c r="V65" s="49" t="s">
        <v>80</v>
      </c>
      <c r="W65" s="49" t="s">
        <v>81</v>
      </c>
      <c r="X65" s="54" t="s">
        <v>58</v>
      </c>
      <c r="Y65" s="59">
        <v>45308.533761573999</v>
      </c>
      <c r="Z65" s="54" t="s">
        <v>59</v>
      </c>
      <c r="AA65" s="54" t="s">
        <v>74</v>
      </c>
      <c r="AB65" s="54"/>
      <c r="AC65" s="55" t="s">
        <v>82</v>
      </c>
      <c r="AD65" s="55" t="s">
        <v>82</v>
      </c>
    </row>
    <row r="66" spans="1:30" s="58" customFormat="1" ht="57" hidden="1" customHeight="1" x14ac:dyDescent="0.25">
      <c r="A66" s="54">
        <f>+SUBTOTAL(3,$B$11:B66)</f>
        <v>0</v>
      </c>
      <c r="B66" s="55" t="s">
        <v>42</v>
      </c>
      <c r="C66" s="54" t="s">
        <v>43</v>
      </c>
      <c r="D66" s="54" t="s">
        <v>44</v>
      </c>
      <c r="E66" s="54" t="s">
        <v>45</v>
      </c>
      <c r="F66" s="56" t="s">
        <v>350</v>
      </c>
      <c r="G66" s="48">
        <v>45297.282361111</v>
      </c>
      <c r="H66" s="56" t="s">
        <v>350</v>
      </c>
      <c r="I66" s="48">
        <v>45297.282361111</v>
      </c>
      <c r="J66" s="56" t="s">
        <v>350</v>
      </c>
      <c r="K66" s="48">
        <v>45297.282361111</v>
      </c>
      <c r="L66" s="100" t="s">
        <v>351</v>
      </c>
      <c r="M66" s="55" t="s">
        <v>48</v>
      </c>
      <c r="N66" s="49" t="s">
        <v>191</v>
      </c>
      <c r="O66" s="54" t="s">
        <v>332</v>
      </c>
      <c r="P66" s="54" t="s">
        <v>352</v>
      </c>
      <c r="Q66" s="50" t="s">
        <v>320</v>
      </c>
      <c r="R66" s="57"/>
      <c r="S66" s="54" t="s">
        <v>68</v>
      </c>
      <c r="T66" s="54" t="s">
        <v>156</v>
      </c>
      <c r="U66" s="54" t="s">
        <v>157</v>
      </c>
      <c r="V66" s="49" t="s">
        <v>71</v>
      </c>
      <c r="W66" s="49" t="s">
        <v>72</v>
      </c>
      <c r="X66" s="54" t="s">
        <v>58</v>
      </c>
      <c r="Y66" s="59">
        <v>45301.744837963</v>
      </c>
      <c r="Z66" s="54" t="s">
        <v>59</v>
      </c>
      <c r="AA66" s="54" t="s">
        <v>74</v>
      </c>
      <c r="AB66" s="54"/>
      <c r="AC66" s="55" t="s">
        <v>82</v>
      </c>
      <c r="AD66" s="55" t="s">
        <v>82</v>
      </c>
    </row>
    <row r="67" spans="1:30" s="58" customFormat="1" ht="57" hidden="1" customHeight="1" x14ac:dyDescent="0.25">
      <c r="A67" s="54">
        <f>+SUBTOTAL(3,$B$11:B67)</f>
        <v>0</v>
      </c>
      <c r="B67" s="55" t="s">
        <v>42</v>
      </c>
      <c r="C67" s="54" t="s">
        <v>43</v>
      </c>
      <c r="D67" s="54" t="s">
        <v>44</v>
      </c>
      <c r="E67" s="54" t="s">
        <v>45</v>
      </c>
      <c r="F67" s="56" t="s">
        <v>353</v>
      </c>
      <c r="G67" s="48">
        <v>45294.529618056004</v>
      </c>
      <c r="H67" s="56" t="s">
        <v>353</v>
      </c>
      <c r="I67" s="48">
        <v>45294.529618056004</v>
      </c>
      <c r="J67" s="56" t="s">
        <v>353</v>
      </c>
      <c r="K67" s="48">
        <v>45294.529618056004</v>
      </c>
      <c r="L67" s="100" t="s">
        <v>354</v>
      </c>
      <c r="M67" s="55" t="s">
        <v>48</v>
      </c>
      <c r="N67" s="49" t="s">
        <v>191</v>
      </c>
      <c r="O67" s="54" t="s">
        <v>344</v>
      </c>
      <c r="P67" s="54" t="s">
        <v>355</v>
      </c>
      <c r="Q67" s="50" t="s">
        <v>320</v>
      </c>
      <c r="R67" s="57"/>
      <c r="S67" s="54" t="s">
        <v>68</v>
      </c>
      <c r="T67" s="54" t="s">
        <v>69</v>
      </c>
      <c r="U67" s="54" t="s">
        <v>79</v>
      </c>
      <c r="V67" s="49" t="s">
        <v>115</v>
      </c>
      <c r="W67" s="49" t="s">
        <v>116</v>
      </c>
      <c r="X67" s="54" t="s">
        <v>58</v>
      </c>
      <c r="Y67" s="59">
        <v>45308.721793981</v>
      </c>
      <c r="Z67" s="54" t="s">
        <v>59</v>
      </c>
      <c r="AA67" s="54" t="s">
        <v>74</v>
      </c>
      <c r="AB67" s="54"/>
      <c r="AC67" s="55" t="s">
        <v>82</v>
      </c>
      <c r="AD67" s="55" t="s">
        <v>82</v>
      </c>
    </row>
    <row r="68" spans="1:30" s="58" customFormat="1" ht="57" hidden="1" customHeight="1" x14ac:dyDescent="0.25">
      <c r="A68" s="54">
        <f>+SUBTOTAL(3,$B$11:B68)</f>
        <v>0</v>
      </c>
      <c r="B68" s="55" t="s">
        <v>42</v>
      </c>
      <c r="C68" s="54" t="s">
        <v>43</v>
      </c>
      <c r="D68" s="54" t="s">
        <v>44</v>
      </c>
      <c r="E68" s="54" t="s">
        <v>45</v>
      </c>
      <c r="F68" s="56" t="s">
        <v>356</v>
      </c>
      <c r="G68" s="48">
        <v>45294.046331019003</v>
      </c>
      <c r="H68" s="56" t="s">
        <v>356</v>
      </c>
      <c r="I68" s="48">
        <v>45294.046331019003</v>
      </c>
      <c r="J68" s="56" t="s">
        <v>356</v>
      </c>
      <c r="K68" s="48">
        <v>45294.046331019003</v>
      </c>
      <c r="L68" s="100" t="s">
        <v>213</v>
      </c>
      <c r="M68" s="55" t="s">
        <v>48</v>
      </c>
      <c r="N68" s="49" t="s">
        <v>191</v>
      </c>
      <c r="O68" s="54" t="s">
        <v>214</v>
      </c>
      <c r="P68" s="54" t="s">
        <v>215</v>
      </c>
      <c r="Q68" s="50" t="s">
        <v>320</v>
      </c>
      <c r="R68" s="57"/>
      <c r="S68" s="54" t="s">
        <v>68</v>
      </c>
      <c r="T68" s="54" t="s">
        <v>156</v>
      </c>
      <c r="U68" s="54" t="s">
        <v>157</v>
      </c>
      <c r="V68" s="49" t="s">
        <v>248</v>
      </c>
      <c r="W68" s="49" t="s">
        <v>249</v>
      </c>
      <c r="X68" s="54" t="s">
        <v>58</v>
      </c>
      <c r="Y68" s="59">
        <v>45309.726423610999</v>
      </c>
      <c r="Z68" s="54" t="s">
        <v>59</v>
      </c>
      <c r="AA68" s="54" t="s">
        <v>74</v>
      </c>
      <c r="AB68" s="54"/>
      <c r="AC68" s="55" t="s">
        <v>61</v>
      </c>
      <c r="AD68" s="55" t="s">
        <v>61</v>
      </c>
    </row>
    <row r="69" spans="1:30" s="58" customFormat="1" ht="57" hidden="1" customHeight="1" x14ac:dyDescent="0.25">
      <c r="A69" s="54">
        <f>+SUBTOTAL(3,$B$11:B69)</f>
        <v>0</v>
      </c>
      <c r="B69" s="55" t="s">
        <v>108</v>
      </c>
      <c r="C69" s="54" t="s">
        <v>43</v>
      </c>
      <c r="D69" s="54" t="s">
        <v>44</v>
      </c>
      <c r="E69" s="54" t="s">
        <v>45</v>
      </c>
      <c r="F69" s="56" t="s">
        <v>357</v>
      </c>
      <c r="G69" s="48">
        <v>45315.678634258998</v>
      </c>
      <c r="H69" s="56" t="s">
        <v>357</v>
      </c>
      <c r="I69" s="48">
        <v>45315.678634258998</v>
      </c>
      <c r="J69" s="56" t="s">
        <v>357</v>
      </c>
      <c r="K69" s="48">
        <v>45315.678634258998</v>
      </c>
      <c r="L69" s="100" t="s">
        <v>358</v>
      </c>
      <c r="M69" s="55" t="s">
        <v>48</v>
      </c>
      <c r="N69" s="49" t="s">
        <v>191</v>
      </c>
      <c r="O69" s="54" t="s">
        <v>344</v>
      </c>
      <c r="P69" s="54" t="s">
        <v>359</v>
      </c>
      <c r="Q69" s="50" t="s">
        <v>320</v>
      </c>
      <c r="R69" s="57"/>
      <c r="S69" s="54" t="s">
        <v>68</v>
      </c>
      <c r="T69" s="54" t="s">
        <v>156</v>
      </c>
      <c r="U69" s="54" t="s">
        <v>157</v>
      </c>
      <c r="V69" s="49" t="s">
        <v>217</v>
      </c>
      <c r="W69" s="49" t="s">
        <v>218</v>
      </c>
      <c r="X69" s="54" t="s">
        <v>58</v>
      </c>
      <c r="Y69" s="59">
        <v>45320.695972221998</v>
      </c>
      <c r="Z69" s="54" t="s">
        <v>59</v>
      </c>
      <c r="AA69" s="54" t="s">
        <v>74</v>
      </c>
      <c r="AB69" s="54"/>
      <c r="AC69" s="55" t="s">
        <v>82</v>
      </c>
      <c r="AD69" s="55" t="s">
        <v>82</v>
      </c>
    </row>
    <row r="70" spans="1:30" s="58" customFormat="1" ht="57" hidden="1" customHeight="1" x14ac:dyDescent="0.25">
      <c r="A70" s="54">
        <f>+SUBTOTAL(3,$B$11:B70)</f>
        <v>0</v>
      </c>
      <c r="B70" s="55" t="s">
        <v>108</v>
      </c>
      <c r="C70" s="54" t="s">
        <v>43</v>
      </c>
      <c r="D70" s="54" t="s">
        <v>44</v>
      </c>
      <c r="E70" s="54" t="s">
        <v>45</v>
      </c>
      <c r="F70" s="56" t="s">
        <v>360</v>
      </c>
      <c r="G70" s="48">
        <v>45295.93556713</v>
      </c>
      <c r="H70" s="56" t="s">
        <v>360</v>
      </c>
      <c r="I70" s="48">
        <v>45295.93556713</v>
      </c>
      <c r="J70" s="56" t="s">
        <v>360</v>
      </c>
      <c r="K70" s="48">
        <v>45295.93556713</v>
      </c>
      <c r="L70" s="100" t="s">
        <v>307</v>
      </c>
      <c r="M70" s="55" t="s">
        <v>48</v>
      </c>
      <c r="N70" s="49" t="s">
        <v>242</v>
      </c>
      <c r="O70" s="54" t="s">
        <v>308</v>
      </c>
      <c r="P70" s="54" t="s">
        <v>309</v>
      </c>
      <c r="Q70" s="50" t="s">
        <v>338</v>
      </c>
      <c r="R70" s="57"/>
      <c r="S70" s="54" t="s">
        <v>361</v>
      </c>
      <c r="T70" s="54" t="s">
        <v>362</v>
      </c>
      <c r="U70" s="54" t="s">
        <v>363</v>
      </c>
      <c r="V70" s="49" t="s">
        <v>80</v>
      </c>
      <c r="W70" s="49" t="s">
        <v>81</v>
      </c>
      <c r="X70" s="54" t="s">
        <v>58</v>
      </c>
      <c r="Y70" s="59">
        <v>45299.530590278002</v>
      </c>
      <c r="Z70" s="54" t="s">
        <v>105</v>
      </c>
      <c r="AA70" s="54" t="s">
        <v>74</v>
      </c>
      <c r="AB70" s="54"/>
      <c r="AC70" s="55" t="s">
        <v>61</v>
      </c>
      <c r="AD70" s="55" t="s">
        <v>61</v>
      </c>
    </row>
    <row r="71" spans="1:30" s="58" customFormat="1" ht="57" hidden="1" customHeight="1" x14ac:dyDescent="0.25">
      <c r="A71" s="54">
        <f>+SUBTOTAL(3,$B$11:B71)</f>
        <v>0</v>
      </c>
      <c r="B71" s="55" t="s">
        <v>42</v>
      </c>
      <c r="C71" s="54" t="s">
        <v>43</v>
      </c>
      <c r="D71" s="54" t="s">
        <v>44</v>
      </c>
      <c r="E71" s="54" t="s">
        <v>45</v>
      </c>
      <c r="F71" s="56" t="s">
        <v>364</v>
      </c>
      <c r="G71" s="48">
        <v>45308.913217592999</v>
      </c>
      <c r="H71" s="56" t="s">
        <v>364</v>
      </c>
      <c r="I71" s="48">
        <v>45308.913217592999</v>
      </c>
      <c r="J71" s="56" t="s">
        <v>364</v>
      </c>
      <c r="K71" s="48">
        <v>45308.913217592999</v>
      </c>
      <c r="L71" s="100" t="s">
        <v>205</v>
      </c>
      <c r="M71" s="55" t="s">
        <v>111</v>
      </c>
      <c r="N71" s="49" t="s">
        <v>191</v>
      </c>
      <c r="O71" s="54" t="s">
        <v>192</v>
      </c>
      <c r="P71" s="54" t="s">
        <v>206</v>
      </c>
      <c r="Q71" s="50" t="s">
        <v>320</v>
      </c>
      <c r="R71" s="57"/>
      <c r="S71" s="54" t="s">
        <v>68</v>
      </c>
      <c r="T71" s="54" t="s">
        <v>69</v>
      </c>
      <c r="U71" s="54" t="s">
        <v>79</v>
      </c>
      <c r="V71" s="49" t="s">
        <v>71</v>
      </c>
      <c r="W71" s="49" t="s">
        <v>72</v>
      </c>
      <c r="X71" s="54" t="s">
        <v>58</v>
      </c>
      <c r="Y71" s="59">
        <v>45320.529907406999</v>
      </c>
      <c r="Z71" s="54" t="s">
        <v>59</v>
      </c>
      <c r="AA71" s="54" t="s">
        <v>74</v>
      </c>
      <c r="AB71" s="54"/>
      <c r="AC71" s="55" t="s">
        <v>82</v>
      </c>
      <c r="AD71" s="55" t="s">
        <v>82</v>
      </c>
    </row>
    <row r="72" spans="1:30" s="58" customFormat="1" ht="57" hidden="1" customHeight="1" x14ac:dyDescent="0.25">
      <c r="A72" s="54">
        <f>+SUBTOTAL(3,$B$11:B72)</f>
        <v>0</v>
      </c>
      <c r="B72" s="55" t="s">
        <v>42</v>
      </c>
      <c r="C72" s="54" t="s">
        <v>43</v>
      </c>
      <c r="D72" s="54" t="s">
        <v>44</v>
      </c>
      <c r="E72" s="54" t="s">
        <v>45</v>
      </c>
      <c r="F72" s="56" t="s">
        <v>365</v>
      </c>
      <c r="G72" s="48">
        <v>45312.441446759003</v>
      </c>
      <c r="H72" s="56" t="s">
        <v>365</v>
      </c>
      <c r="I72" s="48">
        <v>45312.441446759003</v>
      </c>
      <c r="J72" s="56" t="s">
        <v>365</v>
      </c>
      <c r="K72" s="48">
        <v>45312.441446759003</v>
      </c>
      <c r="L72" s="100" t="s">
        <v>366</v>
      </c>
      <c r="M72" s="55" t="s">
        <v>48</v>
      </c>
      <c r="N72" s="49" t="s">
        <v>191</v>
      </c>
      <c r="O72" s="54" t="s">
        <v>367</v>
      </c>
      <c r="P72" s="54" t="s">
        <v>368</v>
      </c>
      <c r="Q72" s="50" t="s">
        <v>320</v>
      </c>
      <c r="R72" s="57"/>
      <c r="S72" s="54" t="s">
        <v>68</v>
      </c>
      <c r="T72" s="54" t="s">
        <v>161</v>
      </c>
      <c r="U72" s="54" t="s">
        <v>162</v>
      </c>
      <c r="V72" s="49" t="s">
        <v>98</v>
      </c>
      <c r="W72" s="49" t="s">
        <v>99</v>
      </c>
      <c r="X72" s="54" t="s">
        <v>58</v>
      </c>
      <c r="Y72" s="59">
        <v>45320.727974537003</v>
      </c>
      <c r="Z72" s="54" t="s">
        <v>59</v>
      </c>
      <c r="AA72" s="54" t="s">
        <v>74</v>
      </c>
      <c r="AB72" s="54"/>
      <c r="AC72" s="55" t="s">
        <v>75</v>
      </c>
      <c r="AD72" s="55" t="s">
        <v>75</v>
      </c>
    </row>
    <row r="73" spans="1:30" s="58" customFormat="1" ht="57" hidden="1" customHeight="1" x14ac:dyDescent="0.25">
      <c r="A73" s="54">
        <f>+SUBTOTAL(3,$B$11:B73)</f>
        <v>0</v>
      </c>
      <c r="B73" s="55" t="s">
        <v>42</v>
      </c>
      <c r="C73" s="54" t="s">
        <v>43</v>
      </c>
      <c r="D73" s="54" t="s">
        <v>44</v>
      </c>
      <c r="E73" s="54" t="s">
        <v>45</v>
      </c>
      <c r="F73" s="56" t="s">
        <v>369</v>
      </c>
      <c r="G73" s="48">
        <v>45321.541782407003</v>
      </c>
      <c r="H73" s="56" t="s">
        <v>369</v>
      </c>
      <c r="I73" s="48">
        <v>45321.541782407003</v>
      </c>
      <c r="J73" s="56" t="s">
        <v>369</v>
      </c>
      <c r="K73" s="48">
        <v>45321.541782407003</v>
      </c>
      <c r="L73" s="100" t="s">
        <v>370</v>
      </c>
      <c r="M73" s="55" t="s">
        <v>48</v>
      </c>
      <c r="N73" s="49" t="s">
        <v>191</v>
      </c>
      <c r="O73" s="54" t="s">
        <v>371</v>
      </c>
      <c r="P73" s="54" t="s">
        <v>372</v>
      </c>
      <c r="Q73" s="50" t="s">
        <v>320</v>
      </c>
      <c r="R73" s="57"/>
      <c r="S73" s="54" t="s">
        <v>68</v>
      </c>
      <c r="T73" s="54" t="s">
        <v>125</v>
      </c>
      <c r="U73" s="54" t="s">
        <v>126</v>
      </c>
      <c r="V73" s="49" t="s">
        <v>80</v>
      </c>
      <c r="W73" s="49" t="s">
        <v>81</v>
      </c>
      <c r="X73" s="54" t="s">
        <v>58</v>
      </c>
      <c r="Y73" s="59"/>
      <c r="Z73" s="54" t="s">
        <v>59</v>
      </c>
      <c r="AA73" s="54" t="s">
        <v>74</v>
      </c>
      <c r="AB73" s="54"/>
      <c r="AC73" s="55" t="s">
        <v>82</v>
      </c>
      <c r="AD73" s="55" t="s">
        <v>82</v>
      </c>
    </row>
    <row r="74" spans="1:30" s="58" customFormat="1" ht="57" hidden="1" customHeight="1" x14ac:dyDescent="0.25">
      <c r="A74" s="54">
        <f>+SUBTOTAL(3,$B$11:B74)</f>
        <v>0</v>
      </c>
      <c r="B74" s="55" t="s">
        <v>42</v>
      </c>
      <c r="C74" s="54" t="s">
        <v>43</v>
      </c>
      <c r="D74" s="54" t="s">
        <v>44</v>
      </c>
      <c r="E74" s="54" t="s">
        <v>45</v>
      </c>
      <c r="F74" s="56" t="s">
        <v>373</v>
      </c>
      <c r="G74" s="48">
        <v>45306.739016204003</v>
      </c>
      <c r="H74" s="56" t="s">
        <v>373</v>
      </c>
      <c r="I74" s="48">
        <v>45306.739016204003</v>
      </c>
      <c r="J74" s="56" t="s">
        <v>373</v>
      </c>
      <c r="K74" s="48">
        <v>45306.739016204003</v>
      </c>
      <c r="L74" s="100" t="s">
        <v>374</v>
      </c>
      <c r="M74" s="55" t="s">
        <v>111</v>
      </c>
      <c r="N74" s="49" t="s">
        <v>242</v>
      </c>
      <c r="O74" s="54" t="s">
        <v>308</v>
      </c>
      <c r="P74" s="54" t="s">
        <v>375</v>
      </c>
      <c r="Q74" s="50" t="s">
        <v>338</v>
      </c>
      <c r="R74" s="57"/>
      <c r="S74" s="54" t="s">
        <v>68</v>
      </c>
      <c r="T74" s="54" t="s">
        <v>156</v>
      </c>
      <c r="U74" s="54" t="s">
        <v>376</v>
      </c>
      <c r="V74" s="49" t="s">
        <v>229</v>
      </c>
      <c r="W74" s="49" t="s">
        <v>230</v>
      </c>
      <c r="X74" s="54" t="s">
        <v>58</v>
      </c>
      <c r="Y74" s="59">
        <v>45308.406886573997</v>
      </c>
      <c r="Z74" s="54" t="s">
        <v>105</v>
      </c>
      <c r="AA74" s="54" t="s">
        <v>74</v>
      </c>
      <c r="AB74" s="54"/>
      <c r="AC74" s="55" t="s">
        <v>75</v>
      </c>
      <c r="AD74" s="55" t="s">
        <v>75</v>
      </c>
    </row>
    <row r="75" spans="1:30" s="58" customFormat="1" ht="57" hidden="1" customHeight="1" x14ac:dyDescent="0.25">
      <c r="A75" s="54">
        <f>+SUBTOTAL(3,$B$11:B75)</f>
        <v>0</v>
      </c>
      <c r="B75" s="55" t="s">
        <v>42</v>
      </c>
      <c r="C75" s="54" t="s">
        <v>43</v>
      </c>
      <c r="D75" s="54" t="s">
        <v>44</v>
      </c>
      <c r="E75" s="54" t="s">
        <v>45</v>
      </c>
      <c r="F75" s="56" t="s">
        <v>377</v>
      </c>
      <c r="G75" s="48">
        <v>45307.670752315003</v>
      </c>
      <c r="H75" s="56" t="s">
        <v>377</v>
      </c>
      <c r="I75" s="48">
        <v>45307.670752315003</v>
      </c>
      <c r="J75" s="56" t="s">
        <v>377</v>
      </c>
      <c r="K75" s="48">
        <v>45307.670752315003</v>
      </c>
      <c r="L75" s="100" t="s">
        <v>378</v>
      </c>
      <c r="M75" s="55" t="s">
        <v>48</v>
      </c>
      <c r="N75" s="49" t="s">
        <v>379</v>
      </c>
      <c r="O75" s="54" t="s">
        <v>380</v>
      </c>
      <c r="P75" s="54" t="s">
        <v>381</v>
      </c>
      <c r="Q75" s="50" t="s">
        <v>382</v>
      </c>
      <c r="R75" s="57"/>
      <c r="S75" s="54" t="s">
        <v>68</v>
      </c>
      <c r="T75" s="54" t="s">
        <v>125</v>
      </c>
      <c r="U75" s="54" t="s">
        <v>224</v>
      </c>
      <c r="V75" s="49" t="s">
        <v>80</v>
      </c>
      <c r="W75" s="49" t="s">
        <v>81</v>
      </c>
      <c r="X75" s="54" t="s">
        <v>58</v>
      </c>
      <c r="Y75" s="59">
        <v>45321.718923610999</v>
      </c>
      <c r="Z75" s="54" t="s">
        <v>59</v>
      </c>
      <c r="AA75" s="54" t="s">
        <v>74</v>
      </c>
      <c r="AB75" s="54"/>
      <c r="AC75" s="55" t="s">
        <v>383</v>
      </c>
      <c r="AD75" s="55" t="s">
        <v>383</v>
      </c>
    </row>
    <row r="76" spans="1:30" s="58" customFormat="1" ht="57" hidden="1" customHeight="1" x14ac:dyDescent="0.25">
      <c r="A76" s="54">
        <f>+SUBTOTAL(3,$B$11:B76)</f>
        <v>0</v>
      </c>
      <c r="B76" s="55" t="s">
        <v>108</v>
      </c>
      <c r="C76" s="54" t="s">
        <v>43</v>
      </c>
      <c r="D76" s="54" t="s">
        <v>44</v>
      </c>
      <c r="E76" s="54" t="s">
        <v>45</v>
      </c>
      <c r="F76" s="56" t="s">
        <v>384</v>
      </c>
      <c r="G76" s="48">
        <v>45302.625868055999</v>
      </c>
      <c r="H76" s="56" t="s">
        <v>384</v>
      </c>
      <c r="I76" s="48">
        <v>45302.625868055999</v>
      </c>
      <c r="J76" s="56" t="s">
        <v>384</v>
      </c>
      <c r="K76" s="48">
        <v>45302.625868055999</v>
      </c>
      <c r="L76" s="100" t="s">
        <v>340</v>
      </c>
      <c r="M76" s="55" t="s">
        <v>48</v>
      </c>
      <c r="N76" s="49" t="s">
        <v>242</v>
      </c>
      <c r="O76" s="54" t="s">
        <v>308</v>
      </c>
      <c r="P76" s="54" t="s">
        <v>341</v>
      </c>
      <c r="Q76" s="50" t="s">
        <v>338</v>
      </c>
      <c r="R76" s="57"/>
      <c r="S76" s="54" t="s">
        <v>68</v>
      </c>
      <c r="T76" s="54" t="s">
        <v>156</v>
      </c>
      <c r="U76" s="54" t="s">
        <v>157</v>
      </c>
      <c r="V76" s="49" t="s">
        <v>147</v>
      </c>
      <c r="W76" s="49" t="s">
        <v>148</v>
      </c>
      <c r="X76" s="54" t="s">
        <v>58</v>
      </c>
      <c r="Y76" s="59">
        <v>45309.440648147996</v>
      </c>
      <c r="Z76" s="54" t="s">
        <v>105</v>
      </c>
      <c r="AA76" s="54" t="s">
        <v>74</v>
      </c>
      <c r="AB76" s="54"/>
      <c r="AC76" s="55" t="s">
        <v>75</v>
      </c>
      <c r="AD76" s="55" t="s">
        <v>75</v>
      </c>
    </row>
    <row r="77" spans="1:30" s="58" customFormat="1" ht="57" hidden="1" customHeight="1" x14ac:dyDescent="0.25">
      <c r="A77" s="54">
        <f>+SUBTOTAL(3,$B$11:B77)</f>
        <v>0</v>
      </c>
      <c r="B77" s="55" t="s">
        <v>42</v>
      </c>
      <c r="C77" s="54" t="s">
        <v>43</v>
      </c>
      <c r="D77" s="54" t="s">
        <v>44</v>
      </c>
      <c r="E77" s="54" t="s">
        <v>45</v>
      </c>
      <c r="F77" s="56" t="s">
        <v>385</v>
      </c>
      <c r="G77" s="48">
        <v>45301.094525462999</v>
      </c>
      <c r="H77" s="56" t="s">
        <v>385</v>
      </c>
      <c r="I77" s="48">
        <v>45301.094525462999</v>
      </c>
      <c r="J77" s="56" t="s">
        <v>385</v>
      </c>
      <c r="K77" s="48">
        <v>45301.094525462999</v>
      </c>
      <c r="L77" s="100" t="s">
        <v>307</v>
      </c>
      <c r="M77" s="55" t="s">
        <v>48</v>
      </c>
      <c r="N77" s="49" t="s">
        <v>242</v>
      </c>
      <c r="O77" s="54" t="s">
        <v>308</v>
      </c>
      <c r="P77" s="54" t="s">
        <v>309</v>
      </c>
      <c r="Q77" s="50" t="s">
        <v>338</v>
      </c>
      <c r="R77" s="57"/>
      <c r="S77" s="54" t="s">
        <v>361</v>
      </c>
      <c r="T77" s="54" t="s">
        <v>362</v>
      </c>
      <c r="U77" s="54" t="s">
        <v>363</v>
      </c>
      <c r="V77" s="49" t="s">
        <v>80</v>
      </c>
      <c r="W77" s="49" t="s">
        <v>81</v>
      </c>
      <c r="X77" s="54" t="s">
        <v>58</v>
      </c>
      <c r="Y77" s="59">
        <v>45301.732708333002</v>
      </c>
      <c r="Z77" s="54" t="s">
        <v>105</v>
      </c>
      <c r="AA77" s="54" t="s">
        <v>74</v>
      </c>
      <c r="AB77" s="54"/>
      <c r="AC77" s="55" t="s">
        <v>61</v>
      </c>
      <c r="AD77" s="55" t="s">
        <v>61</v>
      </c>
    </row>
    <row r="78" spans="1:30" s="58" customFormat="1" ht="57" hidden="1" customHeight="1" x14ac:dyDescent="0.25">
      <c r="A78" s="54">
        <f>+SUBTOTAL(3,$B$11:B78)</f>
        <v>0</v>
      </c>
      <c r="B78" s="55" t="s">
        <v>108</v>
      </c>
      <c r="C78" s="54" t="s">
        <v>43</v>
      </c>
      <c r="D78" s="54" t="s">
        <v>44</v>
      </c>
      <c r="E78" s="54" t="s">
        <v>45</v>
      </c>
      <c r="F78" s="56" t="s">
        <v>386</v>
      </c>
      <c r="G78" s="48">
        <v>45306.695057869998</v>
      </c>
      <c r="H78" s="56" t="s">
        <v>386</v>
      </c>
      <c r="I78" s="48">
        <v>45306.695057869998</v>
      </c>
      <c r="J78" s="56" t="s">
        <v>386</v>
      </c>
      <c r="K78" s="48">
        <v>45306.695057869998</v>
      </c>
      <c r="L78" s="100" t="s">
        <v>307</v>
      </c>
      <c r="M78" s="55" t="s">
        <v>48</v>
      </c>
      <c r="N78" s="49" t="s">
        <v>242</v>
      </c>
      <c r="O78" s="54" t="s">
        <v>308</v>
      </c>
      <c r="P78" s="54" t="s">
        <v>309</v>
      </c>
      <c r="Q78" s="50" t="s">
        <v>338</v>
      </c>
      <c r="R78" s="57"/>
      <c r="S78" s="54" t="s">
        <v>68</v>
      </c>
      <c r="T78" s="54" t="s">
        <v>156</v>
      </c>
      <c r="U78" s="54" t="s">
        <v>157</v>
      </c>
      <c r="V78" s="49" t="s">
        <v>80</v>
      </c>
      <c r="W78" s="49" t="s">
        <v>81</v>
      </c>
      <c r="X78" s="54" t="s">
        <v>58</v>
      </c>
      <c r="Y78" s="59">
        <v>45307.473703704003</v>
      </c>
      <c r="Z78" s="54" t="s">
        <v>105</v>
      </c>
      <c r="AA78" s="54" t="s">
        <v>74</v>
      </c>
      <c r="AB78" s="54"/>
      <c r="AC78" s="55" t="s">
        <v>61</v>
      </c>
      <c r="AD78" s="55" t="s">
        <v>61</v>
      </c>
    </row>
    <row r="79" spans="1:30" s="58" customFormat="1" ht="57" hidden="1" customHeight="1" x14ac:dyDescent="0.25">
      <c r="A79" s="54">
        <f>+SUBTOTAL(3,$B$11:B79)</f>
        <v>0</v>
      </c>
      <c r="B79" s="55" t="s">
        <v>42</v>
      </c>
      <c r="C79" s="54" t="s">
        <v>43</v>
      </c>
      <c r="D79" s="54" t="s">
        <v>44</v>
      </c>
      <c r="E79" s="54" t="s">
        <v>45</v>
      </c>
      <c r="F79" s="56" t="s">
        <v>387</v>
      </c>
      <c r="G79" s="48">
        <v>45294.460879630002</v>
      </c>
      <c r="H79" s="56" t="s">
        <v>387</v>
      </c>
      <c r="I79" s="48">
        <v>45294.460879630002</v>
      </c>
      <c r="J79" s="56" t="s">
        <v>387</v>
      </c>
      <c r="K79" s="48">
        <v>45294.460879630002</v>
      </c>
      <c r="L79" s="100" t="s">
        <v>388</v>
      </c>
      <c r="M79" s="55" t="s">
        <v>48</v>
      </c>
      <c r="N79" s="49" t="s">
        <v>379</v>
      </c>
      <c r="O79" s="54" t="s">
        <v>389</v>
      </c>
      <c r="P79" s="54" t="s">
        <v>390</v>
      </c>
      <c r="Q79" s="50" t="s">
        <v>391</v>
      </c>
      <c r="R79" s="57"/>
      <c r="S79" s="54" t="s">
        <v>68</v>
      </c>
      <c r="T79" s="54" t="s">
        <v>69</v>
      </c>
      <c r="U79" s="54" t="s">
        <v>70</v>
      </c>
      <c r="V79" s="49" t="s">
        <v>71</v>
      </c>
      <c r="W79" s="49" t="s">
        <v>72</v>
      </c>
      <c r="X79" s="54" t="s">
        <v>58</v>
      </c>
      <c r="Y79" s="59">
        <v>45307.751030093001</v>
      </c>
      <c r="Z79" s="54" t="s">
        <v>59</v>
      </c>
      <c r="AA79" s="54" t="s">
        <v>74</v>
      </c>
      <c r="AB79" s="54"/>
      <c r="AC79" s="55" t="s">
        <v>82</v>
      </c>
      <c r="AD79" s="55" t="s">
        <v>82</v>
      </c>
    </row>
    <row r="80" spans="1:30" s="58" customFormat="1" ht="57" hidden="1" customHeight="1" x14ac:dyDescent="0.25">
      <c r="A80" s="54">
        <f>+SUBTOTAL(3,$B$11:B80)</f>
        <v>0</v>
      </c>
      <c r="B80" s="55" t="s">
        <v>42</v>
      </c>
      <c r="C80" s="54" t="s">
        <v>43</v>
      </c>
      <c r="D80" s="54" t="s">
        <v>44</v>
      </c>
      <c r="E80" s="54" t="s">
        <v>45</v>
      </c>
      <c r="F80" s="56" t="s">
        <v>392</v>
      </c>
      <c r="G80" s="48">
        <v>45299.826342592998</v>
      </c>
      <c r="H80" s="56" t="s">
        <v>392</v>
      </c>
      <c r="I80" s="48">
        <v>45299.826342592998</v>
      </c>
      <c r="J80" s="56" t="s">
        <v>392</v>
      </c>
      <c r="K80" s="48">
        <v>45299.826342592998</v>
      </c>
      <c r="L80" s="100" t="s">
        <v>393</v>
      </c>
      <c r="M80" s="55" t="s">
        <v>48</v>
      </c>
      <c r="N80" s="49" t="s">
        <v>379</v>
      </c>
      <c r="O80" s="54" t="s">
        <v>394</v>
      </c>
      <c r="P80" s="54" t="s">
        <v>395</v>
      </c>
      <c r="Q80" s="50" t="s">
        <v>391</v>
      </c>
      <c r="R80" s="57"/>
      <c r="S80" s="54" t="s">
        <v>68</v>
      </c>
      <c r="T80" s="54" t="s">
        <v>69</v>
      </c>
      <c r="U80" s="54" t="s">
        <v>396</v>
      </c>
      <c r="V80" s="49" t="s">
        <v>115</v>
      </c>
      <c r="W80" s="49" t="s">
        <v>116</v>
      </c>
      <c r="X80" s="54" t="s">
        <v>58</v>
      </c>
      <c r="Y80" s="59">
        <v>45307.745266204001</v>
      </c>
      <c r="Z80" s="54" t="s">
        <v>59</v>
      </c>
      <c r="AA80" s="54" t="s">
        <v>74</v>
      </c>
      <c r="AB80" s="54"/>
      <c r="AC80" s="55" t="s">
        <v>75</v>
      </c>
      <c r="AD80" s="55" t="s">
        <v>75</v>
      </c>
    </row>
    <row r="81" spans="1:30" s="58" customFormat="1" ht="57" hidden="1" customHeight="1" x14ac:dyDescent="0.25">
      <c r="A81" s="54">
        <f>+SUBTOTAL(3,$B$11:B81)</f>
        <v>0</v>
      </c>
      <c r="B81" s="55" t="s">
        <v>42</v>
      </c>
      <c r="C81" s="54" t="s">
        <v>43</v>
      </c>
      <c r="D81" s="54" t="s">
        <v>44</v>
      </c>
      <c r="E81" s="54" t="s">
        <v>45</v>
      </c>
      <c r="F81" s="56" t="s">
        <v>397</v>
      </c>
      <c r="G81" s="48">
        <v>45309.560902778001</v>
      </c>
      <c r="H81" s="56" t="s">
        <v>397</v>
      </c>
      <c r="I81" s="48">
        <v>45309.560902778001</v>
      </c>
      <c r="J81" s="56" t="s">
        <v>397</v>
      </c>
      <c r="K81" s="48">
        <v>45309.560902778001</v>
      </c>
      <c r="L81" s="100" t="s">
        <v>307</v>
      </c>
      <c r="M81" s="55" t="s">
        <v>48</v>
      </c>
      <c r="N81" s="49" t="s">
        <v>242</v>
      </c>
      <c r="O81" s="54" t="s">
        <v>308</v>
      </c>
      <c r="P81" s="54" t="s">
        <v>309</v>
      </c>
      <c r="Q81" s="50" t="s">
        <v>338</v>
      </c>
      <c r="R81" s="57"/>
      <c r="S81" s="54" t="s">
        <v>68</v>
      </c>
      <c r="T81" s="54" t="s">
        <v>137</v>
      </c>
      <c r="U81" s="54" t="s">
        <v>138</v>
      </c>
      <c r="V81" s="49" t="s">
        <v>80</v>
      </c>
      <c r="W81" s="49" t="s">
        <v>81</v>
      </c>
      <c r="X81" s="54" t="s">
        <v>58</v>
      </c>
      <c r="Y81" s="59">
        <v>45309.666064814999</v>
      </c>
      <c r="Z81" s="54" t="s">
        <v>105</v>
      </c>
      <c r="AA81" s="54" t="s">
        <v>74</v>
      </c>
      <c r="AB81" s="54"/>
      <c r="AC81" s="55" t="s">
        <v>61</v>
      </c>
      <c r="AD81" s="55" t="s">
        <v>61</v>
      </c>
    </row>
    <row r="82" spans="1:30" s="58" customFormat="1" ht="57" hidden="1" customHeight="1" x14ac:dyDescent="0.25">
      <c r="A82" s="54">
        <f>+SUBTOTAL(3,$B$11:B82)</f>
        <v>0</v>
      </c>
      <c r="B82" s="55" t="s">
        <v>42</v>
      </c>
      <c r="C82" s="54" t="s">
        <v>43</v>
      </c>
      <c r="D82" s="54" t="s">
        <v>44</v>
      </c>
      <c r="E82" s="54" t="s">
        <v>45</v>
      </c>
      <c r="F82" s="56" t="s">
        <v>398</v>
      </c>
      <c r="G82" s="48">
        <v>45314.792303241004</v>
      </c>
      <c r="H82" s="56" t="s">
        <v>398</v>
      </c>
      <c r="I82" s="48">
        <v>45314.792303241004</v>
      </c>
      <c r="J82" s="56" t="s">
        <v>398</v>
      </c>
      <c r="K82" s="48">
        <v>45314.792303240742</v>
      </c>
      <c r="L82" s="100" t="s">
        <v>399</v>
      </c>
      <c r="M82" s="55" t="s">
        <v>48</v>
      </c>
      <c r="N82" s="49" t="s">
        <v>379</v>
      </c>
      <c r="O82" s="54" t="s">
        <v>389</v>
      </c>
      <c r="P82" s="54" t="s">
        <v>400</v>
      </c>
      <c r="Q82" s="50" t="s">
        <v>391</v>
      </c>
      <c r="R82" s="57"/>
      <c r="S82" s="54" t="s">
        <v>68</v>
      </c>
      <c r="T82" s="54" t="s">
        <v>69</v>
      </c>
      <c r="U82" s="54" t="s">
        <v>79</v>
      </c>
      <c r="V82" s="49" t="s">
        <v>71</v>
      </c>
      <c r="W82" s="49" t="s">
        <v>72</v>
      </c>
      <c r="X82" s="54" t="s">
        <v>58</v>
      </c>
      <c r="Y82" s="59"/>
      <c r="Z82" s="54" t="s">
        <v>59</v>
      </c>
      <c r="AA82" s="54" t="s">
        <v>74</v>
      </c>
      <c r="AB82" s="54"/>
      <c r="AC82" s="55" t="s">
        <v>82</v>
      </c>
      <c r="AD82" s="55" t="s">
        <v>82</v>
      </c>
    </row>
    <row r="83" spans="1:30" s="58" customFormat="1" ht="57" hidden="1" customHeight="1" x14ac:dyDescent="0.25">
      <c r="A83" s="54">
        <f>+SUBTOTAL(3,$B$11:B83)</f>
        <v>0</v>
      </c>
      <c r="B83" s="55" t="s">
        <v>108</v>
      </c>
      <c r="C83" s="54" t="s">
        <v>43</v>
      </c>
      <c r="D83" s="54" t="s">
        <v>44</v>
      </c>
      <c r="E83" s="54" t="s">
        <v>45</v>
      </c>
      <c r="F83" s="56" t="s">
        <v>401</v>
      </c>
      <c r="G83" s="48">
        <v>45297.708599537</v>
      </c>
      <c r="H83" s="56" t="s">
        <v>401</v>
      </c>
      <c r="I83" s="48">
        <v>45297.708599537</v>
      </c>
      <c r="J83" s="56" t="s">
        <v>401</v>
      </c>
      <c r="K83" s="48">
        <v>45297.708599537</v>
      </c>
      <c r="L83" s="100" t="s">
        <v>340</v>
      </c>
      <c r="M83" s="55" t="s">
        <v>48</v>
      </c>
      <c r="N83" s="49" t="s">
        <v>242</v>
      </c>
      <c r="O83" s="54" t="s">
        <v>308</v>
      </c>
      <c r="P83" s="54" t="s">
        <v>341</v>
      </c>
      <c r="Q83" s="50" t="s">
        <v>338</v>
      </c>
      <c r="R83" s="57"/>
      <c r="S83" s="54" t="s">
        <v>68</v>
      </c>
      <c r="T83" s="54" t="s">
        <v>156</v>
      </c>
      <c r="U83" s="54" t="s">
        <v>157</v>
      </c>
      <c r="V83" s="49" t="s">
        <v>217</v>
      </c>
      <c r="W83" s="49" t="s">
        <v>218</v>
      </c>
      <c r="X83" s="54" t="s">
        <v>58</v>
      </c>
      <c r="Y83" s="59">
        <v>45309.439918980999</v>
      </c>
      <c r="Z83" s="54" t="s">
        <v>59</v>
      </c>
      <c r="AA83" s="54" t="s">
        <v>74</v>
      </c>
      <c r="AB83" s="54"/>
      <c r="AC83" s="55" t="s">
        <v>75</v>
      </c>
      <c r="AD83" s="55" t="s">
        <v>75</v>
      </c>
    </row>
    <row r="84" spans="1:30" s="58" customFormat="1" ht="57" hidden="1" customHeight="1" x14ac:dyDescent="0.25">
      <c r="A84" s="54">
        <f>+SUBTOTAL(3,$B$11:B84)</f>
        <v>0</v>
      </c>
      <c r="B84" s="55" t="s">
        <v>42</v>
      </c>
      <c r="C84" s="54" t="s">
        <v>43</v>
      </c>
      <c r="D84" s="54" t="s">
        <v>44</v>
      </c>
      <c r="E84" s="54" t="s">
        <v>45</v>
      </c>
      <c r="F84" s="56" t="s">
        <v>402</v>
      </c>
      <c r="G84" s="48">
        <v>45300.417071759002</v>
      </c>
      <c r="H84" s="56" t="s">
        <v>402</v>
      </c>
      <c r="I84" s="48">
        <v>45300.417071759002</v>
      </c>
      <c r="J84" s="56" t="s">
        <v>402</v>
      </c>
      <c r="K84" s="48">
        <v>45300.417071759002</v>
      </c>
      <c r="L84" s="100" t="s">
        <v>403</v>
      </c>
      <c r="M84" s="55" t="s">
        <v>48</v>
      </c>
      <c r="N84" s="49" t="s">
        <v>379</v>
      </c>
      <c r="O84" s="54" t="s">
        <v>404</v>
      </c>
      <c r="P84" s="54" t="s">
        <v>405</v>
      </c>
      <c r="Q84" s="50" t="s">
        <v>391</v>
      </c>
      <c r="R84" s="57"/>
      <c r="S84" s="54" t="s">
        <v>68</v>
      </c>
      <c r="T84" s="54" t="s">
        <v>69</v>
      </c>
      <c r="U84" s="54" t="s">
        <v>79</v>
      </c>
      <c r="V84" s="49" t="s">
        <v>71</v>
      </c>
      <c r="W84" s="49" t="s">
        <v>72</v>
      </c>
      <c r="X84" s="54" t="s">
        <v>58</v>
      </c>
      <c r="Y84" s="59">
        <v>45314.607326388999</v>
      </c>
      <c r="Z84" s="54" t="s">
        <v>59</v>
      </c>
      <c r="AA84" s="54" t="s">
        <v>74</v>
      </c>
      <c r="AB84" s="54"/>
      <c r="AC84" s="55" t="s">
        <v>82</v>
      </c>
      <c r="AD84" s="55" t="s">
        <v>82</v>
      </c>
    </row>
    <row r="85" spans="1:30" s="58" customFormat="1" ht="57" hidden="1" customHeight="1" x14ac:dyDescent="0.25">
      <c r="A85" s="54">
        <f>+SUBTOTAL(3,$B$11:B85)</f>
        <v>0</v>
      </c>
      <c r="B85" s="55" t="s">
        <v>406</v>
      </c>
      <c r="C85" s="54" t="s">
        <v>43</v>
      </c>
      <c r="D85" s="54" t="s">
        <v>44</v>
      </c>
      <c r="E85" s="54" t="s">
        <v>45</v>
      </c>
      <c r="F85" s="56" t="s">
        <v>407</v>
      </c>
      <c r="G85" s="48">
        <v>45315.952141203998</v>
      </c>
      <c r="H85" s="56" t="s">
        <v>407</v>
      </c>
      <c r="I85" s="48">
        <v>45315.952141203998</v>
      </c>
      <c r="J85" s="56" t="s">
        <v>407</v>
      </c>
      <c r="K85" s="48">
        <v>45315.952141203998</v>
      </c>
      <c r="L85" s="100" t="s">
        <v>408</v>
      </c>
      <c r="M85" s="55" t="s">
        <v>48</v>
      </c>
      <c r="N85" s="49" t="s">
        <v>242</v>
      </c>
      <c r="O85" s="54" t="s">
        <v>409</v>
      </c>
      <c r="P85" s="54" t="s">
        <v>410</v>
      </c>
      <c r="Q85" s="50" t="s">
        <v>326</v>
      </c>
      <c r="R85" s="57"/>
      <c r="S85" s="54" t="s">
        <v>53</v>
      </c>
      <c r="T85" s="54" t="s">
        <v>411</v>
      </c>
      <c r="U85" s="54" t="s">
        <v>412</v>
      </c>
      <c r="V85" s="49" t="s">
        <v>98</v>
      </c>
      <c r="W85" s="49" t="s">
        <v>99</v>
      </c>
      <c r="X85" s="54" t="s">
        <v>58</v>
      </c>
      <c r="Y85" s="59">
        <v>45320.813437500001</v>
      </c>
      <c r="Z85" s="54" t="s">
        <v>59</v>
      </c>
      <c r="AA85" s="54" t="s">
        <v>74</v>
      </c>
      <c r="AB85" s="54"/>
      <c r="AC85" s="55" t="s">
        <v>75</v>
      </c>
      <c r="AD85" s="55" t="s">
        <v>75</v>
      </c>
    </row>
    <row r="86" spans="1:30" s="58" customFormat="1" ht="57" hidden="1" customHeight="1" x14ac:dyDescent="0.25">
      <c r="A86" s="54">
        <f>+SUBTOTAL(3,$B$11:B86)</f>
        <v>0</v>
      </c>
      <c r="B86" s="55" t="s">
        <v>42</v>
      </c>
      <c r="C86" s="54" t="s">
        <v>43</v>
      </c>
      <c r="D86" s="54" t="s">
        <v>44</v>
      </c>
      <c r="E86" s="54" t="s">
        <v>45</v>
      </c>
      <c r="F86" s="56" t="s">
        <v>413</v>
      </c>
      <c r="G86" s="48">
        <v>45318.703310185003</v>
      </c>
      <c r="H86" s="56" t="s">
        <v>413</v>
      </c>
      <c r="I86" s="48">
        <v>45318.703310185003</v>
      </c>
      <c r="J86" s="56" t="s">
        <v>413</v>
      </c>
      <c r="K86" s="48">
        <v>45318.703310185003</v>
      </c>
      <c r="L86" s="100" t="s">
        <v>414</v>
      </c>
      <c r="M86" s="55" t="s">
        <v>48</v>
      </c>
      <c r="N86" s="49" t="s">
        <v>242</v>
      </c>
      <c r="O86" s="54" t="s">
        <v>324</v>
      </c>
      <c r="P86" s="54" t="s">
        <v>415</v>
      </c>
      <c r="Q86" s="50" t="s">
        <v>326</v>
      </c>
      <c r="R86" s="57"/>
      <c r="S86" s="54" t="s">
        <v>68</v>
      </c>
      <c r="T86" s="54" t="s">
        <v>69</v>
      </c>
      <c r="U86" s="54" t="s">
        <v>327</v>
      </c>
      <c r="V86" s="49" t="s">
        <v>80</v>
      </c>
      <c r="W86" s="49" t="s">
        <v>81</v>
      </c>
      <c r="X86" s="54" t="s">
        <v>58</v>
      </c>
      <c r="Y86" s="59">
        <v>45321.665509259001</v>
      </c>
      <c r="Z86" s="54" t="s">
        <v>59</v>
      </c>
      <c r="AA86" s="54" t="s">
        <v>74</v>
      </c>
      <c r="AB86" s="54"/>
      <c r="AC86" s="55" t="s">
        <v>75</v>
      </c>
      <c r="AD86" s="55" t="s">
        <v>75</v>
      </c>
    </row>
    <row r="87" spans="1:30" s="58" customFormat="1" ht="57" hidden="1" customHeight="1" x14ac:dyDescent="0.25">
      <c r="A87" s="54">
        <f>+SUBTOTAL(3,$B$11:B87)</f>
        <v>0</v>
      </c>
      <c r="B87" s="55" t="s">
        <v>42</v>
      </c>
      <c r="C87" s="54" t="s">
        <v>43</v>
      </c>
      <c r="D87" s="54" t="s">
        <v>44</v>
      </c>
      <c r="E87" s="54" t="s">
        <v>45</v>
      </c>
      <c r="F87" s="56" t="s">
        <v>416</v>
      </c>
      <c r="G87" s="48">
        <v>45313.816377315001</v>
      </c>
      <c r="H87" s="56" t="s">
        <v>416</v>
      </c>
      <c r="I87" s="48">
        <v>45313.816377315001</v>
      </c>
      <c r="J87" s="56" t="s">
        <v>416</v>
      </c>
      <c r="K87" s="48">
        <v>45313.816377315001</v>
      </c>
      <c r="L87" s="100" t="s">
        <v>417</v>
      </c>
      <c r="M87" s="55" t="s">
        <v>48</v>
      </c>
      <c r="N87" s="49" t="s">
        <v>379</v>
      </c>
      <c r="O87" s="54" t="s">
        <v>418</v>
      </c>
      <c r="P87" s="54" t="s">
        <v>419</v>
      </c>
      <c r="Q87" s="50" t="s">
        <v>391</v>
      </c>
      <c r="R87" s="57"/>
      <c r="S87" s="54" t="s">
        <v>68</v>
      </c>
      <c r="T87" s="54" t="s">
        <v>69</v>
      </c>
      <c r="U87" s="54" t="s">
        <v>70</v>
      </c>
      <c r="V87" s="49" t="s">
        <v>71</v>
      </c>
      <c r="W87" s="49" t="s">
        <v>72</v>
      </c>
      <c r="X87" s="54" t="s">
        <v>58</v>
      </c>
      <c r="Y87" s="59"/>
      <c r="Z87" s="54" t="s">
        <v>59</v>
      </c>
      <c r="AA87" s="54" t="s">
        <v>74</v>
      </c>
      <c r="AB87" s="54"/>
      <c r="AC87" s="55" t="s">
        <v>75</v>
      </c>
      <c r="AD87" s="55" t="s">
        <v>75</v>
      </c>
    </row>
    <row r="88" spans="1:30" s="58" customFormat="1" ht="57" hidden="1" customHeight="1" x14ac:dyDescent="0.25">
      <c r="A88" s="54">
        <f>+SUBTOTAL(3,$B$11:B88)</f>
        <v>0</v>
      </c>
      <c r="B88" s="55" t="s">
        <v>42</v>
      </c>
      <c r="C88" s="54" t="s">
        <v>43</v>
      </c>
      <c r="D88" s="54" t="s">
        <v>44</v>
      </c>
      <c r="E88" s="54" t="s">
        <v>45</v>
      </c>
      <c r="F88" s="56" t="s">
        <v>420</v>
      </c>
      <c r="G88" s="48">
        <v>45304.904502315003</v>
      </c>
      <c r="H88" s="56" t="s">
        <v>420</v>
      </c>
      <c r="I88" s="48">
        <v>45304.904502315003</v>
      </c>
      <c r="J88" s="56" t="s">
        <v>420</v>
      </c>
      <c r="K88" s="48">
        <v>45304.904502315003</v>
      </c>
      <c r="L88" s="100" t="s">
        <v>421</v>
      </c>
      <c r="M88" s="55" t="s">
        <v>48</v>
      </c>
      <c r="N88" s="49" t="s">
        <v>379</v>
      </c>
      <c r="O88" s="54" t="s">
        <v>389</v>
      </c>
      <c r="P88" s="54" t="s">
        <v>422</v>
      </c>
      <c r="Q88" s="50" t="s">
        <v>391</v>
      </c>
      <c r="R88" s="57"/>
      <c r="S88" s="54" t="s">
        <v>68</v>
      </c>
      <c r="T88" s="54" t="s">
        <v>69</v>
      </c>
      <c r="U88" s="54" t="s">
        <v>70</v>
      </c>
      <c r="V88" s="49" t="s">
        <v>71</v>
      </c>
      <c r="W88" s="49" t="s">
        <v>72</v>
      </c>
      <c r="X88" s="54" t="s">
        <v>58</v>
      </c>
      <c r="Y88" s="59">
        <v>45317.740416667002</v>
      </c>
      <c r="Z88" s="54" t="s">
        <v>59</v>
      </c>
      <c r="AA88" s="54" t="s">
        <v>74</v>
      </c>
      <c r="AB88" s="54"/>
      <c r="AC88" s="55" t="s">
        <v>75</v>
      </c>
      <c r="AD88" s="55" t="s">
        <v>75</v>
      </c>
    </row>
    <row r="89" spans="1:30" s="58" customFormat="1" ht="57" hidden="1" customHeight="1" x14ac:dyDescent="0.25">
      <c r="A89" s="54">
        <f>+SUBTOTAL(3,$B$11:B89)</f>
        <v>0</v>
      </c>
      <c r="B89" s="55" t="s">
        <v>42</v>
      </c>
      <c r="C89" s="54" t="s">
        <v>43</v>
      </c>
      <c r="D89" s="54" t="s">
        <v>44</v>
      </c>
      <c r="E89" s="54" t="s">
        <v>45</v>
      </c>
      <c r="F89" s="56" t="s">
        <v>423</v>
      </c>
      <c r="G89" s="48">
        <v>45315.498356481003</v>
      </c>
      <c r="H89" s="56" t="s">
        <v>423</v>
      </c>
      <c r="I89" s="48">
        <v>45315.498356481003</v>
      </c>
      <c r="J89" s="56" t="s">
        <v>423</v>
      </c>
      <c r="K89" s="48">
        <v>45315.498356481003</v>
      </c>
      <c r="L89" s="100" t="s">
        <v>378</v>
      </c>
      <c r="M89" s="55" t="s">
        <v>48</v>
      </c>
      <c r="N89" s="49" t="s">
        <v>379</v>
      </c>
      <c r="O89" s="54" t="s">
        <v>380</v>
      </c>
      <c r="P89" s="54" t="s">
        <v>381</v>
      </c>
      <c r="Q89" s="50" t="s">
        <v>391</v>
      </c>
      <c r="R89" s="57"/>
      <c r="S89" s="54" t="s">
        <v>68</v>
      </c>
      <c r="T89" s="54" t="s">
        <v>125</v>
      </c>
      <c r="U89" s="54" t="s">
        <v>224</v>
      </c>
      <c r="V89" s="49" t="s">
        <v>80</v>
      </c>
      <c r="W89" s="49" t="s">
        <v>81</v>
      </c>
      <c r="X89" s="54" t="s">
        <v>58</v>
      </c>
      <c r="Y89" s="59"/>
      <c r="Z89" s="54" t="s">
        <v>59</v>
      </c>
      <c r="AA89" s="54" t="s">
        <v>74</v>
      </c>
      <c r="AB89" s="54"/>
      <c r="AC89" s="55" t="s">
        <v>82</v>
      </c>
      <c r="AD89" s="55" t="s">
        <v>82</v>
      </c>
    </row>
    <row r="90" spans="1:30" s="58" customFormat="1" ht="57" hidden="1" customHeight="1" x14ac:dyDescent="0.25">
      <c r="A90" s="54">
        <f>+SUBTOTAL(3,$B$11:B90)</f>
        <v>0</v>
      </c>
      <c r="B90" s="55" t="s">
        <v>42</v>
      </c>
      <c r="C90" s="54" t="s">
        <v>43</v>
      </c>
      <c r="D90" s="54" t="s">
        <v>44</v>
      </c>
      <c r="E90" s="54" t="s">
        <v>45</v>
      </c>
      <c r="F90" s="56" t="s">
        <v>424</v>
      </c>
      <c r="G90" s="48">
        <v>45315.643252315</v>
      </c>
      <c r="H90" s="56" t="s">
        <v>424</v>
      </c>
      <c r="I90" s="48">
        <v>45315.643252315</v>
      </c>
      <c r="J90" s="56" t="s">
        <v>424</v>
      </c>
      <c r="K90" s="48">
        <v>45315.643252315</v>
      </c>
      <c r="L90" s="100" t="s">
        <v>425</v>
      </c>
      <c r="M90" s="55" t="s">
        <v>48</v>
      </c>
      <c r="N90" s="49" t="s">
        <v>379</v>
      </c>
      <c r="O90" s="54" t="s">
        <v>426</v>
      </c>
      <c r="P90" s="54" t="s">
        <v>427</v>
      </c>
      <c r="Q90" s="50" t="s">
        <v>391</v>
      </c>
      <c r="R90" s="57"/>
      <c r="S90" s="54" t="s">
        <v>68</v>
      </c>
      <c r="T90" s="54" t="s">
        <v>69</v>
      </c>
      <c r="U90" s="54" t="s">
        <v>89</v>
      </c>
      <c r="V90" s="49" t="s">
        <v>71</v>
      </c>
      <c r="W90" s="49" t="s">
        <v>72</v>
      </c>
      <c r="X90" s="54" t="s">
        <v>58</v>
      </c>
      <c r="Y90" s="59"/>
      <c r="Z90" s="54" t="s">
        <v>59</v>
      </c>
      <c r="AA90" s="54" t="s">
        <v>74</v>
      </c>
      <c r="AB90" s="54"/>
      <c r="AC90" s="55" t="s">
        <v>117</v>
      </c>
      <c r="AD90" s="55" t="s">
        <v>117</v>
      </c>
    </row>
    <row r="91" spans="1:30" s="58" customFormat="1" ht="57" hidden="1" customHeight="1" x14ac:dyDescent="0.25">
      <c r="A91" s="54">
        <f>+SUBTOTAL(3,$B$11:B91)</f>
        <v>0</v>
      </c>
      <c r="B91" s="55" t="s">
        <v>108</v>
      </c>
      <c r="C91" s="54" t="s">
        <v>43</v>
      </c>
      <c r="D91" s="54" t="s">
        <v>44</v>
      </c>
      <c r="E91" s="54" t="s">
        <v>45</v>
      </c>
      <c r="F91" s="56" t="s">
        <v>428</v>
      </c>
      <c r="G91" s="48">
        <v>45303.469293980997</v>
      </c>
      <c r="H91" s="56" t="s">
        <v>428</v>
      </c>
      <c r="I91" s="48">
        <v>45303.469293980997</v>
      </c>
      <c r="J91" s="56" t="s">
        <v>428</v>
      </c>
      <c r="K91" s="48">
        <v>45303.469293980997</v>
      </c>
      <c r="L91" s="100" t="s">
        <v>429</v>
      </c>
      <c r="M91" s="55" t="s">
        <v>48</v>
      </c>
      <c r="N91" s="49" t="s">
        <v>379</v>
      </c>
      <c r="O91" s="54" t="s">
        <v>430</v>
      </c>
      <c r="P91" s="54" t="s">
        <v>431</v>
      </c>
      <c r="Q91" s="50" t="s">
        <v>391</v>
      </c>
      <c r="R91" s="57"/>
      <c r="S91" s="54" t="s">
        <v>68</v>
      </c>
      <c r="T91" s="54" t="s">
        <v>69</v>
      </c>
      <c r="U91" s="54" t="s">
        <v>79</v>
      </c>
      <c r="V91" s="49" t="s">
        <v>71</v>
      </c>
      <c r="W91" s="49" t="s">
        <v>72</v>
      </c>
      <c r="X91" s="54" t="s">
        <v>58</v>
      </c>
      <c r="Y91" s="59">
        <v>45317.735474537003</v>
      </c>
      <c r="Z91" s="54" t="s">
        <v>105</v>
      </c>
      <c r="AA91" s="54" t="s">
        <v>74</v>
      </c>
      <c r="AB91" s="54"/>
      <c r="AC91" s="55" t="s">
        <v>75</v>
      </c>
      <c r="AD91" s="55" t="s">
        <v>75</v>
      </c>
    </row>
    <row r="92" spans="1:30" s="58" customFormat="1" ht="57" hidden="1" customHeight="1" x14ac:dyDescent="0.25">
      <c r="A92" s="54">
        <f>+SUBTOTAL(3,$B$11:B92)</f>
        <v>0</v>
      </c>
      <c r="B92" s="55" t="s">
        <v>42</v>
      </c>
      <c r="C92" s="54" t="s">
        <v>43</v>
      </c>
      <c r="D92" s="54" t="s">
        <v>44</v>
      </c>
      <c r="E92" s="54" t="s">
        <v>45</v>
      </c>
      <c r="F92" s="56" t="s">
        <v>432</v>
      </c>
      <c r="G92" s="48">
        <v>45303.466377315002</v>
      </c>
      <c r="H92" s="56" t="s">
        <v>432</v>
      </c>
      <c r="I92" s="48">
        <v>45303.466377315002</v>
      </c>
      <c r="J92" s="56" t="s">
        <v>432</v>
      </c>
      <c r="K92" s="48">
        <v>45303.466377315002</v>
      </c>
      <c r="L92" s="100" t="s">
        <v>433</v>
      </c>
      <c r="M92" s="55" t="s">
        <v>48</v>
      </c>
      <c r="N92" s="49" t="s">
        <v>379</v>
      </c>
      <c r="O92" s="54" t="s">
        <v>434</v>
      </c>
      <c r="P92" s="54" t="s">
        <v>435</v>
      </c>
      <c r="Q92" s="50" t="s">
        <v>391</v>
      </c>
      <c r="R92" s="57"/>
      <c r="S92" s="54" t="s">
        <v>68</v>
      </c>
      <c r="T92" s="54" t="s">
        <v>321</v>
      </c>
      <c r="U92" s="54" t="s">
        <v>321</v>
      </c>
      <c r="V92" s="49" t="s">
        <v>71</v>
      </c>
      <c r="W92" s="49" t="s">
        <v>72</v>
      </c>
      <c r="X92" s="54" t="s">
        <v>58</v>
      </c>
      <c r="Y92" s="59">
        <v>45317.715370370002</v>
      </c>
      <c r="Z92" s="54" t="s">
        <v>59</v>
      </c>
      <c r="AA92" s="54" t="s">
        <v>74</v>
      </c>
      <c r="AB92" s="54"/>
      <c r="AC92" s="55" t="s">
        <v>117</v>
      </c>
      <c r="AD92" s="55" t="s">
        <v>117</v>
      </c>
    </row>
    <row r="93" spans="1:30" s="58" customFormat="1" ht="57" hidden="1" customHeight="1" x14ac:dyDescent="0.25">
      <c r="A93" s="54">
        <f>+SUBTOTAL(3,$B$11:B93)</f>
        <v>0</v>
      </c>
      <c r="B93" s="55" t="s">
        <v>42</v>
      </c>
      <c r="C93" s="54" t="s">
        <v>43</v>
      </c>
      <c r="D93" s="54" t="s">
        <v>44</v>
      </c>
      <c r="E93" s="54" t="s">
        <v>45</v>
      </c>
      <c r="F93" s="56" t="s">
        <v>436</v>
      </c>
      <c r="G93" s="48">
        <v>45299.788599537002</v>
      </c>
      <c r="H93" s="56" t="s">
        <v>436</v>
      </c>
      <c r="I93" s="48">
        <v>45299.788599537002</v>
      </c>
      <c r="J93" s="56" t="s">
        <v>436</v>
      </c>
      <c r="K93" s="48">
        <v>45299.788599537002</v>
      </c>
      <c r="L93" s="100" t="s">
        <v>437</v>
      </c>
      <c r="M93" s="55" t="s">
        <v>111</v>
      </c>
      <c r="N93" s="49" t="s">
        <v>379</v>
      </c>
      <c r="O93" s="54" t="s">
        <v>438</v>
      </c>
      <c r="P93" s="54" t="s">
        <v>439</v>
      </c>
      <c r="Q93" s="50" t="s">
        <v>391</v>
      </c>
      <c r="R93" s="57"/>
      <c r="S93" s="54" t="s">
        <v>68</v>
      </c>
      <c r="T93" s="54" t="s">
        <v>96</v>
      </c>
      <c r="U93" s="54" t="s">
        <v>440</v>
      </c>
      <c r="V93" s="49" t="s">
        <v>98</v>
      </c>
      <c r="W93" s="49" t="s">
        <v>99</v>
      </c>
      <c r="X93" s="54" t="s">
        <v>58</v>
      </c>
      <c r="Y93" s="59">
        <v>45313.724166667002</v>
      </c>
      <c r="Z93" s="54" t="s">
        <v>59</v>
      </c>
      <c r="AA93" s="54" t="s">
        <v>74</v>
      </c>
      <c r="AB93" s="54"/>
      <c r="AC93" s="55" t="s">
        <v>75</v>
      </c>
      <c r="AD93" s="55" t="s">
        <v>75</v>
      </c>
    </row>
    <row r="94" spans="1:30" s="58" customFormat="1" ht="57" hidden="1" customHeight="1" x14ac:dyDescent="0.25">
      <c r="A94" s="54">
        <f>+SUBTOTAL(3,$B$11:B94)</f>
        <v>0</v>
      </c>
      <c r="B94" s="55" t="s">
        <v>42</v>
      </c>
      <c r="C94" s="54" t="s">
        <v>43</v>
      </c>
      <c r="D94" s="54" t="s">
        <v>44</v>
      </c>
      <c r="E94" s="54" t="s">
        <v>45</v>
      </c>
      <c r="F94" s="56" t="s">
        <v>436</v>
      </c>
      <c r="G94" s="48">
        <v>45299.788599537002</v>
      </c>
      <c r="H94" s="56" t="s">
        <v>436</v>
      </c>
      <c r="I94" s="48">
        <v>45299.788599537002</v>
      </c>
      <c r="J94" s="56" t="s">
        <v>436</v>
      </c>
      <c r="K94" s="48">
        <v>45299.788599537002</v>
      </c>
      <c r="L94" s="100" t="s">
        <v>437</v>
      </c>
      <c r="M94" s="55" t="s">
        <v>111</v>
      </c>
      <c r="N94" s="49" t="s">
        <v>379</v>
      </c>
      <c r="O94" s="54" t="s">
        <v>438</v>
      </c>
      <c r="P94" s="54" t="s">
        <v>439</v>
      </c>
      <c r="Q94" s="50" t="s">
        <v>391</v>
      </c>
      <c r="R94" s="57"/>
      <c r="S94" s="54" t="s">
        <v>68</v>
      </c>
      <c r="T94" s="54" t="s">
        <v>69</v>
      </c>
      <c r="U94" s="54" t="s">
        <v>79</v>
      </c>
      <c r="V94" s="49" t="s">
        <v>98</v>
      </c>
      <c r="W94" s="49" t="s">
        <v>99</v>
      </c>
      <c r="X94" s="54" t="s">
        <v>58</v>
      </c>
      <c r="Y94" s="59">
        <v>45313.733101851998</v>
      </c>
      <c r="Z94" s="54" t="s">
        <v>59</v>
      </c>
      <c r="AA94" s="54" t="s">
        <v>74</v>
      </c>
      <c r="AB94" s="54"/>
      <c r="AC94" s="55" t="s">
        <v>75</v>
      </c>
      <c r="AD94" s="55" t="s">
        <v>75</v>
      </c>
    </row>
    <row r="95" spans="1:30" s="58" customFormat="1" ht="57" hidden="1" customHeight="1" x14ac:dyDescent="0.25">
      <c r="A95" s="54">
        <f>+SUBTOTAL(3,$B$11:B95)</f>
        <v>0</v>
      </c>
      <c r="B95" s="55" t="s">
        <v>42</v>
      </c>
      <c r="C95" s="54" t="s">
        <v>43</v>
      </c>
      <c r="D95" s="54" t="s">
        <v>44</v>
      </c>
      <c r="E95" s="54" t="s">
        <v>45</v>
      </c>
      <c r="F95" s="56" t="s">
        <v>441</v>
      </c>
      <c r="G95" s="48">
        <v>45300.667187500003</v>
      </c>
      <c r="H95" s="56" t="s">
        <v>441</v>
      </c>
      <c r="I95" s="48">
        <v>45300.667187500003</v>
      </c>
      <c r="J95" s="56" t="s">
        <v>441</v>
      </c>
      <c r="K95" s="48">
        <v>45300.667187500003</v>
      </c>
      <c r="L95" s="100" t="s">
        <v>393</v>
      </c>
      <c r="M95" s="55" t="s">
        <v>48</v>
      </c>
      <c r="N95" s="49" t="s">
        <v>379</v>
      </c>
      <c r="O95" s="54" t="s">
        <v>394</v>
      </c>
      <c r="P95" s="54" t="s">
        <v>395</v>
      </c>
      <c r="Q95" s="50" t="s">
        <v>391</v>
      </c>
      <c r="R95" s="57"/>
      <c r="S95" s="54" t="s">
        <v>68</v>
      </c>
      <c r="T95" s="54" t="s">
        <v>69</v>
      </c>
      <c r="U95" s="54" t="s">
        <v>396</v>
      </c>
      <c r="V95" s="49" t="s">
        <v>115</v>
      </c>
      <c r="W95" s="49" t="s">
        <v>116</v>
      </c>
      <c r="X95" s="54" t="s">
        <v>58</v>
      </c>
      <c r="Y95" s="59">
        <v>45315.614305556002</v>
      </c>
      <c r="Z95" s="54" t="s">
        <v>59</v>
      </c>
      <c r="AA95" s="54" t="s">
        <v>74</v>
      </c>
      <c r="AB95" s="54"/>
      <c r="AC95" s="55" t="s">
        <v>75</v>
      </c>
      <c r="AD95" s="55" t="s">
        <v>75</v>
      </c>
    </row>
    <row r="96" spans="1:30" s="58" customFormat="1" ht="57" hidden="1" customHeight="1" x14ac:dyDescent="0.25">
      <c r="A96" s="54">
        <f>+SUBTOTAL(3,$B$11:B96)</f>
        <v>0</v>
      </c>
      <c r="B96" s="55" t="s">
        <v>42</v>
      </c>
      <c r="C96" s="54" t="s">
        <v>43</v>
      </c>
      <c r="D96" s="54" t="s">
        <v>44</v>
      </c>
      <c r="E96" s="54" t="s">
        <v>45</v>
      </c>
      <c r="F96" s="56" t="s">
        <v>442</v>
      </c>
      <c r="G96" s="48">
        <v>45301.561238426002</v>
      </c>
      <c r="H96" s="56" t="s">
        <v>442</v>
      </c>
      <c r="I96" s="48">
        <v>45301.561238426002</v>
      </c>
      <c r="J96" s="56" t="s">
        <v>442</v>
      </c>
      <c r="K96" s="48">
        <v>45301.561238426002</v>
      </c>
      <c r="L96" s="100" t="s">
        <v>443</v>
      </c>
      <c r="M96" s="55" t="s">
        <v>48</v>
      </c>
      <c r="N96" s="49" t="s">
        <v>379</v>
      </c>
      <c r="O96" s="54" t="s">
        <v>389</v>
      </c>
      <c r="P96" s="54" t="s">
        <v>444</v>
      </c>
      <c r="Q96" s="50" t="s">
        <v>391</v>
      </c>
      <c r="R96" s="57"/>
      <c r="S96" s="54" t="s">
        <v>68</v>
      </c>
      <c r="T96" s="54" t="s">
        <v>69</v>
      </c>
      <c r="U96" s="54" t="s">
        <v>89</v>
      </c>
      <c r="V96" s="49" t="s">
        <v>80</v>
      </c>
      <c r="W96" s="49" t="s">
        <v>81</v>
      </c>
      <c r="X96" s="54" t="s">
        <v>58</v>
      </c>
      <c r="Y96" s="59">
        <v>45315.696064814998</v>
      </c>
      <c r="Z96" s="54" t="s">
        <v>59</v>
      </c>
      <c r="AA96" s="54" t="s">
        <v>74</v>
      </c>
      <c r="AB96" s="54"/>
      <c r="AC96" s="55" t="s">
        <v>75</v>
      </c>
      <c r="AD96" s="55" t="s">
        <v>75</v>
      </c>
    </row>
    <row r="97" spans="1:30" s="58" customFormat="1" ht="57" hidden="1" customHeight="1" x14ac:dyDescent="0.25">
      <c r="A97" s="54">
        <f>+SUBTOTAL(3,$B$11:B97)</f>
        <v>0</v>
      </c>
      <c r="B97" s="55" t="s">
        <v>42</v>
      </c>
      <c r="C97" s="54" t="s">
        <v>43</v>
      </c>
      <c r="D97" s="54" t="s">
        <v>44</v>
      </c>
      <c r="E97" s="54" t="s">
        <v>45</v>
      </c>
      <c r="F97" s="56" t="s">
        <v>445</v>
      </c>
      <c r="G97" s="48">
        <v>45308.721620370001</v>
      </c>
      <c r="H97" s="56" t="s">
        <v>445</v>
      </c>
      <c r="I97" s="48">
        <v>45308.721620370001</v>
      </c>
      <c r="J97" s="56" t="s">
        <v>445</v>
      </c>
      <c r="K97" s="48">
        <v>45308.721620370001</v>
      </c>
      <c r="L97" s="100" t="s">
        <v>446</v>
      </c>
      <c r="M97" s="55" t="s">
        <v>48</v>
      </c>
      <c r="N97" s="49" t="s">
        <v>379</v>
      </c>
      <c r="O97" s="54" t="s">
        <v>418</v>
      </c>
      <c r="P97" s="54" t="s">
        <v>345</v>
      </c>
      <c r="Q97" s="50" t="s">
        <v>391</v>
      </c>
      <c r="R97" s="57"/>
      <c r="S97" s="54" t="s">
        <v>68</v>
      </c>
      <c r="T97" s="54" t="s">
        <v>69</v>
      </c>
      <c r="U97" s="54" t="s">
        <v>79</v>
      </c>
      <c r="V97" s="49" t="s">
        <v>71</v>
      </c>
      <c r="W97" s="49" t="s">
        <v>72</v>
      </c>
      <c r="X97" s="54" t="s">
        <v>58</v>
      </c>
      <c r="Y97" s="59">
        <v>45322.667152777998</v>
      </c>
      <c r="Z97" s="54" t="s">
        <v>59</v>
      </c>
      <c r="AA97" s="54" t="s">
        <v>74</v>
      </c>
      <c r="AB97" s="54"/>
      <c r="AC97" s="55" t="s">
        <v>82</v>
      </c>
      <c r="AD97" s="55" t="s">
        <v>82</v>
      </c>
    </row>
    <row r="98" spans="1:30" s="58" customFormat="1" ht="57" hidden="1" customHeight="1" x14ac:dyDescent="0.25">
      <c r="A98" s="54">
        <f>+SUBTOTAL(3,$B$11:B98)</f>
        <v>0</v>
      </c>
      <c r="B98" s="55" t="s">
        <v>42</v>
      </c>
      <c r="C98" s="54" t="s">
        <v>43</v>
      </c>
      <c r="D98" s="54" t="s">
        <v>44</v>
      </c>
      <c r="E98" s="54" t="s">
        <v>45</v>
      </c>
      <c r="F98" s="56" t="s">
        <v>447</v>
      </c>
      <c r="G98" s="48">
        <v>45320.738668981001</v>
      </c>
      <c r="H98" s="56" t="s">
        <v>447</v>
      </c>
      <c r="I98" s="48">
        <v>45320.738668981001</v>
      </c>
      <c r="J98" s="56" t="s">
        <v>447</v>
      </c>
      <c r="K98" s="48">
        <v>45320.738668981001</v>
      </c>
      <c r="L98" s="100" t="s">
        <v>448</v>
      </c>
      <c r="M98" s="55" t="s">
        <v>48</v>
      </c>
      <c r="N98" s="49" t="s">
        <v>379</v>
      </c>
      <c r="O98" s="54" t="s">
        <v>418</v>
      </c>
      <c r="P98" s="54" t="s">
        <v>419</v>
      </c>
      <c r="Q98" s="50" t="s">
        <v>391</v>
      </c>
      <c r="R98" s="57"/>
      <c r="S98" s="54" t="s">
        <v>68</v>
      </c>
      <c r="T98" s="54" t="s">
        <v>69</v>
      </c>
      <c r="U98" s="54" t="s">
        <v>70</v>
      </c>
      <c r="V98" s="49" t="s">
        <v>71</v>
      </c>
      <c r="W98" s="49" t="s">
        <v>72</v>
      </c>
      <c r="X98" s="54" t="s">
        <v>58</v>
      </c>
      <c r="Y98" s="59"/>
      <c r="Z98" s="54" t="s">
        <v>59</v>
      </c>
      <c r="AA98" s="54" t="s">
        <v>74</v>
      </c>
      <c r="AB98" s="54"/>
      <c r="AC98" s="55" t="s">
        <v>75</v>
      </c>
      <c r="AD98" s="55" t="s">
        <v>75</v>
      </c>
    </row>
    <row r="99" spans="1:30" s="58" customFormat="1" ht="57" hidden="1" customHeight="1" x14ac:dyDescent="0.25">
      <c r="A99" s="54">
        <f>+SUBTOTAL(3,$B$11:B99)</f>
        <v>0</v>
      </c>
      <c r="B99" s="55" t="s">
        <v>42</v>
      </c>
      <c r="C99" s="54" t="s">
        <v>43</v>
      </c>
      <c r="D99" s="54" t="s">
        <v>44</v>
      </c>
      <c r="E99" s="54" t="s">
        <v>45</v>
      </c>
      <c r="F99" s="56" t="s">
        <v>449</v>
      </c>
      <c r="G99" s="48">
        <v>45308.737824074</v>
      </c>
      <c r="H99" s="56" t="s">
        <v>449</v>
      </c>
      <c r="I99" s="48">
        <v>45308.737824074</v>
      </c>
      <c r="J99" s="56" t="s">
        <v>449</v>
      </c>
      <c r="K99" s="48">
        <v>45308.737824074</v>
      </c>
      <c r="L99" s="100" t="s">
        <v>450</v>
      </c>
      <c r="M99" s="55" t="s">
        <v>48</v>
      </c>
      <c r="N99" s="49" t="s">
        <v>379</v>
      </c>
      <c r="O99" s="54" t="s">
        <v>451</v>
      </c>
      <c r="P99" s="54" t="s">
        <v>452</v>
      </c>
      <c r="Q99" s="50" t="s">
        <v>382</v>
      </c>
      <c r="R99" s="57"/>
      <c r="S99" s="54" t="s">
        <v>68</v>
      </c>
      <c r="T99" s="54" t="s">
        <v>167</v>
      </c>
      <c r="U99" s="54" t="s">
        <v>168</v>
      </c>
      <c r="V99" s="49" t="s">
        <v>80</v>
      </c>
      <c r="W99" s="49" t="s">
        <v>81</v>
      </c>
      <c r="X99" s="54" t="s">
        <v>58</v>
      </c>
      <c r="Y99" s="59">
        <v>45322.702951389001</v>
      </c>
      <c r="Z99" s="54" t="s">
        <v>59</v>
      </c>
      <c r="AA99" s="54" t="s">
        <v>74</v>
      </c>
      <c r="AB99" s="54"/>
      <c r="AC99" s="55" t="s">
        <v>117</v>
      </c>
      <c r="AD99" s="55" t="s">
        <v>117</v>
      </c>
    </row>
    <row r="100" spans="1:30" s="58" customFormat="1" ht="57" hidden="1" customHeight="1" x14ac:dyDescent="0.25">
      <c r="A100" s="54">
        <f>+SUBTOTAL(3,$B$11:B100)</f>
        <v>0</v>
      </c>
      <c r="B100" s="55" t="s">
        <v>42</v>
      </c>
      <c r="C100" s="54" t="s">
        <v>43</v>
      </c>
      <c r="D100" s="54" t="s">
        <v>44</v>
      </c>
      <c r="E100" s="54" t="s">
        <v>45</v>
      </c>
      <c r="F100" s="56" t="s">
        <v>453</v>
      </c>
      <c r="G100" s="48">
        <v>45302.608483796001</v>
      </c>
      <c r="H100" s="56" t="s">
        <v>453</v>
      </c>
      <c r="I100" s="48">
        <v>45302.608483796001</v>
      </c>
      <c r="J100" s="56" t="s">
        <v>453</v>
      </c>
      <c r="K100" s="48">
        <v>45302.608483796001</v>
      </c>
      <c r="L100" s="100" t="s">
        <v>454</v>
      </c>
      <c r="M100" s="55" t="s">
        <v>48</v>
      </c>
      <c r="N100" s="54" t="s">
        <v>313</v>
      </c>
      <c r="O100" s="54" t="s">
        <v>314</v>
      </c>
      <c r="P100" s="54" t="s">
        <v>455</v>
      </c>
      <c r="Q100" s="50" t="s">
        <v>456</v>
      </c>
      <c r="R100" s="57"/>
      <c r="S100" s="54" t="s">
        <v>68</v>
      </c>
      <c r="T100" s="54" t="s">
        <v>296</v>
      </c>
      <c r="U100" s="54" t="s">
        <v>457</v>
      </c>
      <c r="V100" s="49" t="s">
        <v>80</v>
      </c>
      <c r="W100" s="49" t="s">
        <v>81</v>
      </c>
      <c r="X100" s="54" t="s">
        <v>58</v>
      </c>
      <c r="Y100" s="59">
        <v>45313.634641204</v>
      </c>
      <c r="Z100" s="54" t="s">
        <v>59</v>
      </c>
      <c r="AA100" s="54" t="s">
        <v>74</v>
      </c>
      <c r="AB100" s="54"/>
      <c r="AC100" s="55" t="s">
        <v>117</v>
      </c>
      <c r="AD100" s="55" t="s">
        <v>117</v>
      </c>
    </row>
    <row r="101" spans="1:30" s="58" customFormat="1" ht="57" hidden="1" customHeight="1" x14ac:dyDescent="0.25">
      <c r="A101" s="54">
        <f>+SUBTOTAL(3,$B$11:B101)</f>
        <v>0</v>
      </c>
      <c r="B101" s="55" t="s">
        <v>42</v>
      </c>
      <c r="C101" s="54" t="s">
        <v>43</v>
      </c>
      <c r="D101" s="54" t="s">
        <v>44</v>
      </c>
      <c r="E101" s="54" t="s">
        <v>45</v>
      </c>
      <c r="F101" s="56" t="s">
        <v>458</v>
      </c>
      <c r="G101" s="48">
        <v>45307.713125000002</v>
      </c>
      <c r="H101" s="56" t="s">
        <v>458</v>
      </c>
      <c r="I101" s="48">
        <v>45307.713125000002</v>
      </c>
      <c r="J101" s="56" t="s">
        <v>458</v>
      </c>
      <c r="K101" s="48">
        <v>45307.713125000002</v>
      </c>
      <c r="L101" s="100" t="s">
        <v>459</v>
      </c>
      <c r="M101" s="55" t="s">
        <v>48</v>
      </c>
      <c r="N101" s="49" t="s">
        <v>49</v>
      </c>
      <c r="O101" s="54" t="s">
        <v>233</v>
      </c>
      <c r="P101" s="54" t="s">
        <v>238</v>
      </c>
      <c r="Q101" s="50" t="s">
        <v>460</v>
      </c>
      <c r="R101" s="57"/>
      <c r="S101" s="54" t="s">
        <v>68</v>
      </c>
      <c r="T101" s="54" t="s">
        <v>69</v>
      </c>
      <c r="U101" s="54" t="s">
        <v>461</v>
      </c>
      <c r="V101" s="49" t="s">
        <v>115</v>
      </c>
      <c r="W101" s="49" t="s">
        <v>116</v>
      </c>
      <c r="X101" s="54" t="s">
        <v>58</v>
      </c>
      <c r="Y101" s="59"/>
      <c r="Z101" s="54" t="s">
        <v>59</v>
      </c>
      <c r="AA101" s="54" t="s">
        <v>187</v>
      </c>
      <c r="AB101" s="54"/>
      <c r="AC101" s="55" t="s">
        <v>117</v>
      </c>
      <c r="AD101" s="55" t="s">
        <v>117</v>
      </c>
    </row>
    <row r="102" spans="1:30" s="58" customFormat="1" ht="57" hidden="1" customHeight="1" x14ac:dyDescent="0.25">
      <c r="A102" s="54">
        <f>+SUBTOTAL(3,$B$11:B102)</f>
        <v>0</v>
      </c>
      <c r="B102" s="55" t="s">
        <v>42</v>
      </c>
      <c r="C102" s="54" t="s">
        <v>43</v>
      </c>
      <c r="D102" s="54" t="s">
        <v>44</v>
      </c>
      <c r="E102" s="54" t="s">
        <v>45</v>
      </c>
      <c r="F102" s="56" t="s">
        <v>462</v>
      </c>
      <c r="G102" s="48">
        <v>45302.521412037</v>
      </c>
      <c r="H102" s="56" t="s">
        <v>462</v>
      </c>
      <c r="I102" s="48">
        <v>45302.521412037</v>
      </c>
      <c r="J102" s="56" t="s">
        <v>462</v>
      </c>
      <c r="K102" s="48">
        <v>45302.521412037</v>
      </c>
      <c r="L102" s="100" t="s">
        <v>463</v>
      </c>
      <c r="M102" s="55" t="s">
        <v>48</v>
      </c>
      <c r="N102" s="49" t="s">
        <v>313</v>
      </c>
      <c r="O102" s="54" t="s">
        <v>464</v>
      </c>
      <c r="P102" s="54" t="s">
        <v>465</v>
      </c>
      <c r="Q102" s="50" t="s">
        <v>456</v>
      </c>
      <c r="R102" s="57"/>
      <c r="S102" s="54" t="s">
        <v>68</v>
      </c>
      <c r="T102" s="54" t="s">
        <v>137</v>
      </c>
      <c r="U102" s="54" t="s">
        <v>138</v>
      </c>
      <c r="V102" s="49" t="s">
        <v>80</v>
      </c>
      <c r="W102" s="49" t="s">
        <v>81</v>
      </c>
      <c r="X102" s="54" t="s">
        <v>58</v>
      </c>
      <c r="Y102" s="59">
        <v>45315.468495369998</v>
      </c>
      <c r="Z102" s="54" t="s">
        <v>59</v>
      </c>
      <c r="AA102" s="54" t="s">
        <v>74</v>
      </c>
      <c r="AB102" s="54"/>
      <c r="AC102" s="55" t="s">
        <v>75</v>
      </c>
      <c r="AD102" s="55" t="s">
        <v>75</v>
      </c>
    </row>
    <row r="103" spans="1:30" s="58" customFormat="1" ht="57" hidden="1" customHeight="1" x14ac:dyDescent="0.25">
      <c r="A103" s="54">
        <f>+SUBTOTAL(3,$B$11:B103)</f>
        <v>0</v>
      </c>
      <c r="B103" s="55" t="s">
        <v>42</v>
      </c>
      <c r="C103" s="54" t="s">
        <v>43</v>
      </c>
      <c r="D103" s="54" t="s">
        <v>44</v>
      </c>
      <c r="E103" s="54" t="s">
        <v>45</v>
      </c>
      <c r="F103" s="56" t="s">
        <v>466</v>
      </c>
      <c r="G103" s="48">
        <v>45306.748206019001</v>
      </c>
      <c r="H103" s="56" t="s">
        <v>466</v>
      </c>
      <c r="I103" s="48">
        <v>45306.748206019001</v>
      </c>
      <c r="J103" s="56" t="s">
        <v>466</v>
      </c>
      <c r="K103" s="48">
        <v>45306.748206019001</v>
      </c>
      <c r="L103" s="100" t="s">
        <v>467</v>
      </c>
      <c r="M103" s="55" t="s">
        <v>48</v>
      </c>
      <c r="N103" s="49" t="s">
        <v>313</v>
      </c>
      <c r="O103" s="54" t="s">
        <v>464</v>
      </c>
      <c r="P103" s="54" t="s">
        <v>468</v>
      </c>
      <c r="Q103" s="50" t="s">
        <v>456</v>
      </c>
      <c r="R103" s="57"/>
      <c r="S103" s="54" t="s">
        <v>68</v>
      </c>
      <c r="T103" s="54" t="s">
        <v>321</v>
      </c>
      <c r="U103" s="54" t="s">
        <v>321</v>
      </c>
      <c r="V103" s="49" t="s">
        <v>71</v>
      </c>
      <c r="W103" s="49" t="s">
        <v>72</v>
      </c>
      <c r="X103" s="54" t="s">
        <v>58</v>
      </c>
      <c r="Y103" s="59">
        <v>45316.837465277997</v>
      </c>
      <c r="Z103" s="54" t="s">
        <v>59</v>
      </c>
      <c r="AA103" s="54" t="s">
        <v>74</v>
      </c>
      <c r="AB103" s="54"/>
      <c r="AC103" s="55" t="s">
        <v>82</v>
      </c>
      <c r="AD103" s="55" t="s">
        <v>82</v>
      </c>
    </row>
    <row r="104" spans="1:30" s="58" customFormat="1" ht="57" hidden="1" customHeight="1" x14ac:dyDescent="0.25">
      <c r="A104" s="54">
        <f>+SUBTOTAL(3,$B$11:B104)</f>
        <v>0</v>
      </c>
      <c r="B104" s="55" t="s">
        <v>42</v>
      </c>
      <c r="C104" s="54" t="s">
        <v>43</v>
      </c>
      <c r="D104" s="54" t="s">
        <v>44</v>
      </c>
      <c r="E104" s="54" t="s">
        <v>45</v>
      </c>
      <c r="F104" s="56" t="s">
        <v>469</v>
      </c>
      <c r="G104" s="48">
        <v>45299.671087962997</v>
      </c>
      <c r="H104" s="56" t="s">
        <v>469</v>
      </c>
      <c r="I104" s="48">
        <v>45299.671087962997</v>
      </c>
      <c r="J104" s="56" t="s">
        <v>469</v>
      </c>
      <c r="K104" s="48">
        <v>45299.671087962997</v>
      </c>
      <c r="L104" s="100" t="s">
        <v>470</v>
      </c>
      <c r="M104" s="55" t="s">
        <v>48</v>
      </c>
      <c r="N104" s="49" t="s">
        <v>313</v>
      </c>
      <c r="O104" s="54" t="s">
        <v>464</v>
      </c>
      <c r="P104" s="54" t="s">
        <v>468</v>
      </c>
      <c r="Q104" s="50" t="s">
        <v>456</v>
      </c>
      <c r="R104" s="57"/>
      <c r="S104" s="54" t="s">
        <v>68</v>
      </c>
      <c r="T104" s="54" t="s">
        <v>321</v>
      </c>
      <c r="U104" s="54" t="s">
        <v>321</v>
      </c>
      <c r="V104" s="49" t="s">
        <v>71</v>
      </c>
      <c r="W104" s="49" t="s">
        <v>72</v>
      </c>
      <c r="X104" s="54" t="s">
        <v>58</v>
      </c>
      <c r="Y104" s="59">
        <v>45306.460613426003</v>
      </c>
      <c r="Z104" s="54" t="s">
        <v>59</v>
      </c>
      <c r="AA104" s="54" t="s">
        <v>74</v>
      </c>
      <c r="AB104" s="54"/>
      <c r="AC104" s="55" t="s">
        <v>82</v>
      </c>
      <c r="AD104" s="55" t="s">
        <v>82</v>
      </c>
    </row>
    <row r="105" spans="1:30" s="58" customFormat="1" ht="57" hidden="1" customHeight="1" x14ac:dyDescent="0.25">
      <c r="A105" s="54">
        <f>+SUBTOTAL(3,$B$11:B105)</f>
        <v>0</v>
      </c>
      <c r="B105" s="55" t="s">
        <v>42</v>
      </c>
      <c r="C105" s="54" t="s">
        <v>43</v>
      </c>
      <c r="D105" s="54" t="s">
        <v>44</v>
      </c>
      <c r="E105" s="54" t="s">
        <v>45</v>
      </c>
      <c r="F105" s="56" t="s">
        <v>471</v>
      </c>
      <c r="G105" s="48">
        <v>45317.628622684999</v>
      </c>
      <c r="H105" s="56" t="s">
        <v>471</v>
      </c>
      <c r="I105" s="48">
        <v>45317.628622684999</v>
      </c>
      <c r="J105" s="56" t="s">
        <v>471</v>
      </c>
      <c r="K105" s="48">
        <v>45317.628622684999</v>
      </c>
      <c r="L105" s="100" t="s">
        <v>472</v>
      </c>
      <c r="M105" s="55" t="s">
        <v>48</v>
      </c>
      <c r="N105" s="54" t="s">
        <v>313</v>
      </c>
      <c r="O105" s="54" t="s">
        <v>473</v>
      </c>
      <c r="P105" s="54" t="s">
        <v>474</v>
      </c>
      <c r="Q105" s="50" t="s">
        <v>456</v>
      </c>
      <c r="R105" s="57"/>
      <c r="S105" s="54" t="s">
        <v>68</v>
      </c>
      <c r="T105" s="54" t="s">
        <v>296</v>
      </c>
      <c r="U105" s="54" t="s">
        <v>475</v>
      </c>
      <c r="V105" s="49" t="s">
        <v>80</v>
      </c>
      <c r="W105" s="49" t="s">
        <v>81</v>
      </c>
      <c r="X105" s="54" t="s">
        <v>58</v>
      </c>
      <c r="Y105" s="59"/>
      <c r="Z105" s="54" t="s">
        <v>59</v>
      </c>
      <c r="AA105" s="54" t="s">
        <v>74</v>
      </c>
      <c r="AB105" s="54"/>
      <c r="AC105" s="55" t="s">
        <v>117</v>
      </c>
      <c r="AD105" s="55" t="s">
        <v>117</v>
      </c>
    </row>
    <row r="106" spans="1:30" s="58" customFormat="1" ht="57" hidden="1" customHeight="1" x14ac:dyDescent="0.25">
      <c r="A106" s="54">
        <f>+SUBTOTAL(3,$B$11:B106)</f>
        <v>0</v>
      </c>
      <c r="B106" s="55" t="s">
        <v>42</v>
      </c>
      <c r="C106" s="54" t="s">
        <v>43</v>
      </c>
      <c r="D106" s="54" t="s">
        <v>44</v>
      </c>
      <c r="E106" s="54" t="s">
        <v>45</v>
      </c>
      <c r="F106" s="56" t="s">
        <v>476</v>
      </c>
      <c r="G106" s="48">
        <v>45318.755370370003</v>
      </c>
      <c r="H106" s="56" t="s">
        <v>476</v>
      </c>
      <c r="I106" s="48">
        <v>45318.755370370003</v>
      </c>
      <c r="J106" s="56" t="s">
        <v>476</v>
      </c>
      <c r="K106" s="48">
        <v>45318.755370370003</v>
      </c>
      <c r="L106" s="100" t="s">
        <v>477</v>
      </c>
      <c r="M106" s="55" t="s">
        <v>48</v>
      </c>
      <c r="N106" s="49" t="s">
        <v>313</v>
      </c>
      <c r="O106" s="54" t="s">
        <v>478</v>
      </c>
      <c r="P106" s="54" t="s">
        <v>479</v>
      </c>
      <c r="Q106" s="50" t="s">
        <v>456</v>
      </c>
      <c r="R106" s="57"/>
      <c r="S106" s="54" t="s">
        <v>68</v>
      </c>
      <c r="T106" s="54" t="s">
        <v>69</v>
      </c>
      <c r="U106" s="54" t="s">
        <v>79</v>
      </c>
      <c r="V106" s="49" t="s">
        <v>115</v>
      </c>
      <c r="W106" s="49" t="s">
        <v>116</v>
      </c>
      <c r="X106" s="54" t="s">
        <v>58</v>
      </c>
      <c r="Y106" s="59"/>
      <c r="Z106" s="54" t="s">
        <v>59</v>
      </c>
      <c r="AA106" s="54" t="s">
        <v>74</v>
      </c>
      <c r="AB106" s="54"/>
      <c r="AC106" s="55" t="s">
        <v>75</v>
      </c>
      <c r="AD106" s="55" t="s">
        <v>75</v>
      </c>
    </row>
    <row r="107" spans="1:30" s="58" customFormat="1" ht="57" hidden="1" customHeight="1" x14ac:dyDescent="0.25">
      <c r="A107" s="54">
        <f>+SUBTOTAL(3,$B$11:B107)</f>
        <v>0</v>
      </c>
      <c r="B107" s="55" t="s">
        <v>42</v>
      </c>
      <c r="C107" s="54" t="s">
        <v>43</v>
      </c>
      <c r="D107" s="54" t="s">
        <v>44</v>
      </c>
      <c r="E107" s="54" t="s">
        <v>45</v>
      </c>
      <c r="F107" s="56" t="s">
        <v>480</v>
      </c>
      <c r="G107" s="48">
        <v>45305.514328703997</v>
      </c>
      <c r="H107" s="56" t="s">
        <v>480</v>
      </c>
      <c r="I107" s="48">
        <v>45305.514328703997</v>
      </c>
      <c r="J107" s="56" t="s">
        <v>480</v>
      </c>
      <c r="K107" s="48">
        <v>45305.514328703997</v>
      </c>
      <c r="L107" s="100" t="s">
        <v>481</v>
      </c>
      <c r="M107" s="55" t="s">
        <v>48</v>
      </c>
      <c r="N107" s="49" t="s">
        <v>313</v>
      </c>
      <c r="O107" s="54" t="s">
        <v>482</v>
      </c>
      <c r="P107" s="54" t="s">
        <v>223</v>
      </c>
      <c r="Q107" s="50" t="s">
        <v>456</v>
      </c>
      <c r="R107" s="57"/>
      <c r="S107" s="54" t="s">
        <v>68</v>
      </c>
      <c r="T107" s="54" t="s">
        <v>69</v>
      </c>
      <c r="U107" s="54" t="s">
        <v>70</v>
      </c>
      <c r="V107" s="49" t="s">
        <v>71</v>
      </c>
      <c r="W107" s="49" t="s">
        <v>72</v>
      </c>
      <c r="X107" s="54" t="s">
        <v>58</v>
      </c>
      <c r="Y107" s="59">
        <v>45315.508356480997</v>
      </c>
      <c r="Z107" s="54" t="s">
        <v>59</v>
      </c>
      <c r="AA107" s="54" t="s">
        <v>74</v>
      </c>
      <c r="AB107" s="54"/>
      <c r="AC107" s="54" t="s">
        <v>117</v>
      </c>
      <c r="AD107" s="54" t="s">
        <v>117</v>
      </c>
    </row>
    <row r="108" spans="1:30" s="58" customFormat="1" ht="57" hidden="1" customHeight="1" x14ac:dyDescent="0.25">
      <c r="A108" s="54">
        <f>+SUBTOTAL(3,$B$11:B108)</f>
        <v>0</v>
      </c>
      <c r="B108" s="55" t="s">
        <v>42</v>
      </c>
      <c r="C108" s="54" t="s">
        <v>43</v>
      </c>
      <c r="D108" s="54" t="s">
        <v>44</v>
      </c>
      <c r="E108" s="54" t="s">
        <v>45</v>
      </c>
      <c r="F108" s="56" t="s">
        <v>483</v>
      </c>
      <c r="G108" s="48">
        <v>45301.527361111002</v>
      </c>
      <c r="H108" s="56" t="s">
        <v>483</v>
      </c>
      <c r="I108" s="48">
        <v>45301.527361111002</v>
      </c>
      <c r="J108" s="56" t="s">
        <v>483</v>
      </c>
      <c r="K108" s="48">
        <v>45301.527361111002</v>
      </c>
      <c r="L108" s="100" t="s">
        <v>484</v>
      </c>
      <c r="M108" s="55" t="s">
        <v>48</v>
      </c>
      <c r="N108" s="49" t="s">
        <v>313</v>
      </c>
      <c r="O108" s="54" t="s">
        <v>485</v>
      </c>
      <c r="P108" s="54" t="s">
        <v>486</v>
      </c>
      <c r="Q108" s="50" t="s">
        <v>456</v>
      </c>
      <c r="R108" s="57"/>
      <c r="S108" s="54" t="s">
        <v>68</v>
      </c>
      <c r="T108" s="54" t="s">
        <v>69</v>
      </c>
      <c r="U108" s="54" t="s">
        <v>79</v>
      </c>
      <c r="V108" s="49" t="s">
        <v>71</v>
      </c>
      <c r="W108" s="49" t="s">
        <v>72</v>
      </c>
      <c r="X108" s="54" t="s">
        <v>58</v>
      </c>
      <c r="Y108" s="59">
        <v>45308.670439815003</v>
      </c>
      <c r="Z108" s="54" t="s">
        <v>59</v>
      </c>
      <c r="AA108" s="54" t="s">
        <v>74</v>
      </c>
      <c r="AB108" s="54"/>
      <c r="AC108" s="55" t="s">
        <v>82</v>
      </c>
      <c r="AD108" s="55" t="s">
        <v>82</v>
      </c>
    </row>
    <row r="109" spans="1:30" s="58" customFormat="1" ht="57" hidden="1" customHeight="1" x14ac:dyDescent="0.25">
      <c r="A109" s="54">
        <f>+SUBTOTAL(3,$B$11:B109)</f>
        <v>0</v>
      </c>
      <c r="B109" s="55" t="s">
        <v>42</v>
      </c>
      <c r="C109" s="54" t="s">
        <v>43</v>
      </c>
      <c r="D109" s="54" t="s">
        <v>44</v>
      </c>
      <c r="E109" s="54" t="s">
        <v>45</v>
      </c>
      <c r="F109" s="56" t="s">
        <v>487</v>
      </c>
      <c r="G109" s="48">
        <v>45307.399965277997</v>
      </c>
      <c r="H109" s="56" t="s">
        <v>487</v>
      </c>
      <c r="I109" s="48">
        <v>45307.399965277997</v>
      </c>
      <c r="J109" s="56" t="s">
        <v>487</v>
      </c>
      <c r="K109" s="48">
        <v>45307.399965277997</v>
      </c>
      <c r="L109" s="100" t="s">
        <v>488</v>
      </c>
      <c r="M109" s="55" t="s">
        <v>48</v>
      </c>
      <c r="N109" s="49" t="s">
        <v>313</v>
      </c>
      <c r="O109" s="54" t="s">
        <v>464</v>
      </c>
      <c r="P109" s="54" t="s">
        <v>489</v>
      </c>
      <c r="Q109" s="50" t="s">
        <v>456</v>
      </c>
      <c r="R109" s="57"/>
      <c r="S109" s="54" t="s">
        <v>201</v>
      </c>
      <c r="T109" s="54" t="s">
        <v>202</v>
      </c>
      <c r="U109" s="54" t="s">
        <v>490</v>
      </c>
      <c r="V109" s="49" t="s">
        <v>80</v>
      </c>
      <c r="W109" s="49" t="s">
        <v>81</v>
      </c>
      <c r="X109" s="54" t="s">
        <v>58</v>
      </c>
      <c r="Y109" s="59">
        <v>45316.841145833001</v>
      </c>
      <c r="Z109" s="54" t="s">
        <v>59</v>
      </c>
      <c r="AA109" s="54" t="s">
        <v>74</v>
      </c>
      <c r="AB109" s="54"/>
      <c r="AC109" s="55" t="s">
        <v>82</v>
      </c>
      <c r="AD109" s="55" t="s">
        <v>82</v>
      </c>
    </row>
    <row r="110" spans="1:30" s="58" customFormat="1" ht="57" hidden="1" customHeight="1" x14ac:dyDescent="0.25">
      <c r="A110" s="54">
        <f>+SUBTOTAL(3,$B$11:B110)</f>
        <v>0</v>
      </c>
      <c r="B110" s="55" t="s">
        <v>42</v>
      </c>
      <c r="C110" s="54" t="s">
        <v>43</v>
      </c>
      <c r="D110" s="54" t="s">
        <v>44</v>
      </c>
      <c r="E110" s="54" t="s">
        <v>45</v>
      </c>
      <c r="F110" s="56" t="s">
        <v>491</v>
      </c>
      <c r="G110" s="48">
        <v>45301.745983795998</v>
      </c>
      <c r="H110" s="56" t="s">
        <v>491</v>
      </c>
      <c r="I110" s="48">
        <v>45301.745983795998</v>
      </c>
      <c r="J110" s="56" t="s">
        <v>491</v>
      </c>
      <c r="K110" s="48">
        <v>45301.745983795998</v>
      </c>
      <c r="L110" s="100" t="s">
        <v>484</v>
      </c>
      <c r="M110" s="55" t="s">
        <v>48</v>
      </c>
      <c r="N110" s="49" t="s">
        <v>313</v>
      </c>
      <c r="O110" s="54" t="s">
        <v>485</v>
      </c>
      <c r="P110" s="54" t="s">
        <v>486</v>
      </c>
      <c r="Q110" s="50" t="s">
        <v>456</v>
      </c>
      <c r="R110" s="57"/>
      <c r="S110" s="54" t="s">
        <v>53</v>
      </c>
      <c r="T110" s="54" t="s">
        <v>54</v>
      </c>
      <c r="U110" s="54" t="s">
        <v>492</v>
      </c>
      <c r="V110" s="49" t="s">
        <v>71</v>
      </c>
      <c r="W110" s="49" t="s">
        <v>72</v>
      </c>
      <c r="X110" s="54" t="s">
        <v>58</v>
      </c>
      <c r="Y110" s="59">
        <v>45309.743518518997</v>
      </c>
      <c r="Z110" s="54" t="s">
        <v>59</v>
      </c>
      <c r="AA110" s="54" t="s">
        <v>74</v>
      </c>
      <c r="AB110" s="54"/>
      <c r="AC110" s="55" t="s">
        <v>117</v>
      </c>
      <c r="AD110" s="55" t="s">
        <v>117</v>
      </c>
    </row>
    <row r="111" spans="1:30" s="58" customFormat="1" ht="57" hidden="1" customHeight="1" x14ac:dyDescent="0.25">
      <c r="A111" s="54">
        <f>+SUBTOTAL(3,$B$11:B111)</f>
        <v>0</v>
      </c>
      <c r="B111" s="55" t="s">
        <v>42</v>
      </c>
      <c r="C111" s="54" t="s">
        <v>43</v>
      </c>
      <c r="D111" s="54" t="s">
        <v>44</v>
      </c>
      <c r="E111" s="54" t="s">
        <v>45</v>
      </c>
      <c r="F111" s="56" t="s">
        <v>493</v>
      </c>
      <c r="G111" s="48">
        <v>45309.629675926</v>
      </c>
      <c r="H111" s="56" t="s">
        <v>493</v>
      </c>
      <c r="I111" s="48">
        <v>45309.629675926</v>
      </c>
      <c r="J111" s="56" t="s">
        <v>493</v>
      </c>
      <c r="K111" s="48">
        <v>45309.629675926</v>
      </c>
      <c r="L111" s="100" t="s">
        <v>494</v>
      </c>
      <c r="M111" s="55" t="s">
        <v>48</v>
      </c>
      <c r="N111" s="49" t="s">
        <v>313</v>
      </c>
      <c r="O111" s="54" t="s">
        <v>464</v>
      </c>
      <c r="P111" s="54" t="s">
        <v>495</v>
      </c>
      <c r="Q111" s="50" t="s">
        <v>456</v>
      </c>
      <c r="R111" s="57"/>
      <c r="S111" s="54" t="s">
        <v>68</v>
      </c>
      <c r="T111" s="54" t="s">
        <v>496</v>
      </c>
      <c r="U111" s="54" t="s">
        <v>497</v>
      </c>
      <c r="V111" s="49" t="s">
        <v>80</v>
      </c>
      <c r="W111" s="49" t="s">
        <v>81</v>
      </c>
      <c r="X111" s="54" t="s">
        <v>58</v>
      </c>
      <c r="Y111" s="59">
        <v>45320.629456019</v>
      </c>
      <c r="Z111" s="54" t="s">
        <v>59</v>
      </c>
      <c r="AA111" s="54" t="s">
        <v>74</v>
      </c>
      <c r="AB111" s="54"/>
      <c r="AC111" s="55" t="s">
        <v>82</v>
      </c>
      <c r="AD111" s="55" t="s">
        <v>82</v>
      </c>
    </row>
    <row r="112" spans="1:30" s="58" customFormat="1" ht="57" hidden="1" customHeight="1" x14ac:dyDescent="0.25">
      <c r="A112" s="54">
        <f>+SUBTOTAL(3,$B$11:B112)</f>
        <v>0</v>
      </c>
      <c r="B112" s="55" t="s">
        <v>42</v>
      </c>
      <c r="C112" s="54" t="s">
        <v>43</v>
      </c>
      <c r="D112" s="54" t="s">
        <v>44</v>
      </c>
      <c r="E112" s="54" t="s">
        <v>45</v>
      </c>
      <c r="F112" s="56" t="s">
        <v>498</v>
      </c>
      <c r="G112" s="48">
        <v>45296.640451389001</v>
      </c>
      <c r="H112" s="56" t="s">
        <v>498</v>
      </c>
      <c r="I112" s="48">
        <v>45296.640451389001</v>
      </c>
      <c r="J112" s="56" t="s">
        <v>498</v>
      </c>
      <c r="K112" s="48">
        <v>45296.640451389001</v>
      </c>
      <c r="L112" s="100" t="s">
        <v>499</v>
      </c>
      <c r="M112" s="55" t="s">
        <v>111</v>
      </c>
      <c r="N112" s="54" t="s">
        <v>313</v>
      </c>
      <c r="O112" s="54" t="s">
        <v>500</v>
      </c>
      <c r="P112" s="54" t="s">
        <v>501</v>
      </c>
      <c r="Q112" s="50" t="s">
        <v>456</v>
      </c>
      <c r="R112" s="57"/>
      <c r="S112" s="54" t="s">
        <v>68</v>
      </c>
      <c r="T112" s="54" t="s">
        <v>69</v>
      </c>
      <c r="U112" s="54" t="s">
        <v>396</v>
      </c>
      <c r="V112" s="49" t="s">
        <v>115</v>
      </c>
      <c r="W112" s="49" t="s">
        <v>116</v>
      </c>
      <c r="X112" s="54" t="s">
        <v>58</v>
      </c>
      <c r="Y112" s="59">
        <v>45309.813634259001</v>
      </c>
      <c r="Z112" s="54" t="s">
        <v>59</v>
      </c>
      <c r="AA112" s="54" t="s">
        <v>74</v>
      </c>
      <c r="AB112" s="54"/>
      <c r="AC112" s="55" t="s">
        <v>383</v>
      </c>
      <c r="AD112" s="55" t="s">
        <v>383</v>
      </c>
    </row>
    <row r="113" spans="1:30" s="58" customFormat="1" ht="57" hidden="1" customHeight="1" x14ac:dyDescent="0.25">
      <c r="A113" s="54">
        <f>+SUBTOTAL(3,$B$11:B113)</f>
        <v>0</v>
      </c>
      <c r="B113" s="55" t="s">
        <v>108</v>
      </c>
      <c r="C113" s="54" t="s">
        <v>43</v>
      </c>
      <c r="D113" s="54" t="s">
        <v>44</v>
      </c>
      <c r="E113" s="54" t="s">
        <v>45</v>
      </c>
      <c r="F113" s="56" t="s">
        <v>502</v>
      </c>
      <c r="G113" s="48">
        <v>45309.659560184999</v>
      </c>
      <c r="H113" s="56" t="s">
        <v>502</v>
      </c>
      <c r="I113" s="48">
        <v>45309.659560184999</v>
      </c>
      <c r="J113" s="56" t="s">
        <v>502</v>
      </c>
      <c r="K113" s="48">
        <v>45309.659560184999</v>
      </c>
      <c r="L113" s="100" t="s">
        <v>503</v>
      </c>
      <c r="M113" s="55" t="s">
        <v>48</v>
      </c>
      <c r="N113" s="54" t="s">
        <v>313</v>
      </c>
      <c r="O113" s="54" t="s">
        <v>314</v>
      </c>
      <c r="P113" s="54" t="s">
        <v>504</v>
      </c>
      <c r="Q113" s="50" t="s">
        <v>456</v>
      </c>
      <c r="R113" s="57"/>
      <c r="S113" s="54" t="s">
        <v>68</v>
      </c>
      <c r="T113" s="54" t="s">
        <v>156</v>
      </c>
      <c r="U113" s="54" t="s">
        <v>157</v>
      </c>
      <c r="V113" s="49" t="s">
        <v>80</v>
      </c>
      <c r="W113" s="49" t="s">
        <v>81</v>
      </c>
      <c r="X113" s="54" t="s">
        <v>58</v>
      </c>
      <c r="Y113" s="59">
        <v>45320.638576388999</v>
      </c>
      <c r="Z113" s="54" t="s">
        <v>59</v>
      </c>
      <c r="AA113" s="54" t="s">
        <v>74</v>
      </c>
      <c r="AB113" s="54"/>
      <c r="AC113" s="55" t="s">
        <v>82</v>
      </c>
      <c r="AD113" s="55" t="s">
        <v>82</v>
      </c>
    </row>
    <row r="114" spans="1:30" s="58" customFormat="1" ht="57" hidden="1" customHeight="1" x14ac:dyDescent="0.25">
      <c r="A114" s="54">
        <f>+SUBTOTAL(3,$B$11:B114)</f>
        <v>0</v>
      </c>
      <c r="B114" s="55" t="s">
        <v>42</v>
      </c>
      <c r="C114" s="54" t="s">
        <v>43</v>
      </c>
      <c r="D114" s="54" t="s">
        <v>44</v>
      </c>
      <c r="E114" s="54" t="s">
        <v>45</v>
      </c>
      <c r="F114" s="56" t="s">
        <v>505</v>
      </c>
      <c r="G114" s="48">
        <v>45315.69755787</v>
      </c>
      <c r="H114" s="56" t="s">
        <v>505</v>
      </c>
      <c r="I114" s="48">
        <v>45315.69755787</v>
      </c>
      <c r="J114" s="56" t="s">
        <v>505</v>
      </c>
      <c r="K114" s="48">
        <v>45315.69755787</v>
      </c>
      <c r="L114" s="100" t="s">
        <v>494</v>
      </c>
      <c r="M114" s="55" t="s">
        <v>48</v>
      </c>
      <c r="N114" s="49" t="s">
        <v>313</v>
      </c>
      <c r="O114" s="54" t="s">
        <v>464</v>
      </c>
      <c r="P114" s="54" t="s">
        <v>495</v>
      </c>
      <c r="Q114" s="50" t="s">
        <v>456</v>
      </c>
      <c r="R114" s="57"/>
      <c r="S114" s="54" t="s">
        <v>68</v>
      </c>
      <c r="T114" s="54" t="s">
        <v>496</v>
      </c>
      <c r="U114" s="54" t="s">
        <v>497</v>
      </c>
      <c r="V114" s="49" t="s">
        <v>80</v>
      </c>
      <c r="W114" s="49" t="s">
        <v>81</v>
      </c>
      <c r="X114" s="54" t="s">
        <v>58</v>
      </c>
      <c r="Y114" s="59">
        <v>45320.631724537001</v>
      </c>
      <c r="Z114" s="54" t="s">
        <v>105</v>
      </c>
      <c r="AA114" s="54" t="s">
        <v>74</v>
      </c>
      <c r="AB114" s="54"/>
      <c r="AC114" s="55" t="s">
        <v>82</v>
      </c>
      <c r="AD114" s="55" t="s">
        <v>82</v>
      </c>
    </row>
    <row r="115" spans="1:30" s="58" customFormat="1" ht="57" hidden="1" customHeight="1" x14ac:dyDescent="0.25">
      <c r="A115" s="54">
        <f>+SUBTOTAL(3,$B$11:B115)</f>
        <v>0</v>
      </c>
      <c r="B115" s="55" t="s">
        <v>42</v>
      </c>
      <c r="C115" s="54" t="s">
        <v>43</v>
      </c>
      <c r="D115" s="54" t="s">
        <v>44</v>
      </c>
      <c r="E115" s="54" t="s">
        <v>45</v>
      </c>
      <c r="F115" s="56" t="s">
        <v>498</v>
      </c>
      <c r="G115" s="48">
        <v>45296.640451389001</v>
      </c>
      <c r="H115" s="56" t="s">
        <v>498</v>
      </c>
      <c r="I115" s="48">
        <v>45296.640451389001</v>
      </c>
      <c r="J115" s="56" t="s">
        <v>498</v>
      </c>
      <c r="K115" s="48">
        <v>45296.640451389001</v>
      </c>
      <c r="L115" s="100" t="s">
        <v>499</v>
      </c>
      <c r="M115" s="55" t="s">
        <v>111</v>
      </c>
      <c r="N115" s="49" t="s">
        <v>313</v>
      </c>
      <c r="O115" s="54" t="s">
        <v>500</v>
      </c>
      <c r="P115" s="54" t="s">
        <v>501</v>
      </c>
      <c r="Q115" s="50" t="s">
        <v>456</v>
      </c>
      <c r="R115" s="57"/>
      <c r="S115" s="54" t="s">
        <v>68</v>
      </c>
      <c r="T115" s="54" t="s">
        <v>69</v>
      </c>
      <c r="U115" s="54" t="s">
        <v>396</v>
      </c>
      <c r="V115" s="49" t="s">
        <v>115</v>
      </c>
      <c r="W115" s="49" t="s">
        <v>116</v>
      </c>
      <c r="X115" s="54" t="s">
        <v>58</v>
      </c>
      <c r="Y115" s="59">
        <v>45309.792083332999</v>
      </c>
      <c r="Z115" s="54" t="s">
        <v>59</v>
      </c>
      <c r="AA115" s="54" t="s">
        <v>74</v>
      </c>
      <c r="AB115" s="54"/>
      <c r="AC115" s="55" t="s">
        <v>383</v>
      </c>
      <c r="AD115" s="55" t="s">
        <v>383</v>
      </c>
    </row>
    <row r="116" spans="1:30" s="58" customFormat="1" ht="57" hidden="1" customHeight="1" x14ac:dyDescent="0.25">
      <c r="A116" s="54">
        <f>+SUBTOTAL(3,$B$11:B116)</f>
        <v>0</v>
      </c>
      <c r="B116" s="55" t="s">
        <v>42</v>
      </c>
      <c r="C116" s="54" t="s">
        <v>43</v>
      </c>
      <c r="D116" s="54" t="s">
        <v>44</v>
      </c>
      <c r="E116" s="54" t="s">
        <v>45</v>
      </c>
      <c r="F116" s="56" t="s">
        <v>506</v>
      </c>
      <c r="G116" s="48">
        <v>45300.660648147998</v>
      </c>
      <c r="H116" s="56" t="s">
        <v>506</v>
      </c>
      <c r="I116" s="48">
        <v>45300.660648147998</v>
      </c>
      <c r="J116" s="56" t="s">
        <v>506</v>
      </c>
      <c r="K116" s="48">
        <v>45300.660648147998</v>
      </c>
      <c r="L116" s="100" t="s">
        <v>507</v>
      </c>
      <c r="M116" s="55" t="s">
        <v>48</v>
      </c>
      <c r="N116" s="49" t="s">
        <v>313</v>
      </c>
      <c r="O116" s="54" t="s">
        <v>508</v>
      </c>
      <c r="P116" s="54" t="s">
        <v>509</v>
      </c>
      <c r="Q116" s="50" t="s">
        <v>456</v>
      </c>
      <c r="R116" s="57"/>
      <c r="S116" s="54" t="s">
        <v>68</v>
      </c>
      <c r="T116" s="54" t="s">
        <v>69</v>
      </c>
      <c r="U116" s="54" t="s">
        <v>327</v>
      </c>
      <c r="V116" s="49" t="s">
        <v>80</v>
      </c>
      <c r="W116" s="49" t="s">
        <v>81</v>
      </c>
      <c r="X116" s="54" t="s">
        <v>58</v>
      </c>
      <c r="Y116" s="59">
        <v>45310.669363426001</v>
      </c>
      <c r="Z116" s="54" t="s">
        <v>59</v>
      </c>
      <c r="AA116" s="54" t="s">
        <v>74</v>
      </c>
      <c r="AB116" s="54"/>
      <c r="AC116" s="55" t="s">
        <v>383</v>
      </c>
      <c r="AD116" s="55" t="s">
        <v>383</v>
      </c>
    </row>
    <row r="117" spans="1:30" s="58" customFormat="1" ht="57" hidden="1" customHeight="1" x14ac:dyDescent="0.25">
      <c r="A117" s="54">
        <f>+SUBTOTAL(3,$B$11:B117)</f>
        <v>0</v>
      </c>
      <c r="B117" s="55" t="s">
        <v>42</v>
      </c>
      <c r="C117" s="54" t="s">
        <v>43</v>
      </c>
      <c r="D117" s="54" t="s">
        <v>44</v>
      </c>
      <c r="E117" s="54" t="s">
        <v>45</v>
      </c>
      <c r="F117" s="56" t="s">
        <v>510</v>
      </c>
      <c r="G117" s="48">
        <v>45313.586724537003</v>
      </c>
      <c r="H117" s="56" t="s">
        <v>510</v>
      </c>
      <c r="I117" s="48">
        <v>45313.586724537003</v>
      </c>
      <c r="J117" s="56" t="s">
        <v>510</v>
      </c>
      <c r="K117" s="48">
        <v>45313.586724537003</v>
      </c>
      <c r="L117" s="100" t="s">
        <v>511</v>
      </c>
      <c r="M117" s="55" t="s">
        <v>48</v>
      </c>
      <c r="N117" s="54" t="s">
        <v>313</v>
      </c>
      <c r="O117" s="54" t="s">
        <v>464</v>
      </c>
      <c r="P117" s="54" t="s">
        <v>419</v>
      </c>
      <c r="Q117" s="50" t="s">
        <v>456</v>
      </c>
      <c r="R117" s="57"/>
      <c r="S117" s="54" t="s">
        <v>68</v>
      </c>
      <c r="T117" s="54" t="s">
        <v>96</v>
      </c>
      <c r="U117" s="54" t="s">
        <v>97</v>
      </c>
      <c r="V117" s="49" t="s">
        <v>98</v>
      </c>
      <c r="W117" s="49" t="s">
        <v>99</v>
      </c>
      <c r="X117" s="54" t="s">
        <v>58</v>
      </c>
      <c r="Y117" s="59">
        <v>45320.820231480997</v>
      </c>
      <c r="Z117" s="54" t="s">
        <v>59</v>
      </c>
      <c r="AA117" s="54" t="s">
        <v>74</v>
      </c>
      <c r="AB117" s="54"/>
      <c r="AC117" s="55" t="s">
        <v>82</v>
      </c>
      <c r="AD117" s="55" t="s">
        <v>82</v>
      </c>
    </row>
    <row r="118" spans="1:30" s="58" customFormat="1" ht="57" hidden="1" customHeight="1" x14ac:dyDescent="0.25">
      <c r="A118" s="54">
        <f>+SUBTOTAL(3,$B$11:B118)</f>
        <v>0</v>
      </c>
      <c r="B118" s="55" t="s">
        <v>42</v>
      </c>
      <c r="C118" s="54" t="s">
        <v>43</v>
      </c>
      <c r="D118" s="54" t="s">
        <v>44</v>
      </c>
      <c r="E118" s="54" t="s">
        <v>45</v>
      </c>
      <c r="F118" s="56" t="s">
        <v>512</v>
      </c>
      <c r="G118" s="48">
        <v>45308.369351852001</v>
      </c>
      <c r="H118" s="56" t="s">
        <v>512</v>
      </c>
      <c r="I118" s="48">
        <v>45308.369351852001</v>
      </c>
      <c r="J118" s="56" t="s">
        <v>512</v>
      </c>
      <c r="K118" s="48">
        <v>45308.369351852001</v>
      </c>
      <c r="L118" s="100" t="s">
        <v>513</v>
      </c>
      <c r="M118" s="55" t="s">
        <v>48</v>
      </c>
      <c r="N118" s="54" t="s">
        <v>313</v>
      </c>
      <c r="O118" s="54" t="s">
        <v>473</v>
      </c>
      <c r="P118" s="54" t="s">
        <v>514</v>
      </c>
      <c r="Q118" s="50" t="s">
        <v>456</v>
      </c>
      <c r="R118" s="57"/>
      <c r="S118" s="54" t="s">
        <v>68</v>
      </c>
      <c r="T118" s="54" t="s">
        <v>69</v>
      </c>
      <c r="U118" s="54" t="s">
        <v>327</v>
      </c>
      <c r="V118" s="49" t="s">
        <v>80</v>
      </c>
      <c r="W118" s="49" t="s">
        <v>81</v>
      </c>
      <c r="X118" s="54" t="s">
        <v>58</v>
      </c>
      <c r="Y118" s="59">
        <v>45322.659699074</v>
      </c>
      <c r="Z118" s="54" t="s">
        <v>59</v>
      </c>
      <c r="AA118" s="54" t="s">
        <v>74</v>
      </c>
      <c r="AB118" s="54"/>
      <c r="AC118" s="55" t="s">
        <v>383</v>
      </c>
      <c r="AD118" s="55" t="s">
        <v>383</v>
      </c>
    </row>
    <row r="119" spans="1:30" s="58" customFormat="1" ht="57" hidden="1" customHeight="1" x14ac:dyDescent="0.25">
      <c r="A119" s="54">
        <f>+SUBTOTAL(3,$B$11:B119)</f>
        <v>0</v>
      </c>
      <c r="B119" s="55" t="s">
        <v>42</v>
      </c>
      <c r="C119" s="54" t="s">
        <v>43</v>
      </c>
      <c r="D119" s="54" t="s">
        <v>44</v>
      </c>
      <c r="E119" s="54" t="s">
        <v>45</v>
      </c>
      <c r="F119" s="56" t="s">
        <v>515</v>
      </c>
      <c r="G119" s="48">
        <v>45295.488773147998</v>
      </c>
      <c r="H119" s="56" t="s">
        <v>515</v>
      </c>
      <c r="I119" s="48">
        <v>45295.488773147998</v>
      </c>
      <c r="J119" s="56" t="s">
        <v>515</v>
      </c>
      <c r="K119" s="48">
        <v>45295.488773147998</v>
      </c>
      <c r="L119" s="100" t="s">
        <v>516</v>
      </c>
      <c r="M119" s="55" t="s">
        <v>48</v>
      </c>
      <c r="N119" s="54" t="s">
        <v>182</v>
      </c>
      <c r="O119" s="54" t="s">
        <v>183</v>
      </c>
      <c r="P119" s="54" t="s">
        <v>517</v>
      </c>
      <c r="Q119" s="50" t="s">
        <v>518</v>
      </c>
      <c r="R119" s="57"/>
      <c r="S119" s="54" t="s">
        <v>201</v>
      </c>
      <c r="T119" s="54" t="s">
        <v>519</v>
      </c>
      <c r="U119" s="54" t="s">
        <v>520</v>
      </c>
      <c r="V119" s="49" t="s">
        <v>80</v>
      </c>
      <c r="W119" s="49" t="s">
        <v>81</v>
      </c>
      <c r="X119" s="54" t="s">
        <v>58</v>
      </c>
      <c r="Y119" s="59">
        <v>45306.620057870001</v>
      </c>
      <c r="Z119" s="54" t="s">
        <v>59</v>
      </c>
      <c r="AA119" s="54" t="s">
        <v>74</v>
      </c>
      <c r="AB119" s="54"/>
      <c r="AC119" s="55" t="s">
        <v>82</v>
      </c>
      <c r="AD119" s="55" t="s">
        <v>82</v>
      </c>
    </row>
    <row r="120" spans="1:30" s="58" customFormat="1" ht="57" hidden="1" customHeight="1" x14ac:dyDescent="0.25">
      <c r="A120" s="54">
        <f>+SUBTOTAL(3,$B$11:B120)</f>
        <v>0</v>
      </c>
      <c r="B120" s="55" t="s">
        <v>42</v>
      </c>
      <c r="C120" s="54" t="s">
        <v>43</v>
      </c>
      <c r="D120" s="54" t="s">
        <v>44</v>
      </c>
      <c r="E120" s="54" t="s">
        <v>45</v>
      </c>
      <c r="F120" s="56" t="s">
        <v>521</v>
      </c>
      <c r="G120" s="48">
        <v>45309.330069443997</v>
      </c>
      <c r="H120" s="56" t="s">
        <v>521</v>
      </c>
      <c r="I120" s="48">
        <v>45309.330069443997</v>
      </c>
      <c r="J120" s="56" t="s">
        <v>521</v>
      </c>
      <c r="K120" s="48">
        <v>45309.330069443997</v>
      </c>
      <c r="L120" s="100" t="s">
        <v>522</v>
      </c>
      <c r="M120" s="55" t="s">
        <v>48</v>
      </c>
      <c r="N120" s="54" t="s">
        <v>221</v>
      </c>
      <c r="O120" s="54" t="s">
        <v>523</v>
      </c>
      <c r="P120" s="54" t="s">
        <v>51</v>
      </c>
      <c r="Q120" s="50" t="s">
        <v>524</v>
      </c>
      <c r="R120" s="57"/>
      <c r="S120" s="54" t="s">
        <v>68</v>
      </c>
      <c r="T120" s="54" t="s">
        <v>125</v>
      </c>
      <c r="U120" s="54" t="s">
        <v>349</v>
      </c>
      <c r="V120" s="49" t="s">
        <v>80</v>
      </c>
      <c r="W120" s="49" t="s">
        <v>81</v>
      </c>
      <c r="X120" s="54" t="s">
        <v>58</v>
      </c>
      <c r="Y120" s="59">
        <v>45316.701030092998</v>
      </c>
      <c r="Z120" s="54" t="s">
        <v>59</v>
      </c>
      <c r="AA120" s="54" t="s">
        <v>74</v>
      </c>
      <c r="AB120" s="54"/>
      <c r="AC120" s="55" t="s">
        <v>82</v>
      </c>
      <c r="AD120" s="55" t="s">
        <v>82</v>
      </c>
    </row>
    <row r="121" spans="1:30" s="58" customFormat="1" ht="57" hidden="1" customHeight="1" x14ac:dyDescent="0.25">
      <c r="A121" s="54">
        <f>+SUBTOTAL(3,$B$11:B121)</f>
        <v>0</v>
      </c>
      <c r="B121" s="55" t="s">
        <v>42</v>
      </c>
      <c r="C121" s="54" t="s">
        <v>43</v>
      </c>
      <c r="D121" s="54" t="s">
        <v>44</v>
      </c>
      <c r="E121" s="54" t="s">
        <v>45</v>
      </c>
      <c r="F121" s="56" t="s">
        <v>525</v>
      </c>
      <c r="G121" s="48">
        <v>45304.652372684999</v>
      </c>
      <c r="H121" s="56" t="s">
        <v>525</v>
      </c>
      <c r="I121" s="48">
        <v>45304.652372684999</v>
      </c>
      <c r="J121" s="56" t="s">
        <v>525</v>
      </c>
      <c r="K121" s="48">
        <v>45304.652372684999</v>
      </c>
      <c r="L121" s="100" t="s">
        <v>526</v>
      </c>
      <c r="M121" s="55" t="s">
        <v>48</v>
      </c>
      <c r="N121" s="49" t="s">
        <v>182</v>
      </c>
      <c r="O121" s="54" t="s">
        <v>183</v>
      </c>
      <c r="P121" s="54" t="s">
        <v>527</v>
      </c>
      <c r="Q121" s="50" t="s">
        <v>518</v>
      </c>
      <c r="R121" s="57"/>
      <c r="S121" s="54" t="s">
        <v>68</v>
      </c>
      <c r="T121" s="54" t="s">
        <v>69</v>
      </c>
      <c r="U121" s="54" t="s">
        <v>327</v>
      </c>
      <c r="V121" s="49" t="s">
        <v>80</v>
      </c>
      <c r="W121" s="49" t="s">
        <v>81</v>
      </c>
      <c r="X121" s="54" t="s">
        <v>58</v>
      </c>
      <c r="Y121" s="59">
        <v>45315.450833333001</v>
      </c>
      <c r="Z121" s="54" t="s">
        <v>59</v>
      </c>
      <c r="AA121" s="54" t="s">
        <v>74</v>
      </c>
      <c r="AB121" s="54"/>
      <c r="AC121" s="55" t="s">
        <v>82</v>
      </c>
      <c r="AD121" s="55" t="s">
        <v>82</v>
      </c>
    </row>
    <row r="122" spans="1:30" s="58" customFormat="1" ht="57" hidden="1" customHeight="1" x14ac:dyDescent="0.25">
      <c r="A122" s="54">
        <f>+SUBTOTAL(3,$B$11:B122)</f>
        <v>0</v>
      </c>
      <c r="B122" s="55" t="s">
        <v>42</v>
      </c>
      <c r="C122" s="54" t="s">
        <v>43</v>
      </c>
      <c r="D122" s="54" t="s">
        <v>44</v>
      </c>
      <c r="E122" s="54" t="s">
        <v>45</v>
      </c>
      <c r="F122" s="56" t="s">
        <v>528</v>
      </c>
      <c r="G122" s="48">
        <v>45297.736932870001</v>
      </c>
      <c r="H122" s="56" t="s">
        <v>528</v>
      </c>
      <c r="I122" s="48">
        <v>45297.736932870001</v>
      </c>
      <c r="J122" s="56" t="s">
        <v>528</v>
      </c>
      <c r="K122" s="48">
        <v>45297.736932870001</v>
      </c>
      <c r="L122" s="100" t="s">
        <v>522</v>
      </c>
      <c r="M122" s="55" t="s">
        <v>48</v>
      </c>
      <c r="N122" s="49" t="s">
        <v>221</v>
      </c>
      <c r="O122" s="54" t="s">
        <v>523</v>
      </c>
      <c r="P122" s="54" t="s">
        <v>51</v>
      </c>
      <c r="Q122" s="50" t="s">
        <v>524</v>
      </c>
      <c r="R122" s="57"/>
      <c r="S122" s="54" t="s">
        <v>68</v>
      </c>
      <c r="T122" s="54" t="s">
        <v>96</v>
      </c>
      <c r="U122" s="54" t="s">
        <v>97</v>
      </c>
      <c r="V122" s="49" t="s">
        <v>98</v>
      </c>
      <c r="W122" s="49" t="s">
        <v>99</v>
      </c>
      <c r="X122" s="54" t="s">
        <v>58</v>
      </c>
      <c r="Y122" s="59">
        <v>45302.601168980997</v>
      </c>
      <c r="Z122" s="54" t="s">
        <v>59</v>
      </c>
      <c r="AA122" s="54" t="s">
        <v>74</v>
      </c>
      <c r="AB122" s="54"/>
      <c r="AC122" s="55" t="s">
        <v>117</v>
      </c>
      <c r="AD122" s="55" t="s">
        <v>117</v>
      </c>
    </row>
    <row r="123" spans="1:30" s="58" customFormat="1" ht="57" hidden="1" customHeight="1" x14ac:dyDescent="0.25">
      <c r="A123" s="54">
        <f>+SUBTOTAL(3,$B$11:B123)</f>
        <v>0</v>
      </c>
      <c r="B123" s="55" t="s">
        <v>108</v>
      </c>
      <c r="C123" s="54" t="s">
        <v>43</v>
      </c>
      <c r="D123" s="54" t="s">
        <v>44</v>
      </c>
      <c r="E123" s="54" t="s">
        <v>45</v>
      </c>
      <c r="F123" s="56" t="s">
        <v>529</v>
      </c>
      <c r="G123" s="48">
        <v>45313.272337962997</v>
      </c>
      <c r="H123" s="56" t="s">
        <v>529</v>
      </c>
      <c r="I123" s="48">
        <v>45313.272337962997</v>
      </c>
      <c r="J123" s="56" t="s">
        <v>529</v>
      </c>
      <c r="K123" s="48">
        <v>45313.272337962997</v>
      </c>
      <c r="L123" s="100" t="s">
        <v>522</v>
      </c>
      <c r="M123" s="55" t="s">
        <v>48</v>
      </c>
      <c r="N123" s="49" t="s">
        <v>221</v>
      </c>
      <c r="O123" s="54" t="s">
        <v>523</v>
      </c>
      <c r="P123" s="54" t="s">
        <v>51</v>
      </c>
      <c r="Q123" s="50" t="s">
        <v>524</v>
      </c>
      <c r="R123" s="57"/>
      <c r="S123" s="54" t="s">
        <v>68</v>
      </c>
      <c r="T123" s="54" t="s">
        <v>321</v>
      </c>
      <c r="U123" s="54" t="s">
        <v>530</v>
      </c>
      <c r="V123" s="49" t="s">
        <v>71</v>
      </c>
      <c r="W123" s="49" t="s">
        <v>72</v>
      </c>
      <c r="X123" s="54" t="s">
        <v>58</v>
      </c>
      <c r="Y123" s="59">
        <v>45316.703750000001</v>
      </c>
      <c r="Z123" s="54" t="s">
        <v>105</v>
      </c>
      <c r="AA123" s="54" t="s">
        <v>74</v>
      </c>
      <c r="AB123" s="54"/>
      <c r="AC123" s="55" t="s">
        <v>75</v>
      </c>
      <c r="AD123" s="55" t="s">
        <v>75</v>
      </c>
    </row>
    <row r="124" spans="1:30" s="58" customFormat="1" ht="57" hidden="1" customHeight="1" x14ac:dyDescent="0.25">
      <c r="A124" s="54">
        <f>+SUBTOTAL(3,$B$11:B124)</f>
        <v>0</v>
      </c>
      <c r="B124" s="55" t="s">
        <v>42</v>
      </c>
      <c r="C124" s="54" t="s">
        <v>43</v>
      </c>
      <c r="D124" s="54" t="s">
        <v>44</v>
      </c>
      <c r="E124" s="54" t="s">
        <v>45</v>
      </c>
      <c r="F124" s="56" t="s">
        <v>531</v>
      </c>
      <c r="G124" s="48">
        <v>45302.431736111001</v>
      </c>
      <c r="H124" s="56" t="s">
        <v>531</v>
      </c>
      <c r="I124" s="48">
        <v>45302.431736111001</v>
      </c>
      <c r="J124" s="56" t="s">
        <v>531</v>
      </c>
      <c r="K124" s="48">
        <v>45302.431736111001</v>
      </c>
      <c r="L124" s="100" t="s">
        <v>532</v>
      </c>
      <c r="M124" s="55" t="s">
        <v>48</v>
      </c>
      <c r="N124" s="49" t="s">
        <v>64</v>
      </c>
      <c r="O124" s="54" t="s">
        <v>65</v>
      </c>
      <c r="P124" s="54" t="s">
        <v>533</v>
      </c>
      <c r="Q124" s="50" t="s">
        <v>534</v>
      </c>
      <c r="R124" s="57"/>
      <c r="S124" s="54" t="s">
        <v>68</v>
      </c>
      <c r="T124" s="54" t="s">
        <v>321</v>
      </c>
      <c r="U124" s="54" t="s">
        <v>321</v>
      </c>
      <c r="V124" s="49" t="s">
        <v>71</v>
      </c>
      <c r="W124" s="49" t="s">
        <v>72</v>
      </c>
      <c r="X124" s="54" t="s">
        <v>58</v>
      </c>
      <c r="Y124" s="59">
        <v>45303.382361110998</v>
      </c>
      <c r="Z124" s="54" t="s">
        <v>59</v>
      </c>
      <c r="AA124" s="54" t="s">
        <v>74</v>
      </c>
      <c r="AB124" s="54"/>
      <c r="AC124" s="55" t="s">
        <v>117</v>
      </c>
      <c r="AD124" s="55" t="s">
        <v>117</v>
      </c>
    </row>
    <row r="125" spans="1:30" s="58" customFormat="1" ht="57" hidden="1" customHeight="1" x14ac:dyDescent="0.25">
      <c r="A125" s="54">
        <f>+SUBTOTAL(3,$B$11:B125)</f>
        <v>0</v>
      </c>
      <c r="B125" s="55" t="s">
        <v>42</v>
      </c>
      <c r="C125" s="54" t="s">
        <v>43</v>
      </c>
      <c r="D125" s="54" t="s">
        <v>44</v>
      </c>
      <c r="E125" s="54" t="s">
        <v>45</v>
      </c>
      <c r="F125" s="56" t="s">
        <v>535</v>
      </c>
      <c r="G125" s="48">
        <v>45313.651168981</v>
      </c>
      <c r="H125" s="56" t="s">
        <v>535</v>
      </c>
      <c r="I125" s="48">
        <v>45313.651168981</v>
      </c>
      <c r="J125" s="56" t="s">
        <v>535</v>
      </c>
      <c r="K125" s="48">
        <v>45313.651168981</v>
      </c>
      <c r="L125" s="100" t="s">
        <v>536</v>
      </c>
      <c r="M125" s="55" t="s">
        <v>48</v>
      </c>
      <c r="N125" s="49" t="s">
        <v>221</v>
      </c>
      <c r="O125" s="54" t="s">
        <v>537</v>
      </c>
      <c r="P125" s="54" t="s">
        <v>538</v>
      </c>
      <c r="Q125" s="50" t="s">
        <v>524</v>
      </c>
      <c r="R125" s="57"/>
      <c r="S125" s="54" t="s">
        <v>68</v>
      </c>
      <c r="T125" s="54" t="s">
        <v>150</v>
      </c>
      <c r="U125" s="54" t="s">
        <v>151</v>
      </c>
      <c r="V125" s="49" t="s">
        <v>80</v>
      </c>
      <c r="W125" s="49" t="s">
        <v>81</v>
      </c>
      <c r="X125" s="54" t="s">
        <v>58</v>
      </c>
      <c r="Y125" s="59"/>
      <c r="Z125" s="54" t="s">
        <v>59</v>
      </c>
      <c r="AA125" s="54" t="s">
        <v>74</v>
      </c>
      <c r="AB125" s="54"/>
      <c r="AC125" s="55" t="s">
        <v>82</v>
      </c>
      <c r="AD125" s="55" t="s">
        <v>82</v>
      </c>
    </row>
    <row r="126" spans="1:30" s="58" customFormat="1" ht="57" hidden="1" customHeight="1" x14ac:dyDescent="0.25">
      <c r="A126" s="54">
        <f>+SUBTOTAL(3,$B$11:B126)</f>
        <v>0</v>
      </c>
      <c r="B126" s="55" t="s">
        <v>108</v>
      </c>
      <c r="C126" s="54" t="s">
        <v>43</v>
      </c>
      <c r="D126" s="54" t="s">
        <v>44</v>
      </c>
      <c r="E126" s="54" t="s">
        <v>45</v>
      </c>
      <c r="F126" s="56" t="s">
        <v>539</v>
      </c>
      <c r="G126" s="48">
        <v>45297.773368055998</v>
      </c>
      <c r="H126" s="56" t="s">
        <v>539</v>
      </c>
      <c r="I126" s="48">
        <v>45297.773368055998</v>
      </c>
      <c r="J126" s="56" t="s">
        <v>539</v>
      </c>
      <c r="K126" s="48">
        <v>45297.773368055998</v>
      </c>
      <c r="L126" s="100" t="s">
        <v>540</v>
      </c>
      <c r="M126" s="55" t="s">
        <v>48</v>
      </c>
      <c r="N126" s="49" t="s">
        <v>221</v>
      </c>
      <c r="O126" s="54" t="s">
        <v>541</v>
      </c>
      <c r="P126" s="54" t="s">
        <v>542</v>
      </c>
      <c r="Q126" s="50" t="s">
        <v>524</v>
      </c>
      <c r="R126" s="57"/>
      <c r="S126" s="54" t="s">
        <v>68</v>
      </c>
      <c r="T126" s="54" t="s">
        <v>156</v>
      </c>
      <c r="U126" s="54" t="s">
        <v>157</v>
      </c>
      <c r="V126" s="49" t="s">
        <v>217</v>
      </c>
      <c r="W126" s="49" t="s">
        <v>218</v>
      </c>
      <c r="X126" s="54" t="s">
        <v>58</v>
      </c>
      <c r="Y126" s="59">
        <v>45303.618587962999</v>
      </c>
      <c r="Z126" s="54" t="s">
        <v>59</v>
      </c>
      <c r="AA126" s="54" t="s">
        <v>74</v>
      </c>
      <c r="AB126" s="54"/>
      <c r="AC126" s="54" t="s">
        <v>82</v>
      </c>
      <c r="AD126" s="54" t="s">
        <v>82</v>
      </c>
    </row>
    <row r="127" spans="1:30" s="58" customFormat="1" ht="57" hidden="1" customHeight="1" x14ac:dyDescent="0.25">
      <c r="A127" s="54">
        <f>+SUBTOTAL(3,$B$11:B127)</f>
        <v>0</v>
      </c>
      <c r="B127" s="55" t="s">
        <v>42</v>
      </c>
      <c r="C127" s="54" t="s">
        <v>43</v>
      </c>
      <c r="D127" s="54" t="s">
        <v>44</v>
      </c>
      <c r="E127" s="54" t="s">
        <v>45</v>
      </c>
      <c r="F127" s="56" t="s">
        <v>543</v>
      </c>
      <c r="G127" s="48">
        <v>45297.499745369998</v>
      </c>
      <c r="H127" s="56" t="s">
        <v>543</v>
      </c>
      <c r="I127" s="48">
        <v>45297.499745369998</v>
      </c>
      <c r="J127" s="56" t="s">
        <v>543</v>
      </c>
      <c r="K127" s="48">
        <v>45297.499745369998</v>
      </c>
      <c r="L127" s="100" t="s">
        <v>544</v>
      </c>
      <c r="M127" s="55" t="s">
        <v>48</v>
      </c>
      <c r="N127" s="54" t="s">
        <v>221</v>
      </c>
      <c r="O127" s="54" t="s">
        <v>545</v>
      </c>
      <c r="P127" s="54" t="s">
        <v>546</v>
      </c>
      <c r="Q127" s="50" t="s">
        <v>524</v>
      </c>
      <c r="R127" s="57"/>
      <c r="S127" s="54" t="s">
        <v>68</v>
      </c>
      <c r="T127" s="54" t="s">
        <v>125</v>
      </c>
      <c r="U127" s="54" t="s">
        <v>224</v>
      </c>
      <c r="V127" s="49" t="s">
        <v>80</v>
      </c>
      <c r="W127" s="49" t="s">
        <v>81</v>
      </c>
      <c r="X127" s="54" t="s">
        <v>58</v>
      </c>
      <c r="Y127" s="59">
        <v>45302.668310184999</v>
      </c>
      <c r="Z127" s="54" t="s">
        <v>59</v>
      </c>
      <c r="AA127" s="54" t="s">
        <v>74</v>
      </c>
      <c r="AB127" s="54"/>
      <c r="AC127" s="55" t="s">
        <v>117</v>
      </c>
      <c r="AD127" s="55" t="s">
        <v>117</v>
      </c>
    </row>
    <row r="128" spans="1:30" s="58" customFormat="1" ht="57" hidden="1" customHeight="1" x14ac:dyDescent="0.25">
      <c r="A128" s="54">
        <f>+SUBTOTAL(3,$B$11:B128)</f>
        <v>0</v>
      </c>
      <c r="B128" s="55" t="s">
        <v>42</v>
      </c>
      <c r="C128" s="54" t="s">
        <v>43</v>
      </c>
      <c r="D128" s="54" t="s">
        <v>44</v>
      </c>
      <c r="E128" s="54" t="s">
        <v>45</v>
      </c>
      <c r="F128" s="56" t="s">
        <v>547</v>
      </c>
      <c r="G128" s="48">
        <v>45309.57193287</v>
      </c>
      <c r="H128" s="56" t="s">
        <v>547</v>
      </c>
      <c r="I128" s="48">
        <v>45309.57193287</v>
      </c>
      <c r="J128" s="56" t="s">
        <v>547</v>
      </c>
      <c r="K128" s="48">
        <v>45309.57193287</v>
      </c>
      <c r="L128" s="100" t="s">
        <v>548</v>
      </c>
      <c r="M128" s="55" t="s">
        <v>48</v>
      </c>
      <c r="N128" s="54" t="s">
        <v>221</v>
      </c>
      <c r="O128" s="54" t="s">
        <v>549</v>
      </c>
      <c r="P128" s="54" t="s">
        <v>550</v>
      </c>
      <c r="Q128" s="50" t="s">
        <v>551</v>
      </c>
      <c r="R128" s="57"/>
      <c r="S128" s="54" t="s">
        <v>68</v>
      </c>
      <c r="T128" s="54" t="s">
        <v>125</v>
      </c>
      <c r="U128" s="54" t="s">
        <v>126</v>
      </c>
      <c r="V128" s="49" t="s">
        <v>80</v>
      </c>
      <c r="W128" s="49" t="s">
        <v>81</v>
      </c>
      <c r="X128" s="54" t="s">
        <v>58</v>
      </c>
      <c r="Y128" s="59">
        <v>45315.463229166999</v>
      </c>
      <c r="Z128" s="54" t="s">
        <v>59</v>
      </c>
      <c r="AA128" s="54" t="s">
        <v>74</v>
      </c>
      <c r="AB128" s="54"/>
      <c r="AC128" s="55" t="s">
        <v>75</v>
      </c>
      <c r="AD128" s="55" t="s">
        <v>75</v>
      </c>
    </row>
    <row r="129" spans="1:30" s="58" customFormat="1" ht="57" hidden="1" customHeight="1" x14ac:dyDescent="0.25">
      <c r="A129" s="54">
        <f>+SUBTOTAL(3,$B$11:B129)</f>
        <v>0</v>
      </c>
      <c r="B129" s="55" t="s">
        <v>42</v>
      </c>
      <c r="C129" s="54" t="s">
        <v>43</v>
      </c>
      <c r="D129" s="54" t="s">
        <v>44</v>
      </c>
      <c r="E129" s="54" t="s">
        <v>45</v>
      </c>
      <c r="F129" s="56" t="s">
        <v>552</v>
      </c>
      <c r="G129" s="48">
        <v>45313.856423611003</v>
      </c>
      <c r="H129" s="56" t="s">
        <v>552</v>
      </c>
      <c r="I129" s="48">
        <v>45313.856423611003</v>
      </c>
      <c r="J129" s="56" t="s">
        <v>552</v>
      </c>
      <c r="K129" s="48">
        <v>45313.856423611003</v>
      </c>
      <c r="L129" s="100" t="s">
        <v>553</v>
      </c>
      <c r="M129" s="55" t="s">
        <v>48</v>
      </c>
      <c r="N129" s="54" t="s">
        <v>141</v>
      </c>
      <c r="O129" s="54" t="s">
        <v>554</v>
      </c>
      <c r="P129" s="54" t="s">
        <v>555</v>
      </c>
      <c r="Q129" s="50" t="s">
        <v>556</v>
      </c>
      <c r="R129" s="57"/>
      <c r="S129" s="54" t="s">
        <v>68</v>
      </c>
      <c r="T129" s="54" t="s">
        <v>150</v>
      </c>
      <c r="U129" s="54" t="s">
        <v>557</v>
      </c>
      <c r="V129" s="49" t="s">
        <v>80</v>
      </c>
      <c r="W129" s="49" t="s">
        <v>81</v>
      </c>
      <c r="X129" s="54" t="s">
        <v>58</v>
      </c>
      <c r="Y129" s="59">
        <v>45322.595798611001</v>
      </c>
      <c r="Z129" s="54" t="s">
        <v>59</v>
      </c>
      <c r="AA129" s="54" t="s">
        <v>74</v>
      </c>
      <c r="AB129" s="54"/>
      <c r="AC129" s="55" t="s">
        <v>82</v>
      </c>
      <c r="AD129" s="55" t="s">
        <v>82</v>
      </c>
    </row>
    <row r="130" spans="1:30" s="58" customFormat="1" ht="57" hidden="1" customHeight="1" x14ac:dyDescent="0.25">
      <c r="A130" s="54">
        <f>+SUBTOTAL(3,$B$11:B130)</f>
        <v>0</v>
      </c>
      <c r="B130" s="55" t="s">
        <v>108</v>
      </c>
      <c r="C130" s="54" t="s">
        <v>43</v>
      </c>
      <c r="D130" s="54" t="s">
        <v>44</v>
      </c>
      <c r="E130" s="54" t="s">
        <v>45</v>
      </c>
      <c r="F130" s="56" t="s">
        <v>558</v>
      </c>
      <c r="G130" s="48">
        <v>45296.699918981001</v>
      </c>
      <c r="H130" s="56" t="s">
        <v>558</v>
      </c>
      <c r="I130" s="48">
        <v>45296.699918981001</v>
      </c>
      <c r="J130" s="56" t="s">
        <v>558</v>
      </c>
      <c r="K130" s="48">
        <v>45296.699918981001</v>
      </c>
      <c r="L130" s="100" t="s">
        <v>559</v>
      </c>
      <c r="M130" s="55" t="s">
        <v>48</v>
      </c>
      <c r="N130" s="49" t="s">
        <v>221</v>
      </c>
      <c r="O130" s="54" t="s">
        <v>222</v>
      </c>
      <c r="P130" s="54" t="s">
        <v>560</v>
      </c>
      <c r="Q130" s="50" t="s">
        <v>524</v>
      </c>
      <c r="R130" s="57"/>
      <c r="S130" s="54" t="s">
        <v>68</v>
      </c>
      <c r="T130" s="54" t="s">
        <v>156</v>
      </c>
      <c r="U130" s="54" t="s">
        <v>216</v>
      </c>
      <c r="V130" s="49" t="s">
        <v>217</v>
      </c>
      <c r="W130" s="49" t="s">
        <v>218</v>
      </c>
      <c r="X130" s="54" t="s">
        <v>58</v>
      </c>
      <c r="Y130" s="59">
        <v>45300.759687500002</v>
      </c>
      <c r="Z130" s="54" t="s">
        <v>59</v>
      </c>
      <c r="AA130" s="54" t="s">
        <v>74</v>
      </c>
      <c r="AB130" s="54"/>
      <c r="AC130" s="55" t="s">
        <v>75</v>
      </c>
      <c r="AD130" s="55" t="s">
        <v>75</v>
      </c>
    </row>
    <row r="131" spans="1:30" s="58" customFormat="1" ht="57" hidden="1" customHeight="1" x14ac:dyDescent="0.25">
      <c r="A131" s="54">
        <f>+SUBTOTAL(3,$B$11:B131)</f>
        <v>0</v>
      </c>
      <c r="B131" s="55" t="s">
        <v>42</v>
      </c>
      <c r="C131" s="54" t="s">
        <v>43</v>
      </c>
      <c r="D131" s="54" t="s">
        <v>44</v>
      </c>
      <c r="E131" s="54" t="s">
        <v>45</v>
      </c>
      <c r="F131" s="56" t="s">
        <v>561</v>
      </c>
      <c r="G131" s="48">
        <v>45308.409791667</v>
      </c>
      <c r="H131" s="56" t="s">
        <v>561</v>
      </c>
      <c r="I131" s="48">
        <v>45308.409791667</v>
      </c>
      <c r="J131" s="56" t="s">
        <v>561</v>
      </c>
      <c r="K131" s="48">
        <v>45308.409791667</v>
      </c>
      <c r="L131" s="100" t="s">
        <v>562</v>
      </c>
      <c r="M131" s="55" t="s">
        <v>48</v>
      </c>
      <c r="N131" s="54" t="s">
        <v>221</v>
      </c>
      <c r="O131" s="54" t="s">
        <v>523</v>
      </c>
      <c r="P131" s="54" t="s">
        <v>51</v>
      </c>
      <c r="Q131" s="50" t="s">
        <v>551</v>
      </c>
      <c r="R131" s="57"/>
      <c r="S131" s="54" t="s">
        <v>68</v>
      </c>
      <c r="T131" s="54" t="s">
        <v>125</v>
      </c>
      <c r="U131" s="54" t="s">
        <v>349</v>
      </c>
      <c r="V131" s="49" t="s">
        <v>80</v>
      </c>
      <c r="W131" s="49" t="s">
        <v>81</v>
      </c>
      <c r="X131" s="54" t="s">
        <v>58</v>
      </c>
      <c r="Y131" s="59">
        <v>45316.687488426003</v>
      </c>
      <c r="Z131" s="54" t="s">
        <v>59</v>
      </c>
      <c r="AA131" s="54" t="s">
        <v>74</v>
      </c>
      <c r="AB131" s="54"/>
      <c r="AC131" s="55" t="s">
        <v>75</v>
      </c>
      <c r="AD131" s="55" t="s">
        <v>75</v>
      </c>
    </row>
    <row r="132" spans="1:30" s="58" customFormat="1" ht="57" hidden="1" customHeight="1" x14ac:dyDescent="0.25">
      <c r="A132" s="54">
        <f>+SUBTOTAL(3,$B$11:B132)</f>
        <v>0</v>
      </c>
      <c r="B132" s="55" t="s">
        <v>42</v>
      </c>
      <c r="C132" s="54" t="s">
        <v>43</v>
      </c>
      <c r="D132" s="54" t="s">
        <v>44</v>
      </c>
      <c r="E132" s="54" t="s">
        <v>45</v>
      </c>
      <c r="F132" s="56" t="s">
        <v>563</v>
      </c>
      <c r="G132" s="48">
        <v>45314.802187499998</v>
      </c>
      <c r="H132" s="56" t="s">
        <v>563</v>
      </c>
      <c r="I132" s="48">
        <v>45314.802187499998</v>
      </c>
      <c r="J132" s="56" t="s">
        <v>563</v>
      </c>
      <c r="K132" s="48">
        <v>45314.802187499998</v>
      </c>
      <c r="L132" s="100" t="s">
        <v>110</v>
      </c>
      <c r="M132" s="55" t="s">
        <v>111</v>
      </c>
      <c r="N132" s="54" t="s">
        <v>221</v>
      </c>
      <c r="O132" s="54" t="s">
        <v>541</v>
      </c>
      <c r="P132" s="54"/>
      <c r="Q132" s="50"/>
      <c r="R132" s="57"/>
      <c r="S132" s="54" t="s">
        <v>68</v>
      </c>
      <c r="T132" s="54" t="s">
        <v>137</v>
      </c>
      <c r="U132" s="54" t="s">
        <v>564</v>
      </c>
      <c r="V132" s="49" t="s">
        <v>270</v>
      </c>
      <c r="W132" s="49" t="s">
        <v>271</v>
      </c>
      <c r="X132" s="54" t="s">
        <v>58</v>
      </c>
      <c r="Y132" s="59"/>
      <c r="Z132" s="54" t="s">
        <v>59</v>
      </c>
      <c r="AA132" s="54" t="s">
        <v>74</v>
      </c>
      <c r="AB132" s="54"/>
      <c r="AC132" s="55" t="s">
        <v>117</v>
      </c>
      <c r="AD132" s="55" t="s">
        <v>117</v>
      </c>
    </row>
    <row r="133" spans="1:30" s="58" customFormat="1" ht="57" hidden="1" customHeight="1" x14ac:dyDescent="0.25">
      <c r="A133" s="54">
        <f>+SUBTOTAL(3,$B$11:B133)</f>
        <v>0</v>
      </c>
      <c r="B133" s="55" t="s">
        <v>42</v>
      </c>
      <c r="C133" s="54" t="s">
        <v>43</v>
      </c>
      <c r="D133" s="54" t="s">
        <v>44</v>
      </c>
      <c r="E133" s="54" t="s">
        <v>45</v>
      </c>
      <c r="F133" s="56" t="s">
        <v>565</v>
      </c>
      <c r="G133" s="48">
        <v>45306.562511573997</v>
      </c>
      <c r="H133" s="56" t="s">
        <v>565</v>
      </c>
      <c r="I133" s="48">
        <v>45306.562511573997</v>
      </c>
      <c r="J133" s="56" t="s">
        <v>565</v>
      </c>
      <c r="K133" s="48">
        <v>45306.562511573997</v>
      </c>
      <c r="L133" s="100" t="s">
        <v>566</v>
      </c>
      <c r="M133" s="55" t="s">
        <v>48</v>
      </c>
      <c r="N133" s="54" t="s">
        <v>221</v>
      </c>
      <c r="O133" s="54" t="s">
        <v>567</v>
      </c>
      <c r="P133" s="54" t="s">
        <v>568</v>
      </c>
      <c r="Q133" s="50" t="s">
        <v>524</v>
      </c>
      <c r="R133" s="57"/>
      <c r="S133" s="54" t="s">
        <v>68</v>
      </c>
      <c r="T133" s="54" t="s">
        <v>156</v>
      </c>
      <c r="U133" s="54" t="s">
        <v>216</v>
      </c>
      <c r="V133" s="49" t="s">
        <v>80</v>
      </c>
      <c r="W133" s="49" t="s">
        <v>81</v>
      </c>
      <c r="X133" s="54" t="s">
        <v>58</v>
      </c>
      <c r="Y133" s="59">
        <v>45310.721192129997</v>
      </c>
      <c r="Z133" s="54" t="s">
        <v>59</v>
      </c>
      <c r="AA133" s="54" t="s">
        <v>74</v>
      </c>
      <c r="AB133" s="54"/>
      <c r="AC133" s="55" t="s">
        <v>75</v>
      </c>
      <c r="AD133" s="55" t="s">
        <v>75</v>
      </c>
    </row>
    <row r="134" spans="1:30" s="58" customFormat="1" ht="57" hidden="1" customHeight="1" x14ac:dyDescent="0.25">
      <c r="A134" s="54">
        <f>+SUBTOTAL(3,$B$11:B134)</f>
        <v>0</v>
      </c>
      <c r="B134" s="55" t="s">
        <v>42</v>
      </c>
      <c r="C134" s="54" t="s">
        <v>43</v>
      </c>
      <c r="D134" s="54" t="s">
        <v>44</v>
      </c>
      <c r="E134" s="54" t="s">
        <v>45</v>
      </c>
      <c r="F134" s="56" t="s">
        <v>569</v>
      </c>
      <c r="G134" s="48">
        <v>45309.65431713</v>
      </c>
      <c r="H134" s="56" t="s">
        <v>569</v>
      </c>
      <c r="I134" s="48">
        <v>45309.65431713</v>
      </c>
      <c r="J134" s="56" t="s">
        <v>569</v>
      </c>
      <c r="K134" s="48">
        <v>45309.65431713</v>
      </c>
      <c r="L134" s="100" t="s">
        <v>570</v>
      </c>
      <c r="M134" s="55" t="s">
        <v>48</v>
      </c>
      <c r="N134" s="54" t="s">
        <v>221</v>
      </c>
      <c r="O134" s="54" t="s">
        <v>571</v>
      </c>
      <c r="P134" s="54" t="s">
        <v>572</v>
      </c>
      <c r="Q134" s="50" t="s">
        <v>551</v>
      </c>
      <c r="R134" s="57"/>
      <c r="S134" s="54" t="s">
        <v>68</v>
      </c>
      <c r="T134" s="54" t="s">
        <v>125</v>
      </c>
      <c r="U134" s="54" t="s">
        <v>126</v>
      </c>
      <c r="V134" s="49" t="s">
        <v>80</v>
      </c>
      <c r="W134" s="49" t="s">
        <v>81</v>
      </c>
      <c r="X134" s="54" t="s">
        <v>58</v>
      </c>
      <c r="Y134" s="59">
        <v>45322.871585647998</v>
      </c>
      <c r="Z134" s="54" t="s">
        <v>59</v>
      </c>
      <c r="AA134" s="54" t="s">
        <v>74</v>
      </c>
      <c r="AB134" s="54"/>
      <c r="AC134" s="55" t="s">
        <v>117</v>
      </c>
      <c r="AD134" s="55" t="s">
        <v>117</v>
      </c>
    </row>
    <row r="135" spans="1:30" s="58" customFormat="1" ht="57" hidden="1" customHeight="1" x14ac:dyDescent="0.25">
      <c r="A135" s="54">
        <f>+SUBTOTAL(3,$B$11:B135)</f>
        <v>0</v>
      </c>
      <c r="B135" s="55" t="s">
        <v>42</v>
      </c>
      <c r="C135" s="54" t="s">
        <v>43</v>
      </c>
      <c r="D135" s="54" t="s">
        <v>44</v>
      </c>
      <c r="E135" s="54" t="s">
        <v>45</v>
      </c>
      <c r="F135" s="56" t="s">
        <v>573</v>
      </c>
      <c r="G135" s="48">
        <v>45294.977847221999</v>
      </c>
      <c r="H135" s="56" t="s">
        <v>573</v>
      </c>
      <c r="I135" s="48">
        <v>45294.977847221999</v>
      </c>
      <c r="J135" s="56" t="s">
        <v>573</v>
      </c>
      <c r="K135" s="48">
        <v>45294.977847221999</v>
      </c>
      <c r="L135" s="100" t="s">
        <v>574</v>
      </c>
      <c r="M135" s="55" t="s">
        <v>48</v>
      </c>
      <c r="N135" s="49" t="s">
        <v>49</v>
      </c>
      <c r="O135" s="54" t="s">
        <v>575</v>
      </c>
      <c r="P135" s="54" t="s">
        <v>51</v>
      </c>
      <c r="Q135" s="50" t="s">
        <v>534</v>
      </c>
      <c r="R135" s="57"/>
      <c r="S135" s="54" t="s">
        <v>144</v>
      </c>
      <c r="T135" s="54" t="s">
        <v>576</v>
      </c>
      <c r="U135" s="54" t="s">
        <v>577</v>
      </c>
      <c r="V135" s="49" t="s">
        <v>147</v>
      </c>
      <c r="W135" s="49" t="s">
        <v>148</v>
      </c>
      <c r="X135" s="54" t="s">
        <v>58</v>
      </c>
      <c r="Y135" s="59">
        <v>45299.525555556</v>
      </c>
      <c r="Z135" s="54" t="s">
        <v>59</v>
      </c>
      <c r="AA135" s="54" t="s">
        <v>74</v>
      </c>
      <c r="AB135" s="54"/>
      <c r="AC135" s="55" t="s">
        <v>117</v>
      </c>
      <c r="AD135" s="55" t="s">
        <v>117</v>
      </c>
    </row>
    <row r="136" spans="1:30" s="58" customFormat="1" ht="57" hidden="1" customHeight="1" x14ac:dyDescent="0.25">
      <c r="A136" s="54">
        <f>+SUBTOTAL(3,$B$11:B136)</f>
        <v>0</v>
      </c>
      <c r="B136" s="55" t="s">
        <v>42</v>
      </c>
      <c r="C136" s="54" t="s">
        <v>43</v>
      </c>
      <c r="D136" s="54" t="s">
        <v>44</v>
      </c>
      <c r="E136" s="54" t="s">
        <v>45</v>
      </c>
      <c r="F136" s="56" t="s">
        <v>578</v>
      </c>
      <c r="G136" s="48">
        <v>45316.929988426004</v>
      </c>
      <c r="H136" s="56" t="s">
        <v>578</v>
      </c>
      <c r="I136" s="48">
        <v>45316.929988426004</v>
      </c>
      <c r="J136" s="56" t="s">
        <v>578</v>
      </c>
      <c r="K136" s="48">
        <v>45316.929988426004</v>
      </c>
      <c r="L136" s="100" t="s">
        <v>579</v>
      </c>
      <c r="M136" s="55" t="s">
        <v>111</v>
      </c>
      <c r="N136" s="54" t="s">
        <v>141</v>
      </c>
      <c r="O136" s="54" t="s">
        <v>580</v>
      </c>
      <c r="P136" s="54" t="s">
        <v>375</v>
      </c>
      <c r="Q136" s="50" t="s">
        <v>534</v>
      </c>
      <c r="R136" s="57"/>
      <c r="S136" s="54" t="s">
        <v>68</v>
      </c>
      <c r="T136" s="54" t="s">
        <v>96</v>
      </c>
      <c r="U136" s="54" t="s">
        <v>581</v>
      </c>
      <c r="V136" s="49" t="s">
        <v>98</v>
      </c>
      <c r="W136" s="49" t="s">
        <v>99</v>
      </c>
      <c r="X136" s="54" t="s">
        <v>58</v>
      </c>
      <c r="Y136" s="59"/>
      <c r="Z136" s="54" t="s">
        <v>59</v>
      </c>
      <c r="AA136" s="54" t="s">
        <v>74</v>
      </c>
      <c r="AB136" s="54"/>
      <c r="AC136" s="55" t="s">
        <v>82</v>
      </c>
      <c r="AD136" s="55" t="s">
        <v>82</v>
      </c>
    </row>
    <row r="137" spans="1:30" s="58" customFormat="1" ht="57" hidden="1" customHeight="1" x14ac:dyDescent="0.25">
      <c r="A137" s="54">
        <f>+SUBTOTAL(3,$B$11:B137)</f>
        <v>0</v>
      </c>
      <c r="B137" s="55" t="s">
        <v>42</v>
      </c>
      <c r="C137" s="54" t="s">
        <v>43</v>
      </c>
      <c r="D137" s="54" t="s">
        <v>44</v>
      </c>
      <c r="E137" s="54" t="s">
        <v>45</v>
      </c>
      <c r="F137" s="56" t="s">
        <v>582</v>
      </c>
      <c r="G137" s="48">
        <v>45304.511562500003</v>
      </c>
      <c r="H137" s="56" t="s">
        <v>582</v>
      </c>
      <c r="I137" s="48">
        <v>45304.511562500003</v>
      </c>
      <c r="J137" s="56" t="s">
        <v>582</v>
      </c>
      <c r="K137" s="48">
        <v>45304.511562500003</v>
      </c>
      <c r="L137" s="100" t="s">
        <v>583</v>
      </c>
      <c r="M137" s="55" t="s">
        <v>111</v>
      </c>
      <c r="N137" s="49" t="s">
        <v>141</v>
      </c>
      <c r="O137" s="54" t="s">
        <v>227</v>
      </c>
      <c r="P137" s="54" t="s">
        <v>228</v>
      </c>
      <c r="Q137" s="50" t="s">
        <v>534</v>
      </c>
      <c r="R137" s="57"/>
      <c r="S137" s="54" t="s">
        <v>68</v>
      </c>
      <c r="T137" s="54" t="s">
        <v>69</v>
      </c>
      <c r="U137" s="54" t="s">
        <v>79</v>
      </c>
      <c r="V137" s="49" t="s">
        <v>115</v>
      </c>
      <c r="W137" s="49" t="s">
        <v>116</v>
      </c>
      <c r="X137" s="54" t="s">
        <v>58</v>
      </c>
      <c r="Y137" s="59">
        <v>45314.399108796002</v>
      </c>
      <c r="Z137" s="54" t="s">
        <v>59</v>
      </c>
      <c r="AA137" s="54" t="s">
        <v>74</v>
      </c>
      <c r="AB137" s="54"/>
      <c r="AC137" s="55" t="s">
        <v>117</v>
      </c>
      <c r="AD137" s="55" t="s">
        <v>117</v>
      </c>
    </row>
    <row r="138" spans="1:30" s="58" customFormat="1" ht="57" hidden="1" customHeight="1" x14ac:dyDescent="0.25">
      <c r="A138" s="54">
        <f>+SUBTOTAL(3,$B$11:B138)</f>
        <v>0</v>
      </c>
      <c r="B138" s="55" t="s">
        <v>42</v>
      </c>
      <c r="C138" s="54" t="s">
        <v>43</v>
      </c>
      <c r="D138" s="54" t="s">
        <v>44</v>
      </c>
      <c r="E138" s="54" t="s">
        <v>45</v>
      </c>
      <c r="F138" s="56" t="s">
        <v>584</v>
      </c>
      <c r="G138" s="48">
        <v>45302.488831019</v>
      </c>
      <c r="H138" s="56" t="s">
        <v>584</v>
      </c>
      <c r="I138" s="48">
        <v>45302.488831019</v>
      </c>
      <c r="J138" s="56" t="s">
        <v>584</v>
      </c>
      <c r="K138" s="48">
        <v>45302.488831019</v>
      </c>
      <c r="L138" s="100" t="s">
        <v>585</v>
      </c>
      <c r="M138" s="55" t="s">
        <v>48</v>
      </c>
      <c r="N138" s="54" t="s">
        <v>141</v>
      </c>
      <c r="O138" s="54" t="s">
        <v>586</v>
      </c>
      <c r="P138" s="54" t="s">
        <v>587</v>
      </c>
      <c r="Q138" s="50" t="s">
        <v>556</v>
      </c>
      <c r="R138" s="57"/>
      <c r="S138" s="54" t="s">
        <v>68</v>
      </c>
      <c r="T138" s="54" t="s">
        <v>69</v>
      </c>
      <c r="U138" s="54" t="s">
        <v>396</v>
      </c>
      <c r="V138" s="49" t="s">
        <v>115</v>
      </c>
      <c r="W138" s="49" t="s">
        <v>116</v>
      </c>
      <c r="X138" s="54" t="s">
        <v>58</v>
      </c>
      <c r="Y138" s="59">
        <v>45317.374201389001</v>
      </c>
      <c r="Z138" s="54" t="s">
        <v>59</v>
      </c>
      <c r="AA138" s="54" t="s">
        <v>74</v>
      </c>
      <c r="AB138" s="54"/>
      <c r="AC138" s="55" t="s">
        <v>82</v>
      </c>
      <c r="AD138" s="55" t="s">
        <v>82</v>
      </c>
    </row>
    <row r="139" spans="1:30" s="58" customFormat="1" ht="57" hidden="1" customHeight="1" x14ac:dyDescent="0.25">
      <c r="A139" s="54">
        <f>+SUBTOTAL(3,$B$11:B139)</f>
        <v>0</v>
      </c>
      <c r="B139" s="55" t="s">
        <v>42</v>
      </c>
      <c r="C139" s="54" t="s">
        <v>43</v>
      </c>
      <c r="D139" s="54" t="s">
        <v>44</v>
      </c>
      <c r="E139" s="54" t="s">
        <v>45</v>
      </c>
      <c r="F139" s="56" t="s">
        <v>588</v>
      </c>
      <c r="G139" s="48">
        <v>45316.515104167003</v>
      </c>
      <c r="H139" s="56" t="s">
        <v>588</v>
      </c>
      <c r="I139" s="48">
        <v>45316.515104167003</v>
      </c>
      <c r="J139" s="56" t="s">
        <v>588</v>
      </c>
      <c r="K139" s="48">
        <v>45316.515104167003</v>
      </c>
      <c r="L139" s="100" t="s">
        <v>589</v>
      </c>
      <c r="M139" s="55" t="s">
        <v>48</v>
      </c>
      <c r="N139" s="54" t="s">
        <v>141</v>
      </c>
      <c r="O139" s="54" t="s">
        <v>590</v>
      </c>
      <c r="P139" s="54" t="s">
        <v>591</v>
      </c>
      <c r="Q139" s="50" t="s">
        <v>534</v>
      </c>
      <c r="R139" s="57"/>
      <c r="S139" s="54" t="s">
        <v>68</v>
      </c>
      <c r="T139" s="54" t="s">
        <v>156</v>
      </c>
      <c r="U139" s="54" t="s">
        <v>157</v>
      </c>
      <c r="V139" s="49" t="s">
        <v>80</v>
      </c>
      <c r="W139" s="49" t="s">
        <v>81</v>
      </c>
      <c r="X139" s="54" t="s">
        <v>58</v>
      </c>
      <c r="Y139" s="59"/>
      <c r="Z139" s="54" t="s">
        <v>59</v>
      </c>
      <c r="AA139" s="54" t="s">
        <v>74</v>
      </c>
      <c r="AB139" s="54"/>
      <c r="AC139" s="55" t="s">
        <v>82</v>
      </c>
      <c r="AD139" s="55" t="s">
        <v>82</v>
      </c>
    </row>
    <row r="140" spans="1:30" s="58" customFormat="1" ht="57" hidden="1" customHeight="1" x14ac:dyDescent="0.25">
      <c r="A140" s="54">
        <f>+SUBTOTAL(3,$B$11:B140)</f>
        <v>0</v>
      </c>
      <c r="B140" s="55" t="s">
        <v>42</v>
      </c>
      <c r="C140" s="54" t="s">
        <v>43</v>
      </c>
      <c r="D140" s="54" t="s">
        <v>44</v>
      </c>
      <c r="E140" s="54" t="s">
        <v>45</v>
      </c>
      <c r="F140" s="56" t="s">
        <v>592</v>
      </c>
      <c r="G140" s="48">
        <v>45306.550983795998</v>
      </c>
      <c r="H140" s="56" t="s">
        <v>592</v>
      </c>
      <c r="I140" s="48">
        <v>45306.550983795998</v>
      </c>
      <c r="J140" s="56" t="s">
        <v>592</v>
      </c>
      <c r="K140" s="48">
        <v>45306.550983795998</v>
      </c>
      <c r="L140" s="100" t="s">
        <v>585</v>
      </c>
      <c r="M140" s="55" t="s">
        <v>48</v>
      </c>
      <c r="N140" s="54" t="s">
        <v>141</v>
      </c>
      <c r="O140" s="54" t="s">
        <v>586</v>
      </c>
      <c r="P140" s="54" t="s">
        <v>587</v>
      </c>
      <c r="Q140" s="50" t="s">
        <v>534</v>
      </c>
      <c r="R140" s="57"/>
      <c r="S140" s="54" t="s">
        <v>53</v>
      </c>
      <c r="T140" s="54" t="s">
        <v>593</v>
      </c>
      <c r="U140" s="54" t="s">
        <v>594</v>
      </c>
      <c r="V140" s="49" t="s">
        <v>115</v>
      </c>
      <c r="W140" s="49" t="s">
        <v>116</v>
      </c>
      <c r="X140" s="54" t="s">
        <v>58</v>
      </c>
      <c r="Y140" s="59">
        <v>45317.374675926003</v>
      </c>
      <c r="Z140" s="54" t="s">
        <v>105</v>
      </c>
      <c r="AA140" s="54" t="s">
        <v>74</v>
      </c>
      <c r="AB140" s="54"/>
      <c r="AC140" s="55" t="s">
        <v>82</v>
      </c>
      <c r="AD140" s="55" t="s">
        <v>82</v>
      </c>
    </row>
    <row r="141" spans="1:30" s="58" customFormat="1" ht="57" hidden="1" customHeight="1" x14ac:dyDescent="0.25">
      <c r="A141" s="54">
        <f>+SUBTOTAL(3,$B$11:B141)</f>
        <v>0</v>
      </c>
      <c r="B141" s="55" t="s">
        <v>42</v>
      </c>
      <c r="C141" s="54" t="s">
        <v>43</v>
      </c>
      <c r="D141" s="54" t="s">
        <v>44</v>
      </c>
      <c r="E141" s="54" t="s">
        <v>45</v>
      </c>
      <c r="F141" s="56" t="s">
        <v>595</v>
      </c>
      <c r="G141" s="48">
        <v>45295.377627315</v>
      </c>
      <c r="H141" s="56" t="s">
        <v>595</v>
      </c>
      <c r="I141" s="48">
        <v>45295.377627315</v>
      </c>
      <c r="J141" s="56" t="s">
        <v>595</v>
      </c>
      <c r="K141" s="48">
        <v>45295.377627315</v>
      </c>
      <c r="L141" s="100" t="s">
        <v>574</v>
      </c>
      <c r="M141" s="55" t="s">
        <v>48</v>
      </c>
      <c r="N141" s="49" t="s">
        <v>49</v>
      </c>
      <c r="O141" s="54" t="s">
        <v>575</v>
      </c>
      <c r="P141" s="54" t="s">
        <v>51</v>
      </c>
      <c r="Q141" s="50" t="s">
        <v>534</v>
      </c>
      <c r="R141" s="57"/>
      <c r="S141" s="54" t="s">
        <v>53</v>
      </c>
      <c r="T141" s="54" t="s">
        <v>54</v>
      </c>
      <c r="U141" s="54" t="s">
        <v>492</v>
      </c>
      <c r="V141" s="49" t="s">
        <v>147</v>
      </c>
      <c r="W141" s="49" t="s">
        <v>148</v>
      </c>
      <c r="X141" s="54" t="s">
        <v>58</v>
      </c>
      <c r="Y141" s="59">
        <v>45299.5234375</v>
      </c>
      <c r="Z141" s="54" t="s">
        <v>105</v>
      </c>
      <c r="AA141" s="54" t="s">
        <v>74</v>
      </c>
      <c r="AB141" s="54"/>
      <c r="AC141" s="55" t="s">
        <v>117</v>
      </c>
      <c r="AD141" s="55" t="s">
        <v>117</v>
      </c>
    </row>
    <row r="142" spans="1:30" s="58" customFormat="1" ht="57" hidden="1" customHeight="1" x14ac:dyDescent="0.25">
      <c r="A142" s="54">
        <f>+SUBTOTAL(3,$B$11:B142)</f>
        <v>0</v>
      </c>
      <c r="B142" s="55" t="s">
        <v>108</v>
      </c>
      <c r="C142" s="54" t="s">
        <v>43</v>
      </c>
      <c r="D142" s="54" t="s">
        <v>44</v>
      </c>
      <c r="E142" s="54" t="s">
        <v>45</v>
      </c>
      <c r="F142" s="56" t="s">
        <v>596</v>
      </c>
      <c r="G142" s="48">
        <v>45318.630590278</v>
      </c>
      <c r="H142" s="56" t="s">
        <v>596</v>
      </c>
      <c r="I142" s="48">
        <v>45318.630590278</v>
      </c>
      <c r="J142" s="56" t="s">
        <v>596</v>
      </c>
      <c r="K142" s="48">
        <v>45318.630590278</v>
      </c>
      <c r="L142" s="100" t="s">
        <v>597</v>
      </c>
      <c r="M142" s="55" t="s">
        <v>48</v>
      </c>
      <c r="N142" s="49" t="s">
        <v>141</v>
      </c>
      <c r="O142" s="54" t="s">
        <v>554</v>
      </c>
      <c r="P142" s="54" t="s">
        <v>598</v>
      </c>
      <c r="Q142" s="50" t="s">
        <v>534</v>
      </c>
      <c r="R142" s="57"/>
      <c r="S142" s="54" t="s">
        <v>68</v>
      </c>
      <c r="T142" s="54" t="s">
        <v>296</v>
      </c>
      <c r="U142" s="54" t="s">
        <v>297</v>
      </c>
      <c r="V142" s="49" t="s">
        <v>80</v>
      </c>
      <c r="W142" s="49" t="s">
        <v>81</v>
      </c>
      <c r="X142" s="54" t="s">
        <v>58</v>
      </c>
      <c r="Y142" s="59"/>
      <c r="Z142" s="54" t="s">
        <v>59</v>
      </c>
      <c r="AA142" s="54" t="s">
        <v>74</v>
      </c>
      <c r="AB142" s="54"/>
      <c r="AC142" s="55" t="s">
        <v>82</v>
      </c>
      <c r="AD142" s="55" t="s">
        <v>82</v>
      </c>
    </row>
    <row r="143" spans="1:30" s="58" customFormat="1" ht="57" hidden="1" customHeight="1" x14ac:dyDescent="0.25">
      <c r="A143" s="54">
        <f>+SUBTOTAL(3,$B$11:B143)</f>
        <v>0</v>
      </c>
      <c r="B143" s="55" t="s">
        <v>108</v>
      </c>
      <c r="C143" s="54" t="s">
        <v>43</v>
      </c>
      <c r="D143" s="54" t="s">
        <v>44</v>
      </c>
      <c r="E143" s="54" t="s">
        <v>45</v>
      </c>
      <c r="F143" s="56" t="s">
        <v>599</v>
      </c>
      <c r="G143" s="48">
        <v>45304.910624999997</v>
      </c>
      <c r="H143" s="56" t="s">
        <v>599</v>
      </c>
      <c r="I143" s="48">
        <v>45304.910624999997</v>
      </c>
      <c r="J143" s="56" t="s">
        <v>599</v>
      </c>
      <c r="K143" s="48">
        <v>45304.910624999997</v>
      </c>
      <c r="L143" s="100" t="s">
        <v>600</v>
      </c>
      <c r="M143" s="55" t="s">
        <v>48</v>
      </c>
      <c r="N143" s="49" t="s">
        <v>141</v>
      </c>
      <c r="O143" s="54" t="s">
        <v>175</v>
      </c>
      <c r="P143" s="54" t="s">
        <v>601</v>
      </c>
      <c r="Q143" s="50" t="s">
        <v>534</v>
      </c>
      <c r="R143" s="57"/>
      <c r="S143" s="54" t="s">
        <v>68</v>
      </c>
      <c r="T143" s="54" t="s">
        <v>156</v>
      </c>
      <c r="U143" s="54" t="s">
        <v>157</v>
      </c>
      <c r="V143" s="49" t="s">
        <v>217</v>
      </c>
      <c r="W143" s="49" t="s">
        <v>218</v>
      </c>
      <c r="X143" s="54" t="s">
        <v>58</v>
      </c>
      <c r="Y143" s="59">
        <v>45317.717349537001</v>
      </c>
      <c r="Z143" s="54" t="s">
        <v>105</v>
      </c>
      <c r="AA143" s="54" t="s">
        <v>74</v>
      </c>
      <c r="AB143" s="54"/>
      <c r="AC143" s="55" t="s">
        <v>82</v>
      </c>
      <c r="AD143" s="55" t="s">
        <v>82</v>
      </c>
    </row>
    <row r="144" spans="1:30" s="58" customFormat="1" ht="57" hidden="1" customHeight="1" x14ac:dyDescent="0.25">
      <c r="A144" s="54">
        <f>+SUBTOTAL(3,$B$11:B144)</f>
        <v>0</v>
      </c>
      <c r="B144" s="55" t="s">
        <v>42</v>
      </c>
      <c r="C144" s="54" t="s">
        <v>43</v>
      </c>
      <c r="D144" s="54" t="s">
        <v>44</v>
      </c>
      <c r="E144" s="54" t="s">
        <v>45</v>
      </c>
      <c r="F144" s="56" t="s">
        <v>602</v>
      </c>
      <c r="G144" s="48">
        <v>45306.782858796003</v>
      </c>
      <c r="H144" s="56" t="s">
        <v>602</v>
      </c>
      <c r="I144" s="48">
        <v>45306.782858796003</v>
      </c>
      <c r="J144" s="56" t="s">
        <v>602</v>
      </c>
      <c r="K144" s="48">
        <v>45306.782858796003</v>
      </c>
      <c r="L144" s="100" t="s">
        <v>603</v>
      </c>
      <c r="M144" s="55" t="s">
        <v>48</v>
      </c>
      <c r="N144" s="49" t="s">
        <v>141</v>
      </c>
      <c r="O144" s="54" t="s">
        <v>580</v>
      </c>
      <c r="P144" s="54" t="s">
        <v>604</v>
      </c>
      <c r="Q144" s="50" t="s">
        <v>534</v>
      </c>
      <c r="R144" s="57"/>
      <c r="S144" s="54" t="s">
        <v>68</v>
      </c>
      <c r="T144" s="54" t="s">
        <v>96</v>
      </c>
      <c r="U144" s="54" t="s">
        <v>97</v>
      </c>
      <c r="V144" s="49" t="s">
        <v>98</v>
      </c>
      <c r="W144" s="49" t="s">
        <v>99</v>
      </c>
      <c r="X144" s="54" t="s">
        <v>58</v>
      </c>
      <c r="Y144" s="59">
        <v>45314.406782407001</v>
      </c>
      <c r="Z144" s="54" t="s">
        <v>59</v>
      </c>
      <c r="AA144" s="54" t="s">
        <v>74</v>
      </c>
      <c r="AB144" s="54"/>
      <c r="AC144" s="55" t="s">
        <v>117</v>
      </c>
      <c r="AD144" s="55" t="s">
        <v>117</v>
      </c>
    </row>
    <row r="145" spans="1:30" s="58" customFormat="1" ht="57" hidden="1" customHeight="1" x14ac:dyDescent="0.25">
      <c r="A145" s="54">
        <f>+SUBTOTAL(3,$B$11:B145)</f>
        <v>0</v>
      </c>
      <c r="B145" s="55" t="s">
        <v>42</v>
      </c>
      <c r="C145" s="54" t="s">
        <v>43</v>
      </c>
      <c r="D145" s="54" t="s">
        <v>44</v>
      </c>
      <c r="E145" s="54" t="s">
        <v>45</v>
      </c>
      <c r="F145" s="56" t="s">
        <v>605</v>
      </c>
      <c r="G145" s="48">
        <v>45299.699918981001</v>
      </c>
      <c r="H145" s="56" t="s">
        <v>605</v>
      </c>
      <c r="I145" s="48">
        <v>45299.699918981001</v>
      </c>
      <c r="J145" s="56" t="s">
        <v>605</v>
      </c>
      <c r="K145" s="48">
        <v>45299.699918981001</v>
      </c>
      <c r="L145" s="100" t="s">
        <v>606</v>
      </c>
      <c r="M145" s="55" t="s">
        <v>48</v>
      </c>
      <c r="N145" s="49" t="s">
        <v>182</v>
      </c>
      <c r="O145" s="54" t="s">
        <v>607</v>
      </c>
      <c r="P145" s="54" t="s">
        <v>608</v>
      </c>
      <c r="Q145" s="50" t="s">
        <v>534</v>
      </c>
      <c r="R145" s="57"/>
      <c r="S145" s="54" t="s">
        <v>68</v>
      </c>
      <c r="T145" s="54" t="s">
        <v>296</v>
      </c>
      <c r="U145" s="54" t="s">
        <v>609</v>
      </c>
      <c r="V145" s="49" t="s">
        <v>80</v>
      </c>
      <c r="W145" s="49" t="s">
        <v>81</v>
      </c>
      <c r="X145" s="54" t="s">
        <v>58</v>
      </c>
      <c r="Y145" s="59">
        <v>45306.636087963001</v>
      </c>
      <c r="Z145" s="54" t="s">
        <v>59</v>
      </c>
      <c r="AA145" s="54" t="s">
        <v>74</v>
      </c>
      <c r="AB145" s="54"/>
      <c r="AC145" s="55" t="s">
        <v>117</v>
      </c>
      <c r="AD145" s="55" t="s">
        <v>117</v>
      </c>
    </row>
    <row r="146" spans="1:30" s="58" customFormat="1" ht="57" hidden="1" customHeight="1" x14ac:dyDescent="0.25">
      <c r="A146" s="54">
        <f>+SUBTOTAL(3,$B$11:B146)</f>
        <v>0</v>
      </c>
      <c r="B146" s="55" t="s">
        <v>42</v>
      </c>
      <c r="C146" s="54" t="s">
        <v>43</v>
      </c>
      <c r="D146" s="54" t="s">
        <v>44</v>
      </c>
      <c r="E146" s="54" t="s">
        <v>45</v>
      </c>
      <c r="F146" s="56" t="s">
        <v>610</v>
      </c>
      <c r="G146" s="48">
        <v>45295.683703704002</v>
      </c>
      <c r="H146" s="56" t="s">
        <v>610</v>
      </c>
      <c r="I146" s="48">
        <v>45295.683703704002</v>
      </c>
      <c r="J146" s="56" t="s">
        <v>610</v>
      </c>
      <c r="K146" s="48">
        <v>45295.683703704002</v>
      </c>
      <c r="L146" s="100" t="s">
        <v>611</v>
      </c>
      <c r="M146" s="55" t="s">
        <v>48</v>
      </c>
      <c r="N146" s="49" t="s">
        <v>141</v>
      </c>
      <c r="O146" s="54" t="s">
        <v>612</v>
      </c>
      <c r="P146" s="54" t="s">
        <v>613</v>
      </c>
      <c r="Q146" s="50" t="s">
        <v>534</v>
      </c>
      <c r="R146" s="57"/>
      <c r="S146" s="54" t="s">
        <v>201</v>
      </c>
      <c r="T146" s="54" t="s">
        <v>202</v>
      </c>
      <c r="U146" s="54" t="s">
        <v>490</v>
      </c>
      <c r="V146" s="49" t="s">
        <v>80</v>
      </c>
      <c r="W146" s="49" t="s">
        <v>81</v>
      </c>
      <c r="X146" s="54" t="s">
        <v>58</v>
      </c>
      <c r="Y146" s="59">
        <v>45300.602268518996</v>
      </c>
      <c r="Z146" s="54" t="s">
        <v>59</v>
      </c>
      <c r="AA146" s="54" t="s">
        <v>74</v>
      </c>
      <c r="AB146" s="54"/>
      <c r="AC146" s="55" t="s">
        <v>82</v>
      </c>
      <c r="AD146" s="55" t="s">
        <v>82</v>
      </c>
    </row>
    <row r="147" spans="1:30" s="58" customFormat="1" ht="57" hidden="1" customHeight="1" x14ac:dyDescent="0.25">
      <c r="A147" s="54">
        <f>+SUBTOTAL(3,$B$11:B147)</f>
        <v>0</v>
      </c>
      <c r="B147" s="55" t="s">
        <v>42</v>
      </c>
      <c r="C147" s="54" t="s">
        <v>43</v>
      </c>
      <c r="D147" s="54" t="s">
        <v>44</v>
      </c>
      <c r="E147" s="54" t="s">
        <v>45</v>
      </c>
      <c r="F147" s="56" t="s">
        <v>614</v>
      </c>
      <c r="G147" s="48">
        <v>45296.716597222003</v>
      </c>
      <c r="H147" s="56" t="s">
        <v>614</v>
      </c>
      <c r="I147" s="48">
        <v>45296.716597222003</v>
      </c>
      <c r="J147" s="56" t="s">
        <v>614</v>
      </c>
      <c r="K147" s="48">
        <v>45296.716597222003</v>
      </c>
      <c r="L147" s="100" t="s">
        <v>615</v>
      </c>
      <c r="M147" s="55" t="s">
        <v>48</v>
      </c>
      <c r="N147" s="49" t="s">
        <v>141</v>
      </c>
      <c r="O147" s="54" t="s">
        <v>612</v>
      </c>
      <c r="P147" s="54" t="s">
        <v>613</v>
      </c>
      <c r="Q147" s="50" t="s">
        <v>534</v>
      </c>
      <c r="R147" s="57"/>
      <c r="S147" s="54" t="s">
        <v>53</v>
      </c>
      <c r="T147" s="54" t="s">
        <v>54</v>
      </c>
      <c r="U147" s="54" t="s">
        <v>492</v>
      </c>
      <c r="V147" s="49" t="s">
        <v>56</v>
      </c>
      <c r="W147" s="49" t="s">
        <v>57</v>
      </c>
      <c r="X147" s="54" t="s">
        <v>58</v>
      </c>
      <c r="Y147" s="59">
        <v>45300.603518518998</v>
      </c>
      <c r="Z147" s="54" t="s">
        <v>105</v>
      </c>
      <c r="AA147" s="54" t="s">
        <v>74</v>
      </c>
      <c r="AB147" s="54"/>
      <c r="AC147" s="55" t="s">
        <v>82</v>
      </c>
      <c r="AD147" s="55" t="s">
        <v>82</v>
      </c>
    </row>
    <row r="148" spans="1:30" s="58" customFormat="1" ht="57" hidden="1" customHeight="1" x14ac:dyDescent="0.25">
      <c r="A148" s="54">
        <f>+SUBTOTAL(3,$B$11:B148)</f>
        <v>0</v>
      </c>
      <c r="B148" s="55" t="s">
        <v>42</v>
      </c>
      <c r="C148" s="54" t="s">
        <v>43</v>
      </c>
      <c r="D148" s="54" t="s">
        <v>44</v>
      </c>
      <c r="E148" s="54" t="s">
        <v>45</v>
      </c>
      <c r="F148" s="56" t="s">
        <v>616</v>
      </c>
      <c r="G148" s="48">
        <v>45300.581655093003</v>
      </c>
      <c r="H148" s="56" t="s">
        <v>616</v>
      </c>
      <c r="I148" s="48">
        <v>45300.581655093003</v>
      </c>
      <c r="J148" s="56" t="s">
        <v>616</v>
      </c>
      <c r="K148" s="48">
        <v>45300.581655093003</v>
      </c>
      <c r="L148" s="100" t="s">
        <v>617</v>
      </c>
      <c r="M148" s="55" t="s">
        <v>48</v>
      </c>
      <c r="N148" s="54" t="s">
        <v>141</v>
      </c>
      <c r="O148" s="54" t="s">
        <v>554</v>
      </c>
      <c r="P148" s="54" t="s">
        <v>618</v>
      </c>
      <c r="Q148" s="50" t="s">
        <v>534</v>
      </c>
      <c r="R148" s="57"/>
      <c r="S148" s="54" t="s">
        <v>68</v>
      </c>
      <c r="T148" s="54" t="s">
        <v>178</v>
      </c>
      <c r="U148" s="54" t="s">
        <v>619</v>
      </c>
      <c r="V148" s="49" t="s">
        <v>620</v>
      </c>
      <c r="W148" s="49" t="s">
        <v>621</v>
      </c>
      <c r="X148" s="54" t="s">
        <v>58</v>
      </c>
      <c r="Y148" s="59">
        <v>45310.409456018999</v>
      </c>
      <c r="Z148" s="54" t="s">
        <v>59</v>
      </c>
      <c r="AA148" s="54" t="s">
        <v>74</v>
      </c>
      <c r="AB148" s="54"/>
      <c r="AC148" s="55" t="s">
        <v>82</v>
      </c>
      <c r="AD148" s="55" t="s">
        <v>82</v>
      </c>
    </row>
    <row r="149" spans="1:30" s="58" customFormat="1" ht="57" hidden="1" customHeight="1" x14ac:dyDescent="0.25">
      <c r="A149" s="54">
        <f>+SUBTOTAL(3,$B$11:B149)</f>
        <v>0</v>
      </c>
      <c r="B149" s="55" t="s">
        <v>42</v>
      </c>
      <c r="C149" s="54" t="s">
        <v>43</v>
      </c>
      <c r="D149" s="54" t="s">
        <v>44</v>
      </c>
      <c r="E149" s="54" t="s">
        <v>45</v>
      </c>
      <c r="F149" s="56" t="s">
        <v>622</v>
      </c>
      <c r="G149" s="48">
        <v>45295.58369213</v>
      </c>
      <c r="H149" s="56" t="s">
        <v>622</v>
      </c>
      <c r="I149" s="48">
        <v>45295.58369213</v>
      </c>
      <c r="J149" s="56" t="s">
        <v>622</v>
      </c>
      <c r="K149" s="48">
        <v>45295.58369213</v>
      </c>
      <c r="L149" s="100" t="s">
        <v>623</v>
      </c>
      <c r="M149" s="55" t="s">
        <v>48</v>
      </c>
      <c r="N149" s="54" t="s">
        <v>141</v>
      </c>
      <c r="O149" s="54" t="s">
        <v>624</v>
      </c>
      <c r="P149" s="54" t="s">
        <v>625</v>
      </c>
      <c r="Q149" s="50" t="s">
        <v>534</v>
      </c>
      <c r="R149" s="57"/>
      <c r="S149" s="54" t="s">
        <v>201</v>
      </c>
      <c r="T149" s="54" t="s">
        <v>202</v>
      </c>
      <c r="U149" s="54" t="s">
        <v>490</v>
      </c>
      <c r="V149" s="49" t="s">
        <v>80</v>
      </c>
      <c r="W149" s="49" t="s">
        <v>81</v>
      </c>
      <c r="X149" s="54" t="s">
        <v>58</v>
      </c>
      <c r="Y149" s="59">
        <v>45301.425625000003</v>
      </c>
      <c r="Z149" s="54" t="s">
        <v>59</v>
      </c>
      <c r="AA149" s="54" t="s">
        <v>74</v>
      </c>
      <c r="AB149" s="54"/>
      <c r="AC149" s="55" t="s">
        <v>82</v>
      </c>
      <c r="AD149" s="55" t="s">
        <v>82</v>
      </c>
    </row>
    <row r="150" spans="1:30" s="58" customFormat="1" ht="57" hidden="1" customHeight="1" x14ac:dyDescent="0.25">
      <c r="A150" s="54">
        <f>+SUBTOTAL(3,$B$11:B150)</f>
        <v>0</v>
      </c>
      <c r="B150" s="55" t="s">
        <v>42</v>
      </c>
      <c r="C150" s="54" t="s">
        <v>43</v>
      </c>
      <c r="D150" s="54" t="s">
        <v>44</v>
      </c>
      <c r="E150" s="54" t="s">
        <v>45</v>
      </c>
      <c r="F150" s="56" t="s">
        <v>626</v>
      </c>
      <c r="G150" s="48">
        <v>45303.786562499998</v>
      </c>
      <c r="H150" s="56" t="s">
        <v>626</v>
      </c>
      <c r="I150" s="48">
        <v>45303.786562499998</v>
      </c>
      <c r="J150" s="56" t="s">
        <v>626</v>
      </c>
      <c r="K150" s="48">
        <v>45303.786562499998</v>
      </c>
      <c r="L150" s="100" t="s">
        <v>627</v>
      </c>
      <c r="M150" s="55" t="s">
        <v>48</v>
      </c>
      <c r="N150" s="49" t="s">
        <v>141</v>
      </c>
      <c r="O150" s="54" t="s">
        <v>175</v>
      </c>
      <c r="P150" s="54" t="s">
        <v>628</v>
      </c>
      <c r="Q150" s="50" t="s">
        <v>534</v>
      </c>
      <c r="R150" s="57"/>
      <c r="S150" s="54" t="s">
        <v>68</v>
      </c>
      <c r="T150" s="54" t="s">
        <v>137</v>
      </c>
      <c r="U150" s="54" t="s">
        <v>138</v>
      </c>
      <c r="V150" s="49" t="s">
        <v>80</v>
      </c>
      <c r="W150" s="49" t="s">
        <v>81</v>
      </c>
      <c r="X150" s="54" t="s">
        <v>58</v>
      </c>
      <c r="Y150" s="59">
        <v>45309.645416667001</v>
      </c>
      <c r="Z150" s="54" t="s">
        <v>59</v>
      </c>
      <c r="AA150" s="54" t="s">
        <v>74</v>
      </c>
      <c r="AB150" s="54"/>
      <c r="AC150" s="55" t="s">
        <v>117</v>
      </c>
      <c r="AD150" s="55" t="s">
        <v>117</v>
      </c>
    </row>
    <row r="151" spans="1:30" s="58" customFormat="1" ht="57" hidden="1" customHeight="1" x14ac:dyDescent="0.25">
      <c r="A151" s="54">
        <f>+SUBTOTAL(3,$B$11:B151)</f>
        <v>0</v>
      </c>
      <c r="B151" s="55" t="s">
        <v>42</v>
      </c>
      <c r="C151" s="54" t="s">
        <v>43</v>
      </c>
      <c r="D151" s="54" t="s">
        <v>44</v>
      </c>
      <c r="E151" s="54" t="s">
        <v>45</v>
      </c>
      <c r="F151" s="56" t="s">
        <v>629</v>
      </c>
      <c r="G151" s="48">
        <v>45296.734791666997</v>
      </c>
      <c r="H151" s="56" t="s">
        <v>629</v>
      </c>
      <c r="I151" s="48">
        <v>45296.734791666997</v>
      </c>
      <c r="J151" s="56" t="s">
        <v>629</v>
      </c>
      <c r="K151" s="48">
        <v>45296.734791666997</v>
      </c>
      <c r="L151" s="100" t="s">
        <v>630</v>
      </c>
      <c r="M151" s="55" t="s">
        <v>48</v>
      </c>
      <c r="N151" s="54" t="s">
        <v>141</v>
      </c>
      <c r="O151" s="54" t="s">
        <v>612</v>
      </c>
      <c r="P151" s="54" t="s">
        <v>631</v>
      </c>
      <c r="Q151" s="50" t="s">
        <v>534</v>
      </c>
      <c r="R151" s="57"/>
      <c r="S151" s="54" t="s">
        <v>201</v>
      </c>
      <c r="T151" s="54" t="s">
        <v>202</v>
      </c>
      <c r="U151" s="54" t="s">
        <v>490</v>
      </c>
      <c r="V151" s="49" t="s">
        <v>80</v>
      </c>
      <c r="W151" s="49" t="s">
        <v>81</v>
      </c>
      <c r="X151" s="54" t="s">
        <v>58</v>
      </c>
      <c r="Y151" s="59">
        <v>45306.739340278</v>
      </c>
      <c r="Z151" s="54" t="s">
        <v>59</v>
      </c>
      <c r="AA151" s="54" t="s">
        <v>74</v>
      </c>
      <c r="AB151" s="54"/>
      <c r="AC151" s="55" t="s">
        <v>117</v>
      </c>
      <c r="AD151" s="55" t="s">
        <v>117</v>
      </c>
    </row>
    <row r="152" spans="1:30" s="58" customFormat="1" ht="57" hidden="1" customHeight="1" x14ac:dyDescent="0.25">
      <c r="A152" s="54">
        <f>+SUBTOTAL(3,$B$11:B152)</f>
        <v>0</v>
      </c>
      <c r="B152" s="55" t="s">
        <v>42</v>
      </c>
      <c r="C152" s="54" t="s">
        <v>43</v>
      </c>
      <c r="D152" s="54" t="s">
        <v>44</v>
      </c>
      <c r="E152" s="54" t="s">
        <v>45</v>
      </c>
      <c r="F152" s="56" t="s">
        <v>636</v>
      </c>
      <c r="G152" s="48">
        <v>45303.487719907003</v>
      </c>
      <c r="H152" s="56" t="s">
        <v>636</v>
      </c>
      <c r="I152" s="48">
        <v>45303.487719907003</v>
      </c>
      <c r="J152" s="56" t="s">
        <v>636</v>
      </c>
      <c r="K152" s="48">
        <v>45303.487719907003</v>
      </c>
      <c r="L152" s="100" t="s">
        <v>637</v>
      </c>
      <c r="M152" s="55" t="s">
        <v>48</v>
      </c>
      <c r="N152" s="54" t="s">
        <v>141</v>
      </c>
      <c r="O152" s="54" t="s">
        <v>175</v>
      </c>
      <c r="P152" s="54" t="s">
        <v>638</v>
      </c>
      <c r="Q152" s="50" t="s">
        <v>534</v>
      </c>
      <c r="R152" s="57"/>
      <c r="S152" s="54" t="s">
        <v>68</v>
      </c>
      <c r="T152" s="54" t="s">
        <v>96</v>
      </c>
      <c r="U152" s="54" t="s">
        <v>97</v>
      </c>
      <c r="V152" s="49" t="s">
        <v>98</v>
      </c>
      <c r="W152" s="49" t="s">
        <v>99</v>
      </c>
      <c r="X152" s="54" t="s">
        <v>58</v>
      </c>
      <c r="Y152" s="59">
        <v>45310.647662037001</v>
      </c>
      <c r="Z152" s="54" t="s">
        <v>59</v>
      </c>
      <c r="AA152" s="54" t="s">
        <v>74</v>
      </c>
      <c r="AB152" s="54"/>
      <c r="AC152" s="55" t="s">
        <v>117</v>
      </c>
      <c r="AD152" s="55" t="s">
        <v>117</v>
      </c>
    </row>
    <row r="153" spans="1:30" s="58" customFormat="1" ht="57" hidden="1" customHeight="1" x14ac:dyDescent="0.25">
      <c r="A153" s="54">
        <f>+SUBTOTAL(3,$B$11:B153)</f>
        <v>0</v>
      </c>
      <c r="B153" s="55" t="s">
        <v>42</v>
      </c>
      <c r="C153" s="54" t="s">
        <v>43</v>
      </c>
      <c r="D153" s="54" t="s">
        <v>44</v>
      </c>
      <c r="E153" s="54" t="s">
        <v>45</v>
      </c>
      <c r="F153" s="56" t="s">
        <v>639</v>
      </c>
      <c r="G153" s="48">
        <v>45310.660416667</v>
      </c>
      <c r="H153" s="56" t="s">
        <v>639</v>
      </c>
      <c r="I153" s="48">
        <v>45310.660416667</v>
      </c>
      <c r="J153" s="56" t="s">
        <v>639</v>
      </c>
      <c r="K153" s="48">
        <v>45310.660416667</v>
      </c>
      <c r="L153" s="100" t="s">
        <v>640</v>
      </c>
      <c r="M153" s="55" t="s">
        <v>48</v>
      </c>
      <c r="N153" s="54" t="s">
        <v>141</v>
      </c>
      <c r="O153" s="54" t="s">
        <v>580</v>
      </c>
      <c r="P153" s="54" t="s">
        <v>468</v>
      </c>
      <c r="Q153" s="50" t="s">
        <v>534</v>
      </c>
      <c r="R153" s="57"/>
      <c r="S153" s="54" t="s">
        <v>68</v>
      </c>
      <c r="T153" s="54" t="s">
        <v>296</v>
      </c>
      <c r="U153" s="54" t="s">
        <v>475</v>
      </c>
      <c r="V153" s="49" t="s">
        <v>80</v>
      </c>
      <c r="W153" s="49" t="s">
        <v>81</v>
      </c>
      <c r="X153" s="54" t="s">
        <v>58</v>
      </c>
      <c r="Y153" s="59">
        <v>45321.698576388997</v>
      </c>
      <c r="Z153" s="54" t="s">
        <v>59</v>
      </c>
      <c r="AA153" s="54" t="s">
        <v>74</v>
      </c>
      <c r="AB153" s="54"/>
      <c r="AC153" s="55" t="s">
        <v>117</v>
      </c>
      <c r="AD153" s="55" t="s">
        <v>117</v>
      </c>
    </row>
    <row r="154" spans="1:30" s="58" customFormat="1" ht="57" hidden="1" customHeight="1" x14ac:dyDescent="0.25">
      <c r="A154" s="54">
        <f>+SUBTOTAL(3,$B$11:B154)</f>
        <v>0</v>
      </c>
      <c r="B154" s="55" t="s">
        <v>42</v>
      </c>
      <c r="C154" s="54" t="s">
        <v>43</v>
      </c>
      <c r="D154" s="54" t="s">
        <v>44</v>
      </c>
      <c r="E154" s="54" t="s">
        <v>45</v>
      </c>
      <c r="F154" s="56" t="s">
        <v>641</v>
      </c>
      <c r="G154" s="48">
        <v>45320.998483796</v>
      </c>
      <c r="H154" s="56" t="s">
        <v>641</v>
      </c>
      <c r="I154" s="48">
        <v>45320.998483796</v>
      </c>
      <c r="J154" s="56" t="s">
        <v>641</v>
      </c>
      <c r="K154" s="48">
        <v>45320.998483796</v>
      </c>
      <c r="L154" s="100" t="s">
        <v>642</v>
      </c>
      <c r="M154" s="55" t="s">
        <v>48</v>
      </c>
      <c r="N154" s="49" t="s">
        <v>379</v>
      </c>
      <c r="O154" s="54" t="s">
        <v>643</v>
      </c>
      <c r="P154" s="54" t="s">
        <v>104</v>
      </c>
      <c r="Q154" s="50" t="s">
        <v>534</v>
      </c>
      <c r="R154" s="57"/>
      <c r="S154" s="54" t="s">
        <v>68</v>
      </c>
      <c r="T154" s="54" t="s">
        <v>296</v>
      </c>
      <c r="U154" s="54" t="s">
        <v>609</v>
      </c>
      <c r="V154" s="49" t="s">
        <v>80</v>
      </c>
      <c r="W154" s="49" t="s">
        <v>81</v>
      </c>
      <c r="X154" s="54" t="s">
        <v>58</v>
      </c>
      <c r="Y154" s="59"/>
      <c r="Z154" s="54" t="s">
        <v>59</v>
      </c>
      <c r="AA154" s="54" t="s">
        <v>74</v>
      </c>
      <c r="AB154" s="54"/>
      <c r="AC154" s="55" t="s">
        <v>82</v>
      </c>
      <c r="AD154" s="55" t="s">
        <v>82</v>
      </c>
    </row>
    <row r="155" spans="1:30" s="58" customFormat="1" ht="57" hidden="1" customHeight="1" x14ac:dyDescent="0.25">
      <c r="A155" s="54">
        <f>+SUBTOTAL(3,$B$11:B155)</f>
        <v>0</v>
      </c>
      <c r="B155" s="55" t="s">
        <v>42</v>
      </c>
      <c r="C155" s="54" t="s">
        <v>43</v>
      </c>
      <c r="D155" s="54" t="s">
        <v>44</v>
      </c>
      <c r="E155" s="54" t="s">
        <v>45</v>
      </c>
      <c r="F155" s="56" t="s">
        <v>644</v>
      </c>
      <c r="G155" s="48">
        <v>45321.506261574003</v>
      </c>
      <c r="H155" s="56" t="s">
        <v>644</v>
      </c>
      <c r="I155" s="48">
        <v>45321.506261574003</v>
      </c>
      <c r="J155" s="56" t="s">
        <v>644</v>
      </c>
      <c r="K155" s="48">
        <v>45321.506261574003</v>
      </c>
      <c r="L155" s="100" t="s">
        <v>645</v>
      </c>
      <c r="M155" s="55" t="s">
        <v>48</v>
      </c>
      <c r="N155" s="49" t="s">
        <v>49</v>
      </c>
      <c r="O155" s="54" t="s">
        <v>646</v>
      </c>
      <c r="P155" s="54" t="s">
        <v>647</v>
      </c>
      <c r="Q155" s="50" t="s">
        <v>534</v>
      </c>
      <c r="R155" s="57"/>
      <c r="S155" s="54" t="s">
        <v>68</v>
      </c>
      <c r="T155" s="54" t="s">
        <v>96</v>
      </c>
      <c r="U155" s="54" t="s">
        <v>581</v>
      </c>
      <c r="V155" s="49" t="s">
        <v>229</v>
      </c>
      <c r="W155" s="49" t="s">
        <v>230</v>
      </c>
      <c r="X155" s="54" t="s">
        <v>58</v>
      </c>
      <c r="Y155" s="59"/>
      <c r="Z155" s="54" t="s">
        <v>59</v>
      </c>
      <c r="AA155" s="54" t="s">
        <v>74</v>
      </c>
      <c r="AB155" s="54"/>
      <c r="AC155" s="55" t="s">
        <v>82</v>
      </c>
      <c r="AD155" s="55" t="s">
        <v>82</v>
      </c>
    </row>
    <row r="156" spans="1:30" s="58" customFormat="1" ht="57" hidden="1" customHeight="1" x14ac:dyDescent="0.25">
      <c r="A156" s="54">
        <f>+SUBTOTAL(3,$B$11:B156)</f>
        <v>0</v>
      </c>
      <c r="B156" s="55" t="s">
        <v>42</v>
      </c>
      <c r="C156" s="54" t="s">
        <v>43</v>
      </c>
      <c r="D156" s="54" t="s">
        <v>44</v>
      </c>
      <c r="E156" s="54" t="s">
        <v>45</v>
      </c>
      <c r="F156" s="56" t="s">
        <v>648</v>
      </c>
      <c r="G156" s="48">
        <v>45320.654270833002</v>
      </c>
      <c r="H156" s="56" t="s">
        <v>648</v>
      </c>
      <c r="I156" s="48">
        <v>45320.654270833002</v>
      </c>
      <c r="J156" s="56" t="s">
        <v>648</v>
      </c>
      <c r="K156" s="48">
        <v>45320.654270833002</v>
      </c>
      <c r="L156" s="100" t="s">
        <v>140</v>
      </c>
      <c r="M156" s="55" t="s">
        <v>48</v>
      </c>
      <c r="N156" s="54" t="s">
        <v>141</v>
      </c>
      <c r="O156" s="54" t="s">
        <v>142</v>
      </c>
      <c r="P156" s="54" t="s">
        <v>143</v>
      </c>
      <c r="Q156" s="50" t="s">
        <v>534</v>
      </c>
      <c r="R156" s="57"/>
      <c r="S156" s="54" t="s">
        <v>144</v>
      </c>
      <c r="T156" s="54" t="s">
        <v>145</v>
      </c>
      <c r="U156" s="54" t="s">
        <v>146</v>
      </c>
      <c r="V156" s="49" t="s">
        <v>147</v>
      </c>
      <c r="W156" s="49" t="s">
        <v>148</v>
      </c>
      <c r="X156" s="54" t="s">
        <v>58</v>
      </c>
      <c r="Y156" s="59"/>
      <c r="Z156" s="54" t="s">
        <v>59</v>
      </c>
      <c r="AA156" s="54" t="s">
        <v>74</v>
      </c>
      <c r="AB156" s="54"/>
      <c r="AC156" s="55" t="s">
        <v>82</v>
      </c>
      <c r="AD156" s="55" t="s">
        <v>82</v>
      </c>
    </row>
    <row r="157" spans="1:30" s="58" customFormat="1" ht="57" hidden="1" customHeight="1" x14ac:dyDescent="0.25">
      <c r="A157" s="54">
        <f>+SUBTOTAL(3,$B$11:B157)</f>
        <v>0</v>
      </c>
      <c r="B157" s="55" t="s">
        <v>42</v>
      </c>
      <c r="C157" s="54" t="s">
        <v>43</v>
      </c>
      <c r="D157" s="54" t="s">
        <v>44</v>
      </c>
      <c r="E157" s="54" t="s">
        <v>45</v>
      </c>
      <c r="F157" s="56" t="s">
        <v>649</v>
      </c>
      <c r="G157" s="48">
        <v>45297.670532406999</v>
      </c>
      <c r="H157" s="56" t="s">
        <v>649</v>
      </c>
      <c r="I157" s="48">
        <v>45297.670532406999</v>
      </c>
      <c r="J157" s="56" t="s">
        <v>649</v>
      </c>
      <c r="K157" s="48">
        <v>45297.670532406999</v>
      </c>
      <c r="L157" s="100" t="s">
        <v>650</v>
      </c>
      <c r="M157" s="55" t="s">
        <v>48</v>
      </c>
      <c r="N157" s="49" t="s">
        <v>49</v>
      </c>
      <c r="O157" s="54" t="s">
        <v>575</v>
      </c>
      <c r="P157" s="54" t="s">
        <v>651</v>
      </c>
      <c r="Q157" s="50" t="s">
        <v>534</v>
      </c>
      <c r="R157" s="57"/>
      <c r="S157" s="54" t="s">
        <v>652</v>
      </c>
      <c r="T157" s="54" t="s">
        <v>653</v>
      </c>
      <c r="U157" s="54" t="s">
        <v>654</v>
      </c>
      <c r="V157" s="49" t="s">
        <v>80</v>
      </c>
      <c r="W157" s="49" t="s">
        <v>81</v>
      </c>
      <c r="X157" s="54" t="s">
        <v>58</v>
      </c>
      <c r="Y157" s="59">
        <v>45322.633229166997</v>
      </c>
      <c r="Z157" s="54" t="s">
        <v>59</v>
      </c>
      <c r="AA157" s="54" t="s">
        <v>74</v>
      </c>
      <c r="AB157" s="54"/>
      <c r="AC157" s="55" t="s">
        <v>82</v>
      </c>
      <c r="AD157" s="55" t="s">
        <v>82</v>
      </c>
    </row>
    <row r="158" spans="1:30" s="58" customFormat="1" ht="57" hidden="1" customHeight="1" x14ac:dyDescent="0.25">
      <c r="A158" s="54">
        <f>+SUBTOTAL(3,$B$11:B158)</f>
        <v>0</v>
      </c>
      <c r="B158" s="55" t="s">
        <v>42</v>
      </c>
      <c r="C158" s="54" t="s">
        <v>43</v>
      </c>
      <c r="D158" s="54" t="s">
        <v>44</v>
      </c>
      <c r="E158" s="54" t="s">
        <v>45</v>
      </c>
      <c r="F158" s="56" t="s">
        <v>655</v>
      </c>
      <c r="G158" s="48">
        <v>45311.612523147996</v>
      </c>
      <c r="H158" s="56" t="s">
        <v>655</v>
      </c>
      <c r="I158" s="48">
        <v>45311.612523147996</v>
      </c>
      <c r="J158" s="56" t="s">
        <v>655</v>
      </c>
      <c r="K158" s="48">
        <v>45311.612523147996</v>
      </c>
      <c r="L158" s="100" t="s">
        <v>656</v>
      </c>
      <c r="M158" s="55" t="s">
        <v>48</v>
      </c>
      <c r="N158" s="49" t="s">
        <v>49</v>
      </c>
      <c r="O158" s="54" t="s">
        <v>657</v>
      </c>
      <c r="P158" s="54" t="s">
        <v>658</v>
      </c>
      <c r="Q158" s="50" t="s">
        <v>659</v>
      </c>
      <c r="R158" s="57"/>
      <c r="S158" s="54" t="s">
        <v>68</v>
      </c>
      <c r="T158" s="54" t="s">
        <v>125</v>
      </c>
      <c r="U158" s="54" t="s">
        <v>126</v>
      </c>
      <c r="V158" s="49" t="s">
        <v>80</v>
      </c>
      <c r="W158" s="49" t="s">
        <v>81</v>
      </c>
      <c r="X158" s="54" t="s">
        <v>58</v>
      </c>
      <c r="Y158" s="59">
        <v>45322.750520832997</v>
      </c>
      <c r="Z158" s="54" t="s">
        <v>59</v>
      </c>
      <c r="AA158" s="54" t="s">
        <v>74</v>
      </c>
      <c r="AB158" s="54"/>
      <c r="AC158" s="55" t="s">
        <v>75</v>
      </c>
      <c r="AD158" s="55" t="s">
        <v>75</v>
      </c>
    </row>
    <row r="159" spans="1:30" s="58" customFormat="1" ht="57" hidden="1" customHeight="1" x14ac:dyDescent="0.25">
      <c r="A159" s="54">
        <f>+SUBTOTAL(3,$B$11:B159)</f>
        <v>0</v>
      </c>
      <c r="B159" s="55" t="s">
        <v>42</v>
      </c>
      <c r="C159" s="54" t="s">
        <v>43</v>
      </c>
      <c r="D159" s="54" t="s">
        <v>44</v>
      </c>
      <c r="E159" s="54" t="s">
        <v>45</v>
      </c>
      <c r="F159" s="56" t="s">
        <v>660</v>
      </c>
      <c r="G159" s="48">
        <v>45303.798171296003</v>
      </c>
      <c r="H159" s="56" t="s">
        <v>660</v>
      </c>
      <c r="I159" s="48">
        <v>45303.798171296003</v>
      </c>
      <c r="J159" s="56" t="s">
        <v>660</v>
      </c>
      <c r="K159" s="48">
        <v>45303.798171296003</v>
      </c>
      <c r="L159" s="100" t="s">
        <v>110</v>
      </c>
      <c r="M159" s="55" t="s">
        <v>111</v>
      </c>
      <c r="N159" s="54" t="s">
        <v>141</v>
      </c>
      <c r="O159" s="54" t="s">
        <v>554</v>
      </c>
      <c r="P159" s="54" t="s">
        <v>661</v>
      </c>
      <c r="Q159" s="50" t="s">
        <v>662</v>
      </c>
      <c r="R159" s="57"/>
      <c r="S159" s="54" t="s">
        <v>68</v>
      </c>
      <c r="T159" s="54" t="s">
        <v>137</v>
      </c>
      <c r="U159" s="54" t="s">
        <v>564</v>
      </c>
      <c r="V159" s="49" t="s">
        <v>270</v>
      </c>
      <c r="W159" s="49" t="s">
        <v>271</v>
      </c>
      <c r="X159" s="54" t="s">
        <v>58</v>
      </c>
      <c r="Y159" s="59">
        <v>45310.676122684999</v>
      </c>
      <c r="Z159" s="54" t="s">
        <v>59</v>
      </c>
      <c r="AA159" s="54" t="s">
        <v>74</v>
      </c>
      <c r="AB159" s="54"/>
      <c r="AC159" s="55" t="s">
        <v>75</v>
      </c>
      <c r="AD159" s="55" t="s">
        <v>75</v>
      </c>
    </row>
    <row r="160" spans="1:30" s="58" customFormat="1" ht="57" hidden="1" customHeight="1" x14ac:dyDescent="0.25">
      <c r="A160" s="54">
        <f>+SUBTOTAL(3,$B$11:B160)</f>
        <v>0</v>
      </c>
      <c r="B160" s="55" t="s">
        <v>42</v>
      </c>
      <c r="C160" s="54" t="s">
        <v>43</v>
      </c>
      <c r="D160" s="54" t="s">
        <v>44</v>
      </c>
      <c r="E160" s="54" t="s">
        <v>45</v>
      </c>
      <c r="F160" s="56" t="s">
        <v>663</v>
      </c>
      <c r="G160" s="48">
        <v>45303.707442129999</v>
      </c>
      <c r="H160" s="56" t="s">
        <v>663</v>
      </c>
      <c r="I160" s="48">
        <v>45303.707442129999</v>
      </c>
      <c r="J160" s="56" t="s">
        <v>663</v>
      </c>
      <c r="K160" s="48">
        <v>45303.707442129999</v>
      </c>
      <c r="L160" s="100" t="s">
        <v>664</v>
      </c>
      <c r="M160" s="55" t="s">
        <v>111</v>
      </c>
      <c r="N160" s="49" t="s">
        <v>141</v>
      </c>
      <c r="O160" s="54" t="s">
        <v>554</v>
      </c>
      <c r="P160" s="54" t="s">
        <v>661</v>
      </c>
      <c r="Q160" s="50" t="s">
        <v>662</v>
      </c>
      <c r="R160" s="57"/>
      <c r="S160" s="54" t="s">
        <v>68</v>
      </c>
      <c r="T160" s="54" t="s">
        <v>137</v>
      </c>
      <c r="U160" s="54" t="s">
        <v>564</v>
      </c>
      <c r="V160" s="49" t="s">
        <v>270</v>
      </c>
      <c r="W160" s="49" t="s">
        <v>271</v>
      </c>
      <c r="X160" s="54" t="s">
        <v>58</v>
      </c>
      <c r="Y160" s="59">
        <v>45310.677280092998</v>
      </c>
      <c r="Z160" s="54" t="s">
        <v>59</v>
      </c>
      <c r="AA160" s="54" t="s">
        <v>74</v>
      </c>
      <c r="AB160" s="54"/>
      <c r="AC160" s="55" t="s">
        <v>75</v>
      </c>
      <c r="AD160" s="55" t="s">
        <v>75</v>
      </c>
    </row>
    <row r="161" spans="1:30" s="58" customFormat="1" ht="57" hidden="1" customHeight="1" x14ac:dyDescent="0.25">
      <c r="A161" s="54">
        <f>+SUBTOTAL(3,$B$11:B161)</f>
        <v>0</v>
      </c>
      <c r="B161" s="55" t="s">
        <v>42</v>
      </c>
      <c r="C161" s="54" t="s">
        <v>43</v>
      </c>
      <c r="D161" s="54" t="s">
        <v>44</v>
      </c>
      <c r="E161" s="54" t="s">
        <v>45</v>
      </c>
      <c r="F161" s="56" t="s">
        <v>665</v>
      </c>
      <c r="G161" s="48">
        <v>45308.682650463001</v>
      </c>
      <c r="H161" s="56" t="s">
        <v>665</v>
      </c>
      <c r="I161" s="48">
        <v>45308.682650463001</v>
      </c>
      <c r="J161" s="56" t="s">
        <v>665</v>
      </c>
      <c r="K161" s="48">
        <v>45308.682650463001</v>
      </c>
      <c r="L161" s="100" t="s">
        <v>632</v>
      </c>
      <c r="M161" s="55" t="s">
        <v>111</v>
      </c>
      <c r="N161" s="54" t="s">
        <v>303</v>
      </c>
      <c r="O161" s="54" t="s">
        <v>633</v>
      </c>
      <c r="P161" s="54" t="s">
        <v>634</v>
      </c>
      <c r="Q161" s="50" t="s">
        <v>635</v>
      </c>
      <c r="R161" s="57"/>
      <c r="S161" s="54" t="s">
        <v>68</v>
      </c>
      <c r="T161" s="54" t="s">
        <v>321</v>
      </c>
      <c r="U161" s="54" t="s">
        <v>321</v>
      </c>
      <c r="V161" s="49" t="s">
        <v>71</v>
      </c>
      <c r="W161" s="49" t="s">
        <v>72</v>
      </c>
      <c r="X161" s="54" t="s">
        <v>58</v>
      </c>
      <c r="Y161" s="59">
        <v>45310.453784721998</v>
      </c>
      <c r="Z161" s="54" t="s">
        <v>73</v>
      </c>
      <c r="AA161" s="54" t="s">
        <v>74</v>
      </c>
      <c r="AB161" s="54"/>
      <c r="AC161" s="55" t="s">
        <v>117</v>
      </c>
      <c r="AD161" s="55" t="s">
        <v>117</v>
      </c>
    </row>
    <row r="162" spans="1:30" s="58" customFormat="1" ht="57" hidden="1" customHeight="1" x14ac:dyDescent="0.25">
      <c r="A162" s="54">
        <f>+SUBTOTAL(3,$B$11:B162)</f>
        <v>0</v>
      </c>
      <c r="B162" s="55" t="s">
        <v>108</v>
      </c>
      <c r="C162" s="54" t="s">
        <v>43</v>
      </c>
      <c r="D162" s="54" t="s">
        <v>44</v>
      </c>
      <c r="E162" s="54" t="s">
        <v>45</v>
      </c>
      <c r="F162" s="56" t="s">
        <v>666</v>
      </c>
      <c r="G162" s="48">
        <v>45313.529930555997</v>
      </c>
      <c r="H162" s="56" t="s">
        <v>666</v>
      </c>
      <c r="I162" s="48">
        <v>45313.529930555997</v>
      </c>
      <c r="J162" s="56" t="s">
        <v>666</v>
      </c>
      <c r="K162" s="48">
        <v>45313.529930555997</v>
      </c>
      <c r="L162" s="100" t="s">
        <v>667</v>
      </c>
      <c r="M162" s="55" t="s">
        <v>48</v>
      </c>
      <c r="N162" s="49" t="s">
        <v>49</v>
      </c>
      <c r="O162" s="54" t="s">
        <v>668</v>
      </c>
      <c r="P162" s="54" t="s">
        <v>669</v>
      </c>
      <c r="Q162" s="50" t="s">
        <v>662</v>
      </c>
      <c r="R162" s="57"/>
      <c r="S162" s="54" t="s">
        <v>68</v>
      </c>
      <c r="T162" s="54" t="s">
        <v>69</v>
      </c>
      <c r="U162" s="54" t="s">
        <v>79</v>
      </c>
      <c r="V162" s="49" t="s">
        <v>71</v>
      </c>
      <c r="W162" s="49" t="s">
        <v>72</v>
      </c>
      <c r="X162" s="54" t="s">
        <v>58</v>
      </c>
      <c r="Y162" s="59"/>
      <c r="Z162" s="54" t="s">
        <v>59</v>
      </c>
      <c r="AA162" s="54" t="s">
        <v>74</v>
      </c>
      <c r="AB162" s="54"/>
      <c r="AC162" s="55" t="s">
        <v>75</v>
      </c>
      <c r="AD162" s="55" t="s">
        <v>75</v>
      </c>
    </row>
    <row r="163" spans="1:30" s="58" customFormat="1" ht="57" hidden="1" customHeight="1" x14ac:dyDescent="0.25">
      <c r="A163" s="54">
        <f>+SUBTOTAL(3,$B$11:B163)</f>
        <v>0</v>
      </c>
      <c r="B163" s="55" t="s">
        <v>42</v>
      </c>
      <c r="C163" s="54" t="s">
        <v>43</v>
      </c>
      <c r="D163" s="54" t="s">
        <v>44</v>
      </c>
      <c r="E163" s="54" t="s">
        <v>45</v>
      </c>
      <c r="F163" s="56" t="s">
        <v>670</v>
      </c>
      <c r="G163" s="48">
        <v>45302.450034722002</v>
      </c>
      <c r="H163" s="56" t="s">
        <v>670</v>
      </c>
      <c r="I163" s="48">
        <v>45302.450034722002</v>
      </c>
      <c r="J163" s="56" t="s">
        <v>670</v>
      </c>
      <c r="K163" s="48">
        <v>45302.450034722002</v>
      </c>
      <c r="L163" s="100" t="s">
        <v>671</v>
      </c>
      <c r="M163" s="55" t="s">
        <v>111</v>
      </c>
      <c r="N163" s="54" t="s">
        <v>141</v>
      </c>
      <c r="O163" s="54" t="s">
        <v>590</v>
      </c>
      <c r="P163" s="54" t="s">
        <v>672</v>
      </c>
      <c r="Q163" s="50" t="s">
        <v>662</v>
      </c>
      <c r="R163" s="57"/>
      <c r="S163" s="54" t="s">
        <v>53</v>
      </c>
      <c r="T163" s="54" t="s">
        <v>411</v>
      </c>
      <c r="U163" s="54" t="s">
        <v>673</v>
      </c>
      <c r="V163" s="49" t="s">
        <v>270</v>
      </c>
      <c r="W163" s="49" t="s">
        <v>271</v>
      </c>
      <c r="X163" s="54" t="s">
        <v>58</v>
      </c>
      <c r="Y163" s="59">
        <v>45317.621157406997</v>
      </c>
      <c r="Z163" s="54" t="s">
        <v>59</v>
      </c>
      <c r="AA163" s="54" t="s">
        <v>74</v>
      </c>
      <c r="AB163" s="54"/>
      <c r="AC163" s="55" t="s">
        <v>75</v>
      </c>
      <c r="AD163" s="55" t="s">
        <v>75</v>
      </c>
    </row>
    <row r="164" spans="1:30" s="58" customFormat="1" ht="57" hidden="1" customHeight="1" x14ac:dyDescent="0.25">
      <c r="A164" s="54">
        <f>+SUBTOTAL(3,$B$11:B164)</f>
        <v>0</v>
      </c>
      <c r="B164" s="55" t="s">
        <v>42</v>
      </c>
      <c r="C164" s="54" t="s">
        <v>43</v>
      </c>
      <c r="D164" s="54" t="s">
        <v>44</v>
      </c>
      <c r="E164" s="54" t="s">
        <v>45</v>
      </c>
      <c r="F164" s="56" t="s">
        <v>674</v>
      </c>
      <c r="G164" s="48">
        <v>45296.457662036999</v>
      </c>
      <c r="H164" s="56" t="s">
        <v>674</v>
      </c>
      <c r="I164" s="48">
        <v>45296.457662036999</v>
      </c>
      <c r="J164" s="56" t="s">
        <v>674</v>
      </c>
      <c r="K164" s="48">
        <v>45296.457662036999</v>
      </c>
      <c r="L164" s="100" t="s">
        <v>675</v>
      </c>
      <c r="M164" s="55" t="s">
        <v>48</v>
      </c>
      <c r="N164" s="49" t="s">
        <v>49</v>
      </c>
      <c r="O164" s="54" t="s">
        <v>657</v>
      </c>
      <c r="P164" s="54" t="s">
        <v>676</v>
      </c>
      <c r="Q164" s="50" t="s">
        <v>662</v>
      </c>
      <c r="R164" s="57"/>
      <c r="S164" s="54" t="s">
        <v>68</v>
      </c>
      <c r="T164" s="54" t="s">
        <v>296</v>
      </c>
      <c r="U164" s="54" t="s">
        <v>677</v>
      </c>
      <c r="V164" s="49" t="s">
        <v>80</v>
      </c>
      <c r="W164" s="49" t="s">
        <v>81</v>
      </c>
      <c r="X164" s="54" t="s">
        <v>58</v>
      </c>
      <c r="Y164" s="59">
        <v>45302.695474537002</v>
      </c>
      <c r="Z164" s="54" t="s">
        <v>59</v>
      </c>
      <c r="AA164" s="54" t="s">
        <v>74</v>
      </c>
      <c r="AB164" s="54"/>
      <c r="AC164" s="55" t="s">
        <v>117</v>
      </c>
      <c r="AD164" s="55" t="s">
        <v>117</v>
      </c>
    </row>
    <row r="165" spans="1:30" s="58" customFormat="1" ht="57" hidden="1" customHeight="1" x14ac:dyDescent="0.25">
      <c r="A165" s="54">
        <f>+SUBTOTAL(3,$B$11:B165)</f>
        <v>0</v>
      </c>
      <c r="B165" s="55" t="s">
        <v>42</v>
      </c>
      <c r="C165" s="54" t="s">
        <v>43</v>
      </c>
      <c r="D165" s="54" t="s">
        <v>44</v>
      </c>
      <c r="E165" s="54" t="s">
        <v>45</v>
      </c>
      <c r="F165" s="56" t="s">
        <v>678</v>
      </c>
      <c r="G165" s="48">
        <v>45295.600092592998</v>
      </c>
      <c r="H165" s="56" t="s">
        <v>678</v>
      </c>
      <c r="I165" s="48">
        <v>45295.600092592998</v>
      </c>
      <c r="J165" s="56" t="s">
        <v>678</v>
      </c>
      <c r="K165" s="48">
        <v>45295.600092592998</v>
      </c>
      <c r="L165" s="100" t="s">
        <v>679</v>
      </c>
      <c r="M165" s="55" t="s">
        <v>48</v>
      </c>
      <c r="N165" s="49" t="s">
        <v>49</v>
      </c>
      <c r="O165" s="54" t="s">
        <v>575</v>
      </c>
      <c r="P165" s="54" t="s">
        <v>375</v>
      </c>
      <c r="Q165" s="50" t="s">
        <v>662</v>
      </c>
      <c r="R165" s="57"/>
      <c r="S165" s="54" t="s">
        <v>68</v>
      </c>
      <c r="T165" s="54" t="s">
        <v>321</v>
      </c>
      <c r="U165" s="54" t="s">
        <v>321</v>
      </c>
      <c r="V165" s="49" t="s">
        <v>71</v>
      </c>
      <c r="W165" s="49" t="s">
        <v>72</v>
      </c>
      <c r="X165" s="54" t="s">
        <v>58</v>
      </c>
      <c r="Y165" s="59">
        <v>45301.704918980999</v>
      </c>
      <c r="Z165" s="54" t="s">
        <v>59</v>
      </c>
      <c r="AA165" s="54" t="s">
        <v>74</v>
      </c>
      <c r="AB165" s="54"/>
      <c r="AC165" s="55" t="s">
        <v>75</v>
      </c>
      <c r="AD165" s="55" t="s">
        <v>75</v>
      </c>
    </row>
    <row r="166" spans="1:30" s="58" customFormat="1" ht="57" hidden="1" customHeight="1" x14ac:dyDescent="0.25">
      <c r="A166" s="54">
        <f>+SUBTOTAL(3,$B$11:B166)</f>
        <v>0</v>
      </c>
      <c r="B166" s="55" t="s">
        <v>42</v>
      </c>
      <c r="C166" s="54" t="s">
        <v>43</v>
      </c>
      <c r="D166" s="54" t="s">
        <v>44</v>
      </c>
      <c r="E166" s="54" t="s">
        <v>45</v>
      </c>
      <c r="F166" s="56" t="s">
        <v>680</v>
      </c>
      <c r="G166" s="48">
        <v>45320.664282407</v>
      </c>
      <c r="H166" s="56" t="s">
        <v>680</v>
      </c>
      <c r="I166" s="48">
        <v>45320.664282407</v>
      </c>
      <c r="J166" s="56" t="s">
        <v>680</v>
      </c>
      <c r="K166" s="48">
        <v>45320.664282407</v>
      </c>
      <c r="L166" s="100" t="s">
        <v>681</v>
      </c>
      <c r="M166" s="55" t="s">
        <v>48</v>
      </c>
      <c r="N166" s="49" t="s">
        <v>49</v>
      </c>
      <c r="O166" s="54" t="s">
        <v>682</v>
      </c>
      <c r="P166" s="54" t="s">
        <v>533</v>
      </c>
      <c r="Q166" s="50" t="s">
        <v>662</v>
      </c>
      <c r="R166" s="57"/>
      <c r="S166" s="54" t="s">
        <v>68</v>
      </c>
      <c r="T166" s="54" t="s">
        <v>69</v>
      </c>
      <c r="U166" s="54" t="s">
        <v>70</v>
      </c>
      <c r="V166" s="49" t="s">
        <v>71</v>
      </c>
      <c r="W166" s="49" t="s">
        <v>72</v>
      </c>
      <c r="X166" s="54" t="s">
        <v>58</v>
      </c>
      <c r="Y166" s="59"/>
      <c r="Z166" s="54" t="s">
        <v>59</v>
      </c>
      <c r="AA166" s="54" t="s">
        <v>74</v>
      </c>
      <c r="AB166" s="54"/>
      <c r="AC166" s="55" t="s">
        <v>82</v>
      </c>
      <c r="AD166" s="55" t="s">
        <v>82</v>
      </c>
    </row>
    <row r="167" spans="1:30" s="58" customFormat="1" ht="57" hidden="1" customHeight="1" x14ac:dyDescent="0.25">
      <c r="A167" s="54">
        <f>+SUBTOTAL(3,$B$11:B167)</f>
        <v>0</v>
      </c>
      <c r="B167" s="55" t="s">
        <v>108</v>
      </c>
      <c r="C167" s="54" t="s">
        <v>43</v>
      </c>
      <c r="D167" s="54" t="s">
        <v>44</v>
      </c>
      <c r="E167" s="54" t="s">
        <v>45</v>
      </c>
      <c r="F167" s="56" t="s">
        <v>686</v>
      </c>
      <c r="G167" s="48">
        <v>45310.887916667001</v>
      </c>
      <c r="H167" s="56" t="s">
        <v>686</v>
      </c>
      <c r="I167" s="48">
        <v>45310.887916667001</v>
      </c>
      <c r="J167" s="56" t="s">
        <v>686</v>
      </c>
      <c r="K167" s="48">
        <v>45310.887916667001</v>
      </c>
      <c r="L167" s="100" t="s">
        <v>687</v>
      </c>
      <c r="M167" s="55" t="s">
        <v>48</v>
      </c>
      <c r="N167" s="49" t="s">
        <v>49</v>
      </c>
      <c r="O167" s="54" t="s">
        <v>668</v>
      </c>
      <c r="P167" s="54" t="s">
        <v>669</v>
      </c>
      <c r="Q167" s="50" t="s">
        <v>662</v>
      </c>
      <c r="R167" s="57"/>
      <c r="S167" s="54" t="s">
        <v>68</v>
      </c>
      <c r="T167" s="54" t="s">
        <v>69</v>
      </c>
      <c r="U167" s="54" t="s">
        <v>79</v>
      </c>
      <c r="V167" s="49" t="s">
        <v>71</v>
      </c>
      <c r="W167" s="49" t="s">
        <v>72</v>
      </c>
      <c r="X167" s="54" t="s">
        <v>58</v>
      </c>
      <c r="Y167" s="59">
        <v>45321.646053240998</v>
      </c>
      <c r="Z167" s="54" t="s">
        <v>59</v>
      </c>
      <c r="AA167" s="54" t="s">
        <v>74</v>
      </c>
      <c r="AB167" s="54"/>
      <c r="AC167" s="55" t="s">
        <v>75</v>
      </c>
      <c r="AD167" s="55" t="s">
        <v>75</v>
      </c>
    </row>
    <row r="168" spans="1:30" s="58" customFormat="1" ht="57" hidden="1" customHeight="1" x14ac:dyDescent="0.25">
      <c r="A168" s="54">
        <f>+SUBTOTAL(3,$B$11:B168)</f>
        <v>0</v>
      </c>
      <c r="B168" s="55" t="s">
        <v>108</v>
      </c>
      <c r="C168" s="54" t="s">
        <v>43</v>
      </c>
      <c r="D168" s="54" t="s">
        <v>44</v>
      </c>
      <c r="E168" s="54" t="s">
        <v>45</v>
      </c>
      <c r="F168" s="56" t="s">
        <v>688</v>
      </c>
      <c r="G168" s="48">
        <v>45310.884803241002</v>
      </c>
      <c r="H168" s="56" t="s">
        <v>688</v>
      </c>
      <c r="I168" s="48">
        <v>45310.884803241002</v>
      </c>
      <c r="J168" s="56" t="s">
        <v>688</v>
      </c>
      <c r="K168" s="48">
        <v>45310.884803241002</v>
      </c>
      <c r="L168" s="100" t="s">
        <v>689</v>
      </c>
      <c r="M168" s="55" t="s">
        <v>48</v>
      </c>
      <c r="N168" s="49" t="s">
        <v>49</v>
      </c>
      <c r="O168" s="54" t="s">
        <v>668</v>
      </c>
      <c r="P168" s="54" t="s">
        <v>669</v>
      </c>
      <c r="Q168" s="50" t="s">
        <v>662</v>
      </c>
      <c r="R168" s="57"/>
      <c r="S168" s="54" t="s">
        <v>68</v>
      </c>
      <c r="T168" s="54" t="s">
        <v>69</v>
      </c>
      <c r="U168" s="54" t="s">
        <v>79</v>
      </c>
      <c r="V168" s="49" t="s">
        <v>71</v>
      </c>
      <c r="W168" s="49" t="s">
        <v>72</v>
      </c>
      <c r="X168" s="54" t="s">
        <v>58</v>
      </c>
      <c r="Y168" s="59">
        <v>45321.649317130003</v>
      </c>
      <c r="Z168" s="54" t="s">
        <v>59</v>
      </c>
      <c r="AA168" s="54" t="s">
        <v>74</v>
      </c>
      <c r="AB168" s="54"/>
      <c r="AC168" s="55" t="s">
        <v>75</v>
      </c>
      <c r="AD168" s="55" t="s">
        <v>75</v>
      </c>
    </row>
    <row r="169" spans="1:30" s="58" customFormat="1" ht="57" hidden="1" customHeight="1" x14ac:dyDescent="0.25">
      <c r="A169" s="54">
        <f>+SUBTOTAL(3,$B$11:B169)</f>
        <v>0</v>
      </c>
      <c r="B169" s="55" t="s">
        <v>108</v>
      </c>
      <c r="C169" s="54" t="s">
        <v>43</v>
      </c>
      <c r="D169" s="54" t="s">
        <v>44</v>
      </c>
      <c r="E169" s="54" t="s">
        <v>45</v>
      </c>
      <c r="F169" s="56" t="s">
        <v>690</v>
      </c>
      <c r="G169" s="48">
        <v>45310.885347222</v>
      </c>
      <c r="H169" s="56" t="s">
        <v>690</v>
      </c>
      <c r="I169" s="48">
        <v>45310.885347222</v>
      </c>
      <c r="J169" s="56" t="s">
        <v>690</v>
      </c>
      <c r="K169" s="48">
        <v>45310.885347222</v>
      </c>
      <c r="L169" s="100" t="s">
        <v>691</v>
      </c>
      <c r="M169" s="55" t="s">
        <v>48</v>
      </c>
      <c r="N169" s="49" t="s">
        <v>49</v>
      </c>
      <c r="O169" s="54" t="s">
        <v>668</v>
      </c>
      <c r="P169" s="54" t="s">
        <v>669</v>
      </c>
      <c r="Q169" s="50" t="s">
        <v>662</v>
      </c>
      <c r="R169" s="57"/>
      <c r="S169" s="54" t="s">
        <v>68</v>
      </c>
      <c r="T169" s="54" t="s">
        <v>69</v>
      </c>
      <c r="U169" s="54" t="s">
        <v>79</v>
      </c>
      <c r="V169" s="49" t="s">
        <v>71</v>
      </c>
      <c r="W169" s="49" t="s">
        <v>72</v>
      </c>
      <c r="X169" s="54" t="s">
        <v>58</v>
      </c>
      <c r="Y169" s="59">
        <v>45321.650902777998</v>
      </c>
      <c r="Z169" s="54" t="s">
        <v>59</v>
      </c>
      <c r="AA169" s="54" t="s">
        <v>74</v>
      </c>
      <c r="AB169" s="54"/>
      <c r="AC169" s="55" t="s">
        <v>75</v>
      </c>
      <c r="AD169" s="55" t="s">
        <v>75</v>
      </c>
    </row>
    <row r="170" spans="1:30" s="58" customFormat="1" ht="57" hidden="1" customHeight="1" x14ac:dyDescent="0.25">
      <c r="A170" s="54">
        <f>+SUBTOTAL(3,$B$11:B170)</f>
        <v>0</v>
      </c>
      <c r="B170" s="55" t="s">
        <v>108</v>
      </c>
      <c r="C170" s="54" t="s">
        <v>43</v>
      </c>
      <c r="D170" s="54" t="s">
        <v>44</v>
      </c>
      <c r="E170" s="54" t="s">
        <v>45</v>
      </c>
      <c r="F170" s="56" t="s">
        <v>692</v>
      </c>
      <c r="G170" s="48">
        <v>45310.885810184998</v>
      </c>
      <c r="H170" s="56" t="s">
        <v>692</v>
      </c>
      <c r="I170" s="48">
        <v>45310.885810184998</v>
      </c>
      <c r="J170" s="56" t="s">
        <v>692</v>
      </c>
      <c r="K170" s="48">
        <v>45310.885810184998</v>
      </c>
      <c r="L170" s="100" t="s">
        <v>693</v>
      </c>
      <c r="M170" s="55" t="s">
        <v>48</v>
      </c>
      <c r="N170" s="49" t="s">
        <v>49</v>
      </c>
      <c r="O170" s="54" t="s">
        <v>668</v>
      </c>
      <c r="P170" s="54" t="s">
        <v>669</v>
      </c>
      <c r="Q170" s="50" t="s">
        <v>662</v>
      </c>
      <c r="R170" s="57"/>
      <c r="S170" s="54" t="s">
        <v>68</v>
      </c>
      <c r="T170" s="54" t="s">
        <v>69</v>
      </c>
      <c r="U170" s="54" t="s">
        <v>79</v>
      </c>
      <c r="V170" s="49" t="s">
        <v>71</v>
      </c>
      <c r="W170" s="49" t="s">
        <v>72</v>
      </c>
      <c r="X170" s="54" t="s">
        <v>58</v>
      </c>
      <c r="Y170" s="59">
        <v>45321.647164351998</v>
      </c>
      <c r="Z170" s="54" t="s">
        <v>59</v>
      </c>
      <c r="AA170" s="54" t="s">
        <v>74</v>
      </c>
      <c r="AB170" s="54"/>
      <c r="AC170" s="55" t="s">
        <v>75</v>
      </c>
      <c r="AD170" s="55" t="s">
        <v>75</v>
      </c>
    </row>
    <row r="171" spans="1:30" s="58" customFormat="1" ht="57" hidden="1" customHeight="1" x14ac:dyDescent="0.25">
      <c r="A171" s="54">
        <f>+SUBTOTAL(3,$B$11:B171)</f>
        <v>0</v>
      </c>
      <c r="B171" s="55" t="s">
        <v>108</v>
      </c>
      <c r="C171" s="54" t="s">
        <v>43</v>
      </c>
      <c r="D171" s="54" t="s">
        <v>44</v>
      </c>
      <c r="E171" s="54" t="s">
        <v>45</v>
      </c>
      <c r="F171" s="56" t="s">
        <v>694</v>
      </c>
      <c r="G171" s="48">
        <v>45310.886354167</v>
      </c>
      <c r="H171" s="56" t="s">
        <v>694</v>
      </c>
      <c r="I171" s="48">
        <v>45310.886354167</v>
      </c>
      <c r="J171" s="56" t="s">
        <v>694</v>
      </c>
      <c r="K171" s="48">
        <v>45310.886354167</v>
      </c>
      <c r="L171" s="100" t="s">
        <v>695</v>
      </c>
      <c r="M171" s="55" t="s">
        <v>48</v>
      </c>
      <c r="N171" s="49" t="s">
        <v>49</v>
      </c>
      <c r="O171" s="54" t="s">
        <v>668</v>
      </c>
      <c r="P171" s="54" t="s">
        <v>669</v>
      </c>
      <c r="Q171" s="50" t="s">
        <v>662</v>
      </c>
      <c r="R171" s="57"/>
      <c r="S171" s="54" t="s">
        <v>68</v>
      </c>
      <c r="T171" s="54" t="s">
        <v>69</v>
      </c>
      <c r="U171" s="54" t="s">
        <v>79</v>
      </c>
      <c r="V171" s="49" t="s">
        <v>71</v>
      </c>
      <c r="W171" s="49" t="s">
        <v>72</v>
      </c>
      <c r="X171" s="54" t="s">
        <v>58</v>
      </c>
      <c r="Y171" s="59"/>
      <c r="Z171" s="54" t="s">
        <v>59</v>
      </c>
      <c r="AA171" s="54" t="s">
        <v>74</v>
      </c>
      <c r="AB171" s="54"/>
      <c r="AC171" s="55" t="s">
        <v>75</v>
      </c>
      <c r="AD171" s="55" t="s">
        <v>75</v>
      </c>
    </row>
    <row r="172" spans="1:30" s="58" customFormat="1" ht="57" hidden="1" customHeight="1" x14ac:dyDescent="0.25">
      <c r="A172" s="54">
        <f>+SUBTOTAL(3,$B$11:B172)</f>
        <v>0</v>
      </c>
      <c r="B172" s="55" t="s">
        <v>42</v>
      </c>
      <c r="C172" s="54" t="s">
        <v>43</v>
      </c>
      <c r="D172" s="54" t="s">
        <v>44</v>
      </c>
      <c r="E172" s="54" t="s">
        <v>45</v>
      </c>
      <c r="F172" s="56" t="s">
        <v>696</v>
      </c>
      <c r="G172" s="48">
        <v>45321.522581019002</v>
      </c>
      <c r="H172" s="56" t="s">
        <v>696</v>
      </c>
      <c r="I172" s="48">
        <v>45321.522581019002</v>
      </c>
      <c r="J172" s="56" t="s">
        <v>696</v>
      </c>
      <c r="K172" s="48">
        <v>45321.522581019002</v>
      </c>
      <c r="L172" s="100" t="s">
        <v>697</v>
      </c>
      <c r="M172" s="55" t="s">
        <v>48</v>
      </c>
      <c r="N172" s="49" t="s">
        <v>49</v>
      </c>
      <c r="O172" s="54" t="s">
        <v>698</v>
      </c>
      <c r="P172" s="54" t="s">
        <v>699</v>
      </c>
      <c r="Q172" s="50" t="s">
        <v>662</v>
      </c>
      <c r="R172" s="57"/>
      <c r="S172" s="54" t="s">
        <v>68</v>
      </c>
      <c r="T172" s="54" t="s">
        <v>69</v>
      </c>
      <c r="U172" s="54" t="s">
        <v>79</v>
      </c>
      <c r="V172" s="49" t="s">
        <v>71</v>
      </c>
      <c r="W172" s="49" t="s">
        <v>72</v>
      </c>
      <c r="X172" s="54" t="s">
        <v>58</v>
      </c>
      <c r="Y172" s="59"/>
      <c r="Z172" s="54" t="s">
        <v>59</v>
      </c>
      <c r="AA172" s="54" t="s">
        <v>74</v>
      </c>
      <c r="AB172" s="54"/>
      <c r="AC172" s="55" t="s">
        <v>75</v>
      </c>
      <c r="AD172" s="55" t="s">
        <v>75</v>
      </c>
    </row>
    <row r="173" spans="1:30" s="58" customFormat="1" ht="57" hidden="1" customHeight="1" x14ac:dyDescent="0.25">
      <c r="A173" s="54">
        <f>+SUBTOTAL(3,$B$11:B173)</f>
        <v>0</v>
      </c>
      <c r="B173" s="55" t="s">
        <v>108</v>
      </c>
      <c r="C173" s="54" t="s">
        <v>43</v>
      </c>
      <c r="D173" s="54" t="s">
        <v>44</v>
      </c>
      <c r="E173" s="54" t="s">
        <v>45</v>
      </c>
      <c r="F173" s="56" t="s">
        <v>700</v>
      </c>
      <c r="G173" s="48">
        <v>45310.887418981001</v>
      </c>
      <c r="H173" s="56" t="s">
        <v>700</v>
      </c>
      <c r="I173" s="48">
        <v>45310.887418981001</v>
      </c>
      <c r="J173" s="56" t="s">
        <v>700</v>
      </c>
      <c r="K173" s="48">
        <v>45310.887418981001</v>
      </c>
      <c r="L173" s="100" t="s">
        <v>701</v>
      </c>
      <c r="M173" s="55" t="s">
        <v>48</v>
      </c>
      <c r="N173" s="49" t="s">
        <v>49</v>
      </c>
      <c r="O173" s="54" t="s">
        <v>668</v>
      </c>
      <c r="P173" s="54" t="s">
        <v>669</v>
      </c>
      <c r="Q173" s="50" t="s">
        <v>662</v>
      </c>
      <c r="R173" s="57"/>
      <c r="S173" s="54" t="s">
        <v>68</v>
      </c>
      <c r="T173" s="54" t="s">
        <v>69</v>
      </c>
      <c r="U173" s="54" t="s">
        <v>79</v>
      </c>
      <c r="V173" s="49" t="s">
        <v>71</v>
      </c>
      <c r="W173" s="49" t="s">
        <v>72</v>
      </c>
      <c r="X173" s="54" t="s">
        <v>58</v>
      </c>
      <c r="Y173" s="59">
        <v>45322.475752314996</v>
      </c>
      <c r="Z173" s="54" t="s">
        <v>59</v>
      </c>
      <c r="AA173" s="54" t="s">
        <v>74</v>
      </c>
      <c r="AB173" s="54"/>
      <c r="AC173" s="55" t="s">
        <v>75</v>
      </c>
      <c r="AD173" s="55" t="s">
        <v>75</v>
      </c>
    </row>
    <row r="174" spans="1:30" s="58" customFormat="1" ht="57" hidden="1" customHeight="1" x14ac:dyDescent="0.25">
      <c r="A174" s="54">
        <f>+SUBTOTAL(3,$B$11:B174)</f>
        <v>0</v>
      </c>
      <c r="B174" s="55" t="s">
        <v>42</v>
      </c>
      <c r="C174" s="54" t="s">
        <v>43</v>
      </c>
      <c r="D174" s="54" t="s">
        <v>44</v>
      </c>
      <c r="E174" s="54" t="s">
        <v>45</v>
      </c>
      <c r="F174" s="56" t="s">
        <v>702</v>
      </c>
      <c r="G174" s="48">
        <v>45313.486400463</v>
      </c>
      <c r="H174" s="56" t="s">
        <v>702</v>
      </c>
      <c r="I174" s="48">
        <v>45313.486400463</v>
      </c>
      <c r="J174" s="56" t="s">
        <v>702</v>
      </c>
      <c r="K174" s="48">
        <v>45313.486400463</v>
      </c>
      <c r="L174" s="100" t="s">
        <v>703</v>
      </c>
      <c r="M174" s="55" t="s">
        <v>48</v>
      </c>
      <c r="N174" s="49" t="s">
        <v>49</v>
      </c>
      <c r="O174" s="54" t="s">
        <v>646</v>
      </c>
      <c r="P174" s="54" t="s">
        <v>419</v>
      </c>
      <c r="Q174" s="50" t="s">
        <v>177</v>
      </c>
      <c r="R174" s="57"/>
      <c r="S174" s="54" t="s">
        <v>68</v>
      </c>
      <c r="T174" s="54" t="s">
        <v>125</v>
      </c>
      <c r="U174" s="54" t="s">
        <v>186</v>
      </c>
      <c r="V174" s="49" t="s">
        <v>80</v>
      </c>
      <c r="W174" s="49" t="s">
        <v>81</v>
      </c>
      <c r="X174" s="54" t="s">
        <v>58</v>
      </c>
      <c r="Y174" s="59">
        <v>45322.748831019002</v>
      </c>
      <c r="Z174" s="54" t="s">
        <v>59</v>
      </c>
      <c r="AA174" s="54" t="s">
        <v>74</v>
      </c>
      <c r="AB174" s="54"/>
      <c r="AC174" s="55" t="s">
        <v>75</v>
      </c>
      <c r="AD174" s="55" t="s">
        <v>75</v>
      </c>
    </row>
    <row r="175" spans="1:30" s="58" customFormat="1" ht="57" hidden="1" customHeight="1" x14ac:dyDescent="0.25">
      <c r="A175" s="54">
        <f>+SUBTOTAL(3,$B$11:B175)</f>
        <v>0</v>
      </c>
      <c r="B175" s="55" t="s">
        <v>42</v>
      </c>
      <c r="C175" s="54" t="s">
        <v>43</v>
      </c>
      <c r="D175" s="54" t="s">
        <v>44</v>
      </c>
      <c r="E175" s="54" t="s">
        <v>45</v>
      </c>
      <c r="F175" s="56" t="s">
        <v>704</v>
      </c>
      <c r="G175" s="48">
        <v>45300.942731481002</v>
      </c>
      <c r="H175" s="56" t="s">
        <v>704</v>
      </c>
      <c r="I175" s="48">
        <v>45300.942731481002</v>
      </c>
      <c r="J175" s="56" t="s">
        <v>704</v>
      </c>
      <c r="K175" s="48">
        <v>45300.942731481002</v>
      </c>
      <c r="L175" s="100" t="s">
        <v>705</v>
      </c>
      <c r="M175" s="55" t="s">
        <v>48</v>
      </c>
      <c r="N175" s="54" t="s">
        <v>303</v>
      </c>
      <c r="O175" s="54" t="s">
        <v>633</v>
      </c>
      <c r="P175" s="54" t="s">
        <v>706</v>
      </c>
      <c r="Q175" s="50" t="s">
        <v>635</v>
      </c>
      <c r="R175" s="57"/>
      <c r="S175" s="54" t="s">
        <v>68</v>
      </c>
      <c r="T175" s="54" t="s">
        <v>156</v>
      </c>
      <c r="U175" s="54" t="s">
        <v>216</v>
      </c>
      <c r="V175" s="49" t="s">
        <v>217</v>
      </c>
      <c r="W175" s="49" t="s">
        <v>218</v>
      </c>
      <c r="X175" s="54" t="s">
        <v>58</v>
      </c>
      <c r="Y175" s="59">
        <v>45302.675590277999</v>
      </c>
      <c r="Z175" s="54" t="s">
        <v>59</v>
      </c>
      <c r="AA175" s="54" t="s">
        <v>74</v>
      </c>
      <c r="AB175" s="54"/>
      <c r="AC175" s="55" t="s">
        <v>75</v>
      </c>
      <c r="AD175" s="55" t="s">
        <v>75</v>
      </c>
    </row>
    <row r="176" spans="1:30" s="58" customFormat="1" ht="57" hidden="1" customHeight="1" x14ac:dyDescent="0.25">
      <c r="A176" s="54">
        <f>+SUBTOTAL(3,$B$11:B176)</f>
        <v>0</v>
      </c>
      <c r="B176" s="55" t="s">
        <v>42</v>
      </c>
      <c r="C176" s="54" t="s">
        <v>43</v>
      </c>
      <c r="D176" s="54" t="s">
        <v>44</v>
      </c>
      <c r="E176" s="54" t="s">
        <v>45</v>
      </c>
      <c r="F176" s="56" t="s">
        <v>707</v>
      </c>
      <c r="G176" s="48">
        <v>45313.638726851997</v>
      </c>
      <c r="H176" s="56" t="s">
        <v>707</v>
      </c>
      <c r="I176" s="48">
        <v>45313.638726851997</v>
      </c>
      <c r="J176" s="56" t="s">
        <v>707</v>
      </c>
      <c r="K176" s="48">
        <v>45313.638726851997</v>
      </c>
      <c r="L176" s="100" t="s">
        <v>708</v>
      </c>
      <c r="M176" s="55" t="s">
        <v>48</v>
      </c>
      <c r="N176" s="49" t="s">
        <v>709</v>
      </c>
      <c r="O176" s="54" t="s">
        <v>710</v>
      </c>
      <c r="P176" s="54" t="s">
        <v>711</v>
      </c>
      <c r="Q176" s="50" t="s">
        <v>712</v>
      </c>
      <c r="R176" s="57"/>
      <c r="S176" s="54" t="s">
        <v>68</v>
      </c>
      <c r="T176" s="54" t="s">
        <v>321</v>
      </c>
      <c r="U176" s="54" t="s">
        <v>530</v>
      </c>
      <c r="V176" s="49" t="s">
        <v>71</v>
      </c>
      <c r="W176" s="49" t="s">
        <v>72</v>
      </c>
      <c r="X176" s="54" t="s">
        <v>58</v>
      </c>
      <c r="Y176" s="59"/>
      <c r="Z176" s="54" t="s">
        <v>59</v>
      </c>
      <c r="AA176" s="54" t="s">
        <v>74</v>
      </c>
      <c r="AB176" s="54"/>
      <c r="AC176" s="55" t="s">
        <v>75</v>
      </c>
      <c r="AD176" s="55" t="s">
        <v>75</v>
      </c>
    </row>
    <row r="177" spans="1:30" s="58" customFormat="1" ht="57" hidden="1" customHeight="1" x14ac:dyDescent="0.25">
      <c r="A177" s="54">
        <f>+SUBTOTAL(3,$B$11:B177)</f>
        <v>0</v>
      </c>
      <c r="B177" s="55" t="s">
        <v>42</v>
      </c>
      <c r="C177" s="54" t="s">
        <v>43</v>
      </c>
      <c r="D177" s="54" t="s">
        <v>44</v>
      </c>
      <c r="E177" s="54" t="s">
        <v>45</v>
      </c>
      <c r="F177" s="56" t="s">
        <v>713</v>
      </c>
      <c r="G177" s="48">
        <v>45301.297256944003</v>
      </c>
      <c r="H177" s="56" t="s">
        <v>713</v>
      </c>
      <c r="I177" s="48">
        <v>45301.297256944003</v>
      </c>
      <c r="J177" s="56" t="s">
        <v>713</v>
      </c>
      <c r="K177" s="48">
        <v>45301.297256944003</v>
      </c>
      <c r="L177" s="100" t="s">
        <v>714</v>
      </c>
      <c r="M177" s="55" t="s">
        <v>48</v>
      </c>
      <c r="N177" s="49" t="s">
        <v>709</v>
      </c>
      <c r="O177" s="54" t="s">
        <v>715</v>
      </c>
      <c r="P177" s="54" t="s">
        <v>716</v>
      </c>
      <c r="Q177" s="50" t="s">
        <v>712</v>
      </c>
      <c r="R177" s="57"/>
      <c r="S177" s="54" t="s">
        <v>68</v>
      </c>
      <c r="T177" s="54" t="s">
        <v>69</v>
      </c>
      <c r="U177" s="54" t="s">
        <v>70</v>
      </c>
      <c r="V177" s="49" t="s">
        <v>71</v>
      </c>
      <c r="W177" s="49" t="s">
        <v>72</v>
      </c>
      <c r="X177" s="54" t="s">
        <v>58</v>
      </c>
      <c r="Y177" s="59">
        <v>45313.688900462999</v>
      </c>
      <c r="Z177" s="54" t="s">
        <v>105</v>
      </c>
      <c r="AA177" s="54" t="s">
        <v>74</v>
      </c>
      <c r="AB177" s="54"/>
      <c r="AC177" s="55" t="s">
        <v>61</v>
      </c>
      <c r="AD177" s="55" t="s">
        <v>61</v>
      </c>
    </row>
    <row r="178" spans="1:30" s="58" customFormat="1" ht="57" hidden="1" customHeight="1" x14ac:dyDescent="0.25">
      <c r="A178" s="54">
        <f>+SUBTOTAL(3,$B$11:B178)</f>
        <v>0</v>
      </c>
      <c r="B178" s="55" t="s">
        <v>42</v>
      </c>
      <c r="C178" s="54" t="s">
        <v>43</v>
      </c>
      <c r="D178" s="54" t="s">
        <v>44</v>
      </c>
      <c r="E178" s="54" t="s">
        <v>45</v>
      </c>
      <c r="F178" s="56" t="s">
        <v>717</v>
      </c>
      <c r="G178" s="48">
        <v>45320.410046295998</v>
      </c>
      <c r="H178" s="56" t="s">
        <v>717</v>
      </c>
      <c r="I178" s="48">
        <v>45320.410046295998</v>
      </c>
      <c r="J178" s="56" t="s">
        <v>717</v>
      </c>
      <c r="K178" s="48">
        <v>45320.410046295998</v>
      </c>
      <c r="L178" s="100" t="s">
        <v>718</v>
      </c>
      <c r="M178" s="55" t="s">
        <v>48</v>
      </c>
      <c r="N178" s="49" t="s">
        <v>709</v>
      </c>
      <c r="O178" s="54" t="s">
        <v>715</v>
      </c>
      <c r="P178" s="54" t="s">
        <v>719</v>
      </c>
      <c r="Q178" s="50" t="s">
        <v>712</v>
      </c>
      <c r="R178" s="57"/>
      <c r="S178" s="54" t="s">
        <v>68</v>
      </c>
      <c r="T178" s="54" t="s">
        <v>125</v>
      </c>
      <c r="U178" s="54" t="s">
        <v>126</v>
      </c>
      <c r="V178" s="49" t="s">
        <v>80</v>
      </c>
      <c r="W178" s="49" t="s">
        <v>81</v>
      </c>
      <c r="X178" s="54" t="s">
        <v>58</v>
      </c>
      <c r="Y178" s="59"/>
      <c r="Z178" s="54" t="s">
        <v>59</v>
      </c>
      <c r="AA178" s="54" t="s">
        <v>74</v>
      </c>
      <c r="AB178" s="54"/>
      <c r="AC178" s="55" t="s">
        <v>117</v>
      </c>
      <c r="AD178" s="55" t="s">
        <v>117</v>
      </c>
    </row>
    <row r="179" spans="1:30" s="58" customFormat="1" ht="57" hidden="1" customHeight="1" x14ac:dyDescent="0.25">
      <c r="A179" s="54">
        <f>+SUBTOTAL(3,$B$11:B179)</f>
        <v>0</v>
      </c>
      <c r="B179" s="55" t="s">
        <v>42</v>
      </c>
      <c r="C179" s="54" t="s">
        <v>43</v>
      </c>
      <c r="D179" s="54" t="s">
        <v>44</v>
      </c>
      <c r="E179" s="54" t="s">
        <v>45</v>
      </c>
      <c r="F179" s="56" t="s">
        <v>720</v>
      </c>
      <c r="G179" s="48">
        <v>45309.017592593002</v>
      </c>
      <c r="H179" s="56" t="s">
        <v>720</v>
      </c>
      <c r="I179" s="48">
        <v>45309.017592593002</v>
      </c>
      <c r="J179" s="56" t="s">
        <v>720</v>
      </c>
      <c r="K179" s="48">
        <v>45309.017592593002</v>
      </c>
      <c r="L179" s="100" t="s">
        <v>721</v>
      </c>
      <c r="M179" s="55" t="s">
        <v>48</v>
      </c>
      <c r="N179" s="49" t="s">
        <v>709</v>
      </c>
      <c r="O179" s="54" t="s">
        <v>722</v>
      </c>
      <c r="P179" s="54" t="s">
        <v>723</v>
      </c>
      <c r="Q179" s="50" t="s">
        <v>712</v>
      </c>
      <c r="R179" s="57"/>
      <c r="S179" s="54" t="s">
        <v>68</v>
      </c>
      <c r="T179" s="54" t="s">
        <v>156</v>
      </c>
      <c r="U179" s="54" t="s">
        <v>216</v>
      </c>
      <c r="V179" s="49" t="s">
        <v>98</v>
      </c>
      <c r="W179" s="49" t="s">
        <v>99</v>
      </c>
      <c r="X179" s="54" t="s">
        <v>58</v>
      </c>
      <c r="Y179" s="59">
        <v>45321.458831019001</v>
      </c>
      <c r="Z179" s="54" t="s">
        <v>105</v>
      </c>
      <c r="AA179" s="54" t="s">
        <v>74</v>
      </c>
      <c r="AB179" s="54"/>
      <c r="AC179" s="55" t="s">
        <v>61</v>
      </c>
      <c r="AD179" s="55" t="s">
        <v>61</v>
      </c>
    </row>
    <row r="180" spans="1:30" s="58" customFormat="1" ht="57" hidden="1" customHeight="1" x14ac:dyDescent="0.25">
      <c r="A180" s="54">
        <f>+SUBTOTAL(3,$B$11:B180)</f>
        <v>0</v>
      </c>
      <c r="B180" s="55" t="s">
        <v>108</v>
      </c>
      <c r="C180" s="54" t="s">
        <v>43</v>
      </c>
      <c r="D180" s="54" t="s">
        <v>44</v>
      </c>
      <c r="E180" s="54" t="s">
        <v>45</v>
      </c>
      <c r="F180" s="56" t="s">
        <v>724</v>
      </c>
      <c r="G180" s="48">
        <v>45309.011423611002</v>
      </c>
      <c r="H180" s="56" t="s">
        <v>724</v>
      </c>
      <c r="I180" s="48">
        <v>45309.011423611002</v>
      </c>
      <c r="J180" s="56" t="s">
        <v>724</v>
      </c>
      <c r="K180" s="48">
        <v>45309.011423611002</v>
      </c>
      <c r="L180" s="100" t="s">
        <v>721</v>
      </c>
      <c r="M180" s="55" t="s">
        <v>48</v>
      </c>
      <c r="N180" s="49" t="s">
        <v>709</v>
      </c>
      <c r="O180" s="54" t="s">
        <v>722</v>
      </c>
      <c r="P180" s="54" t="s">
        <v>723</v>
      </c>
      <c r="Q180" s="50" t="s">
        <v>712</v>
      </c>
      <c r="R180" s="57"/>
      <c r="S180" s="54" t="s">
        <v>68</v>
      </c>
      <c r="T180" s="54" t="s">
        <v>156</v>
      </c>
      <c r="U180" s="54" t="s">
        <v>216</v>
      </c>
      <c r="V180" s="49" t="s">
        <v>98</v>
      </c>
      <c r="W180" s="49" t="s">
        <v>99</v>
      </c>
      <c r="X180" s="54" t="s">
        <v>58</v>
      </c>
      <c r="Y180" s="59">
        <v>45321.458009258997</v>
      </c>
      <c r="Z180" s="54" t="s">
        <v>105</v>
      </c>
      <c r="AA180" s="54" t="s">
        <v>74</v>
      </c>
      <c r="AB180" s="54"/>
      <c r="AC180" s="55" t="s">
        <v>61</v>
      </c>
      <c r="AD180" s="55" t="s">
        <v>61</v>
      </c>
    </row>
    <row r="181" spans="1:30" s="58" customFormat="1" ht="57" hidden="1" customHeight="1" x14ac:dyDescent="0.25">
      <c r="A181" s="54">
        <f>+SUBTOTAL(3,$B$11:B181)</f>
        <v>0</v>
      </c>
      <c r="B181" s="55" t="s">
        <v>42</v>
      </c>
      <c r="C181" s="54" t="s">
        <v>43</v>
      </c>
      <c r="D181" s="54" t="s">
        <v>44</v>
      </c>
      <c r="E181" s="54" t="s">
        <v>45</v>
      </c>
      <c r="F181" s="56" t="s">
        <v>725</v>
      </c>
      <c r="G181" s="48">
        <v>45309.016655093001</v>
      </c>
      <c r="H181" s="56" t="s">
        <v>725</v>
      </c>
      <c r="I181" s="48">
        <v>45309.016655093001</v>
      </c>
      <c r="J181" s="56" t="s">
        <v>725</v>
      </c>
      <c r="K181" s="48">
        <v>45309.016655093001</v>
      </c>
      <c r="L181" s="100" t="s">
        <v>721</v>
      </c>
      <c r="M181" s="55" t="s">
        <v>48</v>
      </c>
      <c r="N181" s="49" t="s">
        <v>709</v>
      </c>
      <c r="O181" s="54" t="s">
        <v>722</v>
      </c>
      <c r="P181" s="54" t="s">
        <v>723</v>
      </c>
      <c r="Q181" s="50" t="s">
        <v>712</v>
      </c>
      <c r="R181" s="57"/>
      <c r="S181" s="54" t="s">
        <v>68</v>
      </c>
      <c r="T181" s="54" t="s">
        <v>156</v>
      </c>
      <c r="U181" s="54" t="s">
        <v>157</v>
      </c>
      <c r="V181" s="49" t="s">
        <v>98</v>
      </c>
      <c r="W181" s="49" t="s">
        <v>99</v>
      </c>
      <c r="X181" s="54" t="s">
        <v>58</v>
      </c>
      <c r="Y181" s="59">
        <v>45321.458449074002</v>
      </c>
      <c r="Z181" s="54" t="s">
        <v>105</v>
      </c>
      <c r="AA181" s="54" t="s">
        <v>74</v>
      </c>
      <c r="AB181" s="54"/>
      <c r="AC181" s="55" t="s">
        <v>61</v>
      </c>
      <c r="AD181" s="55" t="s">
        <v>61</v>
      </c>
    </row>
    <row r="182" spans="1:30" s="58" customFormat="1" ht="57" hidden="1" customHeight="1" x14ac:dyDescent="0.25">
      <c r="A182" s="54">
        <f>+SUBTOTAL(3,$B$11:B182)</f>
        <v>0</v>
      </c>
      <c r="B182" s="55" t="s">
        <v>42</v>
      </c>
      <c r="C182" s="54" t="s">
        <v>43</v>
      </c>
      <c r="D182" s="54" t="s">
        <v>44</v>
      </c>
      <c r="E182" s="54" t="s">
        <v>45</v>
      </c>
      <c r="F182" s="56" t="s">
        <v>726</v>
      </c>
      <c r="G182" s="48">
        <v>45301.499085648</v>
      </c>
      <c r="H182" s="56" t="s">
        <v>726</v>
      </c>
      <c r="I182" s="48">
        <v>45301.499085648</v>
      </c>
      <c r="J182" s="56" t="s">
        <v>726</v>
      </c>
      <c r="K182" s="48">
        <v>45301.499085648</v>
      </c>
      <c r="L182" s="100" t="s">
        <v>727</v>
      </c>
      <c r="M182" s="55" t="s">
        <v>48</v>
      </c>
      <c r="N182" s="49" t="s">
        <v>709</v>
      </c>
      <c r="O182" s="54" t="s">
        <v>715</v>
      </c>
      <c r="P182" s="54" t="s">
        <v>728</v>
      </c>
      <c r="Q182" s="50" t="s">
        <v>712</v>
      </c>
      <c r="R182" s="57"/>
      <c r="S182" s="54" t="s">
        <v>68</v>
      </c>
      <c r="T182" s="54" t="s">
        <v>69</v>
      </c>
      <c r="U182" s="54" t="s">
        <v>70</v>
      </c>
      <c r="V182" s="49" t="s">
        <v>71</v>
      </c>
      <c r="W182" s="49" t="s">
        <v>72</v>
      </c>
      <c r="X182" s="54" t="s">
        <v>58</v>
      </c>
      <c r="Y182" s="59">
        <v>45316.477106480997</v>
      </c>
      <c r="Z182" s="54" t="s">
        <v>105</v>
      </c>
      <c r="AA182" s="54" t="s">
        <v>74</v>
      </c>
      <c r="AB182" s="54"/>
      <c r="AC182" s="55" t="s">
        <v>75</v>
      </c>
      <c r="AD182" s="55" t="s">
        <v>75</v>
      </c>
    </row>
    <row r="183" spans="1:30" s="58" customFormat="1" ht="57" hidden="1" customHeight="1" x14ac:dyDescent="0.25">
      <c r="A183" s="54">
        <f>+SUBTOTAL(3,$B$11:B183)</f>
        <v>0</v>
      </c>
      <c r="B183" s="55" t="s">
        <v>108</v>
      </c>
      <c r="C183" s="54" t="s">
        <v>43</v>
      </c>
      <c r="D183" s="54" t="s">
        <v>44</v>
      </c>
      <c r="E183" s="54" t="s">
        <v>45</v>
      </c>
      <c r="F183" s="56" t="s">
        <v>729</v>
      </c>
      <c r="G183" s="48">
        <v>45310.614861110997</v>
      </c>
      <c r="H183" s="56" t="s">
        <v>729</v>
      </c>
      <c r="I183" s="48">
        <v>45310.614861110997</v>
      </c>
      <c r="J183" s="56" t="s">
        <v>729</v>
      </c>
      <c r="K183" s="48">
        <v>45310.614861110997</v>
      </c>
      <c r="L183" s="100" t="s">
        <v>730</v>
      </c>
      <c r="M183" s="55" t="s">
        <v>48</v>
      </c>
      <c r="N183" s="49" t="s">
        <v>709</v>
      </c>
      <c r="O183" s="49" t="s">
        <v>731</v>
      </c>
      <c r="P183" s="49" t="s">
        <v>732</v>
      </c>
      <c r="Q183" s="50" t="s">
        <v>712</v>
      </c>
      <c r="R183" s="57"/>
      <c r="S183" s="49" t="s">
        <v>68</v>
      </c>
      <c r="T183" s="49" t="s">
        <v>69</v>
      </c>
      <c r="U183" s="49" t="s">
        <v>79</v>
      </c>
      <c r="V183" s="49" t="s">
        <v>98</v>
      </c>
      <c r="W183" s="49" t="s">
        <v>99</v>
      </c>
      <c r="X183" s="54" t="s">
        <v>58</v>
      </c>
      <c r="Y183" s="49"/>
      <c r="Z183" s="49" t="s">
        <v>59</v>
      </c>
      <c r="AA183" s="54" t="s">
        <v>74</v>
      </c>
      <c r="AB183" s="54"/>
      <c r="AC183" s="55" t="s">
        <v>75</v>
      </c>
      <c r="AD183" s="55" t="s">
        <v>75</v>
      </c>
    </row>
    <row r="184" spans="1:30" s="58" customFormat="1" ht="57" hidden="1" customHeight="1" x14ac:dyDescent="0.25">
      <c r="A184" s="54">
        <f>+SUBTOTAL(3,$B$11:B184)</f>
        <v>0</v>
      </c>
      <c r="B184" s="55" t="s">
        <v>42</v>
      </c>
      <c r="C184" s="54" t="s">
        <v>43</v>
      </c>
      <c r="D184" s="54" t="s">
        <v>44</v>
      </c>
      <c r="E184" s="54" t="s">
        <v>45</v>
      </c>
      <c r="F184" s="56" t="s">
        <v>733</v>
      </c>
      <c r="G184" s="48">
        <v>45301.048796296003</v>
      </c>
      <c r="H184" s="56" t="s">
        <v>733</v>
      </c>
      <c r="I184" s="48">
        <v>45301.048796296003</v>
      </c>
      <c r="J184" s="56" t="s">
        <v>733</v>
      </c>
      <c r="K184" s="48">
        <v>45301.048796296003</v>
      </c>
      <c r="L184" s="100" t="s">
        <v>721</v>
      </c>
      <c r="M184" s="55" t="s">
        <v>48</v>
      </c>
      <c r="N184" s="49" t="s">
        <v>709</v>
      </c>
      <c r="O184" s="49" t="s">
        <v>722</v>
      </c>
      <c r="P184" s="49" t="s">
        <v>723</v>
      </c>
      <c r="Q184" s="50" t="s">
        <v>734</v>
      </c>
      <c r="R184" s="57"/>
      <c r="S184" s="49" t="s">
        <v>68</v>
      </c>
      <c r="T184" s="49" t="s">
        <v>96</v>
      </c>
      <c r="U184" s="49" t="s">
        <v>97</v>
      </c>
      <c r="V184" s="49" t="s">
        <v>98</v>
      </c>
      <c r="W184" s="49" t="s">
        <v>99</v>
      </c>
      <c r="X184" s="54" t="s">
        <v>58</v>
      </c>
      <c r="Y184" s="49">
        <v>45321.457557870002</v>
      </c>
      <c r="Z184" s="49" t="s">
        <v>59</v>
      </c>
      <c r="AA184" s="54" t="s">
        <v>74</v>
      </c>
      <c r="AB184" s="54"/>
      <c r="AC184" s="55" t="s">
        <v>61</v>
      </c>
      <c r="AD184" s="55" t="s">
        <v>61</v>
      </c>
    </row>
    <row r="185" spans="1:30" s="58" customFormat="1" ht="57" hidden="1" customHeight="1" x14ac:dyDescent="0.25">
      <c r="A185" s="54">
        <f>+SUBTOTAL(3,$B$11:B185)</f>
        <v>0</v>
      </c>
      <c r="B185" s="55" t="s">
        <v>42</v>
      </c>
      <c r="C185" s="54" t="s">
        <v>43</v>
      </c>
      <c r="D185" s="54" t="s">
        <v>44</v>
      </c>
      <c r="E185" s="54" t="s">
        <v>45</v>
      </c>
      <c r="F185" s="56" t="s">
        <v>735</v>
      </c>
      <c r="G185" s="48">
        <v>45295.418425926</v>
      </c>
      <c r="H185" s="56" t="s">
        <v>735</v>
      </c>
      <c r="I185" s="48">
        <v>45295.418425926</v>
      </c>
      <c r="J185" s="56" t="s">
        <v>735</v>
      </c>
      <c r="K185" s="48">
        <v>45295.418425926</v>
      </c>
      <c r="L185" s="100" t="s">
        <v>317</v>
      </c>
      <c r="M185" s="55" t="s">
        <v>48</v>
      </c>
      <c r="N185" s="49" t="s">
        <v>261</v>
      </c>
      <c r="O185" s="49" t="s">
        <v>262</v>
      </c>
      <c r="P185" s="49" t="s">
        <v>51</v>
      </c>
      <c r="Q185" s="50" t="s">
        <v>736</v>
      </c>
      <c r="R185" s="57"/>
      <c r="S185" s="49" t="s">
        <v>68</v>
      </c>
      <c r="T185" s="49" t="s">
        <v>321</v>
      </c>
      <c r="U185" s="49" t="s">
        <v>321</v>
      </c>
      <c r="V185" s="49" t="s">
        <v>71</v>
      </c>
      <c r="W185" s="49" t="s">
        <v>72</v>
      </c>
      <c r="X185" s="54" t="s">
        <v>58</v>
      </c>
      <c r="Y185" s="49">
        <v>45309.732048610997</v>
      </c>
      <c r="Z185" s="49" t="s">
        <v>59</v>
      </c>
      <c r="AA185" s="54" t="s">
        <v>74</v>
      </c>
      <c r="AB185" s="54"/>
      <c r="AC185" s="55" t="s">
        <v>82</v>
      </c>
      <c r="AD185" s="55" t="s">
        <v>82</v>
      </c>
    </row>
    <row r="186" spans="1:30" s="58" customFormat="1" ht="57" hidden="1" customHeight="1" x14ac:dyDescent="0.25">
      <c r="A186" s="54">
        <f>+SUBTOTAL(3,$B$11:B186)</f>
        <v>0</v>
      </c>
      <c r="B186" s="55" t="s">
        <v>42</v>
      </c>
      <c r="C186" s="54" t="s">
        <v>43</v>
      </c>
      <c r="D186" s="54" t="s">
        <v>44</v>
      </c>
      <c r="E186" s="54" t="s">
        <v>45</v>
      </c>
      <c r="F186" s="56" t="s">
        <v>737</v>
      </c>
      <c r="G186" s="48">
        <v>45309.511111111002</v>
      </c>
      <c r="H186" s="56" t="s">
        <v>737</v>
      </c>
      <c r="I186" s="48">
        <v>45309.511111111002</v>
      </c>
      <c r="J186" s="56" t="s">
        <v>737</v>
      </c>
      <c r="K186" s="48">
        <v>45309.511111111002</v>
      </c>
      <c r="L186" s="100" t="s">
        <v>738</v>
      </c>
      <c r="M186" s="55" t="s">
        <v>111</v>
      </c>
      <c r="N186" s="54" t="s">
        <v>261</v>
      </c>
      <c r="O186" s="49" t="s">
        <v>739</v>
      </c>
      <c r="P186" s="49" t="s">
        <v>234</v>
      </c>
      <c r="Q186" s="50" t="s">
        <v>736</v>
      </c>
      <c r="R186" s="57"/>
      <c r="S186" s="49" t="s">
        <v>68</v>
      </c>
      <c r="T186" s="49" t="s">
        <v>96</v>
      </c>
      <c r="U186" s="49" t="s">
        <v>97</v>
      </c>
      <c r="V186" s="49" t="s">
        <v>98</v>
      </c>
      <c r="W186" s="49" t="s">
        <v>99</v>
      </c>
      <c r="X186" s="54" t="s">
        <v>58</v>
      </c>
      <c r="Y186" s="49"/>
      <c r="Z186" s="49" t="s">
        <v>59</v>
      </c>
      <c r="AA186" s="54" t="s">
        <v>74</v>
      </c>
      <c r="AB186" s="54"/>
      <c r="AC186" s="55" t="s">
        <v>82</v>
      </c>
      <c r="AD186" s="55" t="s">
        <v>82</v>
      </c>
    </row>
    <row r="187" spans="1:30" s="58" customFormat="1" ht="57" hidden="1" customHeight="1" x14ac:dyDescent="0.25">
      <c r="A187" s="54">
        <f>+SUBTOTAL(3,$B$11:B187)</f>
        <v>0</v>
      </c>
      <c r="B187" s="55" t="s">
        <v>42</v>
      </c>
      <c r="C187" s="54" t="s">
        <v>43</v>
      </c>
      <c r="D187" s="54" t="s">
        <v>44</v>
      </c>
      <c r="E187" s="54" t="s">
        <v>45</v>
      </c>
      <c r="F187" s="56" t="s">
        <v>740</v>
      </c>
      <c r="G187" s="48">
        <v>45295.576631944001</v>
      </c>
      <c r="H187" s="56" t="s">
        <v>740</v>
      </c>
      <c r="I187" s="48">
        <v>45295.576631944001</v>
      </c>
      <c r="J187" s="56" t="s">
        <v>740</v>
      </c>
      <c r="K187" s="48">
        <v>45295.576631944001</v>
      </c>
      <c r="L187" s="100" t="s">
        <v>741</v>
      </c>
      <c r="M187" s="55" t="s">
        <v>48</v>
      </c>
      <c r="N187" s="49" t="s">
        <v>303</v>
      </c>
      <c r="O187" s="49" t="s">
        <v>742</v>
      </c>
      <c r="P187" s="49" t="s">
        <v>743</v>
      </c>
      <c r="Q187" s="50" t="s">
        <v>635</v>
      </c>
      <c r="R187" s="57"/>
      <c r="S187" s="49" t="s">
        <v>68</v>
      </c>
      <c r="T187" s="49" t="s">
        <v>69</v>
      </c>
      <c r="U187" s="49" t="s">
        <v>70</v>
      </c>
      <c r="V187" s="49" t="s">
        <v>71</v>
      </c>
      <c r="W187" s="49" t="s">
        <v>72</v>
      </c>
      <c r="X187" s="54" t="s">
        <v>58</v>
      </c>
      <c r="Y187" s="49">
        <v>45303.653310185</v>
      </c>
      <c r="Z187" s="49" t="s">
        <v>59</v>
      </c>
      <c r="AA187" s="54" t="s">
        <v>74</v>
      </c>
      <c r="AB187" s="54"/>
      <c r="AC187" s="54" t="s">
        <v>82</v>
      </c>
      <c r="AD187" s="54" t="s">
        <v>82</v>
      </c>
    </row>
    <row r="188" spans="1:30" s="58" customFormat="1" ht="57" hidden="1" customHeight="1" x14ac:dyDescent="0.25">
      <c r="A188" s="54">
        <f>+SUBTOTAL(3,$B$11:B188)</f>
        <v>0</v>
      </c>
      <c r="B188" s="55" t="s">
        <v>42</v>
      </c>
      <c r="C188" s="54" t="s">
        <v>43</v>
      </c>
      <c r="D188" s="54" t="s">
        <v>44</v>
      </c>
      <c r="E188" s="54" t="s">
        <v>45</v>
      </c>
      <c r="F188" s="56" t="s">
        <v>744</v>
      </c>
      <c r="G188" s="48">
        <v>45296.784444443998</v>
      </c>
      <c r="H188" s="56" t="s">
        <v>744</v>
      </c>
      <c r="I188" s="48">
        <v>45296.784444443998</v>
      </c>
      <c r="J188" s="56" t="s">
        <v>744</v>
      </c>
      <c r="K188" s="48">
        <v>45296.784444443998</v>
      </c>
      <c r="L188" s="100" t="s">
        <v>317</v>
      </c>
      <c r="M188" s="55" t="s">
        <v>48</v>
      </c>
      <c r="N188" s="54" t="s">
        <v>261</v>
      </c>
      <c r="O188" s="49" t="s">
        <v>262</v>
      </c>
      <c r="P188" s="49" t="s">
        <v>51</v>
      </c>
      <c r="Q188" s="50" t="s">
        <v>736</v>
      </c>
      <c r="R188" s="57"/>
      <c r="S188" s="49" t="s">
        <v>68</v>
      </c>
      <c r="T188" s="49" t="s">
        <v>69</v>
      </c>
      <c r="U188" s="49" t="s">
        <v>70</v>
      </c>
      <c r="V188" s="49" t="s">
        <v>71</v>
      </c>
      <c r="W188" s="49" t="s">
        <v>72</v>
      </c>
      <c r="X188" s="54" t="s">
        <v>58</v>
      </c>
      <c r="Y188" s="49">
        <v>45308.393240741003</v>
      </c>
      <c r="Z188" s="49" t="s">
        <v>59</v>
      </c>
      <c r="AA188" s="54" t="s">
        <v>74</v>
      </c>
      <c r="AB188" s="54"/>
      <c r="AC188" s="54" t="s">
        <v>82</v>
      </c>
      <c r="AD188" s="54" t="s">
        <v>82</v>
      </c>
    </row>
    <row r="189" spans="1:30" s="58" customFormat="1" ht="57" hidden="1" customHeight="1" x14ac:dyDescent="0.25">
      <c r="A189" s="54">
        <f>+SUBTOTAL(3,$B$11:B189)</f>
        <v>0</v>
      </c>
      <c r="B189" s="55" t="s">
        <v>108</v>
      </c>
      <c r="C189" s="54" t="s">
        <v>43</v>
      </c>
      <c r="D189" s="54" t="s">
        <v>44</v>
      </c>
      <c r="E189" s="54" t="s">
        <v>45</v>
      </c>
      <c r="F189" s="56" t="s">
        <v>745</v>
      </c>
      <c r="G189" s="48">
        <v>45316.745902777999</v>
      </c>
      <c r="H189" s="56" t="s">
        <v>745</v>
      </c>
      <c r="I189" s="48">
        <v>45316.745902777999</v>
      </c>
      <c r="J189" s="56" t="s">
        <v>745</v>
      </c>
      <c r="K189" s="48">
        <v>45316.745902777999</v>
      </c>
      <c r="L189" s="100" t="s">
        <v>746</v>
      </c>
      <c r="M189" s="55" t="s">
        <v>48</v>
      </c>
      <c r="N189" s="49" t="s">
        <v>303</v>
      </c>
      <c r="O189" s="49" t="s">
        <v>742</v>
      </c>
      <c r="P189" s="49" t="s">
        <v>747</v>
      </c>
      <c r="Q189" s="50" t="s">
        <v>635</v>
      </c>
      <c r="R189" s="57"/>
      <c r="S189" s="49" t="s">
        <v>68</v>
      </c>
      <c r="T189" s="49" t="s">
        <v>156</v>
      </c>
      <c r="U189" s="49" t="s">
        <v>157</v>
      </c>
      <c r="V189" s="49" t="s">
        <v>80</v>
      </c>
      <c r="W189" s="49" t="s">
        <v>81</v>
      </c>
      <c r="X189" s="54" t="s">
        <v>58</v>
      </c>
      <c r="Y189" s="49">
        <v>45317.684409722002</v>
      </c>
      <c r="Z189" s="49" t="s">
        <v>59</v>
      </c>
      <c r="AA189" s="54" t="s">
        <v>74</v>
      </c>
      <c r="AB189" s="54"/>
      <c r="AC189" s="54" t="s">
        <v>117</v>
      </c>
      <c r="AD189" s="54" t="s">
        <v>117</v>
      </c>
    </row>
    <row r="190" spans="1:30" s="58" customFormat="1" ht="57" hidden="1" customHeight="1" x14ac:dyDescent="0.25">
      <c r="A190" s="54">
        <f>+SUBTOTAL(3,$B$11:B190)</f>
        <v>0</v>
      </c>
      <c r="B190" s="55" t="s">
        <v>42</v>
      </c>
      <c r="C190" s="54" t="s">
        <v>43</v>
      </c>
      <c r="D190" s="54" t="s">
        <v>44</v>
      </c>
      <c r="E190" s="54" t="s">
        <v>45</v>
      </c>
      <c r="F190" s="56" t="s">
        <v>748</v>
      </c>
      <c r="G190" s="48">
        <v>45320.386203704002</v>
      </c>
      <c r="H190" s="56" t="s">
        <v>748</v>
      </c>
      <c r="I190" s="48">
        <v>45320.386203704002</v>
      </c>
      <c r="J190" s="56" t="s">
        <v>748</v>
      </c>
      <c r="K190" s="48">
        <v>45320.386203704002</v>
      </c>
      <c r="L190" s="100" t="s">
        <v>749</v>
      </c>
      <c r="M190" s="55" t="s">
        <v>48</v>
      </c>
      <c r="N190" s="54" t="s">
        <v>261</v>
      </c>
      <c r="O190" s="49" t="s">
        <v>750</v>
      </c>
      <c r="P190" s="49" t="s">
        <v>751</v>
      </c>
      <c r="Q190" s="50" t="s">
        <v>736</v>
      </c>
      <c r="R190" s="57"/>
      <c r="S190" s="49" t="s">
        <v>68</v>
      </c>
      <c r="T190" s="49" t="s">
        <v>125</v>
      </c>
      <c r="U190" s="49" t="s">
        <v>126</v>
      </c>
      <c r="V190" s="49" t="s">
        <v>80</v>
      </c>
      <c r="W190" s="49" t="s">
        <v>81</v>
      </c>
      <c r="X190" s="54" t="s">
        <v>58</v>
      </c>
      <c r="Y190" s="49"/>
      <c r="Z190" s="49" t="s">
        <v>59</v>
      </c>
      <c r="AA190" s="54" t="s">
        <v>74</v>
      </c>
      <c r="AB190" s="54"/>
      <c r="AC190" s="55" t="s">
        <v>117</v>
      </c>
      <c r="AD190" s="55" t="s">
        <v>117</v>
      </c>
    </row>
    <row r="191" spans="1:30" s="58" customFormat="1" ht="57" hidden="1" customHeight="1" x14ac:dyDescent="0.25">
      <c r="A191" s="54">
        <f>+SUBTOTAL(3,$B$11:B191)</f>
        <v>0</v>
      </c>
      <c r="B191" s="55" t="s">
        <v>42</v>
      </c>
      <c r="C191" s="54" t="s">
        <v>43</v>
      </c>
      <c r="D191" s="54" t="s">
        <v>44</v>
      </c>
      <c r="E191" s="54" t="s">
        <v>45</v>
      </c>
      <c r="F191" s="56" t="s">
        <v>752</v>
      </c>
      <c r="G191" s="48">
        <v>45310.512870370003</v>
      </c>
      <c r="H191" s="56" t="s">
        <v>752</v>
      </c>
      <c r="I191" s="48">
        <v>45310.512870370003</v>
      </c>
      <c r="J191" s="56" t="s">
        <v>752</v>
      </c>
      <c r="K191" s="48">
        <v>45310.512870370003</v>
      </c>
      <c r="L191" s="100" t="s">
        <v>753</v>
      </c>
      <c r="M191" s="55" t="s">
        <v>48</v>
      </c>
      <c r="N191" s="54" t="s">
        <v>261</v>
      </c>
      <c r="O191" s="49" t="s">
        <v>739</v>
      </c>
      <c r="P191" s="49" t="s">
        <v>538</v>
      </c>
      <c r="Q191" s="50" t="s">
        <v>736</v>
      </c>
      <c r="R191" s="57"/>
      <c r="S191" s="49" t="s">
        <v>68</v>
      </c>
      <c r="T191" s="49" t="s">
        <v>161</v>
      </c>
      <c r="U191" s="49" t="s">
        <v>162</v>
      </c>
      <c r="V191" s="49" t="s">
        <v>71</v>
      </c>
      <c r="W191" s="49" t="s">
        <v>72</v>
      </c>
      <c r="X191" s="54" t="s">
        <v>58</v>
      </c>
      <c r="Y191" s="49"/>
      <c r="Z191" s="49" t="s">
        <v>59</v>
      </c>
      <c r="AA191" s="54" t="s">
        <v>74</v>
      </c>
      <c r="AB191" s="54"/>
      <c r="AC191" s="55" t="s">
        <v>82</v>
      </c>
      <c r="AD191" s="55" t="s">
        <v>82</v>
      </c>
    </row>
    <row r="192" spans="1:30" s="58" customFormat="1" ht="57" hidden="1" customHeight="1" x14ac:dyDescent="0.25">
      <c r="A192" s="54">
        <f>+SUBTOTAL(3,$B$11:B192)</f>
        <v>0</v>
      </c>
      <c r="B192" s="55" t="s">
        <v>42</v>
      </c>
      <c r="C192" s="54" t="s">
        <v>43</v>
      </c>
      <c r="D192" s="54" t="s">
        <v>44</v>
      </c>
      <c r="E192" s="54" t="s">
        <v>45</v>
      </c>
      <c r="F192" s="56" t="s">
        <v>754</v>
      </c>
      <c r="G192" s="48">
        <v>45313.644571759003</v>
      </c>
      <c r="H192" s="56" t="s">
        <v>754</v>
      </c>
      <c r="I192" s="48">
        <v>45313.644571759003</v>
      </c>
      <c r="J192" s="56" t="s">
        <v>754</v>
      </c>
      <c r="K192" s="48">
        <v>45313.644571759003</v>
      </c>
      <c r="L192" s="100" t="s">
        <v>755</v>
      </c>
      <c r="M192" s="55" t="s">
        <v>48</v>
      </c>
      <c r="N192" s="54" t="s">
        <v>756</v>
      </c>
      <c r="O192" s="49" t="s">
        <v>757</v>
      </c>
      <c r="P192" s="49" t="s">
        <v>758</v>
      </c>
      <c r="Q192" s="50" t="s">
        <v>759</v>
      </c>
      <c r="R192" s="57"/>
      <c r="S192" s="49" t="s">
        <v>68</v>
      </c>
      <c r="T192" s="49" t="s">
        <v>69</v>
      </c>
      <c r="U192" s="49" t="s">
        <v>79</v>
      </c>
      <c r="V192" s="49" t="s">
        <v>98</v>
      </c>
      <c r="W192" s="49" t="s">
        <v>99</v>
      </c>
      <c r="X192" s="54" t="s">
        <v>58</v>
      </c>
      <c r="Y192" s="49">
        <v>45317.741064815003</v>
      </c>
      <c r="Z192" s="49" t="s">
        <v>59</v>
      </c>
      <c r="AA192" s="54" t="s">
        <v>74</v>
      </c>
      <c r="AB192" s="54"/>
      <c r="AC192" s="55" t="s">
        <v>82</v>
      </c>
      <c r="AD192" s="55" t="s">
        <v>82</v>
      </c>
    </row>
    <row r="193" spans="1:30" s="58" customFormat="1" ht="57" hidden="1" customHeight="1" x14ac:dyDescent="0.25">
      <c r="A193" s="54">
        <f>+SUBTOTAL(3,$B$11:B193)</f>
        <v>0</v>
      </c>
      <c r="B193" s="55" t="s">
        <v>108</v>
      </c>
      <c r="C193" s="54" t="s">
        <v>43</v>
      </c>
      <c r="D193" s="54" t="s">
        <v>44</v>
      </c>
      <c r="E193" s="54" t="s">
        <v>45</v>
      </c>
      <c r="F193" s="56" t="s">
        <v>760</v>
      </c>
      <c r="G193" s="48">
        <v>45308.639409722004</v>
      </c>
      <c r="H193" s="56" t="s">
        <v>760</v>
      </c>
      <c r="I193" s="48">
        <v>45308.639409722004</v>
      </c>
      <c r="J193" s="56" t="s">
        <v>760</v>
      </c>
      <c r="K193" s="48">
        <v>45308.639409722004</v>
      </c>
      <c r="L193" s="100" t="s">
        <v>761</v>
      </c>
      <c r="M193" s="55" t="s">
        <v>48</v>
      </c>
      <c r="N193" s="54" t="s">
        <v>756</v>
      </c>
      <c r="O193" s="49" t="s">
        <v>762</v>
      </c>
      <c r="P193" s="49" t="s">
        <v>763</v>
      </c>
      <c r="Q193" s="50" t="s">
        <v>759</v>
      </c>
      <c r="R193" s="57"/>
      <c r="S193" s="49" t="s">
        <v>68</v>
      </c>
      <c r="T193" s="49" t="s">
        <v>69</v>
      </c>
      <c r="U193" s="49" t="s">
        <v>79</v>
      </c>
      <c r="V193" s="49" t="s">
        <v>71</v>
      </c>
      <c r="W193" s="49" t="s">
        <v>72</v>
      </c>
      <c r="X193" s="54" t="s">
        <v>58</v>
      </c>
      <c r="Y193" s="49">
        <v>45313.645289352004</v>
      </c>
      <c r="Z193" s="49" t="s">
        <v>59</v>
      </c>
      <c r="AA193" s="54" t="s">
        <v>74</v>
      </c>
      <c r="AB193" s="54"/>
      <c r="AC193" s="55" t="s">
        <v>117</v>
      </c>
      <c r="AD193" s="55" t="s">
        <v>117</v>
      </c>
    </row>
    <row r="194" spans="1:30" s="58" customFormat="1" ht="57" hidden="1" customHeight="1" x14ac:dyDescent="0.25">
      <c r="A194" s="54">
        <f>+SUBTOTAL(3,$B$11:B194)</f>
        <v>0</v>
      </c>
      <c r="B194" s="55" t="s">
        <v>42</v>
      </c>
      <c r="C194" s="54" t="s">
        <v>43</v>
      </c>
      <c r="D194" s="54" t="s">
        <v>44</v>
      </c>
      <c r="E194" s="54" t="s">
        <v>45</v>
      </c>
      <c r="F194" s="56" t="s">
        <v>764</v>
      </c>
      <c r="G194" s="48">
        <v>45294.659201388997</v>
      </c>
      <c r="H194" s="56" t="s">
        <v>764</v>
      </c>
      <c r="I194" s="48">
        <v>45294.659201388997</v>
      </c>
      <c r="J194" s="56" t="s">
        <v>764</v>
      </c>
      <c r="K194" s="48">
        <v>45294.659201388997</v>
      </c>
      <c r="L194" s="100" t="s">
        <v>765</v>
      </c>
      <c r="M194" s="55" t="s">
        <v>48</v>
      </c>
      <c r="N194" s="49" t="s">
        <v>303</v>
      </c>
      <c r="O194" s="49" t="s">
        <v>766</v>
      </c>
      <c r="P194" s="49" t="s">
        <v>238</v>
      </c>
      <c r="Q194" s="50" t="s">
        <v>767</v>
      </c>
      <c r="R194" s="57"/>
      <c r="S194" s="49" t="s">
        <v>68</v>
      </c>
      <c r="T194" s="49" t="s">
        <v>156</v>
      </c>
      <c r="U194" s="49" t="s">
        <v>157</v>
      </c>
      <c r="V194" s="49" t="s">
        <v>80</v>
      </c>
      <c r="W194" s="49" t="s">
        <v>81</v>
      </c>
      <c r="X194" s="54" t="s">
        <v>58</v>
      </c>
      <c r="Y194" s="49">
        <v>45299.616736110998</v>
      </c>
      <c r="Z194" s="49" t="s">
        <v>59</v>
      </c>
      <c r="AA194" s="54" t="s">
        <v>187</v>
      </c>
      <c r="AB194" s="54"/>
      <c r="AC194" s="55" t="s">
        <v>117</v>
      </c>
      <c r="AD194" s="55" t="s">
        <v>117</v>
      </c>
    </row>
    <row r="195" spans="1:30" s="58" customFormat="1" ht="57" hidden="1" customHeight="1" x14ac:dyDescent="0.25">
      <c r="A195" s="54">
        <f>+SUBTOTAL(3,$B$11:B195)</f>
        <v>0</v>
      </c>
      <c r="B195" s="55" t="s">
        <v>42</v>
      </c>
      <c r="C195" s="54" t="s">
        <v>43</v>
      </c>
      <c r="D195" s="54" t="s">
        <v>44</v>
      </c>
      <c r="E195" s="54" t="s">
        <v>45</v>
      </c>
      <c r="F195" s="56" t="s">
        <v>768</v>
      </c>
      <c r="G195" s="48">
        <v>45296.524629630003</v>
      </c>
      <c r="H195" s="56" t="s">
        <v>768</v>
      </c>
      <c r="I195" s="48">
        <v>45296.524629630003</v>
      </c>
      <c r="J195" s="56" t="s">
        <v>768</v>
      </c>
      <c r="K195" s="48">
        <v>45296.524629630003</v>
      </c>
      <c r="L195" s="100" t="s">
        <v>769</v>
      </c>
      <c r="M195" s="55" t="s">
        <v>48</v>
      </c>
      <c r="N195" s="49" t="s">
        <v>303</v>
      </c>
      <c r="O195" s="49" t="s">
        <v>770</v>
      </c>
      <c r="P195" s="49" t="s">
        <v>771</v>
      </c>
      <c r="Q195" s="50" t="s">
        <v>635</v>
      </c>
      <c r="R195" s="57"/>
      <c r="S195" s="49" t="s">
        <v>68</v>
      </c>
      <c r="T195" s="49" t="s">
        <v>156</v>
      </c>
      <c r="U195" s="49" t="s">
        <v>157</v>
      </c>
      <c r="V195" s="49" t="s">
        <v>71</v>
      </c>
      <c r="W195" s="49" t="s">
        <v>72</v>
      </c>
      <c r="X195" s="54" t="s">
        <v>58</v>
      </c>
      <c r="Y195" s="49">
        <v>45306.680381944003</v>
      </c>
      <c r="Z195" s="49" t="s">
        <v>59</v>
      </c>
      <c r="AA195" s="54" t="s">
        <v>74</v>
      </c>
      <c r="AB195" s="54"/>
      <c r="AC195" s="55" t="s">
        <v>82</v>
      </c>
      <c r="AD195" s="55" t="s">
        <v>82</v>
      </c>
    </row>
    <row r="196" spans="1:30" s="58" customFormat="1" ht="57" hidden="1" customHeight="1" x14ac:dyDescent="0.25">
      <c r="A196" s="54">
        <f>+SUBTOTAL(3,$B$11:B196)</f>
        <v>0</v>
      </c>
      <c r="B196" s="55" t="s">
        <v>42</v>
      </c>
      <c r="C196" s="54" t="s">
        <v>43</v>
      </c>
      <c r="D196" s="54" t="s">
        <v>44</v>
      </c>
      <c r="E196" s="54" t="s">
        <v>45</v>
      </c>
      <c r="F196" s="56" t="s">
        <v>772</v>
      </c>
      <c r="G196" s="48">
        <v>45320.528611111004</v>
      </c>
      <c r="H196" s="56" t="s">
        <v>772</v>
      </c>
      <c r="I196" s="48">
        <v>45320.528611111004</v>
      </c>
      <c r="J196" s="56" t="s">
        <v>772</v>
      </c>
      <c r="K196" s="48">
        <v>45320.528611111004</v>
      </c>
      <c r="L196" s="100" t="s">
        <v>773</v>
      </c>
      <c r="M196" s="55" t="s">
        <v>48</v>
      </c>
      <c r="N196" s="54" t="s">
        <v>303</v>
      </c>
      <c r="O196" s="49" t="s">
        <v>774</v>
      </c>
      <c r="P196" s="49" t="s">
        <v>775</v>
      </c>
      <c r="Q196" s="50" t="s">
        <v>635</v>
      </c>
      <c r="R196" s="57"/>
      <c r="S196" s="49" t="s">
        <v>68</v>
      </c>
      <c r="T196" s="49" t="s">
        <v>69</v>
      </c>
      <c r="U196" s="49" t="s">
        <v>70</v>
      </c>
      <c r="V196" s="49" t="s">
        <v>71</v>
      </c>
      <c r="W196" s="49" t="s">
        <v>72</v>
      </c>
      <c r="X196" s="54" t="s">
        <v>58</v>
      </c>
      <c r="Y196" s="49"/>
      <c r="Z196" s="49" t="s">
        <v>59</v>
      </c>
      <c r="AA196" s="54" t="s">
        <v>74</v>
      </c>
      <c r="AB196" s="54"/>
      <c r="AC196" s="55" t="s">
        <v>82</v>
      </c>
      <c r="AD196" s="55" t="s">
        <v>82</v>
      </c>
    </row>
    <row r="197" spans="1:30" s="58" customFormat="1" ht="57" hidden="1" customHeight="1" x14ac:dyDescent="0.25">
      <c r="A197" s="54">
        <f>+SUBTOTAL(3,$B$11:B197)</f>
        <v>0</v>
      </c>
      <c r="B197" s="55" t="s">
        <v>42</v>
      </c>
      <c r="C197" s="54" t="s">
        <v>43</v>
      </c>
      <c r="D197" s="54" t="s">
        <v>44</v>
      </c>
      <c r="E197" s="54" t="s">
        <v>45</v>
      </c>
      <c r="F197" s="56" t="s">
        <v>776</v>
      </c>
      <c r="G197" s="48">
        <v>45299.536064815002</v>
      </c>
      <c r="H197" s="56" t="s">
        <v>776</v>
      </c>
      <c r="I197" s="48">
        <v>45299.536064815002</v>
      </c>
      <c r="J197" s="56" t="s">
        <v>776</v>
      </c>
      <c r="K197" s="48">
        <v>45299.536064815002</v>
      </c>
      <c r="L197" s="100" t="s">
        <v>777</v>
      </c>
      <c r="M197" s="55" t="s">
        <v>48</v>
      </c>
      <c r="N197" s="49" t="s">
        <v>303</v>
      </c>
      <c r="O197" s="49" t="s">
        <v>778</v>
      </c>
      <c r="P197" s="49" t="s">
        <v>779</v>
      </c>
      <c r="Q197" s="50" t="s">
        <v>780</v>
      </c>
      <c r="R197" s="57"/>
      <c r="S197" s="49" t="s">
        <v>781</v>
      </c>
      <c r="T197" s="49" t="s">
        <v>782</v>
      </c>
      <c r="U197" s="49" t="s">
        <v>783</v>
      </c>
      <c r="V197" s="49" t="s">
        <v>80</v>
      </c>
      <c r="W197" s="49" t="s">
        <v>81</v>
      </c>
      <c r="X197" s="54" t="s">
        <v>58</v>
      </c>
      <c r="Y197" s="49">
        <v>45300.697743056</v>
      </c>
      <c r="Z197" s="49" t="s">
        <v>59</v>
      </c>
      <c r="AA197" s="54" t="s">
        <v>187</v>
      </c>
      <c r="AB197" s="54"/>
      <c r="AC197" s="55" t="s">
        <v>117</v>
      </c>
      <c r="AD197" s="55" t="s">
        <v>117</v>
      </c>
    </row>
    <row r="198" spans="1:30" s="58" customFormat="1" ht="57" hidden="1" customHeight="1" x14ac:dyDescent="0.25">
      <c r="A198" s="54">
        <f>+SUBTOTAL(3,$B$11:B198)</f>
        <v>0</v>
      </c>
      <c r="B198" s="55" t="s">
        <v>42</v>
      </c>
      <c r="C198" s="54" t="s">
        <v>43</v>
      </c>
      <c r="D198" s="54" t="s">
        <v>44</v>
      </c>
      <c r="E198" s="54" t="s">
        <v>45</v>
      </c>
      <c r="F198" s="56" t="s">
        <v>784</v>
      </c>
      <c r="G198" s="48">
        <v>45297.761412036998</v>
      </c>
      <c r="H198" s="56" t="s">
        <v>784</v>
      </c>
      <c r="I198" s="48">
        <v>45297.761412036998</v>
      </c>
      <c r="J198" s="56" t="s">
        <v>784</v>
      </c>
      <c r="K198" s="48">
        <v>45297.761412036998</v>
      </c>
      <c r="L198" s="100" t="s">
        <v>785</v>
      </c>
      <c r="M198" s="55" t="s">
        <v>48</v>
      </c>
      <c r="N198" s="49" t="s">
        <v>261</v>
      </c>
      <c r="O198" s="49" t="s">
        <v>786</v>
      </c>
      <c r="P198" s="49" t="s">
        <v>787</v>
      </c>
      <c r="Q198" s="50" t="s">
        <v>788</v>
      </c>
      <c r="R198" s="57"/>
      <c r="S198" s="49" t="s">
        <v>781</v>
      </c>
      <c r="T198" s="49" t="s">
        <v>782</v>
      </c>
      <c r="U198" s="49" t="s">
        <v>783</v>
      </c>
      <c r="V198" s="49" t="s">
        <v>80</v>
      </c>
      <c r="W198" s="49" t="s">
        <v>81</v>
      </c>
      <c r="X198" s="54" t="s">
        <v>58</v>
      </c>
      <c r="Y198" s="49">
        <v>45309.411331019</v>
      </c>
      <c r="Z198" s="49" t="s">
        <v>59</v>
      </c>
      <c r="AA198" s="54" t="s">
        <v>187</v>
      </c>
      <c r="AB198" s="54"/>
      <c r="AC198" s="55" t="s">
        <v>75</v>
      </c>
      <c r="AD198" s="55" t="s">
        <v>75</v>
      </c>
    </row>
    <row r="199" spans="1:30" s="58" customFormat="1" ht="57" hidden="1" customHeight="1" x14ac:dyDescent="0.25">
      <c r="A199" s="54">
        <f>+SUBTOTAL(3,$B$11:B199)</f>
        <v>0</v>
      </c>
      <c r="B199" s="55" t="s">
        <v>42</v>
      </c>
      <c r="C199" s="54" t="s">
        <v>43</v>
      </c>
      <c r="D199" s="54" t="s">
        <v>44</v>
      </c>
      <c r="E199" s="54" t="s">
        <v>45</v>
      </c>
      <c r="F199" s="56" t="s">
        <v>789</v>
      </c>
      <c r="G199" s="48">
        <v>45317.673240741002</v>
      </c>
      <c r="H199" s="56" t="s">
        <v>789</v>
      </c>
      <c r="I199" s="48">
        <v>45317.673240741002</v>
      </c>
      <c r="J199" s="56" t="s">
        <v>789</v>
      </c>
      <c r="K199" s="48">
        <v>45317.673240741002</v>
      </c>
      <c r="L199" s="100" t="s">
        <v>790</v>
      </c>
      <c r="M199" s="55" t="s">
        <v>48</v>
      </c>
      <c r="N199" s="49" t="s">
        <v>313</v>
      </c>
      <c r="O199" s="49" t="s">
        <v>485</v>
      </c>
      <c r="P199" s="49" t="s">
        <v>486</v>
      </c>
      <c r="Q199" s="50" t="s">
        <v>791</v>
      </c>
      <c r="R199" s="57"/>
      <c r="S199" s="49" t="s">
        <v>68</v>
      </c>
      <c r="T199" s="49" t="s">
        <v>96</v>
      </c>
      <c r="U199" s="49" t="s">
        <v>97</v>
      </c>
      <c r="V199" s="49" t="s">
        <v>98</v>
      </c>
      <c r="W199" s="49" t="s">
        <v>99</v>
      </c>
      <c r="X199" s="54" t="s">
        <v>58</v>
      </c>
      <c r="Y199" s="49"/>
      <c r="Z199" s="49" t="s">
        <v>59</v>
      </c>
      <c r="AA199" s="54" t="s">
        <v>187</v>
      </c>
      <c r="AB199" s="54"/>
      <c r="AC199" s="55" t="s">
        <v>117</v>
      </c>
      <c r="AD199" s="55" t="s">
        <v>117</v>
      </c>
    </row>
    <row r="200" spans="1:30" s="58" customFormat="1" ht="57" hidden="1" customHeight="1" x14ac:dyDescent="0.25">
      <c r="A200" s="54">
        <f>+SUBTOTAL(3,$B$11:B200)</f>
        <v>0</v>
      </c>
      <c r="B200" s="55" t="s">
        <v>108</v>
      </c>
      <c r="C200" s="54" t="s">
        <v>43</v>
      </c>
      <c r="D200" s="54" t="s">
        <v>44</v>
      </c>
      <c r="E200" s="54" t="s">
        <v>45</v>
      </c>
      <c r="F200" s="56" t="s">
        <v>792</v>
      </c>
      <c r="G200" s="48">
        <v>45307.741527778002</v>
      </c>
      <c r="H200" s="56" t="s">
        <v>792</v>
      </c>
      <c r="I200" s="48">
        <v>45307.741527778002</v>
      </c>
      <c r="J200" s="56" t="s">
        <v>792</v>
      </c>
      <c r="K200" s="48">
        <v>45307.741527778002</v>
      </c>
      <c r="L200" s="100" t="s">
        <v>793</v>
      </c>
      <c r="M200" s="55" t="s">
        <v>48</v>
      </c>
      <c r="N200" s="49" t="s">
        <v>313</v>
      </c>
      <c r="O200" s="49" t="s">
        <v>485</v>
      </c>
      <c r="P200" s="49" t="s">
        <v>223</v>
      </c>
      <c r="Q200" s="50" t="s">
        <v>791</v>
      </c>
      <c r="R200" s="57"/>
      <c r="S200" s="49" t="s">
        <v>68</v>
      </c>
      <c r="T200" s="49" t="s">
        <v>156</v>
      </c>
      <c r="U200" s="49" t="s">
        <v>794</v>
      </c>
      <c r="V200" s="49" t="s">
        <v>80</v>
      </c>
      <c r="W200" s="49" t="s">
        <v>81</v>
      </c>
      <c r="X200" s="54" t="s">
        <v>58</v>
      </c>
      <c r="Y200" s="49">
        <v>45320.511712963002</v>
      </c>
      <c r="Z200" s="49" t="s">
        <v>59</v>
      </c>
      <c r="AA200" s="54" t="s">
        <v>187</v>
      </c>
      <c r="AB200" s="54"/>
      <c r="AC200" s="55" t="s">
        <v>82</v>
      </c>
      <c r="AD200" s="55" t="s">
        <v>82</v>
      </c>
    </row>
    <row r="201" spans="1:30" s="58" customFormat="1" ht="57" hidden="1" customHeight="1" x14ac:dyDescent="0.25">
      <c r="A201" s="54">
        <f>+SUBTOTAL(3,$B$11:B201)</f>
        <v>0</v>
      </c>
      <c r="B201" s="55" t="s">
        <v>42</v>
      </c>
      <c r="C201" s="54" t="s">
        <v>43</v>
      </c>
      <c r="D201" s="54" t="s">
        <v>44</v>
      </c>
      <c r="E201" s="54" t="s">
        <v>45</v>
      </c>
      <c r="F201" s="56" t="s">
        <v>795</v>
      </c>
      <c r="G201" s="48">
        <v>45297.392326389003</v>
      </c>
      <c r="H201" s="56" t="s">
        <v>795</v>
      </c>
      <c r="I201" s="48">
        <v>45297.392326389003</v>
      </c>
      <c r="J201" s="56" t="s">
        <v>795</v>
      </c>
      <c r="K201" s="48">
        <v>45297.392326389003</v>
      </c>
      <c r="L201" s="100" t="s">
        <v>796</v>
      </c>
      <c r="M201" s="55" t="s">
        <v>48</v>
      </c>
      <c r="N201" s="49" t="s">
        <v>242</v>
      </c>
      <c r="O201" s="49" t="s">
        <v>409</v>
      </c>
      <c r="P201" s="49" t="s">
        <v>797</v>
      </c>
      <c r="Q201" s="50" t="s">
        <v>798</v>
      </c>
      <c r="R201" s="57"/>
      <c r="S201" s="49" t="s">
        <v>68</v>
      </c>
      <c r="T201" s="49" t="s">
        <v>125</v>
      </c>
      <c r="U201" s="49" t="s">
        <v>126</v>
      </c>
      <c r="V201" s="49" t="s">
        <v>80</v>
      </c>
      <c r="W201" s="49" t="s">
        <v>81</v>
      </c>
      <c r="X201" s="54" t="s">
        <v>58</v>
      </c>
      <c r="Y201" s="49">
        <v>45303.527442129998</v>
      </c>
      <c r="Z201" s="49" t="s">
        <v>59</v>
      </c>
      <c r="AA201" s="54" t="s">
        <v>187</v>
      </c>
      <c r="AB201" s="54"/>
      <c r="AC201" s="55" t="s">
        <v>82</v>
      </c>
      <c r="AD201" s="55" t="s">
        <v>82</v>
      </c>
    </row>
    <row r="202" spans="1:30" s="58" customFormat="1" ht="57" hidden="1" customHeight="1" x14ac:dyDescent="0.25">
      <c r="A202" s="54">
        <f>+SUBTOTAL(3,$B$11:B202)</f>
        <v>0</v>
      </c>
      <c r="B202" s="55" t="s">
        <v>108</v>
      </c>
      <c r="C202" s="54" t="s">
        <v>43</v>
      </c>
      <c r="D202" s="54" t="s">
        <v>44</v>
      </c>
      <c r="E202" s="54" t="s">
        <v>45</v>
      </c>
      <c r="F202" s="56" t="s">
        <v>799</v>
      </c>
      <c r="G202" s="48">
        <v>45306.660868056002</v>
      </c>
      <c r="H202" s="56" t="s">
        <v>799</v>
      </c>
      <c r="I202" s="48">
        <v>45306.660868056002</v>
      </c>
      <c r="J202" s="56" t="s">
        <v>799</v>
      </c>
      <c r="K202" s="48">
        <v>45306.660868056002</v>
      </c>
      <c r="L202" s="100" t="s">
        <v>632</v>
      </c>
      <c r="M202" s="55" t="s">
        <v>111</v>
      </c>
      <c r="N202" s="49" t="s">
        <v>303</v>
      </c>
      <c r="O202" s="49" t="s">
        <v>633</v>
      </c>
      <c r="P202" s="49" t="s">
        <v>634</v>
      </c>
      <c r="Q202" s="50" t="s">
        <v>635</v>
      </c>
      <c r="R202" s="57"/>
      <c r="S202" s="49" t="s">
        <v>68</v>
      </c>
      <c r="T202" s="49" t="s">
        <v>321</v>
      </c>
      <c r="U202" s="49" t="s">
        <v>321</v>
      </c>
      <c r="V202" s="49" t="s">
        <v>71</v>
      </c>
      <c r="W202" s="49" t="s">
        <v>72</v>
      </c>
      <c r="X202" s="54" t="s">
        <v>58</v>
      </c>
      <c r="Y202" s="49">
        <v>45308.734270833003</v>
      </c>
      <c r="Z202" s="49" t="s">
        <v>59</v>
      </c>
      <c r="AA202" s="54" t="s">
        <v>74</v>
      </c>
      <c r="AB202" s="54"/>
      <c r="AC202" s="55" t="s">
        <v>82</v>
      </c>
      <c r="AD202" s="55" t="s">
        <v>82</v>
      </c>
    </row>
    <row r="203" spans="1:30" s="58" customFormat="1" ht="57" hidden="1" customHeight="1" x14ac:dyDescent="0.25">
      <c r="A203" s="54">
        <f>+SUBTOTAL(3,$B$11:B203)</f>
        <v>0</v>
      </c>
      <c r="B203" s="55" t="s">
        <v>42</v>
      </c>
      <c r="C203" s="54" t="s">
        <v>43</v>
      </c>
      <c r="D203" s="54" t="s">
        <v>44</v>
      </c>
      <c r="E203" s="54" t="s">
        <v>45</v>
      </c>
      <c r="F203" s="56" t="s">
        <v>800</v>
      </c>
      <c r="G203" s="48">
        <v>45314.514953703998</v>
      </c>
      <c r="H203" s="56" t="s">
        <v>800</v>
      </c>
      <c r="I203" s="48">
        <v>45314.514953703998</v>
      </c>
      <c r="J203" s="56" t="s">
        <v>800</v>
      </c>
      <c r="K203" s="48">
        <v>45314.514953703998</v>
      </c>
      <c r="L203" s="100" t="s">
        <v>801</v>
      </c>
      <c r="M203" s="55" t="s">
        <v>48</v>
      </c>
      <c r="N203" s="49" t="s">
        <v>303</v>
      </c>
      <c r="O203" s="49" t="s">
        <v>774</v>
      </c>
      <c r="P203" s="49" t="s">
        <v>802</v>
      </c>
      <c r="Q203" s="50" t="s">
        <v>635</v>
      </c>
      <c r="R203" s="57"/>
      <c r="S203" s="49" t="s">
        <v>68</v>
      </c>
      <c r="T203" s="49" t="s">
        <v>69</v>
      </c>
      <c r="U203" s="49" t="s">
        <v>461</v>
      </c>
      <c r="V203" s="49" t="s">
        <v>115</v>
      </c>
      <c r="W203" s="49" t="s">
        <v>116</v>
      </c>
      <c r="X203" s="54" t="s">
        <v>58</v>
      </c>
      <c r="Y203" s="49"/>
      <c r="Z203" s="49" t="s">
        <v>59</v>
      </c>
      <c r="AA203" s="54" t="s">
        <v>74</v>
      </c>
      <c r="AB203" s="54"/>
      <c r="AC203" s="55" t="s">
        <v>117</v>
      </c>
      <c r="AD203" s="55" t="s">
        <v>117</v>
      </c>
    </row>
    <row r="204" spans="1:30" s="58" customFormat="1" ht="57" hidden="1" customHeight="1" x14ac:dyDescent="0.25">
      <c r="A204" s="54">
        <f>+SUBTOTAL(3,$B$11:B204)</f>
        <v>0</v>
      </c>
      <c r="B204" s="55" t="s">
        <v>108</v>
      </c>
      <c r="C204" s="54" t="s">
        <v>43</v>
      </c>
      <c r="D204" s="54" t="s">
        <v>44</v>
      </c>
      <c r="E204" s="54" t="s">
        <v>45</v>
      </c>
      <c r="F204" s="56" t="s">
        <v>803</v>
      </c>
      <c r="G204" s="48">
        <v>45298.813726852</v>
      </c>
      <c r="H204" s="56" t="s">
        <v>803</v>
      </c>
      <c r="I204" s="48">
        <v>45298.813726852</v>
      </c>
      <c r="J204" s="56" t="s">
        <v>803</v>
      </c>
      <c r="K204" s="48">
        <v>45298.813726852</v>
      </c>
      <c r="L204" s="100" t="s">
        <v>804</v>
      </c>
      <c r="M204" s="55" t="s">
        <v>48</v>
      </c>
      <c r="N204" s="49" t="s">
        <v>303</v>
      </c>
      <c r="O204" s="49" t="s">
        <v>304</v>
      </c>
      <c r="P204" s="49" t="s">
        <v>223</v>
      </c>
      <c r="Q204" s="50" t="s">
        <v>635</v>
      </c>
      <c r="R204" s="57"/>
      <c r="S204" s="49" t="s">
        <v>68</v>
      </c>
      <c r="T204" s="49" t="s">
        <v>69</v>
      </c>
      <c r="U204" s="49" t="s">
        <v>79</v>
      </c>
      <c r="V204" s="49" t="s">
        <v>80</v>
      </c>
      <c r="W204" s="49" t="s">
        <v>81</v>
      </c>
      <c r="X204" s="54" t="s">
        <v>58</v>
      </c>
      <c r="Y204" s="49">
        <v>45300.743923611</v>
      </c>
      <c r="Z204" s="49" t="s">
        <v>105</v>
      </c>
      <c r="AA204" s="54" t="s">
        <v>74</v>
      </c>
      <c r="AB204" s="54"/>
      <c r="AC204" s="55" t="s">
        <v>82</v>
      </c>
      <c r="AD204" s="55" t="s">
        <v>82</v>
      </c>
    </row>
    <row r="205" spans="1:30" s="58" customFormat="1" ht="57" hidden="1" customHeight="1" x14ac:dyDescent="0.25">
      <c r="A205" s="54">
        <f>+SUBTOTAL(3,$B$11:B205)</f>
        <v>0</v>
      </c>
      <c r="B205" s="55" t="s">
        <v>108</v>
      </c>
      <c r="C205" s="54" t="s">
        <v>43</v>
      </c>
      <c r="D205" s="54" t="s">
        <v>44</v>
      </c>
      <c r="E205" s="54" t="s">
        <v>45</v>
      </c>
      <c r="F205" s="56" t="s">
        <v>805</v>
      </c>
      <c r="G205" s="48">
        <v>45297.738402777999</v>
      </c>
      <c r="H205" s="56" t="s">
        <v>805</v>
      </c>
      <c r="I205" s="48">
        <v>45297.738402777999</v>
      </c>
      <c r="J205" s="56" t="s">
        <v>805</v>
      </c>
      <c r="K205" s="48">
        <v>45297.738402777999</v>
      </c>
      <c r="L205" s="100" t="s">
        <v>806</v>
      </c>
      <c r="M205" s="55" t="s">
        <v>48</v>
      </c>
      <c r="N205" s="49" t="s">
        <v>303</v>
      </c>
      <c r="O205" s="49" t="s">
        <v>770</v>
      </c>
      <c r="P205" s="49" t="s">
        <v>807</v>
      </c>
      <c r="Q205" s="50" t="s">
        <v>635</v>
      </c>
      <c r="R205" s="57"/>
      <c r="S205" s="49" t="s">
        <v>68</v>
      </c>
      <c r="T205" s="49" t="s">
        <v>156</v>
      </c>
      <c r="U205" s="49" t="s">
        <v>157</v>
      </c>
      <c r="V205" s="49" t="s">
        <v>217</v>
      </c>
      <c r="W205" s="49" t="s">
        <v>218</v>
      </c>
      <c r="X205" s="54" t="s">
        <v>58</v>
      </c>
      <c r="Y205" s="49">
        <v>45309.666261573999</v>
      </c>
      <c r="Z205" s="49" t="s">
        <v>59</v>
      </c>
      <c r="AA205" s="54" t="s">
        <v>74</v>
      </c>
      <c r="AB205" s="54"/>
      <c r="AC205" s="55" t="s">
        <v>82</v>
      </c>
      <c r="AD205" s="55" t="s">
        <v>82</v>
      </c>
    </row>
    <row r="206" spans="1:30" s="58" customFormat="1" ht="57" hidden="1" customHeight="1" x14ac:dyDescent="0.25">
      <c r="A206" s="54">
        <f>+SUBTOTAL(3,$B$11:B206)</f>
        <v>0</v>
      </c>
      <c r="B206" s="55" t="s">
        <v>42</v>
      </c>
      <c r="C206" s="54" t="s">
        <v>43</v>
      </c>
      <c r="D206" s="54" t="s">
        <v>44</v>
      </c>
      <c r="E206" s="54" t="s">
        <v>45</v>
      </c>
      <c r="F206" s="56" t="s">
        <v>808</v>
      </c>
      <c r="G206" s="48">
        <v>45308.682280093002</v>
      </c>
      <c r="H206" s="56" t="s">
        <v>808</v>
      </c>
      <c r="I206" s="48">
        <v>45308.682280093002</v>
      </c>
      <c r="J206" s="56" t="s">
        <v>808</v>
      </c>
      <c r="K206" s="48">
        <v>45308.682280093002</v>
      </c>
      <c r="L206" s="100" t="s">
        <v>632</v>
      </c>
      <c r="M206" s="55" t="s">
        <v>111</v>
      </c>
      <c r="N206" s="49" t="s">
        <v>303</v>
      </c>
      <c r="O206" s="49" t="s">
        <v>633</v>
      </c>
      <c r="P206" s="49" t="s">
        <v>634</v>
      </c>
      <c r="Q206" s="50" t="s">
        <v>635</v>
      </c>
      <c r="R206" s="57"/>
      <c r="S206" s="49" t="s">
        <v>68</v>
      </c>
      <c r="T206" s="49" t="s">
        <v>321</v>
      </c>
      <c r="U206" s="49" t="s">
        <v>321</v>
      </c>
      <c r="V206" s="49" t="s">
        <v>71</v>
      </c>
      <c r="W206" s="49" t="s">
        <v>72</v>
      </c>
      <c r="X206" s="54" t="s">
        <v>58</v>
      </c>
      <c r="Y206" s="49">
        <v>45310.451689815003</v>
      </c>
      <c r="Z206" s="49" t="s">
        <v>59</v>
      </c>
      <c r="AA206" s="54" t="s">
        <v>74</v>
      </c>
      <c r="AB206" s="54"/>
      <c r="AC206" s="55" t="s">
        <v>117</v>
      </c>
      <c r="AD206" s="55" t="s">
        <v>117</v>
      </c>
    </row>
    <row r="207" spans="1:30" s="58" customFormat="1" ht="57" hidden="1" customHeight="1" x14ac:dyDescent="0.25">
      <c r="A207" s="54">
        <f>+SUBTOTAL(3,$B$11:B207)</f>
        <v>0</v>
      </c>
      <c r="B207" s="55" t="s">
        <v>42</v>
      </c>
      <c r="C207" s="54" t="s">
        <v>43</v>
      </c>
      <c r="D207" s="54" t="s">
        <v>44</v>
      </c>
      <c r="E207" s="54" t="s">
        <v>45</v>
      </c>
      <c r="F207" s="56" t="s">
        <v>809</v>
      </c>
      <c r="G207" s="48">
        <v>45308.90431713</v>
      </c>
      <c r="H207" s="56" t="s">
        <v>809</v>
      </c>
      <c r="I207" s="48">
        <v>45308.90431713</v>
      </c>
      <c r="J207" s="56" t="s">
        <v>809</v>
      </c>
      <c r="K207" s="48">
        <v>45308.90431713</v>
      </c>
      <c r="L207" s="100" t="s">
        <v>632</v>
      </c>
      <c r="M207" s="55" t="s">
        <v>111</v>
      </c>
      <c r="N207" s="49" t="s">
        <v>303</v>
      </c>
      <c r="O207" s="49" t="s">
        <v>684</v>
      </c>
      <c r="P207" s="49" t="s">
        <v>685</v>
      </c>
      <c r="Q207" s="50" t="s">
        <v>635</v>
      </c>
      <c r="R207" s="57"/>
      <c r="S207" s="49" t="s">
        <v>68</v>
      </c>
      <c r="T207" s="49" t="s">
        <v>321</v>
      </c>
      <c r="U207" s="49" t="s">
        <v>321</v>
      </c>
      <c r="V207" s="49" t="s">
        <v>71</v>
      </c>
      <c r="W207" s="49" t="s">
        <v>72</v>
      </c>
      <c r="X207" s="54" t="s">
        <v>58</v>
      </c>
      <c r="Y207" s="49">
        <v>45310.464814815001</v>
      </c>
      <c r="Z207" s="49" t="s">
        <v>59</v>
      </c>
      <c r="AA207" s="54" t="s">
        <v>74</v>
      </c>
      <c r="AB207" s="54"/>
      <c r="AC207" s="55" t="s">
        <v>117</v>
      </c>
      <c r="AD207" s="55" t="s">
        <v>117</v>
      </c>
    </row>
    <row r="208" spans="1:30" s="58" customFormat="1" ht="57" hidden="1" customHeight="1" x14ac:dyDescent="0.25">
      <c r="A208" s="54">
        <f>+SUBTOTAL(3,$B$11:B208)</f>
        <v>0</v>
      </c>
      <c r="B208" s="55" t="s">
        <v>108</v>
      </c>
      <c r="C208" s="54" t="s">
        <v>43</v>
      </c>
      <c r="D208" s="54" t="s">
        <v>44</v>
      </c>
      <c r="E208" s="54" t="s">
        <v>45</v>
      </c>
      <c r="F208" s="56" t="s">
        <v>810</v>
      </c>
      <c r="G208" s="48">
        <v>45308.729699074</v>
      </c>
      <c r="H208" s="56" t="s">
        <v>810</v>
      </c>
      <c r="I208" s="48">
        <v>45308.729699074</v>
      </c>
      <c r="J208" s="56" t="s">
        <v>810</v>
      </c>
      <c r="K208" s="48">
        <v>45308.729699074</v>
      </c>
      <c r="L208" s="100" t="s">
        <v>632</v>
      </c>
      <c r="M208" s="55" t="s">
        <v>111</v>
      </c>
      <c r="N208" s="49" t="s">
        <v>303</v>
      </c>
      <c r="O208" s="49" t="s">
        <v>633</v>
      </c>
      <c r="P208" s="49" t="s">
        <v>634</v>
      </c>
      <c r="Q208" s="50" t="s">
        <v>635</v>
      </c>
      <c r="R208" s="57"/>
      <c r="S208" s="49" t="s">
        <v>68</v>
      </c>
      <c r="T208" s="49" t="s">
        <v>321</v>
      </c>
      <c r="U208" s="49" t="s">
        <v>321</v>
      </c>
      <c r="V208" s="49" t="s">
        <v>71</v>
      </c>
      <c r="W208" s="49" t="s">
        <v>72</v>
      </c>
      <c r="X208" s="54" t="s">
        <v>58</v>
      </c>
      <c r="Y208" s="49">
        <v>45310.457314815001</v>
      </c>
      <c r="Z208" s="49" t="s">
        <v>105</v>
      </c>
      <c r="AA208" s="54" t="s">
        <v>74</v>
      </c>
      <c r="AB208" s="54"/>
      <c r="AC208" s="55" t="s">
        <v>117</v>
      </c>
      <c r="AD208" s="55" t="s">
        <v>117</v>
      </c>
    </row>
    <row r="209" spans="1:30" s="58" customFormat="1" ht="57" hidden="1" customHeight="1" x14ac:dyDescent="0.25">
      <c r="A209" s="54">
        <f>+SUBTOTAL(3,$B$11:B209)</f>
        <v>0</v>
      </c>
      <c r="B209" s="55" t="s">
        <v>42</v>
      </c>
      <c r="C209" s="54" t="s">
        <v>43</v>
      </c>
      <c r="D209" s="54" t="s">
        <v>44</v>
      </c>
      <c r="E209" s="54" t="s">
        <v>45</v>
      </c>
      <c r="F209" s="56" t="s">
        <v>958</v>
      </c>
      <c r="G209" s="48">
        <v>45335.374050926002</v>
      </c>
      <c r="H209" s="56" t="s">
        <v>958</v>
      </c>
      <c r="I209" s="48">
        <v>45335.374050926002</v>
      </c>
      <c r="J209" s="56" t="s">
        <v>958</v>
      </c>
      <c r="K209" s="48">
        <v>45335.374050926002</v>
      </c>
      <c r="L209" s="100" t="s">
        <v>1151</v>
      </c>
      <c r="M209" s="55" t="s">
        <v>48</v>
      </c>
      <c r="N209" s="49" t="s">
        <v>141</v>
      </c>
      <c r="O209" s="49" t="s">
        <v>1288</v>
      </c>
      <c r="P209" s="49" t="s">
        <v>1289</v>
      </c>
      <c r="Q209" s="50" t="s">
        <v>1418</v>
      </c>
      <c r="R209" s="57"/>
      <c r="S209" s="49" t="s">
        <v>68</v>
      </c>
      <c r="T209" s="49" t="s">
        <v>156</v>
      </c>
      <c r="U209" s="49" t="s">
        <v>216</v>
      </c>
      <c r="V209" s="49" t="s">
        <v>270</v>
      </c>
      <c r="W209" s="49" t="s">
        <v>271</v>
      </c>
      <c r="X209" s="54" t="s">
        <v>58</v>
      </c>
      <c r="Y209" s="49">
        <v>45342.528368056002</v>
      </c>
      <c r="Z209" s="49" t="s">
        <v>105</v>
      </c>
      <c r="AA209" s="54" t="s">
        <v>187</v>
      </c>
      <c r="AB209" s="54"/>
      <c r="AC209" s="55" t="s">
        <v>117</v>
      </c>
      <c r="AD209" s="55" t="s">
        <v>117</v>
      </c>
    </row>
    <row r="210" spans="1:30" s="58" customFormat="1" ht="57" hidden="1" customHeight="1" x14ac:dyDescent="0.25">
      <c r="A210" s="54">
        <f>+SUBTOTAL(3,$B$11:B210)</f>
        <v>0</v>
      </c>
      <c r="B210" s="55" t="s">
        <v>42</v>
      </c>
      <c r="C210" s="54" t="s">
        <v>43</v>
      </c>
      <c r="D210" s="54" t="s">
        <v>44</v>
      </c>
      <c r="E210" s="54" t="s">
        <v>45</v>
      </c>
      <c r="F210" s="56" t="s">
        <v>959</v>
      </c>
      <c r="G210" s="48">
        <v>45336.477106480997</v>
      </c>
      <c r="H210" s="56" t="s">
        <v>959</v>
      </c>
      <c r="I210" s="48">
        <v>45336.477106480997</v>
      </c>
      <c r="J210" s="56" t="s">
        <v>959</v>
      </c>
      <c r="K210" s="48">
        <v>45336.477106480997</v>
      </c>
      <c r="L210" s="100" t="s">
        <v>1151</v>
      </c>
      <c r="M210" s="55" t="s">
        <v>48</v>
      </c>
      <c r="N210" s="49" t="s">
        <v>141</v>
      </c>
      <c r="O210" s="49" t="s">
        <v>1288</v>
      </c>
      <c r="P210" s="49" t="s">
        <v>1289</v>
      </c>
      <c r="Q210" s="50" t="s">
        <v>1418</v>
      </c>
      <c r="R210" s="57"/>
      <c r="S210" s="49" t="s">
        <v>68</v>
      </c>
      <c r="T210" s="49" t="s">
        <v>150</v>
      </c>
      <c r="U210" s="49" t="s">
        <v>151</v>
      </c>
      <c r="V210" s="49" t="s">
        <v>80</v>
      </c>
      <c r="W210" s="49" t="s">
        <v>81</v>
      </c>
      <c r="X210" s="54" t="s">
        <v>58</v>
      </c>
      <c r="Y210" s="49">
        <v>45343.611597222</v>
      </c>
      <c r="Z210" s="49" t="s">
        <v>73</v>
      </c>
      <c r="AA210" s="54" t="s">
        <v>187</v>
      </c>
      <c r="AB210" s="54"/>
      <c r="AC210" s="55" t="s">
        <v>117</v>
      </c>
      <c r="AD210" s="55" t="s">
        <v>117</v>
      </c>
    </row>
    <row r="211" spans="1:30" s="58" customFormat="1" ht="57" hidden="1" customHeight="1" x14ac:dyDescent="0.25">
      <c r="A211" s="54">
        <f>+SUBTOTAL(3,$B$11:B211)</f>
        <v>0</v>
      </c>
      <c r="B211" s="55" t="s">
        <v>108</v>
      </c>
      <c r="C211" s="54" t="s">
        <v>43</v>
      </c>
      <c r="D211" s="54" t="s">
        <v>44</v>
      </c>
      <c r="E211" s="54" t="s">
        <v>45</v>
      </c>
      <c r="F211" s="56" t="s">
        <v>960</v>
      </c>
      <c r="G211" s="48">
        <v>45345.634976852001</v>
      </c>
      <c r="H211" s="56" t="s">
        <v>960</v>
      </c>
      <c r="I211" s="48">
        <v>45345.634976852001</v>
      </c>
      <c r="J211" s="56" t="s">
        <v>960</v>
      </c>
      <c r="K211" s="48">
        <v>45345.634976852001</v>
      </c>
      <c r="L211" s="100" t="s">
        <v>1152</v>
      </c>
      <c r="M211" s="55" t="s">
        <v>48</v>
      </c>
      <c r="N211" s="49" t="s">
        <v>64</v>
      </c>
      <c r="O211" s="49" t="s">
        <v>65</v>
      </c>
      <c r="P211" s="49" t="s">
        <v>1290</v>
      </c>
      <c r="Q211" s="50" t="s">
        <v>67</v>
      </c>
      <c r="R211" s="57"/>
      <c r="S211" s="49" t="s">
        <v>53</v>
      </c>
      <c r="T211" s="49" t="s">
        <v>54</v>
      </c>
      <c r="U211" s="49" t="s">
        <v>492</v>
      </c>
      <c r="V211" s="49" t="s">
        <v>56</v>
      </c>
      <c r="W211" s="49" t="s">
        <v>57</v>
      </c>
      <c r="X211" s="54" t="s">
        <v>58</v>
      </c>
      <c r="Y211" s="49">
        <v>45350.516782407001</v>
      </c>
      <c r="Z211" s="49" t="s">
        <v>73</v>
      </c>
      <c r="AA211" s="54" t="s">
        <v>74</v>
      </c>
      <c r="AB211" s="54"/>
      <c r="AC211" s="55" t="s">
        <v>61</v>
      </c>
      <c r="AD211" s="55" t="s">
        <v>61</v>
      </c>
    </row>
    <row r="212" spans="1:30" s="58" customFormat="1" ht="57" hidden="1" customHeight="1" x14ac:dyDescent="0.25">
      <c r="A212" s="54">
        <f>+SUBTOTAL(3,$B$11:B212)</f>
        <v>0</v>
      </c>
      <c r="B212" s="55" t="s">
        <v>108</v>
      </c>
      <c r="C212" s="54" t="s">
        <v>43</v>
      </c>
      <c r="D212" s="54" t="s">
        <v>44</v>
      </c>
      <c r="E212" s="54" t="s">
        <v>45</v>
      </c>
      <c r="F212" s="56" t="s">
        <v>961</v>
      </c>
      <c r="G212" s="48">
        <v>45346.747997685001</v>
      </c>
      <c r="H212" s="56" t="s">
        <v>961</v>
      </c>
      <c r="I212" s="48">
        <v>45346.747997685001</v>
      </c>
      <c r="J212" s="56" t="s">
        <v>961</v>
      </c>
      <c r="K212" s="48">
        <v>45346.747997685001</v>
      </c>
      <c r="L212" s="100" t="s">
        <v>1153</v>
      </c>
      <c r="M212" s="55" t="s">
        <v>48</v>
      </c>
      <c r="N212" s="49" t="s">
        <v>64</v>
      </c>
      <c r="O212" s="49" t="s">
        <v>123</v>
      </c>
      <c r="P212" s="49" t="s">
        <v>1291</v>
      </c>
      <c r="Q212" s="50" t="s">
        <v>67</v>
      </c>
      <c r="R212" s="57"/>
      <c r="S212" s="49" t="s">
        <v>68</v>
      </c>
      <c r="T212" s="49" t="s">
        <v>96</v>
      </c>
      <c r="U212" s="49" t="s">
        <v>97</v>
      </c>
      <c r="V212" s="49" t="s">
        <v>80</v>
      </c>
      <c r="W212" s="49" t="s">
        <v>81</v>
      </c>
      <c r="X212" s="54" t="s">
        <v>58</v>
      </c>
      <c r="Y212" s="49"/>
      <c r="Z212" s="49" t="s">
        <v>73</v>
      </c>
      <c r="AA212" s="54" t="s">
        <v>74</v>
      </c>
      <c r="AB212" s="54"/>
      <c r="AC212" s="54" t="s">
        <v>82</v>
      </c>
      <c r="AD212" s="54" t="s">
        <v>82</v>
      </c>
    </row>
    <row r="213" spans="1:30" s="58" customFormat="1" ht="57" hidden="1" customHeight="1" x14ac:dyDescent="0.25">
      <c r="A213" s="54">
        <f>+SUBTOTAL(3,$B$11:B213)</f>
        <v>0</v>
      </c>
      <c r="B213" s="55" t="s">
        <v>42</v>
      </c>
      <c r="C213" s="54" t="s">
        <v>43</v>
      </c>
      <c r="D213" s="54" t="s">
        <v>44</v>
      </c>
      <c r="E213" s="54" t="s">
        <v>45</v>
      </c>
      <c r="F213" s="56" t="s">
        <v>962</v>
      </c>
      <c r="G213" s="48">
        <v>45345.048368055999</v>
      </c>
      <c r="H213" s="56" t="s">
        <v>962</v>
      </c>
      <c r="I213" s="48">
        <v>45345.048368055999</v>
      </c>
      <c r="J213" s="56" t="s">
        <v>962</v>
      </c>
      <c r="K213" s="48">
        <v>45345.048368055999</v>
      </c>
      <c r="L213" s="100" t="s">
        <v>1154</v>
      </c>
      <c r="M213" s="55" t="s">
        <v>48</v>
      </c>
      <c r="N213" s="49" t="s">
        <v>64</v>
      </c>
      <c r="O213" s="49" t="s">
        <v>1292</v>
      </c>
      <c r="P213" s="49" t="s">
        <v>1293</v>
      </c>
      <c r="Q213" s="50" t="s">
        <v>67</v>
      </c>
      <c r="R213" s="57"/>
      <c r="S213" s="49" t="s">
        <v>68</v>
      </c>
      <c r="T213" s="49" t="s">
        <v>69</v>
      </c>
      <c r="U213" s="49" t="s">
        <v>461</v>
      </c>
      <c r="V213" s="49" t="s">
        <v>80</v>
      </c>
      <c r="W213" s="49" t="s">
        <v>81</v>
      </c>
      <c r="X213" s="54" t="s">
        <v>58</v>
      </c>
      <c r="Y213" s="49"/>
      <c r="Z213" s="49" t="s">
        <v>73</v>
      </c>
      <c r="AA213" s="54" t="s">
        <v>74</v>
      </c>
      <c r="AB213" s="54"/>
      <c r="AC213" s="54" t="s">
        <v>82</v>
      </c>
      <c r="AD213" s="54" t="s">
        <v>82</v>
      </c>
    </row>
    <row r="214" spans="1:30" s="58" customFormat="1" ht="57" hidden="1" customHeight="1" x14ac:dyDescent="0.25">
      <c r="A214" s="54">
        <f>+SUBTOTAL(3,$B$11:B214)</f>
        <v>0</v>
      </c>
      <c r="B214" s="55" t="s">
        <v>42</v>
      </c>
      <c r="C214" s="54" t="s">
        <v>43</v>
      </c>
      <c r="D214" s="54" t="s">
        <v>44</v>
      </c>
      <c r="E214" s="54" t="s">
        <v>45</v>
      </c>
      <c r="F214" s="56" t="s">
        <v>963</v>
      </c>
      <c r="G214" s="48">
        <v>45328.661226851997</v>
      </c>
      <c r="H214" s="56" t="s">
        <v>963</v>
      </c>
      <c r="I214" s="48">
        <v>45328.661226851997</v>
      </c>
      <c r="J214" s="56" t="s">
        <v>963</v>
      </c>
      <c r="K214" s="48">
        <v>45328.661226851997</v>
      </c>
      <c r="L214" s="100" t="s">
        <v>1155</v>
      </c>
      <c r="M214" s="55" t="s">
        <v>48</v>
      </c>
      <c r="N214" s="49" t="s">
        <v>64</v>
      </c>
      <c r="O214" s="49" t="s">
        <v>1292</v>
      </c>
      <c r="P214" s="49" t="s">
        <v>95</v>
      </c>
      <c r="Q214" s="50" t="s">
        <v>67</v>
      </c>
      <c r="R214" s="57"/>
      <c r="S214" s="49" t="s">
        <v>652</v>
      </c>
      <c r="T214" s="49" t="s">
        <v>653</v>
      </c>
      <c r="U214" s="49" t="s">
        <v>654</v>
      </c>
      <c r="V214" s="49" t="s">
        <v>80</v>
      </c>
      <c r="W214" s="49" t="s">
        <v>81</v>
      </c>
      <c r="X214" s="54" t="s">
        <v>58</v>
      </c>
      <c r="Y214" s="49">
        <v>45338.692592592997</v>
      </c>
      <c r="Z214" s="49" t="s">
        <v>73</v>
      </c>
      <c r="AA214" s="54" t="s">
        <v>74</v>
      </c>
      <c r="AB214" s="54"/>
      <c r="AC214" s="55" t="s">
        <v>383</v>
      </c>
      <c r="AD214" s="55" t="s">
        <v>383</v>
      </c>
    </row>
    <row r="215" spans="1:30" s="58" customFormat="1" ht="57" hidden="1" customHeight="1" x14ac:dyDescent="0.25">
      <c r="A215" s="54">
        <f>+SUBTOTAL(3,$B$11:B215)</f>
        <v>0</v>
      </c>
      <c r="B215" s="55" t="s">
        <v>42</v>
      </c>
      <c r="C215" s="54" t="s">
        <v>43</v>
      </c>
      <c r="D215" s="54" t="s">
        <v>44</v>
      </c>
      <c r="E215" s="54" t="s">
        <v>45</v>
      </c>
      <c r="F215" s="56" t="s">
        <v>964</v>
      </c>
      <c r="G215" s="48">
        <v>45342.849270833001</v>
      </c>
      <c r="H215" s="56" t="s">
        <v>964</v>
      </c>
      <c r="I215" s="48">
        <v>45342.849270833001</v>
      </c>
      <c r="J215" s="56" t="s">
        <v>964</v>
      </c>
      <c r="K215" s="48">
        <v>45342.849270833001</v>
      </c>
      <c r="L215" s="100" t="s">
        <v>1156</v>
      </c>
      <c r="M215" s="55" t="s">
        <v>48</v>
      </c>
      <c r="N215" s="49" t="s">
        <v>64</v>
      </c>
      <c r="O215" s="49" t="s">
        <v>1294</v>
      </c>
      <c r="P215" s="49" t="s">
        <v>1295</v>
      </c>
      <c r="Q215" s="50" t="s">
        <v>67</v>
      </c>
      <c r="R215" s="57"/>
      <c r="S215" s="49" t="s">
        <v>68</v>
      </c>
      <c r="T215" s="49" t="s">
        <v>125</v>
      </c>
      <c r="U215" s="49" t="s">
        <v>224</v>
      </c>
      <c r="V215" s="49" t="s">
        <v>80</v>
      </c>
      <c r="W215" s="49" t="s">
        <v>81</v>
      </c>
      <c r="X215" s="54" t="s">
        <v>58</v>
      </c>
      <c r="Y215" s="49">
        <v>45349.712511573998</v>
      </c>
      <c r="Z215" s="49" t="s">
        <v>73</v>
      </c>
      <c r="AA215" s="54" t="s">
        <v>74</v>
      </c>
      <c r="AB215" s="54"/>
      <c r="AC215" s="55" t="s">
        <v>383</v>
      </c>
      <c r="AD215" s="55" t="s">
        <v>383</v>
      </c>
    </row>
    <row r="216" spans="1:30" s="58" customFormat="1" ht="57" hidden="1" customHeight="1" x14ac:dyDescent="0.25">
      <c r="A216" s="54">
        <f>+SUBTOTAL(3,$B$11:B216)</f>
        <v>0</v>
      </c>
      <c r="B216" s="55" t="s">
        <v>42</v>
      </c>
      <c r="C216" s="54" t="s">
        <v>43</v>
      </c>
      <c r="D216" s="54" t="s">
        <v>44</v>
      </c>
      <c r="E216" s="54" t="s">
        <v>45</v>
      </c>
      <c r="F216" s="56" t="s">
        <v>965</v>
      </c>
      <c r="G216" s="48">
        <v>45327.726134258999</v>
      </c>
      <c r="H216" s="56" t="s">
        <v>965</v>
      </c>
      <c r="I216" s="48">
        <v>45327.726134258999</v>
      </c>
      <c r="J216" s="56" t="s">
        <v>965</v>
      </c>
      <c r="K216" s="48">
        <v>45327.726134258999</v>
      </c>
      <c r="L216" s="100" t="s">
        <v>1157</v>
      </c>
      <c r="M216" s="55" t="s">
        <v>48</v>
      </c>
      <c r="N216" s="49" t="s">
        <v>64</v>
      </c>
      <c r="O216" s="49" t="s">
        <v>171</v>
      </c>
      <c r="P216" s="49" t="s">
        <v>172</v>
      </c>
      <c r="Q216" s="50" t="s">
        <v>67</v>
      </c>
      <c r="R216" s="57"/>
      <c r="S216" s="49" t="s">
        <v>68</v>
      </c>
      <c r="T216" s="49" t="s">
        <v>69</v>
      </c>
      <c r="U216" s="49" t="s">
        <v>70</v>
      </c>
      <c r="V216" s="49" t="s">
        <v>115</v>
      </c>
      <c r="W216" s="49" t="s">
        <v>116</v>
      </c>
      <c r="X216" s="54" t="s">
        <v>58</v>
      </c>
      <c r="Y216" s="49">
        <v>45335.745115741003</v>
      </c>
      <c r="Z216" s="49" t="s">
        <v>73</v>
      </c>
      <c r="AA216" s="54" t="s">
        <v>74</v>
      </c>
      <c r="AB216" s="54"/>
      <c r="AC216" s="55" t="s">
        <v>82</v>
      </c>
      <c r="AD216" s="55" t="s">
        <v>82</v>
      </c>
    </row>
    <row r="217" spans="1:30" s="58" customFormat="1" ht="57" hidden="1" customHeight="1" x14ac:dyDescent="0.25">
      <c r="A217" s="54">
        <f>+SUBTOTAL(3,$B$11:B217)</f>
        <v>0</v>
      </c>
      <c r="B217" s="55" t="s">
        <v>42</v>
      </c>
      <c r="C217" s="54" t="s">
        <v>43</v>
      </c>
      <c r="D217" s="54" t="s">
        <v>44</v>
      </c>
      <c r="E217" s="54" t="s">
        <v>45</v>
      </c>
      <c r="F217" s="56" t="s">
        <v>966</v>
      </c>
      <c r="G217" s="48">
        <v>45335.639664351998</v>
      </c>
      <c r="H217" s="56" t="s">
        <v>966</v>
      </c>
      <c r="I217" s="48">
        <v>45335.639664351998</v>
      </c>
      <c r="J217" s="56" t="s">
        <v>966</v>
      </c>
      <c r="K217" s="48">
        <v>45335.639664351998</v>
      </c>
      <c r="L217" s="100" t="s">
        <v>1158</v>
      </c>
      <c r="M217" s="55" t="s">
        <v>48</v>
      </c>
      <c r="N217" s="49" t="s">
        <v>64</v>
      </c>
      <c r="O217" s="49" t="s">
        <v>65</v>
      </c>
      <c r="P217" s="49" t="s">
        <v>66</v>
      </c>
      <c r="Q217" s="50" t="s">
        <v>67</v>
      </c>
      <c r="R217" s="57"/>
      <c r="S217" s="49" t="s">
        <v>68</v>
      </c>
      <c r="T217" s="49" t="s">
        <v>161</v>
      </c>
      <c r="U217" s="49" t="s">
        <v>162</v>
      </c>
      <c r="V217" s="49" t="s">
        <v>71</v>
      </c>
      <c r="W217" s="49" t="s">
        <v>72</v>
      </c>
      <c r="X217" s="54" t="s">
        <v>58</v>
      </c>
      <c r="Y217" s="49">
        <v>45342.683194443998</v>
      </c>
      <c r="Z217" s="49" t="s">
        <v>73</v>
      </c>
      <c r="AA217" s="54" t="s">
        <v>74</v>
      </c>
      <c r="AB217" s="54"/>
      <c r="AC217" s="55" t="s">
        <v>383</v>
      </c>
      <c r="AD217" s="55" t="s">
        <v>383</v>
      </c>
    </row>
    <row r="218" spans="1:30" s="58" customFormat="1" ht="57" hidden="1" customHeight="1" x14ac:dyDescent="0.25">
      <c r="A218" s="54">
        <f>+SUBTOTAL(3,$B$11:B218)</f>
        <v>0</v>
      </c>
      <c r="B218" s="55" t="s">
        <v>42</v>
      </c>
      <c r="C218" s="54" t="s">
        <v>43</v>
      </c>
      <c r="D218" s="54" t="s">
        <v>44</v>
      </c>
      <c r="E218" s="54" t="s">
        <v>45</v>
      </c>
      <c r="F218" s="56" t="s">
        <v>967</v>
      </c>
      <c r="G218" s="48">
        <v>45329.461585648001</v>
      </c>
      <c r="H218" s="56" t="s">
        <v>967</v>
      </c>
      <c r="I218" s="48">
        <v>45329.461585648001</v>
      </c>
      <c r="J218" s="56" t="s">
        <v>967</v>
      </c>
      <c r="K218" s="48">
        <v>45329.461585648001</v>
      </c>
      <c r="L218" s="100" t="s">
        <v>1159</v>
      </c>
      <c r="M218" s="55" t="s">
        <v>48</v>
      </c>
      <c r="N218" s="49" t="s">
        <v>141</v>
      </c>
      <c r="O218" s="49" t="s">
        <v>624</v>
      </c>
      <c r="P218" s="49" t="s">
        <v>1296</v>
      </c>
      <c r="Q218" s="50" t="s">
        <v>67</v>
      </c>
      <c r="R218" s="57"/>
      <c r="S218" s="49" t="s">
        <v>53</v>
      </c>
      <c r="T218" s="49" t="s">
        <v>1423</v>
      </c>
      <c r="U218" s="49" t="s">
        <v>1424</v>
      </c>
      <c r="V218" s="49" t="s">
        <v>270</v>
      </c>
      <c r="W218" s="49" t="s">
        <v>271</v>
      </c>
      <c r="X218" s="54" t="s">
        <v>58</v>
      </c>
      <c r="Y218" s="49">
        <v>45337.443912037001</v>
      </c>
      <c r="Z218" s="49" t="s">
        <v>73</v>
      </c>
      <c r="AA218" s="54" t="s">
        <v>74</v>
      </c>
      <c r="AB218" s="54"/>
      <c r="AC218" s="55" t="s">
        <v>75</v>
      </c>
      <c r="AD218" s="55" t="s">
        <v>75</v>
      </c>
    </row>
    <row r="219" spans="1:30" s="58" customFormat="1" ht="57" hidden="1" customHeight="1" x14ac:dyDescent="0.25">
      <c r="A219" s="54">
        <f>+SUBTOTAL(3,$B$11:B219)</f>
        <v>0</v>
      </c>
      <c r="B219" s="55" t="s">
        <v>42</v>
      </c>
      <c r="C219" s="54" t="s">
        <v>43</v>
      </c>
      <c r="D219" s="54" t="s">
        <v>44</v>
      </c>
      <c r="E219" s="54" t="s">
        <v>45</v>
      </c>
      <c r="F219" s="56" t="s">
        <v>968</v>
      </c>
      <c r="G219" s="48">
        <v>45328.725729167003</v>
      </c>
      <c r="H219" s="56" t="s">
        <v>968</v>
      </c>
      <c r="I219" s="48">
        <v>45328.725729167003</v>
      </c>
      <c r="J219" s="56" t="s">
        <v>968</v>
      </c>
      <c r="K219" s="48">
        <v>45328.725729167003</v>
      </c>
      <c r="L219" s="100" t="s">
        <v>1160</v>
      </c>
      <c r="M219" s="55" t="s">
        <v>48</v>
      </c>
      <c r="N219" s="49" t="s">
        <v>64</v>
      </c>
      <c r="O219" s="49" t="s">
        <v>1297</v>
      </c>
      <c r="P219" s="49" t="s">
        <v>1298</v>
      </c>
      <c r="Q219" s="50" t="s">
        <v>67</v>
      </c>
      <c r="R219" s="57"/>
      <c r="S219" s="49" t="s">
        <v>68</v>
      </c>
      <c r="T219" s="49" t="s">
        <v>69</v>
      </c>
      <c r="U219" s="49" t="s">
        <v>70</v>
      </c>
      <c r="V219" s="49" t="s">
        <v>71</v>
      </c>
      <c r="W219" s="49" t="s">
        <v>72</v>
      </c>
      <c r="X219" s="54" t="s">
        <v>58</v>
      </c>
      <c r="Y219" s="49">
        <v>45335.720810184997</v>
      </c>
      <c r="Z219" s="49" t="s">
        <v>73</v>
      </c>
      <c r="AA219" s="54" t="s">
        <v>74</v>
      </c>
      <c r="AB219" s="54"/>
      <c r="AC219" s="55" t="s">
        <v>117</v>
      </c>
      <c r="AD219" s="55" t="s">
        <v>117</v>
      </c>
    </row>
    <row r="220" spans="1:30" s="58" customFormat="1" ht="57" hidden="1" customHeight="1" x14ac:dyDescent="0.25">
      <c r="A220" s="54">
        <f>+SUBTOTAL(3,$B$11:B220)</f>
        <v>0</v>
      </c>
      <c r="B220" s="55" t="s">
        <v>42</v>
      </c>
      <c r="C220" s="54" t="s">
        <v>43</v>
      </c>
      <c r="D220" s="54" t="s">
        <v>44</v>
      </c>
      <c r="E220" s="54" t="s">
        <v>45</v>
      </c>
      <c r="F220" s="56" t="s">
        <v>969</v>
      </c>
      <c r="G220" s="48">
        <v>45336.687800926004</v>
      </c>
      <c r="H220" s="56" t="s">
        <v>969</v>
      </c>
      <c r="I220" s="48">
        <v>45336.687800926004</v>
      </c>
      <c r="J220" s="56" t="s">
        <v>969</v>
      </c>
      <c r="K220" s="48">
        <v>45336.687800926004</v>
      </c>
      <c r="L220" s="100" t="s">
        <v>1161</v>
      </c>
      <c r="M220" s="55" t="s">
        <v>48</v>
      </c>
      <c r="N220" s="49" t="s">
        <v>64</v>
      </c>
      <c r="O220" s="49" t="s">
        <v>1297</v>
      </c>
      <c r="P220" s="49" t="s">
        <v>1299</v>
      </c>
      <c r="Q220" s="50" t="s">
        <v>67</v>
      </c>
      <c r="R220" s="57"/>
      <c r="S220" s="49" t="s">
        <v>68</v>
      </c>
      <c r="T220" s="49" t="s">
        <v>69</v>
      </c>
      <c r="U220" s="49" t="s">
        <v>70</v>
      </c>
      <c r="V220" s="49" t="s">
        <v>71</v>
      </c>
      <c r="W220" s="49" t="s">
        <v>72</v>
      </c>
      <c r="X220" s="54" t="s">
        <v>58</v>
      </c>
      <c r="Y220" s="49">
        <v>45345.755937499998</v>
      </c>
      <c r="Z220" s="49" t="s">
        <v>73</v>
      </c>
      <c r="AA220" s="54" t="s">
        <v>74</v>
      </c>
      <c r="AB220" s="54"/>
      <c r="AC220" s="55" t="s">
        <v>75</v>
      </c>
      <c r="AD220" s="55" t="s">
        <v>75</v>
      </c>
    </row>
    <row r="221" spans="1:30" s="58" customFormat="1" ht="57" hidden="1" customHeight="1" x14ac:dyDescent="0.25">
      <c r="A221" s="54">
        <f>+SUBTOTAL(3,$B$11:B221)</f>
        <v>0</v>
      </c>
      <c r="B221" s="55" t="s">
        <v>42</v>
      </c>
      <c r="C221" s="54" t="s">
        <v>43</v>
      </c>
      <c r="D221" s="54" t="s">
        <v>44</v>
      </c>
      <c r="E221" s="54" t="s">
        <v>45</v>
      </c>
      <c r="F221" s="56" t="s">
        <v>970</v>
      </c>
      <c r="G221" s="48">
        <v>45340.735439814998</v>
      </c>
      <c r="H221" s="56" t="s">
        <v>970</v>
      </c>
      <c r="I221" s="48">
        <v>45340.735439814998</v>
      </c>
      <c r="J221" s="56" t="s">
        <v>970</v>
      </c>
      <c r="K221" s="48">
        <v>45340.735439814998</v>
      </c>
      <c r="L221" s="100" t="s">
        <v>1162</v>
      </c>
      <c r="M221" s="55" t="s">
        <v>48</v>
      </c>
      <c r="N221" s="49" t="s">
        <v>64</v>
      </c>
      <c r="O221" s="49" t="s">
        <v>87</v>
      </c>
      <c r="P221" s="49" t="s">
        <v>1300</v>
      </c>
      <c r="Q221" s="50" t="s">
        <v>67</v>
      </c>
      <c r="R221" s="57"/>
      <c r="S221" s="49" t="s">
        <v>68</v>
      </c>
      <c r="T221" s="49" t="s">
        <v>96</v>
      </c>
      <c r="U221" s="49" t="s">
        <v>97</v>
      </c>
      <c r="V221" s="49" t="s">
        <v>80</v>
      </c>
      <c r="W221" s="49" t="s">
        <v>81</v>
      </c>
      <c r="X221" s="54" t="s">
        <v>58</v>
      </c>
      <c r="Y221" s="49">
        <v>45350.525775463</v>
      </c>
      <c r="Z221" s="49" t="s">
        <v>73</v>
      </c>
      <c r="AA221" s="54" t="s">
        <v>74</v>
      </c>
      <c r="AB221" s="54"/>
      <c r="AC221" s="55" t="s">
        <v>75</v>
      </c>
      <c r="AD221" s="55" t="s">
        <v>75</v>
      </c>
    </row>
    <row r="222" spans="1:30" s="58" customFormat="1" ht="57" hidden="1" customHeight="1" x14ac:dyDescent="0.25">
      <c r="A222" s="54">
        <f>+SUBTOTAL(3,$B$11:B222)</f>
        <v>0</v>
      </c>
      <c r="B222" s="55" t="s">
        <v>42</v>
      </c>
      <c r="C222" s="54" t="s">
        <v>43</v>
      </c>
      <c r="D222" s="54" t="s">
        <v>44</v>
      </c>
      <c r="E222" s="54" t="s">
        <v>45</v>
      </c>
      <c r="F222" s="56" t="s">
        <v>971</v>
      </c>
      <c r="G222" s="48">
        <v>45339.615416667002</v>
      </c>
      <c r="H222" s="56" t="s">
        <v>971</v>
      </c>
      <c r="I222" s="48">
        <v>45339.615416667002</v>
      </c>
      <c r="J222" s="56" t="s">
        <v>971</v>
      </c>
      <c r="K222" s="48">
        <v>45339.615416667002</v>
      </c>
      <c r="L222" s="100" t="s">
        <v>94</v>
      </c>
      <c r="M222" s="55" t="s">
        <v>48</v>
      </c>
      <c r="N222" s="49" t="s">
        <v>64</v>
      </c>
      <c r="O222" s="49" t="s">
        <v>65</v>
      </c>
      <c r="P222" s="49" t="s">
        <v>95</v>
      </c>
      <c r="Q222" s="50" t="s">
        <v>67</v>
      </c>
      <c r="R222" s="57"/>
      <c r="S222" s="49" t="s">
        <v>68</v>
      </c>
      <c r="T222" s="49" t="s">
        <v>96</v>
      </c>
      <c r="U222" s="49" t="s">
        <v>97</v>
      </c>
      <c r="V222" s="49" t="s">
        <v>98</v>
      </c>
      <c r="W222" s="49" t="s">
        <v>99</v>
      </c>
      <c r="X222" s="54" t="s">
        <v>58</v>
      </c>
      <c r="Y222" s="49">
        <v>45350.521377315003</v>
      </c>
      <c r="Z222" s="49" t="s">
        <v>73</v>
      </c>
      <c r="AA222" s="54" t="s">
        <v>74</v>
      </c>
      <c r="AB222" s="54"/>
      <c r="AC222" s="55" t="s">
        <v>383</v>
      </c>
      <c r="AD222" s="55" t="s">
        <v>383</v>
      </c>
    </row>
    <row r="223" spans="1:30" s="58" customFormat="1" ht="57" hidden="1" customHeight="1" x14ac:dyDescent="0.25">
      <c r="A223" s="54">
        <f>+SUBTOTAL(3,$B$11:B223)</f>
        <v>0</v>
      </c>
      <c r="B223" s="55" t="s">
        <v>42</v>
      </c>
      <c r="C223" s="54" t="s">
        <v>43</v>
      </c>
      <c r="D223" s="54" t="s">
        <v>44</v>
      </c>
      <c r="E223" s="54" t="s">
        <v>45</v>
      </c>
      <c r="F223" s="56" t="s">
        <v>972</v>
      </c>
      <c r="G223" s="48">
        <v>45345.482083333001</v>
      </c>
      <c r="H223" s="56" t="s">
        <v>972</v>
      </c>
      <c r="I223" s="48">
        <v>45345.482083333001</v>
      </c>
      <c r="J223" s="56" t="s">
        <v>972</v>
      </c>
      <c r="K223" s="48">
        <v>45345.482083333001</v>
      </c>
      <c r="L223" s="100" t="s">
        <v>1152</v>
      </c>
      <c r="M223" s="55" t="s">
        <v>48</v>
      </c>
      <c r="N223" s="49" t="s">
        <v>64</v>
      </c>
      <c r="O223" s="49" t="s">
        <v>65</v>
      </c>
      <c r="P223" s="49" t="s">
        <v>1290</v>
      </c>
      <c r="Q223" s="50" t="s">
        <v>67</v>
      </c>
      <c r="R223" s="57"/>
      <c r="S223" s="49" t="s">
        <v>68</v>
      </c>
      <c r="T223" s="49" t="s">
        <v>137</v>
      </c>
      <c r="U223" s="49" t="s">
        <v>138</v>
      </c>
      <c r="V223" s="49" t="s">
        <v>270</v>
      </c>
      <c r="W223" s="49" t="s">
        <v>271</v>
      </c>
      <c r="X223" s="54" t="s">
        <v>58</v>
      </c>
      <c r="Y223" s="49">
        <v>45350.515925926004</v>
      </c>
      <c r="Z223" s="49" t="s">
        <v>73</v>
      </c>
      <c r="AA223" s="54" t="s">
        <v>74</v>
      </c>
      <c r="AB223" s="54"/>
      <c r="AC223" s="55" t="s">
        <v>117</v>
      </c>
      <c r="AD223" s="55" t="s">
        <v>117</v>
      </c>
    </row>
    <row r="224" spans="1:30" s="58" customFormat="1" ht="57" hidden="1" customHeight="1" x14ac:dyDescent="0.25">
      <c r="A224" s="54">
        <f>+SUBTOTAL(3,$B$11:B224)</f>
        <v>0</v>
      </c>
      <c r="B224" s="55" t="s">
        <v>42</v>
      </c>
      <c r="C224" s="54" t="s">
        <v>43</v>
      </c>
      <c r="D224" s="54" t="s">
        <v>44</v>
      </c>
      <c r="E224" s="54" t="s">
        <v>45</v>
      </c>
      <c r="F224" s="56" t="s">
        <v>973</v>
      </c>
      <c r="G224" s="48">
        <v>45334.431840277997</v>
      </c>
      <c r="H224" s="56" t="s">
        <v>973</v>
      </c>
      <c r="I224" s="48">
        <v>45334.431840277997</v>
      </c>
      <c r="J224" s="56" t="s">
        <v>973</v>
      </c>
      <c r="K224" s="48">
        <v>45334.431840277997</v>
      </c>
      <c r="L224" s="100" t="s">
        <v>1163</v>
      </c>
      <c r="M224" s="55" t="s">
        <v>48</v>
      </c>
      <c r="N224" s="49" t="s">
        <v>49</v>
      </c>
      <c r="O224" s="49" t="s">
        <v>1301</v>
      </c>
      <c r="P224" s="49" t="s">
        <v>234</v>
      </c>
      <c r="Q224" s="50" t="s">
        <v>67</v>
      </c>
      <c r="R224" s="57"/>
      <c r="S224" s="49" t="s">
        <v>68</v>
      </c>
      <c r="T224" s="49" t="s">
        <v>69</v>
      </c>
      <c r="U224" s="49" t="s">
        <v>70</v>
      </c>
      <c r="V224" s="49" t="s">
        <v>71</v>
      </c>
      <c r="W224" s="49" t="s">
        <v>72</v>
      </c>
      <c r="X224" s="54" t="s">
        <v>58</v>
      </c>
      <c r="Y224" s="49">
        <v>45343.636469907004</v>
      </c>
      <c r="Z224" s="49" t="s">
        <v>73</v>
      </c>
      <c r="AA224" s="54" t="s">
        <v>74</v>
      </c>
      <c r="AB224" s="54"/>
      <c r="AC224" s="55" t="s">
        <v>75</v>
      </c>
      <c r="AD224" s="55" t="s">
        <v>75</v>
      </c>
    </row>
    <row r="225" spans="1:30" s="58" customFormat="1" ht="57" hidden="1" customHeight="1" x14ac:dyDescent="0.25">
      <c r="A225" s="54">
        <f>+SUBTOTAL(3,$B$11:B225)</f>
        <v>0</v>
      </c>
      <c r="B225" s="55" t="s">
        <v>42</v>
      </c>
      <c r="C225" s="54" t="s">
        <v>43</v>
      </c>
      <c r="D225" s="54" t="s">
        <v>44</v>
      </c>
      <c r="E225" s="54" t="s">
        <v>45</v>
      </c>
      <c r="F225" s="56" t="s">
        <v>974</v>
      </c>
      <c r="G225" s="48">
        <v>45346.136921295998</v>
      </c>
      <c r="H225" s="56" t="s">
        <v>974</v>
      </c>
      <c r="I225" s="48">
        <v>45346.136921295998</v>
      </c>
      <c r="J225" s="56" t="s">
        <v>974</v>
      </c>
      <c r="K225" s="48">
        <v>45346.136921295998</v>
      </c>
      <c r="L225" s="100" t="s">
        <v>1164</v>
      </c>
      <c r="M225" s="55" t="s">
        <v>48</v>
      </c>
      <c r="N225" s="49" t="s">
        <v>64</v>
      </c>
      <c r="O225" s="49" t="s">
        <v>123</v>
      </c>
      <c r="P225" s="49" t="s">
        <v>1302</v>
      </c>
      <c r="Q225" s="50" t="s">
        <v>67</v>
      </c>
      <c r="R225" s="57"/>
      <c r="S225" s="49" t="s">
        <v>68</v>
      </c>
      <c r="T225" s="49" t="s">
        <v>96</v>
      </c>
      <c r="U225" s="49" t="s">
        <v>97</v>
      </c>
      <c r="V225" s="49" t="s">
        <v>80</v>
      </c>
      <c r="W225" s="49" t="s">
        <v>81</v>
      </c>
      <c r="X225" s="54" t="s">
        <v>58</v>
      </c>
      <c r="Y225" s="49"/>
      <c r="Z225" s="49" t="s">
        <v>73</v>
      </c>
      <c r="AA225" s="54" t="s">
        <v>74</v>
      </c>
      <c r="AB225" s="54"/>
      <c r="AC225" s="55" t="s">
        <v>75</v>
      </c>
      <c r="AD225" s="55" t="s">
        <v>75</v>
      </c>
    </row>
    <row r="226" spans="1:30" s="58" customFormat="1" ht="57" hidden="1" customHeight="1" x14ac:dyDescent="0.25">
      <c r="A226" s="54">
        <f>+SUBTOTAL(3,$B$11:B226)</f>
        <v>0</v>
      </c>
      <c r="B226" s="55" t="s">
        <v>42</v>
      </c>
      <c r="C226" s="54" t="s">
        <v>43</v>
      </c>
      <c r="D226" s="54" t="s">
        <v>44</v>
      </c>
      <c r="E226" s="54" t="s">
        <v>45</v>
      </c>
      <c r="F226" s="56" t="s">
        <v>975</v>
      </c>
      <c r="G226" s="48">
        <v>45347.438831018997</v>
      </c>
      <c r="H226" s="56" t="s">
        <v>975</v>
      </c>
      <c r="I226" s="48">
        <v>45347.438831018997</v>
      </c>
      <c r="J226" s="56" t="s">
        <v>975</v>
      </c>
      <c r="K226" s="48">
        <v>45347.438831018997</v>
      </c>
      <c r="L226" s="100" t="s">
        <v>1165</v>
      </c>
      <c r="M226" s="55" t="s">
        <v>48</v>
      </c>
      <c r="N226" s="49" t="s">
        <v>64</v>
      </c>
      <c r="O226" s="49" t="s">
        <v>65</v>
      </c>
      <c r="P226" s="49" t="s">
        <v>199</v>
      </c>
      <c r="Q226" s="50" t="s">
        <v>67</v>
      </c>
      <c r="R226" s="57"/>
      <c r="S226" s="49" t="s">
        <v>68</v>
      </c>
      <c r="T226" s="49" t="s">
        <v>156</v>
      </c>
      <c r="U226" s="49" t="s">
        <v>1425</v>
      </c>
      <c r="V226" s="49" t="s">
        <v>80</v>
      </c>
      <c r="W226" s="49" t="s">
        <v>81</v>
      </c>
      <c r="X226" s="54" t="s">
        <v>58</v>
      </c>
      <c r="Y226" s="49">
        <v>45349.700659722002</v>
      </c>
      <c r="Z226" s="49" t="s">
        <v>73</v>
      </c>
      <c r="AA226" s="54" t="s">
        <v>74</v>
      </c>
      <c r="AB226" s="54"/>
      <c r="AC226" s="55" t="s">
        <v>75</v>
      </c>
      <c r="AD226" s="55" t="s">
        <v>75</v>
      </c>
    </row>
    <row r="227" spans="1:30" s="58" customFormat="1" ht="57" hidden="1" customHeight="1" x14ac:dyDescent="0.25">
      <c r="A227" s="54">
        <f>+SUBTOTAL(3,$B$11:B227)</f>
        <v>0</v>
      </c>
      <c r="B227" s="55" t="s">
        <v>42</v>
      </c>
      <c r="C227" s="54" t="s">
        <v>43</v>
      </c>
      <c r="D227" s="54" t="s">
        <v>44</v>
      </c>
      <c r="E227" s="54" t="s">
        <v>45</v>
      </c>
      <c r="F227" s="56" t="s">
        <v>976</v>
      </c>
      <c r="G227" s="48">
        <v>45351.523668980997</v>
      </c>
      <c r="H227" s="56" t="s">
        <v>976</v>
      </c>
      <c r="I227" s="48">
        <v>45351.523668980997</v>
      </c>
      <c r="J227" s="56" t="s">
        <v>976</v>
      </c>
      <c r="K227" s="48">
        <v>45351.523668980997</v>
      </c>
      <c r="L227" s="100" t="s">
        <v>256</v>
      </c>
      <c r="M227" s="55" t="s">
        <v>48</v>
      </c>
      <c r="N227" s="49" t="s">
        <v>64</v>
      </c>
      <c r="O227" s="49" t="s">
        <v>257</v>
      </c>
      <c r="P227" s="49" t="s">
        <v>258</v>
      </c>
      <c r="Q227" s="50" t="s">
        <v>52</v>
      </c>
      <c r="R227" s="57"/>
      <c r="S227" s="49" t="s">
        <v>68</v>
      </c>
      <c r="T227" s="49" t="s">
        <v>96</v>
      </c>
      <c r="U227" s="49" t="s">
        <v>194</v>
      </c>
      <c r="V227" s="49" t="s">
        <v>98</v>
      </c>
      <c r="W227" s="49" t="s">
        <v>99</v>
      </c>
      <c r="X227" s="54" t="s">
        <v>58</v>
      </c>
      <c r="Y227" s="49"/>
      <c r="Z227" s="49" t="s">
        <v>59</v>
      </c>
      <c r="AA227" s="54" t="s">
        <v>60</v>
      </c>
      <c r="AB227" s="54"/>
      <c r="AC227" s="54" t="s">
        <v>82</v>
      </c>
      <c r="AD227" s="54" t="s">
        <v>82</v>
      </c>
    </row>
    <row r="228" spans="1:30" s="58" customFormat="1" ht="57" hidden="1" customHeight="1" x14ac:dyDescent="0.25">
      <c r="A228" s="54">
        <f>+SUBTOTAL(3,$B$11:B228)</f>
        <v>0</v>
      </c>
      <c r="B228" s="55" t="s">
        <v>42</v>
      </c>
      <c r="C228" s="54" t="s">
        <v>43</v>
      </c>
      <c r="D228" s="54" t="s">
        <v>44</v>
      </c>
      <c r="E228" s="54" t="s">
        <v>45</v>
      </c>
      <c r="F228" s="56" t="s">
        <v>977</v>
      </c>
      <c r="G228" s="48">
        <v>45340.837951389003</v>
      </c>
      <c r="H228" s="56" t="s">
        <v>977</v>
      </c>
      <c r="I228" s="48">
        <v>45340.837951389003</v>
      </c>
      <c r="J228" s="56" t="s">
        <v>977</v>
      </c>
      <c r="K228" s="48">
        <v>45340.837951389003</v>
      </c>
      <c r="L228" s="100" t="s">
        <v>1166</v>
      </c>
      <c r="M228" s="55" t="s">
        <v>48</v>
      </c>
      <c r="N228" s="49" t="s">
        <v>197</v>
      </c>
      <c r="O228" s="49" t="s">
        <v>289</v>
      </c>
      <c r="P228" s="49" t="s">
        <v>1303</v>
      </c>
      <c r="Q228" s="50" t="s">
        <v>239</v>
      </c>
      <c r="R228" s="57"/>
      <c r="S228" s="49" t="s">
        <v>68</v>
      </c>
      <c r="T228" s="49" t="s">
        <v>321</v>
      </c>
      <c r="U228" s="49" t="s">
        <v>321</v>
      </c>
      <c r="V228" s="49" t="s">
        <v>71</v>
      </c>
      <c r="W228" s="49" t="s">
        <v>72</v>
      </c>
      <c r="X228" s="54" t="s">
        <v>58</v>
      </c>
      <c r="Y228" s="49">
        <v>45345.736504629996</v>
      </c>
      <c r="Z228" s="49" t="s">
        <v>59</v>
      </c>
      <c r="AA228" s="54" t="s">
        <v>74</v>
      </c>
      <c r="AB228" s="54"/>
      <c r="AC228" s="55" t="s">
        <v>82</v>
      </c>
      <c r="AD228" s="55" t="s">
        <v>82</v>
      </c>
    </row>
    <row r="229" spans="1:30" s="58" customFormat="1" ht="57" hidden="1" customHeight="1" x14ac:dyDescent="0.25">
      <c r="A229" s="54">
        <f>+SUBTOTAL(3,$B$11:B229)</f>
        <v>0</v>
      </c>
      <c r="B229" s="55" t="s">
        <v>108</v>
      </c>
      <c r="C229" s="54" t="s">
        <v>43</v>
      </c>
      <c r="D229" s="54" t="s">
        <v>44</v>
      </c>
      <c r="E229" s="54" t="s">
        <v>45</v>
      </c>
      <c r="F229" s="56" t="s">
        <v>978</v>
      </c>
      <c r="G229" s="48">
        <v>45329.493194444003</v>
      </c>
      <c r="H229" s="56" t="s">
        <v>978</v>
      </c>
      <c r="I229" s="48">
        <v>45329.493194444003</v>
      </c>
      <c r="J229" s="56" t="s">
        <v>978</v>
      </c>
      <c r="K229" s="48">
        <v>45329.493194444003</v>
      </c>
      <c r="L229" s="100" t="s">
        <v>236</v>
      </c>
      <c r="M229" s="55" t="s">
        <v>48</v>
      </c>
      <c r="N229" s="49" t="s">
        <v>197</v>
      </c>
      <c r="O229" s="49" t="s">
        <v>237</v>
      </c>
      <c r="P229" s="49" t="s">
        <v>238</v>
      </c>
      <c r="Q229" s="50" t="s">
        <v>239</v>
      </c>
      <c r="R229" s="57"/>
      <c r="S229" s="49" t="s">
        <v>68</v>
      </c>
      <c r="T229" s="49" t="s">
        <v>156</v>
      </c>
      <c r="U229" s="49" t="s">
        <v>157</v>
      </c>
      <c r="V229" s="49" t="s">
        <v>115</v>
      </c>
      <c r="W229" s="49" t="s">
        <v>116</v>
      </c>
      <c r="X229" s="54" t="s">
        <v>58</v>
      </c>
      <c r="Y229" s="49">
        <v>45336.733738426003</v>
      </c>
      <c r="Z229" s="49" t="s">
        <v>105</v>
      </c>
      <c r="AA229" s="54" t="s">
        <v>74</v>
      </c>
      <c r="AB229" s="54"/>
      <c r="AC229" s="55" t="s">
        <v>82</v>
      </c>
      <c r="AD229" s="55" t="s">
        <v>82</v>
      </c>
    </row>
    <row r="230" spans="1:30" s="58" customFormat="1" ht="57" hidden="1" customHeight="1" x14ac:dyDescent="0.25">
      <c r="A230" s="54">
        <f>+SUBTOTAL(3,$B$11:B230)</f>
        <v>0</v>
      </c>
      <c r="B230" s="55" t="s">
        <v>42</v>
      </c>
      <c r="C230" s="54" t="s">
        <v>43</v>
      </c>
      <c r="D230" s="54" t="s">
        <v>44</v>
      </c>
      <c r="E230" s="54" t="s">
        <v>45</v>
      </c>
      <c r="F230" s="56" t="s">
        <v>979</v>
      </c>
      <c r="G230" s="48">
        <v>45344.745625000003</v>
      </c>
      <c r="H230" s="56" t="s">
        <v>979</v>
      </c>
      <c r="I230" s="48">
        <v>45344.745625000003</v>
      </c>
      <c r="J230" s="56" t="s">
        <v>979</v>
      </c>
      <c r="K230" s="48">
        <v>45344.745625000003</v>
      </c>
      <c r="L230" s="100" t="s">
        <v>1167</v>
      </c>
      <c r="M230" s="55" t="s">
        <v>48</v>
      </c>
      <c r="N230" s="49" t="s">
        <v>197</v>
      </c>
      <c r="O230" s="49" t="s">
        <v>1304</v>
      </c>
      <c r="P230" s="49" t="s">
        <v>1305</v>
      </c>
      <c r="Q230" s="50" t="s">
        <v>239</v>
      </c>
      <c r="R230" s="57"/>
      <c r="S230" s="49" t="s">
        <v>68</v>
      </c>
      <c r="T230" s="49" t="s">
        <v>125</v>
      </c>
      <c r="U230" s="49" t="s">
        <v>126</v>
      </c>
      <c r="V230" s="49" t="s">
        <v>80</v>
      </c>
      <c r="W230" s="49" t="s">
        <v>81</v>
      </c>
      <c r="X230" s="54" t="s">
        <v>58</v>
      </c>
      <c r="Y230" s="49">
        <v>45349.478402777997</v>
      </c>
      <c r="Z230" s="49" t="s">
        <v>59</v>
      </c>
      <c r="AA230" s="54" t="s">
        <v>74</v>
      </c>
      <c r="AB230" s="54"/>
      <c r="AC230" s="55" t="s">
        <v>82</v>
      </c>
      <c r="AD230" s="55" t="s">
        <v>82</v>
      </c>
    </row>
    <row r="231" spans="1:30" s="58" customFormat="1" ht="57" hidden="1" customHeight="1" x14ac:dyDescent="0.25">
      <c r="A231" s="54">
        <f>+SUBTOTAL(3,$B$11:B231)</f>
        <v>0</v>
      </c>
      <c r="B231" s="55" t="s">
        <v>42</v>
      </c>
      <c r="C231" s="54" t="s">
        <v>43</v>
      </c>
      <c r="D231" s="54" t="s">
        <v>44</v>
      </c>
      <c r="E231" s="54" t="s">
        <v>45</v>
      </c>
      <c r="F231" s="56" t="s">
        <v>980</v>
      </c>
      <c r="G231" s="48">
        <v>45337.758020832996</v>
      </c>
      <c r="H231" s="56" t="s">
        <v>980</v>
      </c>
      <c r="I231" s="48">
        <v>45337.758020832996</v>
      </c>
      <c r="J231" s="56" t="s">
        <v>980</v>
      </c>
      <c r="K231" s="48">
        <v>45337.758020832996</v>
      </c>
      <c r="L231" s="100" t="s">
        <v>1168</v>
      </c>
      <c r="M231" s="55" t="s">
        <v>48</v>
      </c>
      <c r="N231" s="49" t="s">
        <v>242</v>
      </c>
      <c r="O231" s="49" t="s">
        <v>324</v>
      </c>
      <c r="P231" s="49" t="s">
        <v>1306</v>
      </c>
      <c r="Q231" s="50" t="s">
        <v>338</v>
      </c>
      <c r="R231" s="57"/>
      <c r="S231" s="49" t="s">
        <v>68</v>
      </c>
      <c r="T231" s="49" t="s">
        <v>69</v>
      </c>
      <c r="U231" s="49" t="s">
        <v>70</v>
      </c>
      <c r="V231" s="49" t="s">
        <v>80</v>
      </c>
      <c r="W231" s="49" t="s">
        <v>81</v>
      </c>
      <c r="X231" s="54" t="s">
        <v>58</v>
      </c>
      <c r="Y231" s="49"/>
      <c r="Z231" s="49" t="s">
        <v>59</v>
      </c>
      <c r="AA231" s="54" t="s">
        <v>74</v>
      </c>
      <c r="AB231" s="54"/>
      <c r="AC231" s="55" t="s">
        <v>75</v>
      </c>
      <c r="AD231" s="55" t="s">
        <v>75</v>
      </c>
    </row>
    <row r="232" spans="1:30" s="58" customFormat="1" ht="57" hidden="1" customHeight="1" x14ac:dyDescent="0.25">
      <c r="A232" s="54">
        <f>+SUBTOTAL(3,$B$11:B232)</f>
        <v>0</v>
      </c>
      <c r="B232" s="55" t="s">
        <v>108</v>
      </c>
      <c r="C232" s="54" t="s">
        <v>43</v>
      </c>
      <c r="D232" s="54" t="s">
        <v>44</v>
      </c>
      <c r="E232" s="54" t="s">
        <v>45</v>
      </c>
      <c r="F232" s="56" t="s">
        <v>981</v>
      </c>
      <c r="G232" s="48">
        <v>45350.429155092999</v>
      </c>
      <c r="H232" s="56" t="s">
        <v>981</v>
      </c>
      <c r="I232" s="48">
        <v>45350.429155092999</v>
      </c>
      <c r="J232" s="56" t="s">
        <v>981</v>
      </c>
      <c r="K232" s="48">
        <v>45350.429155092999</v>
      </c>
      <c r="L232" s="100" t="s">
        <v>307</v>
      </c>
      <c r="M232" s="55" t="s">
        <v>48</v>
      </c>
      <c r="N232" s="49" t="s">
        <v>242</v>
      </c>
      <c r="O232" s="49" t="s">
        <v>308</v>
      </c>
      <c r="P232" s="49" t="s">
        <v>309</v>
      </c>
      <c r="Q232" s="50" t="s">
        <v>338</v>
      </c>
      <c r="R232" s="57"/>
      <c r="S232" s="49" t="s">
        <v>68</v>
      </c>
      <c r="T232" s="49" t="s">
        <v>156</v>
      </c>
      <c r="U232" s="49" t="s">
        <v>216</v>
      </c>
      <c r="V232" s="49" t="s">
        <v>217</v>
      </c>
      <c r="W232" s="49" t="s">
        <v>218</v>
      </c>
      <c r="X232" s="54" t="s">
        <v>58</v>
      </c>
      <c r="Y232" s="49">
        <v>45350.630081019</v>
      </c>
      <c r="Z232" s="49" t="s">
        <v>105</v>
      </c>
      <c r="AA232" s="54" t="s">
        <v>74</v>
      </c>
      <c r="AB232" s="54"/>
      <c r="AC232" s="55" t="s">
        <v>61</v>
      </c>
      <c r="AD232" s="55" t="s">
        <v>61</v>
      </c>
    </row>
    <row r="233" spans="1:30" s="58" customFormat="1" ht="57" hidden="1" customHeight="1" x14ac:dyDescent="0.25">
      <c r="A233" s="54">
        <f>+SUBTOTAL(3,$B$11:B233)</f>
        <v>0</v>
      </c>
      <c r="B233" s="55" t="s">
        <v>108</v>
      </c>
      <c r="C233" s="54" t="s">
        <v>43</v>
      </c>
      <c r="D233" s="54" t="s">
        <v>44</v>
      </c>
      <c r="E233" s="54" t="s">
        <v>45</v>
      </c>
      <c r="F233" s="56" t="s">
        <v>982</v>
      </c>
      <c r="G233" s="48">
        <v>45330.693252315003</v>
      </c>
      <c r="H233" s="56" t="s">
        <v>982</v>
      </c>
      <c r="I233" s="48">
        <v>45330.693252315003</v>
      </c>
      <c r="J233" s="56" t="s">
        <v>982</v>
      </c>
      <c r="K233" s="48">
        <v>45330.693252315003</v>
      </c>
      <c r="L233" s="100" t="s">
        <v>1169</v>
      </c>
      <c r="M233" s="55" t="s">
        <v>48</v>
      </c>
      <c r="N233" s="49" t="s">
        <v>141</v>
      </c>
      <c r="O233" s="49" t="s">
        <v>227</v>
      </c>
      <c r="P233" s="49" t="s">
        <v>1307</v>
      </c>
      <c r="Q233" s="50" t="s">
        <v>52</v>
      </c>
      <c r="R233" s="57"/>
      <c r="S233" s="49" t="s">
        <v>144</v>
      </c>
      <c r="T233" s="49" t="s">
        <v>576</v>
      </c>
      <c r="U233" s="49" t="s">
        <v>1426</v>
      </c>
      <c r="V233" s="49" t="s">
        <v>147</v>
      </c>
      <c r="W233" s="49" t="s">
        <v>148</v>
      </c>
      <c r="X233" s="54" t="s">
        <v>58</v>
      </c>
      <c r="Y233" s="49"/>
      <c r="Z233" s="49" t="s">
        <v>59</v>
      </c>
      <c r="AA233" s="54" t="s">
        <v>60</v>
      </c>
      <c r="AB233" s="54"/>
      <c r="AC233" s="55" t="s">
        <v>75</v>
      </c>
      <c r="AD233" s="55" t="s">
        <v>75</v>
      </c>
    </row>
    <row r="234" spans="1:30" s="58" customFormat="1" ht="57" hidden="1" customHeight="1" x14ac:dyDescent="0.25">
      <c r="A234" s="54">
        <f>+SUBTOTAL(3,$B$11:B234)</f>
        <v>0</v>
      </c>
      <c r="B234" s="55" t="s">
        <v>42</v>
      </c>
      <c r="C234" s="54" t="s">
        <v>43</v>
      </c>
      <c r="D234" s="54" t="s">
        <v>44</v>
      </c>
      <c r="E234" s="54" t="s">
        <v>45</v>
      </c>
      <c r="F234" s="56" t="s">
        <v>983</v>
      </c>
      <c r="G234" s="48">
        <v>45333.547974537003</v>
      </c>
      <c r="H234" s="56" t="s">
        <v>983</v>
      </c>
      <c r="I234" s="48">
        <v>45333.547974537003</v>
      </c>
      <c r="J234" s="56" t="s">
        <v>983</v>
      </c>
      <c r="K234" s="48">
        <v>45333.547974537003</v>
      </c>
      <c r="L234" s="100" t="s">
        <v>1170</v>
      </c>
      <c r="M234" s="55" t="s">
        <v>48</v>
      </c>
      <c r="N234" s="49" t="s">
        <v>242</v>
      </c>
      <c r="O234" s="49" t="s">
        <v>308</v>
      </c>
      <c r="P234" s="49" t="s">
        <v>1308</v>
      </c>
      <c r="Q234" s="50" t="s">
        <v>338</v>
      </c>
      <c r="R234" s="57"/>
      <c r="S234" s="49" t="s">
        <v>68</v>
      </c>
      <c r="T234" s="49" t="s">
        <v>69</v>
      </c>
      <c r="U234" s="49" t="s">
        <v>327</v>
      </c>
      <c r="V234" s="49" t="s">
        <v>80</v>
      </c>
      <c r="W234" s="49" t="s">
        <v>81</v>
      </c>
      <c r="X234" s="54" t="s">
        <v>58</v>
      </c>
      <c r="Y234" s="49">
        <v>45338.629178240997</v>
      </c>
      <c r="Z234" s="49" t="s">
        <v>59</v>
      </c>
      <c r="AA234" s="54" t="s">
        <v>74</v>
      </c>
      <c r="AB234" s="54"/>
      <c r="AC234" s="55" t="s">
        <v>75</v>
      </c>
      <c r="AD234" s="55" t="s">
        <v>75</v>
      </c>
    </row>
    <row r="235" spans="1:30" s="58" customFormat="1" ht="57" hidden="1" customHeight="1" x14ac:dyDescent="0.25">
      <c r="A235" s="54">
        <f>+SUBTOTAL(3,$B$11:B235)</f>
        <v>0</v>
      </c>
      <c r="B235" s="55" t="s">
        <v>42</v>
      </c>
      <c r="C235" s="54" t="s">
        <v>43</v>
      </c>
      <c r="D235" s="54" t="s">
        <v>44</v>
      </c>
      <c r="E235" s="54" t="s">
        <v>45</v>
      </c>
      <c r="F235" s="56" t="s">
        <v>984</v>
      </c>
      <c r="G235" s="48">
        <v>45328.395162036999</v>
      </c>
      <c r="H235" s="56" t="s">
        <v>984</v>
      </c>
      <c r="I235" s="48">
        <v>45328.395162036999</v>
      </c>
      <c r="J235" s="56" t="s">
        <v>984</v>
      </c>
      <c r="K235" s="48">
        <v>45328.395162036999</v>
      </c>
      <c r="L235" s="100" t="s">
        <v>1171</v>
      </c>
      <c r="M235" s="55" t="s">
        <v>48</v>
      </c>
      <c r="N235" s="49" t="s">
        <v>242</v>
      </c>
      <c r="O235" s="49" t="s">
        <v>243</v>
      </c>
      <c r="P235" s="49" t="s">
        <v>1309</v>
      </c>
      <c r="Q235" s="50" t="s">
        <v>338</v>
      </c>
      <c r="R235" s="57"/>
      <c r="S235" s="49" t="s">
        <v>68</v>
      </c>
      <c r="T235" s="49" t="s">
        <v>321</v>
      </c>
      <c r="U235" s="49" t="s">
        <v>321</v>
      </c>
      <c r="V235" s="49" t="s">
        <v>71</v>
      </c>
      <c r="W235" s="49" t="s">
        <v>72</v>
      </c>
      <c r="X235" s="54" t="s">
        <v>58</v>
      </c>
      <c r="Y235" s="49">
        <v>45330.797037037002</v>
      </c>
      <c r="Z235" s="49" t="s">
        <v>59</v>
      </c>
      <c r="AA235" s="54" t="s">
        <v>74</v>
      </c>
      <c r="AB235" s="54"/>
      <c r="AC235" s="55" t="s">
        <v>75</v>
      </c>
      <c r="AD235" s="55" t="s">
        <v>75</v>
      </c>
    </row>
    <row r="236" spans="1:30" s="58" customFormat="1" ht="57" hidden="1" customHeight="1" x14ac:dyDescent="0.25">
      <c r="A236" s="54">
        <f>+SUBTOTAL(3,$B$11:B236)</f>
        <v>0</v>
      </c>
      <c r="B236" s="55" t="s">
        <v>42</v>
      </c>
      <c r="C236" s="54" t="s">
        <v>43</v>
      </c>
      <c r="D236" s="54" t="s">
        <v>44</v>
      </c>
      <c r="E236" s="54" t="s">
        <v>45</v>
      </c>
      <c r="F236" s="56" t="s">
        <v>985</v>
      </c>
      <c r="G236" s="48">
        <v>45325.661701388999</v>
      </c>
      <c r="H236" s="56" t="s">
        <v>985</v>
      </c>
      <c r="I236" s="48">
        <v>45325.661701388999</v>
      </c>
      <c r="J236" s="56" t="s">
        <v>985</v>
      </c>
      <c r="K236" s="48">
        <v>45325.661701388999</v>
      </c>
      <c r="L236" s="100" t="s">
        <v>1172</v>
      </c>
      <c r="M236" s="55" t="s">
        <v>48</v>
      </c>
      <c r="N236" s="49" t="s">
        <v>242</v>
      </c>
      <c r="O236" s="49" t="s">
        <v>409</v>
      </c>
      <c r="P236" s="49" t="s">
        <v>1310</v>
      </c>
      <c r="Q236" s="50" t="s">
        <v>338</v>
      </c>
      <c r="R236" s="57"/>
      <c r="S236" s="49" t="s">
        <v>68</v>
      </c>
      <c r="T236" s="49" t="s">
        <v>167</v>
      </c>
      <c r="U236" s="49" t="s">
        <v>168</v>
      </c>
      <c r="V236" s="49" t="s">
        <v>80</v>
      </c>
      <c r="W236" s="49" t="s">
        <v>81</v>
      </c>
      <c r="X236" s="54" t="s">
        <v>58</v>
      </c>
      <c r="Y236" s="49">
        <v>45327.753680556001</v>
      </c>
      <c r="Z236" s="49" t="s">
        <v>59</v>
      </c>
      <c r="AA236" s="54" t="s">
        <v>74</v>
      </c>
      <c r="AB236" s="54"/>
      <c r="AC236" s="55" t="s">
        <v>117</v>
      </c>
      <c r="AD236" s="55" t="s">
        <v>117</v>
      </c>
    </row>
    <row r="237" spans="1:30" s="58" customFormat="1" ht="57" hidden="1" customHeight="1" x14ac:dyDescent="0.25">
      <c r="A237" s="54">
        <f>+SUBTOTAL(3,$B$11:B237)</f>
        <v>0</v>
      </c>
      <c r="B237" s="55" t="s">
        <v>42</v>
      </c>
      <c r="C237" s="54" t="s">
        <v>43</v>
      </c>
      <c r="D237" s="54" t="s">
        <v>44</v>
      </c>
      <c r="E237" s="54" t="s">
        <v>45</v>
      </c>
      <c r="F237" s="56" t="s">
        <v>986</v>
      </c>
      <c r="G237" s="48">
        <v>45323.562199073996</v>
      </c>
      <c r="H237" s="56" t="s">
        <v>986</v>
      </c>
      <c r="I237" s="48">
        <v>45323.562199073996</v>
      </c>
      <c r="J237" s="56" t="s">
        <v>986</v>
      </c>
      <c r="K237" s="48">
        <v>45323.562199073996</v>
      </c>
      <c r="L237" s="100" t="s">
        <v>1173</v>
      </c>
      <c r="M237" s="55" t="s">
        <v>48</v>
      </c>
      <c r="N237" s="49" t="s">
        <v>242</v>
      </c>
      <c r="O237" s="49" t="s">
        <v>324</v>
      </c>
      <c r="P237" s="49" t="s">
        <v>1311</v>
      </c>
      <c r="Q237" s="50" t="s">
        <v>338</v>
      </c>
      <c r="R237" s="57"/>
      <c r="S237" s="49" t="s">
        <v>68</v>
      </c>
      <c r="T237" s="49" t="s">
        <v>161</v>
      </c>
      <c r="U237" s="49" t="s">
        <v>162</v>
      </c>
      <c r="V237" s="49" t="s">
        <v>71</v>
      </c>
      <c r="W237" s="49" t="s">
        <v>72</v>
      </c>
      <c r="X237" s="54" t="s">
        <v>58</v>
      </c>
      <c r="Y237" s="49">
        <v>45328.719872684997</v>
      </c>
      <c r="Z237" s="49" t="s">
        <v>59</v>
      </c>
      <c r="AA237" s="54" t="s">
        <v>74</v>
      </c>
      <c r="AB237" s="54"/>
      <c r="AC237" s="55" t="s">
        <v>75</v>
      </c>
      <c r="AD237" s="55" t="s">
        <v>75</v>
      </c>
    </row>
    <row r="238" spans="1:30" s="58" customFormat="1" ht="57" hidden="1" customHeight="1" x14ac:dyDescent="0.25">
      <c r="A238" s="54">
        <f>+SUBTOTAL(3,$B$11:B238)</f>
        <v>0</v>
      </c>
      <c r="B238" s="55" t="s">
        <v>42</v>
      </c>
      <c r="C238" s="54" t="s">
        <v>43</v>
      </c>
      <c r="D238" s="54" t="s">
        <v>44</v>
      </c>
      <c r="E238" s="54" t="s">
        <v>45</v>
      </c>
      <c r="F238" s="56" t="s">
        <v>987</v>
      </c>
      <c r="G238" s="48">
        <v>45337.487222222</v>
      </c>
      <c r="H238" s="56" t="s">
        <v>987</v>
      </c>
      <c r="I238" s="48">
        <v>45337.487222222</v>
      </c>
      <c r="J238" s="56" t="s">
        <v>987</v>
      </c>
      <c r="K238" s="48">
        <v>45337.487222222</v>
      </c>
      <c r="L238" s="100" t="s">
        <v>1174</v>
      </c>
      <c r="M238" s="55" t="s">
        <v>48</v>
      </c>
      <c r="N238" s="49" t="s">
        <v>242</v>
      </c>
      <c r="O238" s="49" t="s">
        <v>308</v>
      </c>
      <c r="P238" s="49" t="s">
        <v>1312</v>
      </c>
      <c r="Q238" s="50" t="s">
        <v>338</v>
      </c>
      <c r="R238" s="57"/>
      <c r="S238" s="49" t="s">
        <v>68</v>
      </c>
      <c r="T238" s="49" t="s">
        <v>69</v>
      </c>
      <c r="U238" s="49" t="s">
        <v>89</v>
      </c>
      <c r="V238" s="49" t="s">
        <v>80</v>
      </c>
      <c r="W238" s="49" t="s">
        <v>81</v>
      </c>
      <c r="X238" s="54" t="s">
        <v>58</v>
      </c>
      <c r="Y238" s="49">
        <v>45345.674953704001</v>
      </c>
      <c r="Z238" s="49" t="s">
        <v>59</v>
      </c>
      <c r="AA238" s="54" t="s">
        <v>74</v>
      </c>
      <c r="AB238" s="54"/>
      <c r="AC238" s="55" t="s">
        <v>75</v>
      </c>
      <c r="AD238" s="55" t="s">
        <v>75</v>
      </c>
    </row>
    <row r="239" spans="1:30" s="58" customFormat="1" ht="57" hidden="1" customHeight="1" x14ac:dyDescent="0.25">
      <c r="A239" s="54">
        <f>+SUBTOTAL(3,$B$11:B239)</f>
        <v>0</v>
      </c>
      <c r="B239" s="55" t="s">
        <v>406</v>
      </c>
      <c r="C239" s="54" t="s">
        <v>43</v>
      </c>
      <c r="D239" s="54" t="s">
        <v>44</v>
      </c>
      <c r="E239" s="54" t="s">
        <v>45</v>
      </c>
      <c r="F239" s="56" t="s">
        <v>988</v>
      </c>
      <c r="G239" s="48">
        <v>45351.810682869997</v>
      </c>
      <c r="H239" s="56" t="s">
        <v>988</v>
      </c>
      <c r="I239" s="48">
        <v>45351.810682869997</v>
      </c>
      <c r="J239" s="56" t="s">
        <v>988</v>
      </c>
      <c r="K239" s="48">
        <v>45351.810682869997</v>
      </c>
      <c r="L239" s="100" t="s">
        <v>1175</v>
      </c>
      <c r="M239" s="55" t="s">
        <v>111</v>
      </c>
      <c r="N239" s="49" t="s">
        <v>242</v>
      </c>
      <c r="O239" s="49" t="s">
        <v>308</v>
      </c>
      <c r="P239" s="49" t="s">
        <v>1313</v>
      </c>
      <c r="Q239" s="50" t="s">
        <v>338</v>
      </c>
      <c r="R239" s="57"/>
      <c r="S239" s="49" t="s">
        <v>1427</v>
      </c>
      <c r="T239" s="49" t="s">
        <v>1428</v>
      </c>
      <c r="U239" s="49" t="s">
        <v>1429</v>
      </c>
      <c r="V239" s="49" t="s">
        <v>264</v>
      </c>
      <c r="W239" s="49" t="s">
        <v>1453</v>
      </c>
      <c r="X239" s="54" t="s">
        <v>58</v>
      </c>
      <c r="Y239" s="49"/>
      <c r="Z239" s="49" t="s">
        <v>59</v>
      </c>
      <c r="AA239" s="54" t="s">
        <v>74</v>
      </c>
      <c r="AB239" s="54"/>
      <c r="AC239" s="54" t="s">
        <v>82</v>
      </c>
      <c r="AD239" s="54" t="s">
        <v>82</v>
      </c>
    </row>
    <row r="240" spans="1:30" s="58" customFormat="1" ht="57" hidden="1" customHeight="1" x14ac:dyDescent="0.25">
      <c r="A240" s="54">
        <f>+SUBTOTAL(3,$B$11:B240)</f>
        <v>0</v>
      </c>
      <c r="B240" s="55" t="s">
        <v>42</v>
      </c>
      <c r="C240" s="54" t="s">
        <v>43</v>
      </c>
      <c r="D240" s="54" t="s">
        <v>44</v>
      </c>
      <c r="E240" s="54" t="s">
        <v>45</v>
      </c>
      <c r="F240" s="56" t="s">
        <v>989</v>
      </c>
      <c r="G240" s="48">
        <v>45324.939756943997</v>
      </c>
      <c r="H240" s="56" t="s">
        <v>989</v>
      </c>
      <c r="I240" s="48">
        <v>45324.939756943997</v>
      </c>
      <c r="J240" s="56" t="s">
        <v>989</v>
      </c>
      <c r="K240" s="48">
        <v>45324.939756943997</v>
      </c>
      <c r="L240" s="100" t="s">
        <v>307</v>
      </c>
      <c r="M240" s="55" t="s">
        <v>48</v>
      </c>
      <c r="N240" s="49" t="s">
        <v>242</v>
      </c>
      <c r="O240" s="49" t="s">
        <v>308</v>
      </c>
      <c r="P240" s="49" t="s">
        <v>309</v>
      </c>
      <c r="Q240" s="50" t="s">
        <v>338</v>
      </c>
      <c r="R240" s="57"/>
      <c r="S240" s="49" t="s">
        <v>361</v>
      </c>
      <c r="T240" s="49" t="s">
        <v>362</v>
      </c>
      <c r="U240" s="49" t="s">
        <v>363</v>
      </c>
      <c r="V240" s="49" t="s">
        <v>56</v>
      </c>
      <c r="W240" s="49" t="s">
        <v>57</v>
      </c>
      <c r="X240" s="54" t="s">
        <v>58</v>
      </c>
      <c r="Y240" s="49">
        <v>45327.495995370002</v>
      </c>
      <c r="Z240" s="49" t="s">
        <v>105</v>
      </c>
      <c r="AA240" s="54" t="s">
        <v>74</v>
      </c>
      <c r="AB240" s="54"/>
      <c r="AC240" s="55" t="s">
        <v>61</v>
      </c>
      <c r="AD240" s="55" t="s">
        <v>61</v>
      </c>
    </row>
    <row r="241" spans="1:30" s="58" customFormat="1" ht="57" hidden="1" customHeight="1" x14ac:dyDescent="0.25">
      <c r="A241" s="54">
        <f>+SUBTOTAL(3,$B$11:B241)</f>
        <v>0</v>
      </c>
      <c r="B241" s="55" t="s">
        <v>42</v>
      </c>
      <c r="C241" s="54" t="s">
        <v>43</v>
      </c>
      <c r="D241" s="54" t="s">
        <v>44</v>
      </c>
      <c r="E241" s="54" t="s">
        <v>45</v>
      </c>
      <c r="F241" s="56" t="s">
        <v>990</v>
      </c>
      <c r="G241" s="48">
        <v>45338.434386574001</v>
      </c>
      <c r="H241" s="56" t="s">
        <v>990</v>
      </c>
      <c r="I241" s="48">
        <v>45338.434386574001</v>
      </c>
      <c r="J241" s="56" t="s">
        <v>990</v>
      </c>
      <c r="K241" s="48">
        <v>45338.434386574001</v>
      </c>
      <c r="L241" s="100" t="s">
        <v>307</v>
      </c>
      <c r="M241" s="55" t="s">
        <v>48</v>
      </c>
      <c r="N241" s="49" t="s">
        <v>242</v>
      </c>
      <c r="O241" s="49" t="s">
        <v>308</v>
      </c>
      <c r="P241" s="49" t="s">
        <v>309</v>
      </c>
      <c r="Q241" s="50" t="s">
        <v>338</v>
      </c>
      <c r="R241" s="57"/>
      <c r="S241" s="49" t="s">
        <v>68</v>
      </c>
      <c r="T241" s="49" t="s">
        <v>156</v>
      </c>
      <c r="U241" s="49" t="s">
        <v>216</v>
      </c>
      <c r="V241" s="49" t="s">
        <v>217</v>
      </c>
      <c r="W241" s="49" t="s">
        <v>218</v>
      </c>
      <c r="X241" s="54" t="s">
        <v>58</v>
      </c>
      <c r="Y241" s="49">
        <v>45341.708298611004</v>
      </c>
      <c r="Z241" s="49" t="s">
        <v>105</v>
      </c>
      <c r="AA241" s="54" t="s">
        <v>74</v>
      </c>
      <c r="AB241" s="54"/>
      <c r="AC241" s="55" t="s">
        <v>61</v>
      </c>
      <c r="AD241" s="55" t="s">
        <v>61</v>
      </c>
    </row>
    <row r="242" spans="1:30" s="58" customFormat="1" ht="57" hidden="1" customHeight="1" x14ac:dyDescent="0.25">
      <c r="A242" s="54">
        <f>+SUBTOTAL(3,$B$11:B242)</f>
        <v>0</v>
      </c>
      <c r="B242" s="55" t="s">
        <v>108</v>
      </c>
      <c r="C242" s="54" t="s">
        <v>43</v>
      </c>
      <c r="D242" s="54" t="s">
        <v>44</v>
      </c>
      <c r="E242" s="54" t="s">
        <v>45</v>
      </c>
      <c r="F242" s="56" t="s">
        <v>991</v>
      </c>
      <c r="G242" s="48">
        <v>45342.711886573998</v>
      </c>
      <c r="H242" s="56" t="s">
        <v>991</v>
      </c>
      <c r="I242" s="48">
        <v>45342.711886573998</v>
      </c>
      <c r="J242" s="56" t="s">
        <v>991</v>
      </c>
      <c r="K242" s="48">
        <v>45342.711886573998</v>
      </c>
      <c r="L242" s="100" t="s">
        <v>307</v>
      </c>
      <c r="M242" s="55" t="s">
        <v>48</v>
      </c>
      <c r="N242" s="49" t="s">
        <v>242</v>
      </c>
      <c r="O242" s="49" t="s">
        <v>308</v>
      </c>
      <c r="P242" s="49" t="s">
        <v>1314</v>
      </c>
      <c r="Q242" s="50" t="s">
        <v>338</v>
      </c>
      <c r="R242" s="57"/>
      <c r="S242" s="49" t="s">
        <v>68</v>
      </c>
      <c r="T242" s="49" t="s">
        <v>156</v>
      </c>
      <c r="U242" s="49" t="s">
        <v>216</v>
      </c>
      <c r="V242" s="49" t="s">
        <v>217</v>
      </c>
      <c r="W242" s="49" t="s">
        <v>218</v>
      </c>
      <c r="X242" s="54" t="s">
        <v>58</v>
      </c>
      <c r="Y242" s="49">
        <v>45343.512349536999</v>
      </c>
      <c r="Z242" s="49" t="s">
        <v>105</v>
      </c>
      <c r="AA242" s="54" t="s">
        <v>74</v>
      </c>
      <c r="AB242" s="54"/>
      <c r="AC242" s="55" t="s">
        <v>61</v>
      </c>
      <c r="AD242" s="55" t="s">
        <v>61</v>
      </c>
    </row>
    <row r="243" spans="1:30" s="58" customFormat="1" ht="57" hidden="1" customHeight="1" x14ac:dyDescent="0.25">
      <c r="A243" s="54">
        <f>+SUBTOTAL(3,$B$11:B243)</f>
        <v>0</v>
      </c>
      <c r="B243" s="55" t="s">
        <v>108</v>
      </c>
      <c r="C243" s="54" t="s">
        <v>43</v>
      </c>
      <c r="D243" s="54" t="s">
        <v>44</v>
      </c>
      <c r="E243" s="54" t="s">
        <v>45</v>
      </c>
      <c r="F243" s="56" t="s">
        <v>992</v>
      </c>
      <c r="G243" s="48">
        <v>45350.520127315001</v>
      </c>
      <c r="H243" s="56" t="s">
        <v>992</v>
      </c>
      <c r="I243" s="48">
        <v>45350.520127315001</v>
      </c>
      <c r="J243" s="56" t="s">
        <v>992</v>
      </c>
      <c r="K243" s="48">
        <v>45350.520127315001</v>
      </c>
      <c r="L243" s="100" t="s">
        <v>374</v>
      </c>
      <c r="M243" s="55" t="s">
        <v>111</v>
      </c>
      <c r="N243" s="49" t="s">
        <v>242</v>
      </c>
      <c r="O243" s="49" t="s">
        <v>308</v>
      </c>
      <c r="P243" s="49" t="s">
        <v>375</v>
      </c>
      <c r="Q243" s="50" t="s">
        <v>683</v>
      </c>
      <c r="R243" s="57"/>
      <c r="S243" s="49" t="s">
        <v>68</v>
      </c>
      <c r="T243" s="49" t="s">
        <v>156</v>
      </c>
      <c r="U243" s="49" t="s">
        <v>216</v>
      </c>
      <c r="V243" s="49" t="s">
        <v>217</v>
      </c>
      <c r="W243" s="49" t="s">
        <v>218</v>
      </c>
      <c r="X243" s="54" t="s">
        <v>58</v>
      </c>
      <c r="Y243" s="49">
        <v>45351.512476852004</v>
      </c>
      <c r="Z243" s="49" t="s">
        <v>105</v>
      </c>
      <c r="AA243" s="54" t="s">
        <v>74</v>
      </c>
      <c r="AB243" s="54"/>
      <c r="AC243" s="55" t="s">
        <v>61</v>
      </c>
      <c r="AD243" s="55" t="s">
        <v>61</v>
      </c>
    </row>
    <row r="244" spans="1:30" s="58" customFormat="1" ht="57" hidden="1" customHeight="1" x14ac:dyDescent="0.25">
      <c r="A244" s="54">
        <f>+SUBTOTAL(3,$B$11:B244)</f>
        <v>0</v>
      </c>
      <c r="B244" s="55" t="s">
        <v>42</v>
      </c>
      <c r="C244" s="54" t="s">
        <v>43</v>
      </c>
      <c r="D244" s="54" t="s">
        <v>44</v>
      </c>
      <c r="E244" s="54" t="s">
        <v>45</v>
      </c>
      <c r="F244" s="56" t="s">
        <v>993</v>
      </c>
      <c r="G244" s="48">
        <v>45342.663888889001</v>
      </c>
      <c r="H244" s="56" t="s">
        <v>993</v>
      </c>
      <c r="I244" s="48">
        <v>45342.663888889001</v>
      </c>
      <c r="J244" s="56" t="s">
        <v>993</v>
      </c>
      <c r="K244" s="48">
        <v>45342.663888889001</v>
      </c>
      <c r="L244" s="100" t="s">
        <v>1176</v>
      </c>
      <c r="M244" s="55" t="s">
        <v>48</v>
      </c>
      <c r="N244" s="49" t="s">
        <v>242</v>
      </c>
      <c r="O244" s="49" t="s">
        <v>1315</v>
      </c>
      <c r="P244" s="49" t="s">
        <v>1316</v>
      </c>
      <c r="Q244" s="50" t="s">
        <v>338</v>
      </c>
      <c r="R244" s="57"/>
      <c r="S244" s="49" t="s">
        <v>68</v>
      </c>
      <c r="T244" s="49" t="s">
        <v>321</v>
      </c>
      <c r="U244" s="49" t="s">
        <v>321</v>
      </c>
      <c r="V244" s="49" t="s">
        <v>71</v>
      </c>
      <c r="W244" s="49" t="s">
        <v>72</v>
      </c>
      <c r="X244" s="54" t="s">
        <v>58</v>
      </c>
      <c r="Y244" s="49">
        <v>45349.428136574003</v>
      </c>
      <c r="Z244" s="49" t="s">
        <v>59</v>
      </c>
      <c r="AA244" s="54" t="s">
        <v>74</v>
      </c>
      <c r="AB244" s="54"/>
      <c r="AC244" s="55" t="s">
        <v>117</v>
      </c>
      <c r="AD244" s="55" t="s">
        <v>117</v>
      </c>
    </row>
    <row r="245" spans="1:30" s="58" customFormat="1" ht="57" hidden="1" customHeight="1" x14ac:dyDescent="0.25">
      <c r="A245" s="54">
        <f>+SUBTOTAL(3,$B$11:B245)</f>
        <v>0</v>
      </c>
      <c r="B245" s="55" t="s">
        <v>108</v>
      </c>
      <c r="C245" s="54" t="s">
        <v>43</v>
      </c>
      <c r="D245" s="54" t="s">
        <v>44</v>
      </c>
      <c r="E245" s="54" t="s">
        <v>45</v>
      </c>
      <c r="F245" s="56" t="s">
        <v>994</v>
      </c>
      <c r="G245" s="48">
        <v>45345.461157407</v>
      </c>
      <c r="H245" s="56" t="s">
        <v>994</v>
      </c>
      <c r="I245" s="48">
        <v>45345.461157407</v>
      </c>
      <c r="J245" s="56" t="s">
        <v>994</v>
      </c>
      <c r="K245" s="48">
        <v>45345.461157407</v>
      </c>
      <c r="L245" s="100" t="s">
        <v>307</v>
      </c>
      <c r="M245" s="55" t="s">
        <v>48</v>
      </c>
      <c r="N245" s="49" t="s">
        <v>242</v>
      </c>
      <c r="O245" s="49" t="s">
        <v>308</v>
      </c>
      <c r="P245" s="49" t="s">
        <v>309</v>
      </c>
      <c r="Q245" s="50" t="s">
        <v>338</v>
      </c>
      <c r="R245" s="57"/>
      <c r="S245" s="49" t="s">
        <v>68</v>
      </c>
      <c r="T245" s="49" t="s">
        <v>156</v>
      </c>
      <c r="U245" s="49" t="s">
        <v>216</v>
      </c>
      <c r="V245" s="49" t="s">
        <v>217</v>
      </c>
      <c r="W245" s="49" t="s">
        <v>218</v>
      </c>
      <c r="X245" s="54" t="s">
        <v>58</v>
      </c>
      <c r="Y245" s="49">
        <v>45345.676701388998</v>
      </c>
      <c r="Z245" s="49" t="s">
        <v>105</v>
      </c>
      <c r="AA245" s="54" t="s">
        <v>74</v>
      </c>
      <c r="AB245" s="54"/>
      <c r="AC245" s="55" t="s">
        <v>61</v>
      </c>
      <c r="AD245" s="55" t="s">
        <v>61</v>
      </c>
    </row>
    <row r="246" spans="1:30" s="58" customFormat="1" ht="57" hidden="1" customHeight="1" x14ac:dyDescent="0.25">
      <c r="A246" s="54">
        <f>+SUBTOTAL(3,$B$11:B246)</f>
        <v>0</v>
      </c>
      <c r="B246" s="55" t="s">
        <v>42</v>
      </c>
      <c r="C246" s="54" t="s">
        <v>43</v>
      </c>
      <c r="D246" s="54" t="s">
        <v>44</v>
      </c>
      <c r="E246" s="54" t="s">
        <v>45</v>
      </c>
      <c r="F246" s="56" t="s">
        <v>995</v>
      </c>
      <c r="G246" s="48">
        <v>45350.658032407002</v>
      </c>
      <c r="H246" s="56" t="s">
        <v>995</v>
      </c>
      <c r="I246" s="48">
        <v>45350.658032407002</v>
      </c>
      <c r="J246" s="56" t="s">
        <v>995</v>
      </c>
      <c r="K246" s="48">
        <v>45350.658032407002</v>
      </c>
      <c r="L246" s="100" t="s">
        <v>1174</v>
      </c>
      <c r="M246" s="55" t="s">
        <v>48</v>
      </c>
      <c r="N246" s="49" t="s">
        <v>242</v>
      </c>
      <c r="O246" s="49" t="s">
        <v>308</v>
      </c>
      <c r="P246" s="49" t="s">
        <v>1312</v>
      </c>
      <c r="Q246" s="50" t="s">
        <v>338</v>
      </c>
      <c r="R246" s="57"/>
      <c r="S246" s="49" t="s">
        <v>68</v>
      </c>
      <c r="T246" s="49" t="s">
        <v>69</v>
      </c>
      <c r="U246" s="49" t="s">
        <v>89</v>
      </c>
      <c r="V246" s="49" t="s">
        <v>80</v>
      </c>
      <c r="W246" s="49" t="s">
        <v>81</v>
      </c>
      <c r="X246" s="54" t="s">
        <v>58</v>
      </c>
      <c r="Y246" s="49"/>
      <c r="Z246" s="49" t="s">
        <v>59</v>
      </c>
      <c r="AA246" s="54" t="s">
        <v>74</v>
      </c>
      <c r="AB246" s="54"/>
      <c r="AC246" s="55" t="s">
        <v>117</v>
      </c>
      <c r="AD246" s="55" t="s">
        <v>117</v>
      </c>
    </row>
    <row r="247" spans="1:30" s="58" customFormat="1" ht="57" hidden="1" customHeight="1" x14ac:dyDescent="0.25">
      <c r="A247" s="54">
        <f>+SUBTOTAL(3,$B$11:B247)</f>
        <v>0</v>
      </c>
      <c r="B247" s="55" t="s">
        <v>42</v>
      </c>
      <c r="C247" s="54" t="s">
        <v>43</v>
      </c>
      <c r="D247" s="54" t="s">
        <v>44</v>
      </c>
      <c r="E247" s="54" t="s">
        <v>45</v>
      </c>
      <c r="F247" s="56" t="s">
        <v>996</v>
      </c>
      <c r="G247" s="48">
        <v>45327.495659722001</v>
      </c>
      <c r="H247" s="56" t="s">
        <v>996</v>
      </c>
      <c r="I247" s="48">
        <v>45327.495659722001</v>
      </c>
      <c r="J247" s="56" t="s">
        <v>996</v>
      </c>
      <c r="K247" s="48">
        <v>45327.495659722001</v>
      </c>
      <c r="L247" s="100" t="s">
        <v>1177</v>
      </c>
      <c r="M247" s="55" t="s">
        <v>111</v>
      </c>
      <c r="N247" s="49" t="s">
        <v>191</v>
      </c>
      <c r="O247" s="49" t="s">
        <v>371</v>
      </c>
      <c r="P247" s="49" t="s">
        <v>1317</v>
      </c>
      <c r="Q247" s="50" t="s">
        <v>320</v>
      </c>
      <c r="R247" s="57"/>
      <c r="S247" s="49" t="s">
        <v>68</v>
      </c>
      <c r="T247" s="49" t="s">
        <v>69</v>
      </c>
      <c r="U247" s="49" t="s">
        <v>396</v>
      </c>
      <c r="V247" s="49" t="s">
        <v>115</v>
      </c>
      <c r="W247" s="49" t="s">
        <v>116</v>
      </c>
      <c r="X247" s="54" t="s">
        <v>58</v>
      </c>
      <c r="Y247" s="49">
        <v>45338.717418981003</v>
      </c>
      <c r="Z247" s="49" t="s">
        <v>59</v>
      </c>
      <c r="AA247" s="54" t="s">
        <v>74</v>
      </c>
      <c r="AB247" s="54"/>
      <c r="AC247" s="55" t="s">
        <v>82</v>
      </c>
      <c r="AD247" s="55" t="s">
        <v>82</v>
      </c>
    </row>
    <row r="248" spans="1:30" s="58" customFormat="1" ht="57" hidden="1" customHeight="1" x14ac:dyDescent="0.25">
      <c r="A248" s="54">
        <f>+SUBTOTAL(3,$B$11:B248)</f>
        <v>0</v>
      </c>
      <c r="B248" s="55" t="s">
        <v>42</v>
      </c>
      <c r="C248" s="54" t="s">
        <v>43</v>
      </c>
      <c r="D248" s="54" t="s">
        <v>44</v>
      </c>
      <c r="E248" s="54" t="s">
        <v>45</v>
      </c>
      <c r="F248" s="56" t="s">
        <v>997</v>
      </c>
      <c r="G248" s="48">
        <v>45345.807280093002</v>
      </c>
      <c r="H248" s="56" t="s">
        <v>997</v>
      </c>
      <c r="I248" s="48">
        <v>45345.807280093002</v>
      </c>
      <c r="J248" s="56" t="s">
        <v>997</v>
      </c>
      <c r="K248" s="48">
        <v>45345.807280093002</v>
      </c>
      <c r="L248" s="100" t="s">
        <v>205</v>
      </c>
      <c r="M248" s="55" t="s">
        <v>111</v>
      </c>
      <c r="N248" s="49" t="s">
        <v>191</v>
      </c>
      <c r="O248" s="49" t="s">
        <v>192</v>
      </c>
      <c r="P248" s="49" t="s">
        <v>206</v>
      </c>
      <c r="Q248" s="50" t="s">
        <v>320</v>
      </c>
      <c r="R248" s="57"/>
      <c r="S248" s="49" t="s">
        <v>1430</v>
      </c>
      <c r="T248" s="49" t="s">
        <v>1431</v>
      </c>
      <c r="U248" s="49" t="s">
        <v>1432</v>
      </c>
      <c r="V248" s="49" t="s">
        <v>98</v>
      </c>
      <c r="W248" s="49" t="s">
        <v>99</v>
      </c>
      <c r="X248" s="54" t="s">
        <v>58</v>
      </c>
      <c r="Y248" s="49">
        <v>45349.667210647996</v>
      </c>
      <c r="Z248" s="49" t="s">
        <v>59</v>
      </c>
      <c r="AA248" s="54" t="s">
        <v>74</v>
      </c>
      <c r="AB248" s="54"/>
      <c r="AC248" s="55" t="s">
        <v>61</v>
      </c>
      <c r="AD248" s="55" t="s">
        <v>61</v>
      </c>
    </row>
    <row r="249" spans="1:30" s="58" customFormat="1" ht="57" hidden="1" customHeight="1" x14ac:dyDescent="0.25">
      <c r="A249" s="54">
        <f>+SUBTOTAL(3,$B$11:B249)</f>
        <v>0</v>
      </c>
      <c r="B249" s="55" t="s">
        <v>42</v>
      </c>
      <c r="C249" s="54" t="s">
        <v>43</v>
      </c>
      <c r="D249" s="54" t="s">
        <v>44</v>
      </c>
      <c r="E249" s="54" t="s">
        <v>45</v>
      </c>
      <c r="F249" s="56" t="s">
        <v>998</v>
      </c>
      <c r="G249" s="48">
        <v>45327.544687499998</v>
      </c>
      <c r="H249" s="56" t="s">
        <v>998</v>
      </c>
      <c r="I249" s="48">
        <v>45327.544687499998</v>
      </c>
      <c r="J249" s="56" t="s">
        <v>998</v>
      </c>
      <c r="K249" s="48">
        <v>45327.544687499998</v>
      </c>
      <c r="L249" s="100" t="s">
        <v>1178</v>
      </c>
      <c r="M249" s="55" t="s">
        <v>48</v>
      </c>
      <c r="N249" s="49" t="s">
        <v>191</v>
      </c>
      <c r="O249" s="49" t="s">
        <v>371</v>
      </c>
      <c r="P249" s="49" t="s">
        <v>486</v>
      </c>
      <c r="Q249" s="50" t="s">
        <v>320</v>
      </c>
      <c r="R249" s="57"/>
      <c r="S249" s="49" t="s">
        <v>68</v>
      </c>
      <c r="T249" s="49" t="s">
        <v>69</v>
      </c>
      <c r="U249" s="49" t="s">
        <v>89</v>
      </c>
      <c r="V249" s="49" t="s">
        <v>80</v>
      </c>
      <c r="W249" s="49" t="s">
        <v>81</v>
      </c>
      <c r="X249" s="54" t="s">
        <v>58</v>
      </c>
      <c r="Y249" s="49">
        <v>45341.550729167</v>
      </c>
      <c r="Z249" s="49" t="s">
        <v>59</v>
      </c>
      <c r="AA249" s="54" t="s">
        <v>74</v>
      </c>
      <c r="AB249" s="54"/>
      <c r="AC249" s="55" t="s">
        <v>82</v>
      </c>
      <c r="AD249" s="55" t="s">
        <v>82</v>
      </c>
    </row>
    <row r="250" spans="1:30" s="58" customFormat="1" ht="57" hidden="1" customHeight="1" x14ac:dyDescent="0.25">
      <c r="A250" s="54">
        <f>+SUBTOTAL(3,$B$11:B250)</f>
        <v>0</v>
      </c>
      <c r="B250" s="55" t="s">
        <v>42</v>
      </c>
      <c r="C250" s="54" t="s">
        <v>43</v>
      </c>
      <c r="D250" s="54" t="s">
        <v>44</v>
      </c>
      <c r="E250" s="54" t="s">
        <v>45</v>
      </c>
      <c r="F250" s="56" t="s">
        <v>999</v>
      </c>
      <c r="G250" s="48">
        <v>45323.562037037002</v>
      </c>
      <c r="H250" s="56" t="s">
        <v>999</v>
      </c>
      <c r="I250" s="48">
        <v>45323.562037037002</v>
      </c>
      <c r="J250" s="56" t="s">
        <v>999</v>
      </c>
      <c r="K250" s="48">
        <v>45323.562037037002</v>
      </c>
      <c r="L250" s="100" t="s">
        <v>1179</v>
      </c>
      <c r="M250" s="55" t="s">
        <v>48</v>
      </c>
      <c r="N250" s="49" t="s">
        <v>191</v>
      </c>
      <c r="O250" s="49" t="s">
        <v>371</v>
      </c>
      <c r="P250" s="49" t="s">
        <v>1318</v>
      </c>
      <c r="Q250" s="50" t="s">
        <v>320</v>
      </c>
      <c r="R250" s="57"/>
      <c r="S250" s="49" t="s">
        <v>144</v>
      </c>
      <c r="T250" s="49" t="s">
        <v>576</v>
      </c>
      <c r="U250" s="49" t="s">
        <v>1426</v>
      </c>
      <c r="V250" s="49" t="s">
        <v>1450</v>
      </c>
      <c r="W250" s="49" t="s">
        <v>148</v>
      </c>
      <c r="X250" s="54" t="s">
        <v>58</v>
      </c>
      <c r="Y250" s="49">
        <v>45334.362858795997</v>
      </c>
      <c r="Z250" s="49" t="s">
        <v>59</v>
      </c>
      <c r="AA250" s="54" t="s">
        <v>74</v>
      </c>
      <c r="AB250" s="54"/>
      <c r="AC250" s="55" t="s">
        <v>82</v>
      </c>
      <c r="AD250" s="55" t="s">
        <v>82</v>
      </c>
    </row>
    <row r="251" spans="1:30" s="58" customFormat="1" ht="57" hidden="1" customHeight="1" x14ac:dyDescent="0.25">
      <c r="A251" s="54">
        <f>+SUBTOTAL(3,$B$11:B251)</f>
        <v>0</v>
      </c>
      <c r="B251" s="55" t="s">
        <v>42</v>
      </c>
      <c r="C251" s="54" t="s">
        <v>43</v>
      </c>
      <c r="D251" s="54" t="s">
        <v>44</v>
      </c>
      <c r="E251" s="54" t="s">
        <v>45</v>
      </c>
      <c r="F251" s="56" t="s">
        <v>1000</v>
      </c>
      <c r="G251" s="48">
        <v>45335.655706019003</v>
      </c>
      <c r="H251" s="56" t="s">
        <v>1000</v>
      </c>
      <c r="I251" s="48">
        <v>45335.655706019003</v>
      </c>
      <c r="J251" s="56" t="s">
        <v>1000</v>
      </c>
      <c r="K251" s="48">
        <v>45335.655706019003</v>
      </c>
      <c r="L251" s="100" t="s">
        <v>1180</v>
      </c>
      <c r="M251" s="55" t="s">
        <v>48</v>
      </c>
      <c r="N251" s="49" t="s">
        <v>191</v>
      </c>
      <c r="O251" s="49" t="s">
        <v>1319</v>
      </c>
      <c r="P251" s="49" t="s">
        <v>1320</v>
      </c>
      <c r="Q251" s="50" t="s">
        <v>320</v>
      </c>
      <c r="R251" s="57"/>
      <c r="S251" s="49" t="s">
        <v>68</v>
      </c>
      <c r="T251" s="49" t="s">
        <v>156</v>
      </c>
      <c r="U251" s="49" t="s">
        <v>157</v>
      </c>
      <c r="V251" s="49" t="s">
        <v>98</v>
      </c>
      <c r="W251" s="49" t="s">
        <v>99</v>
      </c>
      <c r="X251" s="54" t="s">
        <v>58</v>
      </c>
      <c r="Y251" s="49">
        <v>45342.384189814999</v>
      </c>
      <c r="Z251" s="49" t="s">
        <v>59</v>
      </c>
      <c r="AA251" s="54" t="s">
        <v>74</v>
      </c>
      <c r="AB251" s="54"/>
      <c r="AC251" s="55" t="s">
        <v>82</v>
      </c>
      <c r="AD251" s="55" t="s">
        <v>82</v>
      </c>
    </row>
    <row r="252" spans="1:30" s="58" customFormat="1" ht="57" hidden="1" customHeight="1" x14ac:dyDescent="0.25">
      <c r="A252" s="54">
        <f>+SUBTOTAL(3,$B$11:B252)</f>
        <v>0</v>
      </c>
      <c r="B252" s="55" t="s">
        <v>42</v>
      </c>
      <c r="C252" s="54" t="s">
        <v>43</v>
      </c>
      <c r="D252" s="54" t="s">
        <v>44</v>
      </c>
      <c r="E252" s="54" t="s">
        <v>45</v>
      </c>
      <c r="F252" s="56" t="s">
        <v>1001</v>
      </c>
      <c r="G252" s="48">
        <v>45330.845567130003</v>
      </c>
      <c r="H252" s="56" t="s">
        <v>1001</v>
      </c>
      <c r="I252" s="48">
        <v>45330.845567130003</v>
      </c>
      <c r="J252" s="56" t="s">
        <v>1001</v>
      </c>
      <c r="K252" s="48">
        <v>45330.845567130003</v>
      </c>
      <c r="L252" s="100" t="s">
        <v>1181</v>
      </c>
      <c r="M252" s="55" t="s">
        <v>48</v>
      </c>
      <c r="N252" s="49" t="s">
        <v>191</v>
      </c>
      <c r="O252" s="49" t="s">
        <v>214</v>
      </c>
      <c r="P252" s="49" t="s">
        <v>1321</v>
      </c>
      <c r="Q252" s="50" t="s">
        <v>320</v>
      </c>
      <c r="R252" s="57"/>
      <c r="S252" s="49" t="s">
        <v>68</v>
      </c>
      <c r="T252" s="49" t="s">
        <v>69</v>
      </c>
      <c r="U252" s="49" t="s">
        <v>79</v>
      </c>
      <c r="V252" s="49" t="s">
        <v>80</v>
      </c>
      <c r="W252" s="49" t="s">
        <v>81</v>
      </c>
      <c r="X252" s="54" t="s">
        <v>58</v>
      </c>
      <c r="Y252" s="49">
        <v>45341.533877315</v>
      </c>
      <c r="Z252" s="49" t="s">
        <v>59</v>
      </c>
      <c r="AA252" s="54" t="s">
        <v>74</v>
      </c>
      <c r="AB252" s="54"/>
      <c r="AC252" s="55" t="s">
        <v>75</v>
      </c>
      <c r="AD252" s="55" t="s">
        <v>75</v>
      </c>
    </row>
    <row r="253" spans="1:30" s="58" customFormat="1" ht="57" hidden="1" customHeight="1" x14ac:dyDescent="0.25">
      <c r="A253" s="54">
        <f>+SUBTOTAL(3,$B$11:B253)</f>
        <v>0</v>
      </c>
      <c r="B253" s="55" t="s">
        <v>42</v>
      </c>
      <c r="C253" s="54" t="s">
        <v>43</v>
      </c>
      <c r="D253" s="54" t="s">
        <v>44</v>
      </c>
      <c r="E253" s="54" t="s">
        <v>45</v>
      </c>
      <c r="F253" s="56" t="s">
        <v>1002</v>
      </c>
      <c r="G253" s="48">
        <v>45331.746342592996</v>
      </c>
      <c r="H253" s="56" t="s">
        <v>1002</v>
      </c>
      <c r="I253" s="48">
        <v>45331.746342592996</v>
      </c>
      <c r="J253" s="56" t="s">
        <v>1002</v>
      </c>
      <c r="K253" s="48">
        <v>45331.746342592996</v>
      </c>
      <c r="L253" s="100" t="s">
        <v>190</v>
      </c>
      <c r="M253" s="55" t="s">
        <v>48</v>
      </c>
      <c r="N253" s="49" t="s">
        <v>191</v>
      </c>
      <c r="O253" s="49" t="s">
        <v>192</v>
      </c>
      <c r="P253" s="49" t="s">
        <v>193</v>
      </c>
      <c r="Q253" s="50" t="s">
        <v>320</v>
      </c>
      <c r="R253" s="57"/>
      <c r="S253" s="49" t="s">
        <v>68</v>
      </c>
      <c r="T253" s="49" t="s">
        <v>96</v>
      </c>
      <c r="U253" s="49" t="s">
        <v>194</v>
      </c>
      <c r="V253" s="49" t="s">
        <v>98</v>
      </c>
      <c r="W253" s="49" t="s">
        <v>99</v>
      </c>
      <c r="X253" s="54" t="s">
        <v>58</v>
      </c>
      <c r="Y253" s="49">
        <v>45345.724872685001</v>
      </c>
      <c r="Z253" s="49" t="s">
        <v>59</v>
      </c>
      <c r="AA253" s="54" t="s">
        <v>74</v>
      </c>
      <c r="AB253" s="54"/>
      <c r="AC253" s="55" t="s">
        <v>82</v>
      </c>
      <c r="AD253" s="55" t="s">
        <v>82</v>
      </c>
    </row>
    <row r="254" spans="1:30" s="58" customFormat="1" ht="57" hidden="1" customHeight="1" x14ac:dyDescent="0.25">
      <c r="A254" s="54">
        <f>+SUBTOTAL(3,$B$11:B254)</f>
        <v>0</v>
      </c>
      <c r="B254" s="55" t="s">
        <v>42</v>
      </c>
      <c r="C254" s="54" t="s">
        <v>43</v>
      </c>
      <c r="D254" s="54" t="s">
        <v>44</v>
      </c>
      <c r="E254" s="54" t="s">
        <v>45</v>
      </c>
      <c r="F254" s="56" t="s">
        <v>1003</v>
      </c>
      <c r="G254" s="48">
        <v>45327.477731480998</v>
      </c>
      <c r="H254" s="56" t="s">
        <v>1003</v>
      </c>
      <c r="I254" s="48">
        <v>45327.477731480998</v>
      </c>
      <c r="J254" s="56" t="s">
        <v>1003</v>
      </c>
      <c r="K254" s="48">
        <v>45327.477731480998</v>
      </c>
      <c r="L254" s="100" t="s">
        <v>1177</v>
      </c>
      <c r="M254" s="55" t="s">
        <v>111</v>
      </c>
      <c r="N254" s="49" t="s">
        <v>191</v>
      </c>
      <c r="O254" s="49" t="s">
        <v>371</v>
      </c>
      <c r="P254" s="49" t="s">
        <v>1317</v>
      </c>
      <c r="Q254" s="50" t="s">
        <v>320</v>
      </c>
      <c r="R254" s="57"/>
      <c r="S254" s="49" t="s">
        <v>68</v>
      </c>
      <c r="T254" s="49" t="s">
        <v>96</v>
      </c>
      <c r="U254" s="49" t="s">
        <v>194</v>
      </c>
      <c r="V254" s="49" t="s">
        <v>98</v>
      </c>
      <c r="W254" s="49" t="s">
        <v>99</v>
      </c>
      <c r="X254" s="54" t="s">
        <v>58</v>
      </c>
      <c r="Y254" s="49">
        <v>45335.597407407004</v>
      </c>
      <c r="Z254" s="49" t="s">
        <v>59</v>
      </c>
      <c r="AA254" s="54" t="s">
        <v>74</v>
      </c>
      <c r="AB254" s="54"/>
      <c r="AC254" s="55" t="s">
        <v>82</v>
      </c>
      <c r="AD254" s="55" t="s">
        <v>82</v>
      </c>
    </row>
    <row r="255" spans="1:30" s="58" customFormat="1" ht="57" hidden="1" customHeight="1" x14ac:dyDescent="0.25">
      <c r="A255" s="54">
        <f>+SUBTOTAL(3,$B$11:B255)</f>
        <v>0</v>
      </c>
      <c r="B255" s="55" t="s">
        <v>42</v>
      </c>
      <c r="C255" s="54" t="s">
        <v>43</v>
      </c>
      <c r="D255" s="54" t="s">
        <v>44</v>
      </c>
      <c r="E255" s="54" t="s">
        <v>45</v>
      </c>
      <c r="F255" s="56" t="s">
        <v>1004</v>
      </c>
      <c r="G255" s="48">
        <v>45336.525729166999</v>
      </c>
      <c r="H255" s="56" t="s">
        <v>1004</v>
      </c>
      <c r="I255" s="48">
        <v>45336.525729166999</v>
      </c>
      <c r="J255" s="56" t="s">
        <v>1004</v>
      </c>
      <c r="K255" s="48">
        <v>45336.525729166999</v>
      </c>
      <c r="L255" s="100" t="s">
        <v>1182</v>
      </c>
      <c r="M255" s="55" t="s">
        <v>48</v>
      </c>
      <c r="N255" s="49" t="s">
        <v>191</v>
      </c>
      <c r="O255" s="49" t="s">
        <v>332</v>
      </c>
      <c r="P255" s="49" t="s">
        <v>1322</v>
      </c>
      <c r="Q255" s="50" t="s">
        <v>320</v>
      </c>
      <c r="R255" s="57"/>
      <c r="S255" s="49" t="s">
        <v>68</v>
      </c>
      <c r="T255" s="49" t="s">
        <v>137</v>
      </c>
      <c r="U255" s="49" t="s">
        <v>138</v>
      </c>
      <c r="V255" s="49" t="s">
        <v>115</v>
      </c>
      <c r="W255" s="49" t="s">
        <v>116</v>
      </c>
      <c r="X255" s="54" t="s">
        <v>58</v>
      </c>
      <c r="Y255" s="49">
        <v>45343.722372684999</v>
      </c>
      <c r="Z255" s="49" t="s">
        <v>59</v>
      </c>
      <c r="AA255" s="54" t="s">
        <v>74</v>
      </c>
      <c r="AB255" s="54"/>
      <c r="AC255" s="55" t="s">
        <v>82</v>
      </c>
      <c r="AD255" s="55" t="s">
        <v>82</v>
      </c>
    </row>
    <row r="256" spans="1:30" s="58" customFormat="1" ht="57" hidden="1" customHeight="1" x14ac:dyDescent="0.25">
      <c r="A256" s="54">
        <f>+SUBTOTAL(3,$B$11:B256)</f>
        <v>0</v>
      </c>
      <c r="B256" s="55" t="s">
        <v>42</v>
      </c>
      <c r="C256" s="54" t="s">
        <v>43</v>
      </c>
      <c r="D256" s="54" t="s">
        <v>44</v>
      </c>
      <c r="E256" s="54" t="s">
        <v>45</v>
      </c>
      <c r="F256" s="56" t="s">
        <v>1005</v>
      </c>
      <c r="G256" s="48">
        <v>45339.026655093003</v>
      </c>
      <c r="H256" s="56" t="s">
        <v>1005</v>
      </c>
      <c r="I256" s="48">
        <v>45339.026655093003</v>
      </c>
      <c r="J256" s="56" t="s">
        <v>1005</v>
      </c>
      <c r="K256" s="48">
        <v>45339.026655093003</v>
      </c>
      <c r="L256" s="100" t="s">
        <v>1183</v>
      </c>
      <c r="M256" s="55" t="s">
        <v>48</v>
      </c>
      <c r="N256" s="49" t="s">
        <v>191</v>
      </c>
      <c r="O256" s="49" t="s">
        <v>1323</v>
      </c>
      <c r="P256" s="49" t="s">
        <v>1324</v>
      </c>
      <c r="Q256" s="50" t="s">
        <v>320</v>
      </c>
      <c r="R256" s="57"/>
      <c r="S256" s="49" t="s">
        <v>68</v>
      </c>
      <c r="T256" s="49" t="s">
        <v>296</v>
      </c>
      <c r="U256" s="49" t="s">
        <v>475</v>
      </c>
      <c r="V256" s="49" t="s">
        <v>80</v>
      </c>
      <c r="W256" s="49" t="s">
        <v>81</v>
      </c>
      <c r="X256" s="54" t="s">
        <v>58</v>
      </c>
      <c r="Y256" s="49">
        <v>45343.448090277998</v>
      </c>
      <c r="Z256" s="49" t="s">
        <v>59</v>
      </c>
      <c r="AA256" s="54" t="s">
        <v>74</v>
      </c>
      <c r="AB256" s="54"/>
      <c r="AC256" s="55" t="s">
        <v>82</v>
      </c>
      <c r="AD256" s="55" t="s">
        <v>82</v>
      </c>
    </row>
    <row r="257" spans="1:30" s="58" customFormat="1" ht="57" hidden="1" customHeight="1" x14ac:dyDescent="0.25">
      <c r="A257" s="54">
        <f>+SUBTOTAL(3,$B$11:B257)</f>
        <v>0</v>
      </c>
      <c r="B257" s="55" t="s">
        <v>42</v>
      </c>
      <c r="C257" s="54" t="s">
        <v>43</v>
      </c>
      <c r="D257" s="54" t="s">
        <v>44</v>
      </c>
      <c r="E257" s="54" t="s">
        <v>45</v>
      </c>
      <c r="F257" s="56" t="s">
        <v>1006</v>
      </c>
      <c r="G257" s="48">
        <v>45342.628645833</v>
      </c>
      <c r="H257" s="56" t="s">
        <v>1006</v>
      </c>
      <c r="I257" s="48">
        <v>45342.628645833</v>
      </c>
      <c r="J257" s="56" t="s">
        <v>1006</v>
      </c>
      <c r="K257" s="48">
        <v>45342.628645833</v>
      </c>
      <c r="L257" s="100" t="s">
        <v>1184</v>
      </c>
      <c r="M257" s="55" t="s">
        <v>48</v>
      </c>
      <c r="N257" s="49" t="s">
        <v>141</v>
      </c>
      <c r="O257" s="49" t="s">
        <v>554</v>
      </c>
      <c r="P257" s="49" t="s">
        <v>1325</v>
      </c>
      <c r="Q257" s="50" t="s">
        <v>320</v>
      </c>
      <c r="R257" s="57"/>
      <c r="S257" s="49" t="s">
        <v>68</v>
      </c>
      <c r="T257" s="49" t="s">
        <v>137</v>
      </c>
      <c r="U257" s="49" t="s">
        <v>564</v>
      </c>
      <c r="V257" s="49" t="s">
        <v>270</v>
      </c>
      <c r="W257" s="49" t="s">
        <v>271</v>
      </c>
      <c r="X257" s="54" t="s">
        <v>58</v>
      </c>
      <c r="Y257" s="49">
        <v>45345.633912037003</v>
      </c>
      <c r="Z257" s="49" t="s">
        <v>59</v>
      </c>
      <c r="AA257" s="54" t="s">
        <v>74</v>
      </c>
      <c r="AB257" s="54"/>
      <c r="AC257" s="55" t="s">
        <v>75</v>
      </c>
      <c r="AD257" s="55" t="s">
        <v>75</v>
      </c>
    </row>
    <row r="258" spans="1:30" s="58" customFormat="1" ht="57" hidden="1" customHeight="1" x14ac:dyDescent="0.25">
      <c r="A258" s="54">
        <f>+SUBTOTAL(3,$B$11:B258)</f>
        <v>0</v>
      </c>
      <c r="B258" s="55" t="s">
        <v>42</v>
      </c>
      <c r="C258" s="54" t="s">
        <v>43</v>
      </c>
      <c r="D258" s="54" t="s">
        <v>44</v>
      </c>
      <c r="E258" s="54" t="s">
        <v>45</v>
      </c>
      <c r="F258" s="56" t="s">
        <v>1007</v>
      </c>
      <c r="G258" s="48">
        <v>45342.795370369997</v>
      </c>
      <c r="H258" s="56" t="s">
        <v>1007</v>
      </c>
      <c r="I258" s="48">
        <v>45342.795370369997</v>
      </c>
      <c r="J258" s="56" t="s">
        <v>1007</v>
      </c>
      <c r="K258" s="48">
        <v>45342.795370369997</v>
      </c>
      <c r="L258" s="100" t="s">
        <v>1185</v>
      </c>
      <c r="M258" s="55" t="s">
        <v>48</v>
      </c>
      <c r="N258" s="49" t="s">
        <v>191</v>
      </c>
      <c r="O258" s="49" t="s">
        <v>332</v>
      </c>
      <c r="P258" s="49" t="s">
        <v>631</v>
      </c>
      <c r="Q258" s="50" t="s">
        <v>320</v>
      </c>
      <c r="R258" s="57"/>
      <c r="S258" s="49" t="s">
        <v>68</v>
      </c>
      <c r="T258" s="49" t="s">
        <v>125</v>
      </c>
      <c r="U258" s="49" t="s">
        <v>126</v>
      </c>
      <c r="V258" s="49" t="s">
        <v>80</v>
      </c>
      <c r="W258" s="49" t="s">
        <v>81</v>
      </c>
      <c r="X258" s="54" t="s">
        <v>58</v>
      </c>
      <c r="Y258" s="49">
        <v>45345.637395833</v>
      </c>
      <c r="Z258" s="49" t="s">
        <v>59</v>
      </c>
      <c r="AA258" s="54" t="s">
        <v>74</v>
      </c>
      <c r="AB258" s="54"/>
      <c r="AC258" s="55" t="s">
        <v>82</v>
      </c>
      <c r="AD258" s="55" t="s">
        <v>82</v>
      </c>
    </row>
    <row r="259" spans="1:30" s="58" customFormat="1" ht="57" hidden="1" customHeight="1" x14ac:dyDescent="0.25">
      <c r="A259" s="54">
        <f>+SUBTOTAL(3,$B$11:B259)</f>
        <v>0</v>
      </c>
      <c r="B259" s="55" t="s">
        <v>42</v>
      </c>
      <c r="C259" s="54" t="s">
        <v>43</v>
      </c>
      <c r="D259" s="54" t="s">
        <v>44</v>
      </c>
      <c r="E259" s="54" t="s">
        <v>45</v>
      </c>
      <c r="F259" s="56" t="s">
        <v>1008</v>
      </c>
      <c r="G259" s="48">
        <v>45344.652662036999</v>
      </c>
      <c r="H259" s="56" t="s">
        <v>1008</v>
      </c>
      <c r="I259" s="48">
        <v>45344.652662036999</v>
      </c>
      <c r="J259" s="56" t="s">
        <v>1008</v>
      </c>
      <c r="K259" s="48">
        <v>45344.652662036999</v>
      </c>
      <c r="L259" s="100" t="s">
        <v>205</v>
      </c>
      <c r="M259" s="55" t="s">
        <v>48</v>
      </c>
      <c r="N259" s="49" t="s">
        <v>191</v>
      </c>
      <c r="O259" s="49" t="s">
        <v>192</v>
      </c>
      <c r="P259" s="49" t="s">
        <v>206</v>
      </c>
      <c r="Q259" s="50" t="s">
        <v>52</v>
      </c>
      <c r="R259" s="57"/>
      <c r="S259" s="49" t="s">
        <v>68</v>
      </c>
      <c r="T259" s="49" t="s">
        <v>156</v>
      </c>
      <c r="U259" s="49" t="s">
        <v>216</v>
      </c>
      <c r="V259" s="49" t="s">
        <v>115</v>
      </c>
      <c r="W259" s="49" t="s">
        <v>116</v>
      </c>
      <c r="X259" s="54" t="s">
        <v>58</v>
      </c>
      <c r="Y259" s="49">
        <v>45352.394513888998</v>
      </c>
      <c r="Z259" s="49" t="s">
        <v>59</v>
      </c>
      <c r="AA259" s="54" t="s">
        <v>74</v>
      </c>
      <c r="AB259" s="54"/>
      <c r="AC259" s="55" t="s">
        <v>61</v>
      </c>
      <c r="AD259" s="55" t="s">
        <v>61</v>
      </c>
    </row>
    <row r="260" spans="1:30" s="58" customFormat="1" ht="57" hidden="1" customHeight="1" x14ac:dyDescent="0.25">
      <c r="A260" s="54">
        <f>+SUBTOTAL(3,$B$11:B260)</f>
        <v>0</v>
      </c>
      <c r="B260" s="55" t="s">
        <v>42</v>
      </c>
      <c r="C260" s="54" t="s">
        <v>43</v>
      </c>
      <c r="D260" s="54" t="s">
        <v>44</v>
      </c>
      <c r="E260" s="54" t="s">
        <v>45</v>
      </c>
      <c r="F260" s="56" t="s">
        <v>1009</v>
      </c>
      <c r="G260" s="48">
        <v>45344.652175925999</v>
      </c>
      <c r="H260" s="56" t="s">
        <v>1009</v>
      </c>
      <c r="I260" s="48">
        <v>45344.652175925999</v>
      </c>
      <c r="J260" s="56" t="s">
        <v>1009</v>
      </c>
      <c r="K260" s="48">
        <v>45344.652175925999</v>
      </c>
      <c r="L260" s="100" t="s">
        <v>205</v>
      </c>
      <c r="M260" s="55" t="s">
        <v>48</v>
      </c>
      <c r="N260" s="49" t="s">
        <v>191</v>
      </c>
      <c r="O260" s="49" t="s">
        <v>192</v>
      </c>
      <c r="P260" s="49" t="s">
        <v>206</v>
      </c>
      <c r="Q260" s="50" t="s">
        <v>52</v>
      </c>
      <c r="R260" s="57"/>
      <c r="S260" s="49" t="s">
        <v>68</v>
      </c>
      <c r="T260" s="49" t="s">
        <v>156</v>
      </c>
      <c r="U260" s="49" t="s">
        <v>216</v>
      </c>
      <c r="V260" s="49" t="s">
        <v>217</v>
      </c>
      <c r="W260" s="49" t="s">
        <v>218</v>
      </c>
      <c r="X260" s="54" t="s">
        <v>58</v>
      </c>
      <c r="Y260" s="49">
        <v>45352.393993056001</v>
      </c>
      <c r="Z260" s="49" t="s">
        <v>59</v>
      </c>
      <c r="AA260" s="54" t="s">
        <v>74</v>
      </c>
      <c r="AB260" s="54"/>
      <c r="AC260" s="55" t="s">
        <v>61</v>
      </c>
      <c r="AD260" s="55" t="s">
        <v>61</v>
      </c>
    </row>
    <row r="261" spans="1:30" s="58" customFormat="1" ht="57" hidden="1" customHeight="1" x14ac:dyDescent="0.25">
      <c r="A261" s="54">
        <f>+SUBTOTAL(3,$B$11:B261)</f>
        <v>0</v>
      </c>
      <c r="B261" s="55" t="s">
        <v>42</v>
      </c>
      <c r="C261" s="54" t="s">
        <v>43</v>
      </c>
      <c r="D261" s="54" t="s">
        <v>44</v>
      </c>
      <c r="E261" s="54" t="s">
        <v>45</v>
      </c>
      <c r="F261" s="56" t="s">
        <v>1010</v>
      </c>
      <c r="G261" s="48">
        <v>45344.643194443997</v>
      </c>
      <c r="H261" s="56" t="s">
        <v>1010</v>
      </c>
      <c r="I261" s="48">
        <v>45344.643194443997</v>
      </c>
      <c r="J261" s="56" t="s">
        <v>1010</v>
      </c>
      <c r="K261" s="48">
        <v>45344.643194443997</v>
      </c>
      <c r="L261" s="100" t="s">
        <v>205</v>
      </c>
      <c r="M261" s="55" t="s">
        <v>48</v>
      </c>
      <c r="N261" s="49" t="s">
        <v>191</v>
      </c>
      <c r="O261" s="49" t="s">
        <v>192</v>
      </c>
      <c r="P261" s="49" t="s">
        <v>206</v>
      </c>
      <c r="Q261" s="50" t="s">
        <v>1419</v>
      </c>
      <c r="R261" s="57"/>
      <c r="S261" s="49" t="s">
        <v>68</v>
      </c>
      <c r="T261" s="49" t="s">
        <v>156</v>
      </c>
      <c r="U261" s="49" t="s">
        <v>216</v>
      </c>
      <c r="V261" s="49" t="s">
        <v>217</v>
      </c>
      <c r="W261" s="49" t="s">
        <v>218</v>
      </c>
      <c r="X261" s="54" t="s">
        <v>58</v>
      </c>
      <c r="Y261" s="49">
        <v>45352.393576388997</v>
      </c>
      <c r="Z261" s="49" t="s">
        <v>59</v>
      </c>
      <c r="AA261" s="54" t="s">
        <v>74</v>
      </c>
      <c r="AB261" s="54"/>
      <c r="AC261" s="55" t="s">
        <v>61</v>
      </c>
      <c r="AD261" s="55" t="s">
        <v>61</v>
      </c>
    </row>
    <row r="262" spans="1:30" s="58" customFormat="1" ht="57" hidden="1" customHeight="1" x14ac:dyDescent="0.25">
      <c r="A262" s="54">
        <f>+SUBTOTAL(3,$B$11:B262)</f>
        <v>0</v>
      </c>
      <c r="B262" s="55" t="s">
        <v>108</v>
      </c>
      <c r="C262" s="54" t="s">
        <v>43</v>
      </c>
      <c r="D262" s="54" t="s">
        <v>44</v>
      </c>
      <c r="E262" s="54" t="s">
        <v>45</v>
      </c>
      <c r="F262" s="56" t="s">
        <v>1011</v>
      </c>
      <c r="G262" s="48">
        <v>45349.448148148003</v>
      </c>
      <c r="H262" s="56" t="s">
        <v>1011</v>
      </c>
      <c r="I262" s="48">
        <v>45349.448148148003</v>
      </c>
      <c r="J262" s="56" t="s">
        <v>1011</v>
      </c>
      <c r="K262" s="48">
        <v>45349.448148148003</v>
      </c>
      <c r="L262" s="100" t="s">
        <v>1186</v>
      </c>
      <c r="M262" s="55" t="s">
        <v>48</v>
      </c>
      <c r="N262" s="49" t="s">
        <v>379</v>
      </c>
      <c r="O262" s="49" t="s">
        <v>394</v>
      </c>
      <c r="P262" s="49" t="s">
        <v>395</v>
      </c>
      <c r="Q262" s="50" t="s">
        <v>391</v>
      </c>
      <c r="R262" s="57"/>
      <c r="S262" s="49" t="s">
        <v>68</v>
      </c>
      <c r="T262" s="49" t="s">
        <v>69</v>
      </c>
      <c r="U262" s="49" t="s">
        <v>70</v>
      </c>
      <c r="V262" s="49" t="s">
        <v>71</v>
      </c>
      <c r="W262" s="49" t="s">
        <v>72</v>
      </c>
      <c r="X262" s="54" t="s">
        <v>58</v>
      </c>
      <c r="Y262" s="49"/>
      <c r="Z262" s="49" t="s">
        <v>59</v>
      </c>
      <c r="AA262" s="54" t="s">
        <v>74</v>
      </c>
      <c r="AB262" s="54"/>
      <c r="AC262" s="55" t="s">
        <v>75</v>
      </c>
      <c r="AD262" s="55" t="s">
        <v>75</v>
      </c>
    </row>
    <row r="263" spans="1:30" s="58" customFormat="1" ht="57" hidden="1" customHeight="1" x14ac:dyDescent="0.25">
      <c r="A263" s="54">
        <f>+SUBTOTAL(3,$B$11:B263)</f>
        <v>0</v>
      </c>
      <c r="B263" s="55" t="s">
        <v>42</v>
      </c>
      <c r="C263" s="54" t="s">
        <v>43</v>
      </c>
      <c r="D263" s="54" t="s">
        <v>44</v>
      </c>
      <c r="E263" s="54" t="s">
        <v>45</v>
      </c>
      <c r="F263" s="56" t="s">
        <v>1012</v>
      </c>
      <c r="G263" s="48">
        <v>45342.715439815001</v>
      </c>
      <c r="H263" s="56" t="s">
        <v>1012</v>
      </c>
      <c r="I263" s="48">
        <v>45342.715439815001</v>
      </c>
      <c r="J263" s="56" t="s">
        <v>1012</v>
      </c>
      <c r="K263" s="48">
        <v>45342.715439815001</v>
      </c>
      <c r="L263" s="100" t="s">
        <v>1187</v>
      </c>
      <c r="M263" s="55" t="s">
        <v>48</v>
      </c>
      <c r="N263" s="49" t="s">
        <v>141</v>
      </c>
      <c r="O263" s="49" t="s">
        <v>586</v>
      </c>
      <c r="P263" s="49" t="s">
        <v>1326</v>
      </c>
      <c r="Q263" s="50" t="s">
        <v>52</v>
      </c>
      <c r="R263" s="57"/>
      <c r="S263" s="49" t="s">
        <v>68</v>
      </c>
      <c r="T263" s="49" t="s">
        <v>156</v>
      </c>
      <c r="U263" s="49" t="s">
        <v>157</v>
      </c>
      <c r="V263" s="49" t="s">
        <v>1450</v>
      </c>
      <c r="W263" s="49" t="s">
        <v>148</v>
      </c>
      <c r="X263" s="54" t="s">
        <v>58</v>
      </c>
      <c r="Y263" s="49"/>
      <c r="Z263" s="49" t="s">
        <v>59</v>
      </c>
      <c r="AA263" s="54" t="s">
        <v>60</v>
      </c>
      <c r="AB263" s="54"/>
      <c r="AC263" s="55" t="s">
        <v>75</v>
      </c>
      <c r="AD263" s="55" t="s">
        <v>75</v>
      </c>
    </row>
    <row r="264" spans="1:30" s="58" customFormat="1" ht="57" hidden="1" customHeight="1" x14ac:dyDescent="0.25">
      <c r="A264" s="54">
        <f>+SUBTOTAL(3,$B$11:B264)</f>
        <v>0</v>
      </c>
      <c r="B264" s="55" t="s">
        <v>108</v>
      </c>
      <c r="C264" s="54" t="s">
        <v>43</v>
      </c>
      <c r="D264" s="54" t="s">
        <v>44</v>
      </c>
      <c r="E264" s="54" t="s">
        <v>45</v>
      </c>
      <c r="F264" s="56" t="s">
        <v>1013</v>
      </c>
      <c r="G264" s="48">
        <v>45324.471990741004</v>
      </c>
      <c r="H264" s="56" t="s">
        <v>1013</v>
      </c>
      <c r="I264" s="48">
        <v>45324.471990741004</v>
      </c>
      <c r="J264" s="56" t="s">
        <v>1013</v>
      </c>
      <c r="K264" s="48">
        <v>45324.471990741004</v>
      </c>
      <c r="L264" s="100" t="s">
        <v>213</v>
      </c>
      <c r="M264" s="55" t="s">
        <v>48</v>
      </c>
      <c r="N264" s="49" t="s">
        <v>191</v>
      </c>
      <c r="O264" s="49" t="s">
        <v>246</v>
      </c>
      <c r="P264" s="49" t="s">
        <v>247</v>
      </c>
      <c r="Q264" s="50" t="s">
        <v>52</v>
      </c>
      <c r="R264" s="57"/>
      <c r="S264" s="49" t="s">
        <v>68</v>
      </c>
      <c r="T264" s="49" t="s">
        <v>321</v>
      </c>
      <c r="U264" s="49" t="s">
        <v>321</v>
      </c>
      <c r="V264" s="49" t="s">
        <v>71</v>
      </c>
      <c r="W264" s="49" t="s">
        <v>72</v>
      </c>
      <c r="X264" s="54" t="s">
        <v>58</v>
      </c>
      <c r="Y264" s="49">
        <v>45330.792465277998</v>
      </c>
      <c r="Z264" s="49" t="s">
        <v>105</v>
      </c>
      <c r="AA264" s="54" t="s">
        <v>60</v>
      </c>
      <c r="AB264" s="54"/>
      <c r="AC264" s="55" t="s">
        <v>61</v>
      </c>
      <c r="AD264" s="55" t="s">
        <v>61</v>
      </c>
    </row>
    <row r="265" spans="1:30" s="58" customFormat="1" ht="57" hidden="1" customHeight="1" x14ac:dyDescent="0.25">
      <c r="A265" s="54">
        <f>+SUBTOTAL(3,$B$11:B265)</f>
        <v>0</v>
      </c>
      <c r="B265" s="55" t="s">
        <v>42</v>
      </c>
      <c r="C265" s="54" t="s">
        <v>43</v>
      </c>
      <c r="D265" s="54" t="s">
        <v>44</v>
      </c>
      <c r="E265" s="54" t="s">
        <v>45</v>
      </c>
      <c r="F265" s="56" t="s">
        <v>1014</v>
      </c>
      <c r="G265" s="48">
        <v>45350.427453703996</v>
      </c>
      <c r="H265" s="56" t="s">
        <v>1014</v>
      </c>
      <c r="I265" s="48">
        <v>45350.427453703996</v>
      </c>
      <c r="J265" s="56" t="s">
        <v>1014</v>
      </c>
      <c r="K265" s="48">
        <v>45350.427453703996</v>
      </c>
      <c r="L265" s="100" t="s">
        <v>1188</v>
      </c>
      <c r="M265" s="55" t="s">
        <v>48</v>
      </c>
      <c r="N265" s="49" t="s">
        <v>379</v>
      </c>
      <c r="O265" s="49" t="s">
        <v>1327</v>
      </c>
      <c r="P265" s="49" t="s">
        <v>604</v>
      </c>
      <c r="Q265" s="50" t="s">
        <v>391</v>
      </c>
      <c r="R265" s="57"/>
      <c r="S265" s="49" t="s">
        <v>68</v>
      </c>
      <c r="T265" s="49" t="s">
        <v>125</v>
      </c>
      <c r="U265" s="49" t="s">
        <v>224</v>
      </c>
      <c r="V265" s="49" t="s">
        <v>80</v>
      </c>
      <c r="W265" s="49" t="s">
        <v>81</v>
      </c>
      <c r="X265" s="54" t="s">
        <v>58</v>
      </c>
      <c r="Y265" s="49"/>
      <c r="Z265" s="49" t="s">
        <v>59</v>
      </c>
      <c r="AA265" s="54" t="s">
        <v>74</v>
      </c>
      <c r="AB265" s="54"/>
      <c r="AC265" s="55" t="s">
        <v>117</v>
      </c>
      <c r="AD265" s="55" t="s">
        <v>117</v>
      </c>
    </row>
    <row r="266" spans="1:30" s="58" customFormat="1" ht="57" hidden="1" customHeight="1" x14ac:dyDescent="0.25">
      <c r="A266" s="54">
        <f>+SUBTOTAL(3,$B$11:B266)</f>
        <v>0</v>
      </c>
      <c r="B266" s="55" t="s">
        <v>42</v>
      </c>
      <c r="C266" s="54" t="s">
        <v>43</v>
      </c>
      <c r="D266" s="54" t="s">
        <v>44</v>
      </c>
      <c r="E266" s="54" t="s">
        <v>45</v>
      </c>
      <c r="F266" s="56" t="s">
        <v>1015</v>
      </c>
      <c r="G266" s="48">
        <v>45345.032546296003</v>
      </c>
      <c r="H266" s="56" t="s">
        <v>1015</v>
      </c>
      <c r="I266" s="48">
        <v>45345.032546296003</v>
      </c>
      <c r="J266" s="56" t="s">
        <v>1015</v>
      </c>
      <c r="K266" s="48">
        <v>45345.032546296003</v>
      </c>
      <c r="L266" s="100" t="s">
        <v>1189</v>
      </c>
      <c r="M266" s="55" t="s">
        <v>48</v>
      </c>
      <c r="N266" s="49" t="s">
        <v>379</v>
      </c>
      <c r="O266" s="49" t="s">
        <v>438</v>
      </c>
      <c r="P266" s="49" t="s">
        <v>1325</v>
      </c>
      <c r="Q266" s="50" t="s">
        <v>391</v>
      </c>
      <c r="R266" s="57"/>
      <c r="S266" s="49" t="s">
        <v>68</v>
      </c>
      <c r="T266" s="49" t="s">
        <v>96</v>
      </c>
      <c r="U266" s="49" t="s">
        <v>97</v>
      </c>
      <c r="V266" s="49" t="s">
        <v>98</v>
      </c>
      <c r="W266" s="49" t="s">
        <v>99</v>
      </c>
      <c r="X266" s="54" t="s">
        <v>58</v>
      </c>
      <c r="Y266" s="49"/>
      <c r="Z266" s="49" t="s">
        <v>59</v>
      </c>
      <c r="AA266" s="54" t="s">
        <v>74</v>
      </c>
      <c r="AB266" s="54"/>
      <c r="AC266" s="55" t="s">
        <v>75</v>
      </c>
      <c r="AD266" s="55" t="s">
        <v>75</v>
      </c>
    </row>
    <row r="267" spans="1:30" s="58" customFormat="1" ht="57" hidden="1" customHeight="1" x14ac:dyDescent="0.25">
      <c r="A267" s="54">
        <f>+SUBTOTAL(3,$B$11:B267)</f>
        <v>0</v>
      </c>
      <c r="B267" s="55" t="s">
        <v>42</v>
      </c>
      <c r="C267" s="54" t="s">
        <v>43</v>
      </c>
      <c r="D267" s="54" t="s">
        <v>44</v>
      </c>
      <c r="E267" s="54" t="s">
        <v>45</v>
      </c>
      <c r="F267" s="56" t="s">
        <v>1016</v>
      </c>
      <c r="G267" s="48">
        <v>45343.414178241001</v>
      </c>
      <c r="H267" s="56" t="s">
        <v>1016</v>
      </c>
      <c r="I267" s="48">
        <v>45343.414178241001</v>
      </c>
      <c r="J267" s="56" t="s">
        <v>1016</v>
      </c>
      <c r="K267" s="48">
        <v>45343.414178241001</v>
      </c>
      <c r="L267" s="100" t="s">
        <v>1190</v>
      </c>
      <c r="M267" s="55" t="s">
        <v>48</v>
      </c>
      <c r="N267" s="49" t="s">
        <v>379</v>
      </c>
      <c r="O267" s="49" t="s">
        <v>1328</v>
      </c>
      <c r="P267" s="49" t="s">
        <v>405</v>
      </c>
      <c r="Q267" s="50" t="s">
        <v>391</v>
      </c>
      <c r="R267" s="57"/>
      <c r="S267" s="49" t="s">
        <v>68</v>
      </c>
      <c r="T267" s="49" t="s">
        <v>96</v>
      </c>
      <c r="U267" s="49" t="s">
        <v>97</v>
      </c>
      <c r="V267" s="49" t="s">
        <v>98</v>
      </c>
      <c r="W267" s="49" t="s">
        <v>99</v>
      </c>
      <c r="X267" s="54" t="s">
        <v>58</v>
      </c>
      <c r="Y267" s="49"/>
      <c r="Z267" s="49" t="s">
        <v>59</v>
      </c>
      <c r="AA267" s="54" t="s">
        <v>74</v>
      </c>
      <c r="AB267" s="54"/>
      <c r="AC267" s="55" t="s">
        <v>75</v>
      </c>
      <c r="AD267" s="55" t="s">
        <v>75</v>
      </c>
    </row>
    <row r="268" spans="1:30" s="58" customFormat="1" ht="57" hidden="1" customHeight="1" x14ac:dyDescent="0.25">
      <c r="A268" s="54">
        <f>+SUBTOTAL(3,$B$11:B268)</f>
        <v>0</v>
      </c>
      <c r="B268" s="55" t="s">
        <v>42</v>
      </c>
      <c r="C268" s="54" t="s">
        <v>43</v>
      </c>
      <c r="D268" s="54" t="s">
        <v>44</v>
      </c>
      <c r="E268" s="54" t="s">
        <v>45</v>
      </c>
      <c r="F268" s="56" t="s">
        <v>1017</v>
      </c>
      <c r="G268" s="48">
        <v>45344.485219907001</v>
      </c>
      <c r="H268" s="56" t="s">
        <v>1017</v>
      </c>
      <c r="I268" s="48">
        <v>45344.485219907001</v>
      </c>
      <c r="J268" s="56" t="s">
        <v>1017</v>
      </c>
      <c r="K268" s="48">
        <v>45344.485219907001</v>
      </c>
      <c r="L268" s="100" t="s">
        <v>1191</v>
      </c>
      <c r="M268" s="55" t="s">
        <v>48</v>
      </c>
      <c r="N268" s="49" t="s">
        <v>379</v>
      </c>
      <c r="O268" s="49" t="s">
        <v>426</v>
      </c>
      <c r="P268" s="49" t="s">
        <v>427</v>
      </c>
      <c r="Q268" s="50" t="s">
        <v>391</v>
      </c>
      <c r="R268" s="57"/>
      <c r="S268" s="49" t="s">
        <v>68</v>
      </c>
      <c r="T268" s="49" t="s">
        <v>69</v>
      </c>
      <c r="U268" s="49" t="s">
        <v>89</v>
      </c>
      <c r="V268" s="49" t="s">
        <v>80</v>
      </c>
      <c r="W268" s="49" t="s">
        <v>81</v>
      </c>
      <c r="X268" s="54" t="s">
        <v>58</v>
      </c>
      <c r="Y268" s="49"/>
      <c r="Z268" s="49" t="s">
        <v>59</v>
      </c>
      <c r="AA268" s="54" t="s">
        <v>74</v>
      </c>
      <c r="AB268" s="54"/>
      <c r="AC268" s="55" t="s">
        <v>75</v>
      </c>
      <c r="AD268" s="55" t="s">
        <v>75</v>
      </c>
    </row>
    <row r="269" spans="1:30" s="58" customFormat="1" ht="57" hidden="1" customHeight="1" x14ac:dyDescent="0.25">
      <c r="A269" s="54">
        <f>+SUBTOTAL(3,$B$11:B269)</f>
        <v>0</v>
      </c>
      <c r="B269" s="55" t="s">
        <v>42</v>
      </c>
      <c r="C269" s="54" t="s">
        <v>43</v>
      </c>
      <c r="D269" s="54" t="s">
        <v>44</v>
      </c>
      <c r="E269" s="54" t="s">
        <v>45</v>
      </c>
      <c r="F269" s="56" t="s">
        <v>1018</v>
      </c>
      <c r="G269" s="48">
        <v>45327.486377314999</v>
      </c>
      <c r="H269" s="56" t="s">
        <v>1018</v>
      </c>
      <c r="I269" s="48">
        <v>45327.486377314999</v>
      </c>
      <c r="J269" s="56" t="s">
        <v>1018</v>
      </c>
      <c r="K269" s="48">
        <v>45327.486377314999</v>
      </c>
      <c r="L269" s="100" t="s">
        <v>205</v>
      </c>
      <c r="M269" s="55" t="s">
        <v>111</v>
      </c>
      <c r="N269" s="49" t="s">
        <v>191</v>
      </c>
      <c r="O269" s="49" t="s">
        <v>192</v>
      </c>
      <c r="P269" s="49" t="s">
        <v>206</v>
      </c>
      <c r="Q269" s="50" t="s">
        <v>52</v>
      </c>
      <c r="R269" s="57"/>
      <c r="S269" s="49" t="s">
        <v>68</v>
      </c>
      <c r="T269" s="49" t="s">
        <v>69</v>
      </c>
      <c r="U269" s="49" t="s">
        <v>79</v>
      </c>
      <c r="V269" s="49" t="s">
        <v>115</v>
      </c>
      <c r="W269" s="49" t="s">
        <v>116</v>
      </c>
      <c r="X269" s="54" t="s">
        <v>58</v>
      </c>
      <c r="Y269" s="49">
        <v>45342.746759258996</v>
      </c>
      <c r="Z269" s="49" t="s">
        <v>59</v>
      </c>
      <c r="AA269" s="54" t="s">
        <v>60</v>
      </c>
      <c r="AB269" s="54"/>
      <c r="AC269" s="55" t="s">
        <v>75</v>
      </c>
      <c r="AD269" s="55" t="s">
        <v>75</v>
      </c>
    </row>
    <row r="270" spans="1:30" s="58" customFormat="1" ht="57" hidden="1" customHeight="1" x14ac:dyDescent="0.25">
      <c r="A270" s="54">
        <f>+SUBTOTAL(3,$B$11:B270)</f>
        <v>0</v>
      </c>
      <c r="B270" s="55" t="s">
        <v>42</v>
      </c>
      <c r="C270" s="54" t="s">
        <v>43</v>
      </c>
      <c r="D270" s="54" t="s">
        <v>44</v>
      </c>
      <c r="E270" s="54" t="s">
        <v>45</v>
      </c>
      <c r="F270" s="56" t="s">
        <v>1019</v>
      </c>
      <c r="G270" s="48">
        <v>45341.421469907</v>
      </c>
      <c r="H270" s="56" t="s">
        <v>1019</v>
      </c>
      <c r="I270" s="48">
        <v>45341.421469907</v>
      </c>
      <c r="J270" s="56" t="s">
        <v>1019</v>
      </c>
      <c r="K270" s="48">
        <v>45341.421469907</v>
      </c>
      <c r="L270" s="100" t="s">
        <v>1192</v>
      </c>
      <c r="M270" s="55" t="s">
        <v>48</v>
      </c>
      <c r="N270" s="49" t="s">
        <v>379</v>
      </c>
      <c r="O270" s="49" t="s">
        <v>438</v>
      </c>
      <c r="P270" s="49" t="s">
        <v>1329</v>
      </c>
      <c r="Q270" s="50" t="s">
        <v>391</v>
      </c>
      <c r="R270" s="57"/>
      <c r="S270" s="49" t="s">
        <v>112</v>
      </c>
      <c r="T270" s="49" t="s">
        <v>113</v>
      </c>
      <c r="U270" s="49" t="s">
        <v>1433</v>
      </c>
      <c r="V270" s="49" t="s">
        <v>115</v>
      </c>
      <c r="W270" s="49" t="s">
        <v>116</v>
      </c>
      <c r="X270" s="54" t="s">
        <v>58</v>
      </c>
      <c r="Y270" s="49"/>
      <c r="Z270" s="49" t="s">
        <v>59</v>
      </c>
      <c r="AA270" s="54" t="s">
        <v>74</v>
      </c>
      <c r="AB270" s="54"/>
      <c r="AC270" s="55" t="s">
        <v>75</v>
      </c>
      <c r="AD270" s="55" t="s">
        <v>75</v>
      </c>
    </row>
    <row r="271" spans="1:30" s="58" customFormat="1" ht="57" hidden="1" customHeight="1" x14ac:dyDescent="0.25">
      <c r="A271" s="54">
        <f>+SUBTOTAL(3,$B$11:B271)</f>
        <v>0</v>
      </c>
      <c r="B271" s="55" t="s">
        <v>108</v>
      </c>
      <c r="C271" s="54" t="s">
        <v>43</v>
      </c>
      <c r="D271" s="54" t="s">
        <v>44</v>
      </c>
      <c r="E271" s="54" t="s">
        <v>45</v>
      </c>
      <c r="F271" s="56" t="s">
        <v>1020</v>
      </c>
      <c r="G271" s="48">
        <v>45327.878240741004</v>
      </c>
      <c r="H271" s="56" t="s">
        <v>1020</v>
      </c>
      <c r="I271" s="48">
        <v>45327.878240741004</v>
      </c>
      <c r="J271" s="56" t="s">
        <v>1020</v>
      </c>
      <c r="K271" s="48">
        <v>45327.878240741004</v>
      </c>
      <c r="L271" s="100" t="s">
        <v>388</v>
      </c>
      <c r="M271" s="55" t="s">
        <v>48</v>
      </c>
      <c r="N271" s="49" t="s">
        <v>379</v>
      </c>
      <c r="O271" s="49" t="s">
        <v>389</v>
      </c>
      <c r="P271" s="49" t="s">
        <v>390</v>
      </c>
      <c r="Q271" s="50" t="s">
        <v>391</v>
      </c>
      <c r="R271" s="57"/>
      <c r="S271" s="49" t="s">
        <v>68</v>
      </c>
      <c r="T271" s="49" t="s">
        <v>69</v>
      </c>
      <c r="U271" s="49" t="s">
        <v>70</v>
      </c>
      <c r="V271" s="49" t="s">
        <v>71</v>
      </c>
      <c r="W271" s="49" t="s">
        <v>72</v>
      </c>
      <c r="X271" s="54" t="s">
        <v>58</v>
      </c>
      <c r="Y271" s="49">
        <v>45338.724756944001</v>
      </c>
      <c r="Z271" s="49" t="s">
        <v>105</v>
      </c>
      <c r="AA271" s="54" t="s">
        <v>74</v>
      </c>
      <c r="AB271" s="54"/>
      <c r="AC271" s="55" t="s">
        <v>82</v>
      </c>
      <c r="AD271" s="55" t="s">
        <v>82</v>
      </c>
    </row>
    <row r="272" spans="1:30" s="58" customFormat="1" ht="57" hidden="1" customHeight="1" x14ac:dyDescent="0.25">
      <c r="A272" s="54">
        <f>+SUBTOTAL(3,$B$11:B272)</f>
        <v>0</v>
      </c>
      <c r="B272" s="55" t="s">
        <v>42</v>
      </c>
      <c r="C272" s="54" t="s">
        <v>43</v>
      </c>
      <c r="D272" s="54" t="s">
        <v>44</v>
      </c>
      <c r="E272" s="54" t="s">
        <v>45</v>
      </c>
      <c r="F272" s="56" t="s">
        <v>1021</v>
      </c>
      <c r="G272" s="48">
        <v>45341.671701389001</v>
      </c>
      <c r="H272" s="56" t="s">
        <v>1021</v>
      </c>
      <c r="I272" s="48">
        <v>45341.671701389001</v>
      </c>
      <c r="J272" s="56" t="s">
        <v>1021</v>
      </c>
      <c r="K272" s="48">
        <v>45341.671701389001</v>
      </c>
      <c r="L272" s="100" t="s">
        <v>1193</v>
      </c>
      <c r="M272" s="55" t="s">
        <v>48</v>
      </c>
      <c r="N272" s="49" t="s">
        <v>379</v>
      </c>
      <c r="O272" s="49" t="s">
        <v>394</v>
      </c>
      <c r="P272" s="49" t="s">
        <v>1330</v>
      </c>
      <c r="Q272" s="50" t="s">
        <v>391</v>
      </c>
      <c r="R272" s="57"/>
      <c r="S272" s="49" t="s">
        <v>68</v>
      </c>
      <c r="T272" s="49" t="s">
        <v>125</v>
      </c>
      <c r="U272" s="49" t="s">
        <v>349</v>
      </c>
      <c r="V272" s="49" t="s">
        <v>80</v>
      </c>
      <c r="W272" s="49" t="s">
        <v>81</v>
      </c>
      <c r="X272" s="54" t="s">
        <v>58</v>
      </c>
      <c r="Y272" s="49"/>
      <c r="Z272" s="49" t="s">
        <v>59</v>
      </c>
      <c r="AA272" s="54" t="s">
        <v>74</v>
      </c>
      <c r="AB272" s="54"/>
      <c r="AC272" s="55" t="s">
        <v>75</v>
      </c>
      <c r="AD272" s="55" t="s">
        <v>75</v>
      </c>
    </row>
    <row r="273" spans="1:30" s="58" customFormat="1" ht="57" hidden="1" customHeight="1" x14ac:dyDescent="0.25">
      <c r="A273" s="54">
        <f>+SUBTOTAL(3,$B$11:B273)</f>
        <v>0</v>
      </c>
      <c r="B273" s="55" t="s">
        <v>42</v>
      </c>
      <c r="C273" s="54" t="s">
        <v>43</v>
      </c>
      <c r="D273" s="54" t="s">
        <v>44</v>
      </c>
      <c r="E273" s="54" t="s">
        <v>45</v>
      </c>
      <c r="F273" s="56" t="s">
        <v>1022</v>
      </c>
      <c r="G273" s="48">
        <v>45336.642754629996</v>
      </c>
      <c r="H273" s="56" t="s">
        <v>1022</v>
      </c>
      <c r="I273" s="48">
        <v>45336.642754629996</v>
      </c>
      <c r="J273" s="56" t="s">
        <v>1022</v>
      </c>
      <c r="K273" s="48">
        <v>45336.642754629996</v>
      </c>
      <c r="L273" s="100" t="s">
        <v>1194</v>
      </c>
      <c r="M273" s="55" t="s">
        <v>48</v>
      </c>
      <c r="N273" s="49" t="s">
        <v>379</v>
      </c>
      <c r="O273" s="49" t="s">
        <v>1327</v>
      </c>
      <c r="P273" s="49" t="s">
        <v>1331</v>
      </c>
      <c r="Q273" s="50" t="s">
        <v>391</v>
      </c>
      <c r="R273" s="57"/>
      <c r="S273" s="49" t="s">
        <v>68</v>
      </c>
      <c r="T273" s="49" t="s">
        <v>125</v>
      </c>
      <c r="U273" s="49" t="s">
        <v>349</v>
      </c>
      <c r="V273" s="49" t="s">
        <v>80</v>
      </c>
      <c r="W273" s="49" t="s">
        <v>81</v>
      </c>
      <c r="X273" s="54" t="s">
        <v>58</v>
      </c>
      <c r="Y273" s="49">
        <v>45342.655694444002</v>
      </c>
      <c r="Z273" s="49" t="s">
        <v>59</v>
      </c>
      <c r="AA273" s="54" t="s">
        <v>74</v>
      </c>
      <c r="AB273" s="54"/>
      <c r="AC273" s="55" t="s">
        <v>117</v>
      </c>
      <c r="AD273" s="55" t="s">
        <v>117</v>
      </c>
    </row>
    <row r="274" spans="1:30" s="58" customFormat="1" ht="57" hidden="1" customHeight="1" x14ac:dyDescent="0.25">
      <c r="A274" s="54">
        <f>+SUBTOTAL(3,$B$11:B274)</f>
        <v>0</v>
      </c>
      <c r="B274" s="55" t="s">
        <v>42</v>
      </c>
      <c r="C274" s="54" t="s">
        <v>43</v>
      </c>
      <c r="D274" s="54" t="s">
        <v>44</v>
      </c>
      <c r="E274" s="54" t="s">
        <v>45</v>
      </c>
      <c r="F274" s="56" t="s">
        <v>1023</v>
      </c>
      <c r="G274" s="48">
        <v>45341.4296875</v>
      </c>
      <c r="H274" s="56" t="s">
        <v>1023</v>
      </c>
      <c r="I274" s="48">
        <v>45341.4296875</v>
      </c>
      <c r="J274" s="56" t="s">
        <v>1023</v>
      </c>
      <c r="K274" s="48">
        <v>45341.4296875</v>
      </c>
      <c r="L274" s="100" t="s">
        <v>1192</v>
      </c>
      <c r="M274" s="55" t="s">
        <v>48</v>
      </c>
      <c r="N274" s="49" t="s">
        <v>379</v>
      </c>
      <c r="O274" s="49" t="s">
        <v>438</v>
      </c>
      <c r="P274" s="49" t="s">
        <v>1329</v>
      </c>
      <c r="Q274" s="50" t="s">
        <v>391</v>
      </c>
      <c r="R274" s="57"/>
      <c r="S274" s="49" t="s">
        <v>112</v>
      </c>
      <c r="T274" s="49" t="s">
        <v>113</v>
      </c>
      <c r="U274" s="49" t="s">
        <v>1433</v>
      </c>
      <c r="V274" s="49" t="s">
        <v>115</v>
      </c>
      <c r="W274" s="49" t="s">
        <v>116</v>
      </c>
      <c r="X274" s="54" t="s">
        <v>58</v>
      </c>
      <c r="Y274" s="49"/>
      <c r="Z274" s="49" t="s">
        <v>59</v>
      </c>
      <c r="AA274" s="54" t="s">
        <v>74</v>
      </c>
      <c r="AB274" s="54"/>
      <c r="AC274" s="55" t="s">
        <v>75</v>
      </c>
      <c r="AD274" s="55" t="s">
        <v>75</v>
      </c>
    </row>
    <row r="275" spans="1:30" s="58" customFormat="1" ht="57" hidden="1" customHeight="1" x14ac:dyDescent="0.25">
      <c r="A275" s="54">
        <f>+SUBTOTAL(3,$B$11:B275)</f>
        <v>0</v>
      </c>
      <c r="B275" s="55" t="s">
        <v>42</v>
      </c>
      <c r="C275" s="54" t="s">
        <v>43</v>
      </c>
      <c r="D275" s="54" t="s">
        <v>44</v>
      </c>
      <c r="E275" s="54" t="s">
        <v>45</v>
      </c>
      <c r="F275" s="56" t="s">
        <v>1024</v>
      </c>
      <c r="G275" s="48">
        <v>45324.899074073997</v>
      </c>
      <c r="H275" s="56" t="s">
        <v>1024</v>
      </c>
      <c r="I275" s="48">
        <v>45324.899074073997</v>
      </c>
      <c r="J275" s="56" t="s">
        <v>1024</v>
      </c>
      <c r="K275" s="48">
        <v>45324.899074073997</v>
      </c>
      <c r="L275" s="100" t="s">
        <v>1195</v>
      </c>
      <c r="M275" s="55" t="s">
        <v>48</v>
      </c>
      <c r="N275" s="49" t="s">
        <v>379</v>
      </c>
      <c r="O275" s="49" t="s">
        <v>1332</v>
      </c>
      <c r="P275" s="49" t="s">
        <v>1333</v>
      </c>
      <c r="Q275" s="50" t="s">
        <v>391</v>
      </c>
      <c r="R275" s="57"/>
      <c r="S275" s="49" t="s">
        <v>68</v>
      </c>
      <c r="T275" s="49" t="s">
        <v>69</v>
      </c>
      <c r="U275" s="49" t="s">
        <v>79</v>
      </c>
      <c r="V275" s="49" t="s">
        <v>71</v>
      </c>
      <c r="W275" s="49" t="s">
        <v>72</v>
      </c>
      <c r="X275" s="54" t="s">
        <v>58</v>
      </c>
      <c r="Y275" s="49">
        <v>45336.692905092998</v>
      </c>
      <c r="Z275" s="49" t="s">
        <v>59</v>
      </c>
      <c r="AA275" s="54" t="s">
        <v>74</v>
      </c>
      <c r="AB275" s="54"/>
      <c r="AC275" s="55" t="s">
        <v>75</v>
      </c>
      <c r="AD275" s="55" t="s">
        <v>75</v>
      </c>
    </row>
    <row r="276" spans="1:30" s="58" customFormat="1" ht="57" hidden="1" customHeight="1" x14ac:dyDescent="0.25">
      <c r="A276" s="54">
        <f>+SUBTOTAL(3,$B$11:B276)</f>
        <v>0</v>
      </c>
      <c r="B276" s="55" t="s">
        <v>108</v>
      </c>
      <c r="C276" s="54" t="s">
        <v>43</v>
      </c>
      <c r="D276" s="54" t="s">
        <v>44</v>
      </c>
      <c r="E276" s="54" t="s">
        <v>45</v>
      </c>
      <c r="F276" s="56" t="s">
        <v>1025</v>
      </c>
      <c r="G276" s="48">
        <v>45342.593993055998</v>
      </c>
      <c r="H276" s="56" t="s">
        <v>1025</v>
      </c>
      <c r="I276" s="48">
        <v>45342.593993055998</v>
      </c>
      <c r="J276" s="56" t="s">
        <v>1025</v>
      </c>
      <c r="K276" s="48">
        <v>45342.593993055998</v>
      </c>
      <c r="L276" s="100" t="s">
        <v>1196</v>
      </c>
      <c r="M276" s="55" t="s">
        <v>48</v>
      </c>
      <c r="N276" s="49" t="s">
        <v>379</v>
      </c>
      <c r="O276" s="49" t="s">
        <v>438</v>
      </c>
      <c r="P276" s="49" t="s">
        <v>1334</v>
      </c>
      <c r="Q276" s="50" t="s">
        <v>391</v>
      </c>
      <c r="R276" s="57"/>
      <c r="S276" s="49" t="s">
        <v>68</v>
      </c>
      <c r="T276" s="49" t="s">
        <v>69</v>
      </c>
      <c r="U276" s="49" t="s">
        <v>327</v>
      </c>
      <c r="V276" s="49" t="s">
        <v>80</v>
      </c>
      <c r="W276" s="49" t="s">
        <v>81</v>
      </c>
      <c r="X276" s="54" t="s">
        <v>58</v>
      </c>
      <c r="Y276" s="49"/>
      <c r="Z276" s="49" t="s">
        <v>59</v>
      </c>
      <c r="AA276" s="54" t="s">
        <v>74</v>
      </c>
      <c r="AB276" s="54"/>
      <c r="AC276" s="55" t="s">
        <v>75</v>
      </c>
      <c r="AD276" s="55" t="s">
        <v>75</v>
      </c>
    </row>
    <row r="277" spans="1:30" s="58" customFormat="1" ht="57" hidden="1" customHeight="1" x14ac:dyDescent="0.25">
      <c r="A277" s="54">
        <f>+SUBTOTAL(3,$B$11:B277)</f>
        <v>0</v>
      </c>
      <c r="B277" s="55" t="s">
        <v>42</v>
      </c>
      <c r="C277" s="54" t="s">
        <v>43</v>
      </c>
      <c r="D277" s="54" t="s">
        <v>44</v>
      </c>
      <c r="E277" s="54" t="s">
        <v>45</v>
      </c>
      <c r="F277" s="56" t="s">
        <v>1026</v>
      </c>
      <c r="G277" s="48">
        <v>45329.682245370001</v>
      </c>
      <c r="H277" s="56" t="s">
        <v>1026</v>
      </c>
      <c r="I277" s="48">
        <v>45329.682245370001</v>
      </c>
      <c r="J277" s="56" t="s">
        <v>1026</v>
      </c>
      <c r="K277" s="48">
        <v>45329.682245370001</v>
      </c>
      <c r="L277" s="100" t="s">
        <v>1197</v>
      </c>
      <c r="M277" s="55" t="s">
        <v>48</v>
      </c>
      <c r="N277" s="49" t="s">
        <v>379</v>
      </c>
      <c r="O277" s="49" t="s">
        <v>1327</v>
      </c>
      <c r="P277" s="49" t="s">
        <v>1335</v>
      </c>
      <c r="Q277" s="50" t="s">
        <v>391</v>
      </c>
      <c r="R277" s="57"/>
      <c r="S277" s="49" t="s">
        <v>68</v>
      </c>
      <c r="T277" s="49" t="s">
        <v>125</v>
      </c>
      <c r="U277" s="49" t="s">
        <v>186</v>
      </c>
      <c r="V277" s="49" t="s">
        <v>80</v>
      </c>
      <c r="W277" s="49" t="s">
        <v>81</v>
      </c>
      <c r="X277" s="54" t="s">
        <v>58</v>
      </c>
      <c r="Y277" s="49">
        <v>45342.634247684997</v>
      </c>
      <c r="Z277" s="49" t="s">
        <v>59</v>
      </c>
      <c r="AA277" s="54" t="s">
        <v>74</v>
      </c>
      <c r="AB277" s="54"/>
      <c r="AC277" s="55" t="s">
        <v>75</v>
      </c>
      <c r="AD277" s="55" t="s">
        <v>75</v>
      </c>
    </row>
    <row r="278" spans="1:30" s="58" customFormat="1" ht="57" hidden="1" customHeight="1" x14ac:dyDescent="0.25">
      <c r="A278" s="54">
        <f>+SUBTOTAL(3,$B$11:B278)</f>
        <v>0</v>
      </c>
      <c r="B278" s="55" t="s">
        <v>42</v>
      </c>
      <c r="C278" s="54" t="s">
        <v>43</v>
      </c>
      <c r="D278" s="54" t="s">
        <v>44</v>
      </c>
      <c r="E278" s="54" t="s">
        <v>45</v>
      </c>
      <c r="F278" s="56" t="s">
        <v>1027</v>
      </c>
      <c r="G278" s="48">
        <v>45343.675358795997</v>
      </c>
      <c r="H278" s="56" t="s">
        <v>1027</v>
      </c>
      <c r="I278" s="48">
        <v>45343.675358795997</v>
      </c>
      <c r="J278" s="56" t="s">
        <v>1027</v>
      </c>
      <c r="K278" s="48">
        <v>45343.675358795997</v>
      </c>
      <c r="L278" s="100" t="s">
        <v>1198</v>
      </c>
      <c r="M278" s="55" t="s">
        <v>48</v>
      </c>
      <c r="N278" s="49" t="s">
        <v>379</v>
      </c>
      <c r="O278" s="49" t="s">
        <v>430</v>
      </c>
      <c r="P278" s="49" t="s">
        <v>1336</v>
      </c>
      <c r="Q278" s="50" t="s">
        <v>391</v>
      </c>
      <c r="R278" s="57"/>
      <c r="S278" s="49" t="s">
        <v>68</v>
      </c>
      <c r="T278" s="49" t="s">
        <v>69</v>
      </c>
      <c r="U278" s="49" t="s">
        <v>70</v>
      </c>
      <c r="V278" s="49" t="s">
        <v>71</v>
      </c>
      <c r="W278" s="49" t="s">
        <v>72</v>
      </c>
      <c r="X278" s="54" t="s">
        <v>58</v>
      </c>
      <c r="Y278" s="49"/>
      <c r="Z278" s="49" t="s">
        <v>59</v>
      </c>
      <c r="AA278" s="54" t="s">
        <v>74</v>
      </c>
      <c r="AB278" s="54"/>
      <c r="AC278" s="55" t="s">
        <v>75</v>
      </c>
      <c r="AD278" s="55" t="s">
        <v>75</v>
      </c>
    </row>
    <row r="279" spans="1:30" s="58" customFormat="1" ht="57" hidden="1" customHeight="1" x14ac:dyDescent="0.25">
      <c r="A279" s="54">
        <f>+SUBTOTAL(3,$B$11:B279)</f>
        <v>0</v>
      </c>
      <c r="B279" s="55" t="s">
        <v>42</v>
      </c>
      <c r="C279" s="54" t="s">
        <v>43</v>
      </c>
      <c r="D279" s="54" t="s">
        <v>44</v>
      </c>
      <c r="E279" s="54" t="s">
        <v>45</v>
      </c>
      <c r="F279" s="56" t="s">
        <v>1028</v>
      </c>
      <c r="G279" s="48">
        <v>45346.031435185003</v>
      </c>
      <c r="H279" s="56" t="s">
        <v>1028</v>
      </c>
      <c r="I279" s="48">
        <v>45346.031435185003</v>
      </c>
      <c r="J279" s="56" t="s">
        <v>1028</v>
      </c>
      <c r="K279" s="48">
        <v>45346.031435185003</v>
      </c>
      <c r="L279" s="100" t="s">
        <v>1199</v>
      </c>
      <c r="M279" s="55" t="s">
        <v>48</v>
      </c>
      <c r="N279" s="49" t="s">
        <v>379</v>
      </c>
      <c r="O279" s="49" t="s">
        <v>418</v>
      </c>
      <c r="P279" s="49" t="s">
        <v>1337</v>
      </c>
      <c r="Q279" s="50" t="s">
        <v>391</v>
      </c>
      <c r="R279" s="57"/>
      <c r="S279" s="49" t="s">
        <v>68</v>
      </c>
      <c r="T279" s="49" t="s">
        <v>69</v>
      </c>
      <c r="U279" s="49" t="s">
        <v>70</v>
      </c>
      <c r="V279" s="49" t="s">
        <v>71</v>
      </c>
      <c r="W279" s="49" t="s">
        <v>72</v>
      </c>
      <c r="X279" s="54" t="s">
        <v>58</v>
      </c>
      <c r="Y279" s="49"/>
      <c r="Z279" s="49" t="s">
        <v>59</v>
      </c>
      <c r="AA279" s="54" t="s">
        <v>74</v>
      </c>
      <c r="AB279" s="54"/>
      <c r="AC279" s="55" t="s">
        <v>75</v>
      </c>
      <c r="AD279" s="55" t="s">
        <v>75</v>
      </c>
    </row>
    <row r="280" spans="1:30" s="58" customFormat="1" ht="57" hidden="1" customHeight="1" x14ac:dyDescent="0.25">
      <c r="A280" s="54">
        <f>+SUBTOTAL(3,$B$11:B280)</f>
        <v>0</v>
      </c>
      <c r="B280" s="55" t="s">
        <v>42</v>
      </c>
      <c r="C280" s="54" t="s">
        <v>43</v>
      </c>
      <c r="D280" s="54" t="s">
        <v>44</v>
      </c>
      <c r="E280" s="54" t="s">
        <v>45</v>
      </c>
      <c r="F280" s="56" t="s">
        <v>1029</v>
      </c>
      <c r="G280" s="48">
        <v>45337.613136574</v>
      </c>
      <c r="H280" s="56" t="s">
        <v>1029</v>
      </c>
      <c r="I280" s="48">
        <v>45337.613136574</v>
      </c>
      <c r="J280" s="56" t="s">
        <v>1029</v>
      </c>
      <c r="K280" s="48">
        <v>45337.613136574</v>
      </c>
      <c r="L280" s="100" t="s">
        <v>1200</v>
      </c>
      <c r="M280" s="55" t="s">
        <v>48</v>
      </c>
      <c r="N280" s="49" t="s">
        <v>379</v>
      </c>
      <c r="O280" s="49" t="s">
        <v>451</v>
      </c>
      <c r="P280" s="49" t="s">
        <v>533</v>
      </c>
      <c r="Q280" s="50" t="s">
        <v>177</v>
      </c>
      <c r="R280" s="57"/>
      <c r="S280" s="49" t="s">
        <v>68</v>
      </c>
      <c r="T280" s="49" t="s">
        <v>137</v>
      </c>
      <c r="U280" s="49" t="s">
        <v>138</v>
      </c>
      <c r="V280" s="49" t="s">
        <v>71</v>
      </c>
      <c r="W280" s="49" t="s">
        <v>72</v>
      </c>
      <c r="X280" s="54" t="s">
        <v>58</v>
      </c>
      <c r="Y280" s="49">
        <v>45351.749236110998</v>
      </c>
      <c r="Z280" s="49" t="s">
        <v>59</v>
      </c>
      <c r="AA280" s="54" t="s">
        <v>74</v>
      </c>
      <c r="AB280" s="54"/>
      <c r="AC280" s="55" t="s">
        <v>75</v>
      </c>
      <c r="AD280" s="55" t="s">
        <v>75</v>
      </c>
    </row>
    <row r="281" spans="1:30" s="58" customFormat="1" ht="57" hidden="1" customHeight="1" x14ac:dyDescent="0.25">
      <c r="A281" s="54">
        <f>+SUBTOTAL(3,$B$11:B281)</f>
        <v>0</v>
      </c>
      <c r="B281" s="55" t="s">
        <v>42</v>
      </c>
      <c r="C281" s="54" t="s">
        <v>43</v>
      </c>
      <c r="D281" s="54" t="s">
        <v>44</v>
      </c>
      <c r="E281" s="54" t="s">
        <v>45</v>
      </c>
      <c r="F281" s="56" t="s">
        <v>1030</v>
      </c>
      <c r="G281" s="48">
        <v>45335.695983796002</v>
      </c>
      <c r="H281" s="56" t="s">
        <v>1030</v>
      </c>
      <c r="I281" s="48">
        <v>45335.695983796002</v>
      </c>
      <c r="J281" s="56" t="s">
        <v>1030</v>
      </c>
      <c r="K281" s="48">
        <v>45335.695983796002</v>
      </c>
      <c r="L281" s="100" t="s">
        <v>1201</v>
      </c>
      <c r="M281" s="55" t="s">
        <v>48</v>
      </c>
      <c r="N281" s="49" t="s">
        <v>379</v>
      </c>
      <c r="O281" s="49" t="s">
        <v>1327</v>
      </c>
      <c r="P281" s="49" t="s">
        <v>1338</v>
      </c>
      <c r="Q281" s="50" t="s">
        <v>391</v>
      </c>
      <c r="R281" s="57"/>
      <c r="S281" s="49" t="s">
        <v>68</v>
      </c>
      <c r="T281" s="49" t="s">
        <v>125</v>
      </c>
      <c r="U281" s="49" t="s">
        <v>224</v>
      </c>
      <c r="V281" s="49" t="s">
        <v>80</v>
      </c>
      <c r="W281" s="49" t="s">
        <v>81</v>
      </c>
      <c r="X281" s="54" t="s">
        <v>58</v>
      </c>
      <c r="Y281" s="49">
        <v>45349.693148147999</v>
      </c>
      <c r="Z281" s="49" t="s">
        <v>59</v>
      </c>
      <c r="AA281" s="54" t="s">
        <v>74</v>
      </c>
      <c r="AB281" s="54"/>
      <c r="AC281" s="55" t="s">
        <v>117</v>
      </c>
      <c r="AD281" s="55" t="s">
        <v>117</v>
      </c>
    </row>
    <row r="282" spans="1:30" s="58" customFormat="1" ht="57" hidden="1" customHeight="1" x14ac:dyDescent="0.25">
      <c r="A282" s="54">
        <f>+SUBTOTAL(3,$B$11:B282)</f>
        <v>0</v>
      </c>
      <c r="B282" s="55" t="s">
        <v>108</v>
      </c>
      <c r="C282" s="54" t="s">
        <v>43</v>
      </c>
      <c r="D282" s="54" t="s">
        <v>44</v>
      </c>
      <c r="E282" s="54" t="s">
        <v>45</v>
      </c>
      <c r="F282" s="56" t="s">
        <v>1036</v>
      </c>
      <c r="G282" s="48">
        <v>45337.656296296002</v>
      </c>
      <c r="H282" s="56" t="s">
        <v>1036</v>
      </c>
      <c r="I282" s="48">
        <v>45337.656296296002</v>
      </c>
      <c r="J282" s="56" t="s">
        <v>1036</v>
      </c>
      <c r="K282" s="48">
        <v>45337.656296296002</v>
      </c>
      <c r="L282" s="100" t="s">
        <v>317</v>
      </c>
      <c r="M282" s="55" t="s">
        <v>48</v>
      </c>
      <c r="N282" s="49" t="s">
        <v>261</v>
      </c>
      <c r="O282" s="49" t="s">
        <v>262</v>
      </c>
      <c r="P282" s="49" t="s">
        <v>51</v>
      </c>
      <c r="Q282" s="50" t="s">
        <v>52</v>
      </c>
      <c r="R282" s="57"/>
      <c r="S282" s="49" t="s">
        <v>68</v>
      </c>
      <c r="T282" s="49" t="s">
        <v>137</v>
      </c>
      <c r="U282" s="49" t="s">
        <v>138</v>
      </c>
      <c r="V282" s="49" t="s">
        <v>71</v>
      </c>
      <c r="W282" s="49" t="s">
        <v>72</v>
      </c>
      <c r="X282" s="54" t="s">
        <v>58</v>
      </c>
      <c r="Y282" s="49"/>
      <c r="Z282" s="49" t="s">
        <v>105</v>
      </c>
      <c r="AA282" s="54" t="s">
        <v>60</v>
      </c>
      <c r="AB282" s="54"/>
      <c r="AC282" s="54" t="s">
        <v>61</v>
      </c>
      <c r="AD282" s="54" t="s">
        <v>61</v>
      </c>
    </row>
    <row r="283" spans="1:30" s="58" customFormat="1" ht="57" hidden="1" customHeight="1" x14ac:dyDescent="0.25">
      <c r="A283" s="54">
        <f>+SUBTOTAL(3,$B$11:B283)</f>
        <v>0</v>
      </c>
      <c r="B283" s="55" t="s">
        <v>42</v>
      </c>
      <c r="C283" s="54" t="s">
        <v>43</v>
      </c>
      <c r="D283" s="54" t="s">
        <v>44</v>
      </c>
      <c r="E283" s="54" t="s">
        <v>45</v>
      </c>
      <c r="F283" s="56" t="s">
        <v>1037</v>
      </c>
      <c r="G283" s="48">
        <v>45328.412499999999</v>
      </c>
      <c r="H283" s="56" t="s">
        <v>1037</v>
      </c>
      <c r="I283" s="48">
        <v>45328.412499999999</v>
      </c>
      <c r="J283" s="56" t="s">
        <v>1037</v>
      </c>
      <c r="K283" s="48">
        <v>45328.412499999999</v>
      </c>
      <c r="L283" s="100" t="s">
        <v>209</v>
      </c>
      <c r="M283" s="55" t="s">
        <v>48</v>
      </c>
      <c r="N283" s="49" t="s">
        <v>141</v>
      </c>
      <c r="O283" s="49" t="s">
        <v>210</v>
      </c>
      <c r="P283" s="49" t="s">
        <v>211</v>
      </c>
      <c r="Q283" s="50" t="s">
        <v>52</v>
      </c>
      <c r="R283" s="57"/>
      <c r="S283" s="49" t="s">
        <v>68</v>
      </c>
      <c r="T283" s="49" t="s">
        <v>156</v>
      </c>
      <c r="U283" s="49" t="s">
        <v>157</v>
      </c>
      <c r="V283" s="49" t="s">
        <v>1451</v>
      </c>
      <c r="W283" s="49" t="s">
        <v>148</v>
      </c>
      <c r="X283" s="54" t="s">
        <v>58</v>
      </c>
      <c r="Y283" s="49">
        <v>45337.658761573999</v>
      </c>
      <c r="Z283" s="49" t="s">
        <v>59</v>
      </c>
      <c r="AA283" s="54" t="s">
        <v>60</v>
      </c>
      <c r="AB283" s="54"/>
      <c r="AC283" s="55" t="s">
        <v>75</v>
      </c>
      <c r="AD283" s="55" t="s">
        <v>75</v>
      </c>
    </row>
    <row r="284" spans="1:30" s="58" customFormat="1" ht="57" hidden="1" customHeight="1" x14ac:dyDescent="0.25">
      <c r="A284" s="54">
        <f>+SUBTOTAL(3,$B$11:B284)</f>
        <v>0</v>
      </c>
      <c r="B284" s="55" t="s">
        <v>42</v>
      </c>
      <c r="C284" s="54" t="s">
        <v>43</v>
      </c>
      <c r="D284" s="54" t="s">
        <v>44</v>
      </c>
      <c r="E284" s="54" t="s">
        <v>45</v>
      </c>
      <c r="F284" s="56" t="s">
        <v>1038</v>
      </c>
      <c r="G284" s="48">
        <v>45335.506354167002</v>
      </c>
      <c r="H284" s="56" t="s">
        <v>1038</v>
      </c>
      <c r="I284" s="48">
        <v>45335.506354167002</v>
      </c>
      <c r="J284" s="56" t="s">
        <v>1038</v>
      </c>
      <c r="K284" s="48">
        <v>45335.506354167002</v>
      </c>
      <c r="L284" s="100" t="s">
        <v>1202</v>
      </c>
      <c r="M284" s="55" t="s">
        <v>48</v>
      </c>
      <c r="N284" s="49" t="s">
        <v>197</v>
      </c>
      <c r="O284" s="49" t="s">
        <v>274</v>
      </c>
      <c r="P284" s="49" t="s">
        <v>1339</v>
      </c>
      <c r="Q284" s="50" t="s">
        <v>52</v>
      </c>
      <c r="R284" s="57"/>
      <c r="S284" s="49" t="s">
        <v>68</v>
      </c>
      <c r="T284" s="49" t="s">
        <v>137</v>
      </c>
      <c r="U284" s="49" t="s">
        <v>564</v>
      </c>
      <c r="V284" s="49" t="s">
        <v>80</v>
      </c>
      <c r="W284" s="49" t="s">
        <v>81</v>
      </c>
      <c r="X284" s="54" t="s">
        <v>58</v>
      </c>
      <c r="Y284" s="49">
        <v>45349.709097222003</v>
      </c>
      <c r="Z284" s="49" t="s">
        <v>59</v>
      </c>
      <c r="AA284" s="54" t="s">
        <v>60</v>
      </c>
      <c r="AB284" s="54"/>
      <c r="AC284" s="55" t="s">
        <v>75</v>
      </c>
      <c r="AD284" s="55" t="s">
        <v>75</v>
      </c>
    </row>
    <row r="285" spans="1:30" s="58" customFormat="1" ht="57" hidden="1" customHeight="1" x14ac:dyDescent="0.25">
      <c r="A285" s="54">
        <f>+SUBTOTAL(3,$B$11:B285)</f>
        <v>0</v>
      </c>
      <c r="B285" s="55" t="s">
        <v>42</v>
      </c>
      <c r="C285" s="54" t="s">
        <v>43</v>
      </c>
      <c r="D285" s="54" t="s">
        <v>44</v>
      </c>
      <c r="E285" s="54" t="s">
        <v>45</v>
      </c>
      <c r="F285" s="56" t="s">
        <v>1039</v>
      </c>
      <c r="G285" s="48">
        <v>45327.593854166997</v>
      </c>
      <c r="H285" s="56" t="s">
        <v>1039</v>
      </c>
      <c r="I285" s="48">
        <v>45327.593854166997</v>
      </c>
      <c r="J285" s="56" t="s">
        <v>1039</v>
      </c>
      <c r="K285" s="48">
        <v>45327.593854166997</v>
      </c>
      <c r="L285" s="100" t="s">
        <v>1203</v>
      </c>
      <c r="M285" s="55" t="s">
        <v>48</v>
      </c>
      <c r="N285" s="49" t="s">
        <v>191</v>
      </c>
      <c r="O285" s="49" t="s">
        <v>344</v>
      </c>
      <c r="P285" s="49" t="s">
        <v>1340</v>
      </c>
      <c r="Q285" s="50" t="s">
        <v>1420</v>
      </c>
      <c r="R285" s="57"/>
      <c r="S285" s="49" t="s">
        <v>68</v>
      </c>
      <c r="T285" s="49" t="s">
        <v>125</v>
      </c>
      <c r="U285" s="49" t="s">
        <v>126</v>
      </c>
      <c r="V285" s="49" t="s">
        <v>80</v>
      </c>
      <c r="W285" s="49" t="s">
        <v>81</v>
      </c>
      <c r="X285" s="54" t="s">
        <v>58</v>
      </c>
      <c r="Y285" s="49">
        <v>45330.669074074001</v>
      </c>
      <c r="Z285" s="49" t="s">
        <v>105</v>
      </c>
      <c r="AA285" s="54" t="s">
        <v>187</v>
      </c>
      <c r="AB285" s="54"/>
      <c r="AC285" s="55" t="s">
        <v>82</v>
      </c>
      <c r="AD285" s="55" t="s">
        <v>82</v>
      </c>
    </row>
    <row r="286" spans="1:30" s="58" customFormat="1" ht="57" hidden="1" customHeight="1" x14ac:dyDescent="0.25">
      <c r="A286" s="54">
        <f>+SUBTOTAL(3,$B$11:B286)</f>
        <v>0</v>
      </c>
      <c r="B286" s="55" t="s">
        <v>108</v>
      </c>
      <c r="C286" s="54" t="s">
        <v>43</v>
      </c>
      <c r="D286" s="54" t="s">
        <v>44</v>
      </c>
      <c r="E286" s="54" t="s">
        <v>45</v>
      </c>
      <c r="F286" s="56" t="s">
        <v>1041</v>
      </c>
      <c r="G286" s="48">
        <v>45332.496018518999</v>
      </c>
      <c r="H286" s="56" t="s">
        <v>1041</v>
      </c>
      <c r="I286" s="48">
        <v>45332.496018518999</v>
      </c>
      <c r="J286" s="56" t="s">
        <v>1041</v>
      </c>
      <c r="K286" s="48">
        <v>45332.496018518999</v>
      </c>
      <c r="L286" s="100" t="s">
        <v>429</v>
      </c>
      <c r="M286" s="55" t="s">
        <v>48</v>
      </c>
      <c r="N286" s="49" t="s">
        <v>379</v>
      </c>
      <c r="O286" s="49" t="s">
        <v>430</v>
      </c>
      <c r="P286" s="49" t="s">
        <v>431</v>
      </c>
      <c r="Q286" s="50" t="s">
        <v>52</v>
      </c>
      <c r="R286" s="57"/>
      <c r="S286" s="49" t="s">
        <v>68</v>
      </c>
      <c r="T286" s="49" t="s">
        <v>161</v>
      </c>
      <c r="U286" s="49" t="s">
        <v>162</v>
      </c>
      <c r="V286" s="49" t="s">
        <v>71</v>
      </c>
      <c r="W286" s="49" t="s">
        <v>72</v>
      </c>
      <c r="X286" s="54" t="s">
        <v>58</v>
      </c>
      <c r="Y286" s="49">
        <v>45345.628750000003</v>
      </c>
      <c r="Z286" s="49" t="s">
        <v>105</v>
      </c>
      <c r="AA286" s="54" t="s">
        <v>60</v>
      </c>
      <c r="AB286" s="54"/>
      <c r="AC286" s="55" t="s">
        <v>75</v>
      </c>
      <c r="AD286" s="55" t="s">
        <v>75</v>
      </c>
    </row>
    <row r="287" spans="1:30" s="58" customFormat="1" ht="57" hidden="1" customHeight="1" x14ac:dyDescent="0.25">
      <c r="A287" s="54">
        <f>+SUBTOTAL(3,$B$11:B287)</f>
        <v>0</v>
      </c>
      <c r="B287" s="55" t="s">
        <v>108</v>
      </c>
      <c r="C287" s="54" t="s">
        <v>43</v>
      </c>
      <c r="D287" s="54" t="s">
        <v>44</v>
      </c>
      <c r="E287" s="54" t="s">
        <v>45</v>
      </c>
      <c r="F287" s="56" t="s">
        <v>1042</v>
      </c>
      <c r="G287" s="48">
        <v>45331.797696759</v>
      </c>
      <c r="H287" s="56" t="s">
        <v>1042</v>
      </c>
      <c r="I287" s="48">
        <v>45331.797696759</v>
      </c>
      <c r="J287" s="56" t="s">
        <v>1042</v>
      </c>
      <c r="K287" s="48">
        <v>45331.797696759</v>
      </c>
      <c r="L287" s="100" t="s">
        <v>205</v>
      </c>
      <c r="M287" s="55" t="s">
        <v>48</v>
      </c>
      <c r="N287" s="49" t="s">
        <v>191</v>
      </c>
      <c r="O287" s="49" t="s">
        <v>192</v>
      </c>
      <c r="P287" s="49" t="s">
        <v>206</v>
      </c>
      <c r="Q287" s="50" t="s">
        <v>52</v>
      </c>
      <c r="R287" s="57"/>
      <c r="S287" s="49" t="s">
        <v>68</v>
      </c>
      <c r="T287" s="49" t="s">
        <v>69</v>
      </c>
      <c r="U287" s="49" t="s">
        <v>70</v>
      </c>
      <c r="V287" s="49" t="s">
        <v>1452</v>
      </c>
      <c r="W287" s="49" t="s">
        <v>116</v>
      </c>
      <c r="X287" s="54" t="s">
        <v>58</v>
      </c>
      <c r="Y287" s="49">
        <v>45345.597106481</v>
      </c>
      <c r="Z287" s="49" t="s">
        <v>59</v>
      </c>
      <c r="AA287" s="54" t="s">
        <v>60</v>
      </c>
      <c r="AB287" s="54"/>
      <c r="AC287" s="55" t="s">
        <v>75</v>
      </c>
      <c r="AD287" s="55" t="s">
        <v>75</v>
      </c>
    </row>
    <row r="288" spans="1:30" s="58" customFormat="1" ht="57" hidden="1" customHeight="1" x14ac:dyDescent="0.25">
      <c r="A288" s="54">
        <f>+SUBTOTAL(3,$B$11:B288)</f>
        <v>0</v>
      </c>
      <c r="B288" s="55" t="s">
        <v>42</v>
      </c>
      <c r="C288" s="54" t="s">
        <v>43</v>
      </c>
      <c r="D288" s="54" t="s">
        <v>44</v>
      </c>
      <c r="E288" s="54" t="s">
        <v>45</v>
      </c>
      <c r="F288" s="56" t="s">
        <v>1043</v>
      </c>
      <c r="G288" s="48">
        <v>45341.431134259001</v>
      </c>
      <c r="H288" s="56" t="s">
        <v>1043</v>
      </c>
      <c r="I288" s="48">
        <v>45341.431134259001</v>
      </c>
      <c r="J288" s="56" t="s">
        <v>1043</v>
      </c>
      <c r="K288" s="48">
        <v>45341.431134259001</v>
      </c>
      <c r="L288" s="100" t="s">
        <v>205</v>
      </c>
      <c r="M288" s="55" t="s">
        <v>48</v>
      </c>
      <c r="N288" s="49" t="s">
        <v>191</v>
      </c>
      <c r="O288" s="49" t="s">
        <v>192</v>
      </c>
      <c r="P288" s="49" t="s">
        <v>206</v>
      </c>
      <c r="Q288" s="50" t="s">
        <v>52</v>
      </c>
      <c r="R288" s="57"/>
      <c r="S288" s="49" t="s">
        <v>68</v>
      </c>
      <c r="T288" s="49" t="s">
        <v>69</v>
      </c>
      <c r="U288" s="49" t="s">
        <v>70</v>
      </c>
      <c r="V288" s="49" t="s">
        <v>1452</v>
      </c>
      <c r="W288" s="49" t="s">
        <v>116</v>
      </c>
      <c r="X288" s="54" t="s">
        <v>58</v>
      </c>
      <c r="Y288" s="49"/>
      <c r="Z288" s="49" t="s">
        <v>59</v>
      </c>
      <c r="AA288" s="54" t="s">
        <v>60</v>
      </c>
      <c r="AB288" s="54"/>
      <c r="AC288" s="55" t="s">
        <v>75</v>
      </c>
      <c r="AD288" s="55" t="s">
        <v>75</v>
      </c>
    </row>
    <row r="289" spans="1:30" s="58" customFormat="1" ht="57" hidden="1" customHeight="1" x14ac:dyDescent="0.25">
      <c r="A289" s="54">
        <f>+SUBTOTAL(3,$B$11:B289)</f>
        <v>0</v>
      </c>
      <c r="B289" s="55" t="s">
        <v>42</v>
      </c>
      <c r="C289" s="54" t="s">
        <v>43</v>
      </c>
      <c r="D289" s="54" t="s">
        <v>44</v>
      </c>
      <c r="E289" s="54" t="s">
        <v>45</v>
      </c>
      <c r="F289" s="56" t="s">
        <v>1044</v>
      </c>
      <c r="G289" s="48">
        <v>45324.487094907003</v>
      </c>
      <c r="H289" s="56" t="s">
        <v>1044</v>
      </c>
      <c r="I289" s="48">
        <v>45324.487094907003</v>
      </c>
      <c r="J289" s="56" t="s">
        <v>1044</v>
      </c>
      <c r="K289" s="48">
        <v>45324.487094907003</v>
      </c>
      <c r="L289" s="100" t="s">
        <v>213</v>
      </c>
      <c r="M289" s="55" t="s">
        <v>48</v>
      </c>
      <c r="N289" s="49" t="s">
        <v>191</v>
      </c>
      <c r="O289" s="49" t="s">
        <v>246</v>
      </c>
      <c r="P289" s="49" t="s">
        <v>247</v>
      </c>
      <c r="Q289" s="50" t="s">
        <v>52</v>
      </c>
      <c r="R289" s="57"/>
      <c r="S289" s="49" t="s">
        <v>53</v>
      </c>
      <c r="T289" s="49" t="s">
        <v>54</v>
      </c>
      <c r="U289" s="49" t="s">
        <v>55</v>
      </c>
      <c r="V289" s="49" t="s">
        <v>56</v>
      </c>
      <c r="W289" s="49" t="s">
        <v>57</v>
      </c>
      <c r="X289" s="54" t="s">
        <v>58</v>
      </c>
      <c r="Y289" s="49">
        <v>45338.825520833001</v>
      </c>
      <c r="Z289" s="49" t="s">
        <v>59</v>
      </c>
      <c r="AA289" s="54" t="s">
        <v>60</v>
      </c>
      <c r="AB289" s="54"/>
      <c r="AC289" s="55" t="s">
        <v>75</v>
      </c>
      <c r="AD289" s="55" t="s">
        <v>75</v>
      </c>
    </row>
    <row r="290" spans="1:30" s="58" customFormat="1" ht="57" hidden="1" customHeight="1" x14ac:dyDescent="0.25">
      <c r="A290" s="54">
        <f>+SUBTOTAL(3,$B$11:B290)</f>
        <v>0</v>
      </c>
      <c r="B290" s="55" t="s">
        <v>108</v>
      </c>
      <c r="C290" s="54" t="s">
        <v>43</v>
      </c>
      <c r="D290" s="54" t="s">
        <v>44</v>
      </c>
      <c r="E290" s="54" t="s">
        <v>45</v>
      </c>
      <c r="F290" s="56" t="s">
        <v>1045</v>
      </c>
      <c r="G290" s="48">
        <v>45324.547777778003</v>
      </c>
      <c r="H290" s="56" t="s">
        <v>1045</v>
      </c>
      <c r="I290" s="48">
        <v>45324.547777778003</v>
      </c>
      <c r="J290" s="56" t="s">
        <v>1045</v>
      </c>
      <c r="K290" s="48">
        <v>45324.547777778003</v>
      </c>
      <c r="L290" s="100" t="s">
        <v>213</v>
      </c>
      <c r="M290" s="55" t="s">
        <v>48</v>
      </c>
      <c r="N290" s="49" t="s">
        <v>191</v>
      </c>
      <c r="O290" s="49" t="s">
        <v>246</v>
      </c>
      <c r="P290" s="49" t="s">
        <v>247</v>
      </c>
      <c r="Q290" s="50" t="s">
        <v>52</v>
      </c>
      <c r="R290" s="57"/>
      <c r="S290" s="49" t="s">
        <v>53</v>
      </c>
      <c r="T290" s="49" t="s">
        <v>54</v>
      </c>
      <c r="U290" s="49" t="s">
        <v>55</v>
      </c>
      <c r="V290" s="49" t="s">
        <v>56</v>
      </c>
      <c r="W290" s="49" t="s">
        <v>57</v>
      </c>
      <c r="X290" s="54" t="s">
        <v>58</v>
      </c>
      <c r="Y290" s="49">
        <v>45338.825937499998</v>
      </c>
      <c r="Z290" s="49" t="s">
        <v>105</v>
      </c>
      <c r="AA290" s="54" t="s">
        <v>60</v>
      </c>
      <c r="AB290" s="54"/>
      <c r="AC290" s="55" t="s">
        <v>75</v>
      </c>
      <c r="AD290" s="55" t="s">
        <v>75</v>
      </c>
    </row>
    <row r="291" spans="1:30" s="58" customFormat="1" ht="57" hidden="1" customHeight="1" x14ac:dyDescent="0.25">
      <c r="A291" s="54">
        <f>+SUBTOTAL(3,$B$11:B291)</f>
        <v>0</v>
      </c>
      <c r="B291" s="55" t="s">
        <v>42</v>
      </c>
      <c r="C291" s="54" t="s">
        <v>43</v>
      </c>
      <c r="D291" s="54" t="s">
        <v>44</v>
      </c>
      <c r="E291" s="54" t="s">
        <v>45</v>
      </c>
      <c r="F291" s="56" t="s">
        <v>1046</v>
      </c>
      <c r="G291" s="48">
        <v>45343.786666667002</v>
      </c>
      <c r="H291" s="56" t="s">
        <v>1046</v>
      </c>
      <c r="I291" s="48">
        <v>45343.786666667002</v>
      </c>
      <c r="J291" s="56" t="s">
        <v>1046</v>
      </c>
      <c r="K291" s="48">
        <v>45343.786666667002</v>
      </c>
      <c r="L291" s="100" t="s">
        <v>1204</v>
      </c>
      <c r="M291" s="55" t="s">
        <v>48</v>
      </c>
      <c r="N291" s="49" t="s">
        <v>141</v>
      </c>
      <c r="O291" s="49" t="s">
        <v>554</v>
      </c>
      <c r="P291" s="49" t="s">
        <v>1341</v>
      </c>
      <c r="Q291" s="50" t="s">
        <v>52</v>
      </c>
      <c r="R291" s="57"/>
      <c r="S291" s="49" t="s">
        <v>53</v>
      </c>
      <c r="T291" s="49" t="s">
        <v>54</v>
      </c>
      <c r="U291" s="49" t="s">
        <v>492</v>
      </c>
      <c r="V291" s="49" t="s">
        <v>80</v>
      </c>
      <c r="W291" s="49" t="s">
        <v>81</v>
      </c>
      <c r="X291" s="54" t="s">
        <v>58</v>
      </c>
      <c r="Y291" s="49">
        <v>45348.495312500003</v>
      </c>
      <c r="Z291" s="49" t="s">
        <v>59</v>
      </c>
      <c r="AA291" s="54" t="s">
        <v>60</v>
      </c>
      <c r="AB291" s="54"/>
      <c r="AC291" s="55" t="s">
        <v>61</v>
      </c>
      <c r="AD291" s="55" t="s">
        <v>61</v>
      </c>
    </row>
    <row r="292" spans="1:30" s="58" customFormat="1" ht="57" hidden="1" customHeight="1" x14ac:dyDescent="0.25">
      <c r="A292" s="54">
        <f>+SUBTOTAL(3,$B$11:B292)</f>
        <v>0</v>
      </c>
      <c r="B292" s="55" t="s">
        <v>42</v>
      </c>
      <c r="C292" s="54" t="s">
        <v>43</v>
      </c>
      <c r="D292" s="54" t="s">
        <v>44</v>
      </c>
      <c r="E292" s="54" t="s">
        <v>45</v>
      </c>
      <c r="F292" s="56" t="s">
        <v>1047</v>
      </c>
      <c r="G292" s="48">
        <v>45351.611840277998</v>
      </c>
      <c r="H292" s="56" t="s">
        <v>1047</v>
      </c>
      <c r="I292" s="48">
        <v>45351.611840277998</v>
      </c>
      <c r="J292" s="56" t="s">
        <v>1047</v>
      </c>
      <c r="K292" s="48">
        <v>45351.611840277998</v>
      </c>
      <c r="L292" s="100" t="s">
        <v>1205</v>
      </c>
      <c r="M292" s="55" t="s">
        <v>48</v>
      </c>
      <c r="N292" s="49" t="s">
        <v>379</v>
      </c>
      <c r="O292" s="49" t="s">
        <v>438</v>
      </c>
      <c r="P292" s="49" t="s">
        <v>1342</v>
      </c>
      <c r="Q292" s="50" t="s">
        <v>52</v>
      </c>
      <c r="R292" s="57"/>
      <c r="S292" s="49" t="s">
        <v>68</v>
      </c>
      <c r="T292" s="49" t="s">
        <v>125</v>
      </c>
      <c r="U292" s="49" t="s">
        <v>349</v>
      </c>
      <c r="V292" s="49" t="s">
        <v>80</v>
      </c>
      <c r="W292" s="49" t="s">
        <v>81</v>
      </c>
      <c r="X292" s="54" t="s">
        <v>58</v>
      </c>
      <c r="Y292" s="49"/>
      <c r="Z292" s="49" t="s">
        <v>59</v>
      </c>
      <c r="AA292" s="54" t="s">
        <v>60</v>
      </c>
      <c r="AB292" s="54"/>
      <c r="AC292" s="55" t="s">
        <v>75</v>
      </c>
      <c r="AD292" s="55" t="s">
        <v>75</v>
      </c>
    </row>
    <row r="293" spans="1:30" s="58" customFormat="1" ht="57" hidden="1" customHeight="1" x14ac:dyDescent="0.25">
      <c r="A293" s="54">
        <f>+SUBTOTAL(3,$B$11:B293)</f>
        <v>0</v>
      </c>
      <c r="B293" s="55" t="s">
        <v>42</v>
      </c>
      <c r="C293" s="54" t="s">
        <v>43</v>
      </c>
      <c r="D293" s="54" t="s">
        <v>44</v>
      </c>
      <c r="E293" s="54" t="s">
        <v>45</v>
      </c>
      <c r="F293" s="56" t="s">
        <v>1048</v>
      </c>
      <c r="G293" s="48">
        <v>45346.421516203998</v>
      </c>
      <c r="H293" s="56" t="s">
        <v>1048</v>
      </c>
      <c r="I293" s="48">
        <v>45346.421516203998</v>
      </c>
      <c r="J293" s="56" t="s">
        <v>1048</v>
      </c>
      <c r="K293" s="48">
        <v>45346.421516203998</v>
      </c>
      <c r="L293" s="100" t="s">
        <v>205</v>
      </c>
      <c r="M293" s="55" t="s">
        <v>48</v>
      </c>
      <c r="N293" s="49" t="s">
        <v>191</v>
      </c>
      <c r="O293" s="49" t="s">
        <v>192</v>
      </c>
      <c r="P293" s="49" t="s">
        <v>206</v>
      </c>
      <c r="Q293" s="50" t="s">
        <v>52</v>
      </c>
      <c r="R293" s="57"/>
      <c r="S293" s="49" t="s">
        <v>1430</v>
      </c>
      <c r="T293" s="49" t="s">
        <v>1431</v>
      </c>
      <c r="U293" s="49" t="s">
        <v>1432</v>
      </c>
      <c r="V293" s="49" t="s">
        <v>1452</v>
      </c>
      <c r="W293" s="49" t="s">
        <v>116</v>
      </c>
      <c r="X293" s="54" t="s">
        <v>58</v>
      </c>
      <c r="Y293" s="49"/>
      <c r="Z293" s="49" t="s">
        <v>59</v>
      </c>
      <c r="AA293" s="54" t="s">
        <v>60</v>
      </c>
      <c r="AB293" s="54"/>
      <c r="AC293" s="55" t="s">
        <v>75</v>
      </c>
      <c r="AD293" s="55" t="s">
        <v>75</v>
      </c>
    </row>
    <row r="294" spans="1:30" s="58" customFormat="1" ht="57" hidden="1" customHeight="1" x14ac:dyDescent="0.25">
      <c r="A294" s="54">
        <f>+SUBTOTAL(3,$B$11:B294)</f>
        <v>0</v>
      </c>
      <c r="B294" s="55" t="s">
        <v>42</v>
      </c>
      <c r="C294" s="54" t="s">
        <v>43</v>
      </c>
      <c r="D294" s="54" t="s">
        <v>44</v>
      </c>
      <c r="E294" s="54" t="s">
        <v>45</v>
      </c>
      <c r="F294" s="56" t="s">
        <v>1049</v>
      </c>
      <c r="G294" s="48">
        <v>45328.465266204003</v>
      </c>
      <c r="H294" s="56" t="s">
        <v>1049</v>
      </c>
      <c r="I294" s="48">
        <v>45328.465266204003</v>
      </c>
      <c r="J294" s="56" t="s">
        <v>1049</v>
      </c>
      <c r="K294" s="48">
        <v>45328.465266204003</v>
      </c>
      <c r="L294" s="100" t="s">
        <v>1206</v>
      </c>
      <c r="M294" s="55" t="s">
        <v>48</v>
      </c>
      <c r="N294" s="49" t="s">
        <v>313</v>
      </c>
      <c r="O294" s="49" t="s">
        <v>464</v>
      </c>
      <c r="P294" s="49" t="s">
        <v>1343</v>
      </c>
      <c r="Q294" s="50" t="s">
        <v>456</v>
      </c>
      <c r="R294" s="57"/>
      <c r="S294" s="49" t="s">
        <v>68</v>
      </c>
      <c r="T294" s="49" t="s">
        <v>96</v>
      </c>
      <c r="U294" s="49" t="s">
        <v>97</v>
      </c>
      <c r="V294" s="49" t="s">
        <v>98</v>
      </c>
      <c r="W294" s="49" t="s">
        <v>99</v>
      </c>
      <c r="X294" s="54" t="s">
        <v>58</v>
      </c>
      <c r="Y294" s="49">
        <v>45336.477233796002</v>
      </c>
      <c r="Z294" s="49" t="s">
        <v>59</v>
      </c>
      <c r="AA294" s="54" t="s">
        <v>74</v>
      </c>
      <c r="AB294" s="54"/>
      <c r="AC294" s="55" t="s">
        <v>82</v>
      </c>
      <c r="AD294" s="55" t="s">
        <v>82</v>
      </c>
    </row>
    <row r="295" spans="1:30" s="58" customFormat="1" ht="57" hidden="1" customHeight="1" x14ac:dyDescent="0.25">
      <c r="A295" s="54">
        <f>+SUBTOTAL(3,$B$11:B295)</f>
        <v>0</v>
      </c>
      <c r="B295" s="55" t="s">
        <v>42</v>
      </c>
      <c r="C295" s="54" t="s">
        <v>43</v>
      </c>
      <c r="D295" s="54" t="s">
        <v>44</v>
      </c>
      <c r="E295" s="54" t="s">
        <v>45</v>
      </c>
      <c r="F295" s="56" t="s">
        <v>1050</v>
      </c>
      <c r="G295" s="48">
        <v>45333.578356480997</v>
      </c>
      <c r="H295" s="56" t="s">
        <v>1050</v>
      </c>
      <c r="I295" s="48">
        <v>45333.578356480997</v>
      </c>
      <c r="J295" s="56" t="s">
        <v>1050</v>
      </c>
      <c r="K295" s="48">
        <v>45333.578356480997</v>
      </c>
      <c r="L295" s="100" t="s">
        <v>1207</v>
      </c>
      <c r="M295" s="55" t="s">
        <v>48</v>
      </c>
      <c r="N295" s="49" t="s">
        <v>313</v>
      </c>
      <c r="O295" s="49" t="s">
        <v>1344</v>
      </c>
      <c r="P295" s="49" t="s">
        <v>355</v>
      </c>
      <c r="Q295" s="50" t="s">
        <v>52</v>
      </c>
      <c r="R295" s="57"/>
      <c r="S295" s="49" t="s">
        <v>53</v>
      </c>
      <c r="T295" s="49" t="s">
        <v>54</v>
      </c>
      <c r="U295" s="49" t="s">
        <v>55</v>
      </c>
      <c r="V295" s="49" t="s">
        <v>56</v>
      </c>
      <c r="W295" s="49" t="s">
        <v>57</v>
      </c>
      <c r="X295" s="54" t="s">
        <v>58</v>
      </c>
      <c r="Y295" s="49">
        <v>45344.744965277998</v>
      </c>
      <c r="Z295" s="49" t="s">
        <v>59</v>
      </c>
      <c r="AA295" s="54" t="s">
        <v>60</v>
      </c>
      <c r="AB295" s="54"/>
      <c r="AC295" s="55" t="s">
        <v>75</v>
      </c>
      <c r="AD295" s="55" t="s">
        <v>75</v>
      </c>
    </row>
    <row r="296" spans="1:30" s="58" customFormat="1" ht="57" hidden="1" customHeight="1" x14ac:dyDescent="0.25">
      <c r="A296" s="54">
        <f>+SUBTOTAL(3,$B$11:B296)</f>
        <v>0</v>
      </c>
      <c r="B296" s="55" t="s">
        <v>42</v>
      </c>
      <c r="C296" s="54" t="s">
        <v>43</v>
      </c>
      <c r="D296" s="54" t="s">
        <v>44</v>
      </c>
      <c r="E296" s="54" t="s">
        <v>45</v>
      </c>
      <c r="F296" s="56" t="s">
        <v>1051</v>
      </c>
      <c r="G296" s="48">
        <v>45333.579976852001</v>
      </c>
      <c r="H296" s="56" t="s">
        <v>1051</v>
      </c>
      <c r="I296" s="48">
        <v>45333.579976852001</v>
      </c>
      <c r="J296" s="56" t="s">
        <v>1051</v>
      </c>
      <c r="K296" s="48">
        <v>45333.579976852001</v>
      </c>
      <c r="L296" s="100" t="s">
        <v>1207</v>
      </c>
      <c r="M296" s="55" t="s">
        <v>48</v>
      </c>
      <c r="N296" s="49" t="s">
        <v>313</v>
      </c>
      <c r="O296" s="49" t="s">
        <v>1344</v>
      </c>
      <c r="P296" s="49" t="s">
        <v>355</v>
      </c>
      <c r="Q296" s="50" t="s">
        <v>52</v>
      </c>
      <c r="R296" s="57"/>
      <c r="S296" s="49" t="s">
        <v>68</v>
      </c>
      <c r="T296" s="49" t="s">
        <v>69</v>
      </c>
      <c r="U296" s="49" t="s">
        <v>70</v>
      </c>
      <c r="V296" s="49" t="s">
        <v>1452</v>
      </c>
      <c r="W296" s="49" t="s">
        <v>116</v>
      </c>
      <c r="X296" s="54" t="s">
        <v>58</v>
      </c>
      <c r="Y296" s="49">
        <v>45345.707986111003</v>
      </c>
      <c r="Z296" s="49" t="s">
        <v>59</v>
      </c>
      <c r="AA296" s="54" t="s">
        <v>60</v>
      </c>
      <c r="AB296" s="54"/>
      <c r="AC296" s="55" t="s">
        <v>75</v>
      </c>
      <c r="AD296" s="55" t="s">
        <v>75</v>
      </c>
    </row>
    <row r="297" spans="1:30" s="58" customFormat="1" ht="57" hidden="1" customHeight="1" x14ac:dyDescent="0.25">
      <c r="A297" s="54">
        <f>+SUBTOTAL(3,$B$11:B297)</f>
        <v>0</v>
      </c>
      <c r="B297" s="55" t="s">
        <v>42</v>
      </c>
      <c r="C297" s="54" t="s">
        <v>43</v>
      </c>
      <c r="D297" s="54" t="s">
        <v>44</v>
      </c>
      <c r="E297" s="54" t="s">
        <v>45</v>
      </c>
      <c r="F297" s="56" t="s">
        <v>1052</v>
      </c>
      <c r="G297" s="48">
        <v>45350.750891203999</v>
      </c>
      <c r="H297" s="56" t="s">
        <v>1052</v>
      </c>
      <c r="I297" s="48">
        <v>45350.750891203999</v>
      </c>
      <c r="J297" s="56" t="s">
        <v>1052</v>
      </c>
      <c r="K297" s="48">
        <v>45350.750891203999</v>
      </c>
      <c r="L297" s="100" t="s">
        <v>1208</v>
      </c>
      <c r="M297" s="55" t="s">
        <v>48</v>
      </c>
      <c r="N297" s="49" t="s">
        <v>191</v>
      </c>
      <c r="O297" s="49" t="s">
        <v>1323</v>
      </c>
      <c r="P297" s="49" t="s">
        <v>1345</v>
      </c>
      <c r="Q297" s="50" t="s">
        <v>52</v>
      </c>
      <c r="R297" s="57"/>
      <c r="S297" s="49" t="s">
        <v>53</v>
      </c>
      <c r="T297" s="49" t="s">
        <v>54</v>
      </c>
      <c r="U297" s="49" t="s">
        <v>55</v>
      </c>
      <c r="V297" s="49" t="s">
        <v>56</v>
      </c>
      <c r="W297" s="49" t="s">
        <v>57</v>
      </c>
      <c r="X297" s="54" t="s">
        <v>58</v>
      </c>
      <c r="Y297" s="49"/>
      <c r="Z297" s="49" t="s">
        <v>59</v>
      </c>
      <c r="AA297" s="54" t="s">
        <v>60</v>
      </c>
      <c r="AB297" s="54"/>
      <c r="AC297" s="55" t="s">
        <v>82</v>
      </c>
      <c r="AD297" s="55" t="s">
        <v>82</v>
      </c>
    </row>
    <row r="298" spans="1:30" s="58" customFormat="1" ht="57" hidden="1" customHeight="1" x14ac:dyDescent="0.25">
      <c r="A298" s="54">
        <f>+SUBTOTAL(3,$B$11:B298)</f>
        <v>0</v>
      </c>
      <c r="B298" s="55" t="s">
        <v>42</v>
      </c>
      <c r="C298" s="54" t="s">
        <v>43</v>
      </c>
      <c r="D298" s="54" t="s">
        <v>44</v>
      </c>
      <c r="E298" s="54" t="s">
        <v>45</v>
      </c>
      <c r="F298" s="56" t="s">
        <v>1053</v>
      </c>
      <c r="G298" s="48">
        <v>45335.781782407001</v>
      </c>
      <c r="H298" s="56" t="s">
        <v>1053</v>
      </c>
      <c r="I298" s="48">
        <v>45335.781782407001</v>
      </c>
      <c r="J298" s="56" t="s">
        <v>1053</v>
      </c>
      <c r="K298" s="48">
        <v>45335.781782407001</v>
      </c>
      <c r="L298" s="100" t="s">
        <v>1209</v>
      </c>
      <c r="M298" s="55" t="s">
        <v>48</v>
      </c>
      <c r="N298" s="49" t="s">
        <v>379</v>
      </c>
      <c r="O298" s="49" t="s">
        <v>418</v>
      </c>
      <c r="P298" s="49" t="s">
        <v>345</v>
      </c>
      <c r="Q298" s="50" t="s">
        <v>52</v>
      </c>
      <c r="R298" s="57"/>
      <c r="S298" s="49" t="s">
        <v>68</v>
      </c>
      <c r="T298" s="49" t="s">
        <v>156</v>
      </c>
      <c r="U298" s="49" t="s">
        <v>157</v>
      </c>
      <c r="V298" s="49" t="s">
        <v>71</v>
      </c>
      <c r="W298" s="49" t="s">
        <v>72</v>
      </c>
      <c r="X298" s="54" t="s">
        <v>58</v>
      </c>
      <c r="Y298" s="49">
        <v>45350.672164352</v>
      </c>
      <c r="Z298" s="49" t="s">
        <v>59</v>
      </c>
      <c r="AA298" s="54" t="s">
        <v>60</v>
      </c>
      <c r="AB298" s="54"/>
      <c r="AC298" s="55" t="s">
        <v>75</v>
      </c>
      <c r="AD298" s="55" t="s">
        <v>75</v>
      </c>
    </row>
    <row r="299" spans="1:30" s="58" customFormat="1" ht="57" hidden="1" customHeight="1" x14ac:dyDescent="0.25">
      <c r="A299" s="54">
        <f>+SUBTOTAL(3,$B$11:B299)</f>
        <v>0</v>
      </c>
      <c r="B299" s="55" t="s">
        <v>108</v>
      </c>
      <c r="C299" s="54" t="s">
        <v>43</v>
      </c>
      <c r="D299" s="54" t="s">
        <v>44</v>
      </c>
      <c r="E299" s="54" t="s">
        <v>45</v>
      </c>
      <c r="F299" s="56" t="s">
        <v>1054</v>
      </c>
      <c r="G299" s="48">
        <v>45351.650775463</v>
      </c>
      <c r="H299" s="56" t="s">
        <v>1054</v>
      </c>
      <c r="I299" s="48">
        <v>45351.650775463</v>
      </c>
      <c r="J299" s="56" t="s">
        <v>1054</v>
      </c>
      <c r="K299" s="48">
        <v>45351.650775463</v>
      </c>
      <c r="L299" s="100" t="s">
        <v>1165</v>
      </c>
      <c r="M299" s="55" t="s">
        <v>48</v>
      </c>
      <c r="N299" s="49" t="s">
        <v>64</v>
      </c>
      <c r="O299" s="49" t="s">
        <v>65</v>
      </c>
      <c r="P299" s="49" t="s">
        <v>199</v>
      </c>
      <c r="Q299" s="50" t="s">
        <v>52</v>
      </c>
      <c r="R299" s="57"/>
      <c r="S299" s="49" t="s">
        <v>68</v>
      </c>
      <c r="T299" s="49" t="s">
        <v>156</v>
      </c>
      <c r="U299" s="49" t="s">
        <v>157</v>
      </c>
      <c r="V299" s="49" t="s">
        <v>217</v>
      </c>
      <c r="W299" s="49" t="s">
        <v>218</v>
      </c>
      <c r="X299" s="54" t="s">
        <v>58</v>
      </c>
      <c r="Y299" s="49"/>
      <c r="Z299" s="49" t="s">
        <v>105</v>
      </c>
      <c r="AA299" s="54" t="s">
        <v>60</v>
      </c>
      <c r="AB299" s="54"/>
      <c r="AC299" s="55" t="s">
        <v>75</v>
      </c>
      <c r="AD299" s="55" t="s">
        <v>75</v>
      </c>
    </row>
    <row r="300" spans="1:30" s="58" customFormat="1" ht="57" hidden="1" customHeight="1" x14ac:dyDescent="0.25">
      <c r="A300" s="54">
        <f>+SUBTOTAL(3,$B$11:B300)</f>
        <v>0</v>
      </c>
      <c r="B300" s="55" t="s">
        <v>108</v>
      </c>
      <c r="C300" s="54" t="s">
        <v>43</v>
      </c>
      <c r="D300" s="54" t="s">
        <v>44</v>
      </c>
      <c r="E300" s="54" t="s">
        <v>45</v>
      </c>
      <c r="F300" s="56" t="s">
        <v>1055</v>
      </c>
      <c r="G300" s="48">
        <v>45351.660092593003</v>
      </c>
      <c r="H300" s="56" t="s">
        <v>1055</v>
      </c>
      <c r="I300" s="48">
        <v>45351.660092593003</v>
      </c>
      <c r="J300" s="56" t="s">
        <v>1055</v>
      </c>
      <c r="K300" s="48">
        <v>45351.660092593003</v>
      </c>
      <c r="L300" s="100" t="s">
        <v>1210</v>
      </c>
      <c r="M300" s="55" t="s">
        <v>48</v>
      </c>
      <c r="N300" s="49" t="s">
        <v>141</v>
      </c>
      <c r="O300" s="49" t="s">
        <v>580</v>
      </c>
      <c r="P300" s="49" t="s">
        <v>1346</v>
      </c>
      <c r="Q300" s="50" t="s">
        <v>52</v>
      </c>
      <c r="R300" s="57"/>
      <c r="S300" s="49" t="s">
        <v>53</v>
      </c>
      <c r="T300" s="49" t="s">
        <v>54</v>
      </c>
      <c r="U300" s="49" t="s">
        <v>1434</v>
      </c>
      <c r="V300" s="49" t="s">
        <v>264</v>
      </c>
      <c r="W300" s="49" t="s">
        <v>1453</v>
      </c>
      <c r="X300" s="54" t="s">
        <v>58</v>
      </c>
      <c r="Y300" s="49"/>
      <c r="Z300" s="49" t="s">
        <v>105</v>
      </c>
      <c r="AA300" s="54" t="s">
        <v>60</v>
      </c>
      <c r="AB300" s="54"/>
      <c r="AC300" s="55" t="s">
        <v>117</v>
      </c>
      <c r="AD300" s="55" t="s">
        <v>117</v>
      </c>
    </row>
    <row r="301" spans="1:30" s="58" customFormat="1" ht="57" hidden="1" customHeight="1" x14ac:dyDescent="0.25">
      <c r="A301" s="54">
        <f>+SUBTOTAL(3,$B$11:B301)</f>
        <v>0</v>
      </c>
      <c r="B301" s="55" t="s">
        <v>108</v>
      </c>
      <c r="C301" s="54" t="s">
        <v>43</v>
      </c>
      <c r="D301" s="54" t="s">
        <v>44</v>
      </c>
      <c r="E301" s="54" t="s">
        <v>45</v>
      </c>
      <c r="F301" s="56" t="s">
        <v>1056</v>
      </c>
      <c r="G301" s="48">
        <v>45351.712476852001</v>
      </c>
      <c r="H301" s="56" t="s">
        <v>1056</v>
      </c>
      <c r="I301" s="48">
        <v>45351.712476852001</v>
      </c>
      <c r="J301" s="56" t="s">
        <v>1056</v>
      </c>
      <c r="K301" s="48">
        <v>45351.712476852001</v>
      </c>
      <c r="L301" s="100" t="s">
        <v>1211</v>
      </c>
      <c r="M301" s="55" t="s">
        <v>111</v>
      </c>
      <c r="N301" s="49" t="s">
        <v>191</v>
      </c>
      <c r="O301" s="49" t="s">
        <v>1323</v>
      </c>
      <c r="P301" s="49" t="s">
        <v>375</v>
      </c>
      <c r="Q301" s="50" t="s">
        <v>52</v>
      </c>
      <c r="R301" s="57"/>
      <c r="S301" s="49" t="s">
        <v>68</v>
      </c>
      <c r="T301" s="49" t="s">
        <v>69</v>
      </c>
      <c r="U301" s="49" t="s">
        <v>79</v>
      </c>
      <c r="V301" s="49" t="s">
        <v>98</v>
      </c>
      <c r="W301" s="49" t="s">
        <v>99</v>
      </c>
      <c r="X301" s="54" t="s">
        <v>58</v>
      </c>
      <c r="Y301" s="49"/>
      <c r="Z301" s="49" t="s">
        <v>59</v>
      </c>
      <c r="AA301" s="54" t="s">
        <v>60</v>
      </c>
      <c r="AB301" s="54"/>
      <c r="AC301" s="54" t="s">
        <v>61</v>
      </c>
      <c r="AD301" s="54" t="s">
        <v>61</v>
      </c>
    </row>
    <row r="302" spans="1:30" s="58" customFormat="1" ht="57" hidden="1" customHeight="1" x14ac:dyDescent="0.25">
      <c r="A302" s="54">
        <f>+SUBTOTAL(3,$B$11:B302)</f>
        <v>0</v>
      </c>
      <c r="B302" s="55" t="s">
        <v>42</v>
      </c>
      <c r="C302" s="54" t="s">
        <v>43</v>
      </c>
      <c r="D302" s="54" t="s">
        <v>44</v>
      </c>
      <c r="E302" s="54" t="s">
        <v>45</v>
      </c>
      <c r="F302" s="56" t="s">
        <v>1057</v>
      </c>
      <c r="G302" s="48">
        <v>45338.374930555998</v>
      </c>
      <c r="H302" s="56" t="s">
        <v>1057</v>
      </c>
      <c r="I302" s="48">
        <v>45338.374930555998</v>
      </c>
      <c r="J302" s="56" t="s">
        <v>1057</v>
      </c>
      <c r="K302" s="48">
        <v>45338.374930555998</v>
      </c>
      <c r="L302" s="100" t="s">
        <v>1212</v>
      </c>
      <c r="M302" s="55" t="s">
        <v>48</v>
      </c>
      <c r="N302" s="49" t="s">
        <v>141</v>
      </c>
      <c r="O302" s="49" t="s">
        <v>580</v>
      </c>
      <c r="P302" s="49" t="s">
        <v>1347</v>
      </c>
      <c r="Q302" s="50" t="s">
        <v>524</v>
      </c>
      <c r="R302" s="57"/>
      <c r="S302" s="49" t="s">
        <v>68</v>
      </c>
      <c r="T302" s="49" t="s">
        <v>125</v>
      </c>
      <c r="U302" s="49" t="s">
        <v>186</v>
      </c>
      <c r="V302" s="49" t="s">
        <v>80</v>
      </c>
      <c r="W302" s="49" t="s">
        <v>81</v>
      </c>
      <c r="X302" s="54" t="s">
        <v>58</v>
      </c>
      <c r="Y302" s="49">
        <v>45344.735532407001</v>
      </c>
      <c r="Z302" s="49" t="s">
        <v>59</v>
      </c>
      <c r="AA302" s="54" t="s">
        <v>74</v>
      </c>
      <c r="AB302" s="54"/>
      <c r="AC302" s="55" t="s">
        <v>117</v>
      </c>
      <c r="AD302" s="55" t="s">
        <v>117</v>
      </c>
    </row>
    <row r="303" spans="1:30" s="58" customFormat="1" ht="57" hidden="1" customHeight="1" x14ac:dyDescent="0.25">
      <c r="A303" s="54">
        <f>+SUBTOTAL(3,$B$11:B303)</f>
        <v>0</v>
      </c>
      <c r="B303" s="55" t="s">
        <v>42</v>
      </c>
      <c r="C303" s="54" t="s">
        <v>43</v>
      </c>
      <c r="D303" s="54" t="s">
        <v>44</v>
      </c>
      <c r="E303" s="54" t="s">
        <v>45</v>
      </c>
      <c r="F303" s="56" t="s">
        <v>1058</v>
      </c>
      <c r="G303" s="48">
        <v>45341.713888888997</v>
      </c>
      <c r="H303" s="56" t="s">
        <v>1058</v>
      </c>
      <c r="I303" s="48">
        <v>45341.713888888997</v>
      </c>
      <c r="J303" s="56" t="s">
        <v>1058</v>
      </c>
      <c r="K303" s="48">
        <v>45341.713888888997</v>
      </c>
      <c r="L303" s="100" t="s">
        <v>1213</v>
      </c>
      <c r="M303" s="55" t="s">
        <v>48</v>
      </c>
      <c r="N303" s="49" t="s">
        <v>313</v>
      </c>
      <c r="O303" s="49" t="s">
        <v>314</v>
      </c>
      <c r="P303" s="49" t="s">
        <v>95</v>
      </c>
      <c r="Q303" s="50" t="s">
        <v>456</v>
      </c>
      <c r="R303" s="57"/>
      <c r="S303" s="49" t="s">
        <v>68</v>
      </c>
      <c r="T303" s="49" t="s">
        <v>125</v>
      </c>
      <c r="U303" s="49" t="s">
        <v>349</v>
      </c>
      <c r="V303" s="49" t="s">
        <v>80</v>
      </c>
      <c r="W303" s="49" t="s">
        <v>81</v>
      </c>
      <c r="X303" s="54" t="s">
        <v>58</v>
      </c>
      <c r="Y303" s="49">
        <v>45345.514814814996</v>
      </c>
      <c r="Z303" s="49" t="s">
        <v>59</v>
      </c>
      <c r="AA303" s="54" t="s">
        <v>74</v>
      </c>
      <c r="AB303" s="54"/>
      <c r="AC303" s="55" t="s">
        <v>117</v>
      </c>
      <c r="AD303" s="55" t="s">
        <v>117</v>
      </c>
    </row>
    <row r="304" spans="1:30" s="58" customFormat="1" ht="57" hidden="1" customHeight="1" x14ac:dyDescent="0.25">
      <c r="A304" s="54">
        <f>+SUBTOTAL(3,$B$11:B304)</f>
        <v>0</v>
      </c>
      <c r="B304" s="55" t="s">
        <v>42</v>
      </c>
      <c r="C304" s="54" t="s">
        <v>43</v>
      </c>
      <c r="D304" s="54" t="s">
        <v>44</v>
      </c>
      <c r="E304" s="54" t="s">
        <v>45</v>
      </c>
      <c r="F304" s="56" t="s">
        <v>1059</v>
      </c>
      <c r="G304" s="48">
        <v>45338.165532407002</v>
      </c>
      <c r="H304" s="56" t="s">
        <v>1059</v>
      </c>
      <c r="I304" s="48">
        <v>45338.165532407002</v>
      </c>
      <c r="J304" s="56" t="s">
        <v>1059</v>
      </c>
      <c r="K304" s="48">
        <v>45338.165532407002</v>
      </c>
      <c r="L304" s="100" t="s">
        <v>1212</v>
      </c>
      <c r="M304" s="55" t="s">
        <v>48</v>
      </c>
      <c r="N304" s="49" t="s">
        <v>141</v>
      </c>
      <c r="O304" s="49" t="s">
        <v>580</v>
      </c>
      <c r="P304" s="49" t="s">
        <v>1347</v>
      </c>
      <c r="Q304" s="50" t="s">
        <v>524</v>
      </c>
      <c r="R304" s="57"/>
      <c r="S304" s="49" t="s">
        <v>68</v>
      </c>
      <c r="T304" s="49" t="s">
        <v>125</v>
      </c>
      <c r="U304" s="49" t="s">
        <v>186</v>
      </c>
      <c r="V304" s="49" t="s">
        <v>80</v>
      </c>
      <c r="W304" s="49" t="s">
        <v>81</v>
      </c>
      <c r="X304" s="54" t="s">
        <v>58</v>
      </c>
      <c r="Y304" s="49">
        <v>45344.730729167</v>
      </c>
      <c r="Z304" s="49" t="s">
        <v>59</v>
      </c>
      <c r="AA304" s="54" t="s">
        <v>74</v>
      </c>
      <c r="AB304" s="54"/>
      <c r="AC304" s="55" t="s">
        <v>117</v>
      </c>
      <c r="AD304" s="55" t="s">
        <v>117</v>
      </c>
    </row>
    <row r="305" spans="1:30" s="58" customFormat="1" ht="57" hidden="1" customHeight="1" x14ac:dyDescent="0.25">
      <c r="A305" s="54">
        <f>+SUBTOTAL(3,$B$11:B305)</f>
        <v>0</v>
      </c>
      <c r="B305" s="55" t="s">
        <v>42</v>
      </c>
      <c r="C305" s="54" t="s">
        <v>43</v>
      </c>
      <c r="D305" s="54" t="s">
        <v>44</v>
      </c>
      <c r="E305" s="54" t="s">
        <v>45</v>
      </c>
      <c r="F305" s="56" t="s">
        <v>1060</v>
      </c>
      <c r="G305" s="48">
        <v>45341.553252315003</v>
      </c>
      <c r="H305" s="56" t="s">
        <v>1060</v>
      </c>
      <c r="I305" s="48">
        <v>45341.553252315003</v>
      </c>
      <c r="J305" s="56" t="s">
        <v>1060</v>
      </c>
      <c r="K305" s="48">
        <v>45341.553252315003</v>
      </c>
      <c r="L305" s="100" t="s">
        <v>1214</v>
      </c>
      <c r="M305" s="55" t="s">
        <v>48</v>
      </c>
      <c r="N305" s="49" t="s">
        <v>221</v>
      </c>
      <c r="O305" s="49" t="s">
        <v>541</v>
      </c>
      <c r="P305" s="49" t="s">
        <v>1348</v>
      </c>
      <c r="Q305" s="50" t="s">
        <v>524</v>
      </c>
      <c r="R305" s="57"/>
      <c r="S305" s="49" t="s">
        <v>68</v>
      </c>
      <c r="T305" s="49" t="s">
        <v>156</v>
      </c>
      <c r="U305" s="49" t="s">
        <v>157</v>
      </c>
      <c r="V305" s="49" t="s">
        <v>80</v>
      </c>
      <c r="W305" s="49" t="s">
        <v>81</v>
      </c>
      <c r="X305" s="54" t="s">
        <v>58</v>
      </c>
      <c r="Y305" s="49"/>
      <c r="Z305" s="49" t="s">
        <v>59</v>
      </c>
      <c r="AA305" s="54" t="s">
        <v>74</v>
      </c>
      <c r="AB305" s="54"/>
      <c r="AC305" s="55" t="s">
        <v>75</v>
      </c>
      <c r="AD305" s="55" t="s">
        <v>75</v>
      </c>
    </row>
    <row r="306" spans="1:30" s="58" customFormat="1" ht="57" hidden="1" customHeight="1" x14ac:dyDescent="0.25">
      <c r="A306" s="54">
        <f>+SUBTOTAL(3,$B$11:B306)</f>
        <v>0</v>
      </c>
      <c r="B306" s="55" t="s">
        <v>42</v>
      </c>
      <c r="C306" s="54" t="s">
        <v>43</v>
      </c>
      <c r="D306" s="54" t="s">
        <v>44</v>
      </c>
      <c r="E306" s="54" t="s">
        <v>45</v>
      </c>
      <c r="F306" s="56" t="s">
        <v>1061</v>
      </c>
      <c r="G306" s="48">
        <v>45329.686273148</v>
      </c>
      <c r="H306" s="56" t="s">
        <v>1061</v>
      </c>
      <c r="I306" s="48">
        <v>45329.686273148</v>
      </c>
      <c r="J306" s="56" t="s">
        <v>1061</v>
      </c>
      <c r="K306" s="48">
        <v>45329.686273148</v>
      </c>
      <c r="L306" s="100" t="s">
        <v>1215</v>
      </c>
      <c r="M306" s="55" t="s">
        <v>48</v>
      </c>
      <c r="N306" s="49" t="s">
        <v>221</v>
      </c>
      <c r="O306" s="49" t="s">
        <v>571</v>
      </c>
      <c r="P306" s="49" t="s">
        <v>1349</v>
      </c>
      <c r="Q306" s="50" t="s">
        <v>524</v>
      </c>
      <c r="R306" s="57"/>
      <c r="S306" s="49" t="s">
        <v>68</v>
      </c>
      <c r="T306" s="49" t="s">
        <v>69</v>
      </c>
      <c r="U306" s="49" t="s">
        <v>70</v>
      </c>
      <c r="V306" s="49" t="s">
        <v>71</v>
      </c>
      <c r="W306" s="49" t="s">
        <v>72</v>
      </c>
      <c r="X306" s="54" t="s">
        <v>58</v>
      </c>
      <c r="Y306" s="49">
        <v>45342.714594907004</v>
      </c>
      <c r="Z306" s="49" t="s">
        <v>59</v>
      </c>
      <c r="AA306" s="54" t="s">
        <v>74</v>
      </c>
      <c r="AB306" s="54"/>
      <c r="AC306" s="55" t="s">
        <v>75</v>
      </c>
      <c r="AD306" s="55" t="s">
        <v>75</v>
      </c>
    </row>
    <row r="307" spans="1:30" s="58" customFormat="1" ht="57" hidden="1" customHeight="1" x14ac:dyDescent="0.25">
      <c r="A307" s="54">
        <f>+SUBTOTAL(3,$B$11:B307)</f>
        <v>0</v>
      </c>
      <c r="B307" s="55" t="s">
        <v>108</v>
      </c>
      <c r="C307" s="54" t="s">
        <v>43</v>
      </c>
      <c r="D307" s="54" t="s">
        <v>44</v>
      </c>
      <c r="E307" s="54" t="s">
        <v>45</v>
      </c>
      <c r="F307" s="56" t="s">
        <v>1062</v>
      </c>
      <c r="G307" s="48">
        <v>45332.364305556002</v>
      </c>
      <c r="H307" s="56" t="s">
        <v>1062</v>
      </c>
      <c r="I307" s="48">
        <v>45332.364305556002</v>
      </c>
      <c r="J307" s="56" t="s">
        <v>1062</v>
      </c>
      <c r="K307" s="48">
        <v>45332.364305556002</v>
      </c>
      <c r="L307" s="100" t="s">
        <v>1216</v>
      </c>
      <c r="M307" s="55" t="s">
        <v>48</v>
      </c>
      <c r="N307" s="49" t="s">
        <v>221</v>
      </c>
      <c r="O307" s="49" t="s">
        <v>545</v>
      </c>
      <c r="P307" s="49" t="s">
        <v>1350</v>
      </c>
      <c r="Q307" s="50" t="s">
        <v>524</v>
      </c>
      <c r="R307" s="57"/>
      <c r="S307" s="49" t="s">
        <v>68</v>
      </c>
      <c r="T307" s="49" t="s">
        <v>69</v>
      </c>
      <c r="U307" s="49" t="s">
        <v>70</v>
      </c>
      <c r="V307" s="49" t="s">
        <v>71</v>
      </c>
      <c r="W307" s="49" t="s">
        <v>72</v>
      </c>
      <c r="X307" s="54" t="s">
        <v>58</v>
      </c>
      <c r="Y307" s="49">
        <v>45343.774166666997</v>
      </c>
      <c r="Z307" s="49" t="s">
        <v>59</v>
      </c>
      <c r="AA307" s="54" t="s">
        <v>74</v>
      </c>
      <c r="AB307" s="54"/>
      <c r="AC307" s="55" t="s">
        <v>82</v>
      </c>
      <c r="AD307" s="55" t="s">
        <v>82</v>
      </c>
    </row>
    <row r="308" spans="1:30" s="58" customFormat="1" ht="57" hidden="1" customHeight="1" x14ac:dyDescent="0.25">
      <c r="A308" s="54">
        <f>+SUBTOTAL(3,$B$11:B308)</f>
        <v>0</v>
      </c>
      <c r="B308" s="55" t="s">
        <v>42</v>
      </c>
      <c r="C308" s="54" t="s">
        <v>43</v>
      </c>
      <c r="D308" s="54" t="s">
        <v>44</v>
      </c>
      <c r="E308" s="54" t="s">
        <v>45</v>
      </c>
      <c r="F308" s="56" t="s">
        <v>1063</v>
      </c>
      <c r="G308" s="48">
        <v>45341.638449074002</v>
      </c>
      <c r="H308" s="56" t="s">
        <v>1063</v>
      </c>
      <c r="I308" s="48">
        <v>45341.638449074002</v>
      </c>
      <c r="J308" s="56" t="s">
        <v>1063</v>
      </c>
      <c r="K308" s="48">
        <v>45341.638449074002</v>
      </c>
      <c r="L308" s="100" t="s">
        <v>1217</v>
      </c>
      <c r="M308" s="55" t="s">
        <v>48</v>
      </c>
      <c r="N308" s="49" t="s">
        <v>221</v>
      </c>
      <c r="O308" s="49" t="s">
        <v>571</v>
      </c>
      <c r="P308" s="49" t="s">
        <v>1351</v>
      </c>
      <c r="Q308" s="50" t="s">
        <v>524</v>
      </c>
      <c r="R308" s="57"/>
      <c r="S308" s="49" t="s">
        <v>68</v>
      </c>
      <c r="T308" s="49" t="s">
        <v>156</v>
      </c>
      <c r="U308" s="49" t="s">
        <v>157</v>
      </c>
      <c r="V308" s="49" t="s">
        <v>217</v>
      </c>
      <c r="W308" s="49" t="s">
        <v>218</v>
      </c>
      <c r="X308" s="54" t="s">
        <v>58</v>
      </c>
      <c r="Y308" s="49"/>
      <c r="Z308" s="49" t="s">
        <v>59</v>
      </c>
      <c r="AA308" s="54" t="s">
        <v>74</v>
      </c>
      <c r="AB308" s="54"/>
      <c r="AC308" s="55" t="s">
        <v>75</v>
      </c>
      <c r="AD308" s="55" t="s">
        <v>75</v>
      </c>
    </row>
    <row r="309" spans="1:30" s="58" customFormat="1" ht="57" hidden="1" customHeight="1" x14ac:dyDescent="0.25">
      <c r="A309" s="54">
        <f>+SUBTOTAL(3,$B$11:B309)</f>
        <v>0</v>
      </c>
      <c r="B309" s="55" t="s">
        <v>42</v>
      </c>
      <c r="C309" s="54" t="s">
        <v>43</v>
      </c>
      <c r="D309" s="54" t="s">
        <v>44</v>
      </c>
      <c r="E309" s="54" t="s">
        <v>45</v>
      </c>
      <c r="F309" s="56" t="s">
        <v>1064</v>
      </c>
      <c r="G309" s="48">
        <v>45342.855960647998</v>
      </c>
      <c r="H309" s="56" t="s">
        <v>1064</v>
      </c>
      <c r="I309" s="48">
        <v>45342.855960647998</v>
      </c>
      <c r="J309" s="56" t="s">
        <v>1064</v>
      </c>
      <c r="K309" s="48">
        <v>45342.855960647998</v>
      </c>
      <c r="L309" s="100" t="s">
        <v>1218</v>
      </c>
      <c r="M309" s="55" t="s">
        <v>48</v>
      </c>
      <c r="N309" s="49" t="s">
        <v>221</v>
      </c>
      <c r="O309" s="49" t="s">
        <v>571</v>
      </c>
      <c r="P309" s="49" t="s">
        <v>1352</v>
      </c>
      <c r="Q309" s="50" t="s">
        <v>551</v>
      </c>
      <c r="R309" s="57"/>
      <c r="S309" s="49" t="s">
        <v>68</v>
      </c>
      <c r="T309" s="49" t="s">
        <v>96</v>
      </c>
      <c r="U309" s="49" t="s">
        <v>97</v>
      </c>
      <c r="V309" s="49" t="s">
        <v>98</v>
      </c>
      <c r="W309" s="49" t="s">
        <v>99</v>
      </c>
      <c r="X309" s="54" t="s">
        <v>58</v>
      </c>
      <c r="Y309" s="49">
        <v>45348.643344907003</v>
      </c>
      <c r="Z309" s="49" t="s">
        <v>59</v>
      </c>
      <c r="AA309" s="54" t="s">
        <v>74</v>
      </c>
      <c r="AB309" s="54"/>
      <c r="AC309" s="55" t="s">
        <v>75</v>
      </c>
      <c r="AD309" s="55" t="s">
        <v>75</v>
      </c>
    </row>
    <row r="310" spans="1:30" s="58" customFormat="1" ht="57" hidden="1" customHeight="1" x14ac:dyDescent="0.25">
      <c r="A310" s="54">
        <f>+SUBTOTAL(3,$B$11:B310)</f>
        <v>0</v>
      </c>
      <c r="B310" s="55" t="s">
        <v>42</v>
      </c>
      <c r="C310" s="54" t="s">
        <v>43</v>
      </c>
      <c r="D310" s="54" t="s">
        <v>44</v>
      </c>
      <c r="E310" s="54" t="s">
        <v>45</v>
      </c>
      <c r="F310" s="56" t="s">
        <v>1065</v>
      </c>
      <c r="G310" s="48">
        <v>45325.678958333003</v>
      </c>
      <c r="H310" s="56" t="s">
        <v>1065</v>
      </c>
      <c r="I310" s="48">
        <v>45325.678958333003</v>
      </c>
      <c r="J310" s="56" t="s">
        <v>1065</v>
      </c>
      <c r="K310" s="48">
        <v>45325.678958333003</v>
      </c>
      <c r="L310" s="100" t="s">
        <v>1219</v>
      </c>
      <c r="M310" s="55" t="s">
        <v>48</v>
      </c>
      <c r="N310" s="49" t="s">
        <v>221</v>
      </c>
      <c r="O310" s="49" t="s">
        <v>523</v>
      </c>
      <c r="P310" s="49" t="s">
        <v>1353</v>
      </c>
      <c r="Q310" s="50" t="s">
        <v>524</v>
      </c>
      <c r="R310" s="57"/>
      <c r="S310" s="49" t="s">
        <v>201</v>
      </c>
      <c r="T310" s="49" t="s">
        <v>202</v>
      </c>
      <c r="U310" s="49" t="s">
        <v>1435</v>
      </c>
      <c r="V310" s="49" t="s">
        <v>80</v>
      </c>
      <c r="W310" s="49" t="s">
        <v>81</v>
      </c>
      <c r="X310" s="54" t="s">
        <v>58</v>
      </c>
      <c r="Y310" s="49">
        <v>45329.684328704003</v>
      </c>
      <c r="Z310" s="49" t="s">
        <v>59</v>
      </c>
      <c r="AA310" s="54" t="s">
        <v>74</v>
      </c>
      <c r="AB310" s="54"/>
      <c r="AC310" s="55" t="s">
        <v>117</v>
      </c>
      <c r="AD310" s="55" t="s">
        <v>117</v>
      </c>
    </row>
    <row r="311" spans="1:30" s="58" customFormat="1" ht="57" hidden="1" customHeight="1" x14ac:dyDescent="0.25">
      <c r="A311" s="54">
        <f>+SUBTOTAL(3,$B$11:B311)</f>
        <v>0</v>
      </c>
      <c r="B311" s="55" t="s">
        <v>42</v>
      </c>
      <c r="C311" s="54" t="s">
        <v>43</v>
      </c>
      <c r="D311" s="54" t="s">
        <v>44</v>
      </c>
      <c r="E311" s="54" t="s">
        <v>45</v>
      </c>
      <c r="F311" s="56" t="s">
        <v>1066</v>
      </c>
      <c r="G311" s="48">
        <v>45334.823877315001</v>
      </c>
      <c r="H311" s="56" t="s">
        <v>1066</v>
      </c>
      <c r="I311" s="48">
        <v>45334.823877315001</v>
      </c>
      <c r="J311" s="56" t="s">
        <v>1066</v>
      </c>
      <c r="K311" s="48">
        <v>45334.823877315001</v>
      </c>
      <c r="L311" s="100" t="s">
        <v>1220</v>
      </c>
      <c r="M311" s="55" t="s">
        <v>48</v>
      </c>
      <c r="N311" s="49" t="s">
        <v>221</v>
      </c>
      <c r="O311" s="49" t="s">
        <v>545</v>
      </c>
      <c r="P311" s="49" t="s">
        <v>355</v>
      </c>
      <c r="Q311" s="50" t="s">
        <v>524</v>
      </c>
      <c r="R311" s="57"/>
      <c r="S311" s="49" t="s">
        <v>68</v>
      </c>
      <c r="T311" s="49" t="s">
        <v>161</v>
      </c>
      <c r="U311" s="49" t="s">
        <v>162</v>
      </c>
      <c r="V311" s="49" t="s">
        <v>115</v>
      </c>
      <c r="W311" s="49" t="s">
        <v>116</v>
      </c>
      <c r="X311" s="54" t="s">
        <v>58</v>
      </c>
      <c r="Y311" s="49">
        <v>45338.433773147997</v>
      </c>
      <c r="Z311" s="49" t="s">
        <v>59</v>
      </c>
      <c r="AA311" s="54" t="s">
        <v>74</v>
      </c>
      <c r="AB311" s="54"/>
      <c r="AC311" s="55" t="s">
        <v>75</v>
      </c>
      <c r="AD311" s="55" t="s">
        <v>75</v>
      </c>
    </row>
    <row r="312" spans="1:30" s="58" customFormat="1" ht="57" hidden="1" customHeight="1" x14ac:dyDescent="0.25">
      <c r="A312" s="54">
        <f>+SUBTOTAL(3,$B$11:B312)</f>
        <v>0</v>
      </c>
      <c r="B312" s="55" t="s">
        <v>42</v>
      </c>
      <c r="C312" s="54" t="s">
        <v>43</v>
      </c>
      <c r="D312" s="54" t="s">
        <v>44</v>
      </c>
      <c r="E312" s="54" t="s">
        <v>45</v>
      </c>
      <c r="F312" s="56" t="s">
        <v>1067</v>
      </c>
      <c r="G312" s="48">
        <v>45342.662916667003</v>
      </c>
      <c r="H312" s="56" t="s">
        <v>1067</v>
      </c>
      <c r="I312" s="48">
        <v>45342.662916667003</v>
      </c>
      <c r="J312" s="56" t="s">
        <v>1067</v>
      </c>
      <c r="K312" s="48">
        <v>45342.662916667003</v>
      </c>
      <c r="L312" s="100" t="s">
        <v>522</v>
      </c>
      <c r="M312" s="55" t="s">
        <v>48</v>
      </c>
      <c r="N312" s="49" t="s">
        <v>221</v>
      </c>
      <c r="O312" s="49" t="s">
        <v>523</v>
      </c>
      <c r="P312" s="49" t="s">
        <v>51</v>
      </c>
      <c r="Q312" s="50" t="s">
        <v>524</v>
      </c>
      <c r="R312" s="57"/>
      <c r="S312" s="49" t="s">
        <v>68</v>
      </c>
      <c r="T312" s="49" t="s">
        <v>69</v>
      </c>
      <c r="U312" s="49" t="s">
        <v>461</v>
      </c>
      <c r="V312" s="49" t="s">
        <v>71</v>
      </c>
      <c r="W312" s="49" t="s">
        <v>72</v>
      </c>
      <c r="X312" s="54" t="s">
        <v>58</v>
      </c>
      <c r="Y312" s="49"/>
      <c r="Z312" s="49" t="s">
        <v>59</v>
      </c>
      <c r="AA312" s="54" t="s">
        <v>74</v>
      </c>
      <c r="AB312" s="54"/>
      <c r="AC312" s="54" t="s">
        <v>117</v>
      </c>
      <c r="AD312" s="54" t="s">
        <v>117</v>
      </c>
    </row>
    <row r="313" spans="1:30" s="58" customFormat="1" ht="57" hidden="1" customHeight="1" x14ac:dyDescent="0.25">
      <c r="A313" s="54">
        <f>+SUBTOTAL(3,$B$11:B313)</f>
        <v>0</v>
      </c>
      <c r="B313" s="55" t="s">
        <v>42</v>
      </c>
      <c r="C313" s="54" t="s">
        <v>43</v>
      </c>
      <c r="D313" s="54" t="s">
        <v>44</v>
      </c>
      <c r="E313" s="54" t="s">
        <v>45</v>
      </c>
      <c r="F313" s="56" t="s">
        <v>1068</v>
      </c>
      <c r="G313" s="48">
        <v>45332.297962962999</v>
      </c>
      <c r="H313" s="56" t="s">
        <v>1068</v>
      </c>
      <c r="I313" s="48">
        <v>45332.297962962999</v>
      </c>
      <c r="J313" s="56" t="s">
        <v>1068</v>
      </c>
      <c r="K313" s="48">
        <v>45332.297962962999</v>
      </c>
      <c r="L313" s="100" t="s">
        <v>1221</v>
      </c>
      <c r="M313" s="55" t="s">
        <v>48</v>
      </c>
      <c r="N313" s="49" t="s">
        <v>221</v>
      </c>
      <c r="O313" s="49" t="s">
        <v>545</v>
      </c>
      <c r="P313" s="49" t="s">
        <v>1354</v>
      </c>
      <c r="Q313" s="50" t="s">
        <v>524</v>
      </c>
      <c r="R313" s="57"/>
      <c r="S313" s="49" t="s">
        <v>68</v>
      </c>
      <c r="T313" s="49" t="s">
        <v>150</v>
      </c>
      <c r="U313" s="49" t="s">
        <v>151</v>
      </c>
      <c r="V313" s="49" t="s">
        <v>80</v>
      </c>
      <c r="W313" s="49" t="s">
        <v>81</v>
      </c>
      <c r="X313" s="54" t="s">
        <v>58</v>
      </c>
      <c r="Y313" s="49">
        <v>45341.758518518996</v>
      </c>
      <c r="Z313" s="49" t="s">
        <v>59</v>
      </c>
      <c r="AA313" s="54" t="s">
        <v>74</v>
      </c>
      <c r="AB313" s="54"/>
      <c r="AC313" s="55" t="s">
        <v>117</v>
      </c>
      <c r="AD313" s="55" t="s">
        <v>117</v>
      </c>
    </row>
    <row r="314" spans="1:30" s="58" customFormat="1" ht="57" hidden="1" customHeight="1" x14ac:dyDescent="0.25">
      <c r="A314" s="54">
        <f>+SUBTOTAL(3,$B$11:B314)</f>
        <v>0</v>
      </c>
      <c r="B314" s="55" t="s">
        <v>42</v>
      </c>
      <c r="C314" s="54" t="s">
        <v>43</v>
      </c>
      <c r="D314" s="54" t="s">
        <v>44</v>
      </c>
      <c r="E314" s="54" t="s">
        <v>45</v>
      </c>
      <c r="F314" s="56" t="s">
        <v>1069</v>
      </c>
      <c r="G314" s="48">
        <v>45335.034791667</v>
      </c>
      <c r="H314" s="56" t="s">
        <v>1069</v>
      </c>
      <c r="I314" s="48">
        <v>45335.034791667</v>
      </c>
      <c r="J314" s="56" t="s">
        <v>1069</v>
      </c>
      <c r="K314" s="48">
        <v>45335.034791667</v>
      </c>
      <c r="L314" s="100" t="s">
        <v>522</v>
      </c>
      <c r="M314" s="55" t="s">
        <v>48</v>
      </c>
      <c r="N314" s="49" t="s">
        <v>221</v>
      </c>
      <c r="O314" s="49" t="s">
        <v>523</v>
      </c>
      <c r="P314" s="49" t="s">
        <v>51</v>
      </c>
      <c r="Q314" s="50" t="s">
        <v>524</v>
      </c>
      <c r="R314" s="57"/>
      <c r="S314" s="49" t="s">
        <v>68</v>
      </c>
      <c r="T314" s="49" t="s">
        <v>321</v>
      </c>
      <c r="U314" s="49" t="s">
        <v>321</v>
      </c>
      <c r="V314" s="49" t="s">
        <v>71</v>
      </c>
      <c r="W314" s="49" t="s">
        <v>72</v>
      </c>
      <c r="X314" s="54" t="s">
        <v>58</v>
      </c>
      <c r="Y314" s="49">
        <v>45343.470625000002</v>
      </c>
      <c r="Z314" s="49" t="s">
        <v>59</v>
      </c>
      <c r="AA314" s="54" t="s">
        <v>74</v>
      </c>
      <c r="AB314" s="54"/>
      <c r="AC314" s="55" t="s">
        <v>75</v>
      </c>
      <c r="AD314" s="55" t="s">
        <v>75</v>
      </c>
    </row>
    <row r="315" spans="1:30" s="58" customFormat="1" ht="57" hidden="1" customHeight="1" x14ac:dyDescent="0.25">
      <c r="A315" s="54">
        <f>+SUBTOTAL(3,$B$11:B315)</f>
        <v>0</v>
      </c>
      <c r="B315" s="55" t="s">
        <v>42</v>
      </c>
      <c r="C315" s="54" t="s">
        <v>43</v>
      </c>
      <c r="D315" s="54" t="s">
        <v>44</v>
      </c>
      <c r="E315" s="54" t="s">
        <v>45</v>
      </c>
      <c r="F315" s="56" t="s">
        <v>1070</v>
      </c>
      <c r="G315" s="48">
        <v>45327.571365741002</v>
      </c>
      <c r="H315" s="56" t="s">
        <v>1070</v>
      </c>
      <c r="I315" s="48">
        <v>45327.571365741002</v>
      </c>
      <c r="J315" s="56" t="s">
        <v>1070</v>
      </c>
      <c r="K315" s="48">
        <v>45327.571365741002</v>
      </c>
      <c r="L315" s="100" t="s">
        <v>1222</v>
      </c>
      <c r="M315" s="55" t="s">
        <v>48</v>
      </c>
      <c r="N315" s="49" t="s">
        <v>221</v>
      </c>
      <c r="O315" s="49" t="s">
        <v>541</v>
      </c>
      <c r="P315" s="49" t="s">
        <v>1355</v>
      </c>
      <c r="Q315" s="50" t="s">
        <v>551</v>
      </c>
      <c r="R315" s="57"/>
      <c r="S315" s="49" t="s">
        <v>68</v>
      </c>
      <c r="T315" s="49" t="s">
        <v>156</v>
      </c>
      <c r="U315" s="49" t="s">
        <v>157</v>
      </c>
      <c r="V315" s="49" t="s">
        <v>80</v>
      </c>
      <c r="W315" s="49" t="s">
        <v>81</v>
      </c>
      <c r="X315" s="54" t="s">
        <v>58</v>
      </c>
      <c r="Y315" s="49">
        <v>45343.615775462997</v>
      </c>
      <c r="Z315" s="49" t="s">
        <v>59</v>
      </c>
      <c r="AA315" s="54" t="s">
        <v>74</v>
      </c>
      <c r="AB315" s="54"/>
      <c r="AC315" s="55" t="s">
        <v>75</v>
      </c>
      <c r="AD315" s="55" t="s">
        <v>75</v>
      </c>
    </row>
    <row r="316" spans="1:30" s="58" customFormat="1" ht="57" hidden="1" customHeight="1" x14ac:dyDescent="0.25">
      <c r="A316" s="54">
        <f>+SUBTOTAL(3,$B$11:B316)</f>
        <v>0</v>
      </c>
      <c r="B316" s="55" t="s">
        <v>42</v>
      </c>
      <c r="C316" s="54" t="s">
        <v>43</v>
      </c>
      <c r="D316" s="54" t="s">
        <v>44</v>
      </c>
      <c r="E316" s="54" t="s">
        <v>45</v>
      </c>
      <c r="F316" s="56" t="s">
        <v>1071</v>
      </c>
      <c r="G316" s="48">
        <v>45330.815891204002</v>
      </c>
      <c r="H316" s="56" t="s">
        <v>1071</v>
      </c>
      <c r="I316" s="48">
        <v>45330.815891204002</v>
      </c>
      <c r="J316" s="56" t="s">
        <v>1071</v>
      </c>
      <c r="K316" s="48">
        <v>45330.815891204002</v>
      </c>
      <c r="L316" s="100" t="s">
        <v>1223</v>
      </c>
      <c r="M316" s="55" t="s">
        <v>48</v>
      </c>
      <c r="N316" s="49" t="s">
        <v>221</v>
      </c>
      <c r="O316" s="49" t="s">
        <v>545</v>
      </c>
      <c r="P316" s="49" t="s">
        <v>1356</v>
      </c>
      <c r="Q316" s="50" t="s">
        <v>524</v>
      </c>
      <c r="R316" s="57"/>
      <c r="S316" s="49" t="s">
        <v>68</v>
      </c>
      <c r="T316" s="49" t="s">
        <v>125</v>
      </c>
      <c r="U316" s="49" t="s">
        <v>126</v>
      </c>
      <c r="V316" s="49" t="s">
        <v>80</v>
      </c>
      <c r="W316" s="49" t="s">
        <v>81</v>
      </c>
      <c r="X316" s="54" t="s">
        <v>58</v>
      </c>
      <c r="Y316" s="49">
        <v>45343.386921295998</v>
      </c>
      <c r="Z316" s="49" t="s">
        <v>59</v>
      </c>
      <c r="AA316" s="54" t="s">
        <v>74</v>
      </c>
      <c r="AB316" s="54"/>
      <c r="AC316" s="55" t="s">
        <v>82</v>
      </c>
      <c r="AD316" s="55" t="s">
        <v>82</v>
      </c>
    </row>
    <row r="317" spans="1:30" s="58" customFormat="1" ht="57" hidden="1" customHeight="1" x14ac:dyDescent="0.25">
      <c r="A317" s="54">
        <f>+SUBTOTAL(3,$B$11:B317)</f>
        <v>0</v>
      </c>
      <c r="B317" s="55" t="s">
        <v>42</v>
      </c>
      <c r="C317" s="54" t="s">
        <v>43</v>
      </c>
      <c r="D317" s="54" t="s">
        <v>44</v>
      </c>
      <c r="E317" s="54" t="s">
        <v>45</v>
      </c>
      <c r="F317" s="56" t="s">
        <v>1072</v>
      </c>
      <c r="G317" s="48">
        <v>45342.608055555997</v>
      </c>
      <c r="H317" s="56" t="s">
        <v>1072</v>
      </c>
      <c r="I317" s="48">
        <v>45342.608055555997</v>
      </c>
      <c r="J317" s="56" t="s">
        <v>1072</v>
      </c>
      <c r="K317" s="48">
        <v>45342.608055555997</v>
      </c>
      <c r="L317" s="100" t="s">
        <v>1224</v>
      </c>
      <c r="M317" s="55" t="s">
        <v>48</v>
      </c>
      <c r="N317" s="49" t="s">
        <v>182</v>
      </c>
      <c r="O317" s="49" t="s">
        <v>1357</v>
      </c>
      <c r="P317" s="49" t="s">
        <v>1358</v>
      </c>
      <c r="Q317" s="50" t="s">
        <v>518</v>
      </c>
      <c r="R317" s="57"/>
      <c r="S317" s="49" t="s">
        <v>201</v>
      </c>
      <c r="T317" s="49" t="s">
        <v>202</v>
      </c>
      <c r="U317" s="49" t="s">
        <v>1436</v>
      </c>
      <c r="V317" s="49" t="s">
        <v>80</v>
      </c>
      <c r="W317" s="49" t="s">
        <v>81</v>
      </c>
      <c r="X317" s="54" t="s">
        <v>58</v>
      </c>
      <c r="Y317" s="49"/>
      <c r="Z317" s="49" t="s">
        <v>59</v>
      </c>
      <c r="AA317" s="54" t="s">
        <v>74</v>
      </c>
      <c r="AB317" s="54"/>
      <c r="AC317" s="54" t="s">
        <v>117</v>
      </c>
      <c r="AD317" s="54" t="s">
        <v>117</v>
      </c>
    </row>
    <row r="318" spans="1:30" s="58" customFormat="1" ht="57" hidden="1" customHeight="1" x14ac:dyDescent="0.25">
      <c r="A318" s="54">
        <f>+SUBTOTAL(3,$B$11:B318)</f>
        <v>0</v>
      </c>
      <c r="B318" s="55" t="s">
        <v>42</v>
      </c>
      <c r="C318" s="54" t="s">
        <v>43</v>
      </c>
      <c r="D318" s="54" t="s">
        <v>44</v>
      </c>
      <c r="E318" s="54" t="s">
        <v>45</v>
      </c>
      <c r="F318" s="56" t="s">
        <v>1073</v>
      </c>
      <c r="G318" s="48">
        <v>45328.970486111</v>
      </c>
      <c r="H318" s="56" t="s">
        <v>1073</v>
      </c>
      <c r="I318" s="48">
        <v>45328.970486111</v>
      </c>
      <c r="J318" s="56" t="s">
        <v>1073</v>
      </c>
      <c r="K318" s="48">
        <v>45328.970486111</v>
      </c>
      <c r="L318" s="100" t="s">
        <v>1225</v>
      </c>
      <c r="M318" s="55" t="s">
        <v>48</v>
      </c>
      <c r="N318" s="49" t="s">
        <v>313</v>
      </c>
      <c r="O318" s="49" t="s">
        <v>464</v>
      </c>
      <c r="P318" s="49" t="s">
        <v>1338</v>
      </c>
      <c r="Q318" s="50" t="s">
        <v>456</v>
      </c>
      <c r="R318" s="57"/>
      <c r="S318" s="49" t="s">
        <v>68</v>
      </c>
      <c r="T318" s="49" t="s">
        <v>156</v>
      </c>
      <c r="U318" s="49" t="s">
        <v>157</v>
      </c>
      <c r="V318" s="49" t="s">
        <v>80</v>
      </c>
      <c r="W318" s="49" t="s">
        <v>81</v>
      </c>
      <c r="X318" s="54" t="s">
        <v>58</v>
      </c>
      <c r="Y318" s="49">
        <v>45341.760034722</v>
      </c>
      <c r="Z318" s="49" t="s">
        <v>59</v>
      </c>
      <c r="AA318" s="54" t="s">
        <v>74</v>
      </c>
      <c r="AB318" s="54"/>
      <c r="AC318" s="55" t="s">
        <v>117</v>
      </c>
      <c r="AD318" s="55" t="s">
        <v>117</v>
      </c>
    </row>
    <row r="319" spans="1:30" s="58" customFormat="1" ht="57" hidden="1" customHeight="1" x14ac:dyDescent="0.25">
      <c r="A319" s="54">
        <f>+SUBTOTAL(3,$B$11:B319)</f>
        <v>0</v>
      </c>
      <c r="B319" s="55" t="s">
        <v>42</v>
      </c>
      <c r="C319" s="54" t="s">
        <v>43</v>
      </c>
      <c r="D319" s="54" t="s">
        <v>44</v>
      </c>
      <c r="E319" s="54" t="s">
        <v>45</v>
      </c>
      <c r="F319" s="56" t="s">
        <v>1074</v>
      </c>
      <c r="G319" s="48">
        <v>45333.491099537001</v>
      </c>
      <c r="H319" s="56" t="s">
        <v>1074</v>
      </c>
      <c r="I319" s="48">
        <v>45333.491099537001</v>
      </c>
      <c r="J319" s="56" t="s">
        <v>1074</v>
      </c>
      <c r="K319" s="48">
        <v>45333.491099537001</v>
      </c>
      <c r="L319" s="100" t="s">
        <v>1226</v>
      </c>
      <c r="M319" s="55" t="s">
        <v>111</v>
      </c>
      <c r="N319" s="49" t="s">
        <v>182</v>
      </c>
      <c r="O319" s="49" t="s">
        <v>607</v>
      </c>
      <c r="P319" s="49" t="s">
        <v>1359</v>
      </c>
      <c r="Q319" s="50" t="s">
        <v>518</v>
      </c>
      <c r="R319" s="57"/>
      <c r="S319" s="49" t="s">
        <v>68</v>
      </c>
      <c r="T319" s="49" t="s">
        <v>96</v>
      </c>
      <c r="U319" s="49" t="s">
        <v>97</v>
      </c>
      <c r="V319" s="49" t="s">
        <v>98</v>
      </c>
      <c r="W319" s="49" t="s">
        <v>99</v>
      </c>
      <c r="X319" s="54" t="s">
        <v>58</v>
      </c>
      <c r="Y319" s="49">
        <v>45345.738090277999</v>
      </c>
      <c r="Z319" s="49" t="s">
        <v>59</v>
      </c>
      <c r="AA319" s="54" t="s">
        <v>74</v>
      </c>
      <c r="AB319" s="54"/>
      <c r="AC319" s="55" t="s">
        <v>82</v>
      </c>
      <c r="AD319" s="55" t="s">
        <v>82</v>
      </c>
    </row>
    <row r="320" spans="1:30" s="58" customFormat="1" ht="57" hidden="1" customHeight="1" x14ac:dyDescent="0.25">
      <c r="A320" s="54">
        <f>+SUBTOTAL(3,$B$11:B320)</f>
        <v>0</v>
      </c>
      <c r="B320" s="55" t="s">
        <v>42</v>
      </c>
      <c r="C320" s="54" t="s">
        <v>43</v>
      </c>
      <c r="D320" s="54" t="s">
        <v>44</v>
      </c>
      <c r="E320" s="54" t="s">
        <v>45</v>
      </c>
      <c r="F320" s="56" t="s">
        <v>1075</v>
      </c>
      <c r="G320" s="48">
        <v>45333.491643519003</v>
      </c>
      <c r="H320" s="56" t="s">
        <v>1075</v>
      </c>
      <c r="I320" s="48">
        <v>45333.491643519003</v>
      </c>
      <c r="J320" s="56" t="s">
        <v>1075</v>
      </c>
      <c r="K320" s="48">
        <v>45333.491643519003</v>
      </c>
      <c r="L320" s="100" t="s">
        <v>1226</v>
      </c>
      <c r="M320" s="55" t="s">
        <v>111</v>
      </c>
      <c r="N320" s="49" t="s">
        <v>182</v>
      </c>
      <c r="O320" s="49" t="s">
        <v>607</v>
      </c>
      <c r="P320" s="49" t="s">
        <v>1359</v>
      </c>
      <c r="Q320" s="50" t="s">
        <v>518</v>
      </c>
      <c r="R320" s="57"/>
      <c r="S320" s="49" t="s">
        <v>68</v>
      </c>
      <c r="T320" s="49" t="s">
        <v>96</v>
      </c>
      <c r="U320" s="49" t="s">
        <v>97</v>
      </c>
      <c r="V320" s="49" t="s">
        <v>98</v>
      </c>
      <c r="W320" s="49" t="s">
        <v>99</v>
      </c>
      <c r="X320" s="54" t="s">
        <v>58</v>
      </c>
      <c r="Y320" s="49">
        <v>45345.746365740997</v>
      </c>
      <c r="Z320" s="49" t="s">
        <v>73</v>
      </c>
      <c r="AA320" s="54" t="s">
        <v>74</v>
      </c>
      <c r="AB320" s="54"/>
      <c r="AC320" s="55" t="s">
        <v>82</v>
      </c>
      <c r="AD320" s="55" t="s">
        <v>82</v>
      </c>
    </row>
    <row r="321" spans="1:30" s="58" customFormat="1" ht="57" hidden="1" customHeight="1" x14ac:dyDescent="0.25">
      <c r="A321" s="54">
        <f>+SUBTOTAL(3,$B$11:B321)</f>
        <v>0</v>
      </c>
      <c r="B321" s="55" t="s">
        <v>42</v>
      </c>
      <c r="C321" s="54" t="s">
        <v>43</v>
      </c>
      <c r="D321" s="54" t="s">
        <v>44</v>
      </c>
      <c r="E321" s="54" t="s">
        <v>45</v>
      </c>
      <c r="F321" s="56" t="s">
        <v>1076</v>
      </c>
      <c r="G321" s="48">
        <v>45327.577326389001</v>
      </c>
      <c r="H321" s="56" t="s">
        <v>1076</v>
      </c>
      <c r="I321" s="48">
        <v>45327.577326389001</v>
      </c>
      <c r="J321" s="56" t="s">
        <v>1076</v>
      </c>
      <c r="K321" s="48">
        <v>45327.577326389001</v>
      </c>
      <c r="L321" s="100" t="s">
        <v>1227</v>
      </c>
      <c r="M321" s="55" t="s">
        <v>48</v>
      </c>
      <c r="N321" s="49" t="s">
        <v>182</v>
      </c>
      <c r="O321" s="49" t="s">
        <v>1360</v>
      </c>
      <c r="P321" s="49" t="s">
        <v>1361</v>
      </c>
      <c r="Q321" s="50" t="s">
        <v>518</v>
      </c>
      <c r="R321" s="57"/>
      <c r="S321" s="49" t="s">
        <v>68</v>
      </c>
      <c r="T321" s="49" t="s">
        <v>156</v>
      </c>
      <c r="U321" s="49" t="s">
        <v>157</v>
      </c>
      <c r="V321" s="49" t="s">
        <v>80</v>
      </c>
      <c r="W321" s="49" t="s">
        <v>81</v>
      </c>
      <c r="X321" s="54" t="s">
        <v>58</v>
      </c>
      <c r="Y321" s="49">
        <v>45329.411805556003</v>
      </c>
      <c r="Z321" s="49" t="s">
        <v>59</v>
      </c>
      <c r="AA321" s="54" t="s">
        <v>74</v>
      </c>
      <c r="AB321" s="54"/>
      <c r="AC321" s="55" t="s">
        <v>61</v>
      </c>
      <c r="AD321" s="55" t="s">
        <v>61</v>
      </c>
    </row>
    <row r="322" spans="1:30" s="58" customFormat="1" ht="57" hidden="1" customHeight="1" x14ac:dyDescent="0.25">
      <c r="A322" s="54">
        <f>+SUBTOTAL(3,$B$11:B322)</f>
        <v>0</v>
      </c>
      <c r="B322" s="55" t="s">
        <v>108</v>
      </c>
      <c r="C322" s="54" t="s">
        <v>43</v>
      </c>
      <c r="D322" s="54" t="s">
        <v>44</v>
      </c>
      <c r="E322" s="54" t="s">
        <v>45</v>
      </c>
      <c r="F322" s="56" t="s">
        <v>1077</v>
      </c>
      <c r="G322" s="48">
        <v>45324.670335647999</v>
      </c>
      <c r="H322" s="56" t="s">
        <v>1077</v>
      </c>
      <c r="I322" s="48">
        <v>45324.670335647999</v>
      </c>
      <c r="J322" s="56" t="s">
        <v>1077</v>
      </c>
      <c r="K322" s="48">
        <v>45324.670335647999</v>
      </c>
      <c r="L322" s="100" t="s">
        <v>1228</v>
      </c>
      <c r="M322" s="55" t="s">
        <v>48</v>
      </c>
      <c r="N322" s="49" t="s">
        <v>313</v>
      </c>
      <c r="O322" s="49" t="s">
        <v>464</v>
      </c>
      <c r="P322" s="49" t="s">
        <v>1362</v>
      </c>
      <c r="Q322" s="50" t="s">
        <v>456</v>
      </c>
      <c r="R322" s="57"/>
      <c r="S322" s="49" t="s">
        <v>68</v>
      </c>
      <c r="T322" s="49" t="s">
        <v>69</v>
      </c>
      <c r="U322" s="49" t="s">
        <v>89</v>
      </c>
      <c r="V322" s="49" t="s">
        <v>80</v>
      </c>
      <c r="W322" s="49" t="s">
        <v>81</v>
      </c>
      <c r="X322" s="54" t="s">
        <v>58</v>
      </c>
      <c r="Y322" s="49">
        <v>45338.635381943997</v>
      </c>
      <c r="Z322" s="49" t="s">
        <v>59</v>
      </c>
      <c r="AA322" s="54" t="s">
        <v>74</v>
      </c>
      <c r="AB322" s="54"/>
      <c r="AC322" s="55" t="s">
        <v>75</v>
      </c>
      <c r="AD322" s="55" t="s">
        <v>75</v>
      </c>
    </row>
    <row r="323" spans="1:30" s="58" customFormat="1" ht="57" hidden="1" customHeight="1" x14ac:dyDescent="0.25">
      <c r="A323" s="54">
        <f>+SUBTOTAL(3,$B$11:B323)</f>
        <v>0</v>
      </c>
      <c r="B323" s="55" t="s">
        <v>42</v>
      </c>
      <c r="C323" s="54" t="s">
        <v>43</v>
      </c>
      <c r="D323" s="54" t="s">
        <v>44</v>
      </c>
      <c r="E323" s="54" t="s">
        <v>45</v>
      </c>
      <c r="F323" s="56" t="s">
        <v>1078</v>
      </c>
      <c r="G323" s="48">
        <v>45330.704722221999</v>
      </c>
      <c r="H323" s="56" t="s">
        <v>1078</v>
      </c>
      <c r="I323" s="48">
        <v>45330.704722221999</v>
      </c>
      <c r="J323" s="56" t="s">
        <v>1078</v>
      </c>
      <c r="K323" s="48">
        <v>45330.704722221999</v>
      </c>
      <c r="L323" s="100" t="s">
        <v>1229</v>
      </c>
      <c r="M323" s="55" t="s">
        <v>48</v>
      </c>
      <c r="N323" s="49" t="s">
        <v>182</v>
      </c>
      <c r="O323" s="49" t="s">
        <v>1357</v>
      </c>
      <c r="P323" s="49" t="s">
        <v>1358</v>
      </c>
      <c r="Q323" s="50" t="s">
        <v>518</v>
      </c>
      <c r="R323" s="57"/>
      <c r="S323" s="49" t="s">
        <v>68</v>
      </c>
      <c r="T323" s="49" t="s">
        <v>156</v>
      </c>
      <c r="U323" s="49" t="s">
        <v>157</v>
      </c>
      <c r="V323" s="49" t="s">
        <v>217</v>
      </c>
      <c r="W323" s="49" t="s">
        <v>218</v>
      </c>
      <c r="X323" s="54" t="s">
        <v>58</v>
      </c>
      <c r="Y323" s="49">
        <v>45342.484409721998</v>
      </c>
      <c r="Z323" s="49" t="s">
        <v>59</v>
      </c>
      <c r="AA323" s="54" t="s">
        <v>74</v>
      </c>
      <c r="AB323" s="54"/>
      <c r="AC323" s="55" t="s">
        <v>82</v>
      </c>
      <c r="AD323" s="55" t="s">
        <v>82</v>
      </c>
    </row>
    <row r="324" spans="1:30" s="58" customFormat="1" ht="57" hidden="1" customHeight="1" x14ac:dyDescent="0.25">
      <c r="A324" s="54">
        <f>+SUBTOTAL(3,$B$11:B324)</f>
        <v>0</v>
      </c>
      <c r="B324" s="55" t="s">
        <v>42</v>
      </c>
      <c r="C324" s="54" t="s">
        <v>43</v>
      </c>
      <c r="D324" s="54" t="s">
        <v>44</v>
      </c>
      <c r="E324" s="54" t="s">
        <v>45</v>
      </c>
      <c r="F324" s="56" t="s">
        <v>1079</v>
      </c>
      <c r="G324" s="48">
        <v>45336.655729167003</v>
      </c>
      <c r="H324" s="56" t="s">
        <v>1079</v>
      </c>
      <c r="I324" s="48">
        <v>45336.655729167003</v>
      </c>
      <c r="J324" s="56" t="s">
        <v>1079</v>
      </c>
      <c r="K324" s="48">
        <v>45336.655729167003</v>
      </c>
      <c r="L324" s="100" t="s">
        <v>1230</v>
      </c>
      <c r="M324" s="55" t="s">
        <v>48</v>
      </c>
      <c r="N324" s="49" t="s">
        <v>182</v>
      </c>
      <c r="O324" s="49" t="s">
        <v>1363</v>
      </c>
      <c r="P324" s="49" t="s">
        <v>1364</v>
      </c>
      <c r="Q324" s="50" t="s">
        <v>518</v>
      </c>
      <c r="R324" s="57"/>
      <c r="S324" s="49" t="s">
        <v>68</v>
      </c>
      <c r="T324" s="49" t="s">
        <v>156</v>
      </c>
      <c r="U324" s="49" t="s">
        <v>157</v>
      </c>
      <c r="V324" s="49" t="s">
        <v>264</v>
      </c>
      <c r="W324" s="49" t="s">
        <v>1453</v>
      </c>
      <c r="X324" s="54" t="s">
        <v>58</v>
      </c>
      <c r="Y324" s="49">
        <v>45343.478310184997</v>
      </c>
      <c r="Z324" s="49" t="s">
        <v>59</v>
      </c>
      <c r="AA324" s="54" t="s">
        <v>74</v>
      </c>
      <c r="AB324" s="54"/>
      <c r="AC324" s="55" t="s">
        <v>82</v>
      </c>
      <c r="AD324" s="55" t="s">
        <v>82</v>
      </c>
    </row>
    <row r="325" spans="1:30" s="58" customFormat="1" ht="57" hidden="1" customHeight="1" x14ac:dyDescent="0.25">
      <c r="A325" s="54">
        <f>+SUBTOTAL(3,$B$11:B325)</f>
        <v>0</v>
      </c>
      <c r="B325" s="55" t="s">
        <v>108</v>
      </c>
      <c r="C325" s="54" t="s">
        <v>43</v>
      </c>
      <c r="D325" s="54" t="s">
        <v>44</v>
      </c>
      <c r="E325" s="54" t="s">
        <v>45</v>
      </c>
      <c r="F325" s="56" t="s">
        <v>1080</v>
      </c>
      <c r="G325" s="48">
        <v>45340.715671295999</v>
      </c>
      <c r="H325" s="56" t="s">
        <v>1080</v>
      </c>
      <c r="I325" s="48">
        <v>45340.715671295999</v>
      </c>
      <c r="J325" s="56" t="s">
        <v>1080</v>
      </c>
      <c r="K325" s="48">
        <v>45340.715671295999</v>
      </c>
      <c r="L325" s="100" t="s">
        <v>1231</v>
      </c>
      <c r="M325" s="55" t="s">
        <v>48</v>
      </c>
      <c r="N325" s="49" t="s">
        <v>182</v>
      </c>
      <c r="O325" s="49" t="s">
        <v>183</v>
      </c>
      <c r="P325" s="49" t="s">
        <v>517</v>
      </c>
      <c r="Q325" s="50" t="s">
        <v>518</v>
      </c>
      <c r="R325" s="57"/>
      <c r="S325" s="49" t="s">
        <v>652</v>
      </c>
      <c r="T325" s="49" t="s">
        <v>653</v>
      </c>
      <c r="U325" s="49" t="s">
        <v>654</v>
      </c>
      <c r="V325" s="49" t="s">
        <v>80</v>
      </c>
      <c r="W325" s="49" t="s">
        <v>81</v>
      </c>
      <c r="X325" s="54" t="s">
        <v>58</v>
      </c>
      <c r="Y325" s="49">
        <v>45350.636701388998</v>
      </c>
      <c r="Z325" s="49" t="s">
        <v>105</v>
      </c>
      <c r="AA325" s="54" t="s">
        <v>74</v>
      </c>
      <c r="AB325" s="54"/>
      <c r="AC325" s="55" t="s">
        <v>82</v>
      </c>
      <c r="AD325" s="55" t="s">
        <v>82</v>
      </c>
    </row>
    <row r="326" spans="1:30" s="58" customFormat="1" ht="57" hidden="1" customHeight="1" x14ac:dyDescent="0.25">
      <c r="A326" s="54">
        <f>+SUBTOTAL(3,$B$11:B326)</f>
        <v>0</v>
      </c>
      <c r="B326" s="55" t="s">
        <v>42</v>
      </c>
      <c r="C326" s="54" t="s">
        <v>43</v>
      </c>
      <c r="D326" s="54" t="s">
        <v>44</v>
      </c>
      <c r="E326" s="54" t="s">
        <v>45</v>
      </c>
      <c r="F326" s="56" t="s">
        <v>1081</v>
      </c>
      <c r="G326" s="48">
        <v>45327.651203704001</v>
      </c>
      <c r="H326" s="56" t="s">
        <v>1081</v>
      </c>
      <c r="I326" s="48">
        <v>45327.651203704001</v>
      </c>
      <c r="J326" s="56" t="s">
        <v>1081</v>
      </c>
      <c r="K326" s="48">
        <v>45327.651203704001</v>
      </c>
      <c r="L326" s="100" t="s">
        <v>1232</v>
      </c>
      <c r="M326" s="55" t="s">
        <v>48</v>
      </c>
      <c r="N326" s="49" t="s">
        <v>313</v>
      </c>
      <c r="O326" s="49" t="s">
        <v>482</v>
      </c>
      <c r="P326" s="49" t="s">
        <v>1365</v>
      </c>
      <c r="Q326" s="50" t="s">
        <v>456</v>
      </c>
      <c r="R326" s="57"/>
      <c r="S326" s="49" t="s">
        <v>68</v>
      </c>
      <c r="T326" s="49" t="s">
        <v>69</v>
      </c>
      <c r="U326" s="49" t="s">
        <v>89</v>
      </c>
      <c r="V326" s="49" t="s">
        <v>80</v>
      </c>
      <c r="W326" s="49" t="s">
        <v>81</v>
      </c>
      <c r="X326" s="54" t="s">
        <v>58</v>
      </c>
      <c r="Y326" s="49">
        <v>45335.678622685002</v>
      </c>
      <c r="Z326" s="49" t="s">
        <v>59</v>
      </c>
      <c r="AA326" s="54" t="s">
        <v>74</v>
      </c>
      <c r="AB326" s="54"/>
      <c r="AC326" s="55" t="s">
        <v>82</v>
      </c>
      <c r="AD326" s="55" t="s">
        <v>82</v>
      </c>
    </row>
    <row r="327" spans="1:30" s="58" customFormat="1" ht="57" hidden="1" customHeight="1" x14ac:dyDescent="0.25">
      <c r="A327" s="54">
        <f>+SUBTOTAL(3,$B$11:B327)</f>
        <v>0</v>
      </c>
      <c r="B327" s="55" t="s">
        <v>42</v>
      </c>
      <c r="C327" s="54" t="s">
        <v>43</v>
      </c>
      <c r="D327" s="54" t="s">
        <v>44</v>
      </c>
      <c r="E327" s="54" t="s">
        <v>45</v>
      </c>
      <c r="F327" s="56" t="s">
        <v>1082</v>
      </c>
      <c r="G327" s="48">
        <v>45334.384803241002</v>
      </c>
      <c r="H327" s="56" t="s">
        <v>1082</v>
      </c>
      <c r="I327" s="48">
        <v>45334.384803241002</v>
      </c>
      <c r="J327" s="56" t="s">
        <v>1082</v>
      </c>
      <c r="K327" s="48">
        <v>45334.384803241002</v>
      </c>
      <c r="L327" s="100" t="s">
        <v>600</v>
      </c>
      <c r="M327" s="55" t="s">
        <v>48</v>
      </c>
      <c r="N327" s="49" t="s">
        <v>141</v>
      </c>
      <c r="O327" s="49" t="s">
        <v>175</v>
      </c>
      <c r="P327" s="49" t="s">
        <v>601</v>
      </c>
      <c r="Q327" s="50" t="s">
        <v>534</v>
      </c>
      <c r="R327" s="57"/>
      <c r="S327" s="49" t="s">
        <v>68</v>
      </c>
      <c r="T327" s="49" t="s">
        <v>156</v>
      </c>
      <c r="U327" s="49" t="s">
        <v>157</v>
      </c>
      <c r="V327" s="49" t="s">
        <v>80</v>
      </c>
      <c r="W327" s="49" t="s">
        <v>81</v>
      </c>
      <c r="X327" s="54" t="s">
        <v>58</v>
      </c>
      <c r="Y327" s="49">
        <v>45338.611076389003</v>
      </c>
      <c r="Z327" s="49" t="s">
        <v>59</v>
      </c>
      <c r="AA327" s="54" t="s">
        <v>74</v>
      </c>
      <c r="AB327" s="54"/>
      <c r="AC327" s="55" t="s">
        <v>61</v>
      </c>
      <c r="AD327" s="55" t="s">
        <v>61</v>
      </c>
    </row>
    <row r="328" spans="1:30" s="58" customFormat="1" ht="57" hidden="1" customHeight="1" x14ac:dyDescent="0.25">
      <c r="A328" s="54">
        <f>+SUBTOTAL(3,$B$11:B328)</f>
        <v>0</v>
      </c>
      <c r="B328" s="55" t="s">
        <v>108</v>
      </c>
      <c r="C328" s="54" t="s">
        <v>43</v>
      </c>
      <c r="D328" s="54" t="s">
        <v>44</v>
      </c>
      <c r="E328" s="54" t="s">
        <v>45</v>
      </c>
      <c r="F328" s="56" t="s">
        <v>1083</v>
      </c>
      <c r="G328" s="48">
        <v>45332.774340278003</v>
      </c>
      <c r="H328" s="56" t="s">
        <v>1083</v>
      </c>
      <c r="I328" s="48">
        <v>45332.774340278003</v>
      </c>
      <c r="J328" s="56" t="s">
        <v>1083</v>
      </c>
      <c r="K328" s="48">
        <v>45332.774340278003</v>
      </c>
      <c r="L328" s="100" t="s">
        <v>1233</v>
      </c>
      <c r="M328" s="55" t="s">
        <v>48</v>
      </c>
      <c r="N328" s="49" t="s">
        <v>313</v>
      </c>
      <c r="O328" s="49" t="s">
        <v>485</v>
      </c>
      <c r="P328" s="49" t="s">
        <v>1366</v>
      </c>
      <c r="Q328" s="50" t="s">
        <v>456</v>
      </c>
      <c r="R328" s="57"/>
      <c r="S328" s="49" t="s">
        <v>68</v>
      </c>
      <c r="T328" s="49" t="s">
        <v>296</v>
      </c>
      <c r="U328" s="49" t="s">
        <v>457</v>
      </c>
      <c r="V328" s="49" t="s">
        <v>80</v>
      </c>
      <c r="W328" s="49" t="s">
        <v>81</v>
      </c>
      <c r="X328" s="54" t="s">
        <v>58</v>
      </c>
      <c r="Y328" s="49">
        <v>45342.390289351999</v>
      </c>
      <c r="Z328" s="49" t="s">
        <v>59</v>
      </c>
      <c r="AA328" s="54" t="s">
        <v>74</v>
      </c>
      <c r="AB328" s="54"/>
      <c r="AC328" s="55" t="s">
        <v>75</v>
      </c>
      <c r="AD328" s="55" t="s">
        <v>75</v>
      </c>
    </row>
    <row r="329" spans="1:30" s="58" customFormat="1" ht="57" hidden="1" customHeight="1" x14ac:dyDescent="0.25">
      <c r="A329" s="54">
        <f>+SUBTOTAL(3,$B$11:B329)</f>
        <v>0</v>
      </c>
      <c r="B329" s="55" t="s">
        <v>42</v>
      </c>
      <c r="C329" s="54" t="s">
        <v>43</v>
      </c>
      <c r="D329" s="54" t="s">
        <v>44</v>
      </c>
      <c r="E329" s="54" t="s">
        <v>45</v>
      </c>
      <c r="F329" s="56" t="s">
        <v>1084</v>
      </c>
      <c r="G329" s="48">
        <v>45333.697881943997</v>
      </c>
      <c r="H329" s="56" t="s">
        <v>1084</v>
      </c>
      <c r="I329" s="48">
        <v>45333.697881943997</v>
      </c>
      <c r="J329" s="56" t="s">
        <v>1084</v>
      </c>
      <c r="K329" s="48">
        <v>45333.697881943997</v>
      </c>
      <c r="L329" s="100" t="s">
        <v>1207</v>
      </c>
      <c r="M329" s="55" t="s">
        <v>48</v>
      </c>
      <c r="N329" s="49" t="s">
        <v>313</v>
      </c>
      <c r="O329" s="49" t="s">
        <v>1344</v>
      </c>
      <c r="P329" s="49" t="s">
        <v>355</v>
      </c>
      <c r="Q329" s="50" t="s">
        <v>456</v>
      </c>
      <c r="R329" s="57"/>
      <c r="S329" s="49" t="s">
        <v>53</v>
      </c>
      <c r="T329" s="49" t="s">
        <v>54</v>
      </c>
      <c r="U329" s="49" t="s">
        <v>55</v>
      </c>
      <c r="V329" s="49" t="s">
        <v>56</v>
      </c>
      <c r="W329" s="49" t="s">
        <v>57</v>
      </c>
      <c r="X329" s="54" t="s">
        <v>58</v>
      </c>
      <c r="Y329" s="49">
        <v>45344.746909722002</v>
      </c>
      <c r="Z329" s="49" t="s">
        <v>59</v>
      </c>
      <c r="AA329" s="54" t="s">
        <v>74</v>
      </c>
      <c r="AB329" s="54"/>
      <c r="AC329" s="55" t="s">
        <v>75</v>
      </c>
      <c r="AD329" s="55" t="s">
        <v>75</v>
      </c>
    </row>
    <row r="330" spans="1:30" s="58" customFormat="1" ht="57" hidden="1" customHeight="1" x14ac:dyDescent="0.25">
      <c r="A330" s="54">
        <f>+SUBTOTAL(3,$B$11:B330)</f>
        <v>0</v>
      </c>
      <c r="B330" s="55" t="s">
        <v>42</v>
      </c>
      <c r="C330" s="54" t="s">
        <v>43</v>
      </c>
      <c r="D330" s="54" t="s">
        <v>44</v>
      </c>
      <c r="E330" s="54" t="s">
        <v>45</v>
      </c>
      <c r="F330" s="56" t="s">
        <v>1085</v>
      </c>
      <c r="G330" s="48">
        <v>45346.795636574003</v>
      </c>
      <c r="H330" s="56" t="s">
        <v>1085</v>
      </c>
      <c r="I330" s="48">
        <v>45346.795636574003</v>
      </c>
      <c r="J330" s="56" t="s">
        <v>1085</v>
      </c>
      <c r="K330" s="48">
        <v>45346.795636574003</v>
      </c>
      <c r="L330" s="100" t="s">
        <v>1234</v>
      </c>
      <c r="M330" s="55" t="s">
        <v>48</v>
      </c>
      <c r="N330" s="49" t="s">
        <v>313</v>
      </c>
      <c r="O330" s="49" t="s">
        <v>464</v>
      </c>
      <c r="P330" s="49" t="s">
        <v>1367</v>
      </c>
      <c r="Q330" s="50" t="s">
        <v>456</v>
      </c>
      <c r="R330" s="57"/>
      <c r="S330" s="49" t="s">
        <v>68</v>
      </c>
      <c r="T330" s="49" t="s">
        <v>137</v>
      </c>
      <c r="U330" s="49" t="s">
        <v>138</v>
      </c>
      <c r="V330" s="49" t="s">
        <v>80</v>
      </c>
      <c r="W330" s="49" t="s">
        <v>81</v>
      </c>
      <c r="X330" s="54" t="s">
        <v>58</v>
      </c>
      <c r="Y330" s="49"/>
      <c r="Z330" s="49" t="s">
        <v>59</v>
      </c>
      <c r="AA330" s="54" t="s">
        <v>74</v>
      </c>
      <c r="AB330" s="54"/>
      <c r="AC330" s="54" t="s">
        <v>117</v>
      </c>
      <c r="AD330" s="54" t="s">
        <v>117</v>
      </c>
    </row>
    <row r="331" spans="1:30" s="58" customFormat="1" ht="57" hidden="1" customHeight="1" x14ac:dyDescent="0.25">
      <c r="A331" s="54">
        <f>+SUBTOTAL(3,$B$11:B331)</f>
        <v>0</v>
      </c>
      <c r="B331" s="55" t="s">
        <v>42</v>
      </c>
      <c r="C331" s="54" t="s">
        <v>43</v>
      </c>
      <c r="D331" s="54" t="s">
        <v>44</v>
      </c>
      <c r="E331" s="54" t="s">
        <v>45</v>
      </c>
      <c r="F331" s="56" t="s">
        <v>1086</v>
      </c>
      <c r="G331" s="48">
        <v>45331.412546296</v>
      </c>
      <c r="H331" s="56" t="s">
        <v>1086</v>
      </c>
      <c r="I331" s="48">
        <v>45331.412546296</v>
      </c>
      <c r="J331" s="56" t="s">
        <v>1086</v>
      </c>
      <c r="K331" s="48">
        <v>45331.412546296</v>
      </c>
      <c r="L331" s="100" t="s">
        <v>1235</v>
      </c>
      <c r="M331" s="55" t="s">
        <v>48</v>
      </c>
      <c r="N331" s="49" t="s">
        <v>141</v>
      </c>
      <c r="O331" s="49" t="s">
        <v>612</v>
      </c>
      <c r="P331" s="49" t="s">
        <v>1368</v>
      </c>
      <c r="Q331" s="50" t="s">
        <v>534</v>
      </c>
      <c r="R331" s="57"/>
      <c r="S331" s="49" t="s">
        <v>144</v>
      </c>
      <c r="T331" s="49" t="s">
        <v>145</v>
      </c>
      <c r="U331" s="49" t="s">
        <v>146</v>
      </c>
      <c r="V331" s="49" t="s">
        <v>147</v>
      </c>
      <c r="W331" s="49" t="s">
        <v>148</v>
      </c>
      <c r="X331" s="54" t="s">
        <v>58</v>
      </c>
      <c r="Y331" s="49">
        <v>45342.727280093</v>
      </c>
      <c r="Z331" s="49" t="s">
        <v>59</v>
      </c>
      <c r="AA331" s="54" t="s">
        <v>74</v>
      </c>
      <c r="AB331" s="54"/>
      <c r="AC331" s="55" t="s">
        <v>82</v>
      </c>
      <c r="AD331" s="55" t="s">
        <v>82</v>
      </c>
    </row>
    <row r="332" spans="1:30" s="58" customFormat="1" ht="57" hidden="1" customHeight="1" x14ac:dyDescent="0.25">
      <c r="A332" s="54">
        <f>+SUBTOTAL(3,$B$11:B332)</f>
        <v>0</v>
      </c>
      <c r="B332" s="55" t="s">
        <v>42</v>
      </c>
      <c r="C332" s="54" t="s">
        <v>43</v>
      </c>
      <c r="D332" s="54" t="s">
        <v>44</v>
      </c>
      <c r="E332" s="54" t="s">
        <v>45</v>
      </c>
      <c r="F332" s="56" t="s">
        <v>1087</v>
      </c>
      <c r="G332" s="48">
        <v>45341.808402777999</v>
      </c>
      <c r="H332" s="56" t="s">
        <v>1087</v>
      </c>
      <c r="I332" s="48">
        <v>45341.808402777999</v>
      </c>
      <c r="J332" s="56" t="s">
        <v>1087</v>
      </c>
      <c r="K332" s="48">
        <v>45341.808402777999</v>
      </c>
      <c r="L332" s="100" t="s">
        <v>1236</v>
      </c>
      <c r="M332" s="55" t="s">
        <v>48</v>
      </c>
      <c r="N332" s="49" t="s">
        <v>313</v>
      </c>
      <c r="O332" s="49" t="s">
        <v>500</v>
      </c>
      <c r="P332" s="49" t="s">
        <v>1369</v>
      </c>
      <c r="Q332" s="50" t="s">
        <v>1421</v>
      </c>
      <c r="R332" s="57"/>
      <c r="S332" s="49" t="s">
        <v>68</v>
      </c>
      <c r="T332" s="49" t="s">
        <v>156</v>
      </c>
      <c r="U332" s="49" t="s">
        <v>157</v>
      </c>
      <c r="V332" s="49" t="s">
        <v>80</v>
      </c>
      <c r="W332" s="49" t="s">
        <v>81</v>
      </c>
      <c r="X332" s="54" t="s">
        <v>58</v>
      </c>
      <c r="Y332" s="49">
        <v>45349.724085647998</v>
      </c>
      <c r="Z332" s="49" t="s">
        <v>59</v>
      </c>
      <c r="AA332" s="54" t="s">
        <v>74</v>
      </c>
      <c r="AB332" s="54"/>
      <c r="AC332" s="55" t="s">
        <v>75</v>
      </c>
      <c r="AD332" s="55" t="s">
        <v>75</v>
      </c>
    </row>
    <row r="333" spans="1:30" s="58" customFormat="1" ht="57" hidden="1" customHeight="1" x14ac:dyDescent="0.25">
      <c r="A333" s="54">
        <f>+SUBTOTAL(3,$B$11:B333)</f>
        <v>0</v>
      </c>
      <c r="B333" s="55" t="s">
        <v>42</v>
      </c>
      <c r="C333" s="54" t="s">
        <v>43</v>
      </c>
      <c r="D333" s="54" t="s">
        <v>44</v>
      </c>
      <c r="E333" s="54" t="s">
        <v>45</v>
      </c>
      <c r="F333" s="56" t="s">
        <v>1088</v>
      </c>
      <c r="G333" s="48">
        <v>45348.680520832997</v>
      </c>
      <c r="H333" s="56" t="s">
        <v>1088</v>
      </c>
      <c r="I333" s="48">
        <v>45348.680520832997</v>
      </c>
      <c r="J333" s="56" t="s">
        <v>1088</v>
      </c>
      <c r="K333" s="48">
        <v>45348.680520832997</v>
      </c>
      <c r="L333" s="100" t="s">
        <v>140</v>
      </c>
      <c r="M333" s="55" t="s">
        <v>48</v>
      </c>
      <c r="N333" s="49" t="s">
        <v>141</v>
      </c>
      <c r="O333" s="49" t="s">
        <v>142</v>
      </c>
      <c r="P333" s="49" t="s">
        <v>143</v>
      </c>
      <c r="Q333" s="50" t="s">
        <v>534</v>
      </c>
      <c r="R333" s="57"/>
      <c r="S333" s="49" t="s">
        <v>144</v>
      </c>
      <c r="T333" s="49" t="s">
        <v>145</v>
      </c>
      <c r="U333" s="49" t="s">
        <v>146</v>
      </c>
      <c r="V333" s="49" t="s">
        <v>147</v>
      </c>
      <c r="W333" s="49" t="s">
        <v>148</v>
      </c>
      <c r="X333" s="54" t="s">
        <v>58</v>
      </c>
      <c r="Y333" s="49"/>
      <c r="Z333" s="49" t="s">
        <v>59</v>
      </c>
      <c r="AA333" s="54" t="s">
        <v>74</v>
      </c>
      <c r="AB333" s="54"/>
      <c r="AC333" s="55" t="s">
        <v>61</v>
      </c>
      <c r="AD333" s="55" t="s">
        <v>61</v>
      </c>
    </row>
    <row r="334" spans="1:30" s="58" customFormat="1" ht="57" hidden="1" customHeight="1" x14ac:dyDescent="0.25">
      <c r="A334" s="54">
        <f>+SUBTOTAL(3,$B$11:B334)</f>
        <v>0</v>
      </c>
      <c r="B334" s="55" t="s">
        <v>42</v>
      </c>
      <c r="C334" s="54" t="s">
        <v>43</v>
      </c>
      <c r="D334" s="54" t="s">
        <v>44</v>
      </c>
      <c r="E334" s="54" t="s">
        <v>45</v>
      </c>
      <c r="F334" s="56" t="s">
        <v>1089</v>
      </c>
      <c r="G334" s="48">
        <v>45337.316990740997</v>
      </c>
      <c r="H334" s="56" t="s">
        <v>1089</v>
      </c>
      <c r="I334" s="48">
        <v>45337.316990740997</v>
      </c>
      <c r="J334" s="56" t="s">
        <v>1089</v>
      </c>
      <c r="K334" s="48">
        <v>45337.316990740997</v>
      </c>
      <c r="L334" s="100" t="s">
        <v>1237</v>
      </c>
      <c r="M334" s="55" t="s">
        <v>48</v>
      </c>
      <c r="N334" s="49" t="s">
        <v>141</v>
      </c>
      <c r="O334" s="49" t="s">
        <v>210</v>
      </c>
      <c r="P334" s="49" t="s">
        <v>1370</v>
      </c>
      <c r="Q334" s="50" t="s">
        <v>534</v>
      </c>
      <c r="R334" s="57"/>
      <c r="S334" s="49" t="s">
        <v>68</v>
      </c>
      <c r="T334" s="49" t="s">
        <v>125</v>
      </c>
      <c r="U334" s="49" t="s">
        <v>349</v>
      </c>
      <c r="V334" s="49" t="s">
        <v>80</v>
      </c>
      <c r="W334" s="49" t="s">
        <v>81</v>
      </c>
      <c r="X334" s="54" t="s">
        <v>58</v>
      </c>
      <c r="Y334" s="49">
        <v>45345.385949074</v>
      </c>
      <c r="Z334" s="49" t="s">
        <v>59</v>
      </c>
      <c r="AA334" s="54" t="s">
        <v>74</v>
      </c>
      <c r="AB334" s="54"/>
      <c r="AC334" s="55" t="s">
        <v>82</v>
      </c>
      <c r="AD334" s="55" t="s">
        <v>82</v>
      </c>
    </row>
    <row r="335" spans="1:30" s="58" customFormat="1" ht="57" hidden="1" customHeight="1" x14ac:dyDescent="0.25">
      <c r="A335" s="54">
        <f>+SUBTOTAL(3,$B$11:B335)</f>
        <v>0</v>
      </c>
      <c r="B335" s="55" t="s">
        <v>42</v>
      </c>
      <c r="C335" s="54" t="s">
        <v>43</v>
      </c>
      <c r="D335" s="54" t="s">
        <v>44</v>
      </c>
      <c r="E335" s="54" t="s">
        <v>45</v>
      </c>
      <c r="F335" s="56" t="s">
        <v>1090</v>
      </c>
      <c r="G335" s="48">
        <v>45349.137673611003</v>
      </c>
      <c r="H335" s="56" t="s">
        <v>1090</v>
      </c>
      <c r="I335" s="48">
        <v>45349.137673611003</v>
      </c>
      <c r="J335" s="56" t="s">
        <v>1090</v>
      </c>
      <c r="K335" s="48">
        <v>45349.137673611003</v>
      </c>
      <c r="L335" s="100" t="s">
        <v>1238</v>
      </c>
      <c r="M335" s="55" t="s">
        <v>48</v>
      </c>
      <c r="N335" s="49" t="s">
        <v>313</v>
      </c>
      <c r="O335" s="49" t="s">
        <v>464</v>
      </c>
      <c r="P335" s="49" t="s">
        <v>1371</v>
      </c>
      <c r="Q335" s="50" t="s">
        <v>456</v>
      </c>
      <c r="R335" s="57"/>
      <c r="S335" s="49" t="s">
        <v>68</v>
      </c>
      <c r="T335" s="49" t="s">
        <v>178</v>
      </c>
      <c r="U335" s="49" t="s">
        <v>1437</v>
      </c>
      <c r="V335" s="49" t="s">
        <v>80</v>
      </c>
      <c r="W335" s="49" t="s">
        <v>81</v>
      </c>
      <c r="X335" s="54" t="s">
        <v>58</v>
      </c>
      <c r="Y335" s="49"/>
      <c r="Z335" s="49" t="s">
        <v>59</v>
      </c>
      <c r="AA335" s="54" t="s">
        <v>74</v>
      </c>
      <c r="AB335" s="54"/>
      <c r="AC335" s="55" t="s">
        <v>117</v>
      </c>
      <c r="AD335" s="55" t="s">
        <v>117</v>
      </c>
    </row>
    <row r="336" spans="1:30" s="58" customFormat="1" ht="57" hidden="1" customHeight="1" x14ac:dyDescent="0.25">
      <c r="A336" s="54">
        <f>+SUBTOTAL(3,$B$11:B336)</f>
        <v>0</v>
      </c>
      <c r="B336" s="55" t="s">
        <v>42</v>
      </c>
      <c r="C336" s="54" t="s">
        <v>43</v>
      </c>
      <c r="D336" s="54" t="s">
        <v>44</v>
      </c>
      <c r="E336" s="54" t="s">
        <v>45</v>
      </c>
      <c r="F336" s="56" t="s">
        <v>1091</v>
      </c>
      <c r="G336" s="48">
        <v>45328.408090277997</v>
      </c>
      <c r="H336" s="56" t="s">
        <v>1091</v>
      </c>
      <c r="I336" s="48">
        <v>45328.408090277997</v>
      </c>
      <c r="J336" s="56" t="s">
        <v>1091</v>
      </c>
      <c r="K336" s="48">
        <v>45328.408090277997</v>
      </c>
      <c r="L336" s="100" t="s">
        <v>1239</v>
      </c>
      <c r="M336" s="55" t="s">
        <v>48</v>
      </c>
      <c r="N336" s="49" t="s">
        <v>141</v>
      </c>
      <c r="O336" s="49" t="s">
        <v>580</v>
      </c>
      <c r="P336" s="49" t="s">
        <v>1372</v>
      </c>
      <c r="Q336" s="50" t="s">
        <v>534</v>
      </c>
      <c r="R336" s="57"/>
      <c r="S336" s="49" t="s">
        <v>68</v>
      </c>
      <c r="T336" s="49" t="s">
        <v>150</v>
      </c>
      <c r="U336" s="49" t="s">
        <v>151</v>
      </c>
      <c r="V336" s="49" t="s">
        <v>270</v>
      </c>
      <c r="W336" s="49" t="s">
        <v>271</v>
      </c>
      <c r="X336" s="54" t="s">
        <v>58</v>
      </c>
      <c r="Y336" s="49">
        <v>45331.389756944001</v>
      </c>
      <c r="Z336" s="49" t="s">
        <v>59</v>
      </c>
      <c r="AA336" s="54" t="s">
        <v>74</v>
      </c>
      <c r="AB336" s="54"/>
      <c r="AC336" s="55" t="s">
        <v>82</v>
      </c>
      <c r="AD336" s="55" t="s">
        <v>82</v>
      </c>
    </row>
    <row r="337" spans="1:30" s="58" customFormat="1" ht="57" hidden="1" customHeight="1" x14ac:dyDescent="0.25">
      <c r="A337" s="54">
        <f>+SUBTOTAL(3,$B$11:B337)</f>
        <v>0</v>
      </c>
      <c r="B337" s="55" t="s">
        <v>42</v>
      </c>
      <c r="C337" s="54" t="s">
        <v>43</v>
      </c>
      <c r="D337" s="54" t="s">
        <v>44</v>
      </c>
      <c r="E337" s="54" t="s">
        <v>45</v>
      </c>
      <c r="F337" s="56" t="s">
        <v>1092</v>
      </c>
      <c r="G337" s="48">
        <v>45350.403703704003</v>
      </c>
      <c r="H337" s="56" t="s">
        <v>1092</v>
      </c>
      <c r="I337" s="48">
        <v>45350.403703704003</v>
      </c>
      <c r="J337" s="56" t="s">
        <v>1092</v>
      </c>
      <c r="K337" s="48">
        <v>45350.403703704003</v>
      </c>
      <c r="L337" s="100" t="s">
        <v>1240</v>
      </c>
      <c r="M337" s="55" t="s">
        <v>111</v>
      </c>
      <c r="N337" s="49" t="s">
        <v>313</v>
      </c>
      <c r="O337" s="49" t="s">
        <v>314</v>
      </c>
      <c r="P337" s="49" t="s">
        <v>95</v>
      </c>
      <c r="Q337" s="50" t="s">
        <v>456</v>
      </c>
      <c r="R337" s="57"/>
      <c r="S337" s="49" t="s">
        <v>68</v>
      </c>
      <c r="T337" s="49" t="s">
        <v>96</v>
      </c>
      <c r="U337" s="49" t="s">
        <v>97</v>
      </c>
      <c r="V337" s="49" t="s">
        <v>98</v>
      </c>
      <c r="W337" s="49" t="s">
        <v>99</v>
      </c>
      <c r="X337" s="54" t="s">
        <v>58</v>
      </c>
      <c r="Y337" s="49"/>
      <c r="Z337" s="49" t="s">
        <v>59</v>
      </c>
      <c r="AA337" s="54" t="s">
        <v>74</v>
      </c>
      <c r="AB337" s="54"/>
      <c r="AC337" s="55" t="s">
        <v>117</v>
      </c>
      <c r="AD337" s="55" t="s">
        <v>117</v>
      </c>
    </row>
    <row r="338" spans="1:30" s="58" customFormat="1" ht="57" hidden="1" customHeight="1" x14ac:dyDescent="0.25">
      <c r="A338" s="54">
        <f>+SUBTOTAL(3,$B$11:B338)</f>
        <v>0</v>
      </c>
      <c r="B338" s="55" t="s">
        <v>42</v>
      </c>
      <c r="C338" s="54" t="s">
        <v>43</v>
      </c>
      <c r="D338" s="54" t="s">
        <v>44</v>
      </c>
      <c r="E338" s="54" t="s">
        <v>45</v>
      </c>
      <c r="F338" s="56" t="s">
        <v>1093</v>
      </c>
      <c r="G338" s="48">
        <v>45341.614710647998</v>
      </c>
      <c r="H338" s="56" t="s">
        <v>1093</v>
      </c>
      <c r="I338" s="48">
        <v>45341.614710647998</v>
      </c>
      <c r="J338" s="56" t="s">
        <v>1093</v>
      </c>
      <c r="K338" s="48">
        <v>45341.614710647998</v>
      </c>
      <c r="L338" s="100" t="s">
        <v>1241</v>
      </c>
      <c r="M338" s="55" t="s">
        <v>48</v>
      </c>
      <c r="N338" s="49" t="s">
        <v>49</v>
      </c>
      <c r="O338" s="49" t="s">
        <v>1373</v>
      </c>
      <c r="P338" s="49" t="s">
        <v>1374</v>
      </c>
      <c r="Q338" s="50" t="s">
        <v>534</v>
      </c>
      <c r="R338" s="57"/>
      <c r="S338" s="49" t="s">
        <v>68</v>
      </c>
      <c r="T338" s="49" t="s">
        <v>69</v>
      </c>
      <c r="U338" s="49" t="s">
        <v>89</v>
      </c>
      <c r="V338" s="49" t="s">
        <v>80</v>
      </c>
      <c r="W338" s="49" t="s">
        <v>81</v>
      </c>
      <c r="X338" s="54" t="s">
        <v>58</v>
      </c>
      <c r="Y338" s="49"/>
      <c r="Z338" s="49" t="s">
        <v>59</v>
      </c>
      <c r="AA338" s="54" t="s">
        <v>74</v>
      </c>
      <c r="AB338" s="54"/>
      <c r="AC338" s="54" t="s">
        <v>82</v>
      </c>
      <c r="AD338" s="54" t="s">
        <v>82</v>
      </c>
    </row>
    <row r="339" spans="1:30" s="58" customFormat="1" ht="57" hidden="1" customHeight="1" x14ac:dyDescent="0.25">
      <c r="A339" s="54">
        <f>+SUBTOTAL(3,$B$11:B339)</f>
        <v>0</v>
      </c>
      <c r="B339" s="55" t="s">
        <v>42</v>
      </c>
      <c r="C339" s="54" t="s">
        <v>43</v>
      </c>
      <c r="D339" s="54" t="s">
        <v>44</v>
      </c>
      <c r="E339" s="54" t="s">
        <v>45</v>
      </c>
      <c r="F339" s="56" t="s">
        <v>1094</v>
      </c>
      <c r="G339" s="48">
        <v>45336.61556713</v>
      </c>
      <c r="H339" s="56" t="s">
        <v>1094</v>
      </c>
      <c r="I339" s="48">
        <v>45336.61556713</v>
      </c>
      <c r="J339" s="56" t="s">
        <v>1094</v>
      </c>
      <c r="K339" s="48">
        <v>45336.61556713</v>
      </c>
      <c r="L339" s="100" t="s">
        <v>1237</v>
      </c>
      <c r="M339" s="55" t="s">
        <v>48</v>
      </c>
      <c r="N339" s="49" t="s">
        <v>141</v>
      </c>
      <c r="O339" s="49" t="s">
        <v>210</v>
      </c>
      <c r="P339" s="49" t="s">
        <v>1370</v>
      </c>
      <c r="Q339" s="50" t="s">
        <v>534</v>
      </c>
      <c r="R339" s="57"/>
      <c r="S339" s="49" t="s">
        <v>68</v>
      </c>
      <c r="T339" s="49" t="s">
        <v>69</v>
      </c>
      <c r="U339" s="49" t="s">
        <v>70</v>
      </c>
      <c r="V339" s="49" t="s">
        <v>80</v>
      </c>
      <c r="W339" s="49" t="s">
        <v>81</v>
      </c>
      <c r="X339" s="54" t="s">
        <v>58</v>
      </c>
      <c r="Y339" s="49">
        <v>45345.384502314999</v>
      </c>
      <c r="Z339" s="49" t="s">
        <v>59</v>
      </c>
      <c r="AA339" s="54" t="s">
        <v>74</v>
      </c>
      <c r="AB339" s="54"/>
      <c r="AC339" s="55" t="s">
        <v>82</v>
      </c>
      <c r="AD339" s="55" t="s">
        <v>82</v>
      </c>
    </row>
    <row r="340" spans="1:30" s="58" customFormat="1" ht="57" hidden="1" customHeight="1" x14ac:dyDescent="0.25">
      <c r="A340" s="54">
        <f>+SUBTOTAL(3,$B$11:B340)</f>
        <v>0</v>
      </c>
      <c r="B340" s="55" t="s">
        <v>42</v>
      </c>
      <c r="C340" s="54" t="s">
        <v>43</v>
      </c>
      <c r="D340" s="54" t="s">
        <v>44</v>
      </c>
      <c r="E340" s="54" t="s">
        <v>45</v>
      </c>
      <c r="F340" s="56" t="s">
        <v>1095</v>
      </c>
      <c r="G340" s="48">
        <v>45329.456666667</v>
      </c>
      <c r="H340" s="56" t="s">
        <v>1095</v>
      </c>
      <c r="I340" s="48">
        <v>45329.456666667</v>
      </c>
      <c r="J340" s="56" t="s">
        <v>1095</v>
      </c>
      <c r="K340" s="48">
        <v>45329.456666667</v>
      </c>
      <c r="L340" s="100" t="s">
        <v>1242</v>
      </c>
      <c r="M340" s="55" t="s">
        <v>48</v>
      </c>
      <c r="N340" s="49" t="s">
        <v>49</v>
      </c>
      <c r="O340" s="49" t="s">
        <v>1375</v>
      </c>
      <c r="P340" s="49" t="s">
        <v>504</v>
      </c>
      <c r="Q340" s="50" t="s">
        <v>534</v>
      </c>
      <c r="R340" s="57"/>
      <c r="S340" s="49" t="s">
        <v>68</v>
      </c>
      <c r="T340" s="49" t="s">
        <v>96</v>
      </c>
      <c r="U340" s="49" t="s">
        <v>97</v>
      </c>
      <c r="V340" s="49" t="s">
        <v>98</v>
      </c>
      <c r="W340" s="49" t="s">
        <v>99</v>
      </c>
      <c r="X340" s="54" t="s">
        <v>58</v>
      </c>
      <c r="Y340" s="49">
        <v>45334.394768519</v>
      </c>
      <c r="Z340" s="49" t="s">
        <v>59</v>
      </c>
      <c r="AA340" s="54" t="s">
        <v>74</v>
      </c>
      <c r="AB340" s="54"/>
      <c r="AC340" s="55" t="s">
        <v>82</v>
      </c>
      <c r="AD340" s="55" t="s">
        <v>82</v>
      </c>
    </row>
    <row r="341" spans="1:30" s="58" customFormat="1" ht="57" hidden="1" customHeight="1" x14ac:dyDescent="0.25">
      <c r="A341" s="54">
        <f>+SUBTOTAL(3,$B$11:B341)</f>
        <v>0</v>
      </c>
      <c r="B341" s="55" t="s">
        <v>42</v>
      </c>
      <c r="C341" s="54" t="s">
        <v>43</v>
      </c>
      <c r="D341" s="54" t="s">
        <v>44</v>
      </c>
      <c r="E341" s="54" t="s">
        <v>45</v>
      </c>
      <c r="F341" s="56" t="s">
        <v>1096</v>
      </c>
      <c r="G341" s="48">
        <v>45334.647303240999</v>
      </c>
      <c r="H341" s="56" t="s">
        <v>1096</v>
      </c>
      <c r="I341" s="48">
        <v>45334.647303240999</v>
      </c>
      <c r="J341" s="56" t="s">
        <v>1096</v>
      </c>
      <c r="K341" s="48">
        <v>45334.647303240999</v>
      </c>
      <c r="L341" s="100" t="s">
        <v>645</v>
      </c>
      <c r="M341" s="55" t="s">
        <v>48</v>
      </c>
      <c r="N341" s="49" t="s">
        <v>49</v>
      </c>
      <c r="O341" s="49" t="s">
        <v>646</v>
      </c>
      <c r="P341" s="49" t="s">
        <v>647</v>
      </c>
      <c r="Q341" s="50" t="s">
        <v>534</v>
      </c>
      <c r="R341" s="57"/>
      <c r="S341" s="49" t="s">
        <v>68</v>
      </c>
      <c r="T341" s="49" t="s">
        <v>96</v>
      </c>
      <c r="U341" s="49" t="s">
        <v>97</v>
      </c>
      <c r="V341" s="49" t="s">
        <v>98</v>
      </c>
      <c r="W341" s="49" t="s">
        <v>99</v>
      </c>
      <c r="X341" s="54" t="s">
        <v>58</v>
      </c>
      <c r="Y341" s="49">
        <v>45345.607905092998</v>
      </c>
      <c r="Z341" s="49" t="s">
        <v>59</v>
      </c>
      <c r="AA341" s="54" t="s">
        <v>74</v>
      </c>
      <c r="AB341" s="54"/>
      <c r="AC341" s="55" t="s">
        <v>82</v>
      </c>
      <c r="AD341" s="55" t="s">
        <v>82</v>
      </c>
    </row>
    <row r="342" spans="1:30" s="58" customFormat="1" ht="57" hidden="1" customHeight="1" x14ac:dyDescent="0.25">
      <c r="A342" s="54">
        <f>+SUBTOTAL(3,$B$11:B342)</f>
        <v>0</v>
      </c>
      <c r="B342" s="55" t="s">
        <v>108</v>
      </c>
      <c r="C342" s="54" t="s">
        <v>43</v>
      </c>
      <c r="D342" s="54" t="s">
        <v>44</v>
      </c>
      <c r="E342" s="54" t="s">
        <v>45</v>
      </c>
      <c r="F342" s="56" t="s">
        <v>1097</v>
      </c>
      <c r="G342" s="48">
        <v>45345.631087962996</v>
      </c>
      <c r="H342" s="56" t="s">
        <v>1097</v>
      </c>
      <c r="I342" s="48">
        <v>45345.631087962996</v>
      </c>
      <c r="J342" s="56" t="s">
        <v>1097</v>
      </c>
      <c r="K342" s="48">
        <v>45345.631087962996</v>
      </c>
      <c r="L342" s="100" t="s">
        <v>1243</v>
      </c>
      <c r="M342" s="55" t="s">
        <v>111</v>
      </c>
      <c r="N342" s="49" t="s">
        <v>49</v>
      </c>
      <c r="O342" s="49" t="s">
        <v>50</v>
      </c>
      <c r="P342" s="49" t="s">
        <v>1376</v>
      </c>
      <c r="Q342" s="50" t="s">
        <v>534</v>
      </c>
      <c r="R342" s="57"/>
      <c r="S342" s="49" t="s">
        <v>1438</v>
      </c>
      <c r="T342" s="49" t="s">
        <v>1439</v>
      </c>
      <c r="U342" s="49" t="s">
        <v>1440</v>
      </c>
      <c r="V342" s="49" t="s">
        <v>1452</v>
      </c>
      <c r="W342" s="49" t="s">
        <v>99</v>
      </c>
      <c r="X342" s="54" t="s">
        <v>58</v>
      </c>
      <c r="Y342" s="49"/>
      <c r="Z342" s="49" t="s">
        <v>59</v>
      </c>
      <c r="AA342" s="54" t="s">
        <v>74</v>
      </c>
      <c r="AB342" s="54"/>
      <c r="AC342" s="55" t="s">
        <v>82</v>
      </c>
      <c r="AD342" s="55" t="s">
        <v>82</v>
      </c>
    </row>
    <row r="343" spans="1:30" s="58" customFormat="1" ht="57" hidden="1" customHeight="1" x14ac:dyDescent="0.25">
      <c r="A343" s="54">
        <f>+SUBTOTAL(3,$B$11:B343)</f>
        <v>0</v>
      </c>
      <c r="B343" s="55" t="s">
        <v>108</v>
      </c>
      <c r="C343" s="54" t="s">
        <v>43</v>
      </c>
      <c r="D343" s="54" t="s">
        <v>44</v>
      </c>
      <c r="E343" s="54" t="s">
        <v>45</v>
      </c>
      <c r="F343" s="56" t="s">
        <v>1098</v>
      </c>
      <c r="G343" s="48">
        <v>45336.687928241001</v>
      </c>
      <c r="H343" s="56" t="s">
        <v>1098</v>
      </c>
      <c r="I343" s="48">
        <v>45336.687928241001</v>
      </c>
      <c r="J343" s="56" t="s">
        <v>1098</v>
      </c>
      <c r="K343" s="48">
        <v>45336.687928241001</v>
      </c>
      <c r="L343" s="100" t="s">
        <v>1244</v>
      </c>
      <c r="M343" s="55" t="s">
        <v>48</v>
      </c>
      <c r="N343" s="49" t="s">
        <v>141</v>
      </c>
      <c r="O343" s="49" t="s">
        <v>554</v>
      </c>
      <c r="P343" s="49" t="s">
        <v>1377</v>
      </c>
      <c r="Q343" s="50" t="s">
        <v>177</v>
      </c>
      <c r="R343" s="57"/>
      <c r="S343" s="49" t="s">
        <v>68</v>
      </c>
      <c r="T343" s="49" t="s">
        <v>496</v>
      </c>
      <c r="U343" s="49" t="s">
        <v>497</v>
      </c>
      <c r="V343" s="49" t="s">
        <v>80</v>
      </c>
      <c r="W343" s="49" t="s">
        <v>81</v>
      </c>
      <c r="X343" s="54" t="s">
        <v>58</v>
      </c>
      <c r="Y343" s="49">
        <v>45351.838657407003</v>
      </c>
      <c r="Z343" s="49" t="s">
        <v>59</v>
      </c>
      <c r="AA343" s="54" t="s">
        <v>74</v>
      </c>
      <c r="AB343" s="54"/>
      <c r="AC343" s="55" t="s">
        <v>82</v>
      </c>
      <c r="AD343" s="55" t="s">
        <v>82</v>
      </c>
    </row>
    <row r="344" spans="1:30" s="58" customFormat="1" ht="57" hidden="1" customHeight="1" x14ac:dyDescent="0.25">
      <c r="A344" s="54">
        <f>+SUBTOTAL(3,$B$11:B344)</f>
        <v>0</v>
      </c>
      <c r="B344" s="55" t="s">
        <v>42</v>
      </c>
      <c r="C344" s="54" t="s">
        <v>43</v>
      </c>
      <c r="D344" s="54" t="s">
        <v>44</v>
      </c>
      <c r="E344" s="54" t="s">
        <v>45</v>
      </c>
      <c r="F344" s="56" t="s">
        <v>1099</v>
      </c>
      <c r="G344" s="48">
        <v>45338.696180555999</v>
      </c>
      <c r="H344" s="56" t="s">
        <v>1099</v>
      </c>
      <c r="I344" s="48">
        <v>45338.696180555999</v>
      </c>
      <c r="J344" s="56" t="s">
        <v>1099</v>
      </c>
      <c r="K344" s="48">
        <v>45338.696180555999</v>
      </c>
      <c r="L344" s="100" t="s">
        <v>1245</v>
      </c>
      <c r="M344" s="55" t="s">
        <v>48</v>
      </c>
      <c r="N344" s="49" t="s">
        <v>141</v>
      </c>
      <c r="O344" s="49" t="s">
        <v>554</v>
      </c>
      <c r="P344" s="49" t="s">
        <v>1378</v>
      </c>
      <c r="Q344" s="50" t="s">
        <v>52</v>
      </c>
      <c r="R344" s="57"/>
      <c r="S344" s="49" t="s">
        <v>68</v>
      </c>
      <c r="T344" s="49" t="s">
        <v>156</v>
      </c>
      <c r="U344" s="49" t="s">
        <v>157</v>
      </c>
      <c r="V344" s="49" t="s">
        <v>80</v>
      </c>
      <c r="W344" s="49" t="s">
        <v>81</v>
      </c>
      <c r="X344" s="54" t="s">
        <v>58</v>
      </c>
      <c r="Y344" s="49">
        <v>45352.430069444003</v>
      </c>
      <c r="Z344" s="49" t="s">
        <v>59</v>
      </c>
      <c r="AA344" s="54" t="s">
        <v>74</v>
      </c>
      <c r="AB344" s="54"/>
      <c r="AC344" s="55" t="s">
        <v>82</v>
      </c>
      <c r="AD344" s="55" t="s">
        <v>82</v>
      </c>
    </row>
    <row r="345" spans="1:30" s="58" customFormat="1" ht="57" hidden="1" customHeight="1" x14ac:dyDescent="0.25">
      <c r="A345" s="54">
        <f>+SUBTOTAL(3,$B$11:B345)</f>
        <v>0</v>
      </c>
      <c r="B345" s="55" t="s">
        <v>108</v>
      </c>
      <c r="C345" s="54" t="s">
        <v>43</v>
      </c>
      <c r="D345" s="54" t="s">
        <v>44</v>
      </c>
      <c r="E345" s="54" t="s">
        <v>45</v>
      </c>
      <c r="F345" s="56" t="s">
        <v>1100</v>
      </c>
      <c r="G345" s="48">
        <v>45348.663298610998</v>
      </c>
      <c r="H345" s="56" t="s">
        <v>1100</v>
      </c>
      <c r="I345" s="48">
        <v>45348.663298610998</v>
      </c>
      <c r="J345" s="56" t="s">
        <v>1100</v>
      </c>
      <c r="K345" s="48">
        <v>45348.663298610998</v>
      </c>
      <c r="L345" s="100" t="s">
        <v>1246</v>
      </c>
      <c r="M345" s="55" t="s">
        <v>48</v>
      </c>
      <c r="N345" s="49" t="s">
        <v>49</v>
      </c>
      <c r="O345" s="49" t="s">
        <v>1373</v>
      </c>
      <c r="P345" s="49" t="s">
        <v>1379</v>
      </c>
      <c r="Q345" s="50" t="s">
        <v>534</v>
      </c>
      <c r="R345" s="57"/>
      <c r="S345" s="49" t="s">
        <v>68</v>
      </c>
      <c r="T345" s="49" t="s">
        <v>167</v>
      </c>
      <c r="U345" s="49" t="s">
        <v>168</v>
      </c>
      <c r="V345" s="49" t="s">
        <v>80</v>
      </c>
      <c r="W345" s="49" t="s">
        <v>81</v>
      </c>
      <c r="X345" s="54" t="s">
        <v>58</v>
      </c>
      <c r="Y345" s="49"/>
      <c r="Z345" s="49" t="s">
        <v>59</v>
      </c>
      <c r="AA345" s="54" t="s">
        <v>74</v>
      </c>
      <c r="AB345" s="54"/>
      <c r="AC345" s="55" t="s">
        <v>117</v>
      </c>
      <c r="AD345" s="55" t="s">
        <v>117</v>
      </c>
    </row>
    <row r="346" spans="1:30" s="58" customFormat="1" ht="57" hidden="1" customHeight="1" x14ac:dyDescent="0.25">
      <c r="A346" s="54">
        <f>+SUBTOTAL(3,$B$11:B346)</f>
        <v>0</v>
      </c>
      <c r="B346" s="55" t="s">
        <v>42</v>
      </c>
      <c r="C346" s="54" t="s">
        <v>43</v>
      </c>
      <c r="D346" s="54" t="s">
        <v>44</v>
      </c>
      <c r="E346" s="54" t="s">
        <v>45</v>
      </c>
      <c r="F346" s="56" t="s">
        <v>1101</v>
      </c>
      <c r="G346" s="48">
        <v>45330.762129629999</v>
      </c>
      <c r="H346" s="56" t="s">
        <v>1101</v>
      </c>
      <c r="I346" s="48">
        <v>45330.762129629999</v>
      </c>
      <c r="J346" s="56" t="s">
        <v>1101</v>
      </c>
      <c r="K346" s="48">
        <v>45330.762129629999</v>
      </c>
      <c r="L346" s="100" t="s">
        <v>1247</v>
      </c>
      <c r="M346" s="55" t="s">
        <v>48</v>
      </c>
      <c r="N346" s="49" t="s">
        <v>141</v>
      </c>
      <c r="O346" s="49" t="s">
        <v>1288</v>
      </c>
      <c r="P346" s="49" t="s">
        <v>1380</v>
      </c>
      <c r="Q346" s="50" t="s">
        <v>556</v>
      </c>
      <c r="R346" s="57"/>
      <c r="S346" s="49" t="s">
        <v>201</v>
      </c>
      <c r="T346" s="49" t="s">
        <v>202</v>
      </c>
      <c r="U346" s="49" t="s">
        <v>490</v>
      </c>
      <c r="V346" s="49" t="s">
        <v>80</v>
      </c>
      <c r="W346" s="49" t="s">
        <v>81</v>
      </c>
      <c r="X346" s="54" t="s">
        <v>58</v>
      </c>
      <c r="Y346" s="49">
        <v>45342.525891204001</v>
      </c>
      <c r="Z346" s="49" t="s">
        <v>59</v>
      </c>
      <c r="AA346" s="54" t="s">
        <v>74</v>
      </c>
      <c r="AB346" s="54"/>
      <c r="AC346" s="55" t="s">
        <v>82</v>
      </c>
      <c r="AD346" s="55" t="s">
        <v>82</v>
      </c>
    </row>
    <row r="347" spans="1:30" s="58" customFormat="1" ht="57" hidden="1" customHeight="1" x14ac:dyDescent="0.25">
      <c r="A347" s="54">
        <f>+SUBTOTAL(3,$B$11:B347)</f>
        <v>0</v>
      </c>
      <c r="B347" s="55" t="s">
        <v>42</v>
      </c>
      <c r="C347" s="54" t="s">
        <v>43</v>
      </c>
      <c r="D347" s="54" t="s">
        <v>44</v>
      </c>
      <c r="E347" s="54" t="s">
        <v>45</v>
      </c>
      <c r="F347" s="56" t="s">
        <v>1102</v>
      </c>
      <c r="G347" s="48">
        <v>45324.710393519003</v>
      </c>
      <c r="H347" s="56" t="s">
        <v>1102</v>
      </c>
      <c r="I347" s="48">
        <v>45324.710393519003</v>
      </c>
      <c r="J347" s="56" t="s">
        <v>1102</v>
      </c>
      <c r="K347" s="48">
        <v>45324.710393519003</v>
      </c>
      <c r="L347" s="100" t="s">
        <v>1248</v>
      </c>
      <c r="M347" s="55" t="s">
        <v>48</v>
      </c>
      <c r="N347" s="49" t="s">
        <v>303</v>
      </c>
      <c r="O347" s="49" t="s">
        <v>633</v>
      </c>
      <c r="P347" s="49" t="s">
        <v>1381</v>
      </c>
      <c r="Q347" s="50" t="s">
        <v>556</v>
      </c>
      <c r="R347" s="57"/>
      <c r="S347" s="49" t="s">
        <v>68</v>
      </c>
      <c r="T347" s="49" t="s">
        <v>178</v>
      </c>
      <c r="U347" s="49" t="s">
        <v>619</v>
      </c>
      <c r="V347" s="49" t="s">
        <v>80</v>
      </c>
      <c r="W347" s="49" t="s">
        <v>81</v>
      </c>
      <c r="X347" s="54" t="s">
        <v>58</v>
      </c>
      <c r="Y347" s="49">
        <v>45331.387708333001</v>
      </c>
      <c r="Z347" s="49" t="s">
        <v>59</v>
      </c>
      <c r="AA347" s="54" t="s">
        <v>74</v>
      </c>
      <c r="AB347" s="54"/>
      <c r="AC347" s="55" t="s">
        <v>82</v>
      </c>
      <c r="AD347" s="55" t="s">
        <v>82</v>
      </c>
    </row>
    <row r="348" spans="1:30" s="58" customFormat="1" ht="57" hidden="1" customHeight="1" x14ac:dyDescent="0.25">
      <c r="A348" s="54">
        <f>+SUBTOTAL(3,$B$11:B348)</f>
        <v>0</v>
      </c>
      <c r="B348" s="55" t="s">
        <v>42</v>
      </c>
      <c r="C348" s="54" t="s">
        <v>43</v>
      </c>
      <c r="D348" s="54" t="s">
        <v>44</v>
      </c>
      <c r="E348" s="54" t="s">
        <v>45</v>
      </c>
      <c r="F348" s="56" t="s">
        <v>1103</v>
      </c>
      <c r="G348" s="48">
        <v>45329.649675925997</v>
      </c>
      <c r="H348" s="56" t="s">
        <v>1103</v>
      </c>
      <c r="I348" s="48">
        <v>45329.649675925997</v>
      </c>
      <c r="J348" s="56" t="s">
        <v>1103</v>
      </c>
      <c r="K348" s="48">
        <v>45329.649675925997</v>
      </c>
      <c r="L348" s="100" t="s">
        <v>1249</v>
      </c>
      <c r="M348" s="55" t="s">
        <v>48</v>
      </c>
      <c r="N348" s="49" t="s">
        <v>261</v>
      </c>
      <c r="O348" s="49" t="s">
        <v>739</v>
      </c>
      <c r="P348" s="49" t="s">
        <v>1334</v>
      </c>
      <c r="Q348" s="50" t="s">
        <v>556</v>
      </c>
      <c r="R348" s="57"/>
      <c r="S348" s="49" t="s">
        <v>68</v>
      </c>
      <c r="T348" s="49" t="s">
        <v>150</v>
      </c>
      <c r="U348" s="49" t="s">
        <v>151</v>
      </c>
      <c r="V348" s="49" t="s">
        <v>80</v>
      </c>
      <c r="W348" s="49" t="s">
        <v>81</v>
      </c>
      <c r="X348" s="54" t="s">
        <v>58</v>
      </c>
      <c r="Y348" s="49">
        <v>45336.616886573996</v>
      </c>
      <c r="Z348" s="49" t="s">
        <v>59</v>
      </c>
      <c r="AA348" s="54" t="s">
        <v>74</v>
      </c>
      <c r="AB348" s="54"/>
      <c r="AC348" s="55" t="s">
        <v>82</v>
      </c>
      <c r="AD348" s="55" t="s">
        <v>82</v>
      </c>
    </row>
    <row r="349" spans="1:30" s="58" customFormat="1" ht="57" hidden="1" customHeight="1" x14ac:dyDescent="0.25">
      <c r="A349" s="54">
        <f>+SUBTOTAL(3,$B$11:B349)</f>
        <v>0</v>
      </c>
      <c r="B349" s="55" t="s">
        <v>42</v>
      </c>
      <c r="C349" s="54" t="s">
        <v>43</v>
      </c>
      <c r="D349" s="54" t="s">
        <v>44</v>
      </c>
      <c r="E349" s="54" t="s">
        <v>45</v>
      </c>
      <c r="F349" s="56" t="s">
        <v>1104</v>
      </c>
      <c r="G349" s="48">
        <v>45330.605798611003</v>
      </c>
      <c r="H349" s="56" t="s">
        <v>1104</v>
      </c>
      <c r="I349" s="48">
        <v>45330.605798611003</v>
      </c>
      <c r="J349" s="56" t="s">
        <v>1104</v>
      </c>
      <c r="K349" s="48">
        <v>45330.605798611003</v>
      </c>
      <c r="L349" s="100" t="s">
        <v>1250</v>
      </c>
      <c r="M349" s="55" t="s">
        <v>111</v>
      </c>
      <c r="N349" s="49" t="s">
        <v>141</v>
      </c>
      <c r="O349" s="49" t="s">
        <v>580</v>
      </c>
      <c r="P349" s="49" t="s">
        <v>1382</v>
      </c>
      <c r="Q349" s="50" t="s">
        <v>534</v>
      </c>
      <c r="R349" s="57"/>
      <c r="S349" s="49" t="s">
        <v>68</v>
      </c>
      <c r="T349" s="49" t="s">
        <v>69</v>
      </c>
      <c r="U349" s="49" t="s">
        <v>396</v>
      </c>
      <c r="V349" s="49" t="s">
        <v>115</v>
      </c>
      <c r="W349" s="49" t="s">
        <v>116</v>
      </c>
      <c r="X349" s="54" t="s">
        <v>58</v>
      </c>
      <c r="Y349" s="49">
        <v>45336.622106481002</v>
      </c>
      <c r="Z349" s="49" t="s">
        <v>59</v>
      </c>
      <c r="AA349" s="54" t="s">
        <v>74</v>
      </c>
      <c r="AB349" s="54"/>
      <c r="AC349" s="55" t="s">
        <v>82</v>
      </c>
      <c r="AD349" s="55" t="s">
        <v>82</v>
      </c>
    </row>
    <row r="350" spans="1:30" s="58" customFormat="1" ht="57" hidden="1" customHeight="1" x14ac:dyDescent="0.25">
      <c r="A350" s="54">
        <f>+SUBTOTAL(3,$B$11:B350)</f>
        <v>0</v>
      </c>
      <c r="B350" s="55" t="s">
        <v>42</v>
      </c>
      <c r="C350" s="54" t="s">
        <v>43</v>
      </c>
      <c r="D350" s="54" t="s">
        <v>44</v>
      </c>
      <c r="E350" s="54" t="s">
        <v>45</v>
      </c>
      <c r="F350" s="56" t="s">
        <v>1105</v>
      </c>
      <c r="G350" s="48">
        <v>45334.704467593001</v>
      </c>
      <c r="H350" s="56" t="s">
        <v>1105</v>
      </c>
      <c r="I350" s="48">
        <v>45334.704467593001</v>
      </c>
      <c r="J350" s="56" t="s">
        <v>1105</v>
      </c>
      <c r="K350" s="48">
        <v>45334.704467593001</v>
      </c>
      <c r="L350" s="100" t="s">
        <v>1251</v>
      </c>
      <c r="M350" s="55" t="s">
        <v>48</v>
      </c>
      <c r="N350" s="49" t="s">
        <v>141</v>
      </c>
      <c r="O350" s="49" t="s">
        <v>554</v>
      </c>
      <c r="P350" s="49" t="s">
        <v>661</v>
      </c>
      <c r="Q350" s="50" t="s">
        <v>556</v>
      </c>
      <c r="R350" s="57"/>
      <c r="S350" s="49" t="s">
        <v>68</v>
      </c>
      <c r="T350" s="49" t="s">
        <v>69</v>
      </c>
      <c r="U350" s="49" t="s">
        <v>79</v>
      </c>
      <c r="V350" s="49" t="s">
        <v>229</v>
      </c>
      <c r="W350" s="49" t="s">
        <v>230</v>
      </c>
      <c r="X350" s="54" t="s">
        <v>58</v>
      </c>
      <c r="Y350" s="49">
        <v>45348.719768518997</v>
      </c>
      <c r="Z350" s="49" t="s">
        <v>59</v>
      </c>
      <c r="AA350" s="54" t="s">
        <v>74</v>
      </c>
      <c r="AB350" s="54"/>
      <c r="AC350" s="55" t="s">
        <v>82</v>
      </c>
      <c r="AD350" s="55" t="s">
        <v>82</v>
      </c>
    </row>
    <row r="351" spans="1:30" s="58" customFormat="1" ht="57" hidden="1" customHeight="1" x14ac:dyDescent="0.25">
      <c r="A351" s="54">
        <f>+SUBTOTAL(3,$B$11:B351)</f>
        <v>0</v>
      </c>
      <c r="B351" s="55" t="s">
        <v>42</v>
      </c>
      <c r="C351" s="54" t="s">
        <v>43</v>
      </c>
      <c r="D351" s="54" t="s">
        <v>44</v>
      </c>
      <c r="E351" s="54" t="s">
        <v>45</v>
      </c>
      <c r="F351" s="56" t="s">
        <v>1106</v>
      </c>
      <c r="G351" s="48">
        <v>45341.435810185001</v>
      </c>
      <c r="H351" s="56" t="s">
        <v>1106</v>
      </c>
      <c r="I351" s="48">
        <v>45341.435810185001</v>
      </c>
      <c r="J351" s="56" t="s">
        <v>1106</v>
      </c>
      <c r="K351" s="48">
        <v>45341.435810185001</v>
      </c>
      <c r="L351" s="100" t="s">
        <v>1204</v>
      </c>
      <c r="M351" s="55" t="s">
        <v>48</v>
      </c>
      <c r="N351" s="49" t="s">
        <v>141</v>
      </c>
      <c r="O351" s="49" t="s">
        <v>554</v>
      </c>
      <c r="P351" s="49" t="s">
        <v>1341</v>
      </c>
      <c r="Q351" s="50" t="s">
        <v>534</v>
      </c>
      <c r="R351" s="57"/>
      <c r="S351" s="49" t="s">
        <v>68</v>
      </c>
      <c r="T351" s="49" t="s">
        <v>69</v>
      </c>
      <c r="U351" s="49" t="s">
        <v>89</v>
      </c>
      <c r="V351" s="49" t="s">
        <v>80</v>
      </c>
      <c r="W351" s="49" t="s">
        <v>81</v>
      </c>
      <c r="X351" s="54" t="s">
        <v>58</v>
      </c>
      <c r="Y351" s="49">
        <v>45345.682002314999</v>
      </c>
      <c r="Z351" s="49" t="s">
        <v>59</v>
      </c>
      <c r="AA351" s="54" t="s">
        <v>74</v>
      </c>
      <c r="AB351" s="54"/>
      <c r="AC351" s="55" t="s">
        <v>61</v>
      </c>
      <c r="AD351" s="55" t="s">
        <v>61</v>
      </c>
    </row>
    <row r="352" spans="1:30" s="58" customFormat="1" ht="57" hidden="1" customHeight="1" x14ac:dyDescent="0.25">
      <c r="A352" s="54">
        <f>+SUBTOTAL(3,$B$11:B352)</f>
        <v>0</v>
      </c>
      <c r="B352" s="55" t="s">
        <v>42</v>
      </c>
      <c r="C352" s="54" t="s">
        <v>43</v>
      </c>
      <c r="D352" s="54" t="s">
        <v>44</v>
      </c>
      <c r="E352" s="54" t="s">
        <v>45</v>
      </c>
      <c r="F352" s="56" t="s">
        <v>1107</v>
      </c>
      <c r="G352" s="48">
        <v>45339.422835648002</v>
      </c>
      <c r="H352" s="56" t="s">
        <v>1107</v>
      </c>
      <c r="I352" s="48">
        <v>45339.422835648002</v>
      </c>
      <c r="J352" s="56" t="s">
        <v>1107</v>
      </c>
      <c r="K352" s="48">
        <v>45339.422835648002</v>
      </c>
      <c r="L352" s="100" t="s">
        <v>579</v>
      </c>
      <c r="M352" s="55" t="s">
        <v>111</v>
      </c>
      <c r="N352" s="49" t="s">
        <v>141</v>
      </c>
      <c r="O352" s="49" t="s">
        <v>580</v>
      </c>
      <c r="P352" s="49" t="s">
        <v>375</v>
      </c>
      <c r="Q352" s="50" t="s">
        <v>534</v>
      </c>
      <c r="R352" s="57"/>
      <c r="S352" s="49" t="s">
        <v>68</v>
      </c>
      <c r="T352" s="49" t="s">
        <v>96</v>
      </c>
      <c r="U352" s="49" t="s">
        <v>97</v>
      </c>
      <c r="V352" s="49" t="s">
        <v>98</v>
      </c>
      <c r="W352" s="49" t="s">
        <v>99</v>
      </c>
      <c r="X352" s="54" t="s">
        <v>58</v>
      </c>
      <c r="Y352" s="49"/>
      <c r="Z352" s="49" t="s">
        <v>59</v>
      </c>
      <c r="AA352" s="54" t="s">
        <v>74</v>
      </c>
      <c r="AB352" s="54"/>
      <c r="AC352" s="54" t="s">
        <v>61</v>
      </c>
      <c r="AD352" s="54" t="s">
        <v>61</v>
      </c>
    </row>
    <row r="353" spans="1:30" s="58" customFormat="1" ht="57" hidden="1" customHeight="1" x14ac:dyDescent="0.25">
      <c r="A353" s="54">
        <f>+SUBTOTAL(3,$B$11:B353)</f>
        <v>0</v>
      </c>
      <c r="B353" s="55" t="s">
        <v>42</v>
      </c>
      <c r="C353" s="54" t="s">
        <v>43</v>
      </c>
      <c r="D353" s="54" t="s">
        <v>44</v>
      </c>
      <c r="E353" s="54" t="s">
        <v>45</v>
      </c>
      <c r="F353" s="56" t="s">
        <v>1108</v>
      </c>
      <c r="G353" s="48">
        <v>45343.565358795997</v>
      </c>
      <c r="H353" s="56" t="s">
        <v>1108</v>
      </c>
      <c r="I353" s="48">
        <v>45343.565358795997</v>
      </c>
      <c r="J353" s="56" t="s">
        <v>1108</v>
      </c>
      <c r="K353" s="48">
        <v>45343.565358795997</v>
      </c>
      <c r="L353" s="100" t="s">
        <v>1252</v>
      </c>
      <c r="M353" s="55" t="s">
        <v>48</v>
      </c>
      <c r="N353" s="49" t="s">
        <v>313</v>
      </c>
      <c r="O353" s="49" t="s">
        <v>482</v>
      </c>
      <c r="P353" s="49" t="s">
        <v>1383</v>
      </c>
      <c r="Q353" s="50" t="s">
        <v>534</v>
      </c>
      <c r="R353" s="57"/>
      <c r="S353" s="49" t="s">
        <v>68</v>
      </c>
      <c r="T353" s="49" t="s">
        <v>69</v>
      </c>
      <c r="U353" s="49" t="s">
        <v>70</v>
      </c>
      <c r="V353" s="49" t="s">
        <v>80</v>
      </c>
      <c r="W353" s="49" t="s">
        <v>81</v>
      </c>
      <c r="X353" s="54" t="s">
        <v>58</v>
      </c>
      <c r="Y353" s="49"/>
      <c r="Z353" s="49" t="s">
        <v>59</v>
      </c>
      <c r="AA353" s="54" t="s">
        <v>74</v>
      </c>
      <c r="AB353" s="54"/>
      <c r="AC353" s="54" t="s">
        <v>82</v>
      </c>
      <c r="AD353" s="54" t="s">
        <v>82</v>
      </c>
    </row>
    <row r="354" spans="1:30" s="58" customFormat="1" ht="57" hidden="1" customHeight="1" x14ac:dyDescent="0.25">
      <c r="A354" s="54">
        <f>+SUBTOTAL(3,$B$11:B354)</f>
        <v>0</v>
      </c>
      <c r="B354" s="55" t="s">
        <v>42</v>
      </c>
      <c r="C354" s="54" t="s">
        <v>43</v>
      </c>
      <c r="D354" s="54" t="s">
        <v>44</v>
      </c>
      <c r="E354" s="54" t="s">
        <v>45</v>
      </c>
      <c r="F354" s="56" t="s">
        <v>1109</v>
      </c>
      <c r="G354" s="48">
        <v>45343.679363426003</v>
      </c>
      <c r="H354" s="56" t="s">
        <v>1109</v>
      </c>
      <c r="I354" s="48">
        <v>45343.679363426003</v>
      </c>
      <c r="J354" s="56" t="s">
        <v>1109</v>
      </c>
      <c r="K354" s="48">
        <v>45343.679363426003</v>
      </c>
      <c r="L354" s="100" t="s">
        <v>140</v>
      </c>
      <c r="M354" s="55" t="s">
        <v>48</v>
      </c>
      <c r="N354" s="49" t="s">
        <v>141</v>
      </c>
      <c r="O354" s="49" t="s">
        <v>142</v>
      </c>
      <c r="P354" s="49" t="s">
        <v>143</v>
      </c>
      <c r="Q354" s="50" t="s">
        <v>534</v>
      </c>
      <c r="R354" s="57"/>
      <c r="S354" s="49" t="s">
        <v>144</v>
      </c>
      <c r="T354" s="49" t="s">
        <v>145</v>
      </c>
      <c r="U354" s="49" t="s">
        <v>146</v>
      </c>
      <c r="V354" s="49" t="s">
        <v>147</v>
      </c>
      <c r="W354" s="49" t="s">
        <v>148</v>
      </c>
      <c r="X354" s="54" t="s">
        <v>58</v>
      </c>
      <c r="Y354" s="49"/>
      <c r="Z354" s="49" t="s">
        <v>105</v>
      </c>
      <c r="AA354" s="54" t="s">
        <v>74</v>
      </c>
      <c r="AB354" s="54"/>
      <c r="AC354" s="54" t="s">
        <v>61</v>
      </c>
      <c r="AD354" s="54" t="s">
        <v>61</v>
      </c>
    </row>
    <row r="355" spans="1:30" s="58" customFormat="1" ht="57" hidden="1" customHeight="1" x14ac:dyDescent="0.25">
      <c r="A355" s="54">
        <f>+SUBTOTAL(3,$B$11:B355)</f>
        <v>0</v>
      </c>
      <c r="B355" s="55" t="s">
        <v>42</v>
      </c>
      <c r="C355" s="54" t="s">
        <v>43</v>
      </c>
      <c r="D355" s="54" t="s">
        <v>44</v>
      </c>
      <c r="E355" s="54" t="s">
        <v>45</v>
      </c>
      <c r="F355" s="56" t="s">
        <v>1110</v>
      </c>
      <c r="G355" s="48">
        <v>45350.648125</v>
      </c>
      <c r="H355" s="56" t="s">
        <v>1110</v>
      </c>
      <c r="I355" s="48">
        <v>45350.648125</v>
      </c>
      <c r="J355" s="56" t="s">
        <v>1110</v>
      </c>
      <c r="K355" s="48">
        <v>45350.648125</v>
      </c>
      <c r="L355" s="100" t="s">
        <v>1253</v>
      </c>
      <c r="M355" s="55" t="s">
        <v>48</v>
      </c>
      <c r="N355" s="49" t="s">
        <v>141</v>
      </c>
      <c r="O355" s="49" t="s">
        <v>1384</v>
      </c>
      <c r="P355" s="49" t="s">
        <v>1385</v>
      </c>
      <c r="Q355" s="50" t="s">
        <v>534</v>
      </c>
      <c r="R355" s="57"/>
      <c r="S355" s="49" t="s">
        <v>68</v>
      </c>
      <c r="T355" s="49" t="s">
        <v>178</v>
      </c>
      <c r="U355" s="49" t="s">
        <v>179</v>
      </c>
      <c r="V355" s="49" t="s">
        <v>80</v>
      </c>
      <c r="W355" s="49" t="s">
        <v>81</v>
      </c>
      <c r="X355" s="54" t="s">
        <v>58</v>
      </c>
      <c r="Y355" s="49"/>
      <c r="Z355" s="49" t="s">
        <v>59</v>
      </c>
      <c r="AA355" s="54" t="s">
        <v>74</v>
      </c>
      <c r="AB355" s="54"/>
      <c r="AC355" s="55" t="s">
        <v>75</v>
      </c>
      <c r="AD355" s="55" t="s">
        <v>75</v>
      </c>
    </row>
    <row r="356" spans="1:30" s="58" customFormat="1" ht="57" hidden="1" customHeight="1" x14ac:dyDescent="0.25">
      <c r="A356" s="54">
        <f>+SUBTOTAL(3,$B$11:B356)</f>
        <v>0</v>
      </c>
      <c r="B356" s="55" t="s">
        <v>42</v>
      </c>
      <c r="C356" s="54" t="s">
        <v>43</v>
      </c>
      <c r="D356" s="54" t="s">
        <v>44</v>
      </c>
      <c r="E356" s="54" t="s">
        <v>45</v>
      </c>
      <c r="F356" s="56" t="s">
        <v>1111</v>
      </c>
      <c r="G356" s="48">
        <v>45336.655081019002</v>
      </c>
      <c r="H356" s="56" t="s">
        <v>1111</v>
      </c>
      <c r="I356" s="48">
        <v>45336.655081019002</v>
      </c>
      <c r="J356" s="56" t="s">
        <v>1111</v>
      </c>
      <c r="K356" s="48">
        <v>45336.655081019002</v>
      </c>
      <c r="L356" s="100" t="s">
        <v>1254</v>
      </c>
      <c r="M356" s="55" t="s">
        <v>48</v>
      </c>
      <c r="N356" s="49" t="s">
        <v>49</v>
      </c>
      <c r="O356" s="49" t="s">
        <v>1386</v>
      </c>
      <c r="P356" s="49" t="s">
        <v>1387</v>
      </c>
      <c r="Q356" s="50" t="s">
        <v>1422</v>
      </c>
      <c r="R356" s="57"/>
      <c r="S356" s="49" t="s">
        <v>68</v>
      </c>
      <c r="T356" s="49" t="s">
        <v>96</v>
      </c>
      <c r="U356" s="49" t="s">
        <v>1441</v>
      </c>
      <c r="V356" s="49" t="s">
        <v>98</v>
      </c>
      <c r="W356" s="49" t="s">
        <v>99</v>
      </c>
      <c r="X356" s="54" t="s">
        <v>58</v>
      </c>
      <c r="Y356" s="49"/>
      <c r="Z356" s="49" t="s">
        <v>59</v>
      </c>
      <c r="AA356" s="54" t="s">
        <v>187</v>
      </c>
      <c r="AB356" s="54"/>
      <c r="AC356" s="54" t="s">
        <v>117</v>
      </c>
      <c r="AD356" s="54" t="s">
        <v>117</v>
      </c>
    </row>
    <row r="357" spans="1:30" s="58" customFormat="1" ht="57" hidden="1" customHeight="1" x14ac:dyDescent="0.25">
      <c r="A357" s="54">
        <f>+SUBTOTAL(3,$B$11:B357)</f>
        <v>0</v>
      </c>
      <c r="B357" s="55" t="s">
        <v>42</v>
      </c>
      <c r="C357" s="54" t="s">
        <v>43</v>
      </c>
      <c r="D357" s="54" t="s">
        <v>44</v>
      </c>
      <c r="E357" s="54" t="s">
        <v>45</v>
      </c>
      <c r="F357" s="56" t="s">
        <v>1112</v>
      </c>
      <c r="G357" s="48">
        <v>45348.660601852003</v>
      </c>
      <c r="H357" s="56" t="s">
        <v>1112</v>
      </c>
      <c r="I357" s="48">
        <v>45348.660601852003</v>
      </c>
      <c r="J357" s="56" t="s">
        <v>1112</v>
      </c>
      <c r="K357" s="48">
        <v>45348.660601852003</v>
      </c>
      <c r="L357" s="100" t="s">
        <v>650</v>
      </c>
      <c r="M357" s="55" t="s">
        <v>48</v>
      </c>
      <c r="N357" s="49" t="s">
        <v>49</v>
      </c>
      <c r="O357" s="49" t="s">
        <v>575</v>
      </c>
      <c r="P357" s="49" t="s">
        <v>1388</v>
      </c>
      <c r="Q357" s="50" t="s">
        <v>534</v>
      </c>
      <c r="R357" s="57"/>
      <c r="S357" s="49" t="s">
        <v>652</v>
      </c>
      <c r="T357" s="49" t="s">
        <v>653</v>
      </c>
      <c r="U357" s="49" t="s">
        <v>654</v>
      </c>
      <c r="V357" s="49" t="s">
        <v>80</v>
      </c>
      <c r="W357" s="49" t="s">
        <v>81</v>
      </c>
      <c r="X357" s="54" t="s">
        <v>58</v>
      </c>
      <c r="Y357" s="49"/>
      <c r="Z357" s="49" t="s">
        <v>59</v>
      </c>
      <c r="AA357" s="54" t="s">
        <v>74</v>
      </c>
      <c r="AB357" s="54"/>
      <c r="AC357" s="54" t="s">
        <v>82</v>
      </c>
      <c r="AD357" s="54" t="s">
        <v>82</v>
      </c>
    </row>
    <row r="358" spans="1:30" s="58" customFormat="1" ht="57" hidden="1" customHeight="1" x14ac:dyDescent="0.25">
      <c r="A358" s="54">
        <f>+SUBTOTAL(3,$B$11:B358)</f>
        <v>0</v>
      </c>
      <c r="B358" s="55" t="s">
        <v>108</v>
      </c>
      <c r="C358" s="54" t="s">
        <v>43</v>
      </c>
      <c r="D358" s="54" t="s">
        <v>44</v>
      </c>
      <c r="E358" s="54" t="s">
        <v>45</v>
      </c>
      <c r="F358" s="56" t="s">
        <v>1113</v>
      </c>
      <c r="G358" s="48">
        <v>45335.665555555999</v>
      </c>
      <c r="H358" s="56" t="s">
        <v>1113</v>
      </c>
      <c r="I358" s="48">
        <v>45335.665555555999</v>
      </c>
      <c r="J358" s="56" t="s">
        <v>1113</v>
      </c>
      <c r="K358" s="48">
        <v>45335.665555555999</v>
      </c>
      <c r="L358" s="100" t="s">
        <v>1255</v>
      </c>
      <c r="M358" s="55" t="s">
        <v>48</v>
      </c>
      <c r="N358" s="49" t="s">
        <v>141</v>
      </c>
      <c r="O358" s="49" t="s">
        <v>1288</v>
      </c>
      <c r="P358" s="49" t="s">
        <v>1389</v>
      </c>
      <c r="Q358" s="50" t="s">
        <v>534</v>
      </c>
      <c r="R358" s="57"/>
      <c r="S358" s="49" t="s">
        <v>68</v>
      </c>
      <c r="T358" s="49" t="s">
        <v>156</v>
      </c>
      <c r="U358" s="49" t="s">
        <v>157</v>
      </c>
      <c r="V358" s="49" t="s">
        <v>217</v>
      </c>
      <c r="W358" s="49" t="s">
        <v>218</v>
      </c>
      <c r="X358" s="54" t="s">
        <v>58</v>
      </c>
      <c r="Y358" s="49">
        <v>45350.706516204002</v>
      </c>
      <c r="Z358" s="49" t="s">
        <v>59</v>
      </c>
      <c r="AA358" s="54" t="s">
        <v>74</v>
      </c>
      <c r="AB358" s="54"/>
      <c r="AC358" s="55" t="s">
        <v>82</v>
      </c>
      <c r="AD358" s="55" t="s">
        <v>82</v>
      </c>
    </row>
    <row r="359" spans="1:30" s="58" customFormat="1" ht="57" hidden="1" customHeight="1" x14ac:dyDescent="0.25">
      <c r="A359" s="54">
        <f>+SUBTOTAL(3,$B$11:B359)</f>
        <v>0</v>
      </c>
      <c r="B359" s="55" t="s">
        <v>42</v>
      </c>
      <c r="C359" s="54" t="s">
        <v>43</v>
      </c>
      <c r="D359" s="54" t="s">
        <v>44</v>
      </c>
      <c r="E359" s="54" t="s">
        <v>45</v>
      </c>
      <c r="F359" s="56" t="s">
        <v>1114</v>
      </c>
      <c r="G359" s="48">
        <v>45350.416180556</v>
      </c>
      <c r="H359" s="56" t="s">
        <v>1114</v>
      </c>
      <c r="I359" s="48">
        <v>45350.416180556</v>
      </c>
      <c r="J359" s="56" t="s">
        <v>1114</v>
      </c>
      <c r="K359" s="48">
        <v>45350.416180556</v>
      </c>
      <c r="L359" s="100" t="s">
        <v>1256</v>
      </c>
      <c r="M359" s="55" t="s">
        <v>48</v>
      </c>
      <c r="N359" s="49" t="s">
        <v>49</v>
      </c>
      <c r="O359" s="49" t="s">
        <v>1386</v>
      </c>
      <c r="P359" s="49" t="s">
        <v>797</v>
      </c>
      <c r="Q359" s="50" t="s">
        <v>534</v>
      </c>
      <c r="R359" s="57"/>
      <c r="S359" s="49" t="s">
        <v>68</v>
      </c>
      <c r="T359" s="49" t="s">
        <v>296</v>
      </c>
      <c r="U359" s="49" t="s">
        <v>677</v>
      </c>
      <c r="V359" s="49" t="s">
        <v>80</v>
      </c>
      <c r="W359" s="49" t="s">
        <v>81</v>
      </c>
      <c r="X359" s="54" t="s">
        <v>58</v>
      </c>
      <c r="Y359" s="49"/>
      <c r="Z359" s="49" t="s">
        <v>59</v>
      </c>
      <c r="AA359" s="54" t="s">
        <v>74</v>
      </c>
      <c r="AB359" s="54"/>
      <c r="AC359" s="54" t="s">
        <v>82</v>
      </c>
      <c r="AD359" s="54" t="s">
        <v>82</v>
      </c>
    </row>
    <row r="360" spans="1:30" s="58" customFormat="1" ht="57" hidden="1" customHeight="1" x14ac:dyDescent="0.25">
      <c r="A360" s="54">
        <f>+SUBTOTAL(3,$B$11:B360)</f>
        <v>0</v>
      </c>
      <c r="B360" s="55" t="s">
        <v>42</v>
      </c>
      <c r="C360" s="54" t="s">
        <v>43</v>
      </c>
      <c r="D360" s="54" t="s">
        <v>44</v>
      </c>
      <c r="E360" s="54" t="s">
        <v>45</v>
      </c>
      <c r="F360" s="56" t="s">
        <v>1115</v>
      </c>
      <c r="G360" s="48">
        <v>45338.704641204</v>
      </c>
      <c r="H360" s="56" t="s">
        <v>1115</v>
      </c>
      <c r="I360" s="48">
        <v>45338.704641204</v>
      </c>
      <c r="J360" s="56" t="s">
        <v>1115</v>
      </c>
      <c r="K360" s="48">
        <v>45338.704641204</v>
      </c>
      <c r="L360" s="100" t="s">
        <v>1257</v>
      </c>
      <c r="M360" s="55" t="s">
        <v>48</v>
      </c>
      <c r="N360" s="49" t="s">
        <v>141</v>
      </c>
      <c r="O360" s="49" t="s">
        <v>1288</v>
      </c>
      <c r="P360" s="49" t="s">
        <v>1390</v>
      </c>
      <c r="Q360" s="50" t="s">
        <v>556</v>
      </c>
      <c r="R360" s="57"/>
      <c r="S360" s="49" t="s">
        <v>68</v>
      </c>
      <c r="T360" s="49" t="s">
        <v>69</v>
      </c>
      <c r="U360" s="49" t="s">
        <v>89</v>
      </c>
      <c r="V360" s="49" t="s">
        <v>80</v>
      </c>
      <c r="W360" s="49" t="s">
        <v>81</v>
      </c>
      <c r="X360" s="54" t="s">
        <v>58</v>
      </c>
      <c r="Y360" s="49">
        <v>45351.700613426001</v>
      </c>
      <c r="Z360" s="49" t="s">
        <v>59</v>
      </c>
      <c r="AA360" s="54" t="s">
        <v>74</v>
      </c>
      <c r="AB360" s="54"/>
      <c r="AC360" s="55" t="s">
        <v>117</v>
      </c>
      <c r="AD360" s="55" t="s">
        <v>117</v>
      </c>
    </row>
    <row r="361" spans="1:30" s="58" customFormat="1" ht="57" hidden="1" customHeight="1" x14ac:dyDescent="0.25">
      <c r="A361" s="54">
        <f>+SUBTOTAL(3,$B$11:B361)</f>
        <v>0</v>
      </c>
      <c r="B361" s="55" t="s">
        <v>42</v>
      </c>
      <c r="C361" s="54" t="s">
        <v>43</v>
      </c>
      <c r="D361" s="54" t="s">
        <v>44</v>
      </c>
      <c r="E361" s="54" t="s">
        <v>45</v>
      </c>
      <c r="F361" s="56" t="s">
        <v>1116</v>
      </c>
      <c r="G361" s="48">
        <v>45336.485057869999</v>
      </c>
      <c r="H361" s="56" t="s">
        <v>1116</v>
      </c>
      <c r="I361" s="48">
        <v>45336.485057869999</v>
      </c>
      <c r="J361" s="56" t="s">
        <v>1116</v>
      </c>
      <c r="K361" s="48">
        <v>45336.485057869999</v>
      </c>
      <c r="L361" s="100" t="s">
        <v>1258</v>
      </c>
      <c r="M361" s="55" t="s">
        <v>111</v>
      </c>
      <c r="N361" s="49" t="s">
        <v>191</v>
      </c>
      <c r="O361" s="49" t="s">
        <v>1323</v>
      </c>
      <c r="P361" s="49" t="s">
        <v>1391</v>
      </c>
      <c r="Q361" s="50" t="s">
        <v>52</v>
      </c>
      <c r="R361" s="57"/>
      <c r="S361" s="49" t="s">
        <v>1430</v>
      </c>
      <c r="T361" s="49" t="s">
        <v>1442</v>
      </c>
      <c r="U361" s="49" t="s">
        <v>1443</v>
      </c>
      <c r="V361" s="49" t="s">
        <v>620</v>
      </c>
      <c r="W361" s="49" t="s">
        <v>621</v>
      </c>
      <c r="X361" s="54" t="s">
        <v>58</v>
      </c>
      <c r="Y361" s="49"/>
      <c r="Z361" s="49" t="s">
        <v>59</v>
      </c>
      <c r="AA361" s="54" t="s">
        <v>74</v>
      </c>
      <c r="AB361" s="54"/>
      <c r="AC361" s="54" t="s">
        <v>82</v>
      </c>
      <c r="AD361" s="54" t="s">
        <v>82</v>
      </c>
    </row>
    <row r="362" spans="1:30" s="58" customFormat="1" ht="57" hidden="1" customHeight="1" x14ac:dyDescent="0.25">
      <c r="A362" s="54">
        <f>+SUBTOTAL(3,$B$11:B362)</f>
        <v>0</v>
      </c>
      <c r="B362" s="55" t="s">
        <v>42</v>
      </c>
      <c r="C362" s="54" t="s">
        <v>43</v>
      </c>
      <c r="D362" s="54" t="s">
        <v>44</v>
      </c>
      <c r="E362" s="54" t="s">
        <v>45</v>
      </c>
      <c r="F362" s="56" t="s">
        <v>1117</v>
      </c>
      <c r="G362" s="48">
        <v>45341.641759259001</v>
      </c>
      <c r="H362" s="56" t="s">
        <v>1117</v>
      </c>
      <c r="I362" s="48">
        <v>45341.641759259001</v>
      </c>
      <c r="J362" s="56" t="s">
        <v>1117</v>
      </c>
      <c r="K362" s="48">
        <v>45341.641759259001</v>
      </c>
      <c r="L362" s="100" t="s">
        <v>1259</v>
      </c>
      <c r="M362" s="55" t="s">
        <v>111</v>
      </c>
      <c r="N362" s="49" t="s">
        <v>379</v>
      </c>
      <c r="O362" s="49" t="s">
        <v>1327</v>
      </c>
      <c r="P362" s="49" t="s">
        <v>1392</v>
      </c>
      <c r="Q362" s="50" t="s">
        <v>177</v>
      </c>
      <c r="R362" s="57"/>
      <c r="S362" s="49" t="s">
        <v>68</v>
      </c>
      <c r="T362" s="49" t="s">
        <v>137</v>
      </c>
      <c r="U362" s="49" t="s">
        <v>564</v>
      </c>
      <c r="V362" s="49" t="s">
        <v>270</v>
      </c>
      <c r="W362" s="49" t="s">
        <v>271</v>
      </c>
      <c r="X362" s="54" t="s">
        <v>58</v>
      </c>
      <c r="Y362" s="49">
        <v>45351.453587962998</v>
      </c>
      <c r="Z362" s="49" t="s">
        <v>59</v>
      </c>
      <c r="AA362" s="54" t="s">
        <v>74</v>
      </c>
      <c r="AB362" s="54"/>
      <c r="AC362" s="55" t="s">
        <v>75</v>
      </c>
      <c r="AD362" s="55" t="s">
        <v>75</v>
      </c>
    </row>
    <row r="363" spans="1:30" s="58" customFormat="1" ht="57" hidden="1" customHeight="1" x14ac:dyDescent="0.25">
      <c r="A363" s="54">
        <f>+SUBTOTAL(3,$B$11:B363)</f>
        <v>0</v>
      </c>
      <c r="B363" s="55" t="s">
        <v>42</v>
      </c>
      <c r="C363" s="54" t="s">
        <v>43</v>
      </c>
      <c r="D363" s="54" t="s">
        <v>44</v>
      </c>
      <c r="E363" s="54" t="s">
        <v>45</v>
      </c>
      <c r="F363" s="56" t="s">
        <v>1118</v>
      </c>
      <c r="G363" s="48">
        <v>45331.672037037002</v>
      </c>
      <c r="H363" s="56" t="s">
        <v>1118</v>
      </c>
      <c r="I363" s="48">
        <v>45331.672037037002</v>
      </c>
      <c r="J363" s="56" t="s">
        <v>1118</v>
      </c>
      <c r="K363" s="48">
        <v>45331.672037037002</v>
      </c>
      <c r="L363" s="100" t="s">
        <v>1260</v>
      </c>
      <c r="M363" s="55" t="s">
        <v>48</v>
      </c>
      <c r="N363" s="49" t="s">
        <v>49</v>
      </c>
      <c r="O363" s="49" t="s">
        <v>1375</v>
      </c>
      <c r="P363" s="49" t="s">
        <v>1393</v>
      </c>
      <c r="Q363" s="50" t="s">
        <v>662</v>
      </c>
      <c r="R363" s="57"/>
      <c r="S363" s="49" t="s">
        <v>201</v>
      </c>
      <c r="T363" s="49" t="s">
        <v>202</v>
      </c>
      <c r="U363" s="49" t="s">
        <v>1435</v>
      </c>
      <c r="V363" s="49" t="s">
        <v>80</v>
      </c>
      <c r="W363" s="49" t="s">
        <v>81</v>
      </c>
      <c r="X363" s="54" t="s">
        <v>58</v>
      </c>
      <c r="Y363" s="49">
        <v>45341.768622684998</v>
      </c>
      <c r="Z363" s="49" t="s">
        <v>59</v>
      </c>
      <c r="AA363" s="54" t="s">
        <v>74</v>
      </c>
      <c r="AB363" s="54"/>
      <c r="AC363" s="55" t="s">
        <v>117</v>
      </c>
      <c r="AD363" s="55" t="s">
        <v>117</v>
      </c>
    </row>
    <row r="364" spans="1:30" s="58" customFormat="1" ht="57" hidden="1" customHeight="1" x14ac:dyDescent="0.25">
      <c r="A364" s="54">
        <f>+SUBTOTAL(3,$B$11:B364)</f>
        <v>0</v>
      </c>
      <c r="B364" s="55" t="s">
        <v>42</v>
      </c>
      <c r="C364" s="54" t="s">
        <v>43</v>
      </c>
      <c r="D364" s="54" t="s">
        <v>44</v>
      </c>
      <c r="E364" s="54" t="s">
        <v>45</v>
      </c>
      <c r="F364" s="56" t="s">
        <v>1119</v>
      </c>
      <c r="G364" s="48">
        <v>45332.339513888997</v>
      </c>
      <c r="H364" s="56" t="s">
        <v>1119</v>
      </c>
      <c r="I364" s="48">
        <v>45332.339513888997</v>
      </c>
      <c r="J364" s="56" t="s">
        <v>1119</v>
      </c>
      <c r="K364" s="48">
        <v>45332.339513888997</v>
      </c>
      <c r="L364" s="100" t="s">
        <v>1261</v>
      </c>
      <c r="M364" s="55" t="s">
        <v>48</v>
      </c>
      <c r="N364" s="49" t="s">
        <v>49</v>
      </c>
      <c r="O364" s="49" t="s">
        <v>682</v>
      </c>
      <c r="P364" s="49" t="s">
        <v>51</v>
      </c>
      <c r="Q364" s="50" t="s">
        <v>662</v>
      </c>
      <c r="R364" s="57"/>
      <c r="S364" s="49" t="s">
        <v>68</v>
      </c>
      <c r="T364" s="49" t="s">
        <v>69</v>
      </c>
      <c r="U364" s="49" t="s">
        <v>70</v>
      </c>
      <c r="V364" s="49" t="s">
        <v>71</v>
      </c>
      <c r="W364" s="49" t="s">
        <v>72</v>
      </c>
      <c r="X364" s="54" t="s">
        <v>58</v>
      </c>
      <c r="Y364" s="49">
        <v>45341.785231481001</v>
      </c>
      <c r="Z364" s="49" t="s">
        <v>59</v>
      </c>
      <c r="AA364" s="54" t="s">
        <v>74</v>
      </c>
      <c r="AB364" s="54"/>
      <c r="AC364" s="55" t="s">
        <v>75</v>
      </c>
      <c r="AD364" s="55" t="s">
        <v>75</v>
      </c>
    </row>
    <row r="365" spans="1:30" s="58" customFormat="1" ht="57" hidden="1" customHeight="1" x14ac:dyDescent="0.25">
      <c r="A365" s="54">
        <f>+SUBTOTAL(3,$B$11:B365)</f>
        <v>0</v>
      </c>
      <c r="B365" s="55" t="s">
        <v>42</v>
      </c>
      <c r="C365" s="54" t="s">
        <v>43</v>
      </c>
      <c r="D365" s="54" t="s">
        <v>44</v>
      </c>
      <c r="E365" s="54" t="s">
        <v>45</v>
      </c>
      <c r="F365" s="56" t="s">
        <v>1120</v>
      </c>
      <c r="G365" s="48">
        <v>45332.341689815003</v>
      </c>
      <c r="H365" s="56" t="s">
        <v>1120</v>
      </c>
      <c r="I365" s="48">
        <v>45332.341689815003</v>
      </c>
      <c r="J365" s="56" t="s">
        <v>1120</v>
      </c>
      <c r="K365" s="48">
        <v>45332.341689815003</v>
      </c>
      <c r="L365" s="100" t="s">
        <v>1261</v>
      </c>
      <c r="M365" s="55" t="s">
        <v>48</v>
      </c>
      <c r="N365" s="49" t="s">
        <v>49</v>
      </c>
      <c r="O365" s="49" t="s">
        <v>682</v>
      </c>
      <c r="P365" s="49" t="s">
        <v>51</v>
      </c>
      <c r="Q365" s="50" t="s">
        <v>662</v>
      </c>
      <c r="R365" s="57"/>
      <c r="S365" s="49" t="s">
        <v>68</v>
      </c>
      <c r="T365" s="49" t="s">
        <v>69</v>
      </c>
      <c r="U365" s="49" t="s">
        <v>70</v>
      </c>
      <c r="V365" s="49" t="s">
        <v>71</v>
      </c>
      <c r="W365" s="49" t="s">
        <v>72</v>
      </c>
      <c r="X365" s="54" t="s">
        <v>58</v>
      </c>
      <c r="Y365" s="49">
        <v>45341.786030092997</v>
      </c>
      <c r="Z365" s="49" t="s">
        <v>73</v>
      </c>
      <c r="AA365" s="54" t="s">
        <v>74</v>
      </c>
      <c r="AB365" s="54"/>
      <c r="AC365" s="55" t="s">
        <v>75</v>
      </c>
      <c r="AD365" s="55" t="s">
        <v>75</v>
      </c>
    </row>
    <row r="366" spans="1:30" s="58" customFormat="1" ht="57" hidden="1" customHeight="1" x14ac:dyDescent="0.25">
      <c r="A366" s="54">
        <f>+SUBTOTAL(3,$B$11:B366)</f>
        <v>0</v>
      </c>
      <c r="B366" s="55" t="s">
        <v>42</v>
      </c>
      <c r="C366" s="54" t="s">
        <v>43</v>
      </c>
      <c r="D366" s="54" t="s">
        <v>44</v>
      </c>
      <c r="E366" s="54" t="s">
        <v>45</v>
      </c>
      <c r="F366" s="56" t="s">
        <v>1121</v>
      </c>
      <c r="G366" s="48">
        <v>45341.721608795997</v>
      </c>
      <c r="H366" s="56" t="s">
        <v>1121</v>
      </c>
      <c r="I366" s="48">
        <v>45341.721608795997</v>
      </c>
      <c r="J366" s="56" t="s">
        <v>1121</v>
      </c>
      <c r="K366" s="48">
        <v>45341.721608795997</v>
      </c>
      <c r="L366" s="100" t="s">
        <v>1262</v>
      </c>
      <c r="M366" s="55" t="s">
        <v>48</v>
      </c>
      <c r="N366" s="49" t="s">
        <v>49</v>
      </c>
      <c r="O366" s="49" t="s">
        <v>1386</v>
      </c>
      <c r="P366" s="49" t="s">
        <v>1394</v>
      </c>
      <c r="Q366" s="50" t="s">
        <v>662</v>
      </c>
      <c r="R366" s="57"/>
      <c r="S366" s="49" t="s">
        <v>68</v>
      </c>
      <c r="T366" s="49" t="s">
        <v>125</v>
      </c>
      <c r="U366" s="49" t="s">
        <v>349</v>
      </c>
      <c r="V366" s="49" t="s">
        <v>80</v>
      </c>
      <c r="W366" s="49" t="s">
        <v>81</v>
      </c>
      <c r="X366" s="54" t="s">
        <v>58</v>
      </c>
      <c r="Y366" s="49">
        <v>45344.726122685002</v>
      </c>
      <c r="Z366" s="49" t="s">
        <v>59</v>
      </c>
      <c r="AA366" s="54" t="s">
        <v>74</v>
      </c>
      <c r="AB366" s="54"/>
      <c r="AC366" s="55" t="s">
        <v>75</v>
      </c>
      <c r="AD366" s="55" t="s">
        <v>75</v>
      </c>
    </row>
    <row r="367" spans="1:30" s="58" customFormat="1" ht="57" hidden="1" customHeight="1" x14ac:dyDescent="0.25">
      <c r="A367" s="54">
        <f>+SUBTOTAL(3,$B$11:B367)</f>
        <v>0</v>
      </c>
      <c r="B367" s="55" t="s">
        <v>42</v>
      </c>
      <c r="C367" s="54" t="s">
        <v>43</v>
      </c>
      <c r="D367" s="54" t="s">
        <v>44</v>
      </c>
      <c r="E367" s="54" t="s">
        <v>45</v>
      </c>
      <c r="F367" s="56" t="s">
        <v>1122</v>
      </c>
      <c r="G367" s="48">
        <v>45331.496249999997</v>
      </c>
      <c r="H367" s="56" t="s">
        <v>1122</v>
      </c>
      <c r="I367" s="48">
        <v>45331.496249999997</v>
      </c>
      <c r="J367" s="56" t="s">
        <v>1122</v>
      </c>
      <c r="K367" s="48">
        <v>45331.496249999997</v>
      </c>
      <c r="L367" s="100" t="s">
        <v>1260</v>
      </c>
      <c r="M367" s="55" t="s">
        <v>48</v>
      </c>
      <c r="N367" s="49" t="s">
        <v>49</v>
      </c>
      <c r="O367" s="49" t="s">
        <v>1375</v>
      </c>
      <c r="P367" s="49" t="s">
        <v>1393</v>
      </c>
      <c r="Q367" s="50" t="s">
        <v>662</v>
      </c>
      <c r="R367" s="57"/>
      <c r="S367" s="49" t="s">
        <v>201</v>
      </c>
      <c r="T367" s="49" t="s">
        <v>202</v>
      </c>
      <c r="U367" s="49" t="s">
        <v>1435</v>
      </c>
      <c r="V367" s="49" t="s">
        <v>80</v>
      </c>
      <c r="W367" s="49" t="s">
        <v>81</v>
      </c>
      <c r="X367" s="54" t="s">
        <v>58</v>
      </c>
      <c r="Y367" s="49">
        <v>45341.764814814996</v>
      </c>
      <c r="Z367" s="49" t="s">
        <v>59</v>
      </c>
      <c r="AA367" s="54" t="s">
        <v>74</v>
      </c>
      <c r="AB367" s="54"/>
      <c r="AC367" s="55" t="s">
        <v>117</v>
      </c>
      <c r="AD367" s="55" t="s">
        <v>117</v>
      </c>
    </row>
    <row r="368" spans="1:30" s="58" customFormat="1" ht="57" hidden="1" customHeight="1" x14ac:dyDescent="0.25">
      <c r="A368" s="54">
        <f>+SUBTOTAL(3,$B$11:B368)</f>
        <v>0</v>
      </c>
      <c r="B368" s="55" t="s">
        <v>42</v>
      </c>
      <c r="C368" s="54" t="s">
        <v>43</v>
      </c>
      <c r="D368" s="54" t="s">
        <v>44</v>
      </c>
      <c r="E368" s="54" t="s">
        <v>45</v>
      </c>
      <c r="F368" s="56" t="s">
        <v>1123</v>
      </c>
      <c r="G368" s="48">
        <v>45327.746620370002</v>
      </c>
      <c r="H368" s="56" t="s">
        <v>1123</v>
      </c>
      <c r="I368" s="48">
        <v>45327.746620370002</v>
      </c>
      <c r="J368" s="56" t="s">
        <v>1123</v>
      </c>
      <c r="K368" s="48">
        <v>45327.746620370002</v>
      </c>
      <c r="L368" s="100" t="s">
        <v>1263</v>
      </c>
      <c r="M368" s="55" t="s">
        <v>48</v>
      </c>
      <c r="N368" s="49" t="s">
        <v>49</v>
      </c>
      <c r="O368" s="49" t="s">
        <v>233</v>
      </c>
      <c r="P368" s="49" t="s">
        <v>1395</v>
      </c>
      <c r="Q368" s="50" t="s">
        <v>662</v>
      </c>
      <c r="R368" s="57"/>
      <c r="S368" s="49" t="s">
        <v>68</v>
      </c>
      <c r="T368" s="49" t="s">
        <v>125</v>
      </c>
      <c r="U368" s="49" t="s">
        <v>224</v>
      </c>
      <c r="V368" s="49" t="s">
        <v>80</v>
      </c>
      <c r="W368" s="49" t="s">
        <v>81</v>
      </c>
      <c r="X368" s="54" t="s">
        <v>58</v>
      </c>
      <c r="Y368" s="49">
        <v>45341.767129630003</v>
      </c>
      <c r="Z368" s="49" t="s">
        <v>59</v>
      </c>
      <c r="AA368" s="54" t="s">
        <v>74</v>
      </c>
      <c r="AB368" s="54"/>
      <c r="AC368" s="55" t="s">
        <v>75</v>
      </c>
      <c r="AD368" s="55" t="s">
        <v>75</v>
      </c>
    </row>
    <row r="369" spans="1:30" s="58" customFormat="1" ht="57" hidden="1" customHeight="1" x14ac:dyDescent="0.25">
      <c r="A369" s="54">
        <f>+SUBTOTAL(3,$B$11:B369)</f>
        <v>0</v>
      </c>
      <c r="B369" s="55" t="s">
        <v>108</v>
      </c>
      <c r="C369" s="54" t="s">
        <v>43</v>
      </c>
      <c r="D369" s="54" t="s">
        <v>44</v>
      </c>
      <c r="E369" s="54" t="s">
        <v>45</v>
      </c>
      <c r="F369" s="56" t="s">
        <v>1124</v>
      </c>
      <c r="G369" s="48">
        <v>45338.467592592999</v>
      </c>
      <c r="H369" s="56" t="s">
        <v>1124</v>
      </c>
      <c r="I369" s="48">
        <v>45338.467592592999</v>
      </c>
      <c r="J369" s="56" t="s">
        <v>1124</v>
      </c>
      <c r="K369" s="48">
        <v>45338.467592592999</v>
      </c>
      <c r="L369" s="100" t="s">
        <v>701</v>
      </c>
      <c r="M369" s="55" t="s">
        <v>48</v>
      </c>
      <c r="N369" s="49" t="s">
        <v>49</v>
      </c>
      <c r="O369" s="49" t="s">
        <v>668</v>
      </c>
      <c r="P369" s="49" t="s">
        <v>669</v>
      </c>
      <c r="Q369" s="50" t="s">
        <v>659</v>
      </c>
      <c r="R369" s="57"/>
      <c r="S369" s="49" t="s">
        <v>68</v>
      </c>
      <c r="T369" s="49" t="s">
        <v>156</v>
      </c>
      <c r="U369" s="49" t="s">
        <v>1425</v>
      </c>
      <c r="V369" s="49" t="s">
        <v>71</v>
      </c>
      <c r="W369" s="49" t="s">
        <v>72</v>
      </c>
      <c r="X369" s="54" t="s">
        <v>58</v>
      </c>
      <c r="Y369" s="49">
        <v>45348.741562499999</v>
      </c>
      <c r="Z369" s="49" t="s">
        <v>59</v>
      </c>
      <c r="AA369" s="54" t="s">
        <v>74</v>
      </c>
      <c r="AB369" s="54"/>
      <c r="AC369" s="55" t="s">
        <v>75</v>
      </c>
      <c r="AD369" s="55" t="s">
        <v>75</v>
      </c>
    </row>
    <row r="370" spans="1:30" s="58" customFormat="1" ht="57" hidden="1" customHeight="1" x14ac:dyDescent="0.25">
      <c r="A370" s="54">
        <f>+SUBTOTAL(3,$B$11:B370)</f>
        <v>0</v>
      </c>
      <c r="B370" s="55" t="s">
        <v>42</v>
      </c>
      <c r="C370" s="54" t="s">
        <v>43</v>
      </c>
      <c r="D370" s="54" t="s">
        <v>44</v>
      </c>
      <c r="E370" s="54" t="s">
        <v>45</v>
      </c>
      <c r="F370" s="56" t="s">
        <v>1125</v>
      </c>
      <c r="G370" s="48">
        <v>45342.667465277998</v>
      </c>
      <c r="H370" s="56" t="s">
        <v>1125</v>
      </c>
      <c r="I370" s="48">
        <v>45342.667465277998</v>
      </c>
      <c r="J370" s="56" t="s">
        <v>1125</v>
      </c>
      <c r="K370" s="48">
        <v>45342.667465277998</v>
      </c>
      <c r="L370" s="100" t="s">
        <v>1264</v>
      </c>
      <c r="M370" s="55" t="s">
        <v>48</v>
      </c>
      <c r="N370" s="49" t="s">
        <v>49</v>
      </c>
      <c r="O370" s="49" t="s">
        <v>657</v>
      </c>
      <c r="P370" s="49" t="s">
        <v>1396</v>
      </c>
      <c r="Q370" s="50" t="s">
        <v>659</v>
      </c>
      <c r="R370" s="57"/>
      <c r="S370" s="49" t="s">
        <v>68</v>
      </c>
      <c r="T370" s="49" t="s">
        <v>296</v>
      </c>
      <c r="U370" s="49" t="s">
        <v>457</v>
      </c>
      <c r="V370" s="49" t="s">
        <v>80</v>
      </c>
      <c r="W370" s="49" t="s">
        <v>81</v>
      </c>
      <c r="X370" s="54" t="s">
        <v>58</v>
      </c>
      <c r="Y370" s="49">
        <v>45348.743113425997</v>
      </c>
      <c r="Z370" s="49" t="s">
        <v>59</v>
      </c>
      <c r="AA370" s="54" t="s">
        <v>74</v>
      </c>
      <c r="AB370" s="54"/>
      <c r="AC370" s="55" t="s">
        <v>75</v>
      </c>
      <c r="AD370" s="55" t="s">
        <v>75</v>
      </c>
    </row>
    <row r="371" spans="1:30" s="58" customFormat="1" ht="57" hidden="1" customHeight="1" x14ac:dyDescent="0.25">
      <c r="A371" s="54">
        <f>+SUBTOTAL(3,$B$11:B371)</f>
        <v>0</v>
      </c>
      <c r="B371" s="55" t="s">
        <v>42</v>
      </c>
      <c r="C371" s="54" t="s">
        <v>43</v>
      </c>
      <c r="D371" s="54" t="s">
        <v>44</v>
      </c>
      <c r="E371" s="54" t="s">
        <v>45</v>
      </c>
      <c r="F371" s="56" t="s">
        <v>1126</v>
      </c>
      <c r="G371" s="48">
        <v>45329.558796295998</v>
      </c>
      <c r="H371" s="56" t="s">
        <v>1126</v>
      </c>
      <c r="I371" s="48">
        <v>45329.558796295998</v>
      </c>
      <c r="J371" s="56" t="s">
        <v>1126</v>
      </c>
      <c r="K371" s="48">
        <v>45329.558796295998</v>
      </c>
      <c r="L371" s="100" t="s">
        <v>1265</v>
      </c>
      <c r="M371" s="55" t="s">
        <v>48</v>
      </c>
      <c r="N371" s="49" t="s">
        <v>49</v>
      </c>
      <c r="O371" s="49" t="s">
        <v>1397</v>
      </c>
      <c r="P371" s="49" t="s">
        <v>1398</v>
      </c>
      <c r="Q371" s="50" t="s">
        <v>662</v>
      </c>
      <c r="R371" s="57"/>
      <c r="S371" s="49" t="s">
        <v>1444</v>
      </c>
      <c r="T371" s="49" t="s">
        <v>1445</v>
      </c>
      <c r="U371" s="49" t="s">
        <v>1446</v>
      </c>
      <c r="V371" s="49" t="s">
        <v>80</v>
      </c>
      <c r="W371" s="49" t="s">
        <v>81</v>
      </c>
      <c r="X371" s="54" t="s">
        <v>58</v>
      </c>
      <c r="Y371" s="49">
        <v>45343.748703703997</v>
      </c>
      <c r="Z371" s="49" t="s">
        <v>59</v>
      </c>
      <c r="AA371" s="54" t="s">
        <v>74</v>
      </c>
      <c r="AB371" s="54"/>
      <c r="AC371" s="55" t="s">
        <v>117</v>
      </c>
      <c r="AD371" s="55" t="s">
        <v>117</v>
      </c>
    </row>
    <row r="372" spans="1:30" s="58" customFormat="1" ht="57" hidden="1" customHeight="1" x14ac:dyDescent="0.25">
      <c r="A372" s="54">
        <f>+SUBTOTAL(3,$B$11:B372)</f>
        <v>0</v>
      </c>
      <c r="B372" s="55" t="s">
        <v>42</v>
      </c>
      <c r="C372" s="54" t="s">
        <v>43</v>
      </c>
      <c r="D372" s="54" t="s">
        <v>44</v>
      </c>
      <c r="E372" s="54" t="s">
        <v>45</v>
      </c>
      <c r="F372" s="56" t="s">
        <v>1127</v>
      </c>
      <c r="G372" s="48">
        <v>45328.733310185002</v>
      </c>
      <c r="H372" s="56" t="s">
        <v>1127</v>
      </c>
      <c r="I372" s="48">
        <v>45328.733310185002</v>
      </c>
      <c r="J372" s="56" t="s">
        <v>1127</v>
      </c>
      <c r="K372" s="48">
        <v>45328.733310185002</v>
      </c>
      <c r="L372" s="100" t="s">
        <v>1266</v>
      </c>
      <c r="M372" s="55" t="s">
        <v>48</v>
      </c>
      <c r="N372" s="49" t="s">
        <v>49</v>
      </c>
      <c r="O372" s="49" t="s">
        <v>1386</v>
      </c>
      <c r="P372" s="49" t="s">
        <v>51</v>
      </c>
      <c r="Q372" s="50" t="s">
        <v>662</v>
      </c>
      <c r="R372" s="57"/>
      <c r="S372" s="49" t="s">
        <v>68</v>
      </c>
      <c r="T372" s="49" t="s">
        <v>69</v>
      </c>
      <c r="U372" s="49" t="s">
        <v>70</v>
      </c>
      <c r="V372" s="49" t="s">
        <v>80</v>
      </c>
      <c r="W372" s="49" t="s">
        <v>81</v>
      </c>
      <c r="X372" s="54" t="s">
        <v>58</v>
      </c>
      <c r="Y372" s="49">
        <v>45342.790810184997</v>
      </c>
      <c r="Z372" s="49" t="s">
        <v>59</v>
      </c>
      <c r="AA372" s="54" t="s">
        <v>74</v>
      </c>
      <c r="AB372" s="54"/>
      <c r="AC372" s="55" t="s">
        <v>82</v>
      </c>
      <c r="AD372" s="55" t="s">
        <v>82</v>
      </c>
    </row>
    <row r="373" spans="1:30" s="58" customFormat="1" ht="57" hidden="1" customHeight="1" x14ac:dyDescent="0.25">
      <c r="A373" s="54">
        <f>+SUBTOTAL(3,$B$11:B373)</f>
        <v>0</v>
      </c>
      <c r="B373" s="55" t="s">
        <v>42</v>
      </c>
      <c r="C373" s="54" t="s">
        <v>43</v>
      </c>
      <c r="D373" s="54" t="s">
        <v>44</v>
      </c>
      <c r="E373" s="54" t="s">
        <v>45</v>
      </c>
      <c r="F373" s="56" t="s">
        <v>1128</v>
      </c>
      <c r="G373" s="48">
        <v>45327.392708332998</v>
      </c>
      <c r="H373" s="56" t="s">
        <v>1128</v>
      </c>
      <c r="I373" s="48">
        <v>45327.392708332998</v>
      </c>
      <c r="J373" s="56" t="s">
        <v>1128</v>
      </c>
      <c r="K373" s="48">
        <v>45327.392708332998</v>
      </c>
      <c r="L373" s="100" t="s">
        <v>1267</v>
      </c>
      <c r="M373" s="55" t="s">
        <v>48</v>
      </c>
      <c r="N373" s="49" t="s">
        <v>49</v>
      </c>
      <c r="O373" s="49" t="s">
        <v>50</v>
      </c>
      <c r="P373" s="49" t="s">
        <v>1329</v>
      </c>
      <c r="Q373" s="50" t="s">
        <v>662</v>
      </c>
      <c r="R373" s="57"/>
      <c r="S373" s="49" t="s">
        <v>68</v>
      </c>
      <c r="T373" s="49" t="s">
        <v>125</v>
      </c>
      <c r="U373" s="49" t="s">
        <v>126</v>
      </c>
      <c r="V373" s="49" t="s">
        <v>80</v>
      </c>
      <c r="W373" s="49" t="s">
        <v>81</v>
      </c>
      <c r="X373" s="54" t="s">
        <v>58</v>
      </c>
      <c r="Y373" s="49">
        <v>45343.750879630003</v>
      </c>
      <c r="Z373" s="49" t="s">
        <v>59</v>
      </c>
      <c r="AA373" s="54" t="s">
        <v>74</v>
      </c>
      <c r="AB373" s="54"/>
      <c r="AC373" s="55" t="s">
        <v>82</v>
      </c>
      <c r="AD373" s="55" t="s">
        <v>82</v>
      </c>
    </row>
    <row r="374" spans="1:30" s="58" customFormat="1" ht="57" hidden="1" customHeight="1" x14ac:dyDescent="0.25">
      <c r="A374" s="54">
        <f>+SUBTOTAL(3,$B$11:B374)</f>
        <v>0</v>
      </c>
      <c r="B374" s="55" t="s">
        <v>42</v>
      </c>
      <c r="C374" s="54" t="s">
        <v>43</v>
      </c>
      <c r="D374" s="54" t="s">
        <v>44</v>
      </c>
      <c r="E374" s="54" t="s">
        <v>45</v>
      </c>
      <c r="F374" s="56" t="s">
        <v>1129</v>
      </c>
      <c r="G374" s="48">
        <v>45328.667222222</v>
      </c>
      <c r="H374" s="56" t="s">
        <v>1129</v>
      </c>
      <c r="I374" s="48">
        <v>45328.667222222</v>
      </c>
      <c r="J374" s="56" t="s">
        <v>1129</v>
      </c>
      <c r="K374" s="48">
        <v>45328.667222222</v>
      </c>
      <c r="L374" s="100" t="s">
        <v>1268</v>
      </c>
      <c r="M374" s="55" t="s">
        <v>48</v>
      </c>
      <c r="N374" s="49" t="s">
        <v>141</v>
      </c>
      <c r="O374" s="49" t="s">
        <v>624</v>
      </c>
      <c r="P374" s="49" t="s">
        <v>1399</v>
      </c>
      <c r="Q374" s="50" t="s">
        <v>177</v>
      </c>
      <c r="R374" s="57"/>
      <c r="S374" s="49" t="s">
        <v>68</v>
      </c>
      <c r="T374" s="49" t="s">
        <v>69</v>
      </c>
      <c r="U374" s="49" t="s">
        <v>461</v>
      </c>
      <c r="V374" s="49" t="s">
        <v>98</v>
      </c>
      <c r="W374" s="49" t="s">
        <v>116</v>
      </c>
      <c r="X374" s="54" t="s">
        <v>58</v>
      </c>
      <c r="Y374" s="49">
        <v>45351.654131944</v>
      </c>
      <c r="Z374" s="49" t="s">
        <v>59</v>
      </c>
      <c r="AA374" s="54" t="s">
        <v>74</v>
      </c>
      <c r="AB374" s="54"/>
      <c r="AC374" s="55" t="s">
        <v>117</v>
      </c>
      <c r="AD374" s="55" t="s">
        <v>117</v>
      </c>
    </row>
    <row r="375" spans="1:30" s="58" customFormat="1" ht="57" hidden="1" customHeight="1" x14ac:dyDescent="0.25">
      <c r="A375" s="54">
        <f>+SUBTOTAL(3,$B$11:B375)</f>
        <v>0</v>
      </c>
      <c r="B375" s="55" t="s">
        <v>42</v>
      </c>
      <c r="C375" s="54" t="s">
        <v>43</v>
      </c>
      <c r="D375" s="54" t="s">
        <v>44</v>
      </c>
      <c r="E375" s="54" t="s">
        <v>45</v>
      </c>
      <c r="F375" s="56" t="s">
        <v>1130</v>
      </c>
      <c r="G375" s="48">
        <v>45345.465254629999</v>
      </c>
      <c r="H375" s="56" t="s">
        <v>1130</v>
      </c>
      <c r="I375" s="48">
        <v>45345.465254629999</v>
      </c>
      <c r="J375" s="56" t="s">
        <v>1130</v>
      </c>
      <c r="K375" s="48">
        <v>45345.465254629999</v>
      </c>
      <c r="L375" s="100" t="s">
        <v>1269</v>
      </c>
      <c r="M375" s="55" t="s">
        <v>48</v>
      </c>
      <c r="N375" s="49" t="s">
        <v>709</v>
      </c>
      <c r="O375" s="49" t="s">
        <v>731</v>
      </c>
      <c r="P375" s="49" t="s">
        <v>1351</v>
      </c>
      <c r="Q375" s="50" t="s">
        <v>712</v>
      </c>
      <c r="R375" s="57"/>
      <c r="S375" s="49" t="s">
        <v>68</v>
      </c>
      <c r="T375" s="49" t="s">
        <v>125</v>
      </c>
      <c r="U375" s="49" t="s">
        <v>126</v>
      </c>
      <c r="V375" s="49" t="s">
        <v>80</v>
      </c>
      <c r="W375" s="49" t="s">
        <v>81</v>
      </c>
      <c r="X375" s="54" t="s">
        <v>58</v>
      </c>
      <c r="Y375" s="49"/>
      <c r="Z375" s="49" t="s">
        <v>59</v>
      </c>
      <c r="AA375" s="54" t="s">
        <v>74</v>
      </c>
      <c r="AB375" s="54"/>
      <c r="AC375" s="55" t="s">
        <v>75</v>
      </c>
      <c r="AD375" s="55" t="s">
        <v>75</v>
      </c>
    </row>
    <row r="376" spans="1:30" s="58" customFormat="1" ht="57" hidden="1" customHeight="1" x14ac:dyDescent="0.25">
      <c r="A376" s="54">
        <f>+SUBTOTAL(3,$B$11:B376)</f>
        <v>0</v>
      </c>
      <c r="B376" s="55" t="s">
        <v>108</v>
      </c>
      <c r="C376" s="54" t="s">
        <v>43</v>
      </c>
      <c r="D376" s="54" t="s">
        <v>44</v>
      </c>
      <c r="E376" s="54" t="s">
        <v>45</v>
      </c>
      <c r="F376" s="56" t="s">
        <v>1131</v>
      </c>
      <c r="G376" s="48">
        <v>45349.320601852</v>
      </c>
      <c r="H376" s="56" t="s">
        <v>1131</v>
      </c>
      <c r="I376" s="48">
        <v>45349.320601852</v>
      </c>
      <c r="J376" s="56" t="s">
        <v>1131</v>
      </c>
      <c r="K376" s="48">
        <v>45349.320601852</v>
      </c>
      <c r="L376" s="100" t="s">
        <v>714</v>
      </c>
      <c r="M376" s="55" t="s">
        <v>48</v>
      </c>
      <c r="N376" s="49" t="s">
        <v>709</v>
      </c>
      <c r="O376" s="49" t="s">
        <v>715</v>
      </c>
      <c r="P376" s="49" t="s">
        <v>716</v>
      </c>
      <c r="Q376" s="50" t="s">
        <v>712</v>
      </c>
      <c r="R376" s="57"/>
      <c r="S376" s="49" t="s">
        <v>68</v>
      </c>
      <c r="T376" s="49" t="s">
        <v>156</v>
      </c>
      <c r="U376" s="49" t="s">
        <v>157</v>
      </c>
      <c r="V376" s="49" t="s">
        <v>71</v>
      </c>
      <c r="W376" s="49" t="s">
        <v>72</v>
      </c>
      <c r="X376" s="54" t="s">
        <v>58</v>
      </c>
      <c r="Y376" s="49"/>
      <c r="Z376" s="49" t="s">
        <v>105</v>
      </c>
      <c r="AA376" s="54" t="s">
        <v>74</v>
      </c>
      <c r="AB376" s="54"/>
      <c r="AC376" s="55" t="s">
        <v>61</v>
      </c>
      <c r="AD376" s="55" t="s">
        <v>61</v>
      </c>
    </row>
    <row r="377" spans="1:30" s="58" customFormat="1" ht="57" hidden="1" customHeight="1" x14ac:dyDescent="0.25">
      <c r="A377" s="54">
        <f>+SUBTOTAL(3,$B$11:B377)</f>
        <v>0</v>
      </c>
      <c r="B377" s="55" t="s">
        <v>42</v>
      </c>
      <c r="C377" s="54" t="s">
        <v>43</v>
      </c>
      <c r="D377" s="54" t="s">
        <v>44</v>
      </c>
      <c r="E377" s="54" t="s">
        <v>45</v>
      </c>
      <c r="F377" s="56" t="s">
        <v>1132</v>
      </c>
      <c r="G377" s="48">
        <v>45347.644386574</v>
      </c>
      <c r="H377" s="56" t="s">
        <v>1132</v>
      </c>
      <c r="I377" s="48">
        <v>45347.644386574</v>
      </c>
      <c r="J377" s="56" t="s">
        <v>1132</v>
      </c>
      <c r="K377" s="48">
        <v>45347.644386574</v>
      </c>
      <c r="L377" s="100" t="s">
        <v>1270</v>
      </c>
      <c r="M377" s="55" t="s">
        <v>48</v>
      </c>
      <c r="N377" s="49" t="s">
        <v>709</v>
      </c>
      <c r="O377" s="49" t="s">
        <v>1400</v>
      </c>
      <c r="P377" s="49" t="s">
        <v>1401</v>
      </c>
      <c r="Q377" s="50" t="s">
        <v>712</v>
      </c>
      <c r="R377" s="57"/>
      <c r="S377" s="49" t="s">
        <v>68</v>
      </c>
      <c r="T377" s="49" t="s">
        <v>96</v>
      </c>
      <c r="U377" s="49" t="s">
        <v>97</v>
      </c>
      <c r="V377" s="49" t="s">
        <v>98</v>
      </c>
      <c r="W377" s="49" t="s">
        <v>99</v>
      </c>
      <c r="X377" s="54" t="s">
        <v>58</v>
      </c>
      <c r="Y377" s="49"/>
      <c r="Z377" s="49" t="s">
        <v>59</v>
      </c>
      <c r="AA377" s="54" t="s">
        <v>74</v>
      </c>
      <c r="AB377" s="54"/>
      <c r="AC377" s="55" t="s">
        <v>75</v>
      </c>
      <c r="AD377" s="55" t="s">
        <v>75</v>
      </c>
    </row>
    <row r="378" spans="1:30" s="58" customFormat="1" ht="57" hidden="1" customHeight="1" x14ac:dyDescent="0.25">
      <c r="A378" s="54">
        <f>+SUBTOTAL(3,$B$11:B378)</f>
        <v>0</v>
      </c>
      <c r="B378" s="55" t="s">
        <v>42</v>
      </c>
      <c r="C378" s="54" t="s">
        <v>43</v>
      </c>
      <c r="D378" s="54" t="s">
        <v>44</v>
      </c>
      <c r="E378" s="54" t="s">
        <v>45</v>
      </c>
      <c r="F378" s="56" t="s">
        <v>1133</v>
      </c>
      <c r="G378" s="48">
        <v>45341.784907407004</v>
      </c>
      <c r="H378" s="56" t="s">
        <v>1133</v>
      </c>
      <c r="I378" s="48">
        <v>45341.784907407004</v>
      </c>
      <c r="J378" s="56" t="s">
        <v>1133</v>
      </c>
      <c r="K378" s="48">
        <v>45341.784907407004</v>
      </c>
      <c r="L378" s="100" t="s">
        <v>1271</v>
      </c>
      <c r="M378" s="55" t="s">
        <v>48</v>
      </c>
      <c r="N378" s="49" t="s">
        <v>709</v>
      </c>
      <c r="O378" s="49" t="s">
        <v>1402</v>
      </c>
      <c r="P378" s="49" t="s">
        <v>1403</v>
      </c>
      <c r="Q378" s="50" t="s">
        <v>712</v>
      </c>
      <c r="R378" s="57"/>
      <c r="S378" s="49" t="s">
        <v>68</v>
      </c>
      <c r="T378" s="49" t="s">
        <v>96</v>
      </c>
      <c r="U378" s="49" t="s">
        <v>97</v>
      </c>
      <c r="V378" s="49" t="s">
        <v>98</v>
      </c>
      <c r="W378" s="49" t="s">
        <v>99</v>
      </c>
      <c r="X378" s="54" t="s">
        <v>58</v>
      </c>
      <c r="Y378" s="49"/>
      <c r="Z378" s="49" t="s">
        <v>59</v>
      </c>
      <c r="AA378" s="54" t="s">
        <v>74</v>
      </c>
      <c r="AB378" s="54"/>
      <c r="AC378" s="55" t="s">
        <v>75</v>
      </c>
      <c r="AD378" s="55" t="s">
        <v>75</v>
      </c>
    </row>
    <row r="379" spans="1:30" s="58" customFormat="1" ht="57" hidden="1" customHeight="1" x14ac:dyDescent="0.25">
      <c r="A379" s="54">
        <f>+SUBTOTAL(3,$B$11:B379)</f>
        <v>0</v>
      </c>
      <c r="B379" s="55" t="s">
        <v>42</v>
      </c>
      <c r="C379" s="54" t="s">
        <v>43</v>
      </c>
      <c r="D379" s="54" t="s">
        <v>44</v>
      </c>
      <c r="E379" s="54" t="s">
        <v>45</v>
      </c>
      <c r="F379" s="56" t="s">
        <v>1134</v>
      </c>
      <c r="G379" s="48">
        <v>45323.695069444002</v>
      </c>
      <c r="H379" s="56" t="s">
        <v>1134</v>
      </c>
      <c r="I379" s="48">
        <v>45323.695069444002</v>
      </c>
      <c r="J379" s="56" t="s">
        <v>1134</v>
      </c>
      <c r="K379" s="48">
        <v>45323.695069444002</v>
      </c>
      <c r="L379" s="100" t="s">
        <v>1272</v>
      </c>
      <c r="M379" s="55" t="s">
        <v>48</v>
      </c>
      <c r="N379" s="49" t="s">
        <v>709</v>
      </c>
      <c r="O379" s="49" t="s">
        <v>1404</v>
      </c>
      <c r="P379" s="49" t="s">
        <v>647</v>
      </c>
      <c r="Q379" s="50" t="s">
        <v>712</v>
      </c>
      <c r="R379" s="57"/>
      <c r="S379" s="49" t="s">
        <v>1430</v>
      </c>
      <c r="T379" s="49" t="s">
        <v>1442</v>
      </c>
      <c r="U379" s="49" t="s">
        <v>1447</v>
      </c>
      <c r="V379" s="49" t="s">
        <v>71</v>
      </c>
      <c r="W379" s="49" t="s">
        <v>72</v>
      </c>
      <c r="X379" s="54" t="s">
        <v>58</v>
      </c>
      <c r="Y379" s="49">
        <v>45338.436458333003</v>
      </c>
      <c r="Z379" s="49" t="s">
        <v>59</v>
      </c>
      <c r="AA379" s="54" t="s">
        <v>74</v>
      </c>
      <c r="AB379" s="54"/>
      <c r="AC379" s="55" t="s">
        <v>75</v>
      </c>
      <c r="AD379" s="55" t="s">
        <v>75</v>
      </c>
    </row>
    <row r="380" spans="1:30" s="58" customFormat="1" ht="57" hidden="1" customHeight="1" x14ac:dyDescent="0.25">
      <c r="A380" s="54">
        <f>+SUBTOTAL(3,$B$11:B380)</f>
        <v>0</v>
      </c>
      <c r="B380" s="55" t="s">
        <v>42</v>
      </c>
      <c r="C380" s="54" t="s">
        <v>43</v>
      </c>
      <c r="D380" s="54" t="s">
        <v>44</v>
      </c>
      <c r="E380" s="54" t="s">
        <v>45</v>
      </c>
      <c r="F380" s="56" t="s">
        <v>1135</v>
      </c>
      <c r="G380" s="48">
        <v>45334.717453703997</v>
      </c>
      <c r="H380" s="56" t="s">
        <v>1135</v>
      </c>
      <c r="I380" s="48">
        <v>45334.717453703997</v>
      </c>
      <c r="J380" s="56" t="s">
        <v>1135</v>
      </c>
      <c r="K380" s="48">
        <v>45334.717453703997</v>
      </c>
      <c r="L380" s="100" t="s">
        <v>1273</v>
      </c>
      <c r="M380" s="55" t="s">
        <v>48</v>
      </c>
      <c r="N380" s="49" t="s">
        <v>709</v>
      </c>
      <c r="O380" s="49" t="s">
        <v>1405</v>
      </c>
      <c r="P380" s="49" t="s">
        <v>1354</v>
      </c>
      <c r="Q380" s="50" t="s">
        <v>712</v>
      </c>
      <c r="R380" s="57"/>
      <c r="S380" s="49" t="s">
        <v>68</v>
      </c>
      <c r="T380" s="49" t="s">
        <v>69</v>
      </c>
      <c r="U380" s="49" t="s">
        <v>79</v>
      </c>
      <c r="V380" s="49" t="s">
        <v>71</v>
      </c>
      <c r="W380" s="49" t="s">
        <v>72</v>
      </c>
      <c r="X380" s="54" t="s">
        <v>58</v>
      </c>
      <c r="Y380" s="49">
        <v>45348.771319444</v>
      </c>
      <c r="Z380" s="49" t="s">
        <v>59</v>
      </c>
      <c r="AA380" s="54" t="s">
        <v>74</v>
      </c>
      <c r="AB380" s="54"/>
      <c r="AC380" s="55" t="s">
        <v>75</v>
      </c>
      <c r="AD380" s="55" t="s">
        <v>75</v>
      </c>
    </row>
    <row r="381" spans="1:30" s="58" customFormat="1" ht="57" hidden="1" customHeight="1" x14ac:dyDescent="0.25">
      <c r="A381" s="54">
        <f>+SUBTOTAL(3,$B$11:B381)</f>
        <v>0</v>
      </c>
      <c r="B381" s="55" t="s">
        <v>42</v>
      </c>
      <c r="C381" s="54" t="s">
        <v>43</v>
      </c>
      <c r="D381" s="54" t="s">
        <v>44</v>
      </c>
      <c r="E381" s="54" t="s">
        <v>45</v>
      </c>
      <c r="F381" s="56" t="s">
        <v>1136</v>
      </c>
      <c r="G381" s="48">
        <v>45342.591701388999</v>
      </c>
      <c r="H381" s="56" t="s">
        <v>1136</v>
      </c>
      <c r="I381" s="48">
        <v>45342.591701388999</v>
      </c>
      <c r="J381" s="56" t="s">
        <v>1136</v>
      </c>
      <c r="K381" s="48">
        <v>45342.591701388999</v>
      </c>
      <c r="L381" s="100" t="s">
        <v>1274</v>
      </c>
      <c r="M381" s="55" t="s">
        <v>111</v>
      </c>
      <c r="N381" s="49" t="s">
        <v>141</v>
      </c>
      <c r="O381" s="49" t="s">
        <v>554</v>
      </c>
      <c r="P381" s="49" t="s">
        <v>661</v>
      </c>
      <c r="Q381" s="50" t="s">
        <v>712</v>
      </c>
      <c r="R381" s="57"/>
      <c r="S381" s="49" t="s">
        <v>68</v>
      </c>
      <c r="T381" s="49" t="s">
        <v>137</v>
      </c>
      <c r="U381" s="49" t="s">
        <v>138</v>
      </c>
      <c r="V381" s="49" t="s">
        <v>270</v>
      </c>
      <c r="W381" s="49" t="s">
        <v>271</v>
      </c>
      <c r="X381" s="54" t="s">
        <v>58</v>
      </c>
      <c r="Y381" s="49"/>
      <c r="Z381" s="49" t="s">
        <v>59</v>
      </c>
      <c r="AA381" s="54" t="s">
        <v>74</v>
      </c>
      <c r="AB381" s="54"/>
      <c r="AC381" s="54" t="s">
        <v>117</v>
      </c>
      <c r="AD381" s="54" t="s">
        <v>117</v>
      </c>
    </row>
    <row r="382" spans="1:30" s="58" customFormat="1" ht="57" hidden="1" customHeight="1" x14ac:dyDescent="0.25">
      <c r="A382" s="54">
        <f>+SUBTOTAL(3,$B$11:B382)</f>
        <v>0</v>
      </c>
      <c r="B382" s="55" t="s">
        <v>42</v>
      </c>
      <c r="C382" s="54" t="s">
        <v>43</v>
      </c>
      <c r="D382" s="54" t="s">
        <v>44</v>
      </c>
      <c r="E382" s="54" t="s">
        <v>45</v>
      </c>
      <c r="F382" s="56" t="s">
        <v>1137</v>
      </c>
      <c r="G382" s="48">
        <v>45335.488125000003</v>
      </c>
      <c r="H382" s="56" t="s">
        <v>1137</v>
      </c>
      <c r="I382" s="48">
        <v>45335.488125000003</v>
      </c>
      <c r="J382" s="56" t="s">
        <v>1137</v>
      </c>
      <c r="K382" s="48">
        <v>45335.488125000003</v>
      </c>
      <c r="L382" s="100" t="s">
        <v>1275</v>
      </c>
      <c r="M382" s="55" t="s">
        <v>48</v>
      </c>
      <c r="N382" s="49" t="s">
        <v>261</v>
      </c>
      <c r="O382" s="49" t="s">
        <v>1406</v>
      </c>
      <c r="P382" s="49" t="s">
        <v>223</v>
      </c>
      <c r="Q382" s="50" t="s">
        <v>736</v>
      </c>
      <c r="R382" s="57"/>
      <c r="S382" s="49" t="s">
        <v>1430</v>
      </c>
      <c r="T382" s="49" t="s">
        <v>1442</v>
      </c>
      <c r="U382" s="49" t="s">
        <v>1448</v>
      </c>
      <c r="V382" s="49" t="s">
        <v>1452</v>
      </c>
      <c r="W382" s="49" t="s">
        <v>116</v>
      </c>
      <c r="X382" s="54" t="s">
        <v>58</v>
      </c>
      <c r="Y382" s="49">
        <v>45344.692303240998</v>
      </c>
      <c r="Z382" s="49" t="s">
        <v>59</v>
      </c>
      <c r="AA382" s="54" t="s">
        <v>74</v>
      </c>
      <c r="AB382" s="54"/>
      <c r="AC382" s="55" t="s">
        <v>82</v>
      </c>
      <c r="AD382" s="55" t="s">
        <v>82</v>
      </c>
    </row>
    <row r="383" spans="1:30" s="58" customFormat="1" ht="57" hidden="1" customHeight="1" x14ac:dyDescent="0.25">
      <c r="A383" s="54">
        <f>+SUBTOTAL(3,$B$11:B383)</f>
        <v>0</v>
      </c>
      <c r="B383" s="55" t="s">
        <v>42</v>
      </c>
      <c r="C383" s="54" t="s">
        <v>43</v>
      </c>
      <c r="D383" s="54" t="s">
        <v>44</v>
      </c>
      <c r="E383" s="54" t="s">
        <v>45</v>
      </c>
      <c r="F383" s="56" t="s">
        <v>1138</v>
      </c>
      <c r="G383" s="48">
        <v>45349.509814814999</v>
      </c>
      <c r="H383" s="56" t="s">
        <v>1138</v>
      </c>
      <c r="I383" s="48">
        <v>45349.509814814999</v>
      </c>
      <c r="J383" s="56" t="s">
        <v>1138</v>
      </c>
      <c r="K383" s="48">
        <v>45349.509814814999</v>
      </c>
      <c r="L383" s="100" t="s">
        <v>1276</v>
      </c>
      <c r="M383" s="55" t="s">
        <v>48</v>
      </c>
      <c r="N383" s="49" t="s">
        <v>261</v>
      </c>
      <c r="O383" s="49" t="s">
        <v>262</v>
      </c>
      <c r="P383" s="49" t="s">
        <v>263</v>
      </c>
      <c r="Q383" s="50" t="s">
        <v>736</v>
      </c>
      <c r="R383" s="57"/>
      <c r="S383" s="49" t="s">
        <v>68</v>
      </c>
      <c r="T383" s="49" t="s">
        <v>69</v>
      </c>
      <c r="U383" s="49" t="s">
        <v>89</v>
      </c>
      <c r="V383" s="49" t="s">
        <v>80</v>
      </c>
      <c r="W383" s="49" t="s">
        <v>81</v>
      </c>
      <c r="X383" s="54" t="s">
        <v>58</v>
      </c>
      <c r="Y383" s="49"/>
      <c r="Z383" s="49" t="s">
        <v>59</v>
      </c>
      <c r="AA383" s="54" t="s">
        <v>74</v>
      </c>
      <c r="AB383" s="54"/>
      <c r="AC383" s="55" t="s">
        <v>75</v>
      </c>
      <c r="AD383" s="55" t="s">
        <v>75</v>
      </c>
    </row>
    <row r="384" spans="1:30" s="58" customFormat="1" ht="57" hidden="1" customHeight="1" x14ac:dyDescent="0.25">
      <c r="A384" s="54">
        <f>+SUBTOTAL(3,$B$11:B384)</f>
        <v>0</v>
      </c>
      <c r="B384" s="55" t="s">
        <v>42</v>
      </c>
      <c r="C384" s="54" t="s">
        <v>43</v>
      </c>
      <c r="D384" s="54" t="s">
        <v>44</v>
      </c>
      <c r="E384" s="54" t="s">
        <v>45</v>
      </c>
      <c r="F384" s="56" t="s">
        <v>1139</v>
      </c>
      <c r="G384" s="48">
        <v>45335.681712963</v>
      </c>
      <c r="H384" s="56" t="s">
        <v>1139</v>
      </c>
      <c r="I384" s="48">
        <v>45335.681712963</v>
      </c>
      <c r="J384" s="56" t="s">
        <v>1139</v>
      </c>
      <c r="K384" s="48">
        <v>45335.681712963</v>
      </c>
      <c r="L384" s="100" t="s">
        <v>1277</v>
      </c>
      <c r="M384" s="55" t="s">
        <v>48</v>
      </c>
      <c r="N384" s="49" t="s">
        <v>261</v>
      </c>
      <c r="O384" s="49" t="s">
        <v>739</v>
      </c>
      <c r="P384" s="49" t="s">
        <v>1324</v>
      </c>
      <c r="Q384" s="50" t="s">
        <v>736</v>
      </c>
      <c r="R384" s="57"/>
      <c r="S384" s="49" t="s">
        <v>68</v>
      </c>
      <c r="T384" s="49" t="s">
        <v>321</v>
      </c>
      <c r="U384" s="49" t="s">
        <v>321</v>
      </c>
      <c r="V384" s="49" t="s">
        <v>71</v>
      </c>
      <c r="W384" s="49" t="s">
        <v>72</v>
      </c>
      <c r="X384" s="54" t="s">
        <v>58</v>
      </c>
      <c r="Y384" s="49">
        <v>45339.494201389003</v>
      </c>
      <c r="Z384" s="49" t="s">
        <v>59</v>
      </c>
      <c r="AA384" s="54" t="s">
        <v>74</v>
      </c>
      <c r="AB384" s="54"/>
      <c r="AC384" s="55" t="s">
        <v>117</v>
      </c>
      <c r="AD384" s="55" t="s">
        <v>117</v>
      </c>
    </row>
    <row r="385" spans="1:30" s="58" customFormat="1" ht="57" hidden="1" customHeight="1" x14ac:dyDescent="0.25">
      <c r="A385" s="54">
        <f>+SUBTOTAL(3,$B$11:B385)</f>
        <v>0</v>
      </c>
      <c r="B385" s="55" t="s">
        <v>42</v>
      </c>
      <c r="C385" s="54" t="s">
        <v>43</v>
      </c>
      <c r="D385" s="54" t="s">
        <v>44</v>
      </c>
      <c r="E385" s="54" t="s">
        <v>45</v>
      </c>
      <c r="F385" s="56" t="s">
        <v>1140</v>
      </c>
      <c r="G385" s="48">
        <v>45328.876527777997</v>
      </c>
      <c r="H385" s="56" t="s">
        <v>1140</v>
      </c>
      <c r="I385" s="48">
        <v>45328.876527777997</v>
      </c>
      <c r="J385" s="56" t="s">
        <v>1140</v>
      </c>
      <c r="K385" s="48">
        <v>45328.876527777997</v>
      </c>
      <c r="L385" s="100" t="s">
        <v>1278</v>
      </c>
      <c r="M385" s="55" t="s">
        <v>48</v>
      </c>
      <c r="N385" s="49" t="s">
        <v>261</v>
      </c>
      <c r="O385" s="49" t="s">
        <v>1407</v>
      </c>
      <c r="P385" s="49" t="s">
        <v>1408</v>
      </c>
      <c r="Q385" s="50" t="s">
        <v>736</v>
      </c>
      <c r="R385" s="57"/>
      <c r="S385" s="49" t="s">
        <v>68</v>
      </c>
      <c r="T385" s="49" t="s">
        <v>321</v>
      </c>
      <c r="U385" s="49" t="s">
        <v>321</v>
      </c>
      <c r="V385" s="49" t="s">
        <v>71</v>
      </c>
      <c r="W385" s="49" t="s">
        <v>72</v>
      </c>
      <c r="X385" s="54" t="s">
        <v>58</v>
      </c>
      <c r="Y385" s="49">
        <v>45339.502719907003</v>
      </c>
      <c r="Z385" s="49" t="s">
        <v>59</v>
      </c>
      <c r="AA385" s="54" t="s">
        <v>74</v>
      </c>
      <c r="AB385" s="54"/>
      <c r="AC385" s="55" t="s">
        <v>82</v>
      </c>
      <c r="AD385" s="55" t="s">
        <v>82</v>
      </c>
    </row>
    <row r="386" spans="1:30" s="58" customFormat="1" ht="57" hidden="1" customHeight="1" x14ac:dyDescent="0.25">
      <c r="A386" s="54">
        <f>+SUBTOTAL(3,$B$11:B386)</f>
        <v>0</v>
      </c>
      <c r="B386" s="55" t="s">
        <v>42</v>
      </c>
      <c r="C386" s="54" t="s">
        <v>43</v>
      </c>
      <c r="D386" s="54" t="s">
        <v>44</v>
      </c>
      <c r="E386" s="54" t="s">
        <v>45</v>
      </c>
      <c r="F386" s="56" t="s">
        <v>1141</v>
      </c>
      <c r="G386" s="48">
        <v>45344.382187499999</v>
      </c>
      <c r="H386" s="56" t="s">
        <v>1141</v>
      </c>
      <c r="I386" s="48">
        <v>45344.382187499999</v>
      </c>
      <c r="J386" s="56" t="s">
        <v>1141</v>
      </c>
      <c r="K386" s="48">
        <v>45344.382187499999</v>
      </c>
      <c r="L386" s="100" t="s">
        <v>1279</v>
      </c>
      <c r="M386" s="55" t="s">
        <v>48</v>
      </c>
      <c r="N386" s="49" t="s">
        <v>261</v>
      </c>
      <c r="O386" s="49" t="s">
        <v>739</v>
      </c>
      <c r="P386" s="49" t="s">
        <v>1409</v>
      </c>
      <c r="Q386" s="50" t="s">
        <v>736</v>
      </c>
      <c r="R386" s="57"/>
      <c r="S386" s="49" t="s">
        <v>68</v>
      </c>
      <c r="T386" s="49" t="s">
        <v>125</v>
      </c>
      <c r="U386" s="49" t="s">
        <v>186</v>
      </c>
      <c r="V386" s="49" t="s">
        <v>80</v>
      </c>
      <c r="W386" s="49" t="s">
        <v>81</v>
      </c>
      <c r="X386" s="54" t="s">
        <v>58</v>
      </c>
      <c r="Y386" s="49">
        <v>45349.725729167003</v>
      </c>
      <c r="Z386" s="49" t="s">
        <v>59</v>
      </c>
      <c r="AA386" s="54" t="s">
        <v>74</v>
      </c>
      <c r="AB386" s="54"/>
      <c r="AC386" s="55" t="s">
        <v>82</v>
      </c>
      <c r="AD386" s="55" t="s">
        <v>82</v>
      </c>
    </row>
    <row r="387" spans="1:30" s="58" customFormat="1" ht="57" hidden="1" customHeight="1" x14ac:dyDescent="0.25">
      <c r="A387" s="54">
        <f>+SUBTOTAL(3,$B$11:B387)</f>
        <v>0</v>
      </c>
      <c r="B387" s="55" t="s">
        <v>108</v>
      </c>
      <c r="C387" s="54" t="s">
        <v>43</v>
      </c>
      <c r="D387" s="54" t="s">
        <v>44</v>
      </c>
      <c r="E387" s="54" t="s">
        <v>45</v>
      </c>
      <c r="F387" s="56" t="s">
        <v>1142</v>
      </c>
      <c r="G387" s="48">
        <v>45346.393807870001</v>
      </c>
      <c r="H387" s="56" t="s">
        <v>1142</v>
      </c>
      <c r="I387" s="48">
        <v>45346.393807870001</v>
      </c>
      <c r="J387" s="56" t="s">
        <v>1142</v>
      </c>
      <c r="K387" s="48">
        <v>45346.393807870001</v>
      </c>
      <c r="L387" s="100" t="s">
        <v>1280</v>
      </c>
      <c r="M387" s="55" t="s">
        <v>111</v>
      </c>
      <c r="N387" s="49" t="s">
        <v>141</v>
      </c>
      <c r="O387" s="49" t="s">
        <v>554</v>
      </c>
      <c r="P387" s="49" t="s">
        <v>1410</v>
      </c>
      <c r="Q387" s="50" t="s">
        <v>736</v>
      </c>
      <c r="R387" s="57"/>
      <c r="S387" s="49" t="s">
        <v>68</v>
      </c>
      <c r="T387" s="49" t="s">
        <v>137</v>
      </c>
      <c r="U387" s="49" t="s">
        <v>138</v>
      </c>
      <c r="V387" s="49" t="s">
        <v>80</v>
      </c>
      <c r="W387" s="49" t="s">
        <v>81</v>
      </c>
      <c r="X387" s="54" t="s">
        <v>58</v>
      </c>
      <c r="Y387" s="49"/>
      <c r="Z387" s="49" t="s">
        <v>59</v>
      </c>
      <c r="AA387" s="54" t="s">
        <v>74</v>
      </c>
      <c r="AB387" s="54"/>
      <c r="AC387" s="55" t="s">
        <v>75</v>
      </c>
      <c r="AD387" s="55" t="s">
        <v>75</v>
      </c>
    </row>
    <row r="388" spans="1:30" s="58" customFormat="1" ht="57" hidden="1" customHeight="1" x14ac:dyDescent="0.25">
      <c r="A388" s="54">
        <f>+SUBTOTAL(3,$B$11:B388)</f>
        <v>0</v>
      </c>
      <c r="B388" s="55" t="s">
        <v>42</v>
      </c>
      <c r="C388" s="54" t="s">
        <v>43</v>
      </c>
      <c r="D388" s="54" t="s">
        <v>44</v>
      </c>
      <c r="E388" s="54" t="s">
        <v>45</v>
      </c>
      <c r="F388" s="56" t="s">
        <v>1143</v>
      </c>
      <c r="G388" s="48">
        <v>45351.240925926002</v>
      </c>
      <c r="H388" s="56" t="s">
        <v>1143</v>
      </c>
      <c r="I388" s="48">
        <v>45351.240925926002</v>
      </c>
      <c r="J388" s="56" t="s">
        <v>1143</v>
      </c>
      <c r="K388" s="48">
        <v>45351.240925926002</v>
      </c>
      <c r="L388" s="100" t="s">
        <v>1281</v>
      </c>
      <c r="M388" s="55" t="s">
        <v>48</v>
      </c>
      <c r="N388" s="49" t="s">
        <v>261</v>
      </c>
      <c r="O388" s="49" t="s">
        <v>262</v>
      </c>
      <c r="P388" s="49" t="s">
        <v>1411</v>
      </c>
      <c r="Q388" s="50" t="s">
        <v>736</v>
      </c>
      <c r="R388" s="57"/>
      <c r="S388" s="49" t="s">
        <v>68</v>
      </c>
      <c r="T388" s="49" t="s">
        <v>125</v>
      </c>
      <c r="U388" s="49" t="s">
        <v>349</v>
      </c>
      <c r="V388" s="49" t="s">
        <v>80</v>
      </c>
      <c r="W388" s="49" t="s">
        <v>81</v>
      </c>
      <c r="X388" s="54" t="s">
        <v>58</v>
      </c>
      <c r="Y388" s="49"/>
      <c r="Z388" s="49" t="s">
        <v>59</v>
      </c>
      <c r="AA388" s="54" t="s">
        <v>74</v>
      </c>
      <c r="AB388" s="54"/>
      <c r="AC388" s="55" t="s">
        <v>82</v>
      </c>
      <c r="AD388" s="55" t="s">
        <v>82</v>
      </c>
    </row>
    <row r="389" spans="1:30" s="58" customFormat="1" ht="57" hidden="1" customHeight="1" x14ac:dyDescent="0.25">
      <c r="A389" s="54">
        <f>+SUBTOTAL(3,$B$11:B389)</f>
        <v>0</v>
      </c>
      <c r="B389" s="55" t="s">
        <v>42</v>
      </c>
      <c r="C389" s="54" t="s">
        <v>43</v>
      </c>
      <c r="D389" s="54" t="s">
        <v>44</v>
      </c>
      <c r="E389" s="54" t="s">
        <v>45</v>
      </c>
      <c r="F389" s="56" t="s">
        <v>1144</v>
      </c>
      <c r="G389" s="48">
        <v>45331.438993055999</v>
      </c>
      <c r="H389" s="56" t="s">
        <v>1144</v>
      </c>
      <c r="I389" s="48">
        <v>45331.438993055999</v>
      </c>
      <c r="J389" s="56" t="s">
        <v>1144</v>
      </c>
      <c r="K389" s="48">
        <v>45331.438993055999</v>
      </c>
      <c r="L389" s="100" t="s">
        <v>1282</v>
      </c>
      <c r="M389" s="55" t="s">
        <v>48</v>
      </c>
      <c r="N389" s="49" t="s">
        <v>756</v>
      </c>
      <c r="O389" s="49" t="s">
        <v>1412</v>
      </c>
      <c r="P389" s="49" t="s">
        <v>305</v>
      </c>
      <c r="Q389" s="50" t="s">
        <v>759</v>
      </c>
      <c r="R389" s="57"/>
      <c r="S389" s="49" t="s">
        <v>68</v>
      </c>
      <c r="T389" s="49" t="s">
        <v>125</v>
      </c>
      <c r="U389" s="49" t="s">
        <v>126</v>
      </c>
      <c r="V389" s="49" t="s">
        <v>80</v>
      </c>
      <c r="W389" s="49" t="s">
        <v>81</v>
      </c>
      <c r="X389" s="54" t="s">
        <v>58</v>
      </c>
      <c r="Y389" s="49">
        <v>45341.390381944002</v>
      </c>
      <c r="Z389" s="49" t="s">
        <v>59</v>
      </c>
      <c r="AA389" s="54" t="s">
        <v>74</v>
      </c>
      <c r="AB389" s="54"/>
      <c r="AC389" s="55" t="s">
        <v>117</v>
      </c>
      <c r="AD389" s="55" t="s">
        <v>117</v>
      </c>
    </row>
    <row r="390" spans="1:30" s="58" customFormat="1" ht="57" hidden="1" customHeight="1" x14ac:dyDescent="0.25">
      <c r="A390" s="54">
        <f>+SUBTOTAL(3,$B$11:B390)</f>
        <v>0</v>
      </c>
      <c r="B390" s="55" t="s">
        <v>42</v>
      </c>
      <c r="C390" s="54" t="s">
        <v>43</v>
      </c>
      <c r="D390" s="54" t="s">
        <v>44</v>
      </c>
      <c r="E390" s="54" t="s">
        <v>45</v>
      </c>
      <c r="F390" s="56" t="s">
        <v>1145</v>
      </c>
      <c r="G390" s="48">
        <v>45327.363726852003</v>
      </c>
      <c r="H390" s="56" t="s">
        <v>1145</v>
      </c>
      <c r="I390" s="48">
        <v>45327.363726852003</v>
      </c>
      <c r="J390" s="56" t="s">
        <v>1145</v>
      </c>
      <c r="K390" s="48">
        <v>45327.363726852003</v>
      </c>
      <c r="L390" s="100" t="s">
        <v>765</v>
      </c>
      <c r="M390" s="55" t="s">
        <v>48</v>
      </c>
      <c r="N390" s="49" t="s">
        <v>303</v>
      </c>
      <c r="O390" s="49" t="s">
        <v>766</v>
      </c>
      <c r="P390" s="49" t="s">
        <v>238</v>
      </c>
      <c r="Q390" s="50" t="s">
        <v>767</v>
      </c>
      <c r="R390" s="57"/>
      <c r="S390" s="49" t="s">
        <v>68</v>
      </c>
      <c r="T390" s="49" t="s">
        <v>156</v>
      </c>
      <c r="U390" s="49" t="s">
        <v>157</v>
      </c>
      <c r="V390" s="49" t="s">
        <v>217</v>
      </c>
      <c r="W390" s="49" t="s">
        <v>218</v>
      </c>
      <c r="X390" s="54" t="s">
        <v>58</v>
      </c>
      <c r="Y390" s="49">
        <v>45341.758611110999</v>
      </c>
      <c r="Z390" s="49" t="s">
        <v>59</v>
      </c>
      <c r="AA390" s="54" t="s">
        <v>187</v>
      </c>
      <c r="AB390" s="54"/>
      <c r="AC390" s="55" t="s">
        <v>82</v>
      </c>
      <c r="AD390" s="55" t="s">
        <v>82</v>
      </c>
    </row>
    <row r="391" spans="1:30" s="58" customFormat="1" ht="57" hidden="1" customHeight="1" x14ac:dyDescent="0.25">
      <c r="A391" s="54">
        <f>+SUBTOTAL(3,$B$11:B391)</f>
        <v>0</v>
      </c>
      <c r="B391" s="55" t="s">
        <v>42</v>
      </c>
      <c r="C391" s="54" t="s">
        <v>43</v>
      </c>
      <c r="D391" s="54" t="s">
        <v>44</v>
      </c>
      <c r="E391" s="54" t="s">
        <v>45</v>
      </c>
      <c r="F391" s="56" t="s">
        <v>1146</v>
      </c>
      <c r="G391" s="48">
        <v>45342.633182869999</v>
      </c>
      <c r="H391" s="56" t="s">
        <v>1146</v>
      </c>
      <c r="I391" s="48">
        <v>45342.633182869999</v>
      </c>
      <c r="J391" s="56" t="s">
        <v>1146</v>
      </c>
      <c r="K391" s="48">
        <v>45342.633182869999</v>
      </c>
      <c r="L391" s="100" t="s">
        <v>1283</v>
      </c>
      <c r="M391" s="55" t="s">
        <v>48</v>
      </c>
      <c r="N391" s="49" t="s">
        <v>303</v>
      </c>
      <c r="O391" s="49" t="s">
        <v>778</v>
      </c>
      <c r="P391" s="49" t="s">
        <v>1413</v>
      </c>
      <c r="Q391" s="50" t="s">
        <v>780</v>
      </c>
      <c r="R391" s="57"/>
      <c r="S391" s="49" t="s">
        <v>68</v>
      </c>
      <c r="T391" s="49" t="s">
        <v>321</v>
      </c>
      <c r="U391" s="49" t="s">
        <v>321</v>
      </c>
      <c r="V391" s="49" t="s">
        <v>71</v>
      </c>
      <c r="W391" s="49" t="s">
        <v>72</v>
      </c>
      <c r="X391" s="54" t="s">
        <v>58</v>
      </c>
      <c r="Y391" s="49">
        <v>45344.629837963003</v>
      </c>
      <c r="Z391" s="49" t="s">
        <v>59</v>
      </c>
      <c r="AA391" s="54" t="s">
        <v>187</v>
      </c>
      <c r="AB391" s="54"/>
      <c r="AC391" s="55" t="s">
        <v>82</v>
      </c>
      <c r="AD391" s="55" t="s">
        <v>82</v>
      </c>
    </row>
    <row r="392" spans="1:30" s="58" customFormat="1" ht="57" hidden="1" customHeight="1" x14ac:dyDescent="0.25">
      <c r="A392" s="54">
        <f>+SUBTOTAL(3,$B$11:B392)</f>
        <v>0</v>
      </c>
      <c r="B392" s="55" t="s">
        <v>42</v>
      </c>
      <c r="C392" s="54" t="s">
        <v>43</v>
      </c>
      <c r="D392" s="54" t="s">
        <v>44</v>
      </c>
      <c r="E392" s="54" t="s">
        <v>45</v>
      </c>
      <c r="F392" s="56" t="s">
        <v>1147</v>
      </c>
      <c r="G392" s="48">
        <v>45329.454085648002</v>
      </c>
      <c r="H392" s="56" t="s">
        <v>1147</v>
      </c>
      <c r="I392" s="48">
        <v>45329.454085648002</v>
      </c>
      <c r="J392" s="56" t="s">
        <v>1147</v>
      </c>
      <c r="K392" s="48">
        <v>45329.454085648002</v>
      </c>
      <c r="L392" s="100" t="s">
        <v>1284</v>
      </c>
      <c r="M392" s="55" t="s">
        <v>48</v>
      </c>
      <c r="N392" s="49" t="s">
        <v>303</v>
      </c>
      <c r="O392" s="49" t="s">
        <v>770</v>
      </c>
      <c r="P392" s="49" t="s">
        <v>1414</v>
      </c>
      <c r="Q392" s="50" t="s">
        <v>635</v>
      </c>
      <c r="R392" s="57"/>
      <c r="S392" s="49" t="s">
        <v>68</v>
      </c>
      <c r="T392" s="49" t="s">
        <v>156</v>
      </c>
      <c r="U392" s="49" t="s">
        <v>157</v>
      </c>
      <c r="V392" s="49" t="s">
        <v>217</v>
      </c>
      <c r="W392" s="49" t="s">
        <v>218</v>
      </c>
      <c r="X392" s="54" t="s">
        <v>58</v>
      </c>
      <c r="Y392" s="49">
        <v>45334.414525462998</v>
      </c>
      <c r="Z392" s="49" t="s">
        <v>59</v>
      </c>
      <c r="AA392" s="54" t="s">
        <v>74</v>
      </c>
      <c r="AB392" s="54"/>
      <c r="AC392" s="55" t="s">
        <v>82</v>
      </c>
      <c r="AD392" s="55" t="s">
        <v>82</v>
      </c>
    </row>
    <row r="393" spans="1:30" s="58" customFormat="1" ht="57" hidden="1" customHeight="1" x14ac:dyDescent="0.25">
      <c r="A393" s="54">
        <f>+SUBTOTAL(3,$B$11:B393)</f>
        <v>0</v>
      </c>
      <c r="B393" s="55" t="s">
        <v>42</v>
      </c>
      <c r="C393" s="54" t="s">
        <v>43</v>
      </c>
      <c r="D393" s="54" t="s">
        <v>44</v>
      </c>
      <c r="E393" s="54" t="s">
        <v>45</v>
      </c>
      <c r="F393" s="56" t="s">
        <v>1148</v>
      </c>
      <c r="G393" s="48">
        <v>45329.390995369999</v>
      </c>
      <c r="H393" s="56" t="s">
        <v>1148</v>
      </c>
      <c r="I393" s="48">
        <v>45329.390995369999</v>
      </c>
      <c r="J393" s="56" t="s">
        <v>1148</v>
      </c>
      <c r="K393" s="48">
        <v>45329.390995369999</v>
      </c>
      <c r="L393" s="100" t="s">
        <v>1285</v>
      </c>
      <c r="M393" s="55" t="s">
        <v>48</v>
      </c>
      <c r="N393" s="49" t="s">
        <v>303</v>
      </c>
      <c r="O393" s="49" t="s">
        <v>684</v>
      </c>
      <c r="P393" s="49" t="s">
        <v>1415</v>
      </c>
      <c r="Q393" s="50" t="s">
        <v>635</v>
      </c>
      <c r="R393" s="57"/>
      <c r="S393" s="49" t="s">
        <v>68</v>
      </c>
      <c r="T393" s="49" t="s">
        <v>69</v>
      </c>
      <c r="U393" s="49" t="s">
        <v>89</v>
      </c>
      <c r="V393" s="49" t="s">
        <v>80</v>
      </c>
      <c r="W393" s="49" t="s">
        <v>81</v>
      </c>
      <c r="X393" s="54" t="s">
        <v>58</v>
      </c>
      <c r="Y393" s="49">
        <v>45336.381585648</v>
      </c>
      <c r="Z393" s="49" t="s">
        <v>59</v>
      </c>
      <c r="AA393" s="54" t="s">
        <v>74</v>
      </c>
      <c r="AB393" s="54"/>
      <c r="AC393" s="55" t="s">
        <v>82</v>
      </c>
      <c r="AD393" s="55" t="s">
        <v>82</v>
      </c>
    </row>
    <row r="394" spans="1:30" s="58" customFormat="1" ht="57" hidden="1" customHeight="1" x14ac:dyDescent="0.25">
      <c r="A394" s="54">
        <f>+SUBTOTAL(3,$B$11:B394)</f>
        <v>0</v>
      </c>
      <c r="B394" s="55" t="s">
        <v>42</v>
      </c>
      <c r="C394" s="54" t="s">
        <v>43</v>
      </c>
      <c r="D394" s="54" t="s">
        <v>44</v>
      </c>
      <c r="E394" s="54" t="s">
        <v>45</v>
      </c>
      <c r="F394" s="56" t="s">
        <v>1149</v>
      </c>
      <c r="G394" s="48">
        <v>45335.682650463001</v>
      </c>
      <c r="H394" s="56" t="s">
        <v>1149</v>
      </c>
      <c r="I394" s="48">
        <v>45335.682650463001</v>
      </c>
      <c r="J394" s="56" t="s">
        <v>1149</v>
      </c>
      <c r="K394" s="48">
        <v>45335.682650463001</v>
      </c>
      <c r="L394" s="100" t="s">
        <v>1286</v>
      </c>
      <c r="M394" s="55" t="s">
        <v>48</v>
      </c>
      <c r="N394" s="49" t="s">
        <v>303</v>
      </c>
      <c r="O394" s="49" t="s">
        <v>304</v>
      </c>
      <c r="P394" s="49" t="s">
        <v>1416</v>
      </c>
      <c r="Q394" s="50" t="s">
        <v>635</v>
      </c>
      <c r="R394" s="57"/>
      <c r="S394" s="49" t="s">
        <v>68</v>
      </c>
      <c r="T394" s="49" t="s">
        <v>125</v>
      </c>
      <c r="U394" s="49" t="s">
        <v>126</v>
      </c>
      <c r="V394" s="49" t="s">
        <v>80</v>
      </c>
      <c r="W394" s="49" t="s">
        <v>81</v>
      </c>
      <c r="X394" s="54" t="s">
        <v>58</v>
      </c>
      <c r="Y394" s="49">
        <v>45342.680243055998</v>
      </c>
      <c r="Z394" s="49" t="s">
        <v>59</v>
      </c>
      <c r="AA394" s="54" t="s">
        <v>74</v>
      </c>
      <c r="AB394" s="54"/>
      <c r="AC394" s="55" t="s">
        <v>82</v>
      </c>
      <c r="AD394" s="55" t="s">
        <v>82</v>
      </c>
    </row>
    <row r="395" spans="1:30" s="58" customFormat="1" ht="57" hidden="1" customHeight="1" x14ac:dyDescent="0.25">
      <c r="A395" s="54">
        <f>+SUBTOTAL(3,$B$11:B395)</f>
        <v>0</v>
      </c>
      <c r="B395" s="55" t="s">
        <v>42</v>
      </c>
      <c r="C395" s="54" t="s">
        <v>43</v>
      </c>
      <c r="D395" s="54" t="s">
        <v>44</v>
      </c>
      <c r="E395" s="54" t="s">
        <v>45</v>
      </c>
      <c r="F395" s="56" t="s">
        <v>1150</v>
      </c>
      <c r="G395" s="48">
        <v>45335.886944443999</v>
      </c>
      <c r="H395" s="56" t="s">
        <v>1150</v>
      </c>
      <c r="I395" s="48">
        <v>45335.886944443999</v>
      </c>
      <c r="J395" s="56" t="s">
        <v>1150</v>
      </c>
      <c r="K395" s="48">
        <v>45335.886944443999</v>
      </c>
      <c r="L395" s="100" t="s">
        <v>1287</v>
      </c>
      <c r="M395" s="55" t="s">
        <v>48</v>
      </c>
      <c r="N395" s="49" t="s">
        <v>303</v>
      </c>
      <c r="O395" s="49" t="s">
        <v>304</v>
      </c>
      <c r="P395" s="49" t="s">
        <v>1417</v>
      </c>
      <c r="Q395" s="50" t="s">
        <v>635</v>
      </c>
      <c r="R395" s="57"/>
      <c r="S395" s="49" t="s">
        <v>68</v>
      </c>
      <c r="T395" s="49" t="s">
        <v>96</v>
      </c>
      <c r="U395" s="49" t="s">
        <v>97</v>
      </c>
      <c r="V395" s="49" t="s">
        <v>98</v>
      </c>
      <c r="W395" s="49" t="s">
        <v>99</v>
      </c>
      <c r="X395" s="54" t="s">
        <v>58</v>
      </c>
      <c r="Y395" s="49">
        <v>45343.439143518997</v>
      </c>
      <c r="Z395" s="49" t="s">
        <v>59</v>
      </c>
      <c r="AA395" s="54" t="s">
        <v>74</v>
      </c>
      <c r="AB395" s="54"/>
      <c r="AC395" s="55" t="s">
        <v>117</v>
      </c>
      <c r="AD395" s="55" t="s">
        <v>117</v>
      </c>
    </row>
    <row r="396" spans="1:30" s="58" customFormat="1" ht="57" hidden="1" customHeight="1" x14ac:dyDescent="0.25">
      <c r="A396" s="54">
        <f>+SUBTOTAL(3,$B$11:B396)</f>
        <v>0</v>
      </c>
      <c r="B396" s="55" t="s">
        <v>42</v>
      </c>
      <c r="C396" s="54" t="s">
        <v>43</v>
      </c>
      <c r="D396" s="54" t="s">
        <v>44</v>
      </c>
      <c r="E396" s="54" t="s">
        <v>45</v>
      </c>
      <c r="F396" s="56" t="s">
        <v>811</v>
      </c>
      <c r="G396" s="48">
        <v>45308.681851852001</v>
      </c>
      <c r="H396" s="56" t="s">
        <v>811</v>
      </c>
      <c r="I396" s="48">
        <v>45308.681851852001</v>
      </c>
      <c r="J396" s="56" t="s">
        <v>811</v>
      </c>
      <c r="K396" s="48">
        <v>45308.681851852001</v>
      </c>
      <c r="L396" s="100" t="s">
        <v>632</v>
      </c>
      <c r="M396" s="55" t="s">
        <v>111</v>
      </c>
      <c r="N396" s="49" t="s">
        <v>303</v>
      </c>
      <c r="O396" s="49" t="s">
        <v>633</v>
      </c>
      <c r="P396" s="49" t="s">
        <v>634</v>
      </c>
      <c r="Q396" s="50" t="s">
        <v>635</v>
      </c>
      <c r="R396" s="57"/>
      <c r="S396" s="49" t="s">
        <v>68</v>
      </c>
      <c r="T396" s="49" t="s">
        <v>321</v>
      </c>
      <c r="U396" s="49" t="s">
        <v>321</v>
      </c>
      <c r="V396" s="49" t="s">
        <v>71</v>
      </c>
      <c r="W396" s="49" t="s">
        <v>72</v>
      </c>
      <c r="X396" s="54" t="s">
        <v>58</v>
      </c>
      <c r="Y396" s="49">
        <v>45310.451203703997</v>
      </c>
      <c r="Z396" s="49" t="s">
        <v>59</v>
      </c>
      <c r="AA396" s="54" t="s">
        <v>74</v>
      </c>
      <c r="AB396" s="54"/>
      <c r="AC396" s="55" t="s">
        <v>117</v>
      </c>
      <c r="AD396" s="55" t="s">
        <v>117</v>
      </c>
    </row>
    <row r="397" spans="1:30" s="58" customFormat="1" ht="57" hidden="1" customHeight="1" x14ac:dyDescent="0.25">
      <c r="A397" s="54">
        <f>+SUBTOTAL(3,$B$11:B397)</f>
        <v>0</v>
      </c>
      <c r="B397" s="55" t="s">
        <v>42</v>
      </c>
      <c r="C397" s="54" t="s">
        <v>43</v>
      </c>
      <c r="D397" s="54" t="s">
        <v>44</v>
      </c>
      <c r="E397" s="54" t="s">
        <v>45</v>
      </c>
      <c r="F397" s="56" t="s">
        <v>812</v>
      </c>
      <c r="G397" s="48">
        <v>45314.713993056001</v>
      </c>
      <c r="H397" s="56" t="s">
        <v>812</v>
      </c>
      <c r="I397" s="48">
        <v>45314.713993056001</v>
      </c>
      <c r="J397" s="56" t="s">
        <v>812</v>
      </c>
      <c r="K397" s="48">
        <v>45314.713993056001</v>
      </c>
      <c r="L397" s="100" t="s">
        <v>813</v>
      </c>
      <c r="M397" s="55" t="s">
        <v>48</v>
      </c>
      <c r="N397" s="49" t="s">
        <v>303</v>
      </c>
      <c r="O397" s="49" t="s">
        <v>766</v>
      </c>
      <c r="P397" s="49" t="s">
        <v>814</v>
      </c>
      <c r="Q397" s="50" t="s">
        <v>635</v>
      </c>
      <c r="R397" s="57"/>
      <c r="S397" s="49" t="s">
        <v>68</v>
      </c>
      <c r="T397" s="49" t="s">
        <v>69</v>
      </c>
      <c r="U397" s="49" t="s">
        <v>79</v>
      </c>
      <c r="V397" s="49" t="s">
        <v>98</v>
      </c>
      <c r="W397" s="49" t="s">
        <v>99</v>
      </c>
      <c r="X397" s="54" t="s">
        <v>58</v>
      </c>
      <c r="Y397" s="49">
        <v>45320.693113426001</v>
      </c>
      <c r="Z397" s="49" t="s">
        <v>105</v>
      </c>
      <c r="AA397" s="54" t="s">
        <v>74</v>
      </c>
      <c r="AB397" s="54"/>
      <c r="AC397" s="55" t="s">
        <v>82</v>
      </c>
      <c r="AD397" s="55" t="s">
        <v>82</v>
      </c>
    </row>
    <row r="398" spans="1:30" s="58" customFormat="1" ht="57" hidden="1" customHeight="1" x14ac:dyDescent="0.25">
      <c r="A398" s="54">
        <f>+SUBTOTAL(3,$B$11:B398)</f>
        <v>0</v>
      </c>
      <c r="B398" s="55" t="s">
        <v>42</v>
      </c>
      <c r="C398" s="54" t="s">
        <v>43</v>
      </c>
      <c r="D398" s="54" t="s">
        <v>44</v>
      </c>
      <c r="E398" s="54" t="s">
        <v>45</v>
      </c>
      <c r="F398" s="56" t="s">
        <v>1805</v>
      </c>
      <c r="G398" s="48">
        <v>45377.763888888891</v>
      </c>
      <c r="H398" s="56" t="s">
        <v>1805</v>
      </c>
      <c r="I398" s="48">
        <v>45377.763888888891</v>
      </c>
      <c r="J398" s="56" t="s">
        <v>1805</v>
      </c>
      <c r="K398" s="48">
        <v>45377.763888888891</v>
      </c>
      <c r="L398" s="100" t="s">
        <v>2154</v>
      </c>
      <c r="M398" s="55" t="s">
        <v>48</v>
      </c>
      <c r="N398" s="49" t="s">
        <v>141</v>
      </c>
      <c r="O398" s="49" t="s">
        <v>1288</v>
      </c>
      <c r="P398" s="49" t="s">
        <v>2021</v>
      </c>
      <c r="Q398" s="50" t="s">
        <v>1418</v>
      </c>
      <c r="R398" s="57"/>
      <c r="S398" s="49" t="s">
        <v>68</v>
      </c>
      <c r="T398" s="49" t="s">
        <v>321</v>
      </c>
      <c r="U398" s="49" t="s">
        <v>530</v>
      </c>
      <c r="V398" s="49" t="s">
        <v>71</v>
      </c>
      <c r="W398" s="49" t="s">
        <v>72</v>
      </c>
      <c r="X398" s="54" t="s">
        <v>58</v>
      </c>
      <c r="Y398" s="49"/>
      <c r="Z398" s="49" t="s">
        <v>59</v>
      </c>
      <c r="AA398" s="54" t="s">
        <v>187</v>
      </c>
      <c r="AB398" s="54"/>
      <c r="AC398" s="54" t="s">
        <v>82</v>
      </c>
      <c r="AD398" s="54" t="s">
        <v>82</v>
      </c>
    </row>
    <row r="399" spans="1:30" s="58" customFormat="1" ht="57" hidden="1" customHeight="1" x14ac:dyDescent="0.25">
      <c r="A399" s="54">
        <f>+SUBTOTAL(3,$B$11:B399)</f>
        <v>0</v>
      </c>
      <c r="B399" s="55" t="s">
        <v>42</v>
      </c>
      <c r="C399" s="54" t="s">
        <v>43</v>
      </c>
      <c r="D399" s="54" t="s">
        <v>44</v>
      </c>
      <c r="E399" s="54" t="s">
        <v>45</v>
      </c>
      <c r="F399" s="56" t="s">
        <v>1806</v>
      </c>
      <c r="G399" s="48">
        <v>45364.675000000003</v>
      </c>
      <c r="H399" s="56" t="s">
        <v>1806</v>
      </c>
      <c r="I399" s="48">
        <v>45364.675000000003</v>
      </c>
      <c r="J399" s="56" t="s">
        <v>1806</v>
      </c>
      <c r="K399" s="48">
        <v>45364.675000000003</v>
      </c>
      <c r="L399" s="100" t="s">
        <v>2155</v>
      </c>
      <c r="M399" s="55" t="s">
        <v>48</v>
      </c>
      <c r="N399" s="49" t="s">
        <v>64</v>
      </c>
      <c r="O399" s="49" t="s">
        <v>171</v>
      </c>
      <c r="P399" s="49" t="s">
        <v>2022</v>
      </c>
      <c r="Q399" s="50" t="s">
        <v>67</v>
      </c>
      <c r="R399" s="57"/>
      <c r="S399" s="49" t="s">
        <v>68</v>
      </c>
      <c r="T399" s="49" t="s">
        <v>69</v>
      </c>
      <c r="U399" s="49" t="s">
        <v>79</v>
      </c>
      <c r="V399" s="49" t="s">
        <v>115</v>
      </c>
      <c r="W399" s="49" t="s">
        <v>1716</v>
      </c>
      <c r="X399" s="54" t="s">
        <v>58</v>
      </c>
      <c r="Y399" s="49">
        <v>45378.640972221998</v>
      </c>
      <c r="Z399" s="49" t="s">
        <v>59</v>
      </c>
      <c r="AA399" s="54" t="s">
        <v>74</v>
      </c>
      <c r="AB399" s="54"/>
      <c r="AC399" s="55" t="s">
        <v>82</v>
      </c>
      <c r="AD399" s="55" t="s">
        <v>82</v>
      </c>
    </row>
    <row r="400" spans="1:30" s="58" customFormat="1" ht="57" hidden="1" customHeight="1" x14ac:dyDescent="0.25">
      <c r="A400" s="54">
        <f>+SUBTOTAL(3,$B$11:B400)</f>
        <v>0</v>
      </c>
      <c r="B400" s="55" t="s">
        <v>42</v>
      </c>
      <c r="C400" s="54" t="s">
        <v>43</v>
      </c>
      <c r="D400" s="54" t="s">
        <v>44</v>
      </c>
      <c r="E400" s="54" t="s">
        <v>45</v>
      </c>
      <c r="F400" s="56" t="s">
        <v>1807</v>
      </c>
      <c r="G400" s="48">
        <v>45370.484722222223</v>
      </c>
      <c r="H400" s="56" t="s">
        <v>1807</v>
      </c>
      <c r="I400" s="48">
        <v>45370.484722222223</v>
      </c>
      <c r="J400" s="56" t="s">
        <v>1807</v>
      </c>
      <c r="K400" s="48">
        <v>45370.484722222223</v>
      </c>
      <c r="L400" s="100" t="s">
        <v>2155</v>
      </c>
      <c r="M400" s="55" t="s">
        <v>48</v>
      </c>
      <c r="N400" s="49" t="s">
        <v>64</v>
      </c>
      <c r="O400" s="49" t="s">
        <v>171</v>
      </c>
      <c r="P400" s="49" t="s">
        <v>2022</v>
      </c>
      <c r="Q400" s="50" t="s">
        <v>67</v>
      </c>
      <c r="R400" s="57"/>
      <c r="S400" s="49" t="s">
        <v>68</v>
      </c>
      <c r="T400" s="49" t="s">
        <v>69</v>
      </c>
      <c r="U400" s="49" t="s">
        <v>79</v>
      </c>
      <c r="V400" s="49" t="s">
        <v>115</v>
      </c>
      <c r="W400" s="49" t="s">
        <v>1716</v>
      </c>
      <c r="X400" s="54" t="s">
        <v>58</v>
      </c>
      <c r="Y400" s="49">
        <v>45378.641921296003</v>
      </c>
      <c r="Z400" s="49" t="s">
        <v>59</v>
      </c>
      <c r="AA400" s="54" t="s">
        <v>74</v>
      </c>
      <c r="AB400" s="54"/>
      <c r="AC400" s="55" t="s">
        <v>383</v>
      </c>
      <c r="AD400" s="55" t="s">
        <v>383</v>
      </c>
    </row>
    <row r="401" spans="1:30" s="58" customFormat="1" ht="57" hidden="1" customHeight="1" x14ac:dyDescent="0.25">
      <c r="A401" s="54">
        <f>+SUBTOTAL(3,$B$11:B401)</f>
        <v>0</v>
      </c>
      <c r="B401" s="55" t="s">
        <v>42</v>
      </c>
      <c r="C401" s="54" t="s">
        <v>43</v>
      </c>
      <c r="D401" s="54" t="s">
        <v>44</v>
      </c>
      <c r="E401" s="54" t="s">
        <v>45</v>
      </c>
      <c r="F401" s="56" t="s">
        <v>1808</v>
      </c>
      <c r="G401" s="48">
        <v>45369.527083333334</v>
      </c>
      <c r="H401" s="56" t="s">
        <v>1808</v>
      </c>
      <c r="I401" s="48">
        <v>45369.527083333334</v>
      </c>
      <c r="J401" s="56" t="s">
        <v>1808</v>
      </c>
      <c r="K401" s="48">
        <v>45369.527083333334</v>
      </c>
      <c r="L401" s="100" t="s">
        <v>2155</v>
      </c>
      <c r="M401" s="55" t="s">
        <v>48</v>
      </c>
      <c r="N401" s="49" t="s">
        <v>64</v>
      </c>
      <c r="O401" s="49" t="s">
        <v>171</v>
      </c>
      <c r="P401" s="49" t="s">
        <v>2022</v>
      </c>
      <c r="Q401" s="50" t="s">
        <v>67</v>
      </c>
      <c r="R401" s="57"/>
      <c r="S401" s="49" t="s">
        <v>68</v>
      </c>
      <c r="T401" s="49" t="s">
        <v>69</v>
      </c>
      <c r="U401" s="49" t="s">
        <v>70</v>
      </c>
      <c r="V401" s="49" t="s">
        <v>1452</v>
      </c>
      <c r="W401" s="49" t="s">
        <v>1716</v>
      </c>
      <c r="X401" s="54" t="s">
        <v>58</v>
      </c>
      <c r="Y401" s="49">
        <v>45378.641446759</v>
      </c>
      <c r="Z401" s="49" t="s">
        <v>59</v>
      </c>
      <c r="AA401" s="54" t="s">
        <v>74</v>
      </c>
      <c r="AB401" s="54"/>
      <c r="AC401" s="55" t="s">
        <v>383</v>
      </c>
      <c r="AD401" s="55" t="s">
        <v>383</v>
      </c>
    </row>
    <row r="402" spans="1:30" s="58" customFormat="1" ht="57" hidden="1" customHeight="1" x14ac:dyDescent="0.25">
      <c r="A402" s="54">
        <f>+SUBTOTAL(3,$B$11:B402)</f>
        <v>0</v>
      </c>
      <c r="B402" s="55" t="s">
        <v>42</v>
      </c>
      <c r="C402" s="54" t="s">
        <v>43</v>
      </c>
      <c r="D402" s="54" t="s">
        <v>44</v>
      </c>
      <c r="E402" s="54" t="s">
        <v>45</v>
      </c>
      <c r="F402" s="56" t="s">
        <v>1809</v>
      </c>
      <c r="G402" s="48">
        <v>45378.990972222222</v>
      </c>
      <c r="H402" s="56" t="s">
        <v>1809</v>
      </c>
      <c r="I402" s="48">
        <v>45378.990972222222</v>
      </c>
      <c r="J402" s="56" t="s">
        <v>1809</v>
      </c>
      <c r="K402" s="48">
        <v>45378.990972222222</v>
      </c>
      <c r="L402" s="100" t="s">
        <v>2156</v>
      </c>
      <c r="M402" s="55" t="s">
        <v>48</v>
      </c>
      <c r="N402" s="49" t="s">
        <v>64</v>
      </c>
      <c r="O402" s="49" t="s">
        <v>171</v>
      </c>
      <c r="P402" s="49" t="s">
        <v>2023</v>
      </c>
      <c r="Q402" s="50" t="s">
        <v>67</v>
      </c>
      <c r="R402" s="57"/>
      <c r="S402" s="49" t="s">
        <v>68</v>
      </c>
      <c r="T402" s="49" t="s">
        <v>96</v>
      </c>
      <c r="U402" s="49" t="s">
        <v>194</v>
      </c>
      <c r="V402" s="49" t="s">
        <v>98</v>
      </c>
      <c r="W402" s="49" t="s">
        <v>99</v>
      </c>
      <c r="X402" s="54" t="s">
        <v>58</v>
      </c>
      <c r="Y402" s="49"/>
      <c r="Z402" s="49" t="s">
        <v>59</v>
      </c>
      <c r="AA402" s="54" t="s">
        <v>74</v>
      </c>
      <c r="AB402" s="54"/>
      <c r="AC402" s="54" t="s">
        <v>75</v>
      </c>
      <c r="AD402" s="54" t="s">
        <v>75</v>
      </c>
    </row>
    <row r="403" spans="1:30" s="58" customFormat="1" ht="57" hidden="1" customHeight="1" x14ac:dyDescent="0.25">
      <c r="A403" s="54">
        <f>+SUBTOTAL(3,$B$11:B403)</f>
        <v>0</v>
      </c>
      <c r="B403" s="55" t="s">
        <v>42</v>
      </c>
      <c r="C403" s="54" t="s">
        <v>43</v>
      </c>
      <c r="D403" s="54" t="s">
        <v>44</v>
      </c>
      <c r="E403" s="54" t="s">
        <v>45</v>
      </c>
      <c r="F403" s="56" t="s">
        <v>1810</v>
      </c>
      <c r="G403" s="48">
        <v>45358.788888888892</v>
      </c>
      <c r="H403" s="56" t="s">
        <v>1810</v>
      </c>
      <c r="I403" s="48">
        <v>45358.788888888892</v>
      </c>
      <c r="J403" s="56" t="s">
        <v>1810</v>
      </c>
      <c r="K403" s="48">
        <v>45358.788888888892</v>
      </c>
      <c r="L403" s="100" t="s">
        <v>2157</v>
      </c>
      <c r="M403" s="55" t="s">
        <v>48</v>
      </c>
      <c r="N403" s="49" t="s">
        <v>64</v>
      </c>
      <c r="O403" s="49" t="s">
        <v>1294</v>
      </c>
      <c r="P403" s="49" t="s">
        <v>2024</v>
      </c>
      <c r="Q403" s="50" t="s">
        <v>67</v>
      </c>
      <c r="R403" s="57"/>
      <c r="S403" s="49" t="s">
        <v>68</v>
      </c>
      <c r="T403" s="49" t="s">
        <v>96</v>
      </c>
      <c r="U403" s="49" t="s">
        <v>97</v>
      </c>
      <c r="V403" s="49" t="s">
        <v>2305</v>
      </c>
      <c r="W403" s="49" t="s">
        <v>81</v>
      </c>
      <c r="X403" s="54" t="s">
        <v>58</v>
      </c>
      <c r="Y403" s="49">
        <v>45366.474143519001</v>
      </c>
      <c r="Z403" s="49" t="s">
        <v>73</v>
      </c>
      <c r="AA403" s="54" t="s">
        <v>74</v>
      </c>
      <c r="AB403" s="54"/>
      <c r="AC403" s="55" t="s">
        <v>117</v>
      </c>
      <c r="AD403" s="55" t="s">
        <v>117</v>
      </c>
    </row>
    <row r="404" spans="1:30" s="58" customFormat="1" ht="57" hidden="1" customHeight="1" x14ac:dyDescent="0.25">
      <c r="A404" s="54">
        <f>+SUBTOTAL(3,$B$11:B404)</f>
        <v>0</v>
      </c>
      <c r="B404" s="55" t="s">
        <v>42</v>
      </c>
      <c r="C404" s="54" t="s">
        <v>43</v>
      </c>
      <c r="D404" s="54" t="s">
        <v>44</v>
      </c>
      <c r="E404" s="54" t="s">
        <v>45</v>
      </c>
      <c r="F404" s="56" t="s">
        <v>1811</v>
      </c>
      <c r="G404" s="48">
        <v>45363.505555555559</v>
      </c>
      <c r="H404" s="56" t="s">
        <v>1811</v>
      </c>
      <c r="I404" s="48">
        <v>45363.505555555559</v>
      </c>
      <c r="J404" s="56" t="s">
        <v>1811</v>
      </c>
      <c r="K404" s="48">
        <v>45363.505555555559</v>
      </c>
      <c r="L404" s="100" t="s">
        <v>2158</v>
      </c>
      <c r="M404" s="55" t="s">
        <v>48</v>
      </c>
      <c r="N404" s="49" t="s">
        <v>64</v>
      </c>
      <c r="O404" s="49" t="s">
        <v>171</v>
      </c>
      <c r="P404" s="49" t="s">
        <v>2025</v>
      </c>
      <c r="Q404" s="50" t="s">
        <v>67</v>
      </c>
      <c r="R404" s="57"/>
      <c r="S404" s="49" t="s">
        <v>68</v>
      </c>
      <c r="T404" s="49" t="s">
        <v>321</v>
      </c>
      <c r="U404" s="49" t="s">
        <v>2142</v>
      </c>
      <c r="V404" s="49" t="s">
        <v>71</v>
      </c>
      <c r="W404" s="49" t="s">
        <v>72</v>
      </c>
      <c r="X404" s="54" t="s">
        <v>58</v>
      </c>
      <c r="Y404" s="49">
        <v>45369.523553241001</v>
      </c>
      <c r="Z404" s="49" t="s">
        <v>73</v>
      </c>
      <c r="AA404" s="54" t="s">
        <v>74</v>
      </c>
      <c r="AB404" s="54"/>
      <c r="AC404" s="55" t="s">
        <v>75</v>
      </c>
      <c r="AD404" s="55" t="s">
        <v>75</v>
      </c>
    </row>
    <row r="405" spans="1:30" s="58" customFormat="1" ht="57" hidden="1" customHeight="1" x14ac:dyDescent="0.25">
      <c r="A405" s="54">
        <f>+SUBTOTAL(3,$B$11:B405)</f>
        <v>0</v>
      </c>
      <c r="B405" s="55" t="s">
        <v>42</v>
      </c>
      <c r="C405" s="54" t="s">
        <v>43</v>
      </c>
      <c r="D405" s="54" t="s">
        <v>44</v>
      </c>
      <c r="E405" s="54" t="s">
        <v>45</v>
      </c>
      <c r="F405" s="56" t="s">
        <v>1812</v>
      </c>
      <c r="G405" s="48">
        <v>45352.55972222222</v>
      </c>
      <c r="H405" s="56" t="s">
        <v>1812</v>
      </c>
      <c r="I405" s="48">
        <v>45352.55972222222</v>
      </c>
      <c r="J405" s="56" t="s">
        <v>1812</v>
      </c>
      <c r="K405" s="48">
        <v>45352.55972222222</v>
      </c>
      <c r="L405" s="100" t="s">
        <v>2159</v>
      </c>
      <c r="M405" s="55" t="s">
        <v>48</v>
      </c>
      <c r="N405" s="49" t="s">
        <v>64</v>
      </c>
      <c r="O405" s="49" t="s">
        <v>65</v>
      </c>
      <c r="P405" s="49" t="s">
        <v>533</v>
      </c>
      <c r="Q405" s="50" t="s">
        <v>67</v>
      </c>
      <c r="R405" s="57"/>
      <c r="S405" s="49" t="s">
        <v>68</v>
      </c>
      <c r="T405" s="49" t="s">
        <v>96</v>
      </c>
      <c r="U405" s="49" t="s">
        <v>97</v>
      </c>
      <c r="V405" s="49" t="s">
        <v>98</v>
      </c>
      <c r="W405" s="49" t="s">
        <v>99</v>
      </c>
      <c r="X405" s="54" t="s">
        <v>58</v>
      </c>
      <c r="Y405" s="49">
        <v>45366.533298611001</v>
      </c>
      <c r="Z405" s="49" t="s">
        <v>59</v>
      </c>
      <c r="AA405" s="54" t="s">
        <v>74</v>
      </c>
      <c r="AB405" s="54"/>
      <c r="AC405" s="55" t="s">
        <v>75</v>
      </c>
      <c r="AD405" s="55" t="s">
        <v>75</v>
      </c>
    </row>
    <row r="406" spans="1:30" s="58" customFormat="1" ht="57" hidden="1" customHeight="1" x14ac:dyDescent="0.25">
      <c r="A406" s="54">
        <f>+SUBTOTAL(3,$B$11:B406)</f>
        <v>0</v>
      </c>
      <c r="B406" s="55" t="s">
        <v>42</v>
      </c>
      <c r="C406" s="54" t="s">
        <v>43</v>
      </c>
      <c r="D406" s="54" t="s">
        <v>44</v>
      </c>
      <c r="E406" s="54" t="s">
        <v>45</v>
      </c>
      <c r="F406" s="56" t="s">
        <v>1813</v>
      </c>
      <c r="G406" s="48">
        <v>45353.654861111114</v>
      </c>
      <c r="H406" s="56" t="s">
        <v>1813</v>
      </c>
      <c r="I406" s="48">
        <v>45353.654861111114</v>
      </c>
      <c r="J406" s="56" t="s">
        <v>1813</v>
      </c>
      <c r="K406" s="48">
        <v>45353.654861111114</v>
      </c>
      <c r="L406" s="100" t="s">
        <v>2160</v>
      </c>
      <c r="M406" s="55" t="s">
        <v>48</v>
      </c>
      <c r="N406" s="49" t="s">
        <v>49</v>
      </c>
      <c r="O406" s="49" t="s">
        <v>50</v>
      </c>
      <c r="P406" s="49" t="s">
        <v>2026</v>
      </c>
      <c r="Q406" s="50" t="s">
        <v>67</v>
      </c>
      <c r="R406" s="57"/>
      <c r="S406" s="49" t="s">
        <v>68</v>
      </c>
      <c r="T406" s="49" t="s">
        <v>156</v>
      </c>
      <c r="U406" s="49" t="s">
        <v>157</v>
      </c>
      <c r="V406" s="49" t="s">
        <v>2305</v>
      </c>
      <c r="W406" s="49" t="s">
        <v>81</v>
      </c>
      <c r="X406" s="54" t="s">
        <v>58</v>
      </c>
      <c r="Y406" s="49">
        <v>45369.720046296003</v>
      </c>
      <c r="Z406" s="49" t="s">
        <v>59</v>
      </c>
      <c r="AA406" s="54" t="s">
        <v>74</v>
      </c>
      <c r="AB406" s="54"/>
      <c r="AC406" s="55" t="s">
        <v>117</v>
      </c>
      <c r="AD406" s="55" t="s">
        <v>117</v>
      </c>
    </row>
    <row r="407" spans="1:30" s="58" customFormat="1" ht="57" hidden="1" customHeight="1" x14ac:dyDescent="0.25">
      <c r="A407" s="54">
        <f>+SUBTOTAL(3,$B$11:B407)</f>
        <v>0</v>
      </c>
      <c r="B407" s="55" t="s">
        <v>42</v>
      </c>
      <c r="C407" s="54" t="s">
        <v>43</v>
      </c>
      <c r="D407" s="54" t="s">
        <v>44</v>
      </c>
      <c r="E407" s="54" t="s">
        <v>45</v>
      </c>
      <c r="F407" s="56" t="s">
        <v>1814</v>
      </c>
      <c r="G407" s="48">
        <v>45364.388888888891</v>
      </c>
      <c r="H407" s="56" t="s">
        <v>1814</v>
      </c>
      <c r="I407" s="48">
        <v>45364.388888888891</v>
      </c>
      <c r="J407" s="56" t="s">
        <v>1814</v>
      </c>
      <c r="K407" s="48">
        <v>45364.388888888891</v>
      </c>
      <c r="L407" s="100" t="s">
        <v>2155</v>
      </c>
      <c r="M407" s="55" t="s">
        <v>48</v>
      </c>
      <c r="N407" s="49" t="s">
        <v>64</v>
      </c>
      <c r="O407" s="49" t="s">
        <v>171</v>
      </c>
      <c r="P407" s="49" t="s">
        <v>2022</v>
      </c>
      <c r="Q407" s="50" t="s">
        <v>67</v>
      </c>
      <c r="R407" s="57"/>
      <c r="S407" s="49" t="s">
        <v>1438</v>
      </c>
      <c r="T407" s="49" t="s">
        <v>1439</v>
      </c>
      <c r="U407" s="49" t="s">
        <v>1440</v>
      </c>
      <c r="V407" s="49" t="s">
        <v>1452</v>
      </c>
      <c r="W407" s="49" t="s">
        <v>1716</v>
      </c>
      <c r="X407" s="54" t="s">
        <v>58</v>
      </c>
      <c r="Y407" s="49">
        <v>45378.639918981004</v>
      </c>
      <c r="Z407" s="49" t="s">
        <v>73</v>
      </c>
      <c r="AA407" s="54" t="s">
        <v>74</v>
      </c>
      <c r="AB407" s="54"/>
      <c r="AC407" s="55" t="s">
        <v>383</v>
      </c>
      <c r="AD407" s="55" t="s">
        <v>383</v>
      </c>
    </row>
    <row r="408" spans="1:30" s="58" customFormat="1" ht="57" hidden="1" customHeight="1" x14ac:dyDescent="0.25">
      <c r="A408" s="54">
        <f>+SUBTOTAL(3,$B$11:B408)</f>
        <v>0</v>
      </c>
      <c r="B408" s="55" t="s">
        <v>42</v>
      </c>
      <c r="C408" s="54" t="s">
        <v>43</v>
      </c>
      <c r="D408" s="54" t="s">
        <v>44</v>
      </c>
      <c r="E408" s="54" t="s">
        <v>45</v>
      </c>
      <c r="F408" s="56" t="s">
        <v>1815</v>
      </c>
      <c r="G408" s="48">
        <v>45379.142361111109</v>
      </c>
      <c r="H408" s="56" t="s">
        <v>1815</v>
      </c>
      <c r="I408" s="48">
        <v>45379.142361111109</v>
      </c>
      <c r="J408" s="56" t="s">
        <v>1815</v>
      </c>
      <c r="K408" s="48">
        <v>45379.142361111109</v>
      </c>
      <c r="L408" s="100" t="s">
        <v>2161</v>
      </c>
      <c r="M408" s="55" t="s">
        <v>48</v>
      </c>
      <c r="N408" s="49" t="s">
        <v>64</v>
      </c>
      <c r="O408" s="49" t="s">
        <v>171</v>
      </c>
      <c r="P408" s="49" t="s">
        <v>2027</v>
      </c>
      <c r="Q408" s="50" t="s">
        <v>67</v>
      </c>
      <c r="R408" s="57"/>
      <c r="S408" s="49" t="s">
        <v>68</v>
      </c>
      <c r="T408" s="49" t="s">
        <v>96</v>
      </c>
      <c r="U408" s="49" t="s">
        <v>194</v>
      </c>
      <c r="V408" s="49" t="s">
        <v>98</v>
      </c>
      <c r="W408" s="49" t="s">
        <v>99</v>
      </c>
      <c r="X408" s="54" t="s">
        <v>58</v>
      </c>
      <c r="Y408" s="49"/>
      <c r="Z408" s="49" t="s">
        <v>59</v>
      </c>
      <c r="AA408" s="54" t="s">
        <v>74</v>
      </c>
      <c r="AB408" s="54"/>
      <c r="AC408" s="49" t="s">
        <v>75</v>
      </c>
      <c r="AD408" s="49" t="s">
        <v>75</v>
      </c>
    </row>
    <row r="409" spans="1:30" s="58" customFormat="1" ht="57" hidden="1" customHeight="1" x14ac:dyDescent="0.25">
      <c r="A409" s="54">
        <f>+SUBTOTAL(3,$B$11:B409)</f>
        <v>0</v>
      </c>
      <c r="B409" s="55" t="s">
        <v>42</v>
      </c>
      <c r="C409" s="54" t="s">
        <v>43</v>
      </c>
      <c r="D409" s="54" t="s">
        <v>44</v>
      </c>
      <c r="E409" s="54" t="s">
        <v>45</v>
      </c>
      <c r="F409" s="56" t="s">
        <v>1816</v>
      </c>
      <c r="G409" s="48">
        <v>45358.705555555556</v>
      </c>
      <c r="H409" s="56" t="s">
        <v>1816</v>
      </c>
      <c r="I409" s="48">
        <v>45358.705555555556</v>
      </c>
      <c r="J409" s="56" t="s">
        <v>1816</v>
      </c>
      <c r="K409" s="48">
        <v>45358.705555555556</v>
      </c>
      <c r="L409" s="100" t="s">
        <v>2162</v>
      </c>
      <c r="M409" s="55" t="s">
        <v>48</v>
      </c>
      <c r="N409" s="49" t="s">
        <v>64</v>
      </c>
      <c r="O409" s="49" t="s">
        <v>171</v>
      </c>
      <c r="P409" s="49" t="s">
        <v>172</v>
      </c>
      <c r="Q409" s="50" t="s">
        <v>67</v>
      </c>
      <c r="R409" s="57"/>
      <c r="S409" s="49" t="s">
        <v>68</v>
      </c>
      <c r="T409" s="49" t="s">
        <v>69</v>
      </c>
      <c r="U409" s="49" t="s">
        <v>70</v>
      </c>
      <c r="V409" s="49" t="s">
        <v>1452</v>
      </c>
      <c r="W409" s="49" t="s">
        <v>1716</v>
      </c>
      <c r="X409" s="54" t="s">
        <v>58</v>
      </c>
      <c r="Y409" s="49">
        <v>45370.480046295997</v>
      </c>
      <c r="Z409" s="49" t="s">
        <v>59</v>
      </c>
      <c r="AA409" s="54" t="s">
        <v>74</v>
      </c>
      <c r="AB409" s="54"/>
      <c r="AC409" s="49" t="s">
        <v>82</v>
      </c>
      <c r="AD409" s="55" t="s">
        <v>82</v>
      </c>
    </row>
    <row r="410" spans="1:30" s="58" customFormat="1" ht="57" hidden="1" customHeight="1" x14ac:dyDescent="0.25">
      <c r="A410" s="54">
        <f>+SUBTOTAL(3,$B$11:B410)</f>
        <v>0</v>
      </c>
      <c r="B410" s="55" t="s">
        <v>42</v>
      </c>
      <c r="C410" s="54" t="s">
        <v>43</v>
      </c>
      <c r="D410" s="54" t="s">
        <v>44</v>
      </c>
      <c r="E410" s="54" t="s">
        <v>45</v>
      </c>
      <c r="F410" s="56" t="s">
        <v>1817</v>
      </c>
      <c r="G410" s="48">
        <v>45362.572222222225</v>
      </c>
      <c r="H410" s="56" t="s">
        <v>1817</v>
      </c>
      <c r="I410" s="48">
        <v>45362.572222222225</v>
      </c>
      <c r="J410" s="56" t="s">
        <v>1817</v>
      </c>
      <c r="K410" s="48">
        <v>45362.572222222225</v>
      </c>
      <c r="L410" s="100" t="s">
        <v>1157</v>
      </c>
      <c r="M410" s="55" t="s">
        <v>48</v>
      </c>
      <c r="N410" s="49" t="s">
        <v>64</v>
      </c>
      <c r="O410" s="49" t="s">
        <v>171</v>
      </c>
      <c r="P410" s="49" t="s">
        <v>172</v>
      </c>
      <c r="Q410" s="50" t="s">
        <v>67</v>
      </c>
      <c r="R410" s="57"/>
      <c r="S410" s="49" t="s">
        <v>68</v>
      </c>
      <c r="T410" s="49" t="s">
        <v>69</v>
      </c>
      <c r="U410" s="49" t="s">
        <v>70</v>
      </c>
      <c r="V410" s="49" t="s">
        <v>1452</v>
      </c>
      <c r="W410" s="49" t="s">
        <v>1716</v>
      </c>
      <c r="X410" s="54" t="s">
        <v>58</v>
      </c>
      <c r="Y410" s="49">
        <v>45370.481273147998</v>
      </c>
      <c r="Z410" s="49" t="s">
        <v>59</v>
      </c>
      <c r="AA410" s="54" t="s">
        <v>74</v>
      </c>
      <c r="AB410" s="54"/>
      <c r="AC410" s="49" t="s">
        <v>82</v>
      </c>
      <c r="AD410" s="55" t="s">
        <v>82</v>
      </c>
    </row>
    <row r="411" spans="1:30" s="58" customFormat="1" ht="57" hidden="1" customHeight="1" x14ac:dyDescent="0.25">
      <c r="A411" s="54">
        <f>+SUBTOTAL(3,$B$11:B411)</f>
        <v>0</v>
      </c>
      <c r="B411" s="55" t="s">
        <v>42</v>
      </c>
      <c r="C411" s="54" t="s">
        <v>43</v>
      </c>
      <c r="D411" s="54" t="s">
        <v>44</v>
      </c>
      <c r="E411" s="54" t="s">
        <v>45</v>
      </c>
      <c r="F411" s="56" t="s">
        <v>1818</v>
      </c>
      <c r="G411" s="48">
        <v>45363.715277777781</v>
      </c>
      <c r="H411" s="56" t="s">
        <v>1818</v>
      </c>
      <c r="I411" s="48">
        <v>45363.715277777781</v>
      </c>
      <c r="J411" s="56" t="s">
        <v>1818</v>
      </c>
      <c r="K411" s="48">
        <v>45363.715277777781</v>
      </c>
      <c r="L411" s="100" t="s">
        <v>2155</v>
      </c>
      <c r="M411" s="55" t="s">
        <v>48</v>
      </c>
      <c r="N411" s="49" t="s">
        <v>64</v>
      </c>
      <c r="O411" s="49" t="s">
        <v>171</v>
      </c>
      <c r="P411" s="49" t="s">
        <v>2022</v>
      </c>
      <c r="Q411" s="50" t="s">
        <v>67</v>
      </c>
      <c r="R411" s="57"/>
      <c r="S411" s="49" t="s">
        <v>68</v>
      </c>
      <c r="T411" s="49" t="s">
        <v>69</v>
      </c>
      <c r="U411" s="49" t="s">
        <v>79</v>
      </c>
      <c r="V411" s="49" t="s">
        <v>115</v>
      </c>
      <c r="W411" s="49" t="s">
        <v>1716</v>
      </c>
      <c r="X411" s="54" t="s">
        <v>58</v>
      </c>
      <c r="Y411" s="49">
        <v>45378.639374999999</v>
      </c>
      <c r="Z411" s="49" t="s">
        <v>59</v>
      </c>
      <c r="AA411" s="54" t="s">
        <v>74</v>
      </c>
      <c r="AB411" s="54"/>
      <c r="AC411" s="49" t="s">
        <v>383</v>
      </c>
      <c r="AD411" s="55" t="s">
        <v>383</v>
      </c>
    </row>
    <row r="412" spans="1:30" s="58" customFormat="1" ht="57" hidden="1" customHeight="1" x14ac:dyDescent="0.25">
      <c r="A412" s="54">
        <f>+SUBTOTAL(3,$B$11:B412)</f>
        <v>0</v>
      </c>
      <c r="B412" s="55" t="s">
        <v>42</v>
      </c>
      <c r="C412" s="54" t="s">
        <v>43</v>
      </c>
      <c r="D412" s="54" t="s">
        <v>44</v>
      </c>
      <c r="E412" s="54" t="s">
        <v>45</v>
      </c>
      <c r="F412" s="56" t="s">
        <v>1819</v>
      </c>
      <c r="G412" s="48">
        <v>45364.561805555553</v>
      </c>
      <c r="H412" s="56" t="s">
        <v>1819</v>
      </c>
      <c r="I412" s="48">
        <v>45364.561805555553</v>
      </c>
      <c r="J412" s="56" t="s">
        <v>1819</v>
      </c>
      <c r="K412" s="48">
        <v>45364.561805555553</v>
      </c>
      <c r="L412" s="100" t="s">
        <v>2163</v>
      </c>
      <c r="M412" s="55" t="s">
        <v>48</v>
      </c>
      <c r="N412" s="49" t="s">
        <v>64</v>
      </c>
      <c r="O412" s="49" t="s">
        <v>87</v>
      </c>
      <c r="P412" s="49" t="s">
        <v>2028</v>
      </c>
      <c r="Q412" s="50" t="s">
        <v>67</v>
      </c>
      <c r="R412" s="57"/>
      <c r="S412" s="49" t="s">
        <v>68</v>
      </c>
      <c r="T412" s="49" t="s">
        <v>69</v>
      </c>
      <c r="U412" s="49" t="s">
        <v>70</v>
      </c>
      <c r="V412" s="49" t="s">
        <v>2305</v>
      </c>
      <c r="W412" s="49" t="s">
        <v>81</v>
      </c>
      <c r="X412" s="54" t="s">
        <v>58</v>
      </c>
      <c r="Y412" s="49">
        <v>45370.734351851999</v>
      </c>
      <c r="Z412" s="49" t="s">
        <v>59</v>
      </c>
      <c r="AA412" s="54" t="s">
        <v>74</v>
      </c>
      <c r="AB412" s="54"/>
      <c r="AC412" s="49" t="s">
        <v>117</v>
      </c>
      <c r="AD412" s="55" t="s">
        <v>117</v>
      </c>
    </row>
    <row r="413" spans="1:30" s="58" customFormat="1" ht="57" hidden="1" customHeight="1" x14ac:dyDescent="0.25">
      <c r="A413" s="54">
        <f>+SUBTOTAL(3,$B$11:B413)</f>
        <v>0</v>
      </c>
      <c r="B413" s="55" t="s">
        <v>42</v>
      </c>
      <c r="C413" s="54" t="s">
        <v>43</v>
      </c>
      <c r="D413" s="54" t="s">
        <v>44</v>
      </c>
      <c r="E413" s="54" t="s">
        <v>45</v>
      </c>
      <c r="F413" s="56" t="s">
        <v>1820</v>
      </c>
      <c r="G413" s="48">
        <v>45379.654166666667</v>
      </c>
      <c r="H413" s="56" t="s">
        <v>1820</v>
      </c>
      <c r="I413" s="48">
        <v>45379.654166666667</v>
      </c>
      <c r="J413" s="56" t="s">
        <v>1820</v>
      </c>
      <c r="K413" s="48">
        <v>45379.654166666667</v>
      </c>
      <c r="L413" s="100" t="s">
        <v>2164</v>
      </c>
      <c r="M413" s="55" t="s">
        <v>48</v>
      </c>
      <c r="N413" s="49" t="s">
        <v>64</v>
      </c>
      <c r="O413" s="49" t="s">
        <v>123</v>
      </c>
      <c r="P413" s="49" t="s">
        <v>2029</v>
      </c>
      <c r="Q413" s="50" t="s">
        <v>67</v>
      </c>
      <c r="R413" s="57"/>
      <c r="S413" s="49" t="s">
        <v>144</v>
      </c>
      <c r="T413" s="49" t="s">
        <v>145</v>
      </c>
      <c r="U413" s="49" t="s">
        <v>146</v>
      </c>
      <c r="V413" s="49" t="s">
        <v>1451</v>
      </c>
      <c r="W413" s="49" t="s">
        <v>148</v>
      </c>
      <c r="X413" s="54" t="s">
        <v>58</v>
      </c>
      <c r="Y413" s="49"/>
      <c r="Z413" s="49" t="s">
        <v>59</v>
      </c>
      <c r="AA413" s="54" t="s">
        <v>74</v>
      </c>
      <c r="AB413" s="54"/>
      <c r="AC413" s="49" t="s">
        <v>82</v>
      </c>
      <c r="AD413" s="49" t="s">
        <v>82</v>
      </c>
    </row>
    <row r="414" spans="1:30" s="58" customFormat="1" ht="57" hidden="1" customHeight="1" x14ac:dyDescent="0.25">
      <c r="A414" s="54">
        <f>+SUBTOTAL(3,$B$11:B414)</f>
        <v>0</v>
      </c>
      <c r="B414" s="55" t="s">
        <v>42</v>
      </c>
      <c r="C414" s="54" t="s">
        <v>43</v>
      </c>
      <c r="D414" s="54" t="s">
        <v>44</v>
      </c>
      <c r="E414" s="54" t="s">
        <v>45</v>
      </c>
      <c r="F414" s="56" t="s">
        <v>1821</v>
      </c>
      <c r="G414" s="48">
        <v>45368.284722222219</v>
      </c>
      <c r="H414" s="56" t="s">
        <v>1821</v>
      </c>
      <c r="I414" s="48">
        <v>45368.284722222219</v>
      </c>
      <c r="J414" s="56" t="s">
        <v>1821</v>
      </c>
      <c r="K414" s="48">
        <v>45368.284722222219</v>
      </c>
      <c r="L414" s="100" t="s">
        <v>2165</v>
      </c>
      <c r="M414" s="55" t="s">
        <v>48</v>
      </c>
      <c r="N414" s="49" t="s">
        <v>64</v>
      </c>
      <c r="O414" s="49" t="s">
        <v>1294</v>
      </c>
      <c r="P414" s="49" t="s">
        <v>2030</v>
      </c>
      <c r="Q414" s="50" t="s">
        <v>67</v>
      </c>
      <c r="R414" s="57"/>
      <c r="S414" s="49" t="s">
        <v>68</v>
      </c>
      <c r="T414" s="49" t="s">
        <v>69</v>
      </c>
      <c r="U414" s="49" t="s">
        <v>70</v>
      </c>
      <c r="V414" s="49" t="s">
        <v>71</v>
      </c>
      <c r="W414" s="49" t="s">
        <v>72</v>
      </c>
      <c r="X414" s="54" t="s">
        <v>58</v>
      </c>
      <c r="Y414" s="49">
        <v>45379.412395833002</v>
      </c>
      <c r="Z414" s="49" t="s">
        <v>59</v>
      </c>
      <c r="AA414" s="54" t="s">
        <v>74</v>
      </c>
      <c r="AB414" s="54"/>
      <c r="AC414" s="49" t="s">
        <v>82</v>
      </c>
      <c r="AD414" s="55" t="s">
        <v>82</v>
      </c>
    </row>
    <row r="415" spans="1:30" s="58" customFormat="1" ht="57" hidden="1" customHeight="1" x14ac:dyDescent="0.25">
      <c r="A415" s="54">
        <f>+SUBTOTAL(3,$B$11:B415)</f>
        <v>0</v>
      </c>
      <c r="B415" s="55" t="s">
        <v>42</v>
      </c>
      <c r="C415" s="54" t="s">
        <v>43</v>
      </c>
      <c r="D415" s="54" t="s">
        <v>44</v>
      </c>
      <c r="E415" s="54" t="s">
        <v>45</v>
      </c>
      <c r="F415" s="56" t="s">
        <v>1822</v>
      </c>
      <c r="G415" s="48">
        <v>45371.877083333333</v>
      </c>
      <c r="H415" s="56" t="s">
        <v>1822</v>
      </c>
      <c r="I415" s="48">
        <v>45371.877083333333</v>
      </c>
      <c r="J415" s="56" t="s">
        <v>1822</v>
      </c>
      <c r="K415" s="48">
        <v>45371.877083333333</v>
      </c>
      <c r="L415" s="100" t="s">
        <v>2166</v>
      </c>
      <c r="M415" s="55" t="s">
        <v>48</v>
      </c>
      <c r="N415" s="49" t="s">
        <v>64</v>
      </c>
      <c r="O415" s="49" t="s">
        <v>123</v>
      </c>
      <c r="P415" s="49" t="s">
        <v>2031</v>
      </c>
      <c r="Q415" s="50" t="s">
        <v>67</v>
      </c>
      <c r="R415" s="57"/>
      <c r="S415" s="49" t="s">
        <v>68</v>
      </c>
      <c r="T415" s="49" t="s">
        <v>156</v>
      </c>
      <c r="U415" s="49" t="s">
        <v>157</v>
      </c>
      <c r="V415" s="49" t="s">
        <v>217</v>
      </c>
      <c r="W415" s="49" t="s">
        <v>218</v>
      </c>
      <c r="X415" s="54" t="s">
        <v>58</v>
      </c>
      <c r="Y415" s="49"/>
      <c r="Z415" s="49" t="s">
        <v>59</v>
      </c>
      <c r="AA415" s="54" t="s">
        <v>74</v>
      </c>
      <c r="AB415" s="54"/>
      <c r="AC415" s="49" t="s">
        <v>82</v>
      </c>
      <c r="AD415" s="54" t="s">
        <v>82</v>
      </c>
    </row>
    <row r="416" spans="1:30" s="58" customFormat="1" ht="57" hidden="1" customHeight="1" x14ac:dyDescent="0.25">
      <c r="A416" s="54">
        <f>+SUBTOTAL(3,$B$11:B416)</f>
        <v>0</v>
      </c>
      <c r="B416" s="55" t="s">
        <v>42</v>
      </c>
      <c r="C416" s="54" t="s">
        <v>43</v>
      </c>
      <c r="D416" s="54" t="s">
        <v>44</v>
      </c>
      <c r="E416" s="54" t="s">
        <v>45</v>
      </c>
      <c r="F416" s="56" t="s">
        <v>1823</v>
      </c>
      <c r="G416" s="48">
        <v>45377.249305555553</v>
      </c>
      <c r="H416" s="56" t="s">
        <v>1823</v>
      </c>
      <c r="I416" s="48">
        <v>45377.249305555553</v>
      </c>
      <c r="J416" s="56" t="s">
        <v>1823</v>
      </c>
      <c r="K416" s="48">
        <v>45377.249305555553</v>
      </c>
      <c r="L416" s="100" t="s">
        <v>2167</v>
      </c>
      <c r="M416" s="55" t="s">
        <v>48</v>
      </c>
      <c r="N416" s="49" t="s">
        <v>64</v>
      </c>
      <c r="O416" s="49" t="s">
        <v>65</v>
      </c>
      <c r="P416" s="49" t="s">
        <v>2032</v>
      </c>
      <c r="Q416" s="50" t="s">
        <v>67</v>
      </c>
      <c r="R416" s="57"/>
      <c r="S416" s="49" t="s">
        <v>68</v>
      </c>
      <c r="T416" s="49" t="s">
        <v>96</v>
      </c>
      <c r="U416" s="49" t="s">
        <v>97</v>
      </c>
      <c r="V416" s="49" t="s">
        <v>71</v>
      </c>
      <c r="W416" s="49" t="s">
        <v>72</v>
      </c>
      <c r="X416" s="54" t="s">
        <v>58</v>
      </c>
      <c r="Y416" s="49"/>
      <c r="Z416" s="49" t="s">
        <v>59</v>
      </c>
      <c r="AA416" s="54" t="s">
        <v>74</v>
      </c>
      <c r="AB416" s="54"/>
      <c r="AC416" s="49" t="s">
        <v>75</v>
      </c>
      <c r="AD416" s="54" t="s">
        <v>75</v>
      </c>
    </row>
    <row r="417" spans="1:30" s="58" customFormat="1" ht="57" hidden="1" customHeight="1" x14ac:dyDescent="0.25">
      <c r="A417" s="54">
        <f>+SUBTOTAL(3,$B$11:B417)</f>
        <v>0</v>
      </c>
      <c r="B417" s="55" t="s">
        <v>42</v>
      </c>
      <c r="C417" s="54" t="s">
        <v>43</v>
      </c>
      <c r="D417" s="54" t="s">
        <v>44</v>
      </c>
      <c r="E417" s="54" t="s">
        <v>45</v>
      </c>
      <c r="F417" s="56" t="s">
        <v>1824</v>
      </c>
      <c r="G417" s="48">
        <v>45355.747916666667</v>
      </c>
      <c r="H417" s="56" t="s">
        <v>1824</v>
      </c>
      <c r="I417" s="48">
        <v>45355.747916666667</v>
      </c>
      <c r="J417" s="56" t="s">
        <v>1824</v>
      </c>
      <c r="K417" s="48">
        <v>45355.747916666667</v>
      </c>
      <c r="L417" s="100" t="s">
        <v>2168</v>
      </c>
      <c r="M417" s="55" t="s">
        <v>48</v>
      </c>
      <c r="N417" s="49" t="s">
        <v>64</v>
      </c>
      <c r="O417" s="49" t="s">
        <v>171</v>
      </c>
      <c r="P417" s="49" t="s">
        <v>2033</v>
      </c>
      <c r="Q417" s="50" t="s">
        <v>67</v>
      </c>
      <c r="R417" s="57"/>
      <c r="S417" s="49" t="s">
        <v>68</v>
      </c>
      <c r="T417" s="49" t="s">
        <v>125</v>
      </c>
      <c r="U417" s="49" t="s">
        <v>349</v>
      </c>
      <c r="V417" s="49" t="s">
        <v>80</v>
      </c>
      <c r="W417" s="49" t="s">
        <v>81</v>
      </c>
      <c r="X417" s="54" t="s">
        <v>58</v>
      </c>
      <c r="Y417" s="49">
        <v>45376.599780092998</v>
      </c>
      <c r="Z417" s="49" t="s">
        <v>59</v>
      </c>
      <c r="AA417" s="54" t="s">
        <v>74</v>
      </c>
      <c r="AB417" s="54"/>
      <c r="AC417" s="49" t="s">
        <v>82</v>
      </c>
      <c r="AD417" s="55" t="s">
        <v>82</v>
      </c>
    </row>
    <row r="418" spans="1:30" s="58" customFormat="1" ht="57" hidden="1" customHeight="1" x14ac:dyDescent="0.25">
      <c r="A418" s="54">
        <f>+SUBTOTAL(3,$B$11:B418)</f>
        <v>0</v>
      </c>
      <c r="B418" s="55" t="s">
        <v>42</v>
      </c>
      <c r="C418" s="54" t="s">
        <v>43</v>
      </c>
      <c r="D418" s="54" t="s">
        <v>44</v>
      </c>
      <c r="E418" s="54" t="s">
        <v>45</v>
      </c>
      <c r="F418" s="56" t="s">
        <v>1825</v>
      </c>
      <c r="G418" s="48">
        <v>45376.495833333334</v>
      </c>
      <c r="H418" s="56" t="s">
        <v>1825</v>
      </c>
      <c r="I418" s="48">
        <v>45376.495833333334</v>
      </c>
      <c r="J418" s="56" t="s">
        <v>1825</v>
      </c>
      <c r="K418" s="48">
        <v>45376.495833333334</v>
      </c>
      <c r="L418" s="100" t="s">
        <v>2169</v>
      </c>
      <c r="M418" s="55" t="s">
        <v>48</v>
      </c>
      <c r="N418" s="49" t="s">
        <v>64</v>
      </c>
      <c r="O418" s="49" t="s">
        <v>1294</v>
      </c>
      <c r="P418" s="49" t="s">
        <v>1398</v>
      </c>
      <c r="Q418" s="50" t="s">
        <v>67</v>
      </c>
      <c r="R418" s="57"/>
      <c r="S418" s="49" t="s">
        <v>68</v>
      </c>
      <c r="T418" s="49" t="s">
        <v>96</v>
      </c>
      <c r="U418" s="49" t="s">
        <v>97</v>
      </c>
      <c r="V418" s="49" t="s">
        <v>98</v>
      </c>
      <c r="W418" s="49" t="s">
        <v>99</v>
      </c>
      <c r="X418" s="54" t="s">
        <v>58</v>
      </c>
      <c r="Y418" s="49"/>
      <c r="Z418" s="49" t="s">
        <v>59</v>
      </c>
      <c r="AA418" s="54" t="s">
        <v>74</v>
      </c>
      <c r="AB418" s="54"/>
      <c r="AC418" s="49" t="s">
        <v>82</v>
      </c>
      <c r="AD418" s="54" t="s">
        <v>82</v>
      </c>
    </row>
    <row r="419" spans="1:30" s="58" customFormat="1" ht="57" hidden="1" customHeight="1" x14ac:dyDescent="0.25">
      <c r="A419" s="54">
        <f>+SUBTOTAL(3,$B$11:B419)</f>
        <v>0</v>
      </c>
      <c r="B419" s="55" t="s">
        <v>42</v>
      </c>
      <c r="C419" s="54" t="s">
        <v>43</v>
      </c>
      <c r="D419" s="54" t="s">
        <v>44</v>
      </c>
      <c r="E419" s="54" t="s">
        <v>45</v>
      </c>
      <c r="F419" s="56" t="s">
        <v>1826</v>
      </c>
      <c r="G419" s="48">
        <v>45359.640972222223</v>
      </c>
      <c r="H419" s="56" t="s">
        <v>1826</v>
      </c>
      <c r="I419" s="48">
        <v>45359.640972222223</v>
      </c>
      <c r="J419" s="56" t="s">
        <v>1826</v>
      </c>
      <c r="K419" s="48">
        <v>45359.640972222223</v>
      </c>
      <c r="L419" s="100" t="s">
        <v>256</v>
      </c>
      <c r="M419" s="55" t="s">
        <v>48</v>
      </c>
      <c r="N419" s="49" t="s">
        <v>64</v>
      </c>
      <c r="O419" s="49" t="s">
        <v>257</v>
      </c>
      <c r="P419" s="49" t="s">
        <v>258</v>
      </c>
      <c r="Q419" s="50" t="s">
        <v>2137</v>
      </c>
      <c r="R419" s="57"/>
      <c r="S419" s="49" t="s">
        <v>68</v>
      </c>
      <c r="T419" s="49" t="s">
        <v>96</v>
      </c>
      <c r="U419" s="49" t="s">
        <v>97</v>
      </c>
      <c r="V419" s="49" t="s">
        <v>98</v>
      </c>
      <c r="W419" s="49" t="s">
        <v>99</v>
      </c>
      <c r="X419" s="54" t="s">
        <v>58</v>
      </c>
      <c r="Y419" s="49">
        <v>45379.727037037002</v>
      </c>
      <c r="Z419" s="49" t="s">
        <v>105</v>
      </c>
      <c r="AA419" s="54" t="s">
        <v>74</v>
      </c>
      <c r="AB419" s="54"/>
      <c r="AC419" s="49" t="s">
        <v>82</v>
      </c>
      <c r="AD419" s="55" t="s">
        <v>82</v>
      </c>
    </row>
    <row r="420" spans="1:30" s="58" customFormat="1" ht="57" hidden="1" customHeight="1" x14ac:dyDescent="0.25">
      <c r="A420" s="54">
        <f>+SUBTOTAL(3,$B$11:B420)</f>
        <v>0</v>
      </c>
      <c r="B420" s="55" t="s">
        <v>42</v>
      </c>
      <c r="C420" s="54" t="s">
        <v>43</v>
      </c>
      <c r="D420" s="54" t="s">
        <v>44</v>
      </c>
      <c r="E420" s="54" t="s">
        <v>45</v>
      </c>
      <c r="F420" s="56" t="s">
        <v>1827</v>
      </c>
      <c r="G420" s="48">
        <v>45364.642361111109</v>
      </c>
      <c r="H420" s="56" t="s">
        <v>1827</v>
      </c>
      <c r="I420" s="48">
        <v>45364.642361111109</v>
      </c>
      <c r="J420" s="56" t="s">
        <v>1827</v>
      </c>
      <c r="K420" s="48">
        <v>45364.642361111109</v>
      </c>
      <c r="L420" s="100" t="s">
        <v>1207</v>
      </c>
      <c r="M420" s="55" t="s">
        <v>48</v>
      </c>
      <c r="N420" s="49" t="s">
        <v>313</v>
      </c>
      <c r="O420" s="49" t="s">
        <v>1344</v>
      </c>
      <c r="P420" s="49" t="s">
        <v>355</v>
      </c>
      <c r="Q420" s="50" t="s">
        <v>52</v>
      </c>
      <c r="R420" s="57"/>
      <c r="S420" s="49" t="s">
        <v>68</v>
      </c>
      <c r="T420" s="49" t="s">
        <v>69</v>
      </c>
      <c r="U420" s="49" t="s">
        <v>70</v>
      </c>
      <c r="V420" s="49" t="s">
        <v>1452</v>
      </c>
      <c r="W420" s="49" t="s">
        <v>1716</v>
      </c>
      <c r="X420" s="54" t="s">
        <v>58</v>
      </c>
      <c r="Y420" s="49">
        <v>45377.683483795998</v>
      </c>
      <c r="Z420" s="49" t="s">
        <v>59</v>
      </c>
      <c r="AA420" s="54" t="s">
        <v>60</v>
      </c>
      <c r="AB420" s="54"/>
      <c r="AC420" s="49" t="s">
        <v>82</v>
      </c>
      <c r="AD420" s="55" t="s">
        <v>82</v>
      </c>
    </row>
    <row r="421" spans="1:30" s="58" customFormat="1" ht="57" hidden="1" customHeight="1" x14ac:dyDescent="0.25">
      <c r="A421" s="54">
        <f>+SUBTOTAL(3,$B$11:B421)</f>
        <v>0</v>
      </c>
      <c r="B421" s="55" t="s">
        <v>42</v>
      </c>
      <c r="C421" s="54" t="s">
        <v>43</v>
      </c>
      <c r="D421" s="54" t="s">
        <v>44</v>
      </c>
      <c r="E421" s="54" t="s">
        <v>45</v>
      </c>
      <c r="F421" s="56" t="s">
        <v>1828</v>
      </c>
      <c r="G421" s="48">
        <v>45364.533333333333</v>
      </c>
      <c r="H421" s="56" t="s">
        <v>1828</v>
      </c>
      <c r="I421" s="48">
        <v>45364.533333333333</v>
      </c>
      <c r="J421" s="56" t="s">
        <v>1828</v>
      </c>
      <c r="K421" s="48">
        <v>45364.533333333333</v>
      </c>
      <c r="L421" s="100" t="s">
        <v>2170</v>
      </c>
      <c r="M421" s="55" t="s">
        <v>48</v>
      </c>
      <c r="N421" s="49" t="s">
        <v>197</v>
      </c>
      <c r="O421" s="49" t="s">
        <v>198</v>
      </c>
      <c r="P421" s="49" t="s">
        <v>2034</v>
      </c>
      <c r="Q421" s="50" t="s">
        <v>200</v>
      </c>
      <c r="R421" s="57"/>
      <c r="S421" s="49" t="s">
        <v>201</v>
      </c>
      <c r="T421" s="49" t="s">
        <v>202</v>
      </c>
      <c r="U421" s="49" t="s">
        <v>1435</v>
      </c>
      <c r="V421" s="49" t="s">
        <v>2305</v>
      </c>
      <c r="W421" s="49" t="s">
        <v>81</v>
      </c>
      <c r="X421" s="54" t="s">
        <v>58</v>
      </c>
      <c r="Y421" s="49">
        <v>45369.487118056</v>
      </c>
      <c r="Z421" s="49" t="s">
        <v>59</v>
      </c>
      <c r="AA421" s="54" t="s">
        <v>187</v>
      </c>
      <c r="AB421" s="54"/>
      <c r="AC421" s="49" t="s">
        <v>117</v>
      </c>
      <c r="AD421" s="55" t="s">
        <v>117</v>
      </c>
    </row>
    <row r="422" spans="1:30" s="58" customFormat="1" ht="57" hidden="1" customHeight="1" x14ac:dyDescent="0.25">
      <c r="A422" s="54">
        <f>+SUBTOTAL(3,$B$11:B422)</f>
        <v>0</v>
      </c>
      <c r="B422" s="55" t="s">
        <v>42</v>
      </c>
      <c r="C422" s="54" t="s">
        <v>43</v>
      </c>
      <c r="D422" s="54" t="s">
        <v>44</v>
      </c>
      <c r="E422" s="54" t="s">
        <v>45</v>
      </c>
      <c r="F422" s="56" t="s">
        <v>1829</v>
      </c>
      <c r="G422" s="48">
        <v>45352.529166666667</v>
      </c>
      <c r="H422" s="56" t="s">
        <v>1829</v>
      </c>
      <c r="I422" s="48">
        <v>45352.529166666667</v>
      </c>
      <c r="J422" s="56" t="s">
        <v>1829</v>
      </c>
      <c r="K422" s="48">
        <v>45352.529166666667</v>
      </c>
      <c r="L422" s="100" t="s">
        <v>2171</v>
      </c>
      <c r="M422" s="55" t="s">
        <v>48</v>
      </c>
      <c r="N422" s="49" t="s">
        <v>49</v>
      </c>
      <c r="O422" s="49" t="s">
        <v>917</v>
      </c>
      <c r="P422" s="49" t="s">
        <v>2035</v>
      </c>
      <c r="Q422" s="50" t="s">
        <v>52</v>
      </c>
      <c r="R422" s="57"/>
      <c r="S422" s="49" t="s">
        <v>68</v>
      </c>
      <c r="T422" s="49" t="s">
        <v>69</v>
      </c>
      <c r="U422" s="49" t="s">
        <v>396</v>
      </c>
      <c r="V422" s="49" t="s">
        <v>1452</v>
      </c>
      <c r="W422" s="49" t="s">
        <v>1716</v>
      </c>
      <c r="X422" s="54" t="s">
        <v>58</v>
      </c>
      <c r="Y422" s="49">
        <v>45367.661759258997</v>
      </c>
      <c r="Z422" s="49" t="s">
        <v>59</v>
      </c>
      <c r="AA422" s="54" t="s">
        <v>60</v>
      </c>
      <c r="AB422" s="54"/>
      <c r="AC422" s="49" t="s">
        <v>117</v>
      </c>
      <c r="AD422" s="55" t="s">
        <v>117</v>
      </c>
    </row>
    <row r="423" spans="1:30" s="58" customFormat="1" ht="57" hidden="1" customHeight="1" x14ac:dyDescent="0.25">
      <c r="A423" s="54">
        <f>+SUBTOTAL(3,$B$11:B423)</f>
        <v>0</v>
      </c>
      <c r="B423" s="55" t="s">
        <v>42</v>
      </c>
      <c r="C423" s="54" t="s">
        <v>43</v>
      </c>
      <c r="D423" s="54" t="s">
        <v>44</v>
      </c>
      <c r="E423" s="54" t="s">
        <v>45</v>
      </c>
      <c r="F423" s="56" t="s">
        <v>1830</v>
      </c>
      <c r="G423" s="48">
        <v>45353.623611111114</v>
      </c>
      <c r="H423" s="56" t="s">
        <v>1830</v>
      </c>
      <c r="I423" s="48">
        <v>45353.623611111114</v>
      </c>
      <c r="J423" s="56" t="s">
        <v>1830</v>
      </c>
      <c r="K423" s="48">
        <v>45353.623611111114</v>
      </c>
      <c r="L423" s="100" t="s">
        <v>2172</v>
      </c>
      <c r="M423" s="55" t="s">
        <v>48</v>
      </c>
      <c r="N423" s="49" t="s">
        <v>197</v>
      </c>
      <c r="O423" s="49" t="s">
        <v>289</v>
      </c>
      <c r="P423" s="49" t="s">
        <v>1307</v>
      </c>
      <c r="Q423" s="50" t="s">
        <v>239</v>
      </c>
      <c r="R423" s="57"/>
      <c r="S423" s="49" t="s">
        <v>68</v>
      </c>
      <c r="T423" s="49" t="s">
        <v>156</v>
      </c>
      <c r="U423" s="49" t="s">
        <v>157</v>
      </c>
      <c r="V423" s="49" t="s">
        <v>2305</v>
      </c>
      <c r="W423" s="49" t="s">
        <v>81</v>
      </c>
      <c r="X423" s="54" t="s">
        <v>58</v>
      </c>
      <c r="Y423" s="49">
        <v>45357.544895833002</v>
      </c>
      <c r="Z423" s="49" t="s">
        <v>59</v>
      </c>
      <c r="AA423" s="54" t="s">
        <v>74</v>
      </c>
      <c r="AB423" s="54"/>
      <c r="AC423" s="49" t="s">
        <v>117</v>
      </c>
      <c r="AD423" s="55" t="s">
        <v>117</v>
      </c>
    </row>
    <row r="424" spans="1:30" s="58" customFormat="1" ht="57" hidden="1" customHeight="1" x14ac:dyDescent="0.25">
      <c r="A424" s="54">
        <f>+SUBTOTAL(3,$B$11:B424)</f>
        <v>0</v>
      </c>
      <c r="B424" s="55" t="s">
        <v>42</v>
      </c>
      <c r="C424" s="54" t="s">
        <v>43</v>
      </c>
      <c r="D424" s="54" t="s">
        <v>44</v>
      </c>
      <c r="E424" s="54" t="s">
        <v>45</v>
      </c>
      <c r="F424" s="56" t="s">
        <v>1831</v>
      </c>
      <c r="G424" s="48">
        <v>45365.536805555559</v>
      </c>
      <c r="H424" s="56" t="s">
        <v>1831</v>
      </c>
      <c r="I424" s="48">
        <v>45365.536805555559</v>
      </c>
      <c r="J424" s="56" t="s">
        <v>1831</v>
      </c>
      <c r="K424" s="48">
        <v>45365.536805555559</v>
      </c>
      <c r="L424" s="100" t="s">
        <v>2173</v>
      </c>
      <c r="M424" s="55" t="s">
        <v>48</v>
      </c>
      <c r="N424" s="49" t="s">
        <v>197</v>
      </c>
      <c r="O424" s="49" t="s">
        <v>289</v>
      </c>
      <c r="P424" s="49" t="s">
        <v>2036</v>
      </c>
      <c r="Q424" s="50" t="s">
        <v>239</v>
      </c>
      <c r="R424" s="57"/>
      <c r="S424" s="49" t="s">
        <v>68</v>
      </c>
      <c r="T424" s="49" t="s">
        <v>125</v>
      </c>
      <c r="U424" s="49" t="s">
        <v>126</v>
      </c>
      <c r="V424" s="49" t="s">
        <v>80</v>
      </c>
      <c r="W424" s="49" t="s">
        <v>81</v>
      </c>
      <c r="X424" s="54" t="s">
        <v>58</v>
      </c>
      <c r="Y424" s="49">
        <v>45370.531157407</v>
      </c>
      <c r="Z424" s="49" t="s">
        <v>59</v>
      </c>
      <c r="AA424" s="54" t="s">
        <v>74</v>
      </c>
      <c r="AB424" s="54"/>
      <c r="AC424" s="49" t="s">
        <v>82</v>
      </c>
      <c r="AD424" s="55" t="s">
        <v>82</v>
      </c>
    </row>
    <row r="425" spans="1:30" s="58" customFormat="1" ht="57" hidden="1" customHeight="1" x14ac:dyDescent="0.25">
      <c r="A425" s="54">
        <f>+SUBTOTAL(3,$B$11:B425)</f>
        <v>0</v>
      </c>
      <c r="B425" s="55" t="s">
        <v>42</v>
      </c>
      <c r="C425" s="54" t="s">
        <v>43</v>
      </c>
      <c r="D425" s="54" t="s">
        <v>44</v>
      </c>
      <c r="E425" s="54" t="s">
        <v>45</v>
      </c>
      <c r="F425" s="56" t="s">
        <v>1832</v>
      </c>
      <c r="G425" s="48">
        <v>45362.654166666667</v>
      </c>
      <c r="H425" s="56" t="s">
        <v>1832</v>
      </c>
      <c r="I425" s="48">
        <v>45362.654166666667</v>
      </c>
      <c r="J425" s="56" t="s">
        <v>1832</v>
      </c>
      <c r="K425" s="48">
        <v>45362.654166666667</v>
      </c>
      <c r="L425" s="100" t="s">
        <v>2174</v>
      </c>
      <c r="M425" s="55" t="s">
        <v>48</v>
      </c>
      <c r="N425" s="49" t="s">
        <v>197</v>
      </c>
      <c r="O425" s="49" t="s">
        <v>268</v>
      </c>
      <c r="P425" s="49" t="s">
        <v>2037</v>
      </c>
      <c r="Q425" s="50" t="s">
        <v>239</v>
      </c>
      <c r="R425" s="57"/>
      <c r="S425" s="49" t="s">
        <v>68</v>
      </c>
      <c r="T425" s="49" t="s">
        <v>96</v>
      </c>
      <c r="U425" s="49" t="s">
        <v>97</v>
      </c>
      <c r="V425" s="49" t="s">
        <v>2305</v>
      </c>
      <c r="W425" s="49" t="s">
        <v>81</v>
      </c>
      <c r="X425" s="54" t="s">
        <v>58</v>
      </c>
      <c r="Y425" s="49">
        <v>45366.623796296</v>
      </c>
      <c r="Z425" s="49" t="s">
        <v>59</v>
      </c>
      <c r="AA425" s="54" t="s">
        <v>74</v>
      </c>
      <c r="AB425" s="54"/>
      <c r="AC425" s="49" t="s">
        <v>75</v>
      </c>
      <c r="AD425" s="55" t="s">
        <v>75</v>
      </c>
    </row>
    <row r="426" spans="1:30" s="58" customFormat="1" ht="57" hidden="1" customHeight="1" x14ac:dyDescent="0.25">
      <c r="A426" s="54">
        <f>+SUBTOTAL(3,$B$11:B426)</f>
        <v>0</v>
      </c>
      <c r="B426" s="55" t="s">
        <v>42</v>
      </c>
      <c r="C426" s="54" t="s">
        <v>43</v>
      </c>
      <c r="D426" s="54" t="s">
        <v>44</v>
      </c>
      <c r="E426" s="54" t="s">
        <v>45</v>
      </c>
      <c r="F426" s="56" t="s">
        <v>1833</v>
      </c>
      <c r="G426" s="48">
        <v>45367.465277777781</v>
      </c>
      <c r="H426" s="56" t="s">
        <v>1833</v>
      </c>
      <c r="I426" s="48">
        <v>45367.465277777781</v>
      </c>
      <c r="J426" s="56" t="s">
        <v>1833</v>
      </c>
      <c r="K426" s="48">
        <v>45367.465277777781</v>
      </c>
      <c r="L426" s="100" t="s">
        <v>2175</v>
      </c>
      <c r="M426" s="55" t="s">
        <v>48</v>
      </c>
      <c r="N426" s="49" t="s">
        <v>197</v>
      </c>
      <c r="O426" s="49" t="s">
        <v>1304</v>
      </c>
      <c r="P426" s="49" t="s">
        <v>2038</v>
      </c>
      <c r="Q426" s="50" t="s">
        <v>239</v>
      </c>
      <c r="R426" s="57"/>
      <c r="S426" s="49" t="s">
        <v>68</v>
      </c>
      <c r="T426" s="49" t="s">
        <v>167</v>
      </c>
      <c r="U426" s="49" t="s">
        <v>168</v>
      </c>
      <c r="V426" s="49" t="s">
        <v>2305</v>
      </c>
      <c r="W426" s="49" t="s">
        <v>81</v>
      </c>
      <c r="X426" s="54" t="s">
        <v>58</v>
      </c>
      <c r="Y426" s="49">
        <v>45370.650844907002</v>
      </c>
      <c r="Z426" s="49" t="s">
        <v>59</v>
      </c>
      <c r="AA426" s="54" t="s">
        <v>74</v>
      </c>
      <c r="AB426" s="54"/>
      <c r="AC426" s="49" t="s">
        <v>117</v>
      </c>
      <c r="AD426" s="55" t="s">
        <v>117</v>
      </c>
    </row>
    <row r="427" spans="1:30" s="58" customFormat="1" ht="57" hidden="1" customHeight="1" x14ac:dyDescent="0.25">
      <c r="A427" s="54">
        <f>+SUBTOTAL(3,$B$11:B427)</f>
        <v>0</v>
      </c>
      <c r="B427" s="55" t="s">
        <v>42</v>
      </c>
      <c r="C427" s="54" t="s">
        <v>43</v>
      </c>
      <c r="D427" s="54" t="s">
        <v>44</v>
      </c>
      <c r="E427" s="54" t="s">
        <v>45</v>
      </c>
      <c r="F427" s="56" t="s">
        <v>1834</v>
      </c>
      <c r="G427" s="48">
        <v>45364.929166666669</v>
      </c>
      <c r="H427" s="56" t="s">
        <v>1834</v>
      </c>
      <c r="I427" s="48">
        <v>45364.929166666669</v>
      </c>
      <c r="J427" s="56" t="s">
        <v>1834</v>
      </c>
      <c r="K427" s="48">
        <v>45364.929166666669</v>
      </c>
      <c r="L427" s="100" t="s">
        <v>2176</v>
      </c>
      <c r="M427" s="55" t="s">
        <v>48</v>
      </c>
      <c r="N427" s="49" t="s">
        <v>197</v>
      </c>
      <c r="O427" s="49" t="s">
        <v>237</v>
      </c>
      <c r="P427" s="49" t="s">
        <v>2039</v>
      </c>
      <c r="Q427" s="50" t="s">
        <v>239</v>
      </c>
      <c r="R427" s="57"/>
      <c r="S427" s="49" t="s">
        <v>68</v>
      </c>
      <c r="T427" s="49" t="s">
        <v>156</v>
      </c>
      <c r="U427" s="49" t="s">
        <v>157</v>
      </c>
      <c r="V427" s="49" t="s">
        <v>2305</v>
      </c>
      <c r="W427" s="49" t="s">
        <v>81</v>
      </c>
      <c r="X427" s="54" t="s">
        <v>58</v>
      </c>
      <c r="Y427" s="49">
        <v>45370.430740741002</v>
      </c>
      <c r="Z427" s="49" t="s">
        <v>59</v>
      </c>
      <c r="AA427" s="54" t="s">
        <v>74</v>
      </c>
      <c r="AB427" s="54"/>
      <c r="AC427" s="49" t="s">
        <v>117</v>
      </c>
      <c r="AD427" s="55" t="s">
        <v>117</v>
      </c>
    </row>
    <row r="428" spans="1:30" s="58" customFormat="1" ht="57" hidden="1" customHeight="1" x14ac:dyDescent="0.25">
      <c r="A428" s="54">
        <f>+SUBTOTAL(3,$B$11:B428)</f>
        <v>0</v>
      </c>
      <c r="B428" s="55" t="s">
        <v>42</v>
      </c>
      <c r="C428" s="54" t="s">
        <v>43</v>
      </c>
      <c r="D428" s="54" t="s">
        <v>44</v>
      </c>
      <c r="E428" s="54" t="s">
        <v>45</v>
      </c>
      <c r="F428" s="56" t="s">
        <v>1835</v>
      </c>
      <c r="G428" s="48">
        <v>45354.500694444447</v>
      </c>
      <c r="H428" s="56" t="s">
        <v>1835</v>
      </c>
      <c r="I428" s="48">
        <v>45354.500694444447</v>
      </c>
      <c r="J428" s="56" t="s">
        <v>1835</v>
      </c>
      <c r="K428" s="48">
        <v>45354.500694444447</v>
      </c>
      <c r="L428" s="100" t="s">
        <v>1166</v>
      </c>
      <c r="M428" s="55" t="s">
        <v>48</v>
      </c>
      <c r="N428" s="49" t="s">
        <v>197</v>
      </c>
      <c r="O428" s="49" t="s">
        <v>289</v>
      </c>
      <c r="P428" s="49" t="s">
        <v>1303</v>
      </c>
      <c r="Q428" s="50" t="s">
        <v>239</v>
      </c>
      <c r="R428" s="57"/>
      <c r="S428" s="49" t="s">
        <v>68</v>
      </c>
      <c r="T428" s="49" t="s">
        <v>321</v>
      </c>
      <c r="U428" s="49" t="s">
        <v>321</v>
      </c>
      <c r="V428" s="49" t="s">
        <v>71</v>
      </c>
      <c r="W428" s="49" t="s">
        <v>72</v>
      </c>
      <c r="X428" s="54" t="s">
        <v>58</v>
      </c>
      <c r="Y428" s="49">
        <v>45358.611689814999</v>
      </c>
      <c r="Z428" s="49" t="s">
        <v>105</v>
      </c>
      <c r="AA428" s="54" t="s">
        <v>74</v>
      </c>
      <c r="AB428" s="54"/>
      <c r="AC428" s="49" t="s">
        <v>82</v>
      </c>
      <c r="AD428" s="55" t="s">
        <v>82</v>
      </c>
    </row>
    <row r="429" spans="1:30" s="58" customFormat="1" ht="57" hidden="1" customHeight="1" x14ac:dyDescent="0.25">
      <c r="A429" s="54">
        <f>+SUBTOTAL(3,$B$11:B429)</f>
        <v>0</v>
      </c>
      <c r="B429" s="55" t="s">
        <v>42</v>
      </c>
      <c r="C429" s="54" t="s">
        <v>43</v>
      </c>
      <c r="D429" s="54" t="s">
        <v>44</v>
      </c>
      <c r="E429" s="54" t="s">
        <v>45</v>
      </c>
      <c r="F429" s="56" t="s">
        <v>1836</v>
      </c>
      <c r="G429" s="48">
        <v>45358.706250000003</v>
      </c>
      <c r="H429" s="56" t="s">
        <v>1836</v>
      </c>
      <c r="I429" s="48">
        <v>45358.706250000003</v>
      </c>
      <c r="J429" s="56" t="s">
        <v>1836</v>
      </c>
      <c r="K429" s="48">
        <v>45358.706250000003</v>
      </c>
      <c r="L429" s="100" t="s">
        <v>2177</v>
      </c>
      <c r="M429" s="55" t="s">
        <v>48</v>
      </c>
      <c r="N429" s="49" t="s">
        <v>197</v>
      </c>
      <c r="O429" s="49" t="s">
        <v>198</v>
      </c>
      <c r="P429" s="49" t="s">
        <v>2040</v>
      </c>
      <c r="Q429" s="50" t="s">
        <v>239</v>
      </c>
      <c r="R429" s="57"/>
      <c r="S429" s="49" t="s">
        <v>68</v>
      </c>
      <c r="T429" s="49" t="s">
        <v>296</v>
      </c>
      <c r="U429" s="49" t="s">
        <v>297</v>
      </c>
      <c r="V429" s="49" t="s">
        <v>2305</v>
      </c>
      <c r="W429" s="49" t="s">
        <v>81</v>
      </c>
      <c r="X429" s="54" t="s">
        <v>58</v>
      </c>
      <c r="Y429" s="49">
        <v>45370.458298611004</v>
      </c>
      <c r="Z429" s="49" t="s">
        <v>59</v>
      </c>
      <c r="AA429" s="54" t="s">
        <v>74</v>
      </c>
      <c r="AB429" s="54"/>
      <c r="AC429" s="49" t="s">
        <v>117</v>
      </c>
      <c r="AD429" s="55" t="s">
        <v>117</v>
      </c>
    </row>
    <row r="430" spans="1:30" s="58" customFormat="1" ht="57" hidden="1" customHeight="1" x14ac:dyDescent="0.25">
      <c r="A430" s="54">
        <f>+SUBTOTAL(3,$B$11:B430)</f>
        <v>0</v>
      </c>
      <c r="B430" s="55" t="s">
        <v>42</v>
      </c>
      <c r="C430" s="54" t="s">
        <v>43</v>
      </c>
      <c r="D430" s="54" t="s">
        <v>44</v>
      </c>
      <c r="E430" s="54" t="s">
        <v>45</v>
      </c>
      <c r="F430" s="56" t="s">
        <v>1837</v>
      </c>
      <c r="G430" s="48">
        <v>45379.442361111112</v>
      </c>
      <c r="H430" s="56" t="s">
        <v>1837</v>
      </c>
      <c r="I430" s="48">
        <v>45379.442361111112</v>
      </c>
      <c r="J430" s="56" t="s">
        <v>1837</v>
      </c>
      <c r="K430" s="48">
        <v>45379.442361111112</v>
      </c>
      <c r="L430" s="100" t="s">
        <v>2178</v>
      </c>
      <c r="M430" s="55" t="s">
        <v>48</v>
      </c>
      <c r="N430" s="49" t="s">
        <v>197</v>
      </c>
      <c r="O430" s="49" t="s">
        <v>1304</v>
      </c>
      <c r="P430" s="49" t="s">
        <v>1354</v>
      </c>
      <c r="Q430" s="50" t="s">
        <v>239</v>
      </c>
      <c r="R430" s="57"/>
      <c r="S430" s="49" t="s">
        <v>68</v>
      </c>
      <c r="T430" s="49" t="s">
        <v>96</v>
      </c>
      <c r="U430" s="49" t="s">
        <v>2143</v>
      </c>
      <c r="V430" s="49" t="s">
        <v>98</v>
      </c>
      <c r="W430" s="49" t="s">
        <v>99</v>
      </c>
      <c r="X430" s="54" t="s">
        <v>58</v>
      </c>
      <c r="Y430" s="49"/>
      <c r="Z430" s="49" t="s">
        <v>59</v>
      </c>
      <c r="AA430" s="54" t="s">
        <v>74</v>
      </c>
      <c r="AB430" s="54"/>
      <c r="AC430" s="49" t="s">
        <v>82</v>
      </c>
      <c r="AD430" s="49" t="s">
        <v>82</v>
      </c>
    </row>
    <row r="431" spans="1:30" s="58" customFormat="1" ht="57" hidden="1" customHeight="1" x14ac:dyDescent="0.25">
      <c r="A431" s="54">
        <f>+SUBTOTAL(3,$B$11:B431)</f>
        <v>0</v>
      </c>
      <c r="B431" s="55" t="s">
        <v>42</v>
      </c>
      <c r="C431" s="54" t="s">
        <v>43</v>
      </c>
      <c r="D431" s="54" t="s">
        <v>44</v>
      </c>
      <c r="E431" s="54" t="s">
        <v>45</v>
      </c>
      <c r="F431" s="56" t="s">
        <v>1838</v>
      </c>
      <c r="G431" s="48">
        <v>45369.49722222222</v>
      </c>
      <c r="H431" s="56" t="s">
        <v>1838</v>
      </c>
      <c r="I431" s="48">
        <v>45369.49722222222</v>
      </c>
      <c r="J431" s="56" t="s">
        <v>1838</v>
      </c>
      <c r="K431" s="48">
        <v>45369.49722222222</v>
      </c>
      <c r="L431" s="100" t="s">
        <v>2179</v>
      </c>
      <c r="M431" s="55" t="s">
        <v>48</v>
      </c>
      <c r="N431" s="49" t="s">
        <v>197</v>
      </c>
      <c r="O431" s="49" t="s">
        <v>198</v>
      </c>
      <c r="P431" s="49" t="s">
        <v>2041</v>
      </c>
      <c r="Q431" s="50" t="s">
        <v>239</v>
      </c>
      <c r="R431" s="57"/>
      <c r="S431" s="49" t="s">
        <v>201</v>
      </c>
      <c r="T431" s="49" t="s">
        <v>202</v>
      </c>
      <c r="U431" s="49" t="s">
        <v>1435</v>
      </c>
      <c r="V431" s="49" t="s">
        <v>2305</v>
      </c>
      <c r="W431" s="49" t="s">
        <v>81</v>
      </c>
      <c r="X431" s="54" t="s">
        <v>58</v>
      </c>
      <c r="Y431" s="49">
        <v>45371.543113426</v>
      </c>
      <c r="Z431" s="49" t="s">
        <v>59</v>
      </c>
      <c r="AA431" s="54" t="s">
        <v>74</v>
      </c>
      <c r="AB431" s="54"/>
      <c r="AC431" s="49" t="s">
        <v>117</v>
      </c>
      <c r="AD431" s="55" t="s">
        <v>117</v>
      </c>
    </row>
    <row r="432" spans="1:30" s="58" customFormat="1" ht="57" hidden="1" customHeight="1" x14ac:dyDescent="0.25">
      <c r="A432" s="54">
        <f>+SUBTOTAL(3,$B$11:B432)</f>
        <v>0</v>
      </c>
      <c r="B432" s="55" t="s">
        <v>42</v>
      </c>
      <c r="C432" s="54" t="s">
        <v>43</v>
      </c>
      <c r="D432" s="54" t="s">
        <v>44</v>
      </c>
      <c r="E432" s="54" t="s">
        <v>45</v>
      </c>
      <c r="F432" s="56" t="s">
        <v>1839</v>
      </c>
      <c r="G432" s="48">
        <v>45379.818055555559</v>
      </c>
      <c r="H432" s="56" t="s">
        <v>1839</v>
      </c>
      <c r="I432" s="48">
        <v>45379.818055555559</v>
      </c>
      <c r="J432" s="56" t="s">
        <v>1839</v>
      </c>
      <c r="K432" s="48">
        <v>45379.818055555559</v>
      </c>
      <c r="L432" s="100" t="s">
        <v>2180</v>
      </c>
      <c r="M432" s="55" t="s">
        <v>48</v>
      </c>
      <c r="N432" s="49" t="s">
        <v>197</v>
      </c>
      <c r="O432" s="49" t="s">
        <v>237</v>
      </c>
      <c r="P432" s="49" t="s">
        <v>1326</v>
      </c>
      <c r="Q432" s="50" t="s">
        <v>239</v>
      </c>
      <c r="R432" s="57"/>
      <c r="S432" s="49" t="s">
        <v>68</v>
      </c>
      <c r="T432" s="49" t="s">
        <v>156</v>
      </c>
      <c r="U432" s="49" t="s">
        <v>157</v>
      </c>
      <c r="V432" s="49" t="s">
        <v>1452</v>
      </c>
      <c r="W432" s="49" t="s">
        <v>1716</v>
      </c>
      <c r="X432" s="54" t="s">
        <v>58</v>
      </c>
      <c r="Y432" s="49"/>
      <c r="Z432" s="49" t="s">
        <v>59</v>
      </c>
      <c r="AA432" s="54" t="s">
        <v>74</v>
      </c>
      <c r="AB432" s="54"/>
      <c r="AC432" s="49" t="s">
        <v>75</v>
      </c>
      <c r="AD432" s="49" t="s">
        <v>75</v>
      </c>
    </row>
    <row r="433" spans="1:30" s="58" customFormat="1" ht="57" hidden="1" customHeight="1" x14ac:dyDescent="0.25">
      <c r="A433" s="54">
        <f>+SUBTOTAL(3,$B$11:B433)</f>
        <v>0</v>
      </c>
      <c r="B433" s="55" t="s">
        <v>42</v>
      </c>
      <c r="C433" s="54" t="s">
        <v>43</v>
      </c>
      <c r="D433" s="54" t="s">
        <v>44</v>
      </c>
      <c r="E433" s="54" t="s">
        <v>45</v>
      </c>
      <c r="F433" s="56" t="s">
        <v>1840</v>
      </c>
      <c r="G433" s="48">
        <v>45352.654166666667</v>
      </c>
      <c r="H433" s="56" t="s">
        <v>1840</v>
      </c>
      <c r="I433" s="48">
        <v>45352.654166666667</v>
      </c>
      <c r="J433" s="56" t="s">
        <v>1840</v>
      </c>
      <c r="K433" s="48">
        <v>45352.654166666667</v>
      </c>
      <c r="L433" s="100" t="s">
        <v>2181</v>
      </c>
      <c r="M433" s="55" t="s">
        <v>48</v>
      </c>
      <c r="N433" s="49" t="s">
        <v>709</v>
      </c>
      <c r="O433" s="49" t="s">
        <v>710</v>
      </c>
      <c r="P433" s="49" t="s">
        <v>2042</v>
      </c>
      <c r="Q433" s="50" t="s">
        <v>52</v>
      </c>
      <c r="R433" s="57"/>
      <c r="S433" s="49" t="s">
        <v>68</v>
      </c>
      <c r="T433" s="49" t="s">
        <v>156</v>
      </c>
      <c r="U433" s="49" t="s">
        <v>157</v>
      </c>
      <c r="V433" s="49" t="s">
        <v>248</v>
      </c>
      <c r="W433" s="49" t="s">
        <v>2306</v>
      </c>
      <c r="X433" s="54" t="s">
        <v>58</v>
      </c>
      <c r="Y433" s="49">
        <v>45370.624756944002</v>
      </c>
      <c r="Z433" s="49" t="s">
        <v>105</v>
      </c>
      <c r="AA433" s="54" t="s">
        <v>60</v>
      </c>
      <c r="AB433" s="54"/>
      <c r="AC433" s="49" t="s">
        <v>61</v>
      </c>
      <c r="AD433" s="55" t="s">
        <v>61</v>
      </c>
    </row>
    <row r="434" spans="1:30" s="58" customFormat="1" ht="57" hidden="1" customHeight="1" x14ac:dyDescent="0.25">
      <c r="A434" s="54">
        <f>+SUBTOTAL(3,$B$11:B434)</f>
        <v>0</v>
      </c>
      <c r="B434" s="55" t="s">
        <v>42</v>
      </c>
      <c r="C434" s="54" t="s">
        <v>43</v>
      </c>
      <c r="D434" s="54" t="s">
        <v>44</v>
      </c>
      <c r="E434" s="54" t="s">
        <v>45</v>
      </c>
      <c r="F434" s="56" t="s">
        <v>1842</v>
      </c>
      <c r="G434" s="48">
        <v>45353.638888888891</v>
      </c>
      <c r="H434" s="56" t="s">
        <v>1842</v>
      </c>
      <c r="I434" s="48">
        <v>45353.638888888891</v>
      </c>
      <c r="J434" s="56" t="s">
        <v>1842</v>
      </c>
      <c r="K434" s="48">
        <v>45353.638888888891</v>
      </c>
      <c r="L434" s="100" t="s">
        <v>2182</v>
      </c>
      <c r="M434" s="55" t="s">
        <v>48</v>
      </c>
      <c r="N434" s="49" t="s">
        <v>242</v>
      </c>
      <c r="O434" s="49" t="s">
        <v>2043</v>
      </c>
      <c r="P434" s="49" t="s">
        <v>234</v>
      </c>
      <c r="Q434" s="50" t="s">
        <v>338</v>
      </c>
      <c r="R434" s="57"/>
      <c r="S434" s="49" t="s">
        <v>68</v>
      </c>
      <c r="T434" s="49" t="s">
        <v>96</v>
      </c>
      <c r="U434" s="49" t="s">
        <v>97</v>
      </c>
      <c r="V434" s="49" t="s">
        <v>98</v>
      </c>
      <c r="W434" s="49" t="s">
        <v>99</v>
      </c>
      <c r="X434" s="54" t="s">
        <v>58</v>
      </c>
      <c r="Y434" s="49">
        <v>45364.700370370003</v>
      </c>
      <c r="Z434" s="49" t="s">
        <v>59</v>
      </c>
      <c r="AA434" s="54" t="s">
        <v>74</v>
      </c>
      <c r="AB434" s="54"/>
      <c r="AC434" s="49" t="s">
        <v>75</v>
      </c>
      <c r="AD434" s="55" t="s">
        <v>75</v>
      </c>
    </row>
    <row r="435" spans="1:30" s="58" customFormat="1" ht="57" hidden="1" customHeight="1" x14ac:dyDescent="0.25">
      <c r="A435" s="54">
        <f>+SUBTOTAL(3,$B$11:B435)</f>
        <v>0</v>
      </c>
      <c r="B435" s="55" t="s">
        <v>42</v>
      </c>
      <c r="C435" s="54" t="s">
        <v>43</v>
      </c>
      <c r="D435" s="54" t="s">
        <v>44</v>
      </c>
      <c r="E435" s="54" t="s">
        <v>45</v>
      </c>
      <c r="F435" s="56" t="s">
        <v>1843</v>
      </c>
      <c r="G435" s="48">
        <v>45364.620138888888</v>
      </c>
      <c r="H435" s="56" t="s">
        <v>1843</v>
      </c>
      <c r="I435" s="48">
        <v>45364.620138888888</v>
      </c>
      <c r="J435" s="56" t="s">
        <v>1843</v>
      </c>
      <c r="K435" s="48">
        <v>45364.620138888888</v>
      </c>
      <c r="L435" s="100" t="s">
        <v>2183</v>
      </c>
      <c r="M435" s="55" t="s">
        <v>111</v>
      </c>
      <c r="N435" s="49" t="s">
        <v>242</v>
      </c>
      <c r="O435" s="49" t="s">
        <v>1702</v>
      </c>
      <c r="P435" s="49" t="s">
        <v>2044</v>
      </c>
      <c r="Q435" s="50" t="s">
        <v>338</v>
      </c>
      <c r="R435" s="57"/>
      <c r="S435" s="49" t="s">
        <v>68</v>
      </c>
      <c r="T435" s="49" t="s">
        <v>137</v>
      </c>
      <c r="U435" s="49" t="s">
        <v>564</v>
      </c>
      <c r="V435" s="49" t="s">
        <v>270</v>
      </c>
      <c r="W435" s="49" t="s">
        <v>271</v>
      </c>
      <c r="X435" s="54" t="s">
        <v>58</v>
      </c>
      <c r="Y435" s="49">
        <v>45371.396851851998</v>
      </c>
      <c r="Z435" s="49" t="s">
        <v>59</v>
      </c>
      <c r="AA435" s="54" t="s">
        <v>74</v>
      </c>
      <c r="AB435" s="54"/>
      <c r="AC435" s="49" t="s">
        <v>117</v>
      </c>
      <c r="AD435" s="55" t="s">
        <v>117</v>
      </c>
    </row>
    <row r="436" spans="1:30" s="58" customFormat="1" ht="57" hidden="1" customHeight="1" x14ac:dyDescent="0.25">
      <c r="A436" s="54">
        <f>+SUBTOTAL(3,$B$11:B436)</f>
        <v>0</v>
      </c>
      <c r="B436" s="55" t="s">
        <v>42</v>
      </c>
      <c r="C436" s="54" t="s">
        <v>43</v>
      </c>
      <c r="D436" s="54" t="s">
        <v>44</v>
      </c>
      <c r="E436" s="54" t="s">
        <v>45</v>
      </c>
      <c r="F436" s="56" t="s">
        <v>1844</v>
      </c>
      <c r="G436" s="48">
        <v>45357.443055555559</v>
      </c>
      <c r="H436" s="56" t="s">
        <v>1844</v>
      </c>
      <c r="I436" s="48">
        <v>45357.443055555559</v>
      </c>
      <c r="J436" s="56" t="s">
        <v>1844</v>
      </c>
      <c r="K436" s="48">
        <v>45357.443055555559</v>
      </c>
      <c r="L436" s="100" t="s">
        <v>307</v>
      </c>
      <c r="M436" s="55" t="s">
        <v>48</v>
      </c>
      <c r="N436" s="49" t="s">
        <v>242</v>
      </c>
      <c r="O436" s="49" t="s">
        <v>308</v>
      </c>
      <c r="P436" s="49" t="s">
        <v>309</v>
      </c>
      <c r="Q436" s="50" t="s">
        <v>338</v>
      </c>
      <c r="R436" s="57"/>
      <c r="S436" s="49" t="s">
        <v>68</v>
      </c>
      <c r="T436" s="49" t="s">
        <v>156</v>
      </c>
      <c r="U436" s="49" t="s">
        <v>157</v>
      </c>
      <c r="V436" s="49" t="s">
        <v>1452</v>
      </c>
      <c r="W436" s="49" t="s">
        <v>1716</v>
      </c>
      <c r="X436" s="54" t="s">
        <v>58</v>
      </c>
      <c r="Y436" s="49">
        <v>45362.472673611002</v>
      </c>
      <c r="Z436" s="49" t="s">
        <v>105</v>
      </c>
      <c r="AA436" s="54" t="s">
        <v>74</v>
      </c>
      <c r="AB436" s="54"/>
      <c r="AC436" s="49" t="s">
        <v>61</v>
      </c>
      <c r="AD436" s="55" t="s">
        <v>61</v>
      </c>
    </row>
    <row r="437" spans="1:30" s="58" customFormat="1" ht="57" hidden="1" customHeight="1" x14ac:dyDescent="0.25">
      <c r="A437" s="54">
        <f>+SUBTOTAL(3,$B$11:B437)</f>
        <v>0</v>
      </c>
      <c r="B437" s="55" t="s">
        <v>42</v>
      </c>
      <c r="C437" s="54" t="s">
        <v>43</v>
      </c>
      <c r="D437" s="54" t="s">
        <v>44</v>
      </c>
      <c r="E437" s="54" t="s">
        <v>45</v>
      </c>
      <c r="F437" s="56" t="s">
        <v>1845</v>
      </c>
      <c r="G437" s="48">
        <v>45353.112500000003</v>
      </c>
      <c r="H437" s="56" t="s">
        <v>1845</v>
      </c>
      <c r="I437" s="48">
        <v>45353.112500000003</v>
      </c>
      <c r="J437" s="56" t="s">
        <v>1845</v>
      </c>
      <c r="K437" s="48">
        <v>45353.112500000003</v>
      </c>
      <c r="L437" s="100" t="s">
        <v>2184</v>
      </c>
      <c r="M437" s="55" t="s">
        <v>48</v>
      </c>
      <c r="N437" s="49" t="s">
        <v>242</v>
      </c>
      <c r="O437" s="49" t="s">
        <v>2043</v>
      </c>
      <c r="P437" s="49" t="s">
        <v>2045</v>
      </c>
      <c r="Q437" s="50" t="s">
        <v>338</v>
      </c>
      <c r="R437" s="57"/>
      <c r="S437" s="49" t="s">
        <v>68</v>
      </c>
      <c r="T437" s="49" t="s">
        <v>125</v>
      </c>
      <c r="U437" s="49" t="s">
        <v>349</v>
      </c>
      <c r="V437" s="49" t="s">
        <v>80</v>
      </c>
      <c r="W437" s="49" t="s">
        <v>81</v>
      </c>
      <c r="X437" s="54" t="s">
        <v>58</v>
      </c>
      <c r="Y437" s="49">
        <v>45358.776990740997</v>
      </c>
      <c r="Z437" s="49" t="s">
        <v>59</v>
      </c>
      <c r="AA437" s="54" t="s">
        <v>74</v>
      </c>
      <c r="AB437" s="54"/>
      <c r="AC437" s="49" t="s">
        <v>82</v>
      </c>
      <c r="AD437" s="55" t="s">
        <v>82</v>
      </c>
    </row>
    <row r="438" spans="1:30" s="58" customFormat="1" ht="57" hidden="1" customHeight="1" x14ac:dyDescent="0.25">
      <c r="A438" s="54">
        <f>+SUBTOTAL(3,$B$11:B438)</f>
        <v>0</v>
      </c>
      <c r="B438" s="55" t="s">
        <v>42</v>
      </c>
      <c r="C438" s="54" t="s">
        <v>43</v>
      </c>
      <c r="D438" s="54" t="s">
        <v>44</v>
      </c>
      <c r="E438" s="54" t="s">
        <v>45</v>
      </c>
      <c r="F438" s="56" t="s">
        <v>1846</v>
      </c>
      <c r="G438" s="48">
        <v>45367.093055555553</v>
      </c>
      <c r="H438" s="56" t="s">
        <v>1846</v>
      </c>
      <c r="I438" s="48">
        <v>45367.093055555553</v>
      </c>
      <c r="J438" s="56" t="s">
        <v>1846</v>
      </c>
      <c r="K438" s="48">
        <v>45367.093055555553</v>
      </c>
      <c r="L438" s="100" t="s">
        <v>307</v>
      </c>
      <c r="M438" s="55" t="s">
        <v>48</v>
      </c>
      <c r="N438" s="49" t="s">
        <v>242</v>
      </c>
      <c r="O438" s="49" t="s">
        <v>308</v>
      </c>
      <c r="P438" s="49" t="s">
        <v>309</v>
      </c>
      <c r="Q438" s="50" t="s">
        <v>326</v>
      </c>
      <c r="R438" s="57"/>
      <c r="S438" s="49" t="s">
        <v>68</v>
      </c>
      <c r="T438" s="49" t="s">
        <v>156</v>
      </c>
      <c r="U438" s="49" t="s">
        <v>157</v>
      </c>
      <c r="V438" s="49" t="s">
        <v>1452</v>
      </c>
      <c r="W438" s="49" t="s">
        <v>1716</v>
      </c>
      <c r="X438" s="54" t="s">
        <v>58</v>
      </c>
      <c r="Y438" s="49">
        <v>45371.558009259003</v>
      </c>
      <c r="Z438" s="49" t="s">
        <v>105</v>
      </c>
      <c r="AA438" s="54" t="s">
        <v>74</v>
      </c>
      <c r="AB438" s="54"/>
      <c r="AC438" s="49" t="s">
        <v>61</v>
      </c>
      <c r="AD438" s="55" t="s">
        <v>61</v>
      </c>
    </row>
    <row r="439" spans="1:30" s="58" customFormat="1" ht="57" hidden="1" customHeight="1" x14ac:dyDescent="0.25">
      <c r="A439" s="54">
        <f>+SUBTOTAL(3,$B$11:B439)</f>
        <v>0</v>
      </c>
      <c r="B439" s="55" t="s">
        <v>42</v>
      </c>
      <c r="C439" s="54" t="s">
        <v>43</v>
      </c>
      <c r="D439" s="54" t="s">
        <v>44</v>
      </c>
      <c r="E439" s="54" t="s">
        <v>45</v>
      </c>
      <c r="F439" s="56" t="s">
        <v>1847</v>
      </c>
      <c r="G439" s="48">
        <v>45368.753472222219</v>
      </c>
      <c r="H439" s="56" t="s">
        <v>1847</v>
      </c>
      <c r="I439" s="48">
        <v>45368.753472222219</v>
      </c>
      <c r="J439" s="56" t="s">
        <v>1847</v>
      </c>
      <c r="K439" s="48">
        <v>45368.753472222219</v>
      </c>
      <c r="L439" s="100" t="s">
        <v>2185</v>
      </c>
      <c r="M439" s="55" t="s">
        <v>48</v>
      </c>
      <c r="N439" s="49" t="s">
        <v>242</v>
      </c>
      <c r="O439" s="49" t="s">
        <v>324</v>
      </c>
      <c r="P439" s="49" t="s">
        <v>415</v>
      </c>
      <c r="Q439" s="50" t="s">
        <v>338</v>
      </c>
      <c r="R439" s="57"/>
      <c r="S439" s="49" t="s">
        <v>68</v>
      </c>
      <c r="T439" s="49" t="s">
        <v>69</v>
      </c>
      <c r="U439" s="49" t="s">
        <v>2144</v>
      </c>
      <c r="V439" s="49" t="s">
        <v>2305</v>
      </c>
      <c r="W439" s="49" t="s">
        <v>81</v>
      </c>
      <c r="X439" s="54" t="s">
        <v>58</v>
      </c>
      <c r="Y439" s="49">
        <v>45371.394768519</v>
      </c>
      <c r="Z439" s="49" t="s">
        <v>59</v>
      </c>
      <c r="AA439" s="54" t="s">
        <v>74</v>
      </c>
      <c r="AB439" s="54"/>
      <c r="AC439" s="49" t="s">
        <v>117</v>
      </c>
      <c r="AD439" s="55" t="s">
        <v>117</v>
      </c>
    </row>
    <row r="440" spans="1:30" s="58" customFormat="1" ht="57" hidden="1" customHeight="1" x14ac:dyDescent="0.25">
      <c r="A440" s="54">
        <f>+SUBTOTAL(3,$B$11:B440)</f>
        <v>0</v>
      </c>
      <c r="B440" s="55" t="s">
        <v>42</v>
      </c>
      <c r="C440" s="54" t="s">
        <v>43</v>
      </c>
      <c r="D440" s="54" t="s">
        <v>44</v>
      </c>
      <c r="E440" s="54" t="s">
        <v>45</v>
      </c>
      <c r="F440" s="56" t="s">
        <v>1848</v>
      </c>
      <c r="G440" s="48">
        <v>45379.459722222222</v>
      </c>
      <c r="H440" s="56" t="s">
        <v>1848</v>
      </c>
      <c r="I440" s="48">
        <v>45379.459722222222</v>
      </c>
      <c r="J440" s="56" t="s">
        <v>1848</v>
      </c>
      <c r="K440" s="48">
        <v>45379.459722222222</v>
      </c>
      <c r="L440" s="100" t="s">
        <v>2186</v>
      </c>
      <c r="M440" s="55" t="s">
        <v>48</v>
      </c>
      <c r="N440" s="49" t="s">
        <v>242</v>
      </c>
      <c r="O440" s="49" t="s">
        <v>308</v>
      </c>
      <c r="P440" s="49" t="s">
        <v>309</v>
      </c>
      <c r="Q440" s="50" t="s">
        <v>338</v>
      </c>
      <c r="R440" s="57"/>
      <c r="S440" s="49" t="s">
        <v>68</v>
      </c>
      <c r="T440" s="49" t="s">
        <v>125</v>
      </c>
      <c r="U440" s="49" t="s">
        <v>126</v>
      </c>
      <c r="V440" s="49" t="s">
        <v>80</v>
      </c>
      <c r="W440" s="49" t="s">
        <v>81</v>
      </c>
      <c r="X440" s="54" t="s">
        <v>58</v>
      </c>
      <c r="Y440" s="49"/>
      <c r="Z440" s="49" t="s">
        <v>59</v>
      </c>
      <c r="AA440" s="54" t="s">
        <v>74</v>
      </c>
      <c r="AB440" s="54"/>
      <c r="AC440" s="49" t="s">
        <v>75</v>
      </c>
      <c r="AD440" s="49" t="s">
        <v>75</v>
      </c>
    </row>
    <row r="441" spans="1:30" s="58" customFormat="1" ht="57" hidden="1" customHeight="1" x14ac:dyDescent="0.25">
      <c r="A441" s="54">
        <f>+SUBTOTAL(3,$B$11:B441)</f>
        <v>0</v>
      </c>
      <c r="B441" s="55" t="s">
        <v>42</v>
      </c>
      <c r="C441" s="54" t="s">
        <v>43</v>
      </c>
      <c r="D441" s="54" t="s">
        <v>44</v>
      </c>
      <c r="E441" s="54" t="s">
        <v>45</v>
      </c>
      <c r="F441" s="56" t="s">
        <v>1849</v>
      </c>
      <c r="G441" s="48">
        <v>45365.550694444442</v>
      </c>
      <c r="H441" s="56" t="s">
        <v>1849</v>
      </c>
      <c r="I441" s="48">
        <v>45365.550694444442</v>
      </c>
      <c r="J441" s="56" t="s">
        <v>1849</v>
      </c>
      <c r="K441" s="48">
        <v>45365.550694444442</v>
      </c>
      <c r="L441" s="100" t="s">
        <v>2187</v>
      </c>
      <c r="M441" s="55" t="s">
        <v>48</v>
      </c>
      <c r="N441" s="49" t="s">
        <v>242</v>
      </c>
      <c r="O441" s="49" t="s">
        <v>308</v>
      </c>
      <c r="P441" s="49" t="s">
        <v>1314</v>
      </c>
      <c r="Q441" s="50" t="s">
        <v>338</v>
      </c>
      <c r="R441" s="57"/>
      <c r="S441" s="49" t="s">
        <v>68</v>
      </c>
      <c r="T441" s="49" t="s">
        <v>69</v>
      </c>
      <c r="U441" s="49" t="s">
        <v>89</v>
      </c>
      <c r="V441" s="49" t="s">
        <v>2305</v>
      </c>
      <c r="W441" s="49" t="s">
        <v>81</v>
      </c>
      <c r="X441" s="54" t="s">
        <v>58</v>
      </c>
      <c r="Y441" s="49">
        <v>45378.509039352</v>
      </c>
      <c r="Z441" s="49" t="s">
        <v>105</v>
      </c>
      <c r="AA441" s="54" t="s">
        <v>74</v>
      </c>
      <c r="AB441" s="54"/>
      <c r="AC441" s="49" t="s">
        <v>75</v>
      </c>
      <c r="AD441" s="55" t="s">
        <v>75</v>
      </c>
    </row>
    <row r="442" spans="1:30" s="58" customFormat="1" ht="57" hidden="1" customHeight="1" x14ac:dyDescent="0.25">
      <c r="A442" s="54">
        <f>+SUBTOTAL(3,$B$11:B442)</f>
        <v>0</v>
      </c>
      <c r="B442" s="55" t="s">
        <v>42</v>
      </c>
      <c r="C442" s="54" t="s">
        <v>43</v>
      </c>
      <c r="D442" s="54" t="s">
        <v>44</v>
      </c>
      <c r="E442" s="54" t="s">
        <v>45</v>
      </c>
      <c r="F442" s="56" t="s">
        <v>1850</v>
      </c>
      <c r="G442" s="48">
        <v>45375.959722222222</v>
      </c>
      <c r="H442" s="56" t="s">
        <v>1850</v>
      </c>
      <c r="I442" s="48">
        <v>45375.959722222222</v>
      </c>
      <c r="J442" s="56" t="s">
        <v>1850</v>
      </c>
      <c r="K442" s="48">
        <v>45375.959722222222</v>
      </c>
      <c r="L442" s="100" t="s">
        <v>307</v>
      </c>
      <c r="M442" s="55" t="s">
        <v>48</v>
      </c>
      <c r="N442" s="49" t="s">
        <v>242</v>
      </c>
      <c r="O442" s="49" t="s">
        <v>308</v>
      </c>
      <c r="P442" s="49" t="s">
        <v>309</v>
      </c>
      <c r="Q442" s="50" t="s">
        <v>326</v>
      </c>
      <c r="R442" s="57"/>
      <c r="S442" s="49" t="s">
        <v>68</v>
      </c>
      <c r="T442" s="49" t="s">
        <v>156</v>
      </c>
      <c r="U442" s="49" t="s">
        <v>157</v>
      </c>
      <c r="V442" s="49" t="s">
        <v>1452</v>
      </c>
      <c r="W442" s="49" t="s">
        <v>1716</v>
      </c>
      <c r="X442" s="54" t="s">
        <v>58</v>
      </c>
      <c r="Y442" s="49">
        <v>45376.510451388996</v>
      </c>
      <c r="Z442" s="49" t="s">
        <v>105</v>
      </c>
      <c r="AA442" s="54" t="s">
        <v>74</v>
      </c>
      <c r="AB442" s="54"/>
      <c r="AC442" s="49" t="s">
        <v>61</v>
      </c>
      <c r="AD442" s="55" t="s">
        <v>61</v>
      </c>
    </row>
    <row r="443" spans="1:30" s="58" customFormat="1" ht="57" hidden="1" customHeight="1" x14ac:dyDescent="0.25">
      <c r="A443" s="54">
        <f>+SUBTOTAL(3,$B$11:B443)</f>
        <v>0</v>
      </c>
      <c r="B443" s="55" t="s">
        <v>42</v>
      </c>
      <c r="C443" s="54" t="s">
        <v>43</v>
      </c>
      <c r="D443" s="54" t="s">
        <v>44</v>
      </c>
      <c r="E443" s="54" t="s">
        <v>45</v>
      </c>
      <c r="F443" s="56" t="s">
        <v>1851</v>
      </c>
      <c r="G443" s="48">
        <v>45364.625</v>
      </c>
      <c r="H443" s="56" t="s">
        <v>1851</v>
      </c>
      <c r="I443" s="48">
        <v>45364.625</v>
      </c>
      <c r="J443" s="56" t="s">
        <v>1851</v>
      </c>
      <c r="K443" s="48">
        <v>45364.625</v>
      </c>
      <c r="L443" s="100" t="s">
        <v>2183</v>
      </c>
      <c r="M443" s="55" t="s">
        <v>111</v>
      </c>
      <c r="N443" s="49" t="s">
        <v>242</v>
      </c>
      <c r="O443" s="49" t="s">
        <v>1702</v>
      </c>
      <c r="P443" s="49" t="s">
        <v>2044</v>
      </c>
      <c r="Q443" s="50" t="s">
        <v>338</v>
      </c>
      <c r="R443" s="57"/>
      <c r="S443" s="49" t="s">
        <v>68</v>
      </c>
      <c r="T443" s="49" t="s">
        <v>137</v>
      </c>
      <c r="U443" s="49" t="s">
        <v>564</v>
      </c>
      <c r="V443" s="49" t="s">
        <v>1452</v>
      </c>
      <c r="W443" s="49" t="s">
        <v>1716</v>
      </c>
      <c r="X443" s="54" t="s">
        <v>58</v>
      </c>
      <c r="Y443" s="49">
        <v>45378.734351851999</v>
      </c>
      <c r="Z443" s="49" t="s">
        <v>105</v>
      </c>
      <c r="AA443" s="54" t="s">
        <v>74</v>
      </c>
      <c r="AB443" s="54"/>
      <c r="AC443" s="49" t="s">
        <v>117</v>
      </c>
      <c r="AD443" s="55" t="s">
        <v>117</v>
      </c>
    </row>
    <row r="444" spans="1:30" s="58" customFormat="1" ht="57" hidden="1" customHeight="1" x14ac:dyDescent="0.25">
      <c r="A444" s="54">
        <f>+SUBTOTAL(3,$B$11:B444)</f>
        <v>0</v>
      </c>
      <c r="B444" s="55" t="s">
        <v>42</v>
      </c>
      <c r="C444" s="54" t="s">
        <v>43</v>
      </c>
      <c r="D444" s="54" t="s">
        <v>44</v>
      </c>
      <c r="E444" s="54" t="s">
        <v>45</v>
      </c>
      <c r="F444" s="56" t="s">
        <v>1852</v>
      </c>
      <c r="G444" s="48">
        <v>45379.765277777777</v>
      </c>
      <c r="H444" s="56" t="s">
        <v>1852</v>
      </c>
      <c r="I444" s="48">
        <v>45379.765277777777</v>
      </c>
      <c r="J444" s="56" t="s">
        <v>1852</v>
      </c>
      <c r="K444" s="48">
        <v>45379.765277777777</v>
      </c>
      <c r="L444" s="100" t="s">
        <v>2188</v>
      </c>
      <c r="M444" s="55" t="s">
        <v>48</v>
      </c>
      <c r="N444" s="49" t="s">
        <v>242</v>
      </c>
      <c r="O444" s="49" t="s">
        <v>409</v>
      </c>
      <c r="P444" s="49" t="s">
        <v>2046</v>
      </c>
      <c r="Q444" s="50" t="s">
        <v>338</v>
      </c>
      <c r="R444" s="57"/>
      <c r="S444" s="49" t="s">
        <v>68</v>
      </c>
      <c r="T444" s="49" t="s">
        <v>69</v>
      </c>
      <c r="U444" s="49" t="s">
        <v>79</v>
      </c>
      <c r="V444" s="49" t="s">
        <v>98</v>
      </c>
      <c r="W444" s="49" t="s">
        <v>99</v>
      </c>
      <c r="X444" s="54" t="s">
        <v>58</v>
      </c>
      <c r="Y444" s="49"/>
      <c r="Z444" s="49" t="s">
        <v>59</v>
      </c>
      <c r="AA444" s="54" t="s">
        <v>74</v>
      </c>
      <c r="AB444" s="54"/>
      <c r="AC444" s="49" t="s">
        <v>117</v>
      </c>
      <c r="AD444" s="49" t="s">
        <v>117</v>
      </c>
    </row>
    <row r="445" spans="1:30" s="58" customFormat="1" ht="57" hidden="1" customHeight="1" x14ac:dyDescent="0.25">
      <c r="A445" s="54">
        <f>+SUBTOTAL(3,$B$11:B445)</f>
        <v>0</v>
      </c>
      <c r="B445" s="55" t="s">
        <v>42</v>
      </c>
      <c r="C445" s="54" t="s">
        <v>43</v>
      </c>
      <c r="D445" s="54" t="s">
        <v>44</v>
      </c>
      <c r="E445" s="54" t="s">
        <v>45</v>
      </c>
      <c r="F445" s="56" t="s">
        <v>1854</v>
      </c>
      <c r="G445" s="48">
        <v>45358.310416666667</v>
      </c>
      <c r="H445" s="56" t="s">
        <v>1854</v>
      </c>
      <c r="I445" s="48">
        <v>45358.310416666667</v>
      </c>
      <c r="J445" s="56" t="s">
        <v>1854</v>
      </c>
      <c r="K445" s="48">
        <v>45358.310416666667</v>
      </c>
      <c r="L445" s="100" t="s">
        <v>2189</v>
      </c>
      <c r="M445" s="55" t="s">
        <v>48</v>
      </c>
      <c r="N445" s="49" t="s">
        <v>191</v>
      </c>
      <c r="O445" s="49" t="s">
        <v>332</v>
      </c>
      <c r="P445" s="49" t="s">
        <v>2047</v>
      </c>
      <c r="Q445" s="50" t="s">
        <v>320</v>
      </c>
      <c r="R445" s="57"/>
      <c r="S445" s="49" t="s">
        <v>68</v>
      </c>
      <c r="T445" s="49" t="s">
        <v>69</v>
      </c>
      <c r="U445" s="49" t="s">
        <v>70</v>
      </c>
      <c r="V445" s="49" t="s">
        <v>1452</v>
      </c>
      <c r="W445" s="49" t="s">
        <v>1716</v>
      </c>
      <c r="X445" s="54" t="s">
        <v>58</v>
      </c>
      <c r="Y445" s="49">
        <v>45365.676145833</v>
      </c>
      <c r="Z445" s="49" t="s">
        <v>59</v>
      </c>
      <c r="AA445" s="54" t="s">
        <v>74</v>
      </c>
      <c r="AB445" s="54"/>
      <c r="AC445" s="49" t="s">
        <v>82</v>
      </c>
      <c r="AD445" s="55" t="s">
        <v>82</v>
      </c>
    </row>
    <row r="446" spans="1:30" s="58" customFormat="1" ht="57" hidden="1" customHeight="1" x14ac:dyDescent="0.25">
      <c r="A446" s="54">
        <f>+SUBTOTAL(3,$B$11:B446)</f>
        <v>0</v>
      </c>
      <c r="B446" s="55" t="s">
        <v>42</v>
      </c>
      <c r="C446" s="54" t="s">
        <v>43</v>
      </c>
      <c r="D446" s="54" t="s">
        <v>44</v>
      </c>
      <c r="E446" s="54" t="s">
        <v>45</v>
      </c>
      <c r="F446" s="56" t="s">
        <v>1866</v>
      </c>
      <c r="G446" s="48">
        <v>45358.586805555555</v>
      </c>
      <c r="H446" s="56" t="s">
        <v>1866</v>
      </c>
      <c r="I446" s="48">
        <v>45358.586805555555</v>
      </c>
      <c r="J446" s="56" t="s">
        <v>1866</v>
      </c>
      <c r="K446" s="48">
        <v>45358.586805555555</v>
      </c>
      <c r="L446" s="100" t="s">
        <v>205</v>
      </c>
      <c r="M446" s="55" t="s">
        <v>48</v>
      </c>
      <c r="N446" s="49" t="s">
        <v>191</v>
      </c>
      <c r="O446" s="49" t="s">
        <v>192</v>
      </c>
      <c r="P446" s="49" t="s">
        <v>206</v>
      </c>
      <c r="Q446" s="50" t="s">
        <v>320</v>
      </c>
      <c r="R446" s="57"/>
      <c r="S446" s="49" t="s">
        <v>68</v>
      </c>
      <c r="T446" s="49" t="s">
        <v>96</v>
      </c>
      <c r="U446" s="49" t="s">
        <v>97</v>
      </c>
      <c r="V446" s="49" t="s">
        <v>1452</v>
      </c>
      <c r="W446" s="49" t="s">
        <v>1716</v>
      </c>
      <c r="X446" s="54" t="s">
        <v>58</v>
      </c>
      <c r="Y446" s="49">
        <v>45363.633831018997</v>
      </c>
      <c r="Z446" s="49" t="s">
        <v>59</v>
      </c>
      <c r="AA446" s="54" t="s">
        <v>74</v>
      </c>
      <c r="AB446" s="54"/>
      <c r="AC446" s="49" t="s">
        <v>61</v>
      </c>
      <c r="AD446" s="55" t="s">
        <v>61</v>
      </c>
    </row>
    <row r="447" spans="1:30" s="58" customFormat="1" ht="57" hidden="1" customHeight="1" x14ac:dyDescent="0.25">
      <c r="A447" s="54">
        <f>+SUBTOTAL(3,$B$11:B447)</f>
        <v>0</v>
      </c>
      <c r="B447" s="55" t="s">
        <v>42</v>
      </c>
      <c r="C447" s="54" t="s">
        <v>43</v>
      </c>
      <c r="D447" s="54" t="s">
        <v>44</v>
      </c>
      <c r="E447" s="54" t="s">
        <v>45</v>
      </c>
      <c r="F447" s="56" t="s">
        <v>1867</v>
      </c>
      <c r="G447" s="48">
        <v>45355.686805555553</v>
      </c>
      <c r="H447" s="56" t="s">
        <v>1867</v>
      </c>
      <c r="I447" s="48">
        <v>45355.686805555553</v>
      </c>
      <c r="J447" s="56" t="s">
        <v>1867</v>
      </c>
      <c r="K447" s="48">
        <v>45355.686805555553</v>
      </c>
      <c r="L447" s="100" t="s">
        <v>2190</v>
      </c>
      <c r="M447" s="55" t="s">
        <v>48</v>
      </c>
      <c r="N447" s="49" t="s">
        <v>191</v>
      </c>
      <c r="O447" s="49" t="s">
        <v>332</v>
      </c>
      <c r="P447" s="49" t="s">
        <v>2048</v>
      </c>
      <c r="Q447" s="50" t="s">
        <v>320</v>
      </c>
      <c r="R447" s="57"/>
      <c r="S447" s="49" t="s">
        <v>68</v>
      </c>
      <c r="T447" s="49" t="s">
        <v>150</v>
      </c>
      <c r="U447" s="49" t="s">
        <v>557</v>
      </c>
      <c r="V447" s="49" t="s">
        <v>2307</v>
      </c>
      <c r="W447" s="49" t="s">
        <v>2308</v>
      </c>
      <c r="X447" s="54" t="s">
        <v>58</v>
      </c>
      <c r="Y447" s="49">
        <v>45357.602430555999</v>
      </c>
      <c r="Z447" s="49" t="s">
        <v>59</v>
      </c>
      <c r="AA447" s="54" t="s">
        <v>74</v>
      </c>
      <c r="AB447" s="54"/>
      <c r="AC447" s="49" t="s">
        <v>117</v>
      </c>
      <c r="AD447" s="55" t="s">
        <v>117</v>
      </c>
    </row>
    <row r="448" spans="1:30" s="58" customFormat="1" ht="57" hidden="1" customHeight="1" x14ac:dyDescent="0.25">
      <c r="A448" s="54">
        <f>+SUBTOTAL(3,$B$11:B448)</f>
        <v>0</v>
      </c>
      <c r="B448" s="55" t="s">
        <v>42</v>
      </c>
      <c r="C448" s="54" t="s">
        <v>43</v>
      </c>
      <c r="D448" s="54" t="s">
        <v>44</v>
      </c>
      <c r="E448" s="54" t="s">
        <v>45</v>
      </c>
      <c r="F448" s="56" t="s">
        <v>1868</v>
      </c>
      <c r="G448" s="48">
        <v>45368.578472222223</v>
      </c>
      <c r="H448" s="56" t="s">
        <v>1868</v>
      </c>
      <c r="I448" s="48">
        <v>45368.578472222223</v>
      </c>
      <c r="J448" s="56" t="s">
        <v>1868</v>
      </c>
      <c r="K448" s="48">
        <v>45368.578472222223</v>
      </c>
      <c r="L448" s="100" t="s">
        <v>2191</v>
      </c>
      <c r="M448" s="55" t="s">
        <v>48</v>
      </c>
      <c r="N448" s="49" t="s">
        <v>191</v>
      </c>
      <c r="O448" s="49" t="s">
        <v>332</v>
      </c>
      <c r="P448" s="49" t="s">
        <v>2049</v>
      </c>
      <c r="Q448" s="50" t="s">
        <v>320</v>
      </c>
      <c r="R448" s="57"/>
      <c r="S448" s="49" t="s">
        <v>68</v>
      </c>
      <c r="T448" s="49" t="s">
        <v>69</v>
      </c>
      <c r="U448" s="49" t="s">
        <v>89</v>
      </c>
      <c r="V448" s="49" t="s">
        <v>71</v>
      </c>
      <c r="W448" s="49" t="s">
        <v>72</v>
      </c>
      <c r="X448" s="54" t="s">
        <v>58</v>
      </c>
      <c r="Y448" s="49">
        <v>45370.604699074</v>
      </c>
      <c r="Z448" s="49" t="s">
        <v>59</v>
      </c>
      <c r="AA448" s="54" t="s">
        <v>74</v>
      </c>
      <c r="AB448" s="54"/>
      <c r="AC448" s="49" t="s">
        <v>117</v>
      </c>
      <c r="AD448" s="55" t="s">
        <v>117</v>
      </c>
    </row>
    <row r="449" spans="1:30" s="58" customFormat="1" ht="57" hidden="1" customHeight="1" x14ac:dyDescent="0.25">
      <c r="A449" s="54">
        <f>+SUBTOTAL(3,$B$11:B449)</f>
        <v>0</v>
      </c>
      <c r="B449" s="55" t="s">
        <v>42</v>
      </c>
      <c r="C449" s="54" t="s">
        <v>43</v>
      </c>
      <c r="D449" s="54" t="s">
        <v>44</v>
      </c>
      <c r="E449" s="54" t="s">
        <v>45</v>
      </c>
      <c r="F449" s="56" t="s">
        <v>1869</v>
      </c>
      <c r="G449" s="48">
        <v>45365.126388888886</v>
      </c>
      <c r="H449" s="56" t="s">
        <v>1869</v>
      </c>
      <c r="I449" s="48">
        <v>45365.126388888886</v>
      </c>
      <c r="J449" s="56" t="s">
        <v>1869</v>
      </c>
      <c r="K449" s="48">
        <v>45365.126388888886</v>
      </c>
      <c r="L449" s="100" t="s">
        <v>2192</v>
      </c>
      <c r="M449" s="55" t="s">
        <v>48</v>
      </c>
      <c r="N449" s="49" t="s">
        <v>191</v>
      </c>
      <c r="O449" s="49" t="s">
        <v>2050</v>
      </c>
      <c r="P449" s="49" t="s">
        <v>2051</v>
      </c>
      <c r="Q449" s="50" t="s">
        <v>320</v>
      </c>
      <c r="R449" s="57"/>
      <c r="S449" s="49" t="s">
        <v>68</v>
      </c>
      <c r="T449" s="49" t="s">
        <v>69</v>
      </c>
      <c r="U449" s="49" t="s">
        <v>79</v>
      </c>
      <c r="V449" s="49" t="s">
        <v>98</v>
      </c>
      <c r="W449" s="49" t="s">
        <v>99</v>
      </c>
      <c r="X449" s="54" t="s">
        <v>58</v>
      </c>
      <c r="Y449" s="49">
        <v>45377.720590277997</v>
      </c>
      <c r="Z449" s="49" t="s">
        <v>105</v>
      </c>
      <c r="AA449" s="54" t="s">
        <v>74</v>
      </c>
      <c r="AB449" s="54"/>
      <c r="AC449" s="49" t="s">
        <v>82</v>
      </c>
      <c r="AD449" s="55" t="s">
        <v>82</v>
      </c>
    </row>
    <row r="450" spans="1:30" s="58" customFormat="1" ht="57" hidden="1" customHeight="1" x14ac:dyDescent="0.25">
      <c r="A450" s="54">
        <f>+SUBTOTAL(3,$B$11:B450)</f>
        <v>0</v>
      </c>
      <c r="B450" s="55" t="s">
        <v>42</v>
      </c>
      <c r="C450" s="54" t="s">
        <v>43</v>
      </c>
      <c r="D450" s="54" t="s">
        <v>44</v>
      </c>
      <c r="E450" s="54" t="s">
        <v>45</v>
      </c>
      <c r="F450" s="56" t="s">
        <v>1870</v>
      </c>
      <c r="G450" s="48">
        <v>45364.515972222223</v>
      </c>
      <c r="H450" s="56" t="s">
        <v>1870</v>
      </c>
      <c r="I450" s="48">
        <v>45364.515972222223</v>
      </c>
      <c r="J450" s="56" t="s">
        <v>1870</v>
      </c>
      <c r="K450" s="48">
        <v>45364.515972222223</v>
      </c>
      <c r="L450" s="100" t="s">
        <v>2193</v>
      </c>
      <c r="M450" s="55" t="s">
        <v>48</v>
      </c>
      <c r="N450" s="49" t="s">
        <v>191</v>
      </c>
      <c r="O450" s="49" t="s">
        <v>246</v>
      </c>
      <c r="P450" s="49" t="s">
        <v>2052</v>
      </c>
      <c r="Q450" s="50" t="s">
        <v>320</v>
      </c>
      <c r="R450" s="57"/>
      <c r="S450" s="49" t="s">
        <v>68</v>
      </c>
      <c r="T450" s="49" t="s">
        <v>156</v>
      </c>
      <c r="U450" s="49" t="s">
        <v>157</v>
      </c>
      <c r="V450" s="49" t="s">
        <v>1452</v>
      </c>
      <c r="W450" s="49" t="s">
        <v>1716</v>
      </c>
      <c r="X450" s="54" t="s">
        <v>58</v>
      </c>
      <c r="Y450" s="49">
        <v>45377.434039352003</v>
      </c>
      <c r="Z450" s="49" t="s">
        <v>105</v>
      </c>
      <c r="AA450" s="54" t="s">
        <v>74</v>
      </c>
      <c r="AB450" s="54"/>
      <c r="AC450" s="49" t="s">
        <v>82</v>
      </c>
      <c r="AD450" s="55" t="s">
        <v>82</v>
      </c>
    </row>
    <row r="451" spans="1:30" s="58" customFormat="1" ht="57" hidden="1" customHeight="1" x14ac:dyDescent="0.25">
      <c r="A451" s="54">
        <f>+SUBTOTAL(3,$B$11:B451)</f>
        <v>0</v>
      </c>
      <c r="B451" s="55" t="s">
        <v>42</v>
      </c>
      <c r="C451" s="54" t="s">
        <v>43</v>
      </c>
      <c r="D451" s="54" t="s">
        <v>44</v>
      </c>
      <c r="E451" s="54" t="s">
        <v>45</v>
      </c>
      <c r="F451" s="56" t="s">
        <v>1871</v>
      </c>
      <c r="G451" s="48">
        <v>45365.551388888889</v>
      </c>
      <c r="H451" s="56" t="s">
        <v>1871</v>
      </c>
      <c r="I451" s="48">
        <v>45365.551388888889</v>
      </c>
      <c r="J451" s="56" t="s">
        <v>1871</v>
      </c>
      <c r="K451" s="48">
        <v>45365.551388888889</v>
      </c>
      <c r="L451" s="100" t="s">
        <v>2194</v>
      </c>
      <c r="M451" s="55" t="s">
        <v>48</v>
      </c>
      <c r="N451" s="49" t="s">
        <v>191</v>
      </c>
      <c r="O451" s="49" t="s">
        <v>344</v>
      </c>
      <c r="P451" s="49" t="s">
        <v>2053</v>
      </c>
      <c r="Q451" s="50" t="s">
        <v>320</v>
      </c>
      <c r="R451" s="57"/>
      <c r="S451" s="49" t="s">
        <v>68</v>
      </c>
      <c r="T451" s="49" t="s">
        <v>125</v>
      </c>
      <c r="U451" s="49" t="s">
        <v>126</v>
      </c>
      <c r="V451" s="49" t="s">
        <v>80</v>
      </c>
      <c r="W451" s="49" t="s">
        <v>81</v>
      </c>
      <c r="X451" s="54" t="s">
        <v>58</v>
      </c>
      <c r="Y451" s="49">
        <v>45369.529722222003</v>
      </c>
      <c r="Z451" s="49" t="s">
        <v>59</v>
      </c>
      <c r="AA451" s="54" t="s">
        <v>74</v>
      </c>
      <c r="AB451" s="54"/>
      <c r="AC451" s="49" t="s">
        <v>82</v>
      </c>
      <c r="AD451" s="55" t="s">
        <v>82</v>
      </c>
    </row>
    <row r="452" spans="1:30" s="58" customFormat="1" ht="57" hidden="1" customHeight="1" x14ac:dyDescent="0.25">
      <c r="A452" s="54">
        <f>+SUBTOTAL(3,$B$11:B452)</f>
        <v>0</v>
      </c>
      <c r="B452" s="55" t="s">
        <v>42</v>
      </c>
      <c r="C452" s="54" t="s">
        <v>43</v>
      </c>
      <c r="D452" s="54" t="s">
        <v>44</v>
      </c>
      <c r="E452" s="54" t="s">
        <v>45</v>
      </c>
      <c r="F452" s="56" t="s">
        <v>1872</v>
      </c>
      <c r="G452" s="48">
        <v>45371.747916666667</v>
      </c>
      <c r="H452" s="56" t="s">
        <v>1872</v>
      </c>
      <c r="I452" s="48">
        <v>45371.747916666667</v>
      </c>
      <c r="J452" s="56" t="s">
        <v>1872</v>
      </c>
      <c r="K452" s="48">
        <v>45371.747916666667</v>
      </c>
      <c r="L452" s="100" t="s">
        <v>2195</v>
      </c>
      <c r="M452" s="55" t="s">
        <v>48</v>
      </c>
      <c r="N452" s="49" t="s">
        <v>191</v>
      </c>
      <c r="O452" s="49" t="s">
        <v>246</v>
      </c>
      <c r="P452" s="49" t="s">
        <v>2054</v>
      </c>
      <c r="Q452" s="50" t="s">
        <v>320</v>
      </c>
      <c r="R452" s="57"/>
      <c r="S452" s="49" t="s">
        <v>68</v>
      </c>
      <c r="T452" s="49" t="s">
        <v>125</v>
      </c>
      <c r="U452" s="49" t="s">
        <v>126</v>
      </c>
      <c r="V452" s="49" t="s">
        <v>80</v>
      </c>
      <c r="W452" s="49" t="s">
        <v>81</v>
      </c>
      <c r="X452" s="54" t="s">
        <v>58</v>
      </c>
      <c r="Y452" s="49">
        <v>45379.619548611001</v>
      </c>
      <c r="Z452" s="49" t="s">
        <v>59</v>
      </c>
      <c r="AA452" s="54" t="s">
        <v>74</v>
      </c>
      <c r="AB452" s="54"/>
      <c r="AC452" s="49" t="s">
        <v>82</v>
      </c>
      <c r="AD452" s="55" t="s">
        <v>82</v>
      </c>
    </row>
    <row r="453" spans="1:30" s="58" customFormat="1" ht="57" hidden="1" customHeight="1" x14ac:dyDescent="0.25">
      <c r="A453" s="54">
        <f>+SUBTOTAL(3,$B$11:B453)</f>
        <v>0</v>
      </c>
      <c r="B453" s="55" t="s">
        <v>42</v>
      </c>
      <c r="C453" s="54" t="s">
        <v>43</v>
      </c>
      <c r="D453" s="54" t="s">
        <v>44</v>
      </c>
      <c r="E453" s="54" t="s">
        <v>45</v>
      </c>
      <c r="F453" s="56" t="s">
        <v>1873</v>
      </c>
      <c r="G453" s="48">
        <v>45375.882638888892</v>
      </c>
      <c r="H453" s="56" t="s">
        <v>1873</v>
      </c>
      <c r="I453" s="48">
        <v>45375.882638888892</v>
      </c>
      <c r="J453" s="56" t="s">
        <v>1873</v>
      </c>
      <c r="K453" s="48">
        <v>45375.882638888892</v>
      </c>
      <c r="L453" s="100" t="s">
        <v>2196</v>
      </c>
      <c r="M453" s="55" t="s">
        <v>48</v>
      </c>
      <c r="N453" s="49" t="s">
        <v>191</v>
      </c>
      <c r="O453" s="49" t="s">
        <v>332</v>
      </c>
      <c r="P453" s="49" t="s">
        <v>2055</v>
      </c>
      <c r="Q453" s="50" t="s">
        <v>320</v>
      </c>
      <c r="R453" s="57"/>
      <c r="S453" s="49" t="s">
        <v>68</v>
      </c>
      <c r="T453" s="49" t="s">
        <v>69</v>
      </c>
      <c r="U453" s="49" t="s">
        <v>89</v>
      </c>
      <c r="V453" s="49" t="s">
        <v>71</v>
      </c>
      <c r="W453" s="49" t="s">
        <v>72</v>
      </c>
      <c r="X453" s="54" t="s">
        <v>58</v>
      </c>
      <c r="Y453" s="49"/>
      <c r="Z453" s="49" t="s">
        <v>105</v>
      </c>
      <c r="AA453" s="54" t="s">
        <v>74</v>
      </c>
      <c r="AB453" s="54"/>
      <c r="AC453" s="49" t="s">
        <v>82</v>
      </c>
      <c r="AD453" s="54" t="s">
        <v>82</v>
      </c>
    </row>
    <row r="454" spans="1:30" s="58" customFormat="1" ht="57" hidden="1" customHeight="1" x14ac:dyDescent="0.25">
      <c r="A454" s="54">
        <f>+SUBTOTAL(3,$B$11:B454)</f>
        <v>0</v>
      </c>
      <c r="B454" s="55" t="s">
        <v>42</v>
      </c>
      <c r="C454" s="54" t="s">
        <v>43</v>
      </c>
      <c r="D454" s="54" t="s">
        <v>44</v>
      </c>
      <c r="E454" s="54" t="s">
        <v>45</v>
      </c>
      <c r="F454" s="56" t="s">
        <v>1874</v>
      </c>
      <c r="G454" s="48">
        <v>45359.429166666669</v>
      </c>
      <c r="H454" s="56" t="s">
        <v>1874</v>
      </c>
      <c r="I454" s="48">
        <v>45359.429166666669</v>
      </c>
      <c r="J454" s="56" t="s">
        <v>1874</v>
      </c>
      <c r="K454" s="48">
        <v>45359.429166666669</v>
      </c>
      <c r="L454" s="100" t="s">
        <v>2197</v>
      </c>
      <c r="M454" s="55" t="s">
        <v>48</v>
      </c>
      <c r="N454" s="49" t="s">
        <v>191</v>
      </c>
      <c r="O454" s="49" t="s">
        <v>2056</v>
      </c>
      <c r="P454" s="49" t="s">
        <v>2057</v>
      </c>
      <c r="Q454" s="50" t="s">
        <v>320</v>
      </c>
      <c r="R454" s="57"/>
      <c r="S454" s="49" t="s">
        <v>68</v>
      </c>
      <c r="T454" s="49" t="s">
        <v>96</v>
      </c>
      <c r="U454" s="49" t="s">
        <v>97</v>
      </c>
      <c r="V454" s="49" t="s">
        <v>229</v>
      </c>
      <c r="W454" s="49" t="s">
        <v>230</v>
      </c>
      <c r="X454" s="54" t="s">
        <v>58</v>
      </c>
      <c r="Y454" s="49">
        <v>45366.740138888999</v>
      </c>
      <c r="Z454" s="49" t="s">
        <v>59</v>
      </c>
      <c r="AA454" s="54" t="s">
        <v>74</v>
      </c>
      <c r="AB454" s="54"/>
      <c r="AC454" s="49" t="s">
        <v>82</v>
      </c>
      <c r="AD454" s="55" t="s">
        <v>82</v>
      </c>
    </row>
    <row r="455" spans="1:30" s="58" customFormat="1" ht="57" hidden="1" customHeight="1" x14ac:dyDescent="0.25">
      <c r="A455" s="54">
        <f>+SUBTOTAL(3,$B$11:B455)</f>
        <v>0</v>
      </c>
      <c r="B455" s="55" t="s">
        <v>42</v>
      </c>
      <c r="C455" s="54" t="s">
        <v>43</v>
      </c>
      <c r="D455" s="54" t="s">
        <v>44</v>
      </c>
      <c r="E455" s="54" t="s">
        <v>45</v>
      </c>
      <c r="F455" s="56" t="s">
        <v>1875</v>
      </c>
      <c r="G455" s="48">
        <v>45360.779166666667</v>
      </c>
      <c r="H455" s="56" t="s">
        <v>1875</v>
      </c>
      <c r="I455" s="48">
        <v>45360.779166666667</v>
      </c>
      <c r="J455" s="56" t="s">
        <v>1875</v>
      </c>
      <c r="K455" s="48">
        <v>45360.779166666667</v>
      </c>
      <c r="L455" s="100" t="s">
        <v>2198</v>
      </c>
      <c r="M455" s="55" t="s">
        <v>48</v>
      </c>
      <c r="N455" s="49" t="s">
        <v>191</v>
      </c>
      <c r="O455" s="49" t="s">
        <v>367</v>
      </c>
      <c r="P455" s="49" t="s">
        <v>2058</v>
      </c>
      <c r="Q455" s="50" t="s">
        <v>320</v>
      </c>
      <c r="R455" s="57"/>
      <c r="S455" s="49" t="s">
        <v>68</v>
      </c>
      <c r="T455" s="49" t="s">
        <v>125</v>
      </c>
      <c r="U455" s="49" t="s">
        <v>126</v>
      </c>
      <c r="V455" s="49" t="s">
        <v>80</v>
      </c>
      <c r="W455" s="49" t="s">
        <v>81</v>
      </c>
      <c r="X455" s="54" t="s">
        <v>58</v>
      </c>
      <c r="Y455" s="49">
        <v>45365.414108796002</v>
      </c>
      <c r="Z455" s="49" t="s">
        <v>59</v>
      </c>
      <c r="AA455" s="54" t="s">
        <v>74</v>
      </c>
      <c r="AB455" s="54"/>
      <c r="AC455" s="49" t="s">
        <v>82</v>
      </c>
      <c r="AD455" s="55" t="s">
        <v>82</v>
      </c>
    </row>
    <row r="456" spans="1:30" s="58" customFormat="1" ht="57" hidden="1" customHeight="1" x14ac:dyDescent="0.25">
      <c r="A456" s="54">
        <f>+SUBTOTAL(3,$B$11:B456)</f>
        <v>0</v>
      </c>
      <c r="B456" s="55" t="s">
        <v>42</v>
      </c>
      <c r="C456" s="54" t="s">
        <v>43</v>
      </c>
      <c r="D456" s="54" t="s">
        <v>44</v>
      </c>
      <c r="E456" s="54" t="s">
        <v>45</v>
      </c>
      <c r="F456" s="56" t="s">
        <v>1877</v>
      </c>
      <c r="G456" s="48">
        <v>45362.560416666667</v>
      </c>
      <c r="H456" s="56" t="s">
        <v>1877</v>
      </c>
      <c r="I456" s="48">
        <v>45362.560416666667</v>
      </c>
      <c r="J456" s="56" t="s">
        <v>1877</v>
      </c>
      <c r="K456" s="48">
        <v>45362.560416666667</v>
      </c>
      <c r="L456" s="100" t="s">
        <v>1211</v>
      </c>
      <c r="M456" s="55" t="s">
        <v>111</v>
      </c>
      <c r="N456" s="49" t="s">
        <v>191</v>
      </c>
      <c r="O456" s="49" t="s">
        <v>1323</v>
      </c>
      <c r="P456" s="49" t="s">
        <v>375</v>
      </c>
      <c r="Q456" s="50" t="s">
        <v>320</v>
      </c>
      <c r="R456" s="57"/>
      <c r="S456" s="49" t="s">
        <v>68</v>
      </c>
      <c r="T456" s="49" t="s">
        <v>69</v>
      </c>
      <c r="U456" s="49" t="s">
        <v>461</v>
      </c>
      <c r="V456" s="49" t="s">
        <v>1452</v>
      </c>
      <c r="W456" s="49" t="s">
        <v>1716</v>
      </c>
      <c r="X456" s="54" t="s">
        <v>58</v>
      </c>
      <c r="Y456" s="49">
        <v>45363.639247685001</v>
      </c>
      <c r="Z456" s="49" t="s">
        <v>59</v>
      </c>
      <c r="AA456" s="54" t="s">
        <v>74</v>
      </c>
      <c r="AB456" s="54"/>
      <c r="AC456" s="49" t="s">
        <v>61</v>
      </c>
      <c r="AD456" s="55" t="s">
        <v>61</v>
      </c>
    </row>
    <row r="457" spans="1:30" s="58" customFormat="1" ht="57" hidden="1" customHeight="1" x14ac:dyDescent="0.25">
      <c r="A457" s="54">
        <f>+SUBTOTAL(3,$B$11:B457)</f>
        <v>0</v>
      </c>
      <c r="B457" s="55" t="s">
        <v>42</v>
      </c>
      <c r="C457" s="54" t="s">
        <v>43</v>
      </c>
      <c r="D457" s="54" t="s">
        <v>44</v>
      </c>
      <c r="E457" s="54" t="s">
        <v>45</v>
      </c>
      <c r="F457" s="56" t="s">
        <v>1879</v>
      </c>
      <c r="G457" s="48">
        <v>45358.711805555555</v>
      </c>
      <c r="H457" s="56" t="s">
        <v>1879</v>
      </c>
      <c r="I457" s="48">
        <v>45358.711805555555</v>
      </c>
      <c r="J457" s="56" t="s">
        <v>1879</v>
      </c>
      <c r="K457" s="48">
        <v>45358.711805555555</v>
      </c>
      <c r="L457" s="100" t="s">
        <v>205</v>
      </c>
      <c r="M457" s="55" t="s">
        <v>48</v>
      </c>
      <c r="N457" s="49" t="s">
        <v>191</v>
      </c>
      <c r="O457" s="49" t="s">
        <v>192</v>
      </c>
      <c r="P457" s="49" t="s">
        <v>206</v>
      </c>
      <c r="Q457" s="50" t="s">
        <v>320</v>
      </c>
      <c r="R457" s="57"/>
      <c r="S457" s="49" t="s">
        <v>68</v>
      </c>
      <c r="T457" s="49" t="s">
        <v>69</v>
      </c>
      <c r="U457" s="49" t="s">
        <v>79</v>
      </c>
      <c r="V457" s="49" t="s">
        <v>115</v>
      </c>
      <c r="W457" s="49" t="s">
        <v>1716</v>
      </c>
      <c r="X457" s="54" t="s">
        <v>58</v>
      </c>
      <c r="Y457" s="49">
        <v>45363.634247684997</v>
      </c>
      <c r="Z457" s="49" t="s">
        <v>59</v>
      </c>
      <c r="AA457" s="54" t="s">
        <v>74</v>
      </c>
      <c r="AB457" s="54"/>
      <c r="AC457" s="49" t="s">
        <v>61</v>
      </c>
      <c r="AD457" s="55" t="s">
        <v>61</v>
      </c>
    </row>
    <row r="458" spans="1:30" s="58" customFormat="1" ht="57" hidden="1" customHeight="1" x14ac:dyDescent="0.25">
      <c r="A458" s="54">
        <f>+SUBTOTAL(3,$B$11:B458)</f>
        <v>0</v>
      </c>
      <c r="B458" s="55" t="s">
        <v>42</v>
      </c>
      <c r="C458" s="54" t="s">
        <v>43</v>
      </c>
      <c r="D458" s="54" t="s">
        <v>44</v>
      </c>
      <c r="E458" s="54" t="s">
        <v>45</v>
      </c>
      <c r="F458" s="56" t="s">
        <v>1880</v>
      </c>
      <c r="G458" s="48">
        <v>45367.643055555556</v>
      </c>
      <c r="H458" s="56" t="s">
        <v>1880</v>
      </c>
      <c r="I458" s="48">
        <v>45367.643055555556</v>
      </c>
      <c r="J458" s="56" t="s">
        <v>1880</v>
      </c>
      <c r="K458" s="48">
        <v>45367.643055555556</v>
      </c>
      <c r="L458" s="100" t="s">
        <v>2199</v>
      </c>
      <c r="M458" s="55" t="s">
        <v>48</v>
      </c>
      <c r="N458" s="49" t="s">
        <v>191</v>
      </c>
      <c r="O458" s="49" t="s">
        <v>2059</v>
      </c>
      <c r="P458" s="49" t="s">
        <v>2060</v>
      </c>
      <c r="Q458" s="50" t="s">
        <v>320</v>
      </c>
      <c r="R458" s="57"/>
      <c r="S458" s="49" t="s">
        <v>68</v>
      </c>
      <c r="T458" s="49" t="s">
        <v>96</v>
      </c>
      <c r="U458" s="49" t="s">
        <v>97</v>
      </c>
      <c r="V458" s="49" t="s">
        <v>229</v>
      </c>
      <c r="W458" s="49" t="s">
        <v>230</v>
      </c>
      <c r="X458" s="54" t="s">
        <v>58</v>
      </c>
      <c r="Y458" s="49">
        <v>45377.732858796</v>
      </c>
      <c r="Z458" s="49" t="s">
        <v>59</v>
      </c>
      <c r="AA458" s="54" t="s">
        <v>74</v>
      </c>
      <c r="AB458" s="54"/>
      <c r="AC458" s="49" t="s">
        <v>75</v>
      </c>
      <c r="AD458" s="55" t="s">
        <v>75</v>
      </c>
    </row>
    <row r="459" spans="1:30" s="58" customFormat="1" ht="57" hidden="1" customHeight="1" x14ac:dyDescent="0.25">
      <c r="A459" s="54">
        <f>+SUBTOTAL(3,$B$11:B459)</f>
        <v>0</v>
      </c>
      <c r="B459" s="55" t="s">
        <v>42</v>
      </c>
      <c r="C459" s="54" t="s">
        <v>43</v>
      </c>
      <c r="D459" s="54" t="s">
        <v>44</v>
      </c>
      <c r="E459" s="54" t="s">
        <v>45</v>
      </c>
      <c r="F459" s="56" t="s">
        <v>1881</v>
      </c>
      <c r="G459" s="48">
        <v>45376.386805555558</v>
      </c>
      <c r="H459" s="56" t="s">
        <v>1881</v>
      </c>
      <c r="I459" s="48">
        <v>45376.386805555558</v>
      </c>
      <c r="J459" s="56" t="s">
        <v>1881</v>
      </c>
      <c r="K459" s="48">
        <v>45376.386805555558</v>
      </c>
      <c r="L459" s="100" t="s">
        <v>2200</v>
      </c>
      <c r="M459" s="55" t="s">
        <v>48</v>
      </c>
      <c r="N459" s="49" t="s">
        <v>191</v>
      </c>
      <c r="O459" s="49" t="s">
        <v>246</v>
      </c>
      <c r="P459" s="49" t="s">
        <v>2061</v>
      </c>
      <c r="Q459" s="50" t="s">
        <v>320</v>
      </c>
      <c r="R459" s="57"/>
      <c r="S459" s="49" t="s">
        <v>68</v>
      </c>
      <c r="T459" s="49" t="s">
        <v>69</v>
      </c>
      <c r="U459" s="49" t="s">
        <v>79</v>
      </c>
      <c r="V459" s="49" t="s">
        <v>71</v>
      </c>
      <c r="W459" s="49" t="s">
        <v>72</v>
      </c>
      <c r="X459" s="54" t="s">
        <v>58</v>
      </c>
      <c r="Y459" s="49"/>
      <c r="Z459" s="49" t="s">
        <v>59</v>
      </c>
      <c r="AA459" s="54" t="s">
        <v>74</v>
      </c>
      <c r="AB459" s="54"/>
      <c r="AC459" s="49" t="s">
        <v>82</v>
      </c>
      <c r="AD459" s="49" t="s">
        <v>82</v>
      </c>
    </row>
    <row r="460" spans="1:30" s="58" customFormat="1" ht="57" hidden="1" customHeight="1" x14ac:dyDescent="0.25">
      <c r="A460" s="54">
        <f>+SUBTOTAL(3,$B$11:B460)</f>
        <v>0</v>
      </c>
      <c r="B460" s="55" t="s">
        <v>42</v>
      </c>
      <c r="C460" s="54" t="s">
        <v>43</v>
      </c>
      <c r="D460" s="54" t="s">
        <v>44</v>
      </c>
      <c r="E460" s="54" t="s">
        <v>45</v>
      </c>
      <c r="F460" s="56" t="s">
        <v>1893</v>
      </c>
      <c r="G460" s="48">
        <v>45363.593055555553</v>
      </c>
      <c r="H460" s="56" t="s">
        <v>1893</v>
      </c>
      <c r="I460" s="48">
        <v>45363.593055555553</v>
      </c>
      <c r="J460" s="56" t="s">
        <v>1893</v>
      </c>
      <c r="K460" s="48">
        <v>45363.593055555553</v>
      </c>
      <c r="L460" s="100" t="s">
        <v>2201</v>
      </c>
      <c r="M460" s="55" t="s">
        <v>48</v>
      </c>
      <c r="N460" s="49" t="s">
        <v>141</v>
      </c>
      <c r="O460" s="49" t="s">
        <v>554</v>
      </c>
      <c r="P460" s="49" t="s">
        <v>2062</v>
      </c>
      <c r="Q460" s="50" t="s">
        <v>52</v>
      </c>
      <c r="R460" s="57"/>
      <c r="S460" s="49" t="s">
        <v>68</v>
      </c>
      <c r="T460" s="49" t="s">
        <v>137</v>
      </c>
      <c r="U460" s="49" t="s">
        <v>138</v>
      </c>
      <c r="V460" s="49" t="s">
        <v>1452</v>
      </c>
      <c r="W460" s="49" t="s">
        <v>1716</v>
      </c>
      <c r="X460" s="54" t="s">
        <v>58</v>
      </c>
      <c r="Y460" s="49">
        <v>45378.849872685001</v>
      </c>
      <c r="Z460" s="49" t="s">
        <v>59</v>
      </c>
      <c r="AA460" s="54" t="s">
        <v>60</v>
      </c>
      <c r="AB460" s="54"/>
      <c r="AC460" s="49" t="s">
        <v>117</v>
      </c>
      <c r="AD460" s="55" t="s">
        <v>117</v>
      </c>
    </row>
    <row r="461" spans="1:30" s="58" customFormat="1" ht="57" hidden="1" customHeight="1" x14ac:dyDescent="0.25">
      <c r="A461" s="54">
        <f>+SUBTOTAL(3,$B$11:B461)</f>
        <v>0</v>
      </c>
      <c r="B461" s="55" t="s">
        <v>42</v>
      </c>
      <c r="C461" s="54" t="s">
        <v>43</v>
      </c>
      <c r="D461" s="54" t="s">
        <v>44</v>
      </c>
      <c r="E461" s="54" t="s">
        <v>45</v>
      </c>
      <c r="F461" s="56" t="s">
        <v>1894</v>
      </c>
      <c r="G461" s="48">
        <v>45360.269444444442</v>
      </c>
      <c r="H461" s="56" t="s">
        <v>1894</v>
      </c>
      <c r="I461" s="48">
        <v>45360.269444444442</v>
      </c>
      <c r="J461" s="56" t="s">
        <v>1894</v>
      </c>
      <c r="K461" s="48">
        <v>45360.269444444442</v>
      </c>
      <c r="L461" s="100" t="s">
        <v>2202</v>
      </c>
      <c r="M461" s="55" t="s">
        <v>48</v>
      </c>
      <c r="N461" s="49" t="s">
        <v>379</v>
      </c>
      <c r="O461" s="49" t="s">
        <v>434</v>
      </c>
      <c r="P461" s="49" t="s">
        <v>2063</v>
      </c>
      <c r="Q461" s="50" t="s">
        <v>391</v>
      </c>
      <c r="R461" s="57"/>
      <c r="S461" s="49" t="s">
        <v>68</v>
      </c>
      <c r="T461" s="49" t="s">
        <v>156</v>
      </c>
      <c r="U461" s="49" t="s">
        <v>216</v>
      </c>
      <c r="V461" s="49" t="s">
        <v>217</v>
      </c>
      <c r="W461" s="49" t="s">
        <v>218</v>
      </c>
      <c r="X461" s="54" t="s">
        <v>58</v>
      </c>
      <c r="Y461" s="49">
        <v>45371.932604166999</v>
      </c>
      <c r="Z461" s="49" t="s">
        <v>59</v>
      </c>
      <c r="AA461" s="54" t="s">
        <v>74</v>
      </c>
      <c r="AB461" s="54"/>
      <c r="AC461" s="49" t="s">
        <v>75</v>
      </c>
      <c r="AD461" s="55" t="s">
        <v>75</v>
      </c>
    </row>
    <row r="462" spans="1:30" s="58" customFormat="1" ht="57" hidden="1" customHeight="1" x14ac:dyDescent="0.25">
      <c r="A462" s="54">
        <f>+SUBTOTAL(3,$B$11:B462)</f>
        <v>0</v>
      </c>
      <c r="B462" s="55" t="s">
        <v>42</v>
      </c>
      <c r="C462" s="54" t="s">
        <v>43</v>
      </c>
      <c r="D462" s="54" t="s">
        <v>44</v>
      </c>
      <c r="E462" s="54" t="s">
        <v>45</v>
      </c>
      <c r="F462" s="56" t="s">
        <v>1895</v>
      </c>
      <c r="G462" s="48">
        <v>45352.745138888888</v>
      </c>
      <c r="H462" s="56" t="s">
        <v>1895</v>
      </c>
      <c r="I462" s="48">
        <v>45352.745138888888</v>
      </c>
      <c r="J462" s="56" t="s">
        <v>1895</v>
      </c>
      <c r="K462" s="48">
        <v>45352.745138888888</v>
      </c>
      <c r="L462" s="100" t="s">
        <v>190</v>
      </c>
      <c r="M462" s="55" t="s">
        <v>48</v>
      </c>
      <c r="N462" s="49" t="s">
        <v>191</v>
      </c>
      <c r="O462" s="49" t="s">
        <v>192</v>
      </c>
      <c r="P462" s="49" t="s">
        <v>193</v>
      </c>
      <c r="Q462" s="50" t="s">
        <v>52</v>
      </c>
      <c r="R462" s="57"/>
      <c r="S462" s="49" t="s">
        <v>68</v>
      </c>
      <c r="T462" s="49" t="s">
        <v>96</v>
      </c>
      <c r="U462" s="49" t="s">
        <v>97</v>
      </c>
      <c r="V462" s="49" t="s">
        <v>98</v>
      </c>
      <c r="W462" s="49" t="s">
        <v>99</v>
      </c>
      <c r="X462" s="54" t="s">
        <v>58</v>
      </c>
      <c r="Y462" s="49">
        <v>45371.843009258999</v>
      </c>
      <c r="Z462" s="49" t="s">
        <v>59</v>
      </c>
      <c r="AA462" s="54" t="s">
        <v>60</v>
      </c>
      <c r="AB462" s="54"/>
      <c r="AC462" s="49" t="s">
        <v>82</v>
      </c>
      <c r="AD462" s="55" t="s">
        <v>82</v>
      </c>
    </row>
    <row r="463" spans="1:30" s="58" customFormat="1" ht="57" hidden="1" customHeight="1" x14ac:dyDescent="0.25">
      <c r="A463" s="54">
        <f>+SUBTOTAL(3,$B$11:B463)</f>
        <v>0</v>
      </c>
      <c r="B463" s="55" t="s">
        <v>42</v>
      </c>
      <c r="C463" s="54" t="s">
        <v>43</v>
      </c>
      <c r="D463" s="54" t="s">
        <v>44</v>
      </c>
      <c r="E463" s="54" t="s">
        <v>45</v>
      </c>
      <c r="F463" s="56" t="s">
        <v>1896</v>
      </c>
      <c r="G463" s="48">
        <v>45358.500694444447</v>
      </c>
      <c r="H463" s="56" t="s">
        <v>1896</v>
      </c>
      <c r="I463" s="48">
        <v>45358.500694444447</v>
      </c>
      <c r="J463" s="56" t="s">
        <v>1896</v>
      </c>
      <c r="K463" s="48">
        <v>45358.500694444447</v>
      </c>
      <c r="L463" s="100" t="s">
        <v>1169</v>
      </c>
      <c r="M463" s="55" t="s">
        <v>48</v>
      </c>
      <c r="N463" s="49" t="s">
        <v>141</v>
      </c>
      <c r="O463" s="49" t="s">
        <v>227</v>
      </c>
      <c r="P463" s="49" t="s">
        <v>228</v>
      </c>
      <c r="Q463" s="50" t="s">
        <v>52</v>
      </c>
      <c r="R463" s="57"/>
      <c r="S463" s="49" t="s">
        <v>144</v>
      </c>
      <c r="T463" s="49" t="s">
        <v>576</v>
      </c>
      <c r="U463" s="49" t="s">
        <v>1426</v>
      </c>
      <c r="V463" s="49" t="s">
        <v>1451</v>
      </c>
      <c r="W463" s="49" t="s">
        <v>148</v>
      </c>
      <c r="X463" s="54" t="s">
        <v>58</v>
      </c>
      <c r="Y463" s="49"/>
      <c r="Z463" s="49" t="s">
        <v>59</v>
      </c>
      <c r="AA463" s="54" t="s">
        <v>60</v>
      </c>
      <c r="AB463" s="54"/>
      <c r="AC463" s="49" t="s">
        <v>75</v>
      </c>
      <c r="AD463" s="49" t="s">
        <v>75</v>
      </c>
    </row>
    <row r="464" spans="1:30" s="58" customFormat="1" ht="57" hidden="1" customHeight="1" x14ac:dyDescent="0.25">
      <c r="A464" s="54">
        <f>+SUBTOTAL(3,$B$11:B464)</f>
        <v>0</v>
      </c>
      <c r="B464" s="55" t="s">
        <v>42</v>
      </c>
      <c r="C464" s="54" t="s">
        <v>43</v>
      </c>
      <c r="D464" s="54" t="s">
        <v>44</v>
      </c>
      <c r="E464" s="54" t="s">
        <v>45</v>
      </c>
      <c r="F464" s="56" t="s">
        <v>1897</v>
      </c>
      <c r="G464" s="48">
        <v>45359.955555555556</v>
      </c>
      <c r="H464" s="56" t="s">
        <v>1897</v>
      </c>
      <c r="I464" s="48">
        <v>45359.955555555556</v>
      </c>
      <c r="J464" s="56" t="s">
        <v>1897</v>
      </c>
      <c r="K464" s="48">
        <v>45359.955555555556</v>
      </c>
      <c r="L464" s="100" t="s">
        <v>1169</v>
      </c>
      <c r="M464" s="55" t="s">
        <v>48</v>
      </c>
      <c r="N464" s="49" t="s">
        <v>141</v>
      </c>
      <c r="O464" s="49" t="s">
        <v>227</v>
      </c>
      <c r="P464" s="49" t="s">
        <v>228</v>
      </c>
      <c r="Q464" s="50" t="s">
        <v>52</v>
      </c>
      <c r="R464" s="57"/>
      <c r="S464" s="49" t="s">
        <v>144</v>
      </c>
      <c r="T464" s="49" t="s">
        <v>576</v>
      </c>
      <c r="U464" s="49" t="s">
        <v>1426</v>
      </c>
      <c r="V464" s="49" t="s">
        <v>1451</v>
      </c>
      <c r="W464" s="49" t="s">
        <v>148</v>
      </c>
      <c r="X464" s="54" t="s">
        <v>58</v>
      </c>
      <c r="Y464" s="49"/>
      <c r="Z464" s="49" t="s">
        <v>59</v>
      </c>
      <c r="AA464" s="54" t="s">
        <v>60</v>
      </c>
      <c r="AB464" s="54"/>
      <c r="AC464" s="49" t="s">
        <v>75</v>
      </c>
      <c r="AD464" s="49" t="s">
        <v>75</v>
      </c>
    </row>
    <row r="465" spans="1:30" s="58" customFormat="1" ht="57" hidden="1" customHeight="1" x14ac:dyDescent="0.25">
      <c r="A465" s="54">
        <f>+SUBTOTAL(3,$B$11:B465)</f>
        <v>0</v>
      </c>
      <c r="B465" s="55" t="s">
        <v>42</v>
      </c>
      <c r="C465" s="54" t="s">
        <v>43</v>
      </c>
      <c r="D465" s="54" t="s">
        <v>44</v>
      </c>
      <c r="E465" s="54" t="s">
        <v>45</v>
      </c>
      <c r="F465" s="56" t="s">
        <v>1898</v>
      </c>
      <c r="G465" s="48">
        <v>45357.731249999997</v>
      </c>
      <c r="H465" s="56" t="s">
        <v>1898</v>
      </c>
      <c r="I465" s="48">
        <v>45357.731249999997</v>
      </c>
      <c r="J465" s="56" t="s">
        <v>1898</v>
      </c>
      <c r="K465" s="48">
        <v>45357.731249999997</v>
      </c>
      <c r="L465" s="100" t="s">
        <v>2196</v>
      </c>
      <c r="M465" s="55" t="s">
        <v>48</v>
      </c>
      <c r="N465" s="49" t="s">
        <v>191</v>
      </c>
      <c r="O465" s="49" t="s">
        <v>332</v>
      </c>
      <c r="P465" s="49" t="s">
        <v>2064</v>
      </c>
      <c r="Q465" s="50" t="s">
        <v>52</v>
      </c>
      <c r="R465" s="57"/>
      <c r="S465" s="49" t="s">
        <v>68</v>
      </c>
      <c r="T465" s="49" t="s">
        <v>156</v>
      </c>
      <c r="U465" s="49" t="s">
        <v>157</v>
      </c>
      <c r="V465" s="49" t="s">
        <v>71</v>
      </c>
      <c r="W465" s="49" t="s">
        <v>72</v>
      </c>
      <c r="X465" s="54" t="s">
        <v>58</v>
      </c>
      <c r="Y465" s="49">
        <v>45378.499027778002</v>
      </c>
      <c r="Z465" s="49" t="s">
        <v>59</v>
      </c>
      <c r="AA465" s="54" t="s">
        <v>60</v>
      </c>
      <c r="AB465" s="54"/>
      <c r="AC465" s="55" t="s">
        <v>82</v>
      </c>
      <c r="AD465" s="55" t="s">
        <v>82</v>
      </c>
    </row>
    <row r="466" spans="1:30" s="58" customFormat="1" ht="57" hidden="1" customHeight="1" x14ac:dyDescent="0.25">
      <c r="A466" s="54">
        <f>+SUBTOTAL(3,$B$11:B466)</f>
        <v>0</v>
      </c>
      <c r="B466" s="55" t="s">
        <v>42</v>
      </c>
      <c r="C466" s="54" t="s">
        <v>43</v>
      </c>
      <c r="D466" s="54" t="s">
        <v>44</v>
      </c>
      <c r="E466" s="54" t="s">
        <v>45</v>
      </c>
      <c r="F466" s="56" t="s">
        <v>1899</v>
      </c>
      <c r="G466" s="48">
        <v>45356.623611111114</v>
      </c>
      <c r="H466" s="56" t="s">
        <v>1899</v>
      </c>
      <c r="I466" s="48">
        <v>45356.623611111114</v>
      </c>
      <c r="J466" s="56" t="s">
        <v>1899</v>
      </c>
      <c r="K466" s="48">
        <v>45356.623611111114</v>
      </c>
      <c r="L466" s="100" t="s">
        <v>2203</v>
      </c>
      <c r="M466" s="55" t="s">
        <v>48</v>
      </c>
      <c r="N466" s="49" t="s">
        <v>756</v>
      </c>
      <c r="O466" s="49" t="s">
        <v>2065</v>
      </c>
      <c r="P466" s="49" t="s">
        <v>2066</v>
      </c>
      <c r="Q466" s="50" t="s">
        <v>2137</v>
      </c>
      <c r="R466" s="57"/>
      <c r="S466" s="49" t="s">
        <v>53</v>
      </c>
      <c r="T466" s="49" t="s">
        <v>54</v>
      </c>
      <c r="U466" s="49" t="s">
        <v>55</v>
      </c>
      <c r="V466" s="49" t="s">
        <v>56</v>
      </c>
      <c r="W466" s="49" t="s">
        <v>57</v>
      </c>
      <c r="X466" s="54" t="s">
        <v>58</v>
      </c>
      <c r="Y466" s="49">
        <v>45378.578773148001</v>
      </c>
      <c r="Z466" s="49" t="s">
        <v>59</v>
      </c>
      <c r="AA466" s="54" t="s">
        <v>60</v>
      </c>
      <c r="AB466" s="54"/>
      <c r="AC466" s="55" t="s">
        <v>82</v>
      </c>
      <c r="AD466" s="55" t="s">
        <v>82</v>
      </c>
    </row>
    <row r="467" spans="1:30" s="58" customFormat="1" ht="57" hidden="1" customHeight="1" x14ac:dyDescent="0.25">
      <c r="A467" s="54">
        <f>+SUBTOTAL(3,$B$11:B467)</f>
        <v>0</v>
      </c>
      <c r="B467" s="55" t="s">
        <v>42</v>
      </c>
      <c r="C467" s="54" t="s">
        <v>43</v>
      </c>
      <c r="D467" s="54" t="s">
        <v>44</v>
      </c>
      <c r="E467" s="54" t="s">
        <v>45</v>
      </c>
      <c r="F467" s="56" t="s">
        <v>1900</v>
      </c>
      <c r="G467" s="48">
        <v>45366.47152777778</v>
      </c>
      <c r="H467" s="56" t="s">
        <v>1900</v>
      </c>
      <c r="I467" s="48">
        <v>45366.47152777778</v>
      </c>
      <c r="J467" s="56" t="s">
        <v>1900</v>
      </c>
      <c r="K467" s="48">
        <v>45366.47152777778</v>
      </c>
      <c r="L467" s="100" t="s">
        <v>2204</v>
      </c>
      <c r="M467" s="55" t="s">
        <v>48</v>
      </c>
      <c r="N467" s="49" t="s">
        <v>313</v>
      </c>
      <c r="O467" s="49" t="s">
        <v>1344</v>
      </c>
      <c r="P467" s="49" t="s">
        <v>355</v>
      </c>
      <c r="Q467" s="50" t="s">
        <v>177</v>
      </c>
      <c r="R467" s="57"/>
      <c r="S467" s="49" t="s">
        <v>53</v>
      </c>
      <c r="T467" s="49" t="s">
        <v>54</v>
      </c>
      <c r="U467" s="49" t="s">
        <v>55</v>
      </c>
      <c r="V467" s="49" t="s">
        <v>115</v>
      </c>
      <c r="W467" s="49" t="s">
        <v>1716</v>
      </c>
      <c r="X467" s="54" t="s">
        <v>58</v>
      </c>
      <c r="Y467" s="49">
        <v>45380.511898147997</v>
      </c>
      <c r="Z467" s="49" t="s">
        <v>59</v>
      </c>
      <c r="AA467" s="54" t="s">
        <v>60</v>
      </c>
      <c r="AB467" s="54"/>
      <c r="AC467" s="55" t="s">
        <v>82</v>
      </c>
      <c r="AD467" s="55" t="s">
        <v>82</v>
      </c>
    </row>
    <row r="468" spans="1:30" s="58" customFormat="1" ht="57" hidden="1" customHeight="1" x14ac:dyDescent="0.25">
      <c r="A468" s="54">
        <f>+SUBTOTAL(3,$B$11:B468)</f>
        <v>0</v>
      </c>
      <c r="B468" s="55" t="s">
        <v>42</v>
      </c>
      <c r="C468" s="54" t="s">
        <v>43</v>
      </c>
      <c r="D468" s="54" t="s">
        <v>44</v>
      </c>
      <c r="E468" s="54" t="s">
        <v>45</v>
      </c>
      <c r="F468" s="56" t="s">
        <v>1901</v>
      </c>
      <c r="G468" s="48">
        <v>45377.068055555559</v>
      </c>
      <c r="H468" s="56" t="s">
        <v>1901</v>
      </c>
      <c r="I468" s="48">
        <v>45377.068055555559</v>
      </c>
      <c r="J468" s="56" t="s">
        <v>1901</v>
      </c>
      <c r="K468" s="48">
        <v>45377.068055555559</v>
      </c>
      <c r="L468" s="100" t="s">
        <v>2173</v>
      </c>
      <c r="M468" s="55" t="s">
        <v>48</v>
      </c>
      <c r="N468" s="49" t="s">
        <v>197</v>
      </c>
      <c r="O468" s="49" t="s">
        <v>289</v>
      </c>
      <c r="P468" s="49" t="s">
        <v>2036</v>
      </c>
      <c r="Q468" s="50" t="s">
        <v>52</v>
      </c>
      <c r="R468" s="57"/>
      <c r="S468" s="49" t="s">
        <v>68</v>
      </c>
      <c r="T468" s="49" t="s">
        <v>125</v>
      </c>
      <c r="U468" s="49" t="s">
        <v>126</v>
      </c>
      <c r="V468" s="49" t="s">
        <v>80</v>
      </c>
      <c r="W468" s="49" t="s">
        <v>81</v>
      </c>
      <c r="X468" s="54" t="s">
        <v>58</v>
      </c>
      <c r="Y468" s="49"/>
      <c r="Z468" s="49" t="s">
        <v>59</v>
      </c>
      <c r="AA468" s="54" t="s">
        <v>60</v>
      </c>
      <c r="AB468" s="54"/>
      <c r="AC468" s="49" t="s">
        <v>75</v>
      </c>
      <c r="AD468" s="49" t="s">
        <v>75</v>
      </c>
    </row>
    <row r="469" spans="1:30" s="58" customFormat="1" ht="57" hidden="1" customHeight="1" x14ac:dyDescent="0.25">
      <c r="A469" s="54">
        <f>+SUBTOTAL(3,$B$11:B469)</f>
        <v>0</v>
      </c>
      <c r="B469" s="55" t="s">
        <v>42</v>
      </c>
      <c r="C469" s="54" t="s">
        <v>43</v>
      </c>
      <c r="D469" s="54" t="s">
        <v>44</v>
      </c>
      <c r="E469" s="54" t="s">
        <v>45</v>
      </c>
      <c r="F469" s="56" t="s">
        <v>1902</v>
      </c>
      <c r="G469" s="48">
        <v>45363.734027777777</v>
      </c>
      <c r="H469" s="56" t="s">
        <v>1902</v>
      </c>
      <c r="I469" s="48">
        <v>45363.734027777777</v>
      </c>
      <c r="J469" s="56" t="s">
        <v>1902</v>
      </c>
      <c r="K469" s="48">
        <v>45363.734027777777</v>
      </c>
      <c r="L469" s="100" t="s">
        <v>1256</v>
      </c>
      <c r="M469" s="55" t="s">
        <v>48</v>
      </c>
      <c r="N469" s="49" t="s">
        <v>49</v>
      </c>
      <c r="O469" s="49" t="s">
        <v>1386</v>
      </c>
      <c r="P469" s="49" t="s">
        <v>797</v>
      </c>
      <c r="Q469" s="50" t="s">
        <v>52</v>
      </c>
      <c r="R469" s="57"/>
      <c r="S469" s="49" t="s">
        <v>68</v>
      </c>
      <c r="T469" s="49" t="s">
        <v>156</v>
      </c>
      <c r="U469" s="49" t="s">
        <v>157</v>
      </c>
      <c r="V469" s="49" t="s">
        <v>1449</v>
      </c>
      <c r="W469" s="49" t="s">
        <v>81</v>
      </c>
      <c r="X469" s="54" t="s">
        <v>58</v>
      </c>
      <c r="Y469" s="49">
        <v>45378.761400463001</v>
      </c>
      <c r="Z469" s="49" t="s">
        <v>59</v>
      </c>
      <c r="AA469" s="54" t="s">
        <v>60</v>
      </c>
      <c r="AB469" s="54"/>
      <c r="AC469" s="55" t="s">
        <v>902</v>
      </c>
      <c r="AD469" s="55" t="s">
        <v>902</v>
      </c>
    </row>
    <row r="470" spans="1:30" s="58" customFormat="1" ht="57" hidden="1" customHeight="1" x14ac:dyDescent="0.25">
      <c r="A470" s="54">
        <f>+SUBTOTAL(3,$B$11:B470)</f>
        <v>0</v>
      </c>
      <c r="B470" s="55" t="s">
        <v>42</v>
      </c>
      <c r="C470" s="54" t="s">
        <v>43</v>
      </c>
      <c r="D470" s="54" t="s">
        <v>44</v>
      </c>
      <c r="E470" s="54" t="s">
        <v>45</v>
      </c>
      <c r="F470" s="56" t="s">
        <v>1903</v>
      </c>
      <c r="G470" s="48">
        <v>45378.655555555553</v>
      </c>
      <c r="H470" s="56" t="s">
        <v>1903</v>
      </c>
      <c r="I470" s="48">
        <v>45378.655555555553</v>
      </c>
      <c r="J470" s="56" t="s">
        <v>1903</v>
      </c>
      <c r="K470" s="48">
        <v>45378.655555555553</v>
      </c>
      <c r="L470" s="100" t="s">
        <v>2205</v>
      </c>
      <c r="M470" s="55" t="s">
        <v>111</v>
      </c>
      <c r="N470" s="49" t="s">
        <v>379</v>
      </c>
      <c r="O470" s="49" t="s">
        <v>643</v>
      </c>
      <c r="P470" s="49" t="s">
        <v>723</v>
      </c>
      <c r="Q470" s="50" t="s">
        <v>391</v>
      </c>
      <c r="R470" s="57"/>
      <c r="S470" s="49" t="s">
        <v>68</v>
      </c>
      <c r="T470" s="49" t="s">
        <v>156</v>
      </c>
      <c r="U470" s="49" t="s">
        <v>157</v>
      </c>
      <c r="V470" s="49" t="s">
        <v>217</v>
      </c>
      <c r="W470" s="49" t="s">
        <v>218</v>
      </c>
      <c r="X470" s="54" t="s">
        <v>58</v>
      </c>
      <c r="Y470" s="49"/>
      <c r="Z470" s="49" t="s">
        <v>59</v>
      </c>
      <c r="AA470" s="54" t="s">
        <v>74</v>
      </c>
      <c r="AB470" s="54"/>
      <c r="AC470" s="49" t="s">
        <v>75</v>
      </c>
      <c r="AD470" s="49" t="s">
        <v>75</v>
      </c>
    </row>
    <row r="471" spans="1:30" s="58" customFormat="1" ht="57" hidden="1" customHeight="1" x14ac:dyDescent="0.25">
      <c r="A471" s="54">
        <f>+SUBTOTAL(3,$B$11:B471)</f>
        <v>0</v>
      </c>
      <c r="B471" s="55" t="s">
        <v>42</v>
      </c>
      <c r="C471" s="54" t="s">
        <v>43</v>
      </c>
      <c r="D471" s="54" t="s">
        <v>44</v>
      </c>
      <c r="E471" s="54" t="s">
        <v>45</v>
      </c>
      <c r="F471" s="56" t="s">
        <v>1904</v>
      </c>
      <c r="G471" s="48">
        <v>45363.612500000003</v>
      </c>
      <c r="H471" s="56" t="s">
        <v>1904</v>
      </c>
      <c r="I471" s="48">
        <v>45363.612500000003</v>
      </c>
      <c r="J471" s="56" t="s">
        <v>1904</v>
      </c>
      <c r="K471" s="48">
        <v>45363.612500000003</v>
      </c>
      <c r="L471" s="100" t="s">
        <v>2206</v>
      </c>
      <c r="M471" s="55" t="s">
        <v>48</v>
      </c>
      <c r="N471" s="49" t="s">
        <v>141</v>
      </c>
      <c r="O471" s="49" t="s">
        <v>586</v>
      </c>
      <c r="P471" s="49" t="s">
        <v>2067</v>
      </c>
      <c r="Q471" s="50" t="s">
        <v>52</v>
      </c>
      <c r="R471" s="57"/>
      <c r="S471" s="49" t="s">
        <v>53</v>
      </c>
      <c r="T471" s="49" t="s">
        <v>54</v>
      </c>
      <c r="U471" s="49" t="s">
        <v>55</v>
      </c>
      <c r="V471" s="49" t="s">
        <v>270</v>
      </c>
      <c r="W471" s="49" t="s">
        <v>271</v>
      </c>
      <c r="X471" s="54" t="s">
        <v>58</v>
      </c>
      <c r="Y471" s="49">
        <v>45380.463935184998</v>
      </c>
      <c r="Z471" s="49" t="s">
        <v>59</v>
      </c>
      <c r="AA471" s="54" t="s">
        <v>60</v>
      </c>
      <c r="AB471" s="54"/>
      <c r="AC471" s="55" t="s">
        <v>75</v>
      </c>
      <c r="AD471" s="55" t="s">
        <v>75</v>
      </c>
    </row>
    <row r="472" spans="1:30" s="58" customFormat="1" ht="57" hidden="1" customHeight="1" x14ac:dyDescent="0.25">
      <c r="A472" s="54">
        <f>+SUBTOTAL(3,$B$11:B472)</f>
        <v>0</v>
      </c>
      <c r="B472" s="55" t="s">
        <v>42</v>
      </c>
      <c r="C472" s="54" t="s">
        <v>43</v>
      </c>
      <c r="D472" s="54" t="s">
        <v>44</v>
      </c>
      <c r="E472" s="54" t="s">
        <v>45</v>
      </c>
      <c r="F472" s="56" t="s">
        <v>1905</v>
      </c>
      <c r="G472" s="48">
        <v>45378.488194444442</v>
      </c>
      <c r="H472" s="56" t="s">
        <v>1905</v>
      </c>
      <c r="I472" s="48">
        <v>45378.488194444442</v>
      </c>
      <c r="J472" s="56" t="s">
        <v>1905</v>
      </c>
      <c r="K472" s="48">
        <v>45378.488194444442</v>
      </c>
      <c r="L472" s="100" t="s">
        <v>1269</v>
      </c>
      <c r="M472" s="55" t="s">
        <v>48</v>
      </c>
      <c r="N472" s="49" t="s">
        <v>709</v>
      </c>
      <c r="O472" s="49" t="s">
        <v>731</v>
      </c>
      <c r="P472" s="49" t="s">
        <v>1351</v>
      </c>
      <c r="Q472" s="50" t="s">
        <v>52</v>
      </c>
      <c r="R472" s="57"/>
      <c r="S472" s="49" t="s">
        <v>68</v>
      </c>
      <c r="T472" s="49" t="s">
        <v>125</v>
      </c>
      <c r="U472" s="49" t="s">
        <v>126</v>
      </c>
      <c r="V472" s="49" t="s">
        <v>80</v>
      </c>
      <c r="W472" s="49" t="s">
        <v>81</v>
      </c>
      <c r="X472" s="54" t="s">
        <v>58</v>
      </c>
      <c r="Y472" s="49"/>
      <c r="Z472" s="49" t="s">
        <v>105</v>
      </c>
      <c r="AA472" s="54" t="s">
        <v>60</v>
      </c>
      <c r="AB472" s="54"/>
      <c r="AC472" s="49" t="s">
        <v>117</v>
      </c>
      <c r="AD472" s="49" t="s">
        <v>117</v>
      </c>
    </row>
    <row r="473" spans="1:30" s="58" customFormat="1" ht="57" hidden="1" customHeight="1" x14ac:dyDescent="0.25">
      <c r="A473" s="54">
        <f>+SUBTOTAL(3,$B$11:B473)</f>
        <v>0</v>
      </c>
      <c r="B473" s="55" t="s">
        <v>42</v>
      </c>
      <c r="C473" s="54" t="s">
        <v>43</v>
      </c>
      <c r="D473" s="54" t="s">
        <v>44</v>
      </c>
      <c r="E473" s="54" t="s">
        <v>45</v>
      </c>
      <c r="F473" s="56" t="s">
        <v>1906</v>
      </c>
      <c r="G473" s="48">
        <v>45356.716666666667</v>
      </c>
      <c r="H473" s="56" t="s">
        <v>1906</v>
      </c>
      <c r="I473" s="48">
        <v>45356.716666666667</v>
      </c>
      <c r="J473" s="56" t="s">
        <v>1906</v>
      </c>
      <c r="K473" s="48">
        <v>45356.716666666667</v>
      </c>
      <c r="L473" s="100" t="s">
        <v>2207</v>
      </c>
      <c r="M473" s="55" t="s">
        <v>48</v>
      </c>
      <c r="N473" s="49" t="s">
        <v>313</v>
      </c>
      <c r="O473" s="49" t="s">
        <v>1344</v>
      </c>
      <c r="P473" s="49" t="s">
        <v>2068</v>
      </c>
      <c r="Q473" s="50" t="s">
        <v>2138</v>
      </c>
      <c r="R473" s="57"/>
      <c r="S473" s="49" t="s">
        <v>68</v>
      </c>
      <c r="T473" s="49" t="s">
        <v>125</v>
      </c>
      <c r="U473" s="49" t="s">
        <v>224</v>
      </c>
      <c r="V473" s="49" t="s">
        <v>80</v>
      </c>
      <c r="W473" s="49" t="s">
        <v>81</v>
      </c>
      <c r="X473" s="54" t="s">
        <v>58</v>
      </c>
      <c r="Y473" s="49">
        <v>45371.670972221997</v>
      </c>
      <c r="Z473" s="49" t="s">
        <v>59</v>
      </c>
      <c r="AA473" s="54" t="s">
        <v>187</v>
      </c>
      <c r="AB473" s="54"/>
      <c r="AC473" s="49" t="s">
        <v>117</v>
      </c>
      <c r="AD473" s="55" t="s">
        <v>117</v>
      </c>
    </row>
    <row r="474" spans="1:30" s="58" customFormat="1" ht="57" hidden="1" customHeight="1" x14ac:dyDescent="0.25">
      <c r="A474" s="54">
        <f>+SUBTOTAL(3,$B$11:B474)</f>
        <v>0</v>
      </c>
      <c r="B474" s="55" t="s">
        <v>42</v>
      </c>
      <c r="C474" s="54" t="s">
        <v>43</v>
      </c>
      <c r="D474" s="54" t="s">
        <v>44</v>
      </c>
      <c r="E474" s="54" t="s">
        <v>45</v>
      </c>
      <c r="F474" s="56" t="s">
        <v>1907</v>
      </c>
      <c r="G474" s="48">
        <v>45378.302083333336</v>
      </c>
      <c r="H474" s="56" t="s">
        <v>1907</v>
      </c>
      <c r="I474" s="48">
        <v>45378.302083333336</v>
      </c>
      <c r="J474" s="56" t="s">
        <v>1907</v>
      </c>
      <c r="K474" s="48">
        <v>45378.302083333336</v>
      </c>
      <c r="L474" s="100" t="s">
        <v>2208</v>
      </c>
      <c r="M474" s="55" t="s">
        <v>48</v>
      </c>
      <c r="N474" s="49" t="s">
        <v>379</v>
      </c>
      <c r="O474" s="49" t="s">
        <v>451</v>
      </c>
      <c r="P474" s="49" t="s">
        <v>2069</v>
      </c>
      <c r="Q474" s="50" t="s">
        <v>391</v>
      </c>
      <c r="R474" s="57"/>
      <c r="S474" s="49" t="s">
        <v>68</v>
      </c>
      <c r="T474" s="49" t="s">
        <v>156</v>
      </c>
      <c r="U474" s="49" t="s">
        <v>794</v>
      </c>
      <c r="V474" s="49" t="s">
        <v>80</v>
      </c>
      <c r="W474" s="49" t="s">
        <v>81</v>
      </c>
      <c r="X474" s="54" t="s">
        <v>58</v>
      </c>
      <c r="Y474" s="49"/>
      <c r="Z474" s="49" t="s">
        <v>59</v>
      </c>
      <c r="AA474" s="54" t="s">
        <v>74</v>
      </c>
      <c r="AB474" s="54"/>
      <c r="AC474" s="49" t="s">
        <v>75</v>
      </c>
      <c r="AD474" s="49" t="s">
        <v>75</v>
      </c>
    </row>
    <row r="475" spans="1:30" s="58" customFormat="1" ht="57" hidden="1" customHeight="1" x14ac:dyDescent="0.25">
      <c r="A475" s="54">
        <f>+SUBTOTAL(3,$B$11:B475)</f>
        <v>0</v>
      </c>
      <c r="B475" s="55" t="s">
        <v>42</v>
      </c>
      <c r="C475" s="54" t="s">
        <v>43</v>
      </c>
      <c r="D475" s="54" t="s">
        <v>44</v>
      </c>
      <c r="E475" s="54" t="s">
        <v>45</v>
      </c>
      <c r="F475" s="56" t="s">
        <v>1908</v>
      </c>
      <c r="G475" s="48">
        <v>45356.697916666664</v>
      </c>
      <c r="H475" s="56" t="s">
        <v>1908</v>
      </c>
      <c r="I475" s="48">
        <v>45356.697916666664</v>
      </c>
      <c r="J475" s="56" t="s">
        <v>1908</v>
      </c>
      <c r="K475" s="48">
        <v>45356.697916666664</v>
      </c>
      <c r="L475" s="100" t="s">
        <v>2209</v>
      </c>
      <c r="M475" s="55" t="s">
        <v>48</v>
      </c>
      <c r="N475" s="49" t="s">
        <v>313</v>
      </c>
      <c r="O475" s="49" t="s">
        <v>1344</v>
      </c>
      <c r="P475" s="49" t="s">
        <v>2068</v>
      </c>
      <c r="Q475" s="50" t="s">
        <v>2138</v>
      </c>
      <c r="R475" s="57"/>
      <c r="S475" s="49" t="s">
        <v>68</v>
      </c>
      <c r="T475" s="49" t="s">
        <v>125</v>
      </c>
      <c r="U475" s="49" t="s">
        <v>224</v>
      </c>
      <c r="V475" s="49" t="s">
        <v>80</v>
      </c>
      <c r="W475" s="49" t="s">
        <v>81</v>
      </c>
      <c r="X475" s="54" t="s">
        <v>58</v>
      </c>
      <c r="Y475" s="49">
        <v>45371.665937500002</v>
      </c>
      <c r="Z475" s="49" t="s">
        <v>59</v>
      </c>
      <c r="AA475" s="54" t="s">
        <v>187</v>
      </c>
      <c r="AB475" s="54"/>
      <c r="AC475" s="49" t="s">
        <v>82</v>
      </c>
      <c r="AD475" s="55" t="s">
        <v>82</v>
      </c>
    </row>
    <row r="476" spans="1:30" s="58" customFormat="1" ht="57" hidden="1" customHeight="1" x14ac:dyDescent="0.25">
      <c r="A476" s="54">
        <f>+SUBTOTAL(3,$B$11:B476)</f>
        <v>0</v>
      </c>
      <c r="B476" s="55" t="s">
        <v>42</v>
      </c>
      <c r="C476" s="54" t="s">
        <v>43</v>
      </c>
      <c r="D476" s="54" t="s">
        <v>44</v>
      </c>
      <c r="E476" s="54" t="s">
        <v>45</v>
      </c>
      <c r="F476" s="56" t="s">
        <v>1909</v>
      </c>
      <c r="G476" s="48">
        <v>45380.381249999999</v>
      </c>
      <c r="H476" s="56" t="s">
        <v>1909</v>
      </c>
      <c r="I476" s="48">
        <v>45380.381249999999</v>
      </c>
      <c r="J476" s="56" t="s">
        <v>1909</v>
      </c>
      <c r="K476" s="48">
        <v>45380.381249999999</v>
      </c>
      <c r="L476" s="100" t="s">
        <v>2210</v>
      </c>
      <c r="M476" s="55" t="s">
        <v>48</v>
      </c>
      <c r="N476" s="49" t="s">
        <v>379</v>
      </c>
      <c r="O476" s="49" t="s">
        <v>430</v>
      </c>
      <c r="P476" s="49" t="s">
        <v>2070</v>
      </c>
      <c r="Q476" s="50" t="s">
        <v>391</v>
      </c>
      <c r="R476" s="57"/>
      <c r="S476" s="49" t="s">
        <v>68</v>
      </c>
      <c r="T476" s="49" t="s">
        <v>69</v>
      </c>
      <c r="U476" s="49" t="s">
        <v>70</v>
      </c>
      <c r="V476" s="49" t="s">
        <v>1449</v>
      </c>
      <c r="W476" s="49" t="s">
        <v>81</v>
      </c>
      <c r="X476" s="54" t="s">
        <v>58</v>
      </c>
      <c r="Y476" s="49"/>
      <c r="Z476" s="49" t="s">
        <v>105</v>
      </c>
      <c r="AA476" s="54" t="s">
        <v>74</v>
      </c>
      <c r="AB476" s="54"/>
      <c r="AC476" s="49" t="s">
        <v>82</v>
      </c>
      <c r="AD476" s="49" t="s">
        <v>82</v>
      </c>
    </row>
    <row r="477" spans="1:30" s="58" customFormat="1" ht="57" hidden="1" customHeight="1" x14ac:dyDescent="0.25">
      <c r="A477" s="54">
        <f>+SUBTOTAL(3,$B$11:B477)</f>
        <v>0</v>
      </c>
      <c r="B477" s="55" t="s">
        <v>42</v>
      </c>
      <c r="C477" s="54" t="s">
        <v>43</v>
      </c>
      <c r="D477" s="54" t="s">
        <v>44</v>
      </c>
      <c r="E477" s="54" t="s">
        <v>45</v>
      </c>
      <c r="F477" s="56" t="s">
        <v>1910</v>
      </c>
      <c r="G477" s="48">
        <v>45356.456250000003</v>
      </c>
      <c r="H477" s="56" t="s">
        <v>1910</v>
      </c>
      <c r="I477" s="48">
        <v>45356.456250000003</v>
      </c>
      <c r="J477" s="56" t="s">
        <v>1910</v>
      </c>
      <c r="K477" s="48">
        <v>45356.456250000003</v>
      </c>
      <c r="L477" s="100" t="s">
        <v>2211</v>
      </c>
      <c r="M477" s="55" t="s">
        <v>48</v>
      </c>
      <c r="N477" s="49" t="s">
        <v>191</v>
      </c>
      <c r="O477" s="49" t="s">
        <v>344</v>
      </c>
      <c r="P477" s="49" t="s">
        <v>2053</v>
      </c>
      <c r="Q477" s="50" t="s">
        <v>1420</v>
      </c>
      <c r="R477" s="57"/>
      <c r="S477" s="49" t="s">
        <v>68</v>
      </c>
      <c r="T477" s="49" t="s">
        <v>125</v>
      </c>
      <c r="U477" s="49" t="s">
        <v>126</v>
      </c>
      <c r="V477" s="49" t="s">
        <v>80</v>
      </c>
      <c r="W477" s="49" t="s">
        <v>81</v>
      </c>
      <c r="X477" s="54" t="s">
        <v>58</v>
      </c>
      <c r="Y477" s="49">
        <v>45358.415613425997</v>
      </c>
      <c r="Z477" s="49" t="s">
        <v>105</v>
      </c>
      <c r="AA477" s="54" t="s">
        <v>187</v>
      </c>
      <c r="AB477" s="54"/>
      <c r="AC477" s="49" t="s">
        <v>117</v>
      </c>
      <c r="AD477" s="55" t="s">
        <v>117</v>
      </c>
    </row>
    <row r="478" spans="1:30" s="58" customFormat="1" ht="57" hidden="1" customHeight="1" x14ac:dyDescent="0.25">
      <c r="A478" s="54">
        <f>+SUBTOTAL(3,$B$11:B478)</f>
        <v>0</v>
      </c>
      <c r="B478" s="55" t="s">
        <v>42</v>
      </c>
      <c r="C478" s="54" t="s">
        <v>43</v>
      </c>
      <c r="D478" s="54" t="s">
        <v>44</v>
      </c>
      <c r="E478" s="54" t="s">
        <v>45</v>
      </c>
      <c r="F478" s="56" t="s">
        <v>1911</v>
      </c>
      <c r="G478" s="48">
        <v>45370.93472222222</v>
      </c>
      <c r="H478" s="56" t="s">
        <v>1911</v>
      </c>
      <c r="I478" s="48">
        <v>45370.93472222222</v>
      </c>
      <c r="J478" s="56" t="s">
        <v>1911</v>
      </c>
      <c r="K478" s="48">
        <v>45370.93472222222</v>
      </c>
      <c r="L478" s="100" t="s">
        <v>2212</v>
      </c>
      <c r="M478" s="55" t="s">
        <v>48</v>
      </c>
      <c r="N478" s="49" t="s">
        <v>379</v>
      </c>
      <c r="O478" s="49" t="s">
        <v>438</v>
      </c>
      <c r="P478" s="49" t="s">
        <v>2071</v>
      </c>
      <c r="Q478" s="50" t="s">
        <v>391</v>
      </c>
      <c r="R478" s="57"/>
      <c r="S478" s="49" t="s">
        <v>68</v>
      </c>
      <c r="T478" s="49" t="s">
        <v>156</v>
      </c>
      <c r="U478" s="49" t="s">
        <v>157</v>
      </c>
      <c r="V478" s="49" t="s">
        <v>217</v>
      </c>
      <c r="W478" s="49" t="s">
        <v>218</v>
      </c>
      <c r="X478" s="54" t="s">
        <v>58</v>
      </c>
      <c r="Y478" s="49"/>
      <c r="Z478" s="49" t="s">
        <v>59</v>
      </c>
      <c r="AA478" s="54" t="s">
        <v>74</v>
      </c>
      <c r="AB478" s="54"/>
      <c r="AC478" s="49" t="s">
        <v>117</v>
      </c>
      <c r="AD478" s="49" t="s">
        <v>117</v>
      </c>
    </row>
    <row r="479" spans="1:30" s="58" customFormat="1" ht="57" hidden="1" customHeight="1" x14ac:dyDescent="0.25">
      <c r="A479" s="54">
        <f>+SUBTOTAL(3,$B$11:B479)</f>
        <v>0</v>
      </c>
      <c r="B479" s="55" t="s">
        <v>42</v>
      </c>
      <c r="C479" s="54" t="s">
        <v>43</v>
      </c>
      <c r="D479" s="54" t="s">
        <v>44</v>
      </c>
      <c r="E479" s="54" t="s">
        <v>45</v>
      </c>
      <c r="F479" s="56" t="s">
        <v>1912</v>
      </c>
      <c r="G479" s="48">
        <v>45362.645138888889</v>
      </c>
      <c r="H479" s="56" t="s">
        <v>1912</v>
      </c>
      <c r="I479" s="48">
        <v>45362.645138888889</v>
      </c>
      <c r="J479" s="56" t="s">
        <v>1912</v>
      </c>
      <c r="K479" s="48">
        <v>45362.645138888889</v>
      </c>
      <c r="L479" s="100" t="s">
        <v>2213</v>
      </c>
      <c r="M479" s="55" t="s">
        <v>48</v>
      </c>
      <c r="N479" s="49" t="s">
        <v>379</v>
      </c>
      <c r="O479" s="49" t="s">
        <v>1332</v>
      </c>
      <c r="P479" s="49" t="s">
        <v>2072</v>
      </c>
      <c r="Q479" s="50" t="s">
        <v>2139</v>
      </c>
      <c r="R479" s="57"/>
      <c r="S479" s="49" t="s">
        <v>68</v>
      </c>
      <c r="T479" s="49" t="s">
        <v>321</v>
      </c>
      <c r="U479" s="49" t="s">
        <v>2145</v>
      </c>
      <c r="V479" s="49" t="s">
        <v>71</v>
      </c>
      <c r="W479" s="49" t="s">
        <v>72</v>
      </c>
      <c r="X479" s="54" t="s">
        <v>58</v>
      </c>
      <c r="Y479" s="49">
        <v>45377.579490741002</v>
      </c>
      <c r="Z479" s="49" t="s">
        <v>73</v>
      </c>
      <c r="AA479" s="54" t="s">
        <v>187</v>
      </c>
      <c r="AB479" s="54"/>
      <c r="AC479" s="49" t="s">
        <v>383</v>
      </c>
      <c r="AD479" s="55" t="s">
        <v>383</v>
      </c>
    </row>
    <row r="480" spans="1:30" s="58" customFormat="1" ht="57" hidden="1" customHeight="1" x14ac:dyDescent="0.25">
      <c r="A480" s="54">
        <f>+SUBTOTAL(3,$B$11:B480)</f>
        <v>0</v>
      </c>
      <c r="B480" s="55" t="s">
        <v>42</v>
      </c>
      <c r="C480" s="54" t="s">
        <v>43</v>
      </c>
      <c r="D480" s="54" t="s">
        <v>44</v>
      </c>
      <c r="E480" s="54" t="s">
        <v>45</v>
      </c>
      <c r="F480" s="56" t="s">
        <v>1913</v>
      </c>
      <c r="G480" s="48">
        <v>45355.655555555553</v>
      </c>
      <c r="H480" s="56" t="s">
        <v>1913</v>
      </c>
      <c r="I480" s="48">
        <v>45355.655555555553</v>
      </c>
      <c r="J480" s="56" t="s">
        <v>1913</v>
      </c>
      <c r="K480" s="48">
        <v>45355.655555555553</v>
      </c>
      <c r="L480" s="100" t="s">
        <v>2214</v>
      </c>
      <c r="M480" s="55" t="s">
        <v>48</v>
      </c>
      <c r="N480" s="49" t="s">
        <v>379</v>
      </c>
      <c r="O480" s="49" t="s">
        <v>418</v>
      </c>
      <c r="P480" s="49" t="s">
        <v>2073</v>
      </c>
      <c r="Q480" s="50" t="s">
        <v>391</v>
      </c>
      <c r="R480" s="57"/>
      <c r="S480" s="49" t="s">
        <v>68</v>
      </c>
      <c r="T480" s="49" t="s">
        <v>96</v>
      </c>
      <c r="U480" s="49" t="s">
        <v>97</v>
      </c>
      <c r="V480" s="49" t="s">
        <v>98</v>
      </c>
      <c r="W480" s="49" t="s">
        <v>99</v>
      </c>
      <c r="X480" s="54" t="s">
        <v>58</v>
      </c>
      <c r="Y480" s="49">
        <v>45364.753472222001</v>
      </c>
      <c r="Z480" s="49" t="s">
        <v>59</v>
      </c>
      <c r="AA480" s="54" t="s">
        <v>74</v>
      </c>
      <c r="AB480" s="54"/>
      <c r="AC480" s="49" t="s">
        <v>75</v>
      </c>
      <c r="AD480" s="55" t="s">
        <v>75</v>
      </c>
    </row>
    <row r="481" spans="1:30" s="58" customFormat="1" ht="57" hidden="1" customHeight="1" x14ac:dyDescent="0.25">
      <c r="A481" s="54">
        <f>+SUBTOTAL(3,$B$11:B481)</f>
        <v>0</v>
      </c>
      <c r="B481" s="55" t="s">
        <v>42</v>
      </c>
      <c r="C481" s="54" t="s">
        <v>43</v>
      </c>
      <c r="D481" s="54" t="s">
        <v>44</v>
      </c>
      <c r="E481" s="54" t="s">
        <v>45</v>
      </c>
      <c r="F481" s="56" t="s">
        <v>1914</v>
      </c>
      <c r="G481" s="48">
        <v>45364.606249999997</v>
      </c>
      <c r="H481" s="56" t="s">
        <v>1914</v>
      </c>
      <c r="I481" s="48">
        <v>45364.606249999997</v>
      </c>
      <c r="J481" s="56" t="s">
        <v>1914</v>
      </c>
      <c r="K481" s="48">
        <v>45364.606249999997</v>
      </c>
      <c r="L481" s="100" t="s">
        <v>2215</v>
      </c>
      <c r="M481" s="55" t="s">
        <v>48</v>
      </c>
      <c r="N481" s="49" t="s">
        <v>379</v>
      </c>
      <c r="O481" s="49" t="s">
        <v>394</v>
      </c>
      <c r="P481" s="49" t="s">
        <v>395</v>
      </c>
      <c r="Q481" s="50" t="s">
        <v>391</v>
      </c>
      <c r="R481" s="57"/>
      <c r="S481" s="49" t="s">
        <v>68</v>
      </c>
      <c r="T481" s="49" t="s">
        <v>69</v>
      </c>
      <c r="U481" s="49" t="s">
        <v>70</v>
      </c>
      <c r="V481" s="49" t="s">
        <v>71</v>
      </c>
      <c r="W481" s="49" t="s">
        <v>72</v>
      </c>
      <c r="X481" s="54" t="s">
        <v>58</v>
      </c>
      <c r="Y481" s="49"/>
      <c r="Z481" s="49" t="s">
        <v>59</v>
      </c>
      <c r="AA481" s="54" t="s">
        <v>74</v>
      </c>
      <c r="AB481" s="54"/>
      <c r="AC481" s="49" t="s">
        <v>117</v>
      </c>
      <c r="AD481" s="49" t="s">
        <v>117</v>
      </c>
    </row>
    <row r="482" spans="1:30" s="58" customFormat="1" ht="57" hidden="1" customHeight="1" x14ac:dyDescent="0.25">
      <c r="A482" s="54">
        <f>+SUBTOTAL(3,$B$11:B482)</f>
        <v>0</v>
      </c>
      <c r="B482" s="55" t="s">
        <v>42</v>
      </c>
      <c r="C482" s="54" t="s">
        <v>43</v>
      </c>
      <c r="D482" s="54" t="s">
        <v>44</v>
      </c>
      <c r="E482" s="54" t="s">
        <v>45</v>
      </c>
      <c r="F482" s="56" t="s">
        <v>1915</v>
      </c>
      <c r="G482" s="48">
        <v>45362.628472222219</v>
      </c>
      <c r="H482" s="56" t="s">
        <v>1915</v>
      </c>
      <c r="I482" s="48">
        <v>45362.628472222219</v>
      </c>
      <c r="J482" s="56" t="s">
        <v>1915</v>
      </c>
      <c r="K482" s="48">
        <v>45362.628472222219</v>
      </c>
      <c r="L482" s="100" t="s">
        <v>2216</v>
      </c>
      <c r="M482" s="55" t="s">
        <v>48</v>
      </c>
      <c r="N482" s="49" t="s">
        <v>313</v>
      </c>
      <c r="O482" s="49" t="s">
        <v>482</v>
      </c>
      <c r="P482" s="49" t="s">
        <v>2074</v>
      </c>
      <c r="Q482" s="50" t="s">
        <v>456</v>
      </c>
      <c r="R482" s="57"/>
      <c r="S482" s="49" t="s">
        <v>68</v>
      </c>
      <c r="T482" s="49" t="s">
        <v>296</v>
      </c>
      <c r="U482" s="49" t="s">
        <v>475</v>
      </c>
      <c r="V482" s="49" t="s">
        <v>80</v>
      </c>
      <c r="W482" s="49" t="s">
        <v>81</v>
      </c>
      <c r="X482" s="54" t="s">
        <v>58</v>
      </c>
      <c r="Y482" s="49">
        <v>45378.579571759001</v>
      </c>
      <c r="Z482" s="49" t="s">
        <v>59</v>
      </c>
      <c r="AA482" s="54" t="s">
        <v>74</v>
      </c>
      <c r="AB482" s="54"/>
      <c r="AC482" s="49" t="s">
        <v>82</v>
      </c>
      <c r="AD482" s="55" t="s">
        <v>82</v>
      </c>
    </row>
    <row r="483" spans="1:30" s="58" customFormat="1" ht="57" hidden="1" customHeight="1" x14ac:dyDescent="0.25">
      <c r="A483" s="54">
        <f>+SUBTOTAL(3,$B$11:B483)</f>
        <v>0</v>
      </c>
      <c r="B483" s="55" t="s">
        <v>42</v>
      </c>
      <c r="C483" s="54" t="s">
        <v>43</v>
      </c>
      <c r="D483" s="54" t="s">
        <v>44</v>
      </c>
      <c r="E483" s="54" t="s">
        <v>45</v>
      </c>
      <c r="F483" s="56" t="s">
        <v>1916</v>
      </c>
      <c r="G483" s="48">
        <v>45355.939583333333</v>
      </c>
      <c r="H483" s="56" t="s">
        <v>1916</v>
      </c>
      <c r="I483" s="48">
        <v>45355.939583333333</v>
      </c>
      <c r="J483" s="56" t="s">
        <v>1916</v>
      </c>
      <c r="K483" s="48">
        <v>45355.939583333333</v>
      </c>
      <c r="L483" s="100" t="s">
        <v>2217</v>
      </c>
      <c r="M483" s="55" t="s">
        <v>48</v>
      </c>
      <c r="N483" s="49" t="s">
        <v>379</v>
      </c>
      <c r="O483" s="49" t="s">
        <v>438</v>
      </c>
      <c r="P483" s="49" t="s">
        <v>2075</v>
      </c>
      <c r="Q483" s="50" t="s">
        <v>391</v>
      </c>
      <c r="R483" s="57"/>
      <c r="S483" s="49" t="s">
        <v>68</v>
      </c>
      <c r="T483" s="49" t="s">
        <v>156</v>
      </c>
      <c r="U483" s="49" t="s">
        <v>157</v>
      </c>
      <c r="V483" s="49" t="s">
        <v>1449</v>
      </c>
      <c r="W483" s="49" t="s">
        <v>81</v>
      </c>
      <c r="X483" s="54" t="s">
        <v>58</v>
      </c>
      <c r="Y483" s="49">
        <v>45365.721365741003</v>
      </c>
      <c r="Z483" s="49" t="s">
        <v>59</v>
      </c>
      <c r="AA483" s="54" t="s">
        <v>74</v>
      </c>
      <c r="AB483" s="54"/>
      <c r="AC483" s="49" t="s">
        <v>117</v>
      </c>
      <c r="AD483" s="55" t="s">
        <v>117</v>
      </c>
    </row>
    <row r="484" spans="1:30" s="58" customFormat="1" ht="57" hidden="1" customHeight="1" x14ac:dyDescent="0.25">
      <c r="A484" s="54">
        <f>+SUBTOTAL(3,$B$11:B484)</f>
        <v>0</v>
      </c>
      <c r="B484" s="55" t="s">
        <v>42</v>
      </c>
      <c r="C484" s="54" t="s">
        <v>43</v>
      </c>
      <c r="D484" s="54" t="s">
        <v>44</v>
      </c>
      <c r="E484" s="54" t="s">
        <v>45</v>
      </c>
      <c r="F484" s="56" t="s">
        <v>1917</v>
      </c>
      <c r="G484" s="48">
        <v>45367.464583333334</v>
      </c>
      <c r="H484" s="56" t="s">
        <v>1917</v>
      </c>
      <c r="I484" s="48">
        <v>45367.464583333334</v>
      </c>
      <c r="J484" s="56" t="s">
        <v>1917</v>
      </c>
      <c r="K484" s="48">
        <v>45367.464583333334</v>
      </c>
      <c r="L484" s="100" t="s">
        <v>2218</v>
      </c>
      <c r="M484" s="55" t="s">
        <v>48</v>
      </c>
      <c r="N484" s="49" t="s">
        <v>379</v>
      </c>
      <c r="O484" s="49" t="s">
        <v>394</v>
      </c>
      <c r="P484" s="49" t="s">
        <v>2076</v>
      </c>
      <c r="Q484" s="50" t="s">
        <v>391</v>
      </c>
      <c r="R484" s="57"/>
      <c r="S484" s="49" t="s">
        <v>68</v>
      </c>
      <c r="T484" s="49" t="s">
        <v>69</v>
      </c>
      <c r="U484" s="49" t="s">
        <v>89</v>
      </c>
      <c r="V484" s="49" t="s">
        <v>71</v>
      </c>
      <c r="W484" s="49" t="s">
        <v>72</v>
      </c>
      <c r="X484" s="54" t="s">
        <v>58</v>
      </c>
      <c r="Y484" s="49"/>
      <c r="Z484" s="49" t="s">
        <v>59</v>
      </c>
      <c r="AA484" s="54" t="s">
        <v>74</v>
      </c>
      <c r="AB484" s="54"/>
      <c r="AC484" s="49" t="s">
        <v>75</v>
      </c>
      <c r="AD484" s="54" t="s">
        <v>75</v>
      </c>
    </row>
    <row r="485" spans="1:30" s="58" customFormat="1" ht="57" hidden="1" customHeight="1" x14ac:dyDescent="0.25">
      <c r="A485" s="54">
        <f>+SUBTOTAL(3,$B$11:B485)</f>
        <v>0</v>
      </c>
      <c r="B485" s="55" t="s">
        <v>42</v>
      </c>
      <c r="C485" s="54" t="s">
        <v>43</v>
      </c>
      <c r="D485" s="54" t="s">
        <v>44</v>
      </c>
      <c r="E485" s="54" t="s">
        <v>45</v>
      </c>
      <c r="F485" s="56" t="s">
        <v>1918</v>
      </c>
      <c r="G485" s="48">
        <v>45366.363194444442</v>
      </c>
      <c r="H485" s="56" t="s">
        <v>1918</v>
      </c>
      <c r="I485" s="48">
        <v>45366.363194444442</v>
      </c>
      <c r="J485" s="56" t="s">
        <v>1918</v>
      </c>
      <c r="K485" s="48">
        <v>45366.363194444442</v>
      </c>
      <c r="L485" s="100" t="s">
        <v>2219</v>
      </c>
      <c r="M485" s="55" t="s">
        <v>48</v>
      </c>
      <c r="N485" s="49" t="s">
        <v>313</v>
      </c>
      <c r="O485" s="49" t="s">
        <v>1344</v>
      </c>
      <c r="P485" s="49" t="s">
        <v>2077</v>
      </c>
      <c r="Q485" s="50" t="s">
        <v>456</v>
      </c>
      <c r="R485" s="57"/>
      <c r="S485" s="49" t="s">
        <v>68</v>
      </c>
      <c r="T485" s="49" t="s">
        <v>96</v>
      </c>
      <c r="U485" s="49" t="s">
        <v>2146</v>
      </c>
      <c r="V485" s="49" t="s">
        <v>98</v>
      </c>
      <c r="W485" s="49" t="s">
        <v>99</v>
      </c>
      <c r="X485" s="54" t="s">
        <v>58</v>
      </c>
      <c r="Y485" s="49">
        <v>45377.786643519001</v>
      </c>
      <c r="Z485" s="49" t="s">
        <v>59</v>
      </c>
      <c r="AA485" s="54" t="s">
        <v>74</v>
      </c>
      <c r="AB485" s="54"/>
      <c r="AC485" s="49" t="s">
        <v>82</v>
      </c>
      <c r="AD485" s="55" t="s">
        <v>82</v>
      </c>
    </row>
    <row r="486" spans="1:30" s="58" customFormat="1" ht="57" hidden="1" customHeight="1" x14ac:dyDescent="0.25">
      <c r="A486" s="54">
        <f>+SUBTOTAL(3,$B$11:B486)</f>
        <v>0</v>
      </c>
      <c r="B486" s="55" t="s">
        <v>42</v>
      </c>
      <c r="C486" s="54" t="s">
        <v>43</v>
      </c>
      <c r="D486" s="54" t="s">
        <v>44</v>
      </c>
      <c r="E486" s="54" t="s">
        <v>45</v>
      </c>
      <c r="F486" s="56" t="s">
        <v>1919</v>
      </c>
      <c r="G486" s="48">
        <v>45352.567361111112</v>
      </c>
      <c r="H486" s="56" t="s">
        <v>1919</v>
      </c>
      <c r="I486" s="48">
        <v>45352.567361111112</v>
      </c>
      <c r="J486" s="56" t="s">
        <v>1919</v>
      </c>
      <c r="K486" s="48">
        <v>45352.567361111112</v>
      </c>
      <c r="L486" s="100" t="s">
        <v>2220</v>
      </c>
      <c r="M486" s="55" t="s">
        <v>48</v>
      </c>
      <c r="N486" s="49" t="s">
        <v>379</v>
      </c>
      <c r="O486" s="49" t="s">
        <v>1332</v>
      </c>
      <c r="P486" s="49" t="s">
        <v>2078</v>
      </c>
      <c r="Q486" s="50" t="s">
        <v>391</v>
      </c>
      <c r="R486" s="57"/>
      <c r="S486" s="49" t="s">
        <v>68</v>
      </c>
      <c r="T486" s="49" t="s">
        <v>137</v>
      </c>
      <c r="U486" s="49" t="s">
        <v>138</v>
      </c>
      <c r="V486" s="49" t="s">
        <v>1449</v>
      </c>
      <c r="W486" s="49" t="s">
        <v>81</v>
      </c>
      <c r="X486" s="54" t="s">
        <v>58</v>
      </c>
      <c r="Y486" s="49">
        <v>45366.809907406998</v>
      </c>
      <c r="Z486" s="49" t="s">
        <v>59</v>
      </c>
      <c r="AA486" s="54" t="s">
        <v>74</v>
      </c>
      <c r="AB486" s="54"/>
      <c r="AC486" s="49" t="s">
        <v>75</v>
      </c>
      <c r="AD486" s="55" t="s">
        <v>75</v>
      </c>
    </row>
    <row r="487" spans="1:30" s="58" customFormat="1" ht="57" hidden="1" customHeight="1" x14ac:dyDescent="0.25">
      <c r="A487" s="54">
        <f>+SUBTOTAL(3,$B$11:B487)</f>
        <v>0</v>
      </c>
      <c r="B487" s="55" t="s">
        <v>42</v>
      </c>
      <c r="C487" s="54" t="s">
        <v>43</v>
      </c>
      <c r="D487" s="54" t="s">
        <v>44</v>
      </c>
      <c r="E487" s="54" t="s">
        <v>45</v>
      </c>
      <c r="F487" s="56" t="s">
        <v>1920</v>
      </c>
      <c r="G487" s="48">
        <v>45354.510416666664</v>
      </c>
      <c r="H487" s="56" t="s">
        <v>1920</v>
      </c>
      <c r="I487" s="48">
        <v>45354.510416666664</v>
      </c>
      <c r="J487" s="56" t="s">
        <v>1920</v>
      </c>
      <c r="K487" s="48">
        <v>45354.510416666664</v>
      </c>
      <c r="L487" s="100" t="s">
        <v>446</v>
      </c>
      <c r="M487" s="55" t="s">
        <v>48</v>
      </c>
      <c r="N487" s="49" t="s">
        <v>379</v>
      </c>
      <c r="O487" s="49" t="s">
        <v>418</v>
      </c>
      <c r="P487" s="49" t="s">
        <v>345</v>
      </c>
      <c r="Q487" s="50" t="s">
        <v>391</v>
      </c>
      <c r="R487" s="57"/>
      <c r="S487" s="49" t="s">
        <v>68</v>
      </c>
      <c r="T487" s="49" t="s">
        <v>69</v>
      </c>
      <c r="U487" s="49" t="s">
        <v>79</v>
      </c>
      <c r="V487" s="49" t="s">
        <v>71</v>
      </c>
      <c r="W487" s="49" t="s">
        <v>72</v>
      </c>
      <c r="X487" s="54" t="s">
        <v>58</v>
      </c>
      <c r="Y487" s="49">
        <v>45366.813668980998</v>
      </c>
      <c r="Z487" s="49" t="s">
        <v>105</v>
      </c>
      <c r="AA487" s="54" t="s">
        <v>74</v>
      </c>
      <c r="AB487" s="54"/>
      <c r="AC487" s="49" t="s">
        <v>75</v>
      </c>
      <c r="AD487" s="55" t="s">
        <v>75</v>
      </c>
    </row>
    <row r="488" spans="1:30" s="58" customFormat="1" ht="57" hidden="1" customHeight="1" x14ac:dyDescent="0.25">
      <c r="A488" s="54">
        <f>+SUBTOTAL(3,$B$11:B488)</f>
        <v>0</v>
      </c>
      <c r="B488" s="55" t="s">
        <v>42</v>
      </c>
      <c r="C488" s="54" t="s">
        <v>43</v>
      </c>
      <c r="D488" s="54" t="s">
        <v>44</v>
      </c>
      <c r="E488" s="54" t="s">
        <v>45</v>
      </c>
      <c r="F488" s="56" t="s">
        <v>1921</v>
      </c>
      <c r="G488" s="48">
        <v>45363.658333333333</v>
      </c>
      <c r="H488" s="56" t="s">
        <v>1921</v>
      </c>
      <c r="I488" s="48">
        <v>45363.658333333333</v>
      </c>
      <c r="J488" s="56" t="s">
        <v>1921</v>
      </c>
      <c r="K488" s="48">
        <v>45363.658333333333</v>
      </c>
      <c r="L488" s="100" t="s">
        <v>2221</v>
      </c>
      <c r="M488" s="55" t="s">
        <v>48</v>
      </c>
      <c r="N488" s="49" t="s">
        <v>313</v>
      </c>
      <c r="O488" s="49" t="s">
        <v>482</v>
      </c>
      <c r="P488" s="49" t="s">
        <v>2079</v>
      </c>
      <c r="Q488" s="50" t="s">
        <v>456</v>
      </c>
      <c r="R488" s="57"/>
      <c r="S488" s="49" t="s">
        <v>68</v>
      </c>
      <c r="T488" s="49" t="s">
        <v>69</v>
      </c>
      <c r="U488" s="49" t="s">
        <v>70</v>
      </c>
      <c r="V488" s="49" t="s">
        <v>1449</v>
      </c>
      <c r="W488" s="49" t="s">
        <v>81</v>
      </c>
      <c r="X488" s="54" t="s">
        <v>58</v>
      </c>
      <c r="Y488" s="49">
        <v>45377.783217593002</v>
      </c>
      <c r="Z488" s="49" t="s">
        <v>59</v>
      </c>
      <c r="AA488" s="54" t="s">
        <v>74</v>
      </c>
      <c r="AB488" s="54"/>
      <c r="AC488" s="49" t="s">
        <v>117</v>
      </c>
      <c r="AD488" s="55" t="s">
        <v>117</v>
      </c>
    </row>
    <row r="489" spans="1:30" s="58" customFormat="1" ht="57" hidden="1" customHeight="1" x14ac:dyDescent="0.25">
      <c r="A489" s="54">
        <f>+SUBTOTAL(3,$B$11:B489)</f>
        <v>0</v>
      </c>
      <c r="B489" s="55" t="s">
        <v>42</v>
      </c>
      <c r="C489" s="54" t="s">
        <v>43</v>
      </c>
      <c r="D489" s="54" t="s">
        <v>44</v>
      </c>
      <c r="E489" s="54" t="s">
        <v>45</v>
      </c>
      <c r="F489" s="56" t="s">
        <v>1922</v>
      </c>
      <c r="G489" s="48">
        <v>45363.712500000001</v>
      </c>
      <c r="H489" s="56" t="s">
        <v>1922</v>
      </c>
      <c r="I489" s="48">
        <v>45363.712500000001</v>
      </c>
      <c r="J489" s="56" t="s">
        <v>1922</v>
      </c>
      <c r="K489" s="48">
        <v>45363.712500000001</v>
      </c>
      <c r="L489" s="100" t="s">
        <v>2222</v>
      </c>
      <c r="M489" s="55" t="s">
        <v>48</v>
      </c>
      <c r="N489" s="49" t="s">
        <v>379</v>
      </c>
      <c r="O489" s="49" t="s">
        <v>1332</v>
      </c>
      <c r="P489" s="49" t="s">
        <v>2072</v>
      </c>
      <c r="Q489" s="50" t="s">
        <v>391</v>
      </c>
      <c r="R489" s="57"/>
      <c r="S489" s="49" t="s">
        <v>68</v>
      </c>
      <c r="T489" s="49" t="s">
        <v>321</v>
      </c>
      <c r="U489" s="49" t="s">
        <v>321</v>
      </c>
      <c r="V489" s="49" t="s">
        <v>71</v>
      </c>
      <c r="W489" s="49" t="s">
        <v>72</v>
      </c>
      <c r="X489" s="54" t="s">
        <v>58</v>
      </c>
      <c r="Y489" s="49"/>
      <c r="Z489" s="49" t="s">
        <v>59</v>
      </c>
      <c r="AA489" s="54" t="s">
        <v>74</v>
      </c>
      <c r="AB489" s="54"/>
      <c r="AC489" s="49" t="s">
        <v>75</v>
      </c>
      <c r="AD489" s="54" t="s">
        <v>75</v>
      </c>
    </row>
    <row r="490" spans="1:30" s="58" customFormat="1" ht="57" hidden="1" customHeight="1" x14ac:dyDescent="0.25">
      <c r="A490" s="54">
        <f>+SUBTOTAL(3,$B$11:B490)</f>
        <v>0</v>
      </c>
      <c r="B490" s="55" t="s">
        <v>42</v>
      </c>
      <c r="C490" s="54" t="s">
        <v>43</v>
      </c>
      <c r="D490" s="54" t="s">
        <v>44</v>
      </c>
      <c r="E490" s="54" t="s">
        <v>45</v>
      </c>
      <c r="F490" s="56" t="s">
        <v>1923</v>
      </c>
      <c r="G490" s="48">
        <v>45356.779166666667</v>
      </c>
      <c r="H490" s="56" t="s">
        <v>1923</v>
      </c>
      <c r="I490" s="48">
        <v>45356.779166666667</v>
      </c>
      <c r="J490" s="56" t="s">
        <v>1923</v>
      </c>
      <c r="K490" s="48">
        <v>45356.779166666667</v>
      </c>
      <c r="L490" s="100" t="s">
        <v>2223</v>
      </c>
      <c r="M490" s="55" t="s">
        <v>48</v>
      </c>
      <c r="N490" s="49" t="s">
        <v>313</v>
      </c>
      <c r="O490" s="49" t="s">
        <v>314</v>
      </c>
      <c r="P490" s="49" t="s">
        <v>1318</v>
      </c>
      <c r="Q490" s="50" t="s">
        <v>456</v>
      </c>
      <c r="R490" s="57"/>
      <c r="S490" s="49" t="s">
        <v>68</v>
      </c>
      <c r="T490" s="49" t="s">
        <v>69</v>
      </c>
      <c r="U490" s="49" t="s">
        <v>2144</v>
      </c>
      <c r="V490" s="49" t="s">
        <v>80</v>
      </c>
      <c r="W490" s="49" t="s">
        <v>81</v>
      </c>
      <c r="X490" s="54" t="s">
        <v>58</v>
      </c>
      <c r="Y490" s="49">
        <v>45365.73</v>
      </c>
      <c r="Z490" s="49" t="s">
        <v>59</v>
      </c>
      <c r="AA490" s="54" t="s">
        <v>74</v>
      </c>
      <c r="AB490" s="54"/>
      <c r="AC490" s="49" t="s">
        <v>82</v>
      </c>
      <c r="AD490" s="55" t="s">
        <v>82</v>
      </c>
    </row>
    <row r="491" spans="1:30" s="58" customFormat="1" ht="57" hidden="1" customHeight="1" x14ac:dyDescent="0.25">
      <c r="A491" s="54">
        <f>+SUBTOTAL(3,$B$11:B491)</f>
        <v>0</v>
      </c>
      <c r="B491" s="55" t="s">
        <v>42</v>
      </c>
      <c r="C491" s="54" t="s">
        <v>43</v>
      </c>
      <c r="D491" s="54" t="s">
        <v>44</v>
      </c>
      <c r="E491" s="54" t="s">
        <v>45</v>
      </c>
      <c r="F491" s="56" t="s">
        <v>1924</v>
      </c>
      <c r="G491" s="48">
        <v>45366.691666666666</v>
      </c>
      <c r="H491" s="56" t="s">
        <v>1924</v>
      </c>
      <c r="I491" s="48">
        <v>45366.691666666666</v>
      </c>
      <c r="J491" s="56" t="s">
        <v>1924</v>
      </c>
      <c r="K491" s="48">
        <v>45366.691666666666</v>
      </c>
      <c r="L491" s="100" t="s">
        <v>2224</v>
      </c>
      <c r="M491" s="55" t="s">
        <v>48</v>
      </c>
      <c r="N491" s="49" t="s">
        <v>379</v>
      </c>
      <c r="O491" s="49" t="s">
        <v>643</v>
      </c>
      <c r="P491" s="49" t="s">
        <v>2080</v>
      </c>
      <c r="Q491" s="50" t="s">
        <v>391</v>
      </c>
      <c r="R491" s="57"/>
      <c r="S491" s="49" t="s">
        <v>68</v>
      </c>
      <c r="T491" s="49" t="s">
        <v>296</v>
      </c>
      <c r="U491" s="49" t="s">
        <v>677</v>
      </c>
      <c r="V491" s="49" t="s">
        <v>80</v>
      </c>
      <c r="W491" s="49" t="s">
        <v>81</v>
      </c>
      <c r="X491" s="54" t="s">
        <v>58</v>
      </c>
      <c r="Y491" s="49"/>
      <c r="Z491" s="49" t="s">
        <v>59</v>
      </c>
      <c r="AA491" s="54" t="s">
        <v>74</v>
      </c>
      <c r="AB491" s="54"/>
      <c r="AC491" s="49" t="s">
        <v>117</v>
      </c>
      <c r="AD491" s="49" t="s">
        <v>117</v>
      </c>
    </row>
    <row r="492" spans="1:30" s="58" customFormat="1" ht="57" hidden="1" customHeight="1" x14ac:dyDescent="0.25">
      <c r="A492" s="54">
        <f>+SUBTOTAL(3,$B$11:B492)</f>
        <v>0</v>
      </c>
      <c r="B492" s="55" t="s">
        <v>42</v>
      </c>
      <c r="C492" s="54" t="s">
        <v>43</v>
      </c>
      <c r="D492" s="54" t="s">
        <v>44</v>
      </c>
      <c r="E492" s="54" t="s">
        <v>45</v>
      </c>
      <c r="F492" s="56" t="s">
        <v>1925</v>
      </c>
      <c r="G492" s="48">
        <v>45358.734722222223</v>
      </c>
      <c r="H492" s="56" t="s">
        <v>1925</v>
      </c>
      <c r="I492" s="48">
        <v>45358.734722222223</v>
      </c>
      <c r="J492" s="56" t="s">
        <v>1925</v>
      </c>
      <c r="K492" s="48">
        <v>45358.734722222223</v>
      </c>
      <c r="L492" s="100" t="s">
        <v>2210</v>
      </c>
      <c r="M492" s="55" t="s">
        <v>48</v>
      </c>
      <c r="N492" s="49" t="s">
        <v>379</v>
      </c>
      <c r="O492" s="49" t="s">
        <v>430</v>
      </c>
      <c r="P492" s="49" t="s">
        <v>2070</v>
      </c>
      <c r="Q492" s="50" t="s">
        <v>456</v>
      </c>
      <c r="R492" s="57"/>
      <c r="S492" s="49" t="s">
        <v>68</v>
      </c>
      <c r="T492" s="49" t="s">
        <v>69</v>
      </c>
      <c r="U492" s="49" t="s">
        <v>70</v>
      </c>
      <c r="V492" s="49" t="s">
        <v>1449</v>
      </c>
      <c r="W492" s="49" t="s">
        <v>81</v>
      </c>
      <c r="X492" s="54" t="s">
        <v>58</v>
      </c>
      <c r="Y492" s="49">
        <v>45371.883356480997</v>
      </c>
      <c r="Z492" s="49" t="s">
        <v>59</v>
      </c>
      <c r="AA492" s="54" t="s">
        <v>74</v>
      </c>
      <c r="AB492" s="54"/>
      <c r="AC492" s="49" t="s">
        <v>82</v>
      </c>
      <c r="AD492" s="55" t="s">
        <v>82</v>
      </c>
    </row>
    <row r="493" spans="1:30" s="58" customFormat="1" ht="57" hidden="1" customHeight="1" x14ac:dyDescent="0.25">
      <c r="A493" s="54">
        <f>+SUBTOTAL(3,$B$11:B493)</f>
        <v>0</v>
      </c>
      <c r="B493" s="55" t="s">
        <v>42</v>
      </c>
      <c r="C493" s="54" t="s">
        <v>43</v>
      </c>
      <c r="D493" s="54" t="s">
        <v>44</v>
      </c>
      <c r="E493" s="54" t="s">
        <v>45</v>
      </c>
      <c r="F493" s="56" t="s">
        <v>1926</v>
      </c>
      <c r="G493" s="48">
        <v>45367.083333333336</v>
      </c>
      <c r="H493" s="56" t="s">
        <v>1926</v>
      </c>
      <c r="I493" s="48">
        <v>45367.083333333336</v>
      </c>
      <c r="J493" s="56" t="s">
        <v>1926</v>
      </c>
      <c r="K493" s="48">
        <v>45367.083333333336</v>
      </c>
      <c r="L493" s="100" t="s">
        <v>2225</v>
      </c>
      <c r="M493" s="55" t="s">
        <v>48</v>
      </c>
      <c r="N493" s="49" t="s">
        <v>379</v>
      </c>
      <c r="O493" s="49" t="s">
        <v>434</v>
      </c>
      <c r="P493" s="49" t="s">
        <v>2081</v>
      </c>
      <c r="Q493" s="50" t="s">
        <v>391</v>
      </c>
      <c r="R493" s="57"/>
      <c r="S493" s="49" t="s">
        <v>68</v>
      </c>
      <c r="T493" s="49" t="s">
        <v>161</v>
      </c>
      <c r="U493" s="49" t="s">
        <v>162</v>
      </c>
      <c r="V493" s="49" t="s">
        <v>2309</v>
      </c>
      <c r="W493" s="49" t="s">
        <v>81</v>
      </c>
      <c r="X493" s="54" t="s">
        <v>58</v>
      </c>
      <c r="Y493" s="49"/>
      <c r="Z493" s="49" t="s">
        <v>59</v>
      </c>
      <c r="AA493" s="54" t="s">
        <v>74</v>
      </c>
      <c r="AB493" s="54"/>
      <c r="AC493" s="49" t="s">
        <v>117</v>
      </c>
      <c r="AD493" s="54" t="s">
        <v>117</v>
      </c>
    </row>
    <row r="494" spans="1:30" s="58" customFormat="1" ht="57" hidden="1" customHeight="1" x14ac:dyDescent="0.25">
      <c r="A494" s="54">
        <f>+SUBTOTAL(3,$B$11:B494)</f>
        <v>0</v>
      </c>
      <c r="B494" s="55" t="s">
        <v>42</v>
      </c>
      <c r="C494" s="54" t="s">
        <v>43</v>
      </c>
      <c r="D494" s="54" t="s">
        <v>44</v>
      </c>
      <c r="E494" s="54" t="s">
        <v>45</v>
      </c>
      <c r="F494" s="56" t="s">
        <v>1927</v>
      </c>
      <c r="G494" s="48">
        <v>45370.6875</v>
      </c>
      <c r="H494" s="56" t="s">
        <v>1927</v>
      </c>
      <c r="I494" s="48">
        <v>45370.6875</v>
      </c>
      <c r="J494" s="56" t="s">
        <v>1927</v>
      </c>
      <c r="K494" s="48">
        <v>45370.6875</v>
      </c>
      <c r="L494" s="100" t="s">
        <v>2226</v>
      </c>
      <c r="M494" s="55" t="s">
        <v>48</v>
      </c>
      <c r="N494" s="49" t="s">
        <v>313</v>
      </c>
      <c r="O494" s="49" t="s">
        <v>485</v>
      </c>
      <c r="P494" s="49" t="s">
        <v>223</v>
      </c>
      <c r="Q494" s="50" t="s">
        <v>456</v>
      </c>
      <c r="R494" s="57"/>
      <c r="S494" s="49" t="s">
        <v>68</v>
      </c>
      <c r="T494" s="49" t="s">
        <v>156</v>
      </c>
      <c r="U494" s="49" t="s">
        <v>157</v>
      </c>
      <c r="V494" s="49" t="s">
        <v>1449</v>
      </c>
      <c r="W494" s="49" t="s">
        <v>81</v>
      </c>
      <c r="X494" s="54" t="s">
        <v>58</v>
      </c>
      <c r="Y494" s="49"/>
      <c r="Z494" s="49" t="s">
        <v>59</v>
      </c>
      <c r="AA494" s="54" t="s">
        <v>74</v>
      </c>
      <c r="AB494" s="54"/>
      <c r="AC494" s="49" t="s">
        <v>117</v>
      </c>
      <c r="AD494" s="54" t="s">
        <v>117</v>
      </c>
    </row>
    <row r="495" spans="1:30" s="58" customFormat="1" ht="57" hidden="1" customHeight="1" x14ac:dyDescent="0.25">
      <c r="A495" s="54">
        <f>+SUBTOTAL(3,$B$11:B495)</f>
        <v>0</v>
      </c>
      <c r="B495" s="55" t="s">
        <v>42</v>
      </c>
      <c r="C495" s="54" t="s">
        <v>43</v>
      </c>
      <c r="D495" s="54" t="s">
        <v>44</v>
      </c>
      <c r="E495" s="54" t="s">
        <v>45</v>
      </c>
      <c r="F495" s="56" t="s">
        <v>1928</v>
      </c>
      <c r="G495" s="48">
        <v>45360.46875</v>
      </c>
      <c r="H495" s="56" t="s">
        <v>1928</v>
      </c>
      <c r="I495" s="48">
        <v>45360.46875</v>
      </c>
      <c r="J495" s="56" t="s">
        <v>1928</v>
      </c>
      <c r="K495" s="48">
        <v>45360.46875</v>
      </c>
      <c r="L495" s="100" t="s">
        <v>2227</v>
      </c>
      <c r="M495" s="55" t="s">
        <v>48</v>
      </c>
      <c r="N495" s="49" t="s">
        <v>379</v>
      </c>
      <c r="O495" s="49" t="s">
        <v>404</v>
      </c>
      <c r="P495" s="49" t="s">
        <v>2082</v>
      </c>
      <c r="Q495" s="50" t="s">
        <v>391</v>
      </c>
      <c r="R495" s="57"/>
      <c r="S495" s="49" t="s">
        <v>68</v>
      </c>
      <c r="T495" s="49" t="s">
        <v>96</v>
      </c>
      <c r="U495" s="49" t="s">
        <v>97</v>
      </c>
      <c r="V495" s="49" t="s">
        <v>98</v>
      </c>
      <c r="W495" s="49" t="s">
        <v>99</v>
      </c>
      <c r="X495" s="54" t="s">
        <v>58</v>
      </c>
      <c r="Y495" s="49">
        <v>45375.495844907004</v>
      </c>
      <c r="Z495" s="49" t="s">
        <v>59</v>
      </c>
      <c r="AA495" s="54" t="s">
        <v>74</v>
      </c>
      <c r="AB495" s="54"/>
      <c r="AC495" s="49" t="s">
        <v>117</v>
      </c>
      <c r="AD495" s="55" t="s">
        <v>117</v>
      </c>
    </row>
    <row r="496" spans="1:30" s="58" customFormat="1" ht="57" hidden="1" customHeight="1" x14ac:dyDescent="0.25">
      <c r="A496" s="54">
        <f>+SUBTOTAL(3,$B$11:B496)</f>
        <v>0</v>
      </c>
      <c r="B496" s="55" t="s">
        <v>42</v>
      </c>
      <c r="C496" s="54" t="s">
        <v>43</v>
      </c>
      <c r="D496" s="54" t="s">
        <v>44</v>
      </c>
      <c r="E496" s="54" t="s">
        <v>45</v>
      </c>
      <c r="F496" s="56" t="s">
        <v>1929</v>
      </c>
      <c r="G496" s="48">
        <v>45370.786111111112</v>
      </c>
      <c r="H496" s="56" t="s">
        <v>1929</v>
      </c>
      <c r="I496" s="48">
        <v>45370.786111111112</v>
      </c>
      <c r="J496" s="56" t="s">
        <v>1929</v>
      </c>
      <c r="K496" s="48">
        <v>45370.786111111112</v>
      </c>
      <c r="L496" s="100" t="s">
        <v>2228</v>
      </c>
      <c r="M496" s="55" t="s">
        <v>48</v>
      </c>
      <c r="N496" s="49" t="s">
        <v>313</v>
      </c>
      <c r="O496" s="49" t="s">
        <v>482</v>
      </c>
      <c r="P496" s="49" t="s">
        <v>234</v>
      </c>
      <c r="Q496" s="50" t="s">
        <v>456</v>
      </c>
      <c r="R496" s="57"/>
      <c r="S496" s="49" t="s">
        <v>68</v>
      </c>
      <c r="T496" s="49" t="s">
        <v>496</v>
      </c>
      <c r="U496" s="49" t="s">
        <v>497</v>
      </c>
      <c r="V496" s="49" t="s">
        <v>80</v>
      </c>
      <c r="W496" s="49" t="s">
        <v>81</v>
      </c>
      <c r="X496" s="54" t="s">
        <v>58</v>
      </c>
      <c r="Y496" s="49"/>
      <c r="Z496" s="49" t="s">
        <v>59</v>
      </c>
      <c r="AA496" s="54" t="s">
        <v>74</v>
      </c>
      <c r="AB496" s="54"/>
      <c r="AC496" s="49" t="s">
        <v>117</v>
      </c>
      <c r="AD496" s="49" t="s">
        <v>117</v>
      </c>
    </row>
    <row r="497" spans="1:30" s="58" customFormat="1" ht="57" hidden="1" customHeight="1" x14ac:dyDescent="0.25">
      <c r="A497" s="54">
        <f>+SUBTOTAL(3,$B$11:B497)</f>
        <v>0</v>
      </c>
      <c r="B497" s="55" t="s">
        <v>42</v>
      </c>
      <c r="C497" s="54" t="s">
        <v>43</v>
      </c>
      <c r="D497" s="54" t="s">
        <v>44</v>
      </c>
      <c r="E497" s="54" t="s">
        <v>45</v>
      </c>
      <c r="F497" s="56" t="s">
        <v>1930</v>
      </c>
      <c r="G497" s="48">
        <v>45358.510416666664</v>
      </c>
      <c r="H497" s="56" t="s">
        <v>1930</v>
      </c>
      <c r="I497" s="48">
        <v>45358.510416666664</v>
      </c>
      <c r="J497" s="56" t="s">
        <v>1930</v>
      </c>
      <c r="K497" s="48">
        <v>45358.510416666664</v>
      </c>
      <c r="L497" s="100" t="s">
        <v>2229</v>
      </c>
      <c r="M497" s="55" t="s">
        <v>48</v>
      </c>
      <c r="N497" s="49" t="s">
        <v>379</v>
      </c>
      <c r="O497" s="49" t="s">
        <v>451</v>
      </c>
      <c r="P497" s="49" t="s">
        <v>2083</v>
      </c>
      <c r="Q497" s="50" t="s">
        <v>391</v>
      </c>
      <c r="R497" s="57"/>
      <c r="S497" s="49" t="s">
        <v>68</v>
      </c>
      <c r="T497" s="49" t="s">
        <v>156</v>
      </c>
      <c r="U497" s="49" t="s">
        <v>216</v>
      </c>
      <c r="V497" s="49" t="s">
        <v>217</v>
      </c>
      <c r="W497" s="49" t="s">
        <v>218</v>
      </c>
      <c r="X497" s="54" t="s">
        <v>58</v>
      </c>
      <c r="Y497" s="49">
        <v>45371.936412037001</v>
      </c>
      <c r="Z497" s="49" t="s">
        <v>59</v>
      </c>
      <c r="AA497" s="54" t="s">
        <v>74</v>
      </c>
      <c r="AB497" s="54"/>
      <c r="AC497" s="49" t="s">
        <v>75</v>
      </c>
      <c r="AD497" s="55" t="s">
        <v>75</v>
      </c>
    </row>
    <row r="498" spans="1:30" s="58" customFormat="1" ht="57" hidden="1" customHeight="1" x14ac:dyDescent="0.25">
      <c r="A498" s="54">
        <f>+SUBTOTAL(3,$B$11:B498)</f>
        <v>0</v>
      </c>
      <c r="B498" s="55" t="s">
        <v>42</v>
      </c>
      <c r="C498" s="54" t="s">
        <v>43</v>
      </c>
      <c r="D498" s="54" t="s">
        <v>44</v>
      </c>
      <c r="E498" s="54" t="s">
        <v>45</v>
      </c>
      <c r="F498" s="56" t="s">
        <v>1931</v>
      </c>
      <c r="G498" s="48">
        <v>45370.956944444442</v>
      </c>
      <c r="H498" s="56" t="s">
        <v>1931</v>
      </c>
      <c r="I498" s="48">
        <v>45370.956944444442</v>
      </c>
      <c r="J498" s="56" t="s">
        <v>1931</v>
      </c>
      <c r="K498" s="48">
        <v>45370.956944444442</v>
      </c>
      <c r="L498" s="100" t="s">
        <v>2230</v>
      </c>
      <c r="M498" s="55" t="s">
        <v>48</v>
      </c>
      <c r="N498" s="49" t="s">
        <v>313</v>
      </c>
      <c r="O498" s="49" t="s">
        <v>464</v>
      </c>
      <c r="P498" s="49" t="s">
        <v>658</v>
      </c>
      <c r="Q498" s="50" t="s">
        <v>456</v>
      </c>
      <c r="R498" s="57"/>
      <c r="S498" s="49" t="s">
        <v>68</v>
      </c>
      <c r="T498" s="49" t="s">
        <v>156</v>
      </c>
      <c r="U498" s="49" t="s">
        <v>157</v>
      </c>
      <c r="V498" s="49" t="s">
        <v>1449</v>
      </c>
      <c r="W498" s="49" t="s">
        <v>81</v>
      </c>
      <c r="X498" s="54" t="s">
        <v>58</v>
      </c>
      <c r="Y498" s="49"/>
      <c r="Z498" s="49" t="s">
        <v>59</v>
      </c>
      <c r="AA498" s="54" t="s">
        <v>74</v>
      </c>
      <c r="AB498" s="54"/>
      <c r="AC498" s="49" t="s">
        <v>75</v>
      </c>
      <c r="AD498" s="54" t="s">
        <v>75</v>
      </c>
    </row>
    <row r="499" spans="1:30" s="58" customFormat="1" ht="57" hidden="1" customHeight="1" x14ac:dyDescent="0.25">
      <c r="A499" s="54">
        <f>+SUBTOTAL(3,$B$11:B499)</f>
        <v>0</v>
      </c>
      <c r="B499" s="55" t="s">
        <v>42</v>
      </c>
      <c r="C499" s="54" t="s">
        <v>43</v>
      </c>
      <c r="D499" s="54" t="s">
        <v>44</v>
      </c>
      <c r="E499" s="54" t="s">
        <v>45</v>
      </c>
      <c r="F499" s="56" t="s">
        <v>1932</v>
      </c>
      <c r="G499" s="48">
        <v>45377.703472222223</v>
      </c>
      <c r="H499" s="56" t="s">
        <v>1932</v>
      </c>
      <c r="I499" s="48">
        <v>45377.703472222223</v>
      </c>
      <c r="J499" s="56" t="s">
        <v>1932</v>
      </c>
      <c r="K499" s="48">
        <v>45377.703472222223</v>
      </c>
      <c r="L499" s="100" t="s">
        <v>2231</v>
      </c>
      <c r="M499" s="55" t="s">
        <v>48</v>
      </c>
      <c r="N499" s="49" t="s">
        <v>379</v>
      </c>
      <c r="O499" s="49" t="s">
        <v>2084</v>
      </c>
      <c r="P499" s="49" t="s">
        <v>2085</v>
      </c>
      <c r="Q499" s="50" t="s">
        <v>391</v>
      </c>
      <c r="R499" s="57"/>
      <c r="S499" s="49" t="s">
        <v>68</v>
      </c>
      <c r="T499" s="49" t="s">
        <v>156</v>
      </c>
      <c r="U499" s="49" t="s">
        <v>157</v>
      </c>
      <c r="V499" s="49" t="s">
        <v>71</v>
      </c>
      <c r="W499" s="49" t="s">
        <v>72</v>
      </c>
      <c r="X499" s="54" t="s">
        <v>58</v>
      </c>
      <c r="Y499" s="49"/>
      <c r="Z499" s="49" t="s">
        <v>59</v>
      </c>
      <c r="AA499" s="54" t="s">
        <v>74</v>
      </c>
      <c r="AB499" s="54"/>
      <c r="AC499" s="49" t="s">
        <v>75</v>
      </c>
      <c r="AD499" s="49" t="s">
        <v>75</v>
      </c>
    </row>
    <row r="500" spans="1:30" s="58" customFormat="1" ht="57" hidden="1" customHeight="1" x14ac:dyDescent="0.25">
      <c r="A500" s="54">
        <f>+SUBTOTAL(3,$B$11:B500)</f>
        <v>0</v>
      </c>
      <c r="B500" s="55" t="s">
        <v>42</v>
      </c>
      <c r="C500" s="54" t="s">
        <v>43</v>
      </c>
      <c r="D500" s="54" t="s">
        <v>44</v>
      </c>
      <c r="E500" s="54" t="s">
        <v>45</v>
      </c>
      <c r="F500" s="56" t="s">
        <v>1933</v>
      </c>
      <c r="G500" s="48">
        <v>45359.436111111114</v>
      </c>
      <c r="H500" s="56" t="s">
        <v>1933</v>
      </c>
      <c r="I500" s="48">
        <v>45359.436111111114</v>
      </c>
      <c r="J500" s="56" t="s">
        <v>1933</v>
      </c>
      <c r="K500" s="48">
        <v>45359.436111111114</v>
      </c>
      <c r="L500" s="100" t="s">
        <v>2232</v>
      </c>
      <c r="M500" s="55" t="s">
        <v>48</v>
      </c>
      <c r="N500" s="49" t="s">
        <v>313</v>
      </c>
      <c r="O500" s="49" t="s">
        <v>485</v>
      </c>
      <c r="P500" s="49" t="s">
        <v>2086</v>
      </c>
      <c r="Q500" s="50" t="s">
        <v>456</v>
      </c>
      <c r="R500" s="57"/>
      <c r="S500" s="49" t="s">
        <v>68</v>
      </c>
      <c r="T500" s="49" t="s">
        <v>69</v>
      </c>
      <c r="U500" s="49" t="s">
        <v>89</v>
      </c>
      <c r="V500" s="49" t="s">
        <v>2305</v>
      </c>
      <c r="W500" s="49" t="s">
        <v>81</v>
      </c>
      <c r="X500" s="54" t="s">
        <v>58</v>
      </c>
      <c r="Y500" s="49">
        <v>45371.705196759001</v>
      </c>
      <c r="Z500" s="49" t="s">
        <v>105</v>
      </c>
      <c r="AA500" s="54" t="s">
        <v>74</v>
      </c>
      <c r="AB500" s="54"/>
      <c r="AC500" s="49" t="s">
        <v>82</v>
      </c>
      <c r="AD500" s="55" t="s">
        <v>82</v>
      </c>
    </row>
    <row r="501" spans="1:30" s="58" customFormat="1" ht="57" hidden="1" customHeight="1" x14ac:dyDescent="0.25">
      <c r="A501" s="54">
        <f>+SUBTOTAL(3,$B$11:B501)</f>
        <v>0</v>
      </c>
      <c r="B501" s="55" t="s">
        <v>42</v>
      </c>
      <c r="C501" s="54" t="s">
        <v>43</v>
      </c>
      <c r="D501" s="54" t="s">
        <v>44</v>
      </c>
      <c r="E501" s="54" t="s">
        <v>45</v>
      </c>
      <c r="F501" s="56" t="s">
        <v>1934</v>
      </c>
      <c r="G501" s="48">
        <v>45377.503472222219</v>
      </c>
      <c r="H501" s="56" t="s">
        <v>1934</v>
      </c>
      <c r="I501" s="48">
        <v>45377.503472222219</v>
      </c>
      <c r="J501" s="56" t="s">
        <v>1934</v>
      </c>
      <c r="K501" s="48">
        <v>45377.503472222219</v>
      </c>
      <c r="L501" s="100" t="s">
        <v>1274</v>
      </c>
      <c r="M501" s="55" t="s">
        <v>111</v>
      </c>
      <c r="N501" s="49" t="s">
        <v>141</v>
      </c>
      <c r="O501" s="49" t="s">
        <v>554</v>
      </c>
      <c r="P501" s="49" t="s">
        <v>661</v>
      </c>
      <c r="Q501" s="50" t="s">
        <v>391</v>
      </c>
      <c r="R501" s="57"/>
      <c r="S501" s="49" t="s">
        <v>68</v>
      </c>
      <c r="T501" s="49" t="s">
        <v>137</v>
      </c>
      <c r="U501" s="49" t="s">
        <v>2147</v>
      </c>
      <c r="V501" s="49" t="s">
        <v>270</v>
      </c>
      <c r="W501" s="49" t="s">
        <v>271</v>
      </c>
      <c r="X501" s="54" t="s">
        <v>58</v>
      </c>
      <c r="Y501" s="49"/>
      <c r="Z501" s="49" t="s">
        <v>59</v>
      </c>
      <c r="AA501" s="54" t="s">
        <v>74</v>
      </c>
      <c r="AB501" s="54"/>
      <c r="AC501" s="49" t="s">
        <v>117</v>
      </c>
      <c r="AD501" s="49" t="s">
        <v>117</v>
      </c>
    </row>
    <row r="502" spans="1:30" s="58" customFormat="1" ht="57" hidden="1" customHeight="1" x14ac:dyDescent="0.25">
      <c r="A502" s="54">
        <f>+SUBTOTAL(3,$B$11:B502)</f>
        <v>0</v>
      </c>
      <c r="B502" s="55" t="s">
        <v>42</v>
      </c>
      <c r="C502" s="54" t="s">
        <v>43</v>
      </c>
      <c r="D502" s="54" t="s">
        <v>44</v>
      </c>
      <c r="E502" s="54" t="s">
        <v>45</v>
      </c>
      <c r="F502" s="56" t="s">
        <v>1935</v>
      </c>
      <c r="G502" s="48">
        <v>45371.101388888892</v>
      </c>
      <c r="H502" s="56" t="s">
        <v>1935</v>
      </c>
      <c r="I502" s="48">
        <v>45371.101388888892</v>
      </c>
      <c r="J502" s="56" t="s">
        <v>1935</v>
      </c>
      <c r="K502" s="48">
        <v>45371.101388888892</v>
      </c>
      <c r="L502" s="100" t="s">
        <v>2233</v>
      </c>
      <c r="M502" s="55" t="s">
        <v>48</v>
      </c>
      <c r="N502" s="49" t="s">
        <v>313</v>
      </c>
      <c r="O502" s="49" t="s">
        <v>314</v>
      </c>
      <c r="P502" s="49" t="s">
        <v>315</v>
      </c>
      <c r="Q502" s="50" t="s">
        <v>456</v>
      </c>
      <c r="R502" s="57"/>
      <c r="S502" s="49" t="s">
        <v>68</v>
      </c>
      <c r="T502" s="49" t="s">
        <v>321</v>
      </c>
      <c r="U502" s="49" t="s">
        <v>321</v>
      </c>
      <c r="V502" s="49" t="s">
        <v>71</v>
      </c>
      <c r="W502" s="49" t="s">
        <v>72</v>
      </c>
      <c r="X502" s="54" t="s">
        <v>58</v>
      </c>
      <c r="Y502" s="49"/>
      <c r="Z502" s="49" t="s">
        <v>59</v>
      </c>
      <c r="AA502" s="54" t="s">
        <v>74</v>
      </c>
      <c r="AB502" s="54"/>
      <c r="AC502" s="49" t="s">
        <v>117</v>
      </c>
      <c r="AD502" s="49" t="s">
        <v>117</v>
      </c>
    </row>
    <row r="503" spans="1:30" s="58" customFormat="1" ht="57" hidden="1" customHeight="1" x14ac:dyDescent="0.25">
      <c r="A503" s="54">
        <f>+SUBTOTAL(3,$B$11:B503)</f>
        <v>0</v>
      </c>
      <c r="B503" s="55" t="s">
        <v>42</v>
      </c>
      <c r="C503" s="54" t="s">
        <v>43</v>
      </c>
      <c r="D503" s="54" t="s">
        <v>44</v>
      </c>
      <c r="E503" s="54" t="s">
        <v>45</v>
      </c>
      <c r="F503" s="56" t="s">
        <v>1936</v>
      </c>
      <c r="G503" s="48">
        <v>45379.677083333336</v>
      </c>
      <c r="H503" s="56" t="s">
        <v>1936</v>
      </c>
      <c r="I503" s="48">
        <v>45379.677083333336</v>
      </c>
      <c r="J503" s="56" t="s">
        <v>1936</v>
      </c>
      <c r="K503" s="48">
        <v>45379.677083333336</v>
      </c>
      <c r="L503" s="100" t="s">
        <v>2234</v>
      </c>
      <c r="M503" s="55" t="s">
        <v>48</v>
      </c>
      <c r="N503" s="49" t="s">
        <v>379</v>
      </c>
      <c r="O503" s="49" t="s">
        <v>1332</v>
      </c>
      <c r="P503" s="49" t="s">
        <v>2087</v>
      </c>
      <c r="Q503" s="50" t="s">
        <v>391</v>
      </c>
      <c r="R503" s="57"/>
      <c r="S503" s="49" t="s">
        <v>68</v>
      </c>
      <c r="T503" s="49" t="s">
        <v>96</v>
      </c>
      <c r="U503" s="49" t="s">
        <v>97</v>
      </c>
      <c r="V503" s="49" t="s">
        <v>98</v>
      </c>
      <c r="W503" s="49" t="s">
        <v>99</v>
      </c>
      <c r="X503" s="54" t="s">
        <v>58</v>
      </c>
      <c r="Y503" s="49"/>
      <c r="Z503" s="49" t="s">
        <v>59</v>
      </c>
      <c r="AA503" s="54" t="s">
        <v>74</v>
      </c>
      <c r="AB503" s="54"/>
      <c r="AC503" s="49" t="s">
        <v>75</v>
      </c>
      <c r="AD503" s="49" t="s">
        <v>75</v>
      </c>
    </row>
    <row r="504" spans="1:30" s="58" customFormat="1" ht="57" hidden="1" customHeight="1" x14ac:dyDescent="0.25">
      <c r="A504" s="54">
        <f>+SUBTOTAL(3,$B$11:B504)</f>
        <v>0</v>
      </c>
      <c r="B504" s="55" t="s">
        <v>42</v>
      </c>
      <c r="C504" s="54" t="s">
        <v>43</v>
      </c>
      <c r="D504" s="54" t="s">
        <v>44</v>
      </c>
      <c r="E504" s="54" t="s">
        <v>45</v>
      </c>
      <c r="F504" s="56" t="s">
        <v>1937</v>
      </c>
      <c r="G504" s="48">
        <v>45362.654166666667</v>
      </c>
      <c r="H504" s="56" t="s">
        <v>1937</v>
      </c>
      <c r="I504" s="48">
        <v>45362.654166666667</v>
      </c>
      <c r="J504" s="56" t="s">
        <v>1937</v>
      </c>
      <c r="K504" s="48">
        <v>45362.654166666667</v>
      </c>
      <c r="L504" s="100" t="s">
        <v>2235</v>
      </c>
      <c r="M504" s="55" t="s">
        <v>48</v>
      </c>
      <c r="N504" s="49" t="s">
        <v>313</v>
      </c>
      <c r="O504" s="49" t="s">
        <v>485</v>
      </c>
      <c r="P504" s="49" t="s">
        <v>486</v>
      </c>
      <c r="Q504" s="50" t="s">
        <v>456</v>
      </c>
      <c r="R504" s="57"/>
      <c r="S504" s="49" t="s">
        <v>68</v>
      </c>
      <c r="T504" s="49" t="s">
        <v>96</v>
      </c>
      <c r="U504" s="49" t="s">
        <v>97</v>
      </c>
      <c r="V504" s="49" t="s">
        <v>98</v>
      </c>
      <c r="W504" s="49" t="s">
        <v>99</v>
      </c>
      <c r="X504" s="54" t="s">
        <v>58</v>
      </c>
      <c r="Y504" s="49">
        <v>45371.545462962997</v>
      </c>
      <c r="Z504" s="49" t="s">
        <v>105</v>
      </c>
      <c r="AA504" s="54" t="s">
        <v>74</v>
      </c>
      <c r="AB504" s="54"/>
      <c r="AC504" s="49" t="s">
        <v>82</v>
      </c>
      <c r="AD504" s="55" t="s">
        <v>82</v>
      </c>
    </row>
    <row r="505" spans="1:30" s="58" customFormat="1" ht="57" hidden="1" customHeight="1" x14ac:dyDescent="0.25">
      <c r="A505" s="54">
        <f>+SUBTOTAL(3,$B$11:B505)</f>
        <v>0</v>
      </c>
      <c r="B505" s="55" t="s">
        <v>42</v>
      </c>
      <c r="C505" s="54" t="s">
        <v>43</v>
      </c>
      <c r="D505" s="54" t="s">
        <v>44</v>
      </c>
      <c r="E505" s="54" t="s">
        <v>45</v>
      </c>
      <c r="F505" s="56" t="s">
        <v>1938</v>
      </c>
      <c r="G505" s="48">
        <v>45380.420138888891</v>
      </c>
      <c r="H505" s="56" t="s">
        <v>1938</v>
      </c>
      <c r="I505" s="48">
        <v>45380.420138888891</v>
      </c>
      <c r="J505" s="56" t="s">
        <v>1938</v>
      </c>
      <c r="K505" s="48">
        <v>45380.420138888891</v>
      </c>
      <c r="L505" s="100" t="s">
        <v>2236</v>
      </c>
      <c r="M505" s="55" t="s">
        <v>48</v>
      </c>
      <c r="N505" s="49" t="s">
        <v>379</v>
      </c>
      <c r="O505" s="49" t="s">
        <v>643</v>
      </c>
      <c r="P505" s="49" t="s">
        <v>631</v>
      </c>
      <c r="Q505" s="50" t="s">
        <v>391</v>
      </c>
      <c r="R505" s="57"/>
      <c r="S505" s="49" t="s">
        <v>68</v>
      </c>
      <c r="T505" s="49" t="s">
        <v>156</v>
      </c>
      <c r="U505" s="49" t="s">
        <v>157</v>
      </c>
      <c r="V505" s="49" t="s">
        <v>1449</v>
      </c>
      <c r="W505" s="49" t="s">
        <v>81</v>
      </c>
      <c r="X505" s="54" t="s">
        <v>58</v>
      </c>
      <c r="Y505" s="49"/>
      <c r="Z505" s="49" t="s">
        <v>59</v>
      </c>
      <c r="AA505" s="54" t="s">
        <v>74</v>
      </c>
      <c r="AB505" s="54"/>
      <c r="AC505" s="49" t="s">
        <v>75</v>
      </c>
      <c r="AD505" s="49" t="s">
        <v>75</v>
      </c>
    </row>
    <row r="506" spans="1:30" s="58" customFormat="1" ht="57" hidden="1" customHeight="1" x14ac:dyDescent="0.25">
      <c r="A506" s="54">
        <f>+SUBTOTAL(3,$B$11:B506)</f>
        <v>0</v>
      </c>
      <c r="B506" s="55" t="s">
        <v>42</v>
      </c>
      <c r="C506" s="54" t="s">
        <v>43</v>
      </c>
      <c r="D506" s="54" t="s">
        <v>44</v>
      </c>
      <c r="E506" s="54" t="s">
        <v>45</v>
      </c>
      <c r="F506" s="56" t="s">
        <v>1939</v>
      </c>
      <c r="G506" s="48">
        <v>45352.704861111109</v>
      </c>
      <c r="H506" s="56" t="s">
        <v>1939</v>
      </c>
      <c r="I506" s="48">
        <v>45352.704861111109</v>
      </c>
      <c r="J506" s="56" t="s">
        <v>1939</v>
      </c>
      <c r="K506" s="48">
        <v>45352.704861111109</v>
      </c>
      <c r="L506" s="100" t="s">
        <v>2235</v>
      </c>
      <c r="M506" s="55" t="s">
        <v>48</v>
      </c>
      <c r="N506" s="49" t="s">
        <v>313</v>
      </c>
      <c r="O506" s="49" t="s">
        <v>485</v>
      </c>
      <c r="P506" s="49" t="s">
        <v>486</v>
      </c>
      <c r="Q506" s="50" t="s">
        <v>456</v>
      </c>
      <c r="R506" s="57"/>
      <c r="S506" s="49" t="s">
        <v>68</v>
      </c>
      <c r="T506" s="49" t="s">
        <v>96</v>
      </c>
      <c r="U506" s="49" t="s">
        <v>97</v>
      </c>
      <c r="V506" s="49" t="s">
        <v>98</v>
      </c>
      <c r="W506" s="49" t="s">
        <v>99</v>
      </c>
      <c r="X506" s="54" t="s">
        <v>58</v>
      </c>
      <c r="Y506" s="49">
        <v>45364.638124999998</v>
      </c>
      <c r="Z506" s="49" t="s">
        <v>59</v>
      </c>
      <c r="AA506" s="54" t="s">
        <v>74</v>
      </c>
      <c r="AB506" s="54"/>
      <c r="AC506" s="49" t="s">
        <v>117</v>
      </c>
      <c r="AD506" s="55" t="s">
        <v>117</v>
      </c>
    </row>
    <row r="507" spans="1:30" s="58" customFormat="1" ht="57" hidden="1" customHeight="1" x14ac:dyDescent="0.25">
      <c r="A507" s="54">
        <f>+SUBTOTAL(3,$B$11:B507)</f>
        <v>0</v>
      </c>
      <c r="B507" s="55" t="s">
        <v>42</v>
      </c>
      <c r="C507" s="54" t="s">
        <v>43</v>
      </c>
      <c r="D507" s="54" t="s">
        <v>44</v>
      </c>
      <c r="E507" s="54" t="s">
        <v>45</v>
      </c>
      <c r="F507" s="56" t="s">
        <v>1940</v>
      </c>
      <c r="G507" s="48">
        <v>45371.515972222223</v>
      </c>
      <c r="H507" s="56" t="s">
        <v>1940</v>
      </c>
      <c r="I507" s="48">
        <v>45371.515972222223</v>
      </c>
      <c r="J507" s="56" t="s">
        <v>1940</v>
      </c>
      <c r="K507" s="48">
        <v>45371.515972222223</v>
      </c>
      <c r="L507" s="100" t="s">
        <v>2233</v>
      </c>
      <c r="M507" s="55" t="s">
        <v>48</v>
      </c>
      <c r="N507" s="49" t="s">
        <v>313</v>
      </c>
      <c r="O507" s="49" t="s">
        <v>314</v>
      </c>
      <c r="P507" s="49" t="s">
        <v>315</v>
      </c>
      <c r="Q507" s="50" t="s">
        <v>456</v>
      </c>
      <c r="R507" s="57"/>
      <c r="S507" s="49" t="s">
        <v>53</v>
      </c>
      <c r="T507" s="49" t="s">
        <v>54</v>
      </c>
      <c r="U507" s="49" t="s">
        <v>492</v>
      </c>
      <c r="V507" s="49" t="s">
        <v>71</v>
      </c>
      <c r="W507" s="49" t="s">
        <v>72</v>
      </c>
      <c r="X507" s="54" t="s">
        <v>58</v>
      </c>
      <c r="Y507" s="49"/>
      <c r="Z507" s="49" t="s">
        <v>59</v>
      </c>
      <c r="AA507" s="54" t="s">
        <v>74</v>
      </c>
      <c r="AB507" s="54"/>
      <c r="AC507" s="49" t="s">
        <v>117</v>
      </c>
      <c r="AD507" s="49" t="s">
        <v>117</v>
      </c>
    </row>
    <row r="508" spans="1:30" s="58" customFormat="1" ht="57" hidden="1" customHeight="1" x14ac:dyDescent="0.25">
      <c r="A508" s="54">
        <f>+SUBTOTAL(3,$B$11:B508)</f>
        <v>0</v>
      </c>
      <c r="B508" s="55" t="s">
        <v>42</v>
      </c>
      <c r="C508" s="54" t="s">
        <v>43</v>
      </c>
      <c r="D508" s="54" t="s">
        <v>44</v>
      </c>
      <c r="E508" s="54" t="s">
        <v>45</v>
      </c>
      <c r="F508" s="56" t="s">
        <v>1941</v>
      </c>
      <c r="G508" s="48">
        <v>45356.779166666667</v>
      </c>
      <c r="H508" s="56" t="s">
        <v>1941</v>
      </c>
      <c r="I508" s="48">
        <v>45356.779166666667</v>
      </c>
      <c r="J508" s="56" t="s">
        <v>1941</v>
      </c>
      <c r="K508" s="48">
        <v>45356.779166666667</v>
      </c>
      <c r="L508" s="100" t="s">
        <v>2237</v>
      </c>
      <c r="M508" s="55" t="s">
        <v>48</v>
      </c>
      <c r="N508" s="49" t="s">
        <v>313</v>
      </c>
      <c r="O508" s="49" t="s">
        <v>464</v>
      </c>
      <c r="P508" s="49" t="s">
        <v>468</v>
      </c>
      <c r="Q508" s="50" t="s">
        <v>456</v>
      </c>
      <c r="R508" s="57"/>
      <c r="S508" s="49" t="s">
        <v>68</v>
      </c>
      <c r="T508" s="49" t="s">
        <v>296</v>
      </c>
      <c r="U508" s="49" t="s">
        <v>457</v>
      </c>
      <c r="V508" s="49" t="s">
        <v>80</v>
      </c>
      <c r="W508" s="49" t="s">
        <v>81</v>
      </c>
      <c r="X508" s="54" t="s">
        <v>58</v>
      </c>
      <c r="Y508" s="49">
        <v>45371.441874999997</v>
      </c>
      <c r="Z508" s="49" t="s">
        <v>59</v>
      </c>
      <c r="AA508" s="54" t="s">
        <v>74</v>
      </c>
      <c r="AB508" s="54"/>
      <c r="AC508" s="49" t="s">
        <v>117</v>
      </c>
      <c r="AD508" s="55" t="s">
        <v>117</v>
      </c>
    </row>
    <row r="509" spans="1:30" s="58" customFormat="1" ht="57" hidden="1" customHeight="1" x14ac:dyDescent="0.25">
      <c r="A509" s="54">
        <f>+SUBTOTAL(3,$B$11:B509)</f>
        <v>0</v>
      </c>
      <c r="B509" s="55" t="s">
        <v>42</v>
      </c>
      <c r="C509" s="54" t="s">
        <v>43</v>
      </c>
      <c r="D509" s="54" t="s">
        <v>44</v>
      </c>
      <c r="E509" s="54" t="s">
        <v>45</v>
      </c>
      <c r="F509" s="56" t="s">
        <v>1942</v>
      </c>
      <c r="G509" s="48">
        <v>45358.293749999997</v>
      </c>
      <c r="H509" s="56" t="s">
        <v>1942</v>
      </c>
      <c r="I509" s="48">
        <v>45358.293749999997</v>
      </c>
      <c r="J509" s="56" t="s">
        <v>1942</v>
      </c>
      <c r="K509" s="48">
        <v>45358.293749999997</v>
      </c>
      <c r="L509" s="100" t="s">
        <v>2238</v>
      </c>
      <c r="M509" s="55" t="s">
        <v>48</v>
      </c>
      <c r="N509" s="49" t="s">
        <v>313</v>
      </c>
      <c r="O509" s="49" t="s">
        <v>485</v>
      </c>
      <c r="P509" s="49" t="s">
        <v>2086</v>
      </c>
      <c r="Q509" s="50" t="s">
        <v>456</v>
      </c>
      <c r="R509" s="57"/>
      <c r="S509" s="49" t="s">
        <v>68</v>
      </c>
      <c r="T509" s="49" t="s">
        <v>69</v>
      </c>
      <c r="U509" s="49" t="s">
        <v>70</v>
      </c>
      <c r="V509" s="49" t="s">
        <v>229</v>
      </c>
      <c r="W509" s="49" t="s">
        <v>230</v>
      </c>
      <c r="X509" s="54" t="s">
        <v>58</v>
      </c>
      <c r="Y509" s="49">
        <v>45366.479641204001</v>
      </c>
      <c r="Z509" s="49" t="s">
        <v>59</v>
      </c>
      <c r="AA509" s="54" t="s">
        <v>74</v>
      </c>
      <c r="AB509" s="54"/>
      <c r="AC509" s="49" t="s">
        <v>82</v>
      </c>
      <c r="AD509" s="55" t="s">
        <v>82</v>
      </c>
    </row>
    <row r="510" spans="1:30" s="58" customFormat="1" ht="57" hidden="1" customHeight="1" x14ac:dyDescent="0.25">
      <c r="A510" s="54">
        <f>+SUBTOTAL(3,$B$11:B510)</f>
        <v>0</v>
      </c>
      <c r="B510" s="55" t="s">
        <v>42</v>
      </c>
      <c r="C510" s="54" t="s">
        <v>43</v>
      </c>
      <c r="D510" s="54" t="s">
        <v>44</v>
      </c>
      <c r="E510" s="54" t="s">
        <v>45</v>
      </c>
      <c r="F510" s="56" t="s">
        <v>1943</v>
      </c>
      <c r="G510" s="48">
        <v>45360.526388888888</v>
      </c>
      <c r="H510" s="56" t="s">
        <v>1943</v>
      </c>
      <c r="I510" s="48">
        <v>45360.526388888888</v>
      </c>
      <c r="J510" s="56" t="s">
        <v>1943</v>
      </c>
      <c r="K510" s="48">
        <v>45360.526388888888</v>
      </c>
      <c r="L510" s="100" t="s">
        <v>2239</v>
      </c>
      <c r="M510" s="55" t="s">
        <v>48</v>
      </c>
      <c r="N510" s="49" t="s">
        <v>313</v>
      </c>
      <c r="O510" s="49" t="s">
        <v>464</v>
      </c>
      <c r="P510" s="49" t="s">
        <v>1337</v>
      </c>
      <c r="Q510" s="50" t="s">
        <v>456</v>
      </c>
      <c r="R510" s="57"/>
      <c r="S510" s="49" t="s">
        <v>68</v>
      </c>
      <c r="T510" s="49" t="s">
        <v>69</v>
      </c>
      <c r="U510" s="49" t="s">
        <v>327</v>
      </c>
      <c r="V510" s="49" t="s">
        <v>80</v>
      </c>
      <c r="W510" s="49" t="s">
        <v>81</v>
      </c>
      <c r="X510" s="54" t="s">
        <v>58</v>
      </c>
      <c r="Y510" s="49">
        <v>45371.721851852002</v>
      </c>
      <c r="Z510" s="49" t="s">
        <v>59</v>
      </c>
      <c r="AA510" s="54" t="s">
        <v>74</v>
      </c>
      <c r="AB510" s="54"/>
      <c r="AC510" s="49" t="s">
        <v>82</v>
      </c>
      <c r="AD510" s="55" t="s">
        <v>82</v>
      </c>
    </row>
    <row r="511" spans="1:30" s="58" customFormat="1" ht="57" hidden="1" customHeight="1" x14ac:dyDescent="0.25">
      <c r="A511" s="54">
        <f>+SUBTOTAL(3,$B$11:B511)</f>
        <v>0</v>
      </c>
      <c r="B511" s="55" t="s">
        <v>42</v>
      </c>
      <c r="C511" s="54" t="s">
        <v>43</v>
      </c>
      <c r="D511" s="54" t="s">
        <v>44</v>
      </c>
      <c r="E511" s="54" t="s">
        <v>45</v>
      </c>
      <c r="F511" s="56" t="s">
        <v>1944</v>
      </c>
      <c r="G511" s="48">
        <v>45380.425000000003</v>
      </c>
      <c r="H511" s="56" t="s">
        <v>1944</v>
      </c>
      <c r="I511" s="48">
        <v>45380.425000000003</v>
      </c>
      <c r="J511" s="56" t="s">
        <v>1944</v>
      </c>
      <c r="K511" s="48">
        <v>45380.425000000003</v>
      </c>
      <c r="L511" s="100" t="s">
        <v>2240</v>
      </c>
      <c r="M511" s="55" t="s">
        <v>48</v>
      </c>
      <c r="N511" s="49" t="s">
        <v>313</v>
      </c>
      <c r="O511" s="49" t="s">
        <v>464</v>
      </c>
      <c r="P511" s="49" t="s">
        <v>465</v>
      </c>
      <c r="Q511" s="50" t="s">
        <v>456</v>
      </c>
      <c r="R511" s="57"/>
      <c r="S511" s="49" t="s">
        <v>68</v>
      </c>
      <c r="T511" s="49" t="s">
        <v>156</v>
      </c>
      <c r="U511" s="49" t="s">
        <v>157</v>
      </c>
      <c r="V511" s="49" t="s">
        <v>115</v>
      </c>
      <c r="W511" s="49" t="s">
        <v>1716</v>
      </c>
      <c r="X511" s="54" t="s">
        <v>58</v>
      </c>
      <c r="Y511" s="49"/>
      <c r="Z511" s="49" t="s">
        <v>59</v>
      </c>
      <c r="AA511" s="54" t="s">
        <v>74</v>
      </c>
      <c r="AB511" s="54"/>
      <c r="AC511" s="49" t="s">
        <v>82</v>
      </c>
      <c r="AD511" s="49" t="s">
        <v>82</v>
      </c>
    </row>
    <row r="512" spans="1:30" s="58" customFormat="1" ht="57" hidden="1" customHeight="1" x14ac:dyDescent="0.25">
      <c r="A512" s="54">
        <f>+SUBTOTAL(3,$B$11:B512)</f>
        <v>0</v>
      </c>
      <c r="B512" s="55" t="s">
        <v>42</v>
      </c>
      <c r="C512" s="54" t="s">
        <v>43</v>
      </c>
      <c r="D512" s="54" t="s">
        <v>44</v>
      </c>
      <c r="E512" s="54" t="s">
        <v>45</v>
      </c>
      <c r="F512" s="56" t="s">
        <v>1945</v>
      </c>
      <c r="G512" s="48">
        <v>45373.67083333333</v>
      </c>
      <c r="H512" s="56" t="s">
        <v>1945</v>
      </c>
      <c r="I512" s="48">
        <v>45373.67083333333</v>
      </c>
      <c r="J512" s="56" t="s">
        <v>1945</v>
      </c>
      <c r="K512" s="48">
        <v>45373.67083333333</v>
      </c>
      <c r="L512" s="100" t="s">
        <v>2241</v>
      </c>
      <c r="M512" s="55" t="s">
        <v>48</v>
      </c>
      <c r="N512" s="49" t="s">
        <v>313</v>
      </c>
      <c r="O512" s="49" t="s">
        <v>482</v>
      </c>
      <c r="P512" s="49" t="s">
        <v>390</v>
      </c>
      <c r="Q512" s="50" t="s">
        <v>456</v>
      </c>
      <c r="R512" s="57"/>
      <c r="S512" s="49" t="s">
        <v>68</v>
      </c>
      <c r="T512" s="49" t="s">
        <v>96</v>
      </c>
      <c r="U512" s="49" t="s">
        <v>97</v>
      </c>
      <c r="V512" s="49" t="s">
        <v>98</v>
      </c>
      <c r="W512" s="49" t="s">
        <v>99</v>
      </c>
      <c r="X512" s="54" t="s">
        <v>58</v>
      </c>
      <c r="Y512" s="49">
        <v>45379.619467593002</v>
      </c>
      <c r="Z512" s="49" t="s">
        <v>59</v>
      </c>
      <c r="AA512" s="54" t="s">
        <v>74</v>
      </c>
      <c r="AB512" s="54"/>
      <c r="AC512" s="49" t="s">
        <v>82</v>
      </c>
      <c r="AD512" s="55" t="s">
        <v>82</v>
      </c>
    </row>
    <row r="513" spans="1:30" s="58" customFormat="1" ht="57" hidden="1" customHeight="1" x14ac:dyDescent="0.25">
      <c r="A513" s="54">
        <f>+SUBTOTAL(3,$B$11:B513)</f>
        <v>0</v>
      </c>
      <c r="B513" s="55" t="s">
        <v>42</v>
      </c>
      <c r="C513" s="54" t="s">
        <v>43</v>
      </c>
      <c r="D513" s="54" t="s">
        <v>44</v>
      </c>
      <c r="E513" s="54" t="s">
        <v>45</v>
      </c>
      <c r="F513" s="56" t="s">
        <v>1946</v>
      </c>
      <c r="G513" s="48">
        <v>45376.367361111108</v>
      </c>
      <c r="H513" s="56" t="s">
        <v>1946</v>
      </c>
      <c r="I513" s="48">
        <v>45376.367361111108</v>
      </c>
      <c r="J513" s="56" t="s">
        <v>1946</v>
      </c>
      <c r="K513" s="48">
        <v>45376.367361111108</v>
      </c>
      <c r="L513" s="100" t="s">
        <v>2242</v>
      </c>
      <c r="M513" s="55" t="s">
        <v>48</v>
      </c>
      <c r="N513" s="49" t="s">
        <v>182</v>
      </c>
      <c r="O513" s="49" t="s">
        <v>1360</v>
      </c>
      <c r="P513" s="49" t="s">
        <v>2088</v>
      </c>
      <c r="Q513" s="50" t="s">
        <v>518</v>
      </c>
      <c r="R513" s="57"/>
      <c r="S513" s="49" t="s">
        <v>68</v>
      </c>
      <c r="T513" s="49" t="s">
        <v>96</v>
      </c>
      <c r="U513" s="49" t="s">
        <v>2143</v>
      </c>
      <c r="V513" s="49" t="s">
        <v>98</v>
      </c>
      <c r="W513" s="49" t="s">
        <v>99</v>
      </c>
      <c r="X513" s="54" t="s">
        <v>58</v>
      </c>
      <c r="Y513" s="49"/>
      <c r="Z513" s="49" t="s">
        <v>59</v>
      </c>
      <c r="AA513" s="54" t="s">
        <v>74</v>
      </c>
      <c r="AB513" s="54"/>
      <c r="AC513" s="49" t="s">
        <v>82</v>
      </c>
      <c r="AD513" s="49" t="s">
        <v>82</v>
      </c>
    </row>
    <row r="514" spans="1:30" s="58" customFormat="1" ht="57" hidden="1" customHeight="1" x14ac:dyDescent="0.25">
      <c r="A514" s="54">
        <f>+SUBTOTAL(3,$B$11:B514)</f>
        <v>0</v>
      </c>
      <c r="B514" s="55" t="s">
        <v>42</v>
      </c>
      <c r="C514" s="54" t="s">
        <v>43</v>
      </c>
      <c r="D514" s="54" t="s">
        <v>44</v>
      </c>
      <c r="E514" s="54" t="s">
        <v>45</v>
      </c>
      <c r="F514" s="56" t="s">
        <v>1947</v>
      </c>
      <c r="G514" s="48">
        <v>45365.595138888886</v>
      </c>
      <c r="H514" s="56" t="s">
        <v>1947</v>
      </c>
      <c r="I514" s="48">
        <v>45365.595138888886</v>
      </c>
      <c r="J514" s="56" t="s">
        <v>1947</v>
      </c>
      <c r="K514" s="48">
        <v>45365.595138888886</v>
      </c>
      <c r="L514" s="100" t="s">
        <v>2243</v>
      </c>
      <c r="M514" s="55" t="s">
        <v>48</v>
      </c>
      <c r="N514" s="49" t="s">
        <v>182</v>
      </c>
      <c r="O514" s="49" t="s">
        <v>2089</v>
      </c>
      <c r="P514" s="49" t="s">
        <v>604</v>
      </c>
      <c r="Q514" s="50" t="s">
        <v>518</v>
      </c>
      <c r="R514" s="57"/>
      <c r="S514" s="49" t="s">
        <v>68</v>
      </c>
      <c r="T514" s="49" t="s">
        <v>96</v>
      </c>
      <c r="U514" s="49" t="s">
        <v>2148</v>
      </c>
      <c r="V514" s="49" t="s">
        <v>71</v>
      </c>
      <c r="W514" s="49" t="s">
        <v>72</v>
      </c>
      <c r="X514" s="54" t="s">
        <v>58</v>
      </c>
      <c r="Y514" s="49">
        <v>45376.405370369997</v>
      </c>
      <c r="Z514" s="49" t="s">
        <v>59</v>
      </c>
      <c r="AA514" s="54" t="s">
        <v>74</v>
      </c>
      <c r="AB514" s="54"/>
      <c r="AC514" s="49" t="s">
        <v>82</v>
      </c>
      <c r="AD514" s="55" t="s">
        <v>82</v>
      </c>
    </row>
    <row r="515" spans="1:30" s="58" customFormat="1" ht="57" hidden="1" customHeight="1" x14ac:dyDescent="0.25">
      <c r="A515" s="54">
        <f>+SUBTOTAL(3,$B$11:B515)</f>
        <v>0</v>
      </c>
      <c r="B515" s="55" t="s">
        <v>42</v>
      </c>
      <c r="C515" s="54" t="s">
        <v>43</v>
      </c>
      <c r="D515" s="54" t="s">
        <v>44</v>
      </c>
      <c r="E515" s="54" t="s">
        <v>45</v>
      </c>
      <c r="F515" s="56" t="s">
        <v>1948</v>
      </c>
      <c r="G515" s="48">
        <v>45363.595833333333</v>
      </c>
      <c r="H515" s="56" t="s">
        <v>1948</v>
      </c>
      <c r="I515" s="48">
        <v>45363.595833333333</v>
      </c>
      <c r="J515" s="56" t="s">
        <v>1948</v>
      </c>
      <c r="K515" s="48">
        <v>45363.595833333333</v>
      </c>
      <c r="L515" s="100" t="s">
        <v>2244</v>
      </c>
      <c r="M515" s="55" t="s">
        <v>48</v>
      </c>
      <c r="N515" s="49" t="s">
        <v>182</v>
      </c>
      <c r="O515" s="49" t="s">
        <v>607</v>
      </c>
      <c r="P515" s="49" t="s">
        <v>2090</v>
      </c>
      <c r="Q515" s="50" t="s">
        <v>518</v>
      </c>
      <c r="R515" s="57"/>
      <c r="S515" s="49" t="s">
        <v>112</v>
      </c>
      <c r="T515" s="49" t="s">
        <v>113</v>
      </c>
      <c r="U515" s="49" t="s">
        <v>2149</v>
      </c>
      <c r="V515" s="49" t="s">
        <v>270</v>
      </c>
      <c r="W515" s="49" t="s">
        <v>271</v>
      </c>
      <c r="X515" s="54" t="s">
        <v>58</v>
      </c>
      <c r="Y515" s="49">
        <v>45376.622835647999</v>
      </c>
      <c r="Z515" s="49" t="s">
        <v>59</v>
      </c>
      <c r="AA515" s="54" t="s">
        <v>74</v>
      </c>
      <c r="AB515" s="54"/>
      <c r="AC515" s="49" t="s">
        <v>82</v>
      </c>
      <c r="AD515" s="55" t="s">
        <v>82</v>
      </c>
    </row>
    <row r="516" spans="1:30" s="58" customFormat="1" ht="57" hidden="1" customHeight="1" x14ac:dyDescent="0.25">
      <c r="A516" s="54">
        <f>+SUBTOTAL(3,$B$11:B516)</f>
        <v>0</v>
      </c>
      <c r="B516" s="55" t="s">
        <v>42</v>
      </c>
      <c r="C516" s="54" t="s">
        <v>43</v>
      </c>
      <c r="D516" s="54" t="s">
        <v>44</v>
      </c>
      <c r="E516" s="54" t="s">
        <v>45</v>
      </c>
      <c r="F516" s="56" t="s">
        <v>1949</v>
      </c>
      <c r="G516" s="48">
        <v>45367.509027777778</v>
      </c>
      <c r="H516" s="56" t="s">
        <v>1949</v>
      </c>
      <c r="I516" s="48">
        <v>45367.509027777778</v>
      </c>
      <c r="J516" s="56" t="s">
        <v>1949</v>
      </c>
      <c r="K516" s="48">
        <v>45367.509027777778</v>
      </c>
      <c r="L516" s="100" t="s">
        <v>2245</v>
      </c>
      <c r="M516" s="55" t="s">
        <v>48</v>
      </c>
      <c r="N516" s="49" t="s">
        <v>182</v>
      </c>
      <c r="O516" s="49" t="s">
        <v>1774</v>
      </c>
      <c r="P516" s="49" t="s">
        <v>2091</v>
      </c>
      <c r="Q516" s="50" t="s">
        <v>518</v>
      </c>
      <c r="R516" s="57"/>
      <c r="S516" s="49" t="s">
        <v>68</v>
      </c>
      <c r="T516" s="49" t="s">
        <v>96</v>
      </c>
      <c r="U516" s="49" t="s">
        <v>2150</v>
      </c>
      <c r="V516" s="49" t="s">
        <v>80</v>
      </c>
      <c r="W516" s="49" t="s">
        <v>81</v>
      </c>
      <c r="X516" s="54" t="s">
        <v>58</v>
      </c>
      <c r="Y516" s="49">
        <v>45379.597442129998</v>
      </c>
      <c r="Z516" s="49" t="s">
        <v>59</v>
      </c>
      <c r="AA516" s="54" t="s">
        <v>74</v>
      </c>
      <c r="AB516" s="54"/>
      <c r="AC516" s="49" t="s">
        <v>117</v>
      </c>
      <c r="AD516" s="55" t="s">
        <v>117</v>
      </c>
    </row>
    <row r="517" spans="1:30" s="58" customFormat="1" ht="57" hidden="1" customHeight="1" x14ac:dyDescent="0.25">
      <c r="A517" s="54">
        <f>+SUBTOTAL(3,$B$11:B517)</f>
        <v>0</v>
      </c>
      <c r="B517" s="55" t="s">
        <v>42</v>
      </c>
      <c r="C517" s="54" t="s">
        <v>43</v>
      </c>
      <c r="D517" s="54" t="s">
        <v>44</v>
      </c>
      <c r="E517" s="54" t="s">
        <v>45</v>
      </c>
      <c r="F517" s="56" t="s">
        <v>1950</v>
      </c>
      <c r="G517" s="48">
        <v>45364.60833333333</v>
      </c>
      <c r="H517" s="56" t="s">
        <v>1950</v>
      </c>
      <c r="I517" s="48">
        <v>45364.60833333333</v>
      </c>
      <c r="J517" s="56" t="s">
        <v>1950</v>
      </c>
      <c r="K517" s="48">
        <v>45364.60833333333</v>
      </c>
      <c r="L517" s="100" t="s">
        <v>2246</v>
      </c>
      <c r="M517" s="55" t="s">
        <v>48</v>
      </c>
      <c r="N517" s="49" t="s">
        <v>141</v>
      </c>
      <c r="O517" s="49" t="s">
        <v>624</v>
      </c>
      <c r="P517" s="49" t="s">
        <v>2092</v>
      </c>
      <c r="Q517" s="50" t="s">
        <v>534</v>
      </c>
      <c r="R517" s="57"/>
      <c r="S517" s="49" t="s">
        <v>68</v>
      </c>
      <c r="T517" s="49" t="s">
        <v>167</v>
      </c>
      <c r="U517" s="49" t="s">
        <v>168</v>
      </c>
      <c r="V517" s="49" t="s">
        <v>80</v>
      </c>
      <c r="W517" s="49" t="s">
        <v>81</v>
      </c>
      <c r="X517" s="54" t="s">
        <v>58</v>
      </c>
      <c r="Y517" s="49">
        <v>45371.412592592998</v>
      </c>
      <c r="Z517" s="49" t="s">
        <v>59</v>
      </c>
      <c r="AA517" s="54" t="s">
        <v>74</v>
      </c>
      <c r="AB517" s="54"/>
      <c r="AC517" s="49" t="s">
        <v>117</v>
      </c>
      <c r="AD517" s="55" t="s">
        <v>117</v>
      </c>
    </row>
    <row r="518" spans="1:30" s="58" customFormat="1" ht="57" hidden="1" customHeight="1" x14ac:dyDescent="0.25">
      <c r="A518" s="54">
        <f>+SUBTOTAL(3,$B$11:B518)</f>
        <v>0</v>
      </c>
      <c r="B518" s="55" t="s">
        <v>42</v>
      </c>
      <c r="C518" s="54" t="s">
        <v>43</v>
      </c>
      <c r="D518" s="54" t="s">
        <v>44</v>
      </c>
      <c r="E518" s="54" t="s">
        <v>45</v>
      </c>
      <c r="F518" s="56" t="s">
        <v>1951</v>
      </c>
      <c r="G518" s="48">
        <v>45379.311805555553</v>
      </c>
      <c r="H518" s="56" t="s">
        <v>1951</v>
      </c>
      <c r="I518" s="48">
        <v>45379.311805555553</v>
      </c>
      <c r="J518" s="56" t="s">
        <v>1951</v>
      </c>
      <c r="K518" s="48">
        <v>45379.311805555553</v>
      </c>
      <c r="L518" s="100" t="s">
        <v>2247</v>
      </c>
      <c r="M518" s="55" t="s">
        <v>48</v>
      </c>
      <c r="N518" s="49" t="s">
        <v>141</v>
      </c>
      <c r="O518" s="49" t="s">
        <v>580</v>
      </c>
      <c r="P518" s="49" t="s">
        <v>2093</v>
      </c>
      <c r="Q518" s="50" t="s">
        <v>534</v>
      </c>
      <c r="R518" s="57"/>
      <c r="S518" s="49" t="s">
        <v>68</v>
      </c>
      <c r="T518" s="49" t="s">
        <v>296</v>
      </c>
      <c r="U518" s="49" t="s">
        <v>297</v>
      </c>
      <c r="V518" s="49" t="s">
        <v>80</v>
      </c>
      <c r="W518" s="49" t="s">
        <v>81</v>
      </c>
      <c r="X518" s="54" t="s">
        <v>58</v>
      </c>
      <c r="Y518" s="49"/>
      <c r="Z518" s="49" t="s">
        <v>59</v>
      </c>
      <c r="AA518" s="54" t="s">
        <v>74</v>
      </c>
      <c r="AB518" s="54"/>
      <c r="AC518" s="49" t="s">
        <v>82</v>
      </c>
      <c r="AD518" s="49" t="s">
        <v>82</v>
      </c>
    </row>
    <row r="519" spans="1:30" s="58" customFormat="1" ht="57" hidden="1" customHeight="1" x14ac:dyDescent="0.25">
      <c r="A519" s="54">
        <f>+SUBTOTAL(3,$B$11:B519)</f>
        <v>0</v>
      </c>
      <c r="B519" s="55" t="s">
        <v>42</v>
      </c>
      <c r="C519" s="54" t="s">
        <v>43</v>
      </c>
      <c r="D519" s="54" t="s">
        <v>44</v>
      </c>
      <c r="E519" s="54" t="s">
        <v>45</v>
      </c>
      <c r="F519" s="56" t="s">
        <v>1952</v>
      </c>
      <c r="G519" s="48">
        <v>45360.488888888889</v>
      </c>
      <c r="H519" s="56" t="s">
        <v>1952</v>
      </c>
      <c r="I519" s="48">
        <v>45360.488888888889</v>
      </c>
      <c r="J519" s="56" t="s">
        <v>1952</v>
      </c>
      <c r="K519" s="48">
        <v>45360.488888888889</v>
      </c>
      <c r="L519" s="100" t="s">
        <v>2248</v>
      </c>
      <c r="M519" s="55" t="s">
        <v>48</v>
      </c>
      <c r="N519" s="49" t="s">
        <v>221</v>
      </c>
      <c r="O519" s="49" t="s">
        <v>523</v>
      </c>
      <c r="P519" s="49" t="s">
        <v>51</v>
      </c>
      <c r="Q519" s="50" t="s">
        <v>524</v>
      </c>
      <c r="R519" s="57"/>
      <c r="S519" s="49" t="s">
        <v>68</v>
      </c>
      <c r="T519" s="49" t="s">
        <v>69</v>
      </c>
      <c r="U519" s="49" t="s">
        <v>89</v>
      </c>
      <c r="V519" s="49" t="s">
        <v>71</v>
      </c>
      <c r="W519" s="49" t="s">
        <v>72</v>
      </c>
      <c r="X519" s="54" t="s">
        <v>58</v>
      </c>
      <c r="Y519" s="49">
        <v>45370.754050926</v>
      </c>
      <c r="Z519" s="49" t="s">
        <v>59</v>
      </c>
      <c r="AA519" s="54" t="s">
        <v>74</v>
      </c>
      <c r="AB519" s="54"/>
      <c r="AC519" s="49" t="s">
        <v>75</v>
      </c>
      <c r="AD519" s="55" t="s">
        <v>75</v>
      </c>
    </row>
    <row r="520" spans="1:30" s="58" customFormat="1" ht="57" hidden="1" customHeight="1" x14ac:dyDescent="0.25">
      <c r="A520" s="54">
        <f>+SUBTOTAL(3,$B$11:B520)</f>
        <v>0</v>
      </c>
      <c r="B520" s="55" t="s">
        <v>42</v>
      </c>
      <c r="C520" s="54" t="s">
        <v>43</v>
      </c>
      <c r="D520" s="54" t="s">
        <v>44</v>
      </c>
      <c r="E520" s="54" t="s">
        <v>45</v>
      </c>
      <c r="F520" s="56" t="s">
        <v>1953</v>
      </c>
      <c r="G520" s="48">
        <v>45365.700694444444</v>
      </c>
      <c r="H520" s="56" t="s">
        <v>1953</v>
      </c>
      <c r="I520" s="48">
        <v>45365.700694444444</v>
      </c>
      <c r="J520" s="56" t="s">
        <v>1953</v>
      </c>
      <c r="K520" s="48">
        <v>45365.700694444444</v>
      </c>
      <c r="L520" s="100" t="s">
        <v>1256</v>
      </c>
      <c r="M520" s="55" t="s">
        <v>48</v>
      </c>
      <c r="N520" s="49" t="s">
        <v>49</v>
      </c>
      <c r="O520" s="49" t="s">
        <v>1386</v>
      </c>
      <c r="P520" s="49" t="s">
        <v>797</v>
      </c>
      <c r="Q520" s="50" t="s">
        <v>534</v>
      </c>
      <c r="R520" s="57"/>
      <c r="S520" s="49" t="s">
        <v>68</v>
      </c>
      <c r="T520" s="49" t="s">
        <v>69</v>
      </c>
      <c r="U520" s="49" t="s">
        <v>89</v>
      </c>
      <c r="V520" s="49" t="s">
        <v>80</v>
      </c>
      <c r="W520" s="49" t="s">
        <v>81</v>
      </c>
      <c r="X520" s="54" t="s">
        <v>58</v>
      </c>
      <c r="Y520" s="49"/>
      <c r="Z520" s="49" t="s">
        <v>59</v>
      </c>
      <c r="AA520" s="54" t="s">
        <v>74</v>
      </c>
      <c r="AB520" s="54"/>
      <c r="AC520" s="49" t="s">
        <v>117</v>
      </c>
      <c r="AD520" s="54" t="s">
        <v>117</v>
      </c>
    </row>
    <row r="521" spans="1:30" s="58" customFormat="1" ht="57" hidden="1" customHeight="1" x14ac:dyDescent="0.25">
      <c r="A521" s="54">
        <f>+SUBTOTAL(3,$B$11:B521)</f>
        <v>0</v>
      </c>
      <c r="B521" s="55" t="s">
        <v>42</v>
      </c>
      <c r="C521" s="54" t="s">
        <v>43</v>
      </c>
      <c r="D521" s="54" t="s">
        <v>44</v>
      </c>
      <c r="E521" s="54" t="s">
        <v>45</v>
      </c>
      <c r="F521" s="56" t="s">
        <v>1954</v>
      </c>
      <c r="G521" s="48">
        <v>45365.719444444447</v>
      </c>
      <c r="H521" s="56" t="s">
        <v>1954</v>
      </c>
      <c r="I521" s="48">
        <v>45365.719444444447</v>
      </c>
      <c r="J521" s="56" t="s">
        <v>1954</v>
      </c>
      <c r="K521" s="48">
        <v>45365.719444444447</v>
      </c>
      <c r="L521" s="100" t="s">
        <v>2249</v>
      </c>
      <c r="M521" s="55" t="s">
        <v>48</v>
      </c>
      <c r="N521" s="49" t="s">
        <v>221</v>
      </c>
      <c r="O521" s="49" t="s">
        <v>541</v>
      </c>
      <c r="P521" s="49" t="s">
        <v>2094</v>
      </c>
      <c r="Q521" s="50" t="s">
        <v>534</v>
      </c>
      <c r="R521" s="57"/>
      <c r="S521" s="49" t="s">
        <v>144</v>
      </c>
      <c r="T521" s="49" t="s">
        <v>145</v>
      </c>
      <c r="U521" s="49" t="s">
        <v>146</v>
      </c>
      <c r="V521" s="49" t="s">
        <v>147</v>
      </c>
      <c r="W521" s="49" t="s">
        <v>148</v>
      </c>
      <c r="X521" s="54" t="s">
        <v>58</v>
      </c>
      <c r="Y521" s="49"/>
      <c r="Z521" s="49" t="s">
        <v>59</v>
      </c>
      <c r="AA521" s="54" t="s">
        <v>74</v>
      </c>
      <c r="AB521" s="54"/>
      <c r="AC521" s="49" t="s">
        <v>75</v>
      </c>
      <c r="AD521" s="54" t="s">
        <v>75</v>
      </c>
    </row>
    <row r="522" spans="1:30" s="58" customFormat="1" ht="57" hidden="1" customHeight="1" x14ac:dyDescent="0.25">
      <c r="A522" s="54">
        <f>+SUBTOTAL(3,$B$11:B522)</f>
        <v>0</v>
      </c>
      <c r="B522" s="55" t="s">
        <v>42</v>
      </c>
      <c r="C522" s="54" t="s">
        <v>43</v>
      </c>
      <c r="D522" s="54" t="s">
        <v>44</v>
      </c>
      <c r="E522" s="54" t="s">
        <v>45</v>
      </c>
      <c r="F522" s="56" t="s">
        <v>1955</v>
      </c>
      <c r="G522" s="48">
        <v>45357.536111111112</v>
      </c>
      <c r="H522" s="56" t="s">
        <v>1955</v>
      </c>
      <c r="I522" s="48">
        <v>45357.536111111112</v>
      </c>
      <c r="J522" s="56" t="s">
        <v>1955</v>
      </c>
      <c r="K522" s="48">
        <v>45357.536111111112</v>
      </c>
      <c r="L522" s="100" t="s">
        <v>2250</v>
      </c>
      <c r="M522" s="55" t="s">
        <v>48</v>
      </c>
      <c r="N522" s="49" t="s">
        <v>141</v>
      </c>
      <c r="O522" s="49" t="s">
        <v>586</v>
      </c>
      <c r="P522" s="49" t="s">
        <v>2095</v>
      </c>
      <c r="Q522" s="50" t="s">
        <v>534</v>
      </c>
      <c r="R522" s="57"/>
      <c r="S522" s="49" t="s">
        <v>68</v>
      </c>
      <c r="T522" s="49" t="s">
        <v>69</v>
      </c>
      <c r="U522" s="49" t="s">
        <v>327</v>
      </c>
      <c r="V522" s="49" t="s">
        <v>80</v>
      </c>
      <c r="W522" s="49" t="s">
        <v>81</v>
      </c>
      <c r="X522" s="54" t="s">
        <v>58</v>
      </c>
      <c r="Y522" s="49">
        <v>45371.644930556002</v>
      </c>
      <c r="Z522" s="49" t="s">
        <v>59</v>
      </c>
      <c r="AA522" s="54" t="s">
        <v>74</v>
      </c>
      <c r="AB522" s="54"/>
      <c r="AC522" s="49" t="s">
        <v>117</v>
      </c>
      <c r="AD522" s="55" t="s">
        <v>117</v>
      </c>
    </row>
    <row r="523" spans="1:30" s="58" customFormat="1" ht="57" hidden="1" customHeight="1" x14ac:dyDescent="0.25">
      <c r="A523" s="54">
        <f>+SUBTOTAL(3,$B$11:B523)</f>
        <v>0</v>
      </c>
      <c r="B523" s="55" t="s">
        <v>42</v>
      </c>
      <c r="C523" s="54" t="s">
        <v>43</v>
      </c>
      <c r="D523" s="54" t="s">
        <v>44</v>
      </c>
      <c r="E523" s="54" t="s">
        <v>45</v>
      </c>
      <c r="F523" s="56" t="s">
        <v>1956</v>
      </c>
      <c r="G523" s="48">
        <v>45356.417361111111</v>
      </c>
      <c r="H523" s="56" t="s">
        <v>1956</v>
      </c>
      <c r="I523" s="48">
        <v>45356.417361111111</v>
      </c>
      <c r="J523" s="56" t="s">
        <v>1956</v>
      </c>
      <c r="K523" s="48">
        <v>45356.417361111111</v>
      </c>
      <c r="L523" s="100" t="s">
        <v>2251</v>
      </c>
      <c r="M523" s="55" t="s">
        <v>48</v>
      </c>
      <c r="N523" s="49" t="s">
        <v>141</v>
      </c>
      <c r="O523" s="49" t="s">
        <v>1384</v>
      </c>
      <c r="P523" s="49" t="s">
        <v>2096</v>
      </c>
      <c r="Q523" s="50" t="s">
        <v>534</v>
      </c>
      <c r="R523" s="57"/>
      <c r="S523" s="49" t="s">
        <v>68</v>
      </c>
      <c r="T523" s="49" t="s">
        <v>137</v>
      </c>
      <c r="U523" s="49" t="s">
        <v>2147</v>
      </c>
      <c r="V523" s="49" t="s">
        <v>270</v>
      </c>
      <c r="W523" s="49" t="s">
        <v>271</v>
      </c>
      <c r="X523" s="54" t="s">
        <v>58</v>
      </c>
      <c r="Y523" s="49">
        <v>45365.762743056002</v>
      </c>
      <c r="Z523" s="49" t="s">
        <v>59</v>
      </c>
      <c r="AA523" s="54" t="s">
        <v>74</v>
      </c>
      <c r="AB523" s="54"/>
      <c r="AC523" s="49" t="s">
        <v>117</v>
      </c>
      <c r="AD523" s="55" t="s">
        <v>117</v>
      </c>
    </row>
    <row r="524" spans="1:30" s="58" customFormat="1" ht="57" hidden="1" customHeight="1" x14ac:dyDescent="0.25">
      <c r="A524" s="54">
        <f>+SUBTOTAL(3,$B$11:B524)</f>
        <v>0</v>
      </c>
      <c r="B524" s="55" t="s">
        <v>42</v>
      </c>
      <c r="C524" s="54" t="s">
        <v>43</v>
      </c>
      <c r="D524" s="54" t="s">
        <v>44</v>
      </c>
      <c r="E524" s="54" t="s">
        <v>45</v>
      </c>
      <c r="F524" s="56" t="s">
        <v>1957</v>
      </c>
      <c r="G524" s="48">
        <v>45352.730555555558</v>
      </c>
      <c r="H524" s="56" t="s">
        <v>1957</v>
      </c>
      <c r="I524" s="48">
        <v>45352.730555555558</v>
      </c>
      <c r="J524" s="56" t="s">
        <v>1957</v>
      </c>
      <c r="K524" s="48">
        <v>45352.730555555558</v>
      </c>
      <c r="L524" s="100" t="s">
        <v>2252</v>
      </c>
      <c r="M524" s="55" t="s">
        <v>48</v>
      </c>
      <c r="N524" s="49" t="s">
        <v>141</v>
      </c>
      <c r="O524" s="49" t="s">
        <v>612</v>
      </c>
      <c r="P524" s="49" t="s">
        <v>2097</v>
      </c>
      <c r="Q524" s="50" t="s">
        <v>534</v>
      </c>
      <c r="R524" s="57"/>
      <c r="S524" s="49" t="s">
        <v>68</v>
      </c>
      <c r="T524" s="49" t="s">
        <v>69</v>
      </c>
      <c r="U524" s="49" t="s">
        <v>70</v>
      </c>
      <c r="V524" s="49" t="s">
        <v>1449</v>
      </c>
      <c r="W524" s="49" t="s">
        <v>81</v>
      </c>
      <c r="X524" s="54" t="s">
        <v>58</v>
      </c>
      <c r="Y524" s="49">
        <v>45364.385416666999</v>
      </c>
      <c r="Z524" s="49" t="s">
        <v>59</v>
      </c>
      <c r="AA524" s="54" t="s">
        <v>74</v>
      </c>
      <c r="AB524" s="54"/>
      <c r="AC524" s="49" t="s">
        <v>82</v>
      </c>
      <c r="AD524" s="55" t="s">
        <v>82</v>
      </c>
    </row>
    <row r="525" spans="1:30" s="58" customFormat="1" ht="57" hidden="1" customHeight="1" x14ac:dyDescent="0.25">
      <c r="A525" s="54">
        <f>+SUBTOTAL(3,$B$11:B525)</f>
        <v>0</v>
      </c>
      <c r="B525" s="55" t="s">
        <v>42</v>
      </c>
      <c r="C525" s="54" t="s">
        <v>43</v>
      </c>
      <c r="D525" s="54" t="s">
        <v>44</v>
      </c>
      <c r="E525" s="54" t="s">
        <v>45</v>
      </c>
      <c r="F525" s="56" t="s">
        <v>1958</v>
      </c>
      <c r="G525" s="48">
        <v>45366.540277777778</v>
      </c>
      <c r="H525" s="56" t="s">
        <v>1958</v>
      </c>
      <c r="I525" s="48">
        <v>45366.540277777778</v>
      </c>
      <c r="J525" s="56" t="s">
        <v>1958</v>
      </c>
      <c r="K525" s="48">
        <v>45366.540277777778</v>
      </c>
      <c r="L525" s="100" t="s">
        <v>2253</v>
      </c>
      <c r="M525" s="55" t="s">
        <v>48</v>
      </c>
      <c r="N525" s="49" t="s">
        <v>49</v>
      </c>
      <c r="O525" s="49" t="s">
        <v>877</v>
      </c>
      <c r="P525" s="49" t="s">
        <v>2098</v>
      </c>
      <c r="Q525" s="50" t="s">
        <v>534</v>
      </c>
      <c r="R525" s="57"/>
      <c r="S525" s="49" t="s">
        <v>68</v>
      </c>
      <c r="T525" s="49" t="s">
        <v>125</v>
      </c>
      <c r="U525" s="49" t="s">
        <v>224</v>
      </c>
      <c r="V525" s="49" t="s">
        <v>80</v>
      </c>
      <c r="W525" s="49" t="s">
        <v>81</v>
      </c>
      <c r="X525" s="54" t="s">
        <v>58</v>
      </c>
      <c r="Y525" s="49">
        <v>45371.369259259001</v>
      </c>
      <c r="Z525" s="49" t="s">
        <v>59</v>
      </c>
      <c r="AA525" s="54" t="s">
        <v>74</v>
      </c>
      <c r="AB525" s="54"/>
      <c r="AC525" s="49" t="s">
        <v>117</v>
      </c>
      <c r="AD525" s="55" t="s">
        <v>117</v>
      </c>
    </row>
    <row r="526" spans="1:30" s="58" customFormat="1" ht="57" hidden="1" customHeight="1" x14ac:dyDescent="0.25">
      <c r="A526" s="54">
        <f>+SUBTOTAL(3,$B$11:B526)</f>
        <v>0</v>
      </c>
      <c r="B526" s="55" t="s">
        <v>42</v>
      </c>
      <c r="C526" s="54" t="s">
        <v>43</v>
      </c>
      <c r="D526" s="54" t="s">
        <v>44</v>
      </c>
      <c r="E526" s="54" t="s">
        <v>45</v>
      </c>
      <c r="F526" s="56" t="s">
        <v>1959</v>
      </c>
      <c r="G526" s="48">
        <v>45363.512499999997</v>
      </c>
      <c r="H526" s="56" t="s">
        <v>1959</v>
      </c>
      <c r="I526" s="48">
        <v>45363.512499999997</v>
      </c>
      <c r="J526" s="56" t="s">
        <v>1959</v>
      </c>
      <c r="K526" s="48">
        <v>45363.512499999997</v>
      </c>
      <c r="L526" s="100" t="s">
        <v>2251</v>
      </c>
      <c r="M526" s="55" t="s">
        <v>48</v>
      </c>
      <c r="N526" s="49" t="s">
        <v>141</v>
      </c>
      <c r="O526" s="49" t="s">
        <v>1384</v>
      </c>
      <c r="P526" s="49" t="s">
        <v>2096</v>
      </c>
      <c r="Q526" s="50" t="s">
        <v>534</v>
      </c>
      <c r="R526" s="57"/>
      <c r="S526" s="49" t="s">
        <v>68</v>
      </c>
      <c r="T526" s="49" t="s">
        <v>150</v>
      </c>
      <c r="U526" s="49" t="s">
        <v>151</v>
      </c>
      <c r="V526" s="49" t="s">
        <v>80</v>
      </c>
      <c r="W526" s="49" t="s">
        <v>81</v>
      </c>
      <c r="X526" s="54" t="s">
        <v>58</v>
      </c>
      <c r="Y526" s="49">
        <v>45377.388252315002</v>
      </c>
      <c r="Z526" s="49" t="s">
        <v>59</v>
      </c>
      <c r="AA526" s="54" t="s">
        <v>74</v>
      </c>
      <c r="AB526" s="54"/>
      <c r="AC526" s="49" t="s">
        <v>117</v>
      </c>
      <c r="AD526" s="55" t="s">
        <v>117</v>
      </c>
    </row>
    <row r="527" spans="1:30" s="58" customFormat="1" ht="57" hidden="1" customHeight="1" x14ac:dyDescent="0.25">
      <c r="A527" s="54">
        <f>+SUBTOTAL(3,$B$11:B527)</f>
        <v>0</v>
      </c>
      <c r="B527" s="55" t="s">
        <v>42</v>
      </c>
      <c r="C527" s="54" t="s">
        <v>43</v>
      </c>
      <c r="D527" s="54" t="s">
        <v>44</v>
      </c>
      <c r="E527" s="54" t="s">
        <v>45</v>
      </c>
      <c r="F527" s="56" t="s">
        <v>1960</v>
      </c>
      <c r="G527" s="48">
        <v>45356.595138888886</v>
      </c>
      <c r="H527" s="56" t="s">
        <v>1960</v>
      </c>
      <c r="I527" s="48">
        <v>45356.595138888886</v>
      </c>
      <c r="J527" s="56" t="s">
        <v>1960</v>
      </c>
      <c r="K527" s="48">
        <v>45356.595138888886</v>
      </c>
      <c r="L527" s="100" t="s">
        <v>2254</v>
      </c>
      <c r="M527" s="55" t="s">
        <v>48</v>
      </c>
      <c r="N527" s="49" t="s">
        <v>141</v>
      </c>
      <c r="O527" s="49" t="s">
        <v>624</v>
      </c>
      <c r="P527" s="49" t="s">
        <v>625</v>
      </c>
      <c r="Q527" s="50" t="s">
        <v>534</v>
      </c>
      <c r="R527" s="57"/>
      <c r="S527" s="49" t="s">
        <v>68</v>
      </c>
      <c r="T527" s="49" t="s">
        <v>125</v>
      </c>
      <c r="U527" s="49" t="s">
        <v>126</v>
      </c>
      <c r="V527" s="49" t="s">
        <v>80</v>
      </c>
      <c r="W527" s="49" t="s">
        <v>81</v>
      </c>
      <c r="X527" s="54" t="s">
        <v>58</v>
      </c>
      <c r="Y527" s="49">
        <v>45371.602164352</v>
      </c>
      <c r="Z527" s="49" t="s">
        <v>59</v>
      </c>
      <c r="AA527" s="54" t="s">
        <v>74</v>
      </c>
      <c r="AB527" s="54"/>
      <c r="AC527" s="49" t="s">
        <v>117</v>
      </c>
      <c r="AD527" s="55" t="s">
        <v>117</v>
      </c>
    </row>
    <row r="528" spans="1:30" s="58" customFormat="1" ht="57" hidden="1" customHeight="1" x14ac:dyDescent="0.25">
      <c r="A528" s="54">
        <f>+SUBTOTAL(3,$B$11:B528)</f>
        <v>0</v>
      </c>
      <c r="B528" s="55" t="s">
        <v>42</v>
      </c>
      <c r="C528" s="54" t="s">
        <v>43</v>
      </c>
      <c r="D528" s="54" t="s">
        <v>44</v>
      </c>
      <c r="E528" s="54" t="s">
        <v>45</v>
      </c>
      <c r="F528" s="56" t="s">
        <v>1961</v>
      </c>
      <c r="G528" s="48">
        <v>45355.664583333331</v>
      </c>
      <c r="H528" s="56" t="s">
        <v>1961</v>
      </c>
      <c r="I528" s="48">
        <v>45355.664583333331</v>
      </c>
      <c r="J528" s="56" t="s">
        <v>1961</v>
      </c>
      <c r="K528" s="48">
        <v>45355.664583333331</v>
      </c>
      <c r="L528" s="100" t="s">
        <v>2255</v>
      </c>
      <c r="M528" s="55" t="s">
        <v>48</v>
      </c>
      <c r="N528" s="49" t="s">
        <v>221</v>
      </c>
      <c r="O528" s="49" t="s">
        <v>222</v>
      </c>
      <c r="P528" s="49" t="s">
        <v>2099</v>
      </c>
      <c r="Q528" s="50" t="s">
        <v>524</v>
      </c>
      <c r="R528" s="57"/>
      <c r="S528" s="49" t="s">
        <v>68</v>
      </c>
      <c r="T528" s="49" t="s">
        <v>96</v>
      </c>
      <c r="U528" s="49" t="s">
        <v>97</v>
      </c>
      <c r="V528" s="49" t="s">
        <v>98</v>
      </c>
      <c r="W528" s="49" t="s">
        <v>99</v>
      </c>
      <c r="X528" s="54" t="s">
        <v>58</v>
      </c>
      <c r="Y528" s="49">
        <v>45371.671215278002</v>
      </c>
      <c r="Z528" s="49" t="s">
        <v>59</v>
      </c>
      <c r="AA528" s="54" t="s">
        <v>74</v>
      </c>
      <c r="AB528" s="54"/>
      <c r="AC528" s="49" t="s">
        <v>75</v>
      </c>
      <c r="AD528" s="55" t="s">
        <v>75</v>
      </c>
    </row>
    <row r="529" spans="1:30" s="58" customFormat="1" ht="57" hidden="1" customHeight="1" x14ac:dyDescent="0.25">
      <c r="A529" s="54">
        <f>+SUBTOTAL(3,$B$11:B529)</f>
        <v>0</v>
      </c>
      <c r="B529" s="55" t="s">
        <v>42</v>
      </c>
      <c r="C529" s="54" t="s">
        <v>43</v>
      </c>
      <c r="D529" s="54" t="s">
        <v>44</v>
      </c>
      <c r="E529" s="54" t="s">
        <v>45</v>
      </c>
      <c r="F529" s="56" t="s">
        <v>1962</v>
      </c>
      <c r="G529" s="48">
        <v>45353.517361111109</v>
      </c>
      <c r="H529" s="56" t="s">
        <v>1962</v>
      </c>
      <c r="I529" s="48">
        <v>45353.517361111109</v>
      </c>
      <c r="J529" s="56" t="s">
        <v>1962</v>
      </c>
      <c r="K529" s="48">
        <v>45353.517361111109</v>
      </c>
      <c r="L529" s="100" t="s">
        <v>2256</v>
      </c>
      <c r="M529" s="55" t="s">
        <v>48</v>
      </c>
      <c r="N529" s="49" t="s">
        <v>141</v>
      </c>
      <c r="O529" s="49" t="s">
        <v>590</v>
      </c>
      <c r="P529" s="49" t="s">
        <v>672</v>
      </c>
      <c r="Q529" s="50" t="s">
        <v>534</v>
      </c>
      <c r="R529" s="57"/>
      <c r="S529" s="49" t="s">
        <v>68</v>
      </c>
      <c r="T529" s="49" t="s">
        <v>69</v>
      </c>
      <c r="U529" s="49" t="s">
        <v>89</v>
      </c>
      <c r="V529" s="49" t="s">
        <v>80</v>
      </c>
      <c r="W529" s="49" t="s">
        <v>81</v>
      </c>
      <c r="X529" s="54" t="s">
        <v>58</v>
      </c>
      <c r="Y529" s="49">
        <v>45366.750358796002</v>
      </c>
      <c r="Z529" s="49" t="s">
        <v>59</v>
      </c>
      <c r="AA529" s="54" t="s">
        <v>74</v>
      </c>
      <c r="AB529" s="54"/>
      <c r="AC529" s="49" t="s">
        <v>82</v>
      </c>
      <c r="AD529" s="55" t="s">
        <v>82</v>
      </c>
    </row>
    <row r="530" spans="1:30" s="58" customFormat="1" ht="57" hidden="1" customHeight="1" x14ac:dyDescent="0.25">
      <c r="A530" s="54">
        <f>+SUBTOTAL(3,$B$11:B530)</f>
        <v>0</v>
      </c>
      <c r="B530" s="55" t="s">
        <v>42</v>
      </c>
      <c r="C530" s="54" t="s">
        <v>43</v>
      </c>
      <c r="D530" s="54" t="s">
        <v>44</v>
      </c>
      <c r="E530" s="54" t="s">
        <v>45</v>
      </c>
      <c r="F530" s="56" t="s">
        <v>1963</v>
      </c>
      <c r="G530" s="48">
        <v>45370.426388888889</v>
      </c>
      <c r="H530" s="56" t="s">
        <v>1963</v>
      </c>
      <c r="I530" s="48">
        <v>45370.426388888889</v>
      </c>
      <c r="J530" s="56" t="s">
        <v>1963</v>
      </c>
      <c r="K530" s="48">
        <v>45370.426388888889</v>
      </c>
      <c r="L530" s="100" t="s">
        <v>600</v>
      </c>
      <c r="M530" s="55" t="s">
        <v>48</v>
      </c>
      <c r="N530" s="49" t="s">
        <v>141</v>
      </c>
      <c r="O530" s="49" t="s">
        <v>175</v>
      </c>
      <c r="P530" s="49" t="s">
        <v>601</v>
      </c>
      <c r="Q530" s="50" t="s">
        <v>534</v>
      </c>
      <c r="R530" s="57"/>
      <c r="S530" s="49" t="s">
        <v>68</v>
      </c>
      <c r="T530" s="49" t="s">
        <v>156</v>
      </c>
      <c r="U530" s="49" t="s">
        <v>794</v>
      </c>
      <c r="V530" s="49" t="s">
        <v>80</v>
      </c>
      <c r="W530" s="49" t="s">
        <v>81</v>
      </c>
      <c r="X530" s="54" t="s">
        <v>58</v>
      </c>
      <c r="Y530" s="49"/>
      <c r="Z530" s="49" t="s">
        <v>105</v>
      </c>
      <c r="AA530" s="54" t="s">
        <v>74</v>
      </c>
      <c r="AB530" s="54"/>
      <c r="AC530" s="49" t="s">
        <v>82</v>
      </c>
      <c r="AD530" s="49" t="s">
        <v>82</v>
      </c>
    </row>
    <row r="531" spans="1:30" s="58" customFormat="1" ht="57" hidden="1" customHeight="1" x14ac:dyDescent="0.25">
      <c r="A531" s="54">
        <f>+SUBTOTAL(3,$B$11:B531)</f>
        <v>0</v>
      </c>
      <c r="B531" s="55" t="s">
        <v>42</v>
      </c>
      <c r="C531" s="54" t="s">
        <v>43</v>
      </c>
      <c r="D531" s="54" t="s">
        <v>44</v>
      </c>
      <c r="E531" s="54" t="s">
        <v>45</v>
      </c>
      <c r="F531" s="56" t="s">
        <v>1964</v>
      </c>
      <c r="G531" s="48">
        <v>45352.598611111112</v>
      </c>
      <c r="H531" s="56" t="s">
        <v>1964</v>
      </c>
      <c r="I531" s="48">
        <v>45352.598611111112</v>
      </c>
      <c r="J531" s="56" t="s">
        <v>1964</v>
      </c>
      <c r="K531" s="48">
        <v>45352.598611111112</v>
      </c>
      <c r="L531" s="100" t="s">
        <v>2257</v>
      </c>
      <c r="M531" s="55" t="s">
        <v>48</v>
      </c>
      <c r="N531" s="49" t="s">
        <v>221</v>
      </c>
      <c r="O531" s="49" t="s">
        <v>222</v>
      </c>
      <c r="P531" s="49" t="s">
        <v>2100</v>
      </c>
      <c r="Q531" s="50" t="s">
        <v>524</v>
      </c>
      <c r="R531" s="57"/>
      <c r="S531" s="49" t="s">
        <v>68</v>
      </c>
      <c r="T531" s="49" t="s">
        <v>96</v>
      </c>
      <c r="U531" s="49" t="s">
        <v>97</v>
      </c>
      <c r="V531" s="49" t="s">
        <v>98</v>
      </c>
      <c r="W531" s="49" t="s">
        <v>99</v>
      </c>
      <c r="X531" s="54" t="s">
        <v>58</v>
      </c>
      <c r="Y531" s="49">
        <v>45367.546898148001</v>
      </c>
      <c r="Z531" s="49" t="s">
        <v>59</v>
      </c>
      <c r="AA531" s="54" t="s">
        <v>74</v>
      </c>
      <c r="AB531" s="54"/>
      <c r="AC531" s="49" t="s">
        <v>82</v>
      </c>
      <c r="AD531" s="55" t="s">
        <v>82</v>
      </c>
    </row>
    <row r="532" spans="1:30" s="58" customFormat="1" ht="57" hidden="1" customHeight="1" x14ac:dyDescent="0.25">
      <c r="A532" s="54">
        <f>+SUBTOTAL(3,$B$11:B532)</f>
        <v>0</v>
      </c>
      <c r="B532" s="55" t="s">
        <v>42</v>
      </c>
      <c r="C532" s="54" t="s">
        <v>43</v>
      </c>
      <c r="D532" s="54" t="s">
        <v>44</v>
      </c>
      <c r="E532" s="54" t="s">
        <v>45</v>
      </c>
      <c r="F532" s="56" t="s">
        <v>1965</v>
      </c>
      <c r="G532" s="48">
        <v>45372.625</v>
      </c>
      <c r="H532" s="56" t="s">
        <v>1965</v>
      </c>
      <c r="I532" s="48">
        <v>45372.625</v>
      </c>
      <c r="J532" s="56" t="s">
        <v>1965</v>
      </c>
      <c r="K532" s="48">
        <v>45372.625</v>
      </c>
      <c r="L532" s="100" t="s">
        <v>2258</v>
      </c>
      <c r="M532" s="55" t="s">
        <v>48</v>
      </c>
      <c r="N532" s="49" t="s">
        <v>221</v>
      </c>
      <c r="O532" s="49" t="s">
        <v>537</v>
      </c>
      <c r="P532" s="49" t="s">
        <v>2101</v>
      </c>
      <c r="Q532" s="50" t="s">
        <v>534</v>
      </c>
      <c r="R532" s="57"/>
      <c r="S532" s="49" t="s">
        <v>68</v>
      </c>
      <c r="T532" s="49" t="s">
        <v>156</v>
      </c>
      <c r="U532" s="49" t="s">
        <v>157</v>
      </c>
      <c r="V532" s="49" t="s">
        <v>1449</v>
      </c>
      <c r="W532" s="49" t="s">
        <v>81</v>
      </c>
      <c r="X532" s="54" t="s">
        <v>58</v>
      </c>
      <c r="Y532" s="49"/>
      <c r="Z532" s="49" t="s">
        <v>59</v>
      </c>
      <c r="AA532" s="54" t="s">
        <v>74</v>
      </c>
      <c r="AB532" s="54"/>
      <c r="AC532" s="49" t="s">
        <v>117</v>
      </c>
      <c r="AD532" s="49" t="s">
        <v>117</v>
      </c>
    </row>
    <row r="533" spans="1:30" s="58" customFormat="1" ht="57" hidden="1" customHeight="1" x14ac:dyDescent="0.25">
      <c r="A533" s="54">
        <f>+SUBTOTAL(3,$B$11:B533)</f>
        <v>0</v>
      </c>
      <c r="B533" s="55" t="s">
        <v>42</v>
      </c>
      <c r="C533" s="54" t="s">
        <v>43</v>
      </c>
      <c r="D533" s="54" t="s">
        <v>44</v>
      </c>
      <c r="E533" s="54" t="s">
        <v>45</v>
      </c>
      <c r="F533" s="56" t="s">
        <v>1966</v>
      </c>
      <c r="G533" s="48">
        <v>45372.371527777781</v>
      </c>
      <c r="H533" s="56" t="s">
        <v>1966</v>
      </c>
      <c r="I533" s="48">
        <v>45372.371527777781</v>
      </c>
      <c r="J533" s="56" t="s">
        <v>1966</v>
      </c>
      <c r="K533" s="48">
        <v>45372.371527777781</v>
      </c>
      <c r="L533" s="100" t="s">
        <v>2259</v>
      </c>
      <c r="M533" s="55" t="s">
        <v>48</v>
      </c>
      <c r="N533" s="49" t="s">
        <v>141</v>
      </c>
      <c r="O533" s="49" t="s">
        <v>590</v>
      </c>
      <c r="P533" s="49" t="s">
        <v>2102</v>
      </c>
      <c r="Q533" s="50" t="s">
        <v>534</v>
      </c>
      <c r="R533" s="57"/>
      <c r="S533" s="49" t="s">
        <v>68</v>
      </c>
      <c r="T533" s="49" t="s">
        <v>69</v>
      </c>
      <c r="U533" s="49" t="s">
        <v>70</v>
      </c>
      <c r="V533" s="49" t="s">
        <v>1449</v>
      </c>
      <c r="W533" s="49" t="s">
        <v>81</v>
      </c>
      <c r="X533" s="54" t="s">
        <v>58</v>
      </c>
      <c r="Y533" s="49"/>
      <c r="Z533" s="49" t="s">
        <v>59</v>
      </c>
      <c r="AA533" s="54" t="s">
        <v>74</v>
      </c>
      <c r="AB533" s="54"/>
      <c r="AC533" s="49" t="s">
        <v>117</v>
      </c>
      <c r="AD533" s="49" t="s">
        <v>117</v>
      </c>
    </row>
    <row r="534" spans="1:30" s="58" customFormat="1" ht="57" hidden="1" customHeight="1" x14ac:dyDescent="0.25">
      <c r="A534" s="54">
        <f>+SUBTOTAL(3,$B$11:B534)</f>
        <v>0</v>
      </c>
      <c r="B534" s="55" t="s">
        <v>42</v>
      </c>
      <c r="C534" s="54" t="s">
        <v>43</v>
      </c>
      <c r="D534" s="54" t="s">
        <v>44</v>
      </c>
      <c r="E534" s="54" t="s">
        <v>45</v>
      </c>
      <c r="F534" s="56" t="s">
        <v>1967</v>
      </c>
      <c r="G534" s="48">
        <v>45353.625</v>
      </c>
      <c r="H534" s="56" t="s">
        <v>1967</v>
      </c>
      <c r="I534" s="48">
        <v>45353.625</v>
      </c>
      <c r="J534" s="56" t="s">
        <v>1967</v>
      </c>
      <c r="K534" s="48">
        <v>45353.625</v>
      </c>
      <c r="L534" s="100" t="s">
        <v>2260</v>
      </c>
      <c r="M534" s="55" t="s">
        <v>48</v>
      </c>
      <c r="N534" s="49" t="s">
        <v>221</v>
      </c>
      <c r="O534" s="49" t="s">
        <v>2103</v>
      </c>
      <c r="P534" s="49" t="s">
        <v>2104</v>
      </c>
      <c r="Q534" s="50" t="s">
        <v>524</v>
      </c>
      <c r="R534" s="57"/>
      <c r="S534" s="49" t="s">
        <v>68</v>
      </c>
      <c r="T534" s="49" t="s">
        <v>125</v>
      </c>
      <c r="U534" s="49" t="s">
        <v>126</v>
      </c>
      <c r="V534" s="49" t="s">
        <v>80</v>
      </c>
      <c r="W534" s="49" t="s">
        <v>81</v>
      </c>
      <c r="X534" s="54" t="s">
        <v>58</v>
      </c>
      <c r="Y534" s="49">
        <v>45367.550636574</v>
      </c>
      <c r="Z534" s="49" t="s">
        <v>59</v>
      </c>
      <c r="AA534" s="54" t="s">
        <v>74</v>
      </c>
      <c r="AB534" s="54"/>
      <c r="AC534" s="49" t="s">
        <v>82</v>
      </c>
      <c r="AD534" s="55" t="s">
        <v>82</v>
      </c>
    </row>
    <row r="535" spans="1:30" s="58" customFormat="1" ht="57" hidden="1" customHeight="1" x14ac:dyDescent="0.25">
      <c r="A535" s="54">
        <f>+SUBTOTAL(3,$B$11:B535)</f>
        <v>0</v>
      </c>
      <c r="B535" s="55" t="s">
        <v>42</v>
      </c>
      <c r="C535" s="54" t="s">
        <v>43</v>
      </c>
      <c r="D535" s="54" t="s">
        <v>44</v>
      </c>
      <c r="E535" s="54" t="s">
        <v>45</v>
      </c>
      <c r="F535" s="56" t="s">
        <v>1968</v>
      </c>
      <c r="G535" s="48">
        <v>45378.62222222222</v>
      </c>
      <c r="H535" s="56" t="s">
        <v>1968</v>
      </c>
      <c r="I535" s="48">
        <v>45378.62222222222</v>
      </c>
      <c r="J535" s="56" t="s">
        <v>1968</v>
      </c>
      <c r="K535" s="48">
        <v>45378.62222222222</v>
      </c>
      <c r="L535" s="100" t="s">
        <v>2247</v>
      </c>
      <c r="M535" s="55" t="s">
        <v>48</v>
      </c>
      <c r="N535" s="49" t="s">
        <v>141</v>
      </c>
      <c r="O535" s="49" t="s">
        <v>580</v>
      </c>
      <c r="P535" s="49" t="s">
        <v>2093</v>
      </c>
      <c r="Q535" s="50" t="s">
        <v>534</v>
      </c>
      <c r="R535" s="57"/>
      <c r="S535" s="49" t="s">
        <v>68</v>
      </c>
      <c r="T535" s="49" t="s">
        <v>156</v>
      </c>
      <c r="U535" s="49" t="s">
        <v>1425</v>
      </c>
      <c r="V535" s="49" t="s">
        <v>270</v>
      </c>
      <c r="W535" s="49" t="s">
        <v>271</v>
      </c>
      <c r="X535" s="54" t="s">
        <v>58</v>
      </c>
      <c r="Y535" s="49"/>
      <c r="Z535" s="49" t="s">
        <v>59</v>
      </c>
      <c r="AA535" s="54" t="s">
        <v>74</v>
      </c>
      <c r="AB535" s="54"/>
      <c r="AC535" s="49" t="s">
        <v>82</v>
      </c>
      <c r="AD535" s="49" t="s">
        <v>82</v>
      </c>
    </row>
    <row r="536" spans="1:30" s="58" customFormat="1" ht="57" hidden="1" customHeight="1" x14ac:dyDescent="0.25">
      <c r="A536" s="54">
        <f>+SUBTOTAL(3,$B$11:B536)</f>
        <v>0</v>
      </c>
      <c r="B536" s="55" t="s">
        <v>42</v>
      </c>
      <c r="C536" s="54" t="s">
        <v>43</v>
      </c>
      <c r="D536" s="54" t="s">
        <v>44</v>
      </c>
      <c r="E536" s="54" t="s">
        <v>45</v>
      </c>
      <c r="F536" s="56" t="s">
        <v>1969</v>
      </c>
      <c r="G536" s="48">
        <v>45360.315972222219</v>
      </c>
      <c r="H536" s="56" t="s">
        <v>1969</v>
      </c>
      <c r="I536" s="48">
        <v>45360.315972222219</v>
      </c>
      <c r="J536" s="56" t="s">
        <v>1969</v>
      </c>
      <c r="K536" s="48">
        <v>45360.315972222219</v>
      </c>
      <c r="L536" s="100" t="s">
        <v>2261</v>
      </c>
      <c r="M536" s="55" t="s">
        <v>48</v>
      </c>
      <c r="N536" s="49" t="s">
        <v>141</v>
      </c>
      <c r="O536" s="49" t="s">
        <v>175</v>
      </c>
      <c r="P536" s="49" t="s">
        <v>2105</v>
      </c>
      <c r="Q536" s="50" t="s">
        <v>534</v>
      </c>
      <c r="R536" s="57"/>
      <c r="S536" s="49" t="s">
        <v>68</v>
      </c>
      <c r="T536" s="49" t="s">
        <v>156</v>
      </c>
      <c r="U536" s="49" t="s">
        <v>157</v>
      </c>
      <c r="V536" s="49" t="s">
        <v>1449</v>
      </c>
      <c r="W536" s="49" t="s">
        <v>81</v>
      </c>
      <c r="X536" s="54" t="s">
        <v>58</v>
      </c>
      <c r="Y536" s="49"/>
      <c r="Z536" s="49" t="s">
        <v>59</v>
      </c>
      <c r="AA536" s="54" t="s">
        <v>74</v>
      </c>
      <c r="AB536" s="54"/>
      <c r="AC536" s="49" t="s">
        <v>82</v>
      </c>
      <c r="AD536" s="49" t="s">
        <v>82</v>
      </c>
    </row>
    <row r="537" spans="1:30" s="58" customFormat="1" ht="57" hidden="1" customHeight="1" x14ac:dyDescent="0.25">
      <c r="A537" s="54">
        <f>+SUBTOTAL(3,$B$11:B537)</f>
        <v>0</v>
      </c>
      <c r="B537" s="55" t="s">
        <v>42</v>
      </c>
      <c r="C537" s="54" t="s">
        <v>43</v>
      </c>
      <c r="D537" s="54" t="s">
        <v>44</v>
      </c>
      <c r="E537" s="54" t="s">
        <v>45</v>
      </c>
      <c r="F537" s="56" t="s">
        <v>1970</v>
      </c>
      <c r="G537" s="48">
        <v>45376.492361111108</v>
      </c>
      <c r="H537" s="56" t="s">
        <v>1970</v>
      </c>
      <c r="I537" s="48">
        <v>45376.492361111108</v>
      </c>
      <c r="J537" s="56" t="s">
        <v>1970</v>
      </c>
      <c r="K537" s="48">
        <v>45376.492361111108</v>
      </c>
      <c r="L537" s="100" t="s">
        <v>2262</v>
      </c>
      <c r="M537" s="55" t="s">
        <v>48</v>
      </c>
      <c r="N537" s="49" t="s">
        <v>141</v>
      </c>
      <c r="O537" s="49" t="s">
        <v>624</v>
      </c>
      <c r="P537" s="49" t="s">
        <v>625</v>
      </c>
      <c r="Q537" s="50" t="s">
        <v>534</v>
      </c>
      <c r="R537" s="57"/>
      <c r="S537" s="49" t="s">
        <v>68</v>
      </c>
      <c r="T537" s="49" t="s">
        <v>125</v>
      </c>
      <c r="U537" s="49" t="s">
        <v>126</v>
      </c>
      <c r="V537" s="49" t="s">
        <v>80</v>
      </c>
      <c r="W537" s="49" t="s">
        <v>81</v>
      </c>
      <c r="X537" s="54" t="s">
        <v>58</v>
      </c>
      <c r="Y537" s="49"/>
      <c r="Z537" s="49" t="s">
        <v>59</v>
      </c>
      <c r="AA537" s="54" t="s">
        <v>74</v>
      </c>
      <c r="AB537" s="54"/>
      <c r="AC537" s="49" t="s">
        <v>82</v>
      </c>
      <c r="AD537" s="49" t="s">
        <v>82</v>
      </c>
    </row>
    <row r="538" spans="1:30" s="58" customFormat="1" ht="57" hidden="1" customHeight="1" x14ac:dyDescent="0.25">
      <c r="A538" s="54">
        <f>+SUBTOTAL(3,$B$11:B538)</f>
        <v>0</v>
      </c>
      <c r="B538" s="55" t="s">
        <v>42</v>
      </c>
      <c r="C538" s="54" t="s">
        <v>43</v>
      </c>
      <c r="D538" s="54" t="s">
        <v>44</v>
      </c>
      <c r="E538" s="54" t="s">
        <v>45</v>
      </c>
      <c r="F538" s="56" t="s">
        <v>1971</v>
      </c>
      <c r="G538" s="48">
        <v>45379.474305555559</v>
      </c>
      <c r="H538" s="56" t="s">
        <v>1971</v>
      </c>
      <c r="I538" s="48">
        <v>45379.474305555559</v>
      </c>
      <c r="J538" s="56" t="s">
        <v>1971</v>
      </c>
      <c r="K538" s="48">
        <v>45379.474305555559</v>
      </c>
      <c r="L538" s="100" t="s">
        <v>2247</v>
      </c>
      <c r="M538" s="55" t="s">
        <v>48</v>
      </c>
      <c r="N538" s="49" t="s">
        <v>141</v>
      </c>
      <c r="O538" s="49" t="s">
        <v>580</v>
      </c>
      <c r="P538" s="49" t="s">
        <v>2093</v>
      </c>
      <c r="Q538" s="50" t="s">
        <v>534</v>
      </c>
      <c r="R538" s="57"/>
      <c r="S538" s="49" t="s">
        <v>68</v>
      </c>
      <c r="T538" s="49" t="s">
        <v>137</v>
      </c>
      <c r="U538" s="49" t="s">
        <v>2147</v>
      </c>
      <c r="V538" s="49" t="s">
        <v>270</v>
      </c>
      <c r="W538" s="49" t="s">
        <v>271</v>
      </c>
      <c r="X538" s="54" t="s">
        <v>58</v>
      </c>
      <c r="Y538" s="49"/>
      <c r="Z538" s="49" t="s">
        <v>59</v>
      </c>
      <c r="AA538" s="54" t="s">
        <v>74</v>
      </c>
      <c r="AB538" s="54"/>
      <c r="AC538" s="49" t="s">
        <v>82</v>
      </c>
      <c r="AD538" s="49" t="s">
        <v>82</v>
      </c>
    </row>
    <row r="539" spans="1:30" s="58" customFormat="1" ht="57" hidden="1" customHeight="1" x14ac:dyDescent="0.25">
      <c r="A539" s="54">
        <f>+SUBTOTAL(3,$B$11:B539)</f>
        <v>0</v>
      </c>
      <c r="B539" s="55" t="s">
        <v>42</v>
      </c>
      <c r="C539" s="54" t="s">
        <v>43</v>
      </c>
      <c r="D539" s="54" t="s">
        <v>44</v>
      </c>
      <c r="E539" s="54" t="s">
        <v>45</v>
      </c>
      <c r="F539" s="56" t="s">
        <v>1972</v>
      </c>
      <c r="G539" s="48">
        <v>45358.563888888886</v>
      </c>
      <c r="H539" s="56" t="s">
        <v>1972</v>
      </c>
      <c r="I539" s="48">
        <v>45358.563888888886</v>
      </c>
      <c r="J539" s="56" t="s">
        <v>1972</v>
      </c>
      <c r="K539" s="48">
        <v>45358.563888888886</v>
      </c>
      <c r="L539" s="100" t="s">
        <v>1217</v>
      </c>
      <c r="M539" s="55" t="s">
        <v>48</v>
      </c>
      <c r="N539" s="49" t="s">
        <v>221</v>
      </c>
      <c r="O539" s="49" t="s">
        <v>571</v>
      </c>
      <c r="P539" s="49" t="s">
        <v>1351</v>
      </c>
      <c r="Q539" s="50" t="s">
        <v>524</v>
      </c>
      <c r="R539" s="57"/>
      <c r="S539" s="49" t="s">
        <v>68</v>
      </c>
      <c r="T539" s="49" t="s">
        <v>156</v>
      </c>
      <c r="U539" s="49" t="s">
        <v>157</v>
      </c>
      <c r="V539" s="49" t="s">
        <v>1449</v>
      </c>
      <c r="W539" s="49" t="s">
        <v>81</v>
      </c>
      <c r="X539" s="54" t="s">
        <v>58</v>
      </c>
      <c r="Y539" s="49">
        <v>45370.735972221999</v>
      </c>
      <c r="Z539" s="49" t="s">
        <v>105</v>
      </c>
      <c r="AA539" s="54" t="s">
        <v>74</v>
      </c>
      <c r="AB539" s="54"/>
      <c r="AC539" s="49" t="s">
        <v>75</v>
      </c>
      <c r="AD539" s="55" t="s">
        <v>75</v>
      </c>
    </row>
    <row r="540" spans="1:30" s="58" customFormat="1" ht="57" hidden="1" customHeight="1" x14ac:dyDescent="0.25">
      <c r="A540" s="54">
        <f>+SUBTOTAL(3,$B$11:B540)</f>
        <v>0</v>
      </c>
      <c r="B540" s="55" t="s">
        <v>42</v>
      </c>
      <c r="C540" s="54" t="s">
        <v>43</v>
      </c>
      <c r="D540" s="54" t="s">
        <v>44</v>
      </c>
      <c r="E540" s="54" t="s">
        <v>45</v>
      </c>
      <c r="F540" s="56" t="s">
        <v>1973</v>
      </c>
      <c r="G540" s="48">
        <v>45364.531944444447</v>
      </c>
      <c r="H540" s="56" t="s">
        <v>1973</v>
      </c>
      <c r="I540" s="48">
        <v>45364.531944444447</v>
      </c>
      <c r="J540" s="56" t="s">
        <v>1973</v>
      </c>
      <c r="K540" s="48">
        <v>45364.531944444447</v>
      </c>
      <c r="L540" s="100" t="s">
        <v>2263</v>
      </c>
      <c r="M540" s="55" t="s">
        <v>48</v>
      </c>
      <c r="N540" s="49" t="s">
        <v>141</v>
      </c>
      <c r="O540" s="49" t="s">
        <v>590</v>
      </c>
      <c r="P540" s="49" t="s">
        <v>2106</v>
      </c>
      <c r="Q540" s="50" t="s">
        <v>534</v>
      </c>
      <c r="R540" s="57"/>
      <c r="S540" s="49" t="s">
        <v>68</v>
      </c>
      <c r="T540" s="49" t="s">
        <v>69</v>
      </c>
      <c r="U540" s="49" t="s">
        <v>396</v>
      </c>
      <c r="V540" s="49" t="s">
        <v>115</v>
      </c>
      <c r="W540" s="49" t="s">
        <v>1716</v>
      </c>
      <c r="X540" s="54" t="s">
        <v>58</v>
      </c>
      <c r="Y540" s="49">
        <v>45379.588750000003</v>
      </c>
      <c r="Z540" s="49" t="s">
        <v>105</v>
      </c>
      <c r="AA540" s="54" t="s">
        <v>74</v>
      </c>
      <c r="AB540" s="54"/>
      <c r="AC540" s="49" t="s">
        <v>82</v>
      </c>
      <c r="AD540" s="55" t="s">
        <v>82</v>
      </c>
    </row>
    <row r="541" spans="1:30" s="58" customFormat="1" ht="57" hidden="1" customHeight="1" x14ac:dyDescent="0.25">
      <c r="A541" s="54">
        <f>+SUBTOTAL(3,$B$11:B541)</f>
        <v>0</v>
      </c>
      <c r="B541" s="55" t="s">
        <v>42</v>
      </c>
      <c r="C541" s="54" t="s">
        <v>43</v>
      </c>
      <c r="D541" s="54" t="s">
        <v>44</v>
      </c>
      <c r="E541" s="54" t="s">
        <v>45</v>
      </c>
      <c r="F541" s="56" t="s">
        <v>1974</v>
      </c>
      <c r="G541" s="48">
        <v>45368.74722222222</v>
      </c>
      <c r="H541" s="56" t="s">
        <v>1974</v>
      </c>
      <c r="I541" s="48">
        <v>45368.74722222222</v>
      </c>
      <c r="J541" s="56" t="s">
        <v>1974</v>
      </c>
      <c r="K541" s="48">
        <v>45368.74722222222</v>
      </c>
      <c r="L541" s="100" t="s">
        <v>2264</v>
      </c>
      <c r="M541" s="55" t="s">
        <v>48</v>
      </c>
      <c r="N541" s="49" t="s">
        <v>379</v>
      </c>
      <c r="O541" s="49" t="s">
        <v>404</v>
      </c>
      <c r="P541" s="49" t="s">
        <v>405</v>
      </c>
      <c r="Q541" s="50" t="s">
        <v>2140</v>
      </c>
      <c r="R541" s="57"/>
      <c r="S541" s="49" t="s">
        <v>68</v>
      </c>
      <c r="T541" s="49" t="s">
        <v>96</v>
      </c>
      <c r="U541" s="49" t="s">
        <v>2151</v>
      </c>
      <c r="V541" s="49" t="s">
        <v>98</v>
      </c>
      <c r="W541" s="49" t="s">
        <v>99</v>
      </c>
      <c r="X541" s="54" t="s">
        <v>58</v>
      </c>
      <c r="Y541" s="49"/>
      <c r="Z541" s="49" t="s">
        <v>59</v>
      </c>
      <c r="AA541" s="54" t="s">
        <v>187</v>
      </c>
      <c r="AB541" s="54"/>
      <c r="AC541" s="49" t="s">
        <v>75</v>
      </c>
      <c r="AD541" s="54" t="s">
        <v>75</v>
      </c>
    </row>
    <row r="542" spans="1:30" s="58" customFormat="1" ht="57" hidden="1" customHeight="1" x14ac:dyDescent="0.25">
      <c r="A542" s="54">
        <f>+SUBTOTAL(3,$B$11:B542)</f>
        <v>0</v>
      </c>
      <c r="B542" s="55" t="s">
        <v>42</v>
      </c>
      <c r="C542" s="54" t="s">
        <v>43</v>
      </c>
      <c r="D542" s="54" t="s">
        <v>44</v>
      </c>
      <c r="E542" s="54" t="s">
        <v>45</v>
      </c>
      <c r="F542" s="56" t="s">
        <v>1975</v>
      </c>
      <c r="G542" s="48">
        <v>45369.518750000003</v>
      </c>
      <c r="H542" s="56" t="s">
        <v>1975</v>
      </c>
      <c r="I542" s="48">
        <v>45369.518750000003</v>
      </c>
      <c r="J542" s="56" t="s">
        <v>1975</v>
      </c>
      <c r="K542" s="48">
        <v>45369.518750000003</v>
      </c>
      <c r="L542" s="100" t="s">
        <v>2265</v>
      </c>
      <c r="M542" s="55" t="s">
        <v>48</v>
      </c>
      <c r="N542" s="49" t="s">
        <v>221</v>
      </c>
      <c r="O542" s="49" t="s">
        <v>2103</v>
      </c>
      <c r="P542" s="49" t="s">
        <v>2107</v>
      </c>
      <c r="Q542" s="50" t="s">
        <v>524</v>
      </c>
      <c r="R542" s="57"/>
      <c r="S542" s="49" t="s">
        <v>68</v>
      </c>
      <c r="T542" s="49" t="s">
        <v>69</v>
      </c>
      <c r="U542" s="49" t="s">
        <v>70</v>
      </c>
      <c r="V542" s="49" t="s">
        <v>115</v>
      </c>
      <c r="W542" s="49" t="s">
        <v>1716</v>
      </c>
      <c r="X542" s="54" t="s">
        <v>58</v>
      </c>
      <c r="Y542" s="49"/>
      <c r="Z542" s="49" t="s">
        <v>59</v>
      </c>
      <c r="AA542" s="54" t="s">
        <v>74</v>
      </c>
      <c r="AB542" s="54"/>
      <c r="AC542" s="49" t="s">
        <v>75</v>
      </c>
      <c r="AD542" s="49" t="s">
        <v>75</v>
      </c>
    </row>
    <row r="543" spans="1:30" s="58" customFormat="1" ht="57" hidden="1" customHeight="1" x14ac:dyDescent="0.25">
      <c r="A543" s="54">
        <f>+SUBTOTAL(3,$B$11:B543)</f>
        <v>0</v>
      </c>
      <c r="B543" s="55" t="s">
        <v>42</v>
      </c>
      <c r="C543" s="54" t="s">
        <v>43</v>
      </c>
      <c r="D543" s="54" t="s">
        <v>44</v>
      </c>
      <c r="E543" s="54" t="s">
        <v>45</v>
      </c>
      <c r="F543" s="56" t="s">
        <v>1976</v>
      </c>
      <c r="G543" s="48">
        <v>45370.282638888886</v>
      </c>
      <c r="H543" s="56" t="s">
        <v>1976</v>
      </c>
      <c r="I543" s="48">
        <v>45370.282638888886</v>
      </c>
      <c r="J543" s="56" t="s">
        <v>1976</v>
      </c>
      <c r="K543" s="48">
        <v>45370.282638888886</v>
      </c>
      <c r="L543" s="100" t="s">
        <v>2266</v>
      </c>
      <c r="M543" s="55" t="s">
        <v>48</v>
      </c>
      <c r="N543" s="49" t="s">
        <v>221</v>
      </c>
      <c r="O543" s="49" t="s">
        <v>571</v>
      </c>
      <c r="P543" s="49" t="s">
        <v>2108</v>
      </c>
      <c r="Q543" s="50" t="s">
        <v>524</v>
      </c>
      <c r="R543" s="57"/>
      <c r="S543" s="49" t="s">
        <v>68</v>
      </c>
      <c r="T543" s="49" t="s">
        <v>178</v>
      </c>
      <c r="U543" s="49" t="s">
        <v>1437</v>
      </c>
      <c r="V543" s="49" t="s">
        <v>80</v>
      </c>
      <c r="W543" s="49" t="s">
        <v>81</v>
      </c>
      <c r="X543" s="54" t="s">
        <v>58</v>
      </c>
      <c r="Y543" s="49"/>
      <c r="Z543" s="49" t="s">
        <v>59</v>
      </c>
      <c r="AA543" s="54" t="s">
        <v>74</v>
      </c>
      <c r="AB543" s="54"/>
      <c r="AC543" s="49" t="s">
        <v>82</v>
      </c>
      <c r="AD543" s="49" t="s">
        <v>82</v>
      </c>
    </row>
    <row r="544" spans="1:30" s="58" customFormat="1" ht="57" hidden="1" customHeight="1" x14ac:dyDescent="0.25">
      <c r="A544" s="54">
        <f>+SUBTOTAL(3,$B$11:B544)</f>
        <v>0</v>
      </c>
      <c r="B544" s="55" t="s">
        <v>42</v>
      </c>
      <c r="C544" s="54" t="s">
        <v>43</v>
      </c>
      <c r="D544" s="54" t="s">
        <v>44</v>
      </c>
      <c r="E544" s="54" t="s">
        <v>45</v>
      </c>
      <c r="F544" s="56" t="s">
        <v>1977</v>
      </c>
      <c r="G544" s="48">
        <v>45376.530555555553</v>
      </c>
      <c r="H544" s="56" t="s">
        <v>1977</v>
      </c>
      <c r="I544" s="48">
        <v>45376.530555555553</v>
      </c>
      <c r="J544" s="56" t="s">
        <v>1977</v>
      </c>
      <c r="K544" s="48">
        <v>45376.530555555553</v>
      </c>
      <c r="L544" s="100" t="s">
        <v>2255</v>
      </c>
      <c r="M544" s="55" t="s">
        <v>48</v>
      </c>
      <c r="N544" s="49" t="s">
        <v>221</v>
      </c>
      <c r="O544" s="49" t="s">
        <v>222</v>
      </c>
      <c r="P544" s="49" t="s">
        <v>2099</v>
      </c>
      <c r="Q544" s="50" t="s">
        <v>524</v>
      </c>
      <c r="R544" s="57"/>
      <c r="S544" s="49" t="s">
        <v>68</v>
      </c>
      <c r="T544" s="49" t="s">
        <v>156</v>
      </c>
      <c r="U544" s="49" t="s">
        <v>157</v>
      </c>
      <c r="V544" s="49" t="s">
        <v>98</v>
      </c>
      <c r="W544" s="49" t="s">
        <v>99</v>
      </c>
      <c r="X544" s="54" t="s">
        <v>58</v>
      </c>
      <c r="Y544" s="49"/>
      <c r="Z544" s="49" t="s">
        <v>59</v>
      </c>
      <c r="AA544" s="54" t="s">
        <v>74</v>
      </c>
      <c r="AB544" s="54"/>
      <c r="AC544" s="49" t="s">
        <v>117</v>
      </c>
      <c r="AD544" s="49" t="s">
        <v>117</v>
      </c>
    </row>
    <row r="545" spans="1:30" s="58" customFormat="1" ht="57" hidden="1" customHeight="1" x14ac:dyDescent="0.25">
      <c r="A545" s="54">
        <f>+SUBTOTAL(3,$B$11:B545)</f>
        <v>0</v>
      </c>
      <c r="B545" s="55" t="s">
        <v>42</v>
      </c>
      <c r="C545" s="54" t="s">
        <v>43</v>
      </c>
      <c r="D545" s="54" t="s">
        <v>44</v>
      </c>
      <c r="E545" s="54" t="s">
        <v>45</v>
      </c>
      <c r="F545" s="56" t="s">
        <v>1978</v>
      </c>
      <c r="G545" s="48">
        <v>45368.751388888886</v>
      </c>
      <c r="H545" s="56" t="s">
        <v>1978</v>
      </c>
      <c r="I545" s="48">
        <v>45368.751388888886</v>
      </c>
      <c r="J545" s="56" t="s">
        <v>1978</v>
      </c>
      <c r="K545" s="48">
        <v>45368.751388888886</v>
      </c>
      <c r="L545" s="100" t="s">
        <v>2267</v>
      </c>
      <c r="M545" s="55" t="s">
        <v>48</v>
      </c>
      <c r="N545" s="49" t="s">
        <v>379</v>
      </c>
      <c r="O545" s="49" t="s">
        <v>404</v>
      </c>
      <c r="P545" s="49" t="s">
        <v>405</v>
      </c>
      <c r="Q545" s="50" t="s">
        <v>2140</v>
      </c>
      <c r="R545" s="57"/>
      <c r="S545" s="49" t="s">
        <v>68</v>
      </c>
      <c r="T545" s="49" t="s">
        <v>96</v>
      </c>
      <c r="U545" s="49" t="s">
        <v>2151</v>
      </c>
      <c r="V545" s="49" t="s">
        <v>98</v>
      </c>
      <c r="W545" s="49" t="s">
        <v>99</v>
      </c>
      <c r="X545" s="54" t="s">
        <v>58</v>
      </c>
      <c r="Y545" s="49"/>
      <c r="Z545" s="49" t="s">
        <v>59</v>
      </c>
      <c r="AA545" s="54" t="s">
        <v>187</v>
      </c>
      <c r="AB545" s="54"/>
      <c r="AC545" s="49" t="s">
        <v>82</v>
      </c>
      <c r="AD545" s="49" t="s">
        <v>82</v>
      </c>
    </row>
    <row r="546" spans="1:30" s="58" customFormat="1" ht="57" hidden="1" customHeight="1" x14ac:dyDescent="0.25">
      <c r="A546" s="54">
        <f>+SUBTOTAL(3,$B$11:B546)</f>
        <v>0</v>
      </c>
      <c r="B546" s="55" t="s">
        <v>42</v>
      </c>
      <c r="C546" s="54" t="s">
        <v>43</v>
      </c>
      <c r="D546" s="54" t="s">
        <v>44</v>
      </c>
      <c r="E546" s="54" t="s">
        <v>45</v>
      </c>
      <c r="F546" s="56" t="s">
        <v>1979</v>
      </c>
      <c r="G546" s="48">
        <v>45367.524305555555</v>
      </c>
      <c r="H546" s="56" t="s">
        <v>1979</v>
      </c>
      <c r="I546" s="48">
        <v>45367.524305555555</v>
      </c>
      <c r="J546" s="56" t="s">
        <v>1979</v>
      </c>
      <c r="K546" s="48">
        <v>45367.524305555555</v>
      </c>
      <c r="L546" s="100" t="s">
        <v>2268</v>
      </c>
      <c r="M546" s="55" t="s">
        <v>111</v>
      </c>
      <c r="N546" s="49" t="s">
        <v>141</v>
      </c>
      <c r="O546" s="49" t="s">
        <v>580</v>
      </c>
      <c r="P546" s="49" t="s">
        <v>375</v>
      </c>
      <c r="Q546" s="50" t="s">
        <v>662</v>
      </c>
      <c r="R546" s="57"/>
      <c r="S546" s="49" t="s">
        <v>68</v>
      </c>
      <c r="T546" s="49" t="s">
        <v>69</v>
      </c>
      <c r="U546" s="49" t="s">
        <v>79</v>
      </c>
      <c r="V546" s="49" t="s">
        <v>1452</v>
      </c>
      <c r="W546" s="49" t="s">
        <v>1716</v>
      </c>
      <c r="X546" s="54" t="s">
        <v>58</v>
      </c>
      <c r="Y546" s="49"/>
      <c r="Z546" s="49" t="s">
        <v>59</v>
      </c>
      <c r="AA546" s="54" t="s">
        <v>74</v>
      </c>
      <c r="AB546" s="54"/>
      <c r="AC546" s="49" t="s">
        <v>117</v>
      </c>
      <c r="AD546" s="49" t="s">
        <v>117</v>
      </c>
    </row>
    <row r="547" spans="1:30" s="58" customFormat="1" ht="57" hidden="1" customHeight="1" x14ac:dyDescent="0.25">
      <c r="A547" s="54">
        <f>+SUBTOTAL(3,$B$11:B547)</f>
        <v>0</v>
      </c>
      <c r="B547" s="55" t="s">
        <v>42</v>
      </c>
      <c r="C547" s="54" t="s">
        <v>43</v>
      </c>
      <c r="D547" s="54" t="s">
        <v>44</v>
      </c>
      <c r="E547" s="54" t="s">
        <v>45</v>
      </c>
      <c r="F547" s="56" t="s">
        <v>1980</v>
      </c>
      <c r="G547" s="48">
        <v>45367.413194444445</v>
      </c>
      <c r="H547" s="56" t="s">
        <v>1980</v>
      </c>
      <c r="I547" s="48">
        <v>45367.413194444445</v>
      </c>
      <c r="J547" s="56" t="s">
        <v>1980</v>
      </c>
      <c r="K547" s="48">
        <v>45367.413194444445</v>
      </c>
      <c r="L547" s="100" t="s">
        <v>2269</v>
      </c>
      <c r="M547" s="55" t="s">
        <v>48</v>
      </c>
      <c r="N547" s="49" t="s">
        <v>221</v>
      </c>
      <c r="O547" s="49" t="s">
        <v>541</v>
      </c>
      <c r="P547" s="49" t="s">
        <v>2109</v>
      </c>
      <c r="Q547" s="50" t="s">
        <v>524</v>
      </c>
      <c r="R547" s="57"/>
      <c r="S547" s="49" t="s">
        <v>68</v>
      </c>
      <c r="T547" s="49" t="s">
        <v>96</v>
      </c>
      <c r="U547" s="49" t="s">
        <v>97</v>
      </c>
      <c r="V547" s="49" t="s">
        <v>98</v>
      </c>
      <c r="W547" s="49" t="s">
        <v>99</v>
      </c>
      <c r="X547" s="54" t="s">
        <v>58</v>
      </c>
      <c r="Y547" s="49">
        <v>45379.485844907002</v>
      </c>
      <c r="Z547" s="49" t="s">
        <v>59</v>
      </c>
      <c r="AA547" s="54" t="s">
        <v>74</v>
      </c>
      <c r="AB547" s="54"/>
      <c r="AC547" s="49" t="s">
        <v>82</v>
      </c>
      <c r="AD547" s="55" t="s">
        <v>82</v>
      </c>
    </row>
    <row r="548" spans="1:30" s="58" customFormat="1" ht="57" hidden="1" customHeight="1" x14ac:dyDescent="0.25">
      <c r="A548" s="54">
        <f>+SUBTOTAL(3,$B$11:B548)</f>
        <v>0</v>
      </c>
      <c r="B548" s="55" t="s">
        <v>42</v>
      </c>
      <c r="C548" s="54" t="s">
        <v>43</v>
      </c>
      <c r="D548" s="54" t="s">
        <v>44</v>
      </c>
      <c r="E548" s="54" t="s">
        <v>45</v>
      </c>
      <c r="F548" s="56" t="s">
        <v>1981</v>
      </c>
      <c r="G548" s="48">
        <v>45365.500694444447</v>
      </c>
      <c r="H548" s="56" t="s">
        <v>1981</v>
      </c>
      <c r="I548" s="48">
        <v>45365.500694444447</v>
      </c>
      <c r="J548" s="56" t="s">
        <v>1981</v>
      </c>
      <c r="K548" s="48">
        <v>45365.500694444447</v>
      </c>
      <c r="L548" s="100" t="s">
        <v>2270</v>
      </c>
      <c r="M548" s="55" t="s">
        <v>48</v>
      </c>
      <c r="N548" s="49" t="s">
        <v>49</v>
      </c>
      <c r="O548" s="49" t="s">
        <v>657</v>
      </c>
      <c r="P548" s="49" t="s">
        <v>538</v>
      </c>
      <c r="Q548" s="50" t="s">
        <v>2137</v>
      </c>
      <c r="R548" s="57"/>
      <c r="S548" s="49" t="s">
        <v>68</v>
      </c>
      <c r="T548" s="49" t="s">
        <v>167</v>
      </c>
      <c r="U548" s="49" t="s">
        <v>168</v>
      </c>
      <c r="V548" s="49" t="s">
        <v>80</v>
      </c>
      <c r="W548" s="49" t="s">
        <v>81</v>
      </c>
      <c r="X548" s="54" t="s">
        <v>58</v>
      </c>
      <c r="Y548" s="49">
        <v>45379.746666667001</v>
      </c>
      <c r="Z548" s="49" t="s">
        <v>59</v>
      </c>
      <c r="AA548" s="54" t="s">
        <v>74</v>
      </c>
      <c r="AB548" s="54"/>
      <c r="AC548" s="49" t="s">
        <v>117</v>
      </c>
      <c r="AD548" s="55" t="s">
        <v>117</v>
      </c>
    </row>
    <row r="549" spans="1:30" s="58" customFormat="1" ht="57" hidden="1" customHeight="1" x14ac:dyDescent="0.25">
      <c r="A549" s="54">
        <f>+SUBTOTAL(3,$B$11:B549)</f>
        <v>0</v>
      </c>
      <c r="B549" s="55" t="s">
        <v>42</v>
      </c>
      <c r="C549" s="54" t="s">
        <v>43</v>
      </c>
      <c r="D549" s="54" t="s">
        <v>44</v>
      </c>
      <c r="E549" s="54" t="s">
        <v>45</v>
      </c>
      <c r="F549" s="56" t="s">
        <v>1982</v>
      </c>
      <c r="G549" s="48">
        <v>45378.726388888892</v>
      </c>
      <c r="H549" s="56" t="s">
        <v>1982</v>
      </c>
      <c r="I549" s="48">
        <v>45378.726388888892</v>
      </c>
      <c r="J549" s="56" t="s">
        <v>1982</v>
      </c>
      <c r="K549" s="48">
        <v>45378.726388888892</v>
      </c>
      <c r="L549" s="100" t="s">
        <v>2271</v>
      </c>
      <c r="M549" s="55" t="s">
        <v>48</v>
      </c>
      <c r="N549" s="49" t="s">
        <v>49</v>
      </c>
      <c r="O549" s="49" t="s">
        <v>233</v>
      </c>
      <c r="P549" s="49" t="s">
        <v>2110</v>
      </c>
      <c r="Q549" s="50" t="s">
        <v>662</v>
      </c>
      <c r="R549" s="57"/>
      <c r="S549" s="49" t="s">
        <v>68</v>
      </c>
      <c r="T549" s="49" t="s">
        <v>96</v>
      </c>
      <c r="U549" s="49" t="s">
        <v>97</v>
      </c>
      <c r="V549" s="49" t="s">
        <v>98</v>
      </c>
      <c r="W549" s="49" t="s">
        <v>99</v>
      </c>
      <c r="X549" s="54" t="s">
        <v>58</v>
      </c>
      <c r="Y549" s="49"/>
      <c r="Z549" s="49" t="s">
        <v>59</v>
      </c>
      <c r="AA549" s="54" t="s">
        <v>74</v>
      </c>
      <c r="AB549" s="54"/>
      <c r="AC549" s="49" t="s">
        <v>75</v>
      </c>
      <c r="AD549" s="49" t="s">
        <v>75</v>
      </c>
    </row>
    <row r="550" spans="1:30" s="58" customFormat="1" ht="57" hidden="1" customHeight="1" x14ac:dyDescent="0.25">
      <c r="A550" s="54">
        <f>+SUBTOTAL(3,$B$11:B550)</f>
        <v>0</v>
      </c>
      <c r="B550" s="55" t="s">
        <v>42</v>
      </c>
      <c r="C550" s="54" t="s">
        <v>43</v>
      </c>
      <c r="D550" s="54" t="s">
        <v>44</v>
      </c>
      <c r="E550" s="54" t="s">
        <v>45</v>
      </c>
      <c r="F550" s="56" t="s">
        <v>1983</v>
      </c>
      <c r="G550" s="48">
        <v>45371.882638888892</v>
      </c>
      <c r="H550" s="56" t="s">
        <v>1983</v>
      </c>
      <c r="I550" s="48">
        <v>45371.882638888892</v>
      </c>
      <c r="J550" s="56" t="s">
        <v>1983</v>
      </c>
      <c r="K550" s="48">
        <v>45371.882638888892</v>
      </c>
      <c r="L550" s="100" t="s">
        <v>2272</v>
      </c>
      <c r="M550" s="55" t="s">
        <v>48</v>
      </c>
      <c r="N550" s="49" t="s">
        <v>49</v>
      </c>
      <c r="O550" s="49" t="s">
        <v>2111</v>
      </c>
      <c r="P550" s="49" t="s">
        <v>2112</v>
      </c>
      <c r="Q550" s="50" t="s">
        <v>662</v>
      </c>
      <c r="R550" s="57"/>
      <c r="S550" s="49" t="s">
        <v>201</v>
      </c>
      <c r="T550" s="49" t="s">
        <v>202</v>
      </c>
      <c r="U550" s="49" t="s">
        <v>490</v>
      </c>
      <c r="V550" s="49" t="s">
        <v>80</v>
      </c>
      <c r="W550" s="49" t="s">
        <v>81</v>
      </c>
      <c r="X550" s="54" t="s">
        <v>58</v>
      </c>
      <c r="Y550" s="49"/>
      <c r="Z550" s="49" t="s">
        <v>59</v>
      </c>
      <c r="AA550" s="54" t="s">
        <v>74</v>
      </c>
      <c r="AB550" s="54"/>
      <c r="AC550" s="49" t="s">
        <v>75</v>
      </c>
      <c r="AD550" s="49" t="s">
        <v>75</v>
      </c>
    </row>
    <row r="551" spans="1:30" s="58" customFormat="1" ht="57" hidden="1" customHeight="1" x14ac:dyDescent="0.25">
      <c r="A551" s="54">
        <f>+SUBTOTAL(3,$B$11:B551)</f>
        <v>0</v>
      </c>
      <c r="B551" s="55" t="s">
        <v>42</v>
      </c>
      <c r="C551" s="54" t="s">
        <v>43</v>
      </c>
      <c r="D551" s="54" t="s">
        <v>44</v>
      </c>
      <c r="E551" s="54" t="s">
        <v>45</v>
      </c>
      <c r="F551" s="56" t="s">
        <v>1984</v>
      </c>
      <c r="G551" s="48">
        <v>45378.71597222222</v>
      </c>
      <c r="H551" s="56" t="s">
        <v>1984</v>
      </c>
      <c r="I551" s="48">
        <v>45378.71597222222</v>
      </c>
      <c r="J551" s="56" t="s">
        <v>1984</v>
      </c>
      <c r="K551" s="48">
        <v>45378.71597222222</v>
      </c>
      <c r="L551" s="100" t="s">
        <v>2273</v>
      </c>
      <c r="M551" s="55" t="s">
        <v>48</v>
      </c>
      <c r="N551" s="49" t="s">
        <v>49</v>
      </c>
      <c r="O551" s="49" t="s">
        <v>233</v>
      </c>
      <c r="P551" s="49" t="s">
        <v>2110</v>
      </c>
      <c r="Q551" s="50" t="s">
        <v>662</v>
      </c>
      <c r="R551" s="57"/>
      <c r="S551" s="49" t="s">
        <v>68</v>
      </c>
      <c r="T551" s="49" t="s">
        <v>96</v>
      </c>
      <c r="U551" s="49" t="s">
        <v>97</v>
      </c>
      <c r="V551" s="49" t="s">
        <v>98</v>
      </c>
      <c r="W551" s="49" t="s">
        <v>99</v>
      </c>
      <c r="X551" s="54" t="s">
        <v>58</v>
      </c>
      <c r="Y551" s="49"/>
      <c r="Z551" s="49" t="s">
        <v>59</v>
      </c>
      <c r="AA551" s="54" t="s">
        <v>74</v>
      </c>
      <c r="AB551" s="54"/>
      <c r="AC551" s="49" t="s">
        <v>75</v>
      </c>
      <c r="AD551" s="49" t="s">
        <v>75</v>
      </c>
    </row>
    <row r="552" spans="1:30" s="58" customFormat="1" ht="57" hidden="1" customHeight="1" x14ac:dyDescent="0.25">
      <c r="A552" s="54">
        <f>+SUBTOTAL(3,$B$11:B552)</f>
        <v>0</v>
      </c>
      <c r="B552" s="55" t="s">
        <v>42</v>
      </c>
      <c r="C552" s="54" t="s">
        <v>43</v>
      </c>
      <c r="D552" s="54" t="s">
        <v>44</v>
      </c>
      <c r="E552" s="54" t="s">
        <v>45</v>
      </c>
      <c r="F552" s="56" t="s">
        <v>1985</v>
      </c>
      <c r="G552" s="48">
        <v>45356.783333333333</v>
      </c>
      <c r="H552" s="56" t="s">
        <v>1985</v>
      </c>
      <c r="I552" s="48">
        <v>45356.783333333333</v>
      </c>
      <c r="J552" s="56" t="s">
        <v>1985</v>
      </c>
      <c r="K552" s="48">
        <v>45356.783333333333</v>
      </c>
      <c r="L552" s="100" t="s">
        <v>2274</v>
      </c>
      <c r="M552" s="55" t="s">
        <v>48</v>
      </c>
      <c r="N552" s="49" t="s">
        <v>49</v>
      </c>
      <c r="O552" s="49" t="s">
        <v>2111</v>
      </c>
      <c r="P552" s="49" t="s">
        <v>758</v>
      </c>
      <c r="Q552" s="50" t="s">
        <v>659</v>
      </c>
      <c r="R552" s="57"/>
      <c r="S552" s="49" t="s">
        <v>68</v>
      </c>
      <c r="T552" s="49" t="s">
        <v>69</v>
      </c>
      <c r="U552" s="49" t="s">
        <v>70</v>
      </c>
      <c r="V552" s="49" t="s">
        <v>1449</v>
      </c>
      <c r="W552" s="49" t="s">
        <v>81</v>
      </c>
      <c r="X552" s="54" t="s">
        <v>58</v>
      </c>
      <c r="Y552" s="49">
        <v>45379.748495369997</v>
      </c>
      <c r="Z552" s="49" t="s">
        <v>59</v>
      </c>
      <c r="AA552" s="54" t="s">
        <v>74</v>
      </c>
      <c r="AB552" s="54"/>
      <c r="AC552" s="49" t="s">
        <v>75</v>
      </c>
      <c r="AD552" s="55" t="s">
        <v>75</v>
      </c>
    </row>
    <row r="553" spans="1:30" s="58" customFormat="1" ht="57" hidden="1" customHeight="1" x14ac:dyDescent="0.25">
      <c r="A553" s="54">
        <f>+SUBTOTAL(3,$B$11:B553)</f>
        <v>0</v>
      </c>
      <c r="B553" s="55" t="s">
        <v>42</v>
      </c>
      <c r="C553" s="54" t="s">
        <v>43</v>
      </c>
      <c r="D553" s="54" t="s">
        <v>44</v>
      </c>
      <c r="E553" s="54" t="s">
        <v>45</v>
      </c>
      <c r="F553" s="56" t="s">
        <v>1986</v>
      </c>
      <c r="G553" s="48">
        <v>45368.601388888892</v>
      </c>
      <c r="H553" s="56" t="s">
        <v>1986</v>
      </c>
      <c r="I553" s="48">
        <v>45368.601388888892</v>
      </c>
      <c r="J553" s="56" t="s">
        <v>1986</v>
      </c>
      <c r="K553" s="48">
        <v>45368.601388888892</v>
      </c>
      <c r="L553" s="100" t="s">
        <v>2275</v>
      </c>
      <c r="M553" s="55" t="s">
        <v>48</v>
      </c>
      <c r="N553" s="49" t="s">
        <v>709</v>
      </c>
      <c r="O553" s="49" t="s">
        <v>1402</v>
      </c>
      <c r="P553" s="49" t="s">
        <v>2113</v>
      </c>
      <c r="Q553" s="50" t="s">
        <v>712</v>
      </c>
      <c r="R553" s="57"/>
      <c r="S553" s="49" t="s">
        <v>68</v>
      </c>
      <c r="T553" s="49" t="s">
        <v>150</v>
      </c>
      <c r="U553" s="49" t="s">
        <v>310</v>
      </c>
      <c r="V553" s="49" t="s">
        <v>270</v>
      </c>
      <c r="W553" s="49" t="s">
        <v>271</v>
      </c>
      <c r="X553" s="54" t="s">
        <v>58</v>
      </c>
      <c r="Y553" s="49">
        <v>45378.733368055997</v>
      </c>
      <c r="Z553" s="49" t="s">
        <v>59</v>
      </c>
      <c r="AA553" s="54" t="s">
        <v>74</v>
      </c>
      <c r="AB553" s="54"/>
      <c r="AC553" s="49" t="s">
        <v>902</v>
      </c>
      <c r="AD553" s="55" t="s">
        <v>902</v>
      </c>
    </row>
    <row r="554" spans="1:30" s="58" customFormat="1" ht="57" hidden="1" customHeight="1" x14ac:dyDescent="0.25">
      <c r="A554" s="54">
        <f>+SUBTOTAL(3,$B$11:B554)</f>
        <v>0</v>
      </c>
      <c r="B554" s="55" t="s">
        <v>42</v>
      </c>
      <c r="C554" s="54" t="s">
        <v>43</v>
      </c>
      <c r="D554" s="54" t="s">
        <v>44</v>
      </c>
      <c r="E554" s="54" t="s">
        <v>45</v>
      </c>
      <c r="F554" s="56" t="s">
        <v>1987</v>
      </c>
      <c r="G554" s="48">
        <v>45352.777777777781</v>
      </c>
      <c r="H554" s="56" t="s">
        <v>1987</v>
      </c>
      <c r="I554" s="48">
        <v>45352.777777777781</v>
      </c>
      <c r="J554" s="56" t="s">
        <v>1987</v>
      </c>
      <c r="K554" s="48">
        <v>45352.777777777781</v>
      </c>
      <c r="L554" s="100" t="s">
        <v>2276</v>
      </c>
      <c r="M554" s="55" t="s">
        <v>48</v>
      </c>
      <c r="N554" s="49" t="s">
        <v>709</v>
      </c>
      <c r="O554" s="49" t="s">
        <v>2114</v>
      </c>
      <c r="P554" s="49" t="s">
        <v>2115</v>
      </c>
      <c r="Q554" s="50" t="s">
        <v>712</v>
      </c>
      <c r="R554" s="57"/>
      <c r="S554" s="49" t="s">
        <v>68</v>
      </c>
      <c r="T554" s="49" t="s">
        <v>96</v>
      </c>
      <c r="U554" s="49" t="s">
        <v>97</v>
      </c>
      <c r="V554" s="49" t="s">
        <v>98</v>
      </c>
      <c r="W554" s="49" t="s">
        <v>99</v>
      </c>
      <c r="X554" s="54" t="s">
        <v>58</v>
      </c>
      <c r="Y554" s="49">
        <v>45365.718981480997</v>
      </c>
      <c r="Z554" s="49" t="s">
        <v>59</v>
      </c>
      <c r="AA554" s="54" t="s">
        <v>74</v>
      </c>
      <c r="AB554" s="54"/>
      <c r="AC554" s="49" t="s">
        <v>75</v>
      </c>
      <c r="AD554" s="55" t="s">
        <v>75</v>
      </c>
    </row>
    <row r="555" spans="1:30" s="58" customFormat="1" ht="57" hidden="1" customHeight="1" x14ac:dyDescent="0.25">
      <c r="A555" s="54">
        <f>+SUBTOTAL(3,$B$11:B555)</f>
        <v>0</v>
      </c>
      <c r="B555" s="55" t="s">
        <v>42</v>
      </c>
      <c r="C555" s="54" t="s">
        <v>43</v>
      </c>
      <c r="D555" s="54" t="s">
        <v>44</v>
      </c>
      <c r="E555" s="54" t="s">
        <v>45</v>
      </c>
      <c r="F555" s="56" t="s">
        <v>1988</v>
      </c>
      <c r="G555" s="48">
        <v>45371.479861111111</v>
      </c>
      <c r="H555" s="56" t="s">
        <v>1988</v>
      </c>
      <c r="I555" s="48">
        <v>45371.479861111111</v>
      </c>
      <c r="J555" s="56" t="s">
        <v>1988</v>
      </c>
      <c r="K555" s="48">
        <v>45371.479861111111</v>
      </c>
      <c r="L555" s="100" t="s">
        <v>2277</v>
      </c>
      <c r="M555" s="55" t="s">
        <v>111</v>
      </c>
      <c r="N555" s="49" t="s">
        <v>709</v>
      </c>
      <c r="O555" s="49" t="s">
        <v>731</v>
      </c>
      <c r="P555" s="49" t="s">
        <v>2116</v>
      </c>
      <c r="Q555" s="50" t="s">
        <v>712</v>
      </c>
      <c r="R555" s="57"/>
      <c r="S555" s="49" t="s">
        <v>68</v>
      </c>
      <c r="T555" s="49" t="s">
        <v>96</v>
      </c>
      <c r="U555" s="49" t="s">
        <v>97</v>
      </c>
      <c r="V555" s="49" t="s">
        <v>98</v>
      </c>
      <c r="W555" s="49" t="s">
        <v>99</v>
      </c>
      <c r="X555" s="54" t="s">
        <v>58</v>
      </c>
      <c r="Y555" s="49"/>
      <c r="Z555" s="49" t="s">
        <v>59</v>
      </c>
      <c r="AA555" s="54" t="s">
        <v>74</v>
      </c>
      <c r="AB555" s="54"/>
      <c r="AC555" s="49" t="s">
        <v>75</v>
      </c>
      <c r="AD555" s="49" t="s">
        <v>75</v>
      </c>
    </row>
    <row r="556" spans="1:30" s="58" customFormat="1" ht="57" hidden="1" customHeight="1" x14ac:dyDescent="0.25">
      <c r="A556" s="54">
        <f>+SUBTOTAL(3,$B$11:B556)</f>
        <v>0</v>
      </c>
      <c r="B556" s="55" t="s">
        <v>42</v>
      </c>
      <c r="C556" s="54" t="s">
        <v>43</v>
      </c>
      <c r="D556" s="54" t="s">
        <v>44</v>
      </c>
      <c r="E556" s="54" t="s">
        <v>45</v>
      </c>
      <c r="F556" s="56" t="s">
        <v>1989</v>
      </c>
      <c r="G556" s="48">
        <v>45352.509027777778</v>
      </c>
      <c r="H556" s="56" t="s">
        <v>1989</v>
      </c>
      <c r="I556" s="48">
        <v>45352.509027777778</v>
      </c>
      <c r="J556" s="56" t="s">
        <v>1989</v>
      </c>
      <c r="K556" s="48">
        <v>45352.509027777778</v>
      </c>
      <c r="L556" s="100" t="s">
        <v>2278</v>
      </c>
      <c r="M556" s="55" t="s">
        <v>48</v>
      </c>
      <c r="N556" s="49" t="s">
        <v>709</v>
      </c>
      <c r="O556" s="49" t="s">
        <v>731</v>
      </c>
      <c r="P556" s="49" t="s">
        <v>1329</v>
      </c>
      <c r="Q556" s="50" t="s">
        <v>712</v>
      </c>
      <c r="R556" s="57"/>
      <c r="S556" s="49" t="s">
        <v>68</v>
      </c>
      <c r="T556" s="49" t="s">
        <v>69</v>
      </c>
      <c r="U556" s="49" t="s">
        <v>79</v>
      </c>
      <c r="V556" s="49" t="s">
        <v>71</v>
      </c>
      <c r="W556" s="49" t="s">
        <v>72</v>
      </c>
      <c r="X556" s="54" t="s">
        <v>58</v>
      </c>
      <c r="Y556" s="49">
        <v>45365.684745370003</v>
      </c>
      <c r="Z556" s="49" t="s">
        <v>59</v>
      </c>
      <c r="AA556" s="54" t="s">
        <v>74</v>
      </c>
      <c r="AB556" s="54"/>
      <c r="AC556" s="49" t="s">
        <v>75</v>
      </c>
      <c r="AD556" s="55" t="s">
        <v>75</v>
      </c>
    </row>
    <row r="557" spans="1:30" s="58" customFormat="1" ht="57" hidden="1" customHeight="1" x14ac:dyDescent="0.25">
      <c r="A557" s="54">
        <f>+SUBTOTAL(3,$B$11:B557)</f>
        <v>0</v>
      </c>
      <c r="B557" s="55" t="s">
        <v>42</v>
      </c>
      <c r="C557" s="54" t="s">
        <v>43</v>
      </c>
      <c r="D557" s="54" t="s">
        <v>44</v>
      </c>
      <c r="E557" s="54" t="s">
        <v>45</v>
      </c>
      <c r="F557" s="56" t="s">
        <v>1990</v>
      </c>
      <c r="G557" s="48">
        <v>45355.702777777777</v>
      </c>
      <c r="H557" s="56" t="s">
        <v>1990</v>
      </c>
      <c r="I557" s="48">
        <v>45355.702777777777</v>
      </c>
      <c r="J557" s="56" t="s">
        <v>1990</v>
      </c>
      <c r="K557" s="48">
        <v>45355.702777777777</v>
      </c>
      <c r="L557" s="100" t="s">
        <v>2279</v>
      </c>
      <c r="M557" s="55" t="s">
        <v>48</v>
      </c>
      <c r="N557" s="49" t="s">
        <v>709</v>
      </c>
      <c r="O557" s="49" t="s">
        <v>1804</v>
      </c>
      <c r="P557" s="49" t="s">
        <v>2117</v>
      </c>
      <c r="Q557" s="50" t="s">
        <v>712</v>
      </c>
      <c r="R557" s="57"/>
      <c r="S557" s="49" t="s">
        <v>68</v>
      </c>
      <c r="T557" s="49" t="s">
        <v>69</v>
      </c>
      <c r="U557" s="49" t="s">
        <v>89</v>
      </c>
      <c r="V557" s="49" t="s">
        <v>80</v>
      </c>
      <c r="W557" s="49" t="s">
        <v>81</v>
      </c>
      <c r="X557" s="54" t="s">
        <v>58</v>
      </c>
      <c r="Y557" s="49">
        <v>45370.460960648001</v>
      </c>
      <c r="Z557" s="49" t="s">
        <v>59</v>
      </c>
      <c r="AA557" s="54" t="s">
        <v>74</v>
      </c>
      <c r="AB557" s="54"/>
      <c r="AC557" s="49" t="s">
        <v>75</v>
      </c>
      <c r="AD557" s="55" t="s">
        <v>75</v>
      </c>
    </row>
    <row r="558" spans="1:30" s="58" customFormat="1" ht="57" hidden="1" customHeight="1" x14ac:dyDescent="0.25">
      <c r="A558" s="54">
        <f>+SUBTOTAL(3,$B$11:B558)</f>
        <v>0</v>
      </c>
      <c r="B558" s="55" t="s">
        <v>42</v>
      </c>
      <c r="C558" s="54" t="s">
        <v>43</v>
      </c>
      <c r="D558" s="54" t="s">
        <v>44</v>
      </c>
      <c r="E558" s="54" t="s">
        <v>45</v>
      </c>
      <c r="F558" s="56" t="s">
        <v>1991</v>
      </c>
      <c r="G558" s="48">
        <v>45356.42083333333</v>
      </c>
      <c r="H558" s="56" t="s">
        <v>1991</v>
      </c>
      <c r="I558" s="48">
        <v>45356.42083333333</v>
      </c>
      <c r="J558" s="56" t="s">
        <v>1991</v>
      </c>
      <c r="K558" s="48">
        <v>45356.42083333333</v>
      </c>
      <c r="L558" s="100" t="s">
        <v>2280</v>
      </c>
      <c r="M558" s="55" t="s">
        <v>48</v>
      </c>
      <c r="N558" s="49" t="s">
        <v>709</v>
      </c>
      <c r="O558" s="49" t="s">
        <v>2118</v>
      </c>
      <c r="P558" s="49" t="s">
        <v>489</v>
      </c>
      <c r="Q558" s="50" t="s">
        <v>712</v>
      </c>
      <c r="R558" s="57"/>
      <c r="S558" s="49" t="s">
        <v>68</v>
      </c>
      <c r="T558" s="49" t="s">
        <v>125</v>
      </c>
      <c r="U558" s="49" t="s">
        <v>349</v>
      </c>
      <c r="V558" s="49" t="s">
        <v>80</v>
      </c>
      <c r="W558" s="49" t="s">
        <v>81</v>
      </c>
      <c r="X558" s="54" t="s">
        <v>58</v>
      </c>
      <c r="Y558" s="49">
        <v>45371.709918981003</v>
      </c>
      <c r="Z558" s="49" t="s">
        <v>59</v>
      </c>
      <c r="AA558" s="54" t="s">
        <v>74</v>
      </c>
      <c r="AB558" s="54"/>
      <c r="AC558" s="49" t="s">
        <v>75</v>
      </c>
      <c r="AD558" s="55" t="s">
        <v>75</v>
      </c>
    </row>
    <row r="559" spans="1:30" s="58" customFormat="1" ht="57" hidden="1" customHeight="1" x14ac:dyDescent="0.25">
      <c r="A559" s="54">
        <f>+SUBTOTAL(3,$B$11:B559)</f>
        <v>0</v>
      </c>
      <c r="B559" s="55" t="s">
        <v>42</v>
      </c>
      <c r="C559" s="54" t="s">
        <v>43</v>
      </c>
      <c r="D559" s="54" t="s">
        <v>44</v>
      </c>
      <c r="E559" s="54" t="s">
        <v>45</v>
      </c>
      <c r="F559" s="56" t="s">
        <v>1992</v>
      </c>
      <c r="G559" s="48">
        <v>45359.95416666667</v>
      </c>
      <c r="H559" s="56" t="s">
        <v>1992</v>
      </c>
      <c r="I559" s="48">
        <v>45359.95416666667</v>
      </c>
      <c r="J559" s="56" t="s">
        <v>1992</v>
      </c>
      <c r="K559" s="48">
        <v>45359.95416666667</v>
      </c>
      <c r="L559" s="100" t="s">
        <v>2281</v>
      </c>
      <c r="M559" s="55" t="s">
        <v>111</v>
      </c>
      <c r="N559" s="49" t="s">
        <v>709</v>
      </c>
      <c r="O559" s="49" t="s">
        <v>710</v>
      </c>
      <c r="P559" s="49" t="s">
        <v>2119</v>
      </c>
      <c r="Q559" s="50" t="s">
        <v>712</v>
      </c>
      <c r="R559" s="57"/>
      <c r="S559" s="49" t="s">
        <v>68</v>
      </c>
      <c r="T559" s="49" t="s">
        <v>96</v>
      </c>
      <c r="U559" s="49" t="s">
        <v>97</v>
      </c>
      <c r="V559" s="49" t="s">
        <v>98</v>
      </c>
      <c r="W559" s="49" t="s">
        <v>99</v>
      </c>
      <c r="X559" s="54" t="s">
        <v>58</v>
      </c>
      <c r="Y559" s="49">
        <v>45370.507430555997</v>
      </c>
      <c r="Z559" s="49" t="s">
        <v>59</v>
      </c>
      <c r="AA559" s="54" t="s">
        <v>74</v>
      </c>
      <c r="AB559" s="54"/>
      <c r="AC559" s="49" t="s">
        <v>75</v>
      </c>
      <c r="AD559" s="55" t="s">
        <v>75</v>
      </c>
    </row>
    <row r="560" spans="1:30" s="58" customFormat="1" ht="57" hidden="1" customHeight="1" x14ac:dyDescent="0.25">
      <c r="A560" s="54">
        <f>+SUBTOTAL(3,$B$11:B560)</f>
        <v>0</v>
      </c>
      <c r="B560" s="55" t="s">
        <v>42</v>
      </c>
      <c r="C560" s="54" t="s">
        <v>43</v>
      </c>
      <c r="D560" s="54" t="s">
        <v>44</v>
      </c>
      <c r="E560" s="54" t="s">
        <v>45</v>
      </c>
      <c r="F560" s="56" t="s">
        <v>1993</v>
      </c>
      <c r="G560" s="48">
        <v>45359.8</v>
      </c>
      <c r="H560" s="56" t="s">
        <v>1993</v>
      </c>
      <c r="I560" s="48">
        <v>45359.8</v>
      </c>
      <c r="J560" s="56" t="s">
        <v>1993</v>
      </c>
      <c r="K560" s="48">
        <v>45359.8</v>
      </c>
      <c r="L560" s="100" t="s">
        <v>2282</v>
      </c>
      <c r="M560" s="55" t="s">
        <v>48</v>
      </c>
      <c r="N560" s="49" t="s">
        <v>303</v>
      </c>
      <c r="O560" s="49" t="s">
        <v>304</v>
      </c>
      <c r="P560" s="49" t="s">
        <v>2120</v>
      </c>
      <c r="Q560" s="50" t="s">
        <v>635</v>
      </c>
      <c r="R560" s="57"/>
      <c r="S560" s="49" t="s">
        <v>68</v>
      </c>
      <c r="T560" s="49" t="s">
        <v>69</v>
      </c>
      <c r="U560" s="49" t="s">
        <v>79</v>
      </c>
      <c r="V560" s="49" t="s">
        <v>2305</v>
      </c>
      <c r="W560" s="49" t="s">
        <v>81</v>
      </c>
      <c r="X560" s="54" t="s">
        <v>58</v>
      </c>
      <c r="Y560" s="49">
        <v>45363.739618056003</v>
      </c>
      <c r="Z560" s="49" t="s">
        <v>59</v>
      </c>
      <c r="AA560" s="54" t="s">
        <v>74</v>
      </c>
      <c r="AB560" s="54"/>
      <c r="AC560" s="49" t="s">
        <v>82</v>
      </c>
      <c r="AD560" s="55" t="s">
        <v>82</v>
      </c>
    </row>
    <row r="561" spans="1:30" s="58" customFormat="1" ht="57" hidden="1" customHeight="1" x14ac:dyDescent="0.25">
      <c r="A561" s="54">
        <f>+SUBTOTAL(3,$B$11:B561)</f>
        <v>0</v>
      </c>
      <c r="B561" s="55" t="s">
        <v>42</v>
      </c>
      <c r="C561" s="54" t="s">
        <v>43</v>
      </c>
      <c r="D561" s="54" t="s">
        <v>44</v>
      </c>
      <c r="E561" s="54" t="s">
        <v>45</v>
      </c>
      <c r="F561" s="56" t="s">
        <v>1994</v>
      </c>
      <c r="G561" s="48">
        <v>45356.879861111112</v>
      </c>
      <c r="H561" s="56" t="s">
        <v>1994</v>
      </c>
      <c r="I561" s="48">
        <v>45356.879861111112</v>
      </c>
      <c r="J561" s="56" t="s">
        <v>1994</v>
      </c>
      <c r="K561" s="48">
        <v>45356.879861111112</v>
      </c>
      <c r="L561" s="100" t="s">
        <v>2283</v>
      </c>
      <c r="M561" s="55" t="s">
        <v>48</v>
      </c>
      <c r="N561" s="49" t="s">
        <v>709</v>
      </c>
      <c r="O561" s="49" t="s">
        <v>1405</v>
      </c>
      <c r="P561" s="49" t="s">
        <v>2121</v>
      </c>
      <c r="Q561" s="50" t="s">
        <v>712</v>
      </c>
      <c r="R561" s="57"/>
      <c r="S561" s="49" t="s">
        <v>68</v>
      </c>
      <c r="T561" s="49" t="s">
        <v>156</v>
      </c>
      <c r="U561" s="49" t="s">
        <v>157</v>
      </c>
      <c r="V561" s="49" t="s">
        <v>1449</v>
      </c>
      <c r="W561" s="49" t="s">
        <v>81</v>
      </c>
      <c r="X561" s="54" t="s">
        <v>58</v>
      </c>
      <c r="Y561" s="49">
        <v>45371.551099536999</v>
      </c>
      <c r="Z561" s="49" t="s">
        <v>59</v>
      </c>
      <c r="AA561" s="54" t="s">
        <v>74</v>
      </c>
      <c r="AB561" s="54"/>
      <c r="AC561" s="49" t="s">
        <v>75</v>
      </c>
      <c r="AD561" s="55" t="s">
        <v>75</v>
      </c>
    </row>
    <row r="562" spans="1:30" s="58" customFormat="1" ht="57" hidden="1" customHeight="1" x14ac:dyDescent="0.25">
      <c r="A562" s="54">
        <f>+SUBTOTAL(3,$B$11:B562)</f>
        <v>0</v>
      </c>
      <c r="B562" s="55" t="s">
        <v>42</v>
      </c>
      <c r="C562" s="54" t="s">
        <v>43</v>
      </c>
      <c r="D562" s="54" t="s">
        <v>44</v>
      </c>
      <c r="E562" s="54" t="s">
        <v>45</v>
      </c>
      <c r="F562" s="56" t="s">
        <v>1995</v>
      </c>
      <c r="G562" s="48">
        <v>45366.53402777778</v>
      </c>
      <c r="H562" s="56" t="s">
        <v>1995</v>
      </c>
      <c r="I562" s="48">
        <v>45366.53402777778</v>
      </c>
      <c r="J562" s="56" t="s">
        <v>1995</v>
      </c>
      <c r="K562" s="48">
        <v>45366.53402777778</v>
      </c>
      <c r="L562" s="100" t="s">
        <v>2284</v>
      </c>
      <c r="M562" s="55" t="s">
        <v>48</v>
      </c>
      <c r="N562" s="49" t="s">
        <v>709</v>
      </c>
      <c r="O562" s="49" t="s">
        <v>731</v>
      </c>
      <c r="P562" s="49" t="s">
        <v>1343</v>
      </c>
      <c r="Q562" s="50" t="s">
        <v>712</v>
      </c>
      <c r="R562" s="57"/>
      <c r="S562" s="49" t="s">
        <v>68</v>
      </c>
      <c r="T562" s="49" t="s">
        <v>96</v>
      </c>
      <c r="U562" s="49" t="s">
        <v>97</v>
      </c>
      <c r="V562" s="49" t="s">
        <v>98</v>
      </c>
      <c r="W562" s="49" t="s">
        <v>99</v>
      </c>
      <c r="X562" s="54" t="s">
        <v>58</v>
      </c>
      <c r="Y562" s="49">
        <v>45377.682835647996</v>
      </c>
      <c r="Z562" s="49" t="s">
        <v>59</v>
      </c>
      <c r="AA562" s="54" t="s">
        <v>74</v>
      </c>
      <c r="AB562" s="54"/>
      <c r="AC562" s="49" t="s">
        <v>75</v>
      </c>
      <c r="AD562" s="55" t="s">
        <v>75</v>
      </c>
    </row>
    <row r="563" spans="1:30" s="58" customFormat="1" ht="57" hidden="1" customHeight="1" x14ac:dyDescent="0.25">
      <c r="A563" s="54">
        <f>+SUBTOTAL(3,$B$11:B563)</f>
        <v>0</v>
      </c>
      <c r="B563" s="55" t="s">
        <v>42</v>
      </c>
      <c r="C563" s="54" t="s">
        <v>43</v>
      </c>
      <c r="D563" s="54" t="s">
        <v>44</v>
      </c>
      <c r="E563" s="54" t="s">
        <v>45</v>
      </c>
      <c r="F563" s="56" t="s">
        <v>1996</v>
      </c>
      <c r="G563" s="48">
        <v>45360.283333333333</v>
      </c>
      <c r="H563" s="56" t="s">
        <v>1996</v>
      </c>
      <c r="I563" s="48">
        <v>45360.283333333333</v>
      </c>
      <c r="J563" s="56" t="s">
        <v>1996</v>
      </c>
      <c r="K563" s="48">
        <v>45360.283333333333</v>
      </c>
      <c r="L563" s="100" t="s">
        <v>2281</v>
      </c>
      <c r="M563" s="55" t="s">
        <v>48</v>
      </c>
      <c r="N563" s="49" t="s">
        <v>709</v>
      </c>
      <c r="O563" s="49" t="s">
        <v>710</v>
      </c>
      <c r="P563" s="49" t="s">
        <v>2119</v>
      </c>
      <c r="Q563" s="50" t="s">
        <v>712</v>
      </c>
      <c r="R563" s="57"/>
      <c r="S563" s="49" t="s">
        <v>68</v>
      </c>
      <c r="T563" s="49" t="s">
        <v>96</v>
      </c>
      <c r="U563" s="49" t="s">
        <v>97</v>
      </c>
      <c r="V563" s="49" t="s">
        <v>98</v>
      </c>
      <c r="W563" s="49" t="s">
        <v>99</v>
      </c>
      <c r="X563" s="54" t="s">
        <v>58</v>
      </c>
      <c r="Y563" s="49"/>
      <c r="Z563" s="49" t="s">
        <v>105</v>
      </c>
      <c r="AA563" s="54" t="s">
        <v>74</v>
      </c>
      <c r="AB563" s="54"/>
      <c r="AC563" s="49" t="s">
        <v>75</v>
      </c>
      <c r="AD563" s="49" t="s">
        <v>75</v>
      </c>
    </row>
    <row r="564" spans="1:30" s="58" customFormat="1" ht="57" hidden="1" customHeight="1" x14ac:dyDescent="0.25">
      <c r="A564" s="54">
        <f>+SUBTOTAL(3,$B$11:B564)</f>
        <v>0</v>
      </c>
      <c r="B564" s="55" t="s">
        <v>42</v>
      </c>
      <c r="C564" s="54" t="s">
        <v>43</v>
      </c>
      <c r="D564" s="54" t="s">
        <v>44</v>
      </c>
      <c r="E564" s="54" t="s">
        <v>45</v>
      </c>
      <c r="F564" s="56" t="s">
        <v>1997</v>
      </c>
      <c r="G564" s="48">
        <v>45376.480555555558</v>
      </c>
      <c r="H564" s="56" t="s">
        <v>1997</v>
      </c>
      <c r="I564" s="48">
        <v>45376.480555555558</v>
      </c>
      <c r="J564" s="56" t="s">
        <v>1997</v>
      </c>
      <c r="K564" s="48">
        <v>45376.480555555558</v>
      </c>
      <c r="L564" s="100" t="s">
        <v>2285</v>
      </c>
      <c r="M564" s="55" t="s">
        <v>48</v>
      </c>
      <c r="N564" s="49" t="s">
        <v>709</v>
      </c>
      <c r="O564" s="49" t="s">
        <v>710</v>
      </c>
      <c r="P564" s="49" t="s">
        <v>486</v>
      </c>
      <c r="Q564" s="50" t="s">
        <v>712</v>
      </c>
      <c r="R564" s="57"/>
      <c r="S564" s="49" t="s">
        <v>68</v>
      </c>
      <c r="T564" s="49" t="s">
        <v>69</v>
      </c>
      <c r="U564" s="49" t="s">
        <v>327</v>
      </c>
      <c r="V564" s="49" t="s">
        <v>80</v>
      </c>
      <c r="W564" s="49" t="s">
        <v>81</v>
      </c>
      <c r="X564" s="54" t="s">
        <v>58</v>
      </c>
      <c r="Y564" s="49"/>
      <c r="Z564" s="49" t="s">
        <v>59</v>
      </c>
      <c r="AA564" s="54" t="s">
        <v>74</v>
      </c>
      <c r="AB564" s="54"/>
      <c r="AC564" s="49" t="s">
        <v>82</v>
      </c>
      <c r="AD564" s="49" t="s">
        <v>82</v>
      </c>
    </row>
    <row r="565" spans="1:30" s="58" customFormat="1" ht="57" hidden="1" customHeight="1" x14ac:dyDescent="0.25">
      <c r="A565" s="54">
        <f>+SUBTOTAL(3,$B$11:B565)</f>
        <v>0</v>
      </c>
      <c r="B565" s="55" t="s">
        <v>42</v>
      </c>
      <c r="C565" s="54" t="s">
        <v>43</v>
      </c>
      <c r="D565" s="54" t="s">
        <v>44</v>
      </c>
      <c r="E565" s="54" t="s">
        <v>45</v>
      </c>
      <c r="F565" s="56" t="s">
        <v>1998</v>
      </c>
      <c r="G565" s="48">
        <v>45378.370833333334</v>
      </c>
      <c r="H565" s="56" t="s">
        <v>1998</v>
      </c>
      <c r="I565" s="48">
        <v>45378.370833333334</v>
      </c>
      <c r="J565" s="56" t="s">
        <v>1998</v>
      </c>
      <c r="K565" s="48">
        <v>45378.370833333334</v>
      </c>
      <c r="L565" s="100" t="s">
        <v>2286</v>
      </c>
      <c r="M565" s="55" t="s">
        <v>48</v>
      </c>
      <c r="N565" s="49" t="s">
        <v>141</v>
      </c>
      <c r="O565" s="49" t="s">
        <v>1288</v>
      </c>
      <c r="P565" s="49" t="s">
        <v>2122</v>
      </c>
      <c r="Q565" s="50" t="s">
        <v>712</v>
      </c>
      <c r="R565" s="57"/>
      <c r="S565" s="49" t="s">
        <v>68</v>
      </c>
      <c r="T565" s="49" t="s">
        <v>161</v>
      </c>
      <c r="U565" s="49" t="s">
        <v>2152</v>
      </c>
      <c r="V565" s="49" t="s">
        <v>80</v>
      </c>
      <c r="W565" s="49" t="s">
        <v>81</v>
      </c>
      <c r="X565" s="54" t="s">
        <v>58</v>
      </c>
      <c r="Y565" s="49"/>
      <c r="Z565" s="49" t="s">
        <v>59</v>
      </c>
      <c r="AA565" s="54" t="s">
        <v>74</v>
      </c>
      <c r="AB565" s="54"/>
      <c r="AC565" s="49" t="s">
        <v>75</v>
      </c>
      <c r="AD565" s="49" t="s">
        <v>75</v>
      </c>
    </row>
    <row r="566" spans="1:30" s="58" customFormat="1" ht="57" hidden="1" customHeight="1" x14ac:dyDescent="0.25">
      <c r="A566" s="54">
        <f>+SUBTOTAL(3,$B$11:B566)</f>
        <v>0</v>
      </c>
      <c r="B566" s="55" t="s">
        <v>42</v>
      </c>
      <c r="C566" s="54" t="s">
        <v>43</v>
      </c>
      <c r="D566" s="54" t="s">
        <v>44</v>
      </c>
      <c r="E566" s="54" t="s">
        <v>45</v>
      </c>
      <c r="F566" s="56" t="s">
        <v>1999</v>
      </c>
      <c r="G566" s="48">
        <v>45373.46597222222</v>
      </c>
      <c r="H566" s="56" t="s">
        <v>1999</v>
      </c>
      <c r="I566" s="48">
        <v>45373.46597222222</v>
      </c>
      <c r="J566" s="56" t="s">
        <v>1999</v>
      </c>
      <c r="K566" s="48">
        <v>45373.46597222222</v>
      </c>
      <c r="L566" s="100" t="s">
        <v>2287</v>
      </c>
      <c r="M566" s="55" t="s">
        <v>48</v>
      </c>
      <c r="N566" s="49" t="s">
        <v>141</v>
      </c>
      <c r="O566" s="49" t="s">
        <v>590</v>
      </c>
      <c r="P566" s="49" t="s">
        <v>2123</v>
      </c>
      <c r="Q566" s="50" t="s">
        <v>712</v>
      </c>
      <c r="R566" s="57"/>
      <c r="S566" s="49" t="s">
        <v>68</v>
      </c>
      <c r="T566" s="49" t="s">
        <v>150</v>
      </c>
      <c r="U566" s="49" t="s">
        <v>2153</v>
      </c>
      <c r="V566" s="49" t="s">
        <v>270</v>
      </c>
      <c r="W566" s="49" t="s">
        <v>271</v>
      </c>
      <c r="X566" s="54" t="s">
        <v>58</v>
      </c>
      <c r="Y566" s="49">
        <v>45378.679259258999</v>
      </c>
      <c r="Z566" s="49" t="s">
        <v>59</v>
      </c>
      <c r="AA566" s="54" t="s">
        <v>74</v>
      </c>
      <c r="AB566" s="54"/>
      <c r="AC566" s="49" t="s">
        <v>75</v>
      </c>
      <c r="AD566" s="55" t="s">
        <v>75</v>
      </c>
    </row>
    <row r="567" spans="1:30" s="58" customFormat="1" ht="57" hidden="1" customHeight="1" x14ac:dyDescent="0.25">
      <c r="A567" s="54">
        <f>+SUBTOTAL(3,$B$11:B567)</f>
        <v>0</v>
      </c>
      <c r="B567" s="55" t="s">
        <v>42</v>
      </c>
      <c r="C567" s="54" t="s">
        <v>43</v>
      </c>
      <c r="D567" s="54" t="s">
        <v>44</v>
      </c>
      <c r="E567" s="54" t="s">
        <v>45</v>
      </c>
      <c r="F567" s="56" t="s">
        <v>2000</v>
      </c>
      <c r="G567" s="48">
        <v>45362.611805555556</v>
      </c>
      <c r="H567" s="56" t="s">
        <v>2000</v>
      </c>
      <c r="I567" s="48">
        <v>45362.611805555556</v>
      </c>
      <c r="J567" s="56" t="s">
        <v>2000</v>
      </c>
      <c r="K567" s="48">
        <v>45362.611805555556</v>
      </c>
      <c r="L567" s="100" t="s">
        <v>2288</v>
      </c>
      <c r="M567" s="55" t="s">
        <v>48</v>
      </c>
      <c r="N567" s="49" t="s">
        <v>261</v>
      </c>
      <c r="O567" s="49" t="s">
        <v>262</v>
      </c>
      <c r="P567" s="49" t="s">
        <v>2124</v>
      </c>
      <c r="Q567" s="50" t="s">
        <v>736</v>
      </c>
      <c r="R567" s="57"/>
      <c r="S567" s="49" t="s">
        <v>144</v>
      </c>
      <c r="T567" s="49" t="s">
        <v>145</v>
      </c>
      <c r="U567" s="49" t="s">
        <v>146</v>
      </c>
      <c r="V567" s="49" t="s">
        <v>147</v>
      </c>
      <c r="W567" s="49" t="s">
        <v>148</v>
      </c>
      <c r="X567" s="54" t="s">
        <v>58</v>
      </c>
      <c r="Y567" s="49">
        <v>45366.731099536999</v>
      </c>
      <c r="Z567" s="49" t="s">
        <v>59</v>
      </c>
      <c r="AA567" s="54" t="s">
        <v>74</v>
      </c>
      <c r="AB567" s="54"/>
      <c r="AC567" s="49" t="s">
        <v>82</v>
      </c>
      <c r="AD567" s="55" t="s">
        <v>82</v>
      </c>
    </row>
    <row r="568" spans="1:30" s="58" customFormat="1" ht="57" hidden="1" customHeight="1" x14ac:dyDescent="0.25">
      <c r="A568" s="54">
        <f>+SUBTOTAL(3,$B$11:B568)</f>
        <v>0</v>
      </c>
      <c r="B568" s="55" t="s">
        <v>42</v>
      </c>
      <c r="C568" s="54" t="s">
        <v>43</v>
      </c>
      <c r="D568" s="54" t="s">
        <v>44</v>
      </c>
      <c r="E568" s="54" t="s">
        <v>45</v>
      </c>
      <c r="F568" s="56" t="s">
        <v>2001</v>
      </c>
      <c r="G568" s="48">
        <v>45352.645833333336</v>
      </c>
      <c r="H568" s="56" t="s">
        <v>2001</v>
      </c>
      <c r="I568" s="48">
        <v>45352.645833333336</v>
      </c>
      <c r="J568" s="56" t="s">
        <v>2001</v>
      </c>
      <c r="K568" s="48">
        <v>45352.645833333336</v>
      </c>
      <c r="L568" s="100" t="s">
        <v>2289</v>
      </c>
      <c r="M568" s="55" t="s">
        <v>48</v>
      </c>
      <c r="N568" s="49" t="s">
        <v>261</v>
      </c>
      <c r="O568" s="49" t="s">
        <v>739</v>
      </c>
      <c r="P568" s="49" t="s">
        <v>2125</v>
      </c>
      <c r="Q568" s="50" t="s">
        <v>736</v>
      </c>
      <c r="R568" s="57"/>
      <c r="S568" s="49" t="s">
        <v>201</v>
      </c>
      <c r="T568" s="49" t="s">
        <v>202</v>
      </c>
      <c r="U568" s="49" t="s">
        <v>1435</v>
      </c>
      <c r="V568" s="49" t="s">
        <v>80</v>
      </c>
      <c r="W568" s="49" t="s">
        <v>81</v>
      </c>
      <c r="X568" s="54" t="s">
        <v>58</v>
      </c>
      <c r="Y568" s="49">
        <v>45356.641724537003</v>
      </c>
      <c r="Z568" s="49" t="s">
        <v>59</v>
      </c>
      <c r="AA568" s="54" t="s">
        <v>74</v>
      </c>
      <c r="AB568" s="54"/>
      <c r="AC568" s="49" t="s">
        <v>117</v>
      </c>
      <c r="AD568" s="55" t="s">
        <v>117</v>
      </c>
    </row>
    <row r="569" spans="1:30" s="58" customFormat="1" ht="57" hidden="1" customHeight="1" x14ac:dyDescent="0.25">
      <c r="A569" s="54">
        <f>+SUBTOTAL(3,$B$11:B569)</f>
        <v>0</v>
      </c>
      <c r="B569" s="55" t="s">
        <v>42</v>
      </c>
      <c r="C569" s="54" t="s">
        <v>43</v>
      </c>
      <c r="D569" s="54" t="s">
        <v>44</v>
      </c>
      <c r="E569" s="54" t="s">
        <v>45</v>
      </c>
      <c r="F569" s="56" t="s">
        <v>2002</v>
      </c>
      <c r="G569" s="48">
        <v>45370.487500000003</v>
      </c>
      <c r="H569" s="56" t="s">
        <v>2002</v>
      </c>
      <c r="I569" s="48">
        <v>45370.487500000003</v>
      </c>
      <c r="J569" s="56" t="s">
        <v>2002</v>
      </c>
      <c r="K569" s="48">
        <v>45370.487500000003</v>
      </c>
      <c r="L569" s="100" t="s">
        <v>2290</v>
      </c>
      <c r="M569" s="55" t="s">
        <v>48</v>
      </c>
      <c r="N569" s="49" t="s">
        <v>756</v>
      </c>
      <c r="O569" s="49" t="s">
        <v>2126</v>
      </c>
      <c r="P569" s="49" t="s">
        <v>2127</v>
      </c>
      <c r="Q569" s="50" t="s">
        <v>736</v>
      </c>
      <c r="R569" s="57"/>
      <c r="S569" s="49" t="s">
        <v>68</v>
      </c>
      <c r="T569" s="49" t="s">
        <v>125</v>
      </c>
      <c r="U569" s="49" t="s">
        <v>186</v>
      </c>
      <c r="V569" s="49" t="s">
        <v>80</v>
      </c>
      <c r="W569" s="49" t="s">
        <v>81</v>
      </c>
      <c r="X569" s="54" t="s">
        <v>58</v>
      </c>
      <c r="Y569" s="49"/>
      <c r="Z569" s="49" t="s">
        <v>73</v>
      </c>
      <c r="AA569" s="54" t="s">
        <v>74</v>
      </c>
      <c r="AB569" s="54"/>
      <c r="AC569" s="49" t="s">
        <v>117</v>
      </c>
      <c r="AD569" s="54" t="s">
        <v>117</v>
      </c>
    </row>
    <row r="570" spans="1:30" s="58" customFormat="1" ht="57" hidden="1" customHeight="1" x14ac:dyDescent="0.25">
      <c r="A570" s="54">
        <f>+SUBTOTAL(3,$B$11:B570)</f>
        <v>0</v>
      </c>
      <c r="B570" s="55" t="s">
        <v>42</v>
      </c>
      <c r="C570" s="54" t="s">
        <v>43</v>
      </c>
      <c r="D570" s="54" t="s">
        <v>44</v>
      </c>
      <c r="E570" s="54" t="s">
        <v>45</v>
      </c>
      <c r="F570" s="56" t="s">
        <v>2003</v>
      </c>
      <c r="G570" s="48">
        <v>45371.259027777778</v>
      </c>
      <c r="H570" s="56" t="s">
        <v>2003</v>
      </c>
      <c r="I570" s="48">
        <v>45371.259027777778</v>
      </c>
      <c r="J570" s="56" t="s">
        <v>2003</v>
      </c>
      <c r="K570" s="48">
        <v>45371.259027777778</v>
      </c>
      <c r="L570" s="100" t="s">
        <v>2291</v>
      </c>
      <c r="M570" s="55" t="s">
        <v>48</v>
      </c>
      <c r="N570" s="49" t="s">
        <v>261</v>
      </c>
      <c r="O570" s="49" t="s">
        <v>1407</v>
      </c>
      <c r="P570" s="49" t="s">
        <v>2128</v>
      </c>
      <c r="Q570" s="50" t="s">
        <v>736</v>
      </c>
      <c r="R570" s="57"/>
      <c r="S570" s="49" t="s">
        <v>68</v>
      </c>
      <c r="T570" s="49" t="s">
        <v>321</v>
      </c>
      <c r="U570" s="49" t="s">
        <v>321</v>
      </c>
      <c r="V570" s="49" t="s">
        <v>71</v>
      </c>
      <c r="W570" s="49" t="s">
        <v>72</v>
      </c>
      <c r="X570" s="54" t="s">
        <v>58</v>
      </c>
      <c r="Y570" s="49">
        <v>45379.722291667</v>
      </c>
      <c r="Z570" s="49" t="s">
        <v>59</v>
      </c>
      <c r="AA570" s="54" t="s">
        <v>74</v>
      </c>
      <c r="AB570" s="54"/>
      <c r="AC570" s="49" t="s">
        <v>75</v>
      </c>
      <c r="AD570" s="55" t="s">
        <v>75</v>
      </c>
    </row>
    <row r="571" spans="1:30" s="58" customFormat="1" ht="57" hidden="1" customHeight="1" x14ac:dyDescent="0.25">
      <c r="A571" s="54">
        <f>+SUBTOTAL(3,$B$11:B571)</f>
        <v>0</v>
      </c>
      <c r="B571" s="55" t="s">
        <v>42</v>
      </c>
      <c r="C571" s="54" t="s">
        <v>43</v>
      </c>
      <c r="D571" s="54" t="s">
        <v>44</v>
      </c>
      <c r="E571" s="54" t="s">
        <v>45</v>
      </c>
      <c r="F571" s="56" t="s">
        <v>2004</v>
      </c>
      <c r="G571" s="48">
        <v>45377.464583333334</v>
      </c>
      <c r="H571" s="56" t="s">
        <v>2004</v>
      </c>
      <c r="I571" s="48">
        <v>45377.464583333334</v>
      </c>
      <c r="J571" s="56" t="s">
        <v>2004</v>
      </c>
      <c r="K571" s="48">
        <v>45377.464583333334</v>
      </c>
      <c r="L571" s="100" t="s">
        <v>2292</v>
      </c>
      <c r="M571" s="55" t="s">
        <v>48</v>
      </c>
      <c r="N571" s="49" t="s">
        <v>261</v>
      </c>
      <c r="O571" s="49" t="s">
        <v>739</v>
      </c>
      <c r="P571" s="49" t="s">
        <v>1354</v>
      </c>
      <c r="Q571" s="50" t="s">
        <v>736</v>
      </c>
      <c r="R571" s="57"/>
      <c r="S571" s="49" t="s">
        <v>68</v>
      </c>
      <c r="T571" s="49" t="s">
        <v>96</v>
      </c>
      <c r="U571" s="49" t="s">
        <v>97</v>
      </c>
      <c r="V571" s="49" t="s">
        <v>98</v>
      </c>
      <c r="W571" s="49" t="s">
        <v>99</v>
      </c>
      <c r="X571" s="54" t="s">
        <v>58</v>
      </c>
      <c r="Y571" s="49"/>
      <c r="Z571" s="49" t="s">
        <v>59</v>
      </c>
      <c r="AA571" s="54" t="s">
        <v>74</v>
      </c>
      <c r="AB571" s="54"/>
      <c r="AC571" s="49" t="s">
        <v>383</v>
      </c>
      <c r="AD571" s="49" t="s">
        <v>383</v>
      </c>
    </row>
    <row r="572" spans="1:30" s="58" customFormat="1" ht="57" hidden="1" customHeight="1" x14ac:dyDescent="0.25">
      <c r="A572" s="54">
        <f>+SUBTOTAL(3,$B$11:B572)</f>
        <v>0</v>
      </c>
      <c r="B572" s="55" t="s">
        <v>42</v>
      </c>
      <c r="C572" s="54" t="s">
        <v>43</v>
      </c>
      <c r="D572" s="54" t="s">
        <v>44</v>
      </c>
      <c r="E572" s="54" t="s">
        <v>45</v>
      </c>
      <c r="F572" s="56" t="s">
        <v>2005</v>
      </c>
      <c r="G572" s="48">
        <v>45373.697916666664</v>
      </c>
      <c r="H572" s="56" t="s">
        <v>2005</v>
      </c>
      <c r="I572" s="48">
        <v>45373.697916666664</v>
      </c>
      <c r="J572" s="56" t="s">
        <v>2005</v>
      </c>
      <c r="K572" s="48">
        <v>45373.697916666664</v>
      </c>
      <c r="L572" s="100" t="s">
        <v>2293</v>
      </c>
      <c r="M572" s="55" t="s">
        <v>48</v>
      </c>
      <c r="N572" s="49" t="s">
        <v>261</v>
      </c>
      <c r="O572" s="49" t="s">
        <v>1645</v>
      </c>
      <c r="P572" s="49" t="s">
        <v>2129</v>
      </c>
      <c r="Q572" s="50" t="s">
        <v>736</v>
      </c>
      <c r="R572" s="57"/>
      <c r="S572" s="49" t="s">
        <v>68</v>
      </c>
      <c r="T572" s="49" t="s">
        <v>69</v>
      </c>
      <c r="U572" s="49" t="s">
        <v>79</v>
      </c>
      <c r="V572" s="49" t="s">
        <v>1452</v>
      </c>
      <c r="W572" s="49" t="s">
        <v>1716</v>
      </c>
      <c r="X572" s="54" t="s">
        <v>58</v>
      </c>
      <c r="Y572" s="49"/>
      <c r="Z572" s="49" t="s">
        <v>105</v>
      </c>
      <c r="AA572" s="54" t="s">
        <v>74</v>
      </c>
      <c r="AB572" s="54"/>
      <c r="AC572" s="49" t="s">
        <v>82</v>
      </c>
      <c r="AD572" s="49" t="s">
        <v>82</v>
      </c>
    </row>
    <row r="573" spans="1:30" s="58" customFormat="1" ht="57" hidden="1" customHeight="1" x14ac:dyDescent="0.25">
      <c r="A573" s="54">
        <f>+SUBTOTAL(3,$B$11:B573)</f>
        <v>0</v>
      </c>
      <c r="B573" s="55" t="s">
        <v>42</v>
      </c>
      <c r="C573" s="54" t="s">
        <v>43</v>
      </c>
      <c r="D573" s="54" t="s">
        <v>44</v>
      </c>
      <c r="E573" s="54" t="s">
        <v>45</v>
      </c>
      <c r="F573" s="56" t="s">
        <v>2006</v>
      </c>
      <c r="G573" s="48">
        <v>45359.547222222223</v>
      </c>
      <c r="H573" s="56" t="s">
        <v>2006</v>
      </c>
      <c r="I573" s="48">
        <v>45359.547222222223</v>
      </c>
      <c r="J573" s="56" t="s">
        <v>2006</v>
      </c>
      <c r="K573" s="48">
        <v>45359.547222222223</v>
      </c>
      <c r="L573" s="100" t="s">
        <v>2294</v>
      </c>
      <c r="M573" s="55" t="s">
        <v>48</v>
      </c>
      <c r="N573" s="49" t="s">
        <v>261</v>
      </c>
      <c r="O573" s="49" t="s">
        <v>786</v>
      </c>
      <c r="P573" s="49" t="s">
        <v>2130</v>
      </c>
      <c r="Q573" s="50" t="s">
        <v>736</v>
      </c>
      <c r="R573" s="57"/>
      <c r="S573" s="49" t="s">
        <v>68</v>
      </c>
      <c r="T573" s="49" t="s">
        <v>125</v>
      </c>
      <c r="U573" s="49" t="s">
        <v>224</v>
      </c>
      <c r="V573" s="49" t="s">
        <v>80</v>
      </c>
      <c r="W573" s="49" t="s">
        <v>81</v>
      </c>
      <c r="X573" s="54" t="s">
        <v>58</v>
      </c>
      <c r="Y573" s="49">
        <v>45364.722546295998</v>
      </c>
      <c r="Z573" s="49" t="s">
        <v>59</v>
      </c>
      <c r="AA573" s="54" t="s">
        <v>74</v>
      </c>
      <c r="AB573" s="54"/>
      <c r="AC573" s="49" t="s">
        <v>117</v>
      </c>
      <c r="AD573" s="55" t="s">
        <v>117</v>
      </c>
    </row>
    <row r="574" spans="1:30" s="58" customFormat="1" ht="57" hidden="1" customHeight="1" x14ac:dyDescent="0.25">
      <c r="A574" s="54">
        <f>+SUBTOTAL(3,$B$11:B574)</f>
        <v>0</v>
      </c>
      <c r="B574" s="55" t="s">
        <v>42</v>
      </c>
      <c r="C574" s="54" t="s">
        <v>43</v>
      </c>
      <c r="D574" s="54" t="s">
        <v>44</v>
      </c>
      <c r="E574" s="54" t="s">
        <v>45</v>
      </c>
      <c r="F574" s="56" t="s">
        <v>2007</v>
      </c>
      <c r="G574" s="48">
        <v>45366.568749999999</v>
      </c>
      <c r="H574" s="56" t="s">
        <v>2007</v>
      </c>
      <c r="I574" s="48">
        <v>45366.568749999999</v>
      </c>
      <c r="J574" s="56" t="s">
        <v>2007</v>
      </c>
      <c r="K574" s="48">
        <v>45366.568749999999</v>
      </c>
      <c r="L574" s="100" t="s">
        <v>2293</v>
      </c>
      <c r="M574" s="55" t="s">
        <v>48</v>
      </c>
      <c r="N574" s="49" t="s">
        <v>261</v>
      </c>
      <c r="O574" s="49" t="s">
        <v>1645</v>
      </c>
      <c r="P574" s="49" t="s">
        <v>2129</v>
      </c>
      <c r="Q574" s="50" t="s">
        <v>736</v>
      </c>
      <c r="R574" s="57"/>
      <c r="S574" s="49" t="s">
        <v>68</v>
      </c>
      <c r="T574" s="49" t="s">
        <v>69</v>
      </c>
      <c r="U574" s="49" t="s">
        <v>79</v>
      </c>
      <c r="V574" s="49" t="s">
        <v>1452</v>
      </c>
      <c r="W574" s="49" t="s">
        <v>1716</v>
      </c>
      <c r="X574" s="54" t="s">
        <v>58</v>
      </c>
      <c r="Y574" s="49">
        <v>45371.660902778</v>
      </c>
      <c r="Z574" s="49" t="s">
        <v>59</v>
      </c>
      <c r="AA574" s="54" t="s">
        <v>74</v>
      </c>
      <c r="AB574" s="54"/>
      <c r="AC574" s="49" t="s">
        <v>75</v>
      </c>
      <c r="AD574" s="55" t="s">
        <v>75</v>
      </c>
    </row>
    <row r="575" spans="1:30" s="58" customFormat="1" ht="57" hidden="1" customHeight="1" x14ac:dyDescent="0.25">
      <c r="A575" s="54">
        <f>+SUBTOTAL(3,$B$11:B575)</f>
        <v>0</v>
      </c>
      <c r="B575" s="55" t="s">
        <v>42</v>
      </c>
      <c r="C575" s="54" t="s">
        <v>43</v>
      </c>
      <c r="D575" s="54" t="s">
        <v>44</v>
      </c>
      <c r="E575" s="54" t="s">
        <v>45</v>
      </c>
      <c r="F575" s="56" t="s">
        <v>2008</v>
      </c>
      <c r="G575" s="48">
        <v>45369.536111111112</v>
      </c>
      <c r="H575" s="56" t="s">
        <v>2008</v>
      </c>
      <c r="I575" s="48">
        <v>45369.536111111112</v>
      </c>
      <c r="J575" s="56" t="s">
        <v>2008</v>
      </c>
      <c r="K575" s="48">
        <v>45369.536111111112</v>
      </c>
      <c r="L575" s="100" t="s">
        <v>2290</v>
      </c>
      <c r="M575" s="55" t="s">
        <v>48</v>
      </c>
      <c r="N575" s="49" t="s">
        <v>756</v>
      </c>
      <c r="O575" s="49" t="s">
        <v>2126</v>
      </c>
      <c r="P575" s="49" t="s">
        <v>2131</v>
      </c>
      <c r="Q575" s="50" t="s">
        <v>736</v>
      </c>
      <c r="R575" s="57"/>
      <c r="S575" s="49" t="s">
        <v>68</v>
      </c>
      <c r="T575" s="49" t="s">
        <v>69</v>
      </c>
      <c r="U575" s="49" t="s">
        <v>461</v>
      </c>
      <c r="V575" s="49" t="s">
        <v>80</v>
      </c>
      <c r="W575" s="49" t="s">
        <v>81</v>
      </c>
      <c r="X575" s="54" t="s">
        <v>58</v>
      </c>
      <c r="Y575" s="49"/>
      <c r="Z575" s="49" t="s">
        <v>59</v>
      </c>
      <c r="AA575" s="54" t="s">
        <v>74</v>
      </c>
      <c r="AB575" s="54"/>
      <c r="AC575" s="49" t="s">
        <v>117</v>
      </c>
      <c r="AD575" s="54" t="s">
        <v>117</v>
      </c>
    </row>
    <row r="576" spans="1:30" s="58" customFormat="1" ht="57" hidden="1" customHeight="1" x14ac:dyDescent="0.25">
      <c r="A576" s="54">
        <f>+SUBTOTAL(3,$B$11:B576)</f>
        <v>0</v>
      </c>
      <c r="B576" s="55" t="s">
        <v>42</v>
      </c>
      <c r="C576" s="54" t="s">
        <v>43</v>
      </c>
      <c r="D576" s="54" t="s">
        <v>44</v>
      </c>
      <c r="E576" s="54" t="s">
        <v>45</v>
      </c>
      <c r="F576" s="56" t="s">
        <v>2009</v>
      </c>
      <c r="G576" s="48">
        <v>45370.488888888889</v>
      </c>
      <c r="H576" s="56" t="s">
        <v>2009</v>
      </c>
      <c r="I576" s="48">
        <v>45370.488888888889</v>
      </c>
      <c r="J576" s="56" t="s">
        <v>2009</v>
      </c>
      <c r="K576" s="48">
        <v>45370.488888888889</v>
      </c>
      <c r="L576" s="100" t="s">
        <v>2295</v>
      </c>
      <c r="M576" s="55" t="s">
        <v>111</v>
      </c>
      <c r="N576" s="49" t="s">
        <v>261</v>
      </c>
      <c r="O576" s="49" t="s">
        <v>2132</v>
      </c>
      <c r="P576" s="49" t="s">
        <v>802</v>
      </c>
      <c r="Q576" s="50" t="s">
        <v>52</v>
      </c>
      <c r="R576" s="57"/>
      <c r="S576" s="49" t="s">
        <v>68</v>
      </c>
      <c r="T576" s="49" t="s">
        <v>96</v>
      </c>
      <c r="U576" s="49" t="s">
        <v>97</v>
      </c>
      <c r="V576" s="49" t="s">
        <v>98</v>
      </c>
      <c r="W576" s="49" t="s">
        <v>99</v>
      </c>
      <c r="X576" s="54" t="s">
        <v>58</v>
      </c>
      <c r="Y576" s="49">
        <v>45380.480254629998</v>
      </c>
      <c r="Z576" s="49" t="s">
        <v>59</v>
      </c>
      <c r="AA576" s="54" t="s">
        <v>74</v>
      </c>
      <c r="AB576" s="54"/>
      <c r="AC576" s="49" t="s">
        <v>75</v>
      </c>
      <c r="AD576" s="55" t="s">
        <v>75</v>
      </c>
    </row>
    <row r="577" spans="1:31" s="58" customFormat="1" ht="57" hidden="1" customHeight="1" x14ac:dyDescent="0.25">
      <c r="A577" s="54">
        <f>+SUBTOTAL(3,$B$11:B577)</f>
        <v>0</v>
      </c>
      <c r="B577" s="55" t="s">
        <v>42</v>
      </c>
      <c r="C577" s="54" t="s">
        <v>43</v>
      </c>
      <c r="D577" s="54" t="s">
        <v>44</v>
      </c>
      <c r="E577" s="54" t="s">
        <v>45</v>
      </c>
      <c r="F577" s="56" t="s">
        <v>2010</v>
      </c>
      <c r="G577" s="48">
        <v>45359.951388888891</v>
      </c>
      <c r="H577" s="56" t="s">
        <v>2010</v>
      </c>
      <c r="I577" s="48">
        <v>45359.951388888891</v>
      </c>
      <c r="J577" s="56" t="s">
        <v>2010</v>
      </c>
      <c r="K577" s="48">
        <v>45359.951388888891</v>
      </c>
      <c r="L577" s="100" t="s">
        <v>2296</v>
      </c>
      <c r="M577" s="55" t="s">
        <v>48</v>
      </c>
      <c r="N577" s="49" t="s">
        <v>756</v>
      </c>
      <c r="O577" s="49" t="s">
        <v>2065</v>
      </c>
      <c r="P577" s="49" t="s">
        <v>1354</v>
      </c>
      <c r="Q577" s="50" t="s">
        <v>759</v>
      </c>
      <c r="R577" s="57"/>
      <c r="S577" s="49" t="s">
        <v>68</v>
      </c>
      <c r="T577" s="49" t="s">
        <v>69</v>
      </c>
      <c r="U577" s="49" t="s">
        <v>327</v>
      </c>
      <c r="V577" s="49" t="s">
        <v>80</v>
      </c>
      <c r="W577" s="49" t="s">
        <v>81</v>
      </c>
      <c r="X577" s="54" t="s">
        <v>58</v>
      </c>
      <c r="Y577" s="49">
        <v>45369.394189815001</v>
      </c>
      <c r="Z577" s="49" t="s">
        <v>59</v>
      </c>
      <c r="AA577" s="54" t="s">
        <v>74</v>
      </c>
      <c r="AB577" s="54"/>
      <c r="AC577" s="49" t="s">
        <v>117</v>
      </c>
      <c r="AD577" s="55" t="s">
        <v>117</v>
      </c>
    </row>
    <row r="578" spans="1:31" s="58" customFormat="1" ht="57" hidden="1" customHeight="1" x14ac:dyDescent="0.25">
      <c r="A578" s="54">
        <f>+SUBTOTAL(3,$B$11:B578)</f>
        <v>0</v>
      </c>
      <c r="B578" s="55" t="s">
        <v>42</v>
      </c>
      <c r="C578" s="54" t="s">
        <v>43</v>
      </c>
      <c r="D578" s="54" t="s">
        <v>44</v>
      </c>
      <c r="E578" s="54" t="s">
        <v>45</v>
      </c>
      <c r="F578" s="56" t="s">
        <v>2011</v>
      </c>
      <c r="G578" s="48">
        <v>45366.46875</v>
      </c>
      <c r="H578" s="56" t="s">
        <v>2011</v>
      </c>
      <c r="I578" s="48">
        <v>45366.46875</v>
      </c>
      <c r="J578" s="56" t="s">
        <v>2011</v>
      </c>
      <c r="K578" s="48">
        <v>45366.46875</v>
      </c>
      <c r="L578" s="100" t="s">
        <v>2296</v>
      </c>
      <c r="M578" s="55" t="s">
        <v>48</v>
      </c>
      <c r="N578" s="49" t="s">
        <v>756</v>
      </c>
      <c r="O578" s="49" t="s">
        <v>2065</v>
      </c>
      <c r="P578" s="49" t="s">
        <v>1354</v>
      </c>
      <c r="Q578" s="50" t="s">
        <v>759</v>
      </c>
      <c r="R578" s="57"/>
      <c r="S578" s="49" t="s">
        <v>68</v>
      </c>
      <c r="T578" s="49" t="s">
        <v>69</v>
      </c>
      <c r="U578" s="49" t="s">
        <v>327</v>
      </c>
      <c r="V578" s="49" t="s">
        <v>80</v>
      </c>
      <c r="W578" s="49" t="s">
        <v>81</v>
      </c>
      <c r="X578" s="54" t="s">
        <v>58</v>
      </c>
      <c r="Y578" s="49">
        <v>45369.517731480999</v>
      </c>
      <c r="Z578" s="49" t="s">
        <v>59</v>
      </c>
      <c r="AA578" s="54" t="s">
        <v>74</v>
      </c>
      <c r="AB578" s="54"/>
      <c r="AC578" s="49" t="s">
        <v>82</v>
      </c>
      <c r="AD578" s="55" t="s">
        <v>82</v>
      </c>
    </row>
    <row r="579" spans="1:31" s="58" customFormat="1" ht="57" hidden="1" customHeight="1" x14ac:dyDescent="0.25">
      <c r="A579" s="54">
        <f>+SUBTOTAL(3,$B$11:B579)</f>
        <v>0</v>
      </c>
      <c r="B579" s="55" t="s">
        <v>42</v>
      </c>
      <c r="C579" s="54" t="s">
        <v>43</v>
      </c>
      <c r="D579" s="54" t="s">
        <v>44</v>
      </c>
      <c r="E579" s="54" t="s">
        <v>45</v>
      </c>
      <c r="F579" s="56" t="s">
        <v>2012</v>
      </c>
      <c r="G579" s="48">
        <v>45356.620833333334</v>
      </c>
      <c r="H579" s="56" t="s">
        <v>2012</v>
      </c>
      <c r="I579" s="48">
        <v>45356.620833333334</v>
      </c>
      <c r="J579" s="56" t="s">
        <v>2012</v>
      </c>
      <c r="K579" s="48">
        <v>45356.620833333334</v>
      </c>
      <c r="L579" s="100" t="s">
        <v>2203</v>
      </c>
      <c r="M579" s="55" t="s">
        <v>48</v>
      </c>
      <c r="N579" s="49" t="s">
        <v>756</v>
      </c>
      <c r="O579" s="49" t="s">
        <v>2065</v>
      </c>
      <c r="P579" s="49" t="s">
        <v>2066</v>
      </c>
      <c r="Q579" s="50" t="s">
        <v>759</v>
      </c>
      <c r="R579" s="57"/>
      <c r="S579" s="49" t="s">
        <v>68</v>
      </c>
      <c r="T579" s="49" t="s">
        <v>125</v>
      </c>
      <c r="U579" s="49" t="s">
        <v>126</v>
      </c>
      <c r="V579" s="49" t="s">
        <v>80</v>
      </c>
      <c r="W579" s="49" t="s">
        <v>81</v>
      </c>
      <c r="X579" s="54" t="s">
        <v>58</v>
      </c>
      <c r="Y579" s="49">
        <v>45362.510682870001</v>
      </c>
      <c r="Z579" s="49" t="s">
        <v>59</v>
      </c>
      <c r="AA579" s="54" t="s">
        <v>74</v>
      </c>
      <c r="AB579" s="54"/>
      <c r="AC579" s="49" t="s">
        <v>82</v>
      </c>
      <c r="AD579" s="55" t="s">
        <v>82</v>
      </c>
    </row>
    <row r="580" spans="1:31" s="58" customFormat="1" ht="57" hidden="1" customHeight="1" x14ac:dyDescent="0.25">
      <c r="A580" s="54">
        <f>+SUBTOTAL(3,$B$11:B580)</f>
        <v>0</v>
      </c>
      <c r="B580" s="55" t="s">
        <v>42</v>
      </c>
      <c r="C580" s="54" t="s">
        <v>43</v>
      </c>
      <c r="D580" s="54" t="s">
        <v>44</v>
      </c>
      <c r="E580" s="54" t="s">
        <v>45</v>
      </c>
      <c r="F580" s="56" t="s">
        <v>2013</v>
      </c>
      <c r="G580" s="48">
        <v>45363.73333333333</v>
      </c>
      <c r="H580" s="56" t="s">
        <v>2013</v>
      </c>
      <c r="I580" s="48">
        <v>45363.73333333333</v>
      </c>
      <c r="J580" s="56" t="s">
        <v>2013</v>
      </c>
      <c r="K580" s="48">
        <v>45363.73333333333</v>
      </c>
      <c r="L580" s="100" t="s">
        <v>2297</v>
      </c>
      <c r="M580" s="55" t="s">
        <v>111</v>
      </c>
      <c r="N580" s="49" t="s">
        <v>756</v>
      </c>
      <c r="O580" s="49" t="s">
        <v>1412</v>
      </c>
      <c r="P580" s="49" t="s">
        <v>2133</v>
      </c>
      <c r="Q580" s="50" t="s">
        <v>759</v>
      </c>
      <c r="R580" s="57"/>
      <c r="S580" s="49" t="s">
        <v>68</v>
      </c>
      <c r="T580" s="49" t="s">
        <v>96</v>
      </c>
      <c r="U580" s="49" t="s">
        <v>97</v>
      </c>
      <c r="V580" s="49" t="s">
        <v>98</v>
      </c>
      <c r="W580" s="49" t="s">
        <v>99</v>
      </c>
      <c r="X580" s="54" t="s">
        <v>58</v>
      </c>
      <c r="Y580" s="49">
        <v>45369.507777778002</v>
      </c>
      <c r="Z580" s="49" t="s">
        <v>59</v>
      </c>
      <c r="AA580" s="54" t="s">
        <v>74</v>
      </c>
      <c r="AB580" s="54"/>
      <c r="AC580" s="49" t="s">
        <v>117</v>
      </c>
      <c r="AD580" s="55" t="s">
        <v>117</v>
      </c>
    </row>
    <row r="581" spans="1:31" s="58" customFormat="1" ht="57" hidden="1" customHeight="1" x14ac:dyDescent="0.25">
      <c r="A581" s="54">
        <f>+SUBTOTAL(3,$B$11:B581)</f>
        <v>0</v>
      </c>
      <c r="B581" s="55" t="s">
        <v>42</v>
      </c>
      <c r="C581" s="54" t="s">
        <v>43</v>
      </c>
      <c r="D581" s="54" t="s">
        <v>44</v>
      </c>
      <c r="E581" s="54" t="s">
        <v>45</v>
      </c>
      <c r="F581" s="56" t="s">
        <v>2014</v>
      </c>
      <c r="G581" s="48">
        <v>45362.411805555559</v>
      </c>
      <c r="H581" s="56" t="s">
        <v>2014</v>
      </c>
      <c r="I581" s="48">
        <v>45362.411805555559</v>
      </c>
      <c r="J581" s="56" t="s">
        <v>2014</v>
      </c>
      <c r="K581" s="48">
        <v>45362.411805555559</v>
      </c>
      <c r="L581" s="100" t="s">
        <v>2298</v>
      </c>
      <c r="M581" s="55" t="s">
        <v>48</v>
      </c>
      <c r="N581" s="49" t="s">
        <v>756</v>
      </c>
      <c r="O581" s="49" t="s">
        <v>1412</v>
      </c>
      <c r="P581" s="49" t="s">
        <v>2074</v>
      </c>
      <c r="Q581" s="50" t="s">
        <v>759</v>
      </c>
      <c r="R581" s="57"/>
      <c r="S581" s="49" t="s">
        <v>68</v>
      </c>
      <c r="T581" s="49" t="s">
        <v>161</v>
      </c>
      <c r="U581" s="49" t="s">
        <v>2152</v>
      </c>
      <c r="V581" s="49" t="s">
        <v>80</v>
      </c>
      <c r="W581" s="49" t="s">
        <v>81</v>
      </c>
      <c r="X581" s="54" t="s">
        <v>58</v>
      </c>
      <c r="Y581" s="49">
        <v>45365.429756944002</v>
      </c>
      <c r="Z581" s="49" t="s">
        <v>59</v>
      </c>
      <c r="AA581" s="54" t="s">
        <v>74</v>
      </c>
      <c r="AB581" s="54"/>
      <c r="AC581" s="49" t="s">
        <v>82</v>
      </c>
      <c r="AD581" s="55" t="s">
        <v>82</v>
      </c>
    </row>
    <row r="582" spans="1:31" s="58" customFormat="1" ht="57" hidden="1" customHeight="1" x14ac:dyDescent="0.25">
      <c r="A582" s="54">
        <f>+SUBTOTAL(3,$B$11:B582)</f>
        <v>0</v>
      </c>
      <c r="B582" s="55" t="s">
        <v>42</v>
      </c>
      <c r="C582" s="54" t="s">
        <v>43</v>
      </c>
      <c r="D582" s="54" t="s">
        <v>44</v>
      </c>
      <c r="E582" s="54" t="s">
        <v>45</v>
      </c>
      <c r="F582" s="56" t="s">
        <v>2015</v>
      </c>
      <c r="G582" s="48">
        <v>45359.94027777778</v>
      </c>
      <c r="H582" s="56" t="s">
        <v>2015</v>
      </c>
      <c r="I582" s="48">
        <v>45359.94027777778</v>
      </c>
      <c r="J582" s="56" t="s">
        <v>2015</v>
      </c>
      <c r="K582" s="48">
        <v>45359.94027777778</v>
      </c>
      <c r="L582" s="100" t="s">
        <v>2299</v>
      </c>
      <c r="M582" s="55" t="s">
        <v>48</v>
      </c>
      <c r="N582" s="49" t="s">
        <v>756</v>
      </c>
      <c r="O582" s="49" t="s">
        <v>2134</v>
      </c>
      <c r="P582" s="49" t="s">
        <v>1318</v>
      </c>
      <c r="Q582" s="50" t="s">
        <v>759</v>
      </c>
      <c r="R582" s="57"/>
      <c r="S582" s="49" t="s">
        <v>68</v>
      </c>
      <c r="T582" s="49" t="s">
        <v>125</v>
      </c>
      <c r="U582" s="49" t="s">
        <v>224</v>
      </c>
      <c r="V582" s="49" t="s">
        <v>80</v>
      </c>
      <c r="W582" s="49" t="s">
        <v>81</v>
      </c>
      <c r="X582" s="54" t="s">
        <v>58</v>
      </c>
      <c r="Y582" s="49">
        <v>45365.756909721997</v>
      </c>
      <c r="Z582" s="49" t="s">
        <v>59</v>
      </c>
      <c r="AA582" s="54" t="s">
        <v>74</v>
      </c>
      <c r="AB582" s="54"/>
      <c r="AC582" s="49" t="s">
        <v>117</v>
      </c>
      <c r="AD582" s="55" t="s">
        <v>117</v>
      </c>
    </row>
    <row r="583" spans="1:31" s="58" customFormat="1" ht="57" hidden="1" customHeight="1" x14ac:dyDescent="0.25">
      <c r="A583" s="54">
        <f>+SUBTOTAL(3,$B$11:B583)</f>
        <v>0</v>
      </c>
      <c r="B583" s="55" t="s">
        <v>42</v>
      </c>
      <c r="C583" s="54" t="s">
        <v>43</v>
      </c>
      <c r="D583" s="54" t="s">
        <v>44</v>
      </c>
      <c r="E583" s="54" t="s">
        <v>45</v>
      </c>
      <c r="F583" s="56" t="s">
        <v>2016</v>
      </c>
      <c r="G583" s="48">
        <v>45376.924305555556</v>
      </c>
      <c r="H583" s="56" t="s">
        <v>2016</v>
      </c>
      <c r="I583" s="48">
        <v>45376.924305555556</v>
      </c>
      <c r="J583" s="56" t="s">
        <v>2016</v>
      </c>
      <c r="K583" s="48">
        <v>45376.924305555556</v>
      </c>
      <c r="L583" s="100" t="s">
        <v>2300</v>
      </c>
      <c r="M583" s="55" t="s">
        <v>48</v>
      </c>
      <c r="N583" s="49" t="s">
        <v>756</v>
      </c>
      <c r="O583" s="49" t="s">
        <v>1412</v>
      </c>
      <c r="P583" s="49" t="s">
        <v>2135</v>
      </c>
      <c r="Q583" s="50" t="s">
        <v>759</v>
      </c>
      <c r="R583" s="57"/>
      <c r="S583" s="49" t="s">
        <v>68</v>
      </c>
      <c r="T583" s="49" t="s">
        <v>96</v>
      </c>
      <c r="U583" s="49" t="s">
        <v>97</v>
      </c>
      <c r="V583" s="49" t="s">
        <v>98</v>
      </c>
      <c r="W583" s="49" t="s">
        <v>99</v>
      </c>
      <c r="X583" s="54" t="s">
        <v>58</v>
      </c>
      <c r="Y583" s="49">
        <v>45378.546770833003</v>
      </c>
      <c r="Z583" s="49" t="s">
        <v>59</v>
      </c>
      <c r="AA583" s="54" t="s">
        <v>74</v>
      </c>
      <c r="AB583" s="54"/>
      <c r="AC583" s="49" t="s">
        <v>117</v>
      </c>
      <c r="AD583" s="55" t="s">
        <v>117</v>
      </c>
    </row>
    <row r="584" spans="1:31" s="58" customFormat="1" ht="57" hidden="1" customHeight="1" x14ac:dyDescent="0.25">
      <c r="A584" s="54">
        <f>+SUBTOTAL(3,$B$11:B584)</f>
        <v>0</v>
      </c>
      <c r="B584" s="55" t="s">
        <v>42</v>
      </c>
      <c r="C584" s="54" t="s">
        <v>43</v>
      </c>
      <c r="D584" s="54" t="s">
        <v>44</v>
      </c>
      <c r="E584" s="54" t="s">
        <v>45</v>
      </c>
      <c r="F584" s="56" t="s">
        <v>2017</v>
      </c>
      <c r="G584" s="48">
        <v>45370.138888888891</v>
      </c>
      <c r="H584" s="56" t="s">
        <v>2017</v>
      </c>
      <c r="I584" s="48">
        <v>45370.138888888891</v>
      </c>
      <c r="J584" s="56" t="s">
        <v>2017</v>
      </c>
      <c r="K584" s="48">
        <v>45370.138888888891</v>
      </c>
      <c r="L584" s="100" t="s">
        <v>2301</v>
      </c>
      <c r="M584" s="55" t="s">
        <v>48</v>
      </c>
      <c r="N584" s="49" t="s">
        <v>756</v>
      </c>
      <c r="O584" s="49" t="s">
        <v>2136</v>
      </c>
      <c r="P584" s="49" t="s">
        <v>1343</v>
      </c>
      <c r="Q584" s="50" t="s">
        <v>759</v>
      </c>
      <c r="R584" s="57"/>
      <c r="S584" s="49" t="s">
        <v>68</v>
      </c>
      <c r="T584" s="49" t="s">
        <v>125</v>
      </c>
      <c r="U584" s="49" t="s">
        <v>224</v>
      </c>
      <c r="V584" s="49" t="s">
        <v>80</v>
      </c>
      <c r="W584" s="49" t="s">
        <v>81</v>
      </c>
      <c r="X584" s="54" t="s">
        <v>58</v>
      </c>
      <c r="Y584" s="49">
        <v>45379.635370370001</v>
      </c>
      <c r="Z584" s="49" t="s">
        <v>59</v>
      </c>
      <c r="AA584" s="54" t="s">
        <v>74</v>
      </c>
      <c r="AB584" s="54"/>
      <c r="AC584" s="49" t="s">
        <v>82</v>
      </c>
      <c r="AD584" s="55" t="s">
        <v>82</v>
      </c>
    </row>
    <row r="585" spans="1:31" s="58" customFormat="1" ht="57" hidden="1" customHeight="1" x14ac:dyDescent="0.25">
      <c r="A585" s="54">
        <f>+SUBTOTAL(3,$B$11:B585)</f>
        <v>0</v>
      </c>
      <c r="B585" s="55" t="s">
        <v>42</v>
      </c>
      <c r="C585" s="54" t="s">
        <v>43</v>
      </c>
      <c r="D585" s="54" t="s">
        <v>44</v>
      </c>
      <c r="E585" s="54" t="s">
        <v>45</v>
      </c>
      <c r="F585" s="56" t="s">
        <v>2018</v>
      </c>
      <c r="G585" s="48">
        <v>45377.896527777775</v>
      </c>
      <c r="H585" s="56" t="s">
        <v>2018</v>
      </c>
      <c r="I585" s="48">
        <v>45377.896527777775</v>
      </c>
      <c r="J585" s="56" t="s">
        <v>2018</v>
      </c>
      <c r="K585" s="48">
        <v>45377.896527777775</v>
      </c>
      <c r="L585" s="100" t="s">
        <v>2302</v>
      </c>
      <c r="M585" s="55" t="s">
        <v>48</v>
      </c>
      <c r="N585" s="49" t="s">
        <v>379</v>
      </c>
      <c r="O585" s="49" t="s">
        <v>438</v>
      </c>
      <c r="P585" s="49" t="s">
        <v>1325</v>
      </c>
      <c r="Q585" s="50" t="s">
        <v>2141</v>
      </c>
      <c r="R585" s="57"/>
      <c r="S585" s="49" t="s">
        <v>68</v>
      </c>
      <c r="T585" s="49" t="s">
        <v>156</v>
      </c>
      <c r="U585" s="49" t="s">
        <v>157</v>
      </c>
      <c r="V585" s="49" t="s">
        <v>1449</v>
      </c>
      <c r="W585" s="49" t="s">
        <v>81</v>
      </c>
      <c r="X585" s="54" t="s">
        <v>58</v>
      </c>
      <c r="Y585" s="49"/>
      <c r="Z585" s="49" t="s">
        <v>59</v>
      </c>
      <c r="AA585" s="54" t="s">
        <v>187</v>
      </c>
      <c r="AB585" s="54"/>
      <c r="AC585" s="49" t="s">
        <v>117</v>
      </c>
      <c r="AD585" s="49" t="s">
        <v>117</v>
      </c>
    </row>
    <row r="586" spans="1:31" s="58" customFormat="1" ht="57" hidden="1" customHeight="1" x14ac:dyDescent="0.25">
      <c r="A586" s="54">
        <f>+SUBTOTAL(3,$B$11:B586)</f>
        <v>0</v>
      </c>
      <c r="B586" s="55" t="s">
        <v>42</v>
      </c>
      <c r="C586" s="54" t="s">
        <v>43</v>
      </c>
      <c r="D586" s="54" t="s">
        <v>44</v>
      </c>
      <c r="E586" s="54" t="s">
        <v>45</v>
      </c>
      <c r="F586" s="56" t="s">
        <v>2019</v>
      </c>
      <c r="G586" s="48">
        <v>45364.517361111109</v>
      </c>
      <c r="H586" s="56" t="s">
        <v>2019</v>
      </c>
      <c r="I586" s="48">
        <v>45364.517361111109</v>
      </c>
      <c r="J586" s="56" t="s">
        <v>2019</v>
      </c>
      <c r="K586" s="48">
        <v>45364.517361111109</v>
      </c>
      <c r="L586" s="100" t="s">
        <v>2303</v>
      </c>
      <c r="M586" s="55" t="s">
        <v>111</v>
      </c>
      <c r="N586" s="49" t="s">
        <v>303</v>
      </c>
      <c r="O586" s="49" t="s">
        <v>774</v>
      </c>
      <c r="P586" s="49" t="s">
        <v>1343</v>
      </c>
      <c r="Q586" s="50" t="s">
        <v>635</v>
      </c>
      <c r="R586" s="57"/>
      <c r="S586" s="49" t="s">
        <v>68</v>
      </c>
      <c r="T586" s="49" t="s">
        <v>96</v>
      </c>
      <c r="U586" s="49" t="s">
        <v>97</v>
      </c>
      <c r="V586" s="49" t="s">
        <v>98</v>
      </c>
      <c r="W586" s="49" t="s">
        <v>99</v>
      </c>
      <c r="X586" s="54" t="s">
        <v>58</v>
      </c>
      <c r="Y586" s="49">
        <v>45371.442824074002</v>
      </c>
      <c r="Z586" s="49" t="s">
        <v>59</v>
      </c>
      <c r="AA586" s="54" t="s">
        <v>74</v>
      </c>
      <c r="AB586" s="54"/>
      <c r="AC586" s="55" t="s">
        <v>82</v>
      </c>
      <c r="AD586" s="55" t="s">
        <v>82</v>
      </c>
    </row>
    <row r="587" spans="1:31" s="58" customFormat="1" ht="57" hidden="1" customHeight="1" x14ac:dyDescent="0.25">
      <c r="A587" s="54">
        <f>+SUBTOTAL(3,$B$11:B587)</f>
        <v>0</v>
      </c>
      <c r="B587" s="55" t="s">
        <v>42</v>
      </c>
      <c r="C587" s="54" t="s">
        <v>43</v>
      </c>
      <c r="D587" s="54" t="s">
        <v>44</v>
      </c>
      <c r="E587" s="54" t="s">
        <v>45</v>
      </c>
      <c r="F587" s="56" t="s">
        <v>2020</v>
      </c>
      <c r="G587" s="48">
        <v>45376.407638888886</v>
      </c>
      <c r="H587" s="56" t="s">
        <v>2020</v>
      </c>
      <c r="I587" s="48">
        <v>45376.407638888886</v>
      </c>
      <c r="J587" s="56" t="s">
        <v>2020</v>
      </c>
      <c r="K587" s="48">
        <v>45376.407638888886</v>
      </c>
      <c r="L587" s="100" t="s">
        <v>2304</v>
      </c>
      <c r="M587" s="55" t="s">
        <v>48</v>
      </c>
      <c r="N587" s="49" t="s">
        <v>303</v>
      </c>
      <c r="O587" s="49" t="s">
        <v>304</v>
      </c>
      <c r="P587" s="49" t="s">
        <v>2120</v>
      </c>
      <c r="Q587" s="50" t="s">
        <v>635</v>
      </c>
      <c r="R587" s="57"/>
      <c r="S587" s="49" t="s">
        <v>68</v>
      </c>
      <c r="T587" s="49" t="s">
        <v>96</v>
      </c>
      <c r="U587" s="49" t="s">
        <v>97</v>
      </c>
      <c r="V587" s="49" t="s">
        <v>98</v>
      </c>
      <c r="W587" s="49" t="s">
        <v>99</v>
      </c>
      <c r="X587" s="54" t="s">
        <v>58</v>
      </c>
      <c r="Y587" s="49">
        <v>45377.708587963003</v>
      </c>
      <c r="Z587" s="49" t="s">
        <v>59</v>
      </c>
      <c r="AA587" s="54" t="s">
        <v>74</v>
      </c>
      <c r="AB587" s="54"/>
      <c r="AC587" s="55" t="s">
        <v>82</v>
      </c>
      <c r="AD587" s="55" t="s">
        <v>82</v>
      </c>
    </row>
    <row r="588" spans="1:31" s="58" customFormat="1" ht="57" hidden="1" customHeight="1" x14ac:dyDescent="0.25">
      <c r="A588" s="54">
        <f>+SUBTOTAL(3,$B$11:B588)</f>
        <v>0</v>
      </c>
      <c r="B588" s="55" t="s">
        <v>42</v>
      </c>
      <c r="C588" s="54" t="s">
        <v>43</v>
      </c>
      <c r="D588" s="54" t="s">
        <v>44</v>
      </c>
      <c r="E588" s="54" t="s">
        <v>45</v>
      </c>
      <c r="F588" s="56" t="s">
        <v>2311</v>
      </c>
      <c r="G588" s="48">
        <v>45453.706134259002</v>
      </c>
      <c r="H588" s="56" t="s">
        <v>2311</v>
      </c>
      <c r="I588" s="48">
        <v>45453.706134259002</v>
      </c>
      <c r="J588" s="56" t="s">
        <v>2311</v>
      </c>
      <c r="K588" s="48">
        <v>45453.706134259002</v>
      </c>
      <c r="L588" s="100" t="s">
        <v>2893</v>
      </c>
      <c r="M588" s="55" t="s">
        <v>48</v>
      </c>
      <c r="N588" s="49" t="s">
        <v>197</v>
      </c>
      <c r="O588" s="49" t="s">
        <v>198</v>
      </c>
      <c r="P588" s="49" t="s">
        <v>1334</v>
      </c>
      <c r="Q588" s="50" t="s">
        <v>239</v>
      </c>
      <c r="R588" s="57"/>
      <c r="S588" s="49" t="s">
        <v>68</v>
      </c>
      <c r="T588" s="49" t="s">
        <v>321</v>
      </c>
      <c r="U588" s="49" t="s">
        <v>530</v>
      </c>
      <c r="V588" s="49" t="s">
        <v>71</v>
      </c>
      <c r="W588" s="49" t="s">
        <v>72</v>
      </c>
      <c r="X588" s="54" t="s">
        <v>58</v>
      </c>
      <c r="Y588" s="49"/>
      <c r="Z588" s="49"/>
      <c r="AA588" s="54"/>
      <c r="AB588" s="54"/>
      <c r="AC588" s="55" t="s">
        <v>117</v>
      </c>
      <c r="AD588" s="55" t="s">
        <v>117</v>
      </c>
    </row>
    <row r="589" spans="1:31" s="58" customFormat="1" ht="57" hidden="1" customHeight="1" x14ac:dyDescent="0.25">
      <c r="A589" s="54">
        <f>+SUBTOTAL(3,$B$11:B589)</f>
        <v>0</v>
      </c>
      <c r="B589" s="55" t="s">
        <v>42</v>
      </c>
      <c r="C589" s="54" t="s">
        <v>43</v>
      </c>
      <c r="D589" s="54" t="s">
        <v>44</v>
      </c>
      <c r="E589" s="54" t="s">
        <v>45</v>
      </c>
      <c r="F589" s="56" t="s">
        <v>2310</v>
      </c>
      <c r="G589" s="48">
        <v>45434.435821758998</v>
      </c>
      <c r="H589" s="56" t="s">
        <v>2310</v>
      </c>
      <c r="I589" s="48">
        <v>45434.435821758998</v>
      </c>
      <c r="J589" s="56" t="s">
        <v>2310</v>
      </c>
      <c r="K589" s="48">
        <v>45434.435821758998</v>
      </c>
      <c r="L589" s="100" t="s">
        <v>2892</v>
      </c>
      <c r="M589" s="55" t="s">
        <v>48</v>
      </c>
      <c r="N589" s="49" t="s">
        <v>141</v>
      </c>
      <c r="O589" s="49" t="s">
        <v>142</v>
      </c>
      <c r="P589" s="49" t="s">
        <v>3305</v>
      </c>
      <c r="Q589" s="50" t="s">
        <v>3528</v>
      </c>
      <c r="R589" s="57"/>
      <c r="S589" s="49" t="s">
        <v>1430</v>
      </c>
      <c r="T589" s="49" t="s">
        <v>1431</v>
      </c>
      <c r="U589" s="49" t="s">
        <v>3271</v>
      </c>
      <c r="V589" s="49" t="s">
        <v>98</v>
      </c>
      <c r="W589" s="49" t="s">
        <v>99</v>
      </c>
      <c r="X589" s="54" t="s">
        <v>58</v>
      </c>
      <c r="Y589" s="49"/>
      <c r="Z589" s="49"/>
      <c r="AA589" s="54"/>
      <c r="AB589" s="54"/>
      <c r="AC589" s="55" t="s">
        <v>117</v>
      </c>
      <c r="AD589" s="55" t="s">
        <v>117</v>
      </c>
    </row>
    <row r="590" spans="1:31" s="58" customFormat="1" ht="57" hidden="1" customHeight="1" x14ac:dyDescent="0.25">
      <c r="A590" s="54">
        <f>+SUBTOTAL(3,$B$11:B590)</f>
        <v>0</v>
      </c>
      <c r="B590" s="55" t="s">
        <v>42</v>
      </c>
      <c r="C590" s="54" t="s">
        <v>43</v>
      </c>
      <c r="D590" s="54" t="s">
        <v>44</v>
      </c>
      <c r="E590" s="54" t="s">
        <v>45</v>
      </c>
      <c r="F590" s="56" t="s">
        <v>2312</v>
      </c>
      <c r="G590" s="48">
        <v>45401.484837962998</v>
      </c>
      <c r="H590" s="56" t="s">
        <v>2312</v>
      </c>
      <c r="I590" s="48">
        <v>45401.484837962998</v>
      </c>
      <c r="J590" s="56" t="s">
        <v>2312</v>
      </c>
      <c r="K590" s="48">
        <v>45401.484837962998</v>
      </c>
      <c r="L590" s="100" t="s">
        <v>2894</v>
      </c>
      <c r="M590" s="55" t="s">
        <v>48</v>
      </c>
      <c r="N590" s="49" t="s">
        <v>197</v>
      </c>
      <c r="O590" s="49" t="s">
        <v>289</v>
      </c>
      <c r="P590" s="49" t="s">
        <v>3306</v>
      </c>
      <c r="Q590" s="50" t="s">
        <v>239</v>
      </c>
      <c r="R590" s="57"/>
      <c r="S590" s="49" t="s">
        <v>68</v>
      </c>
      <c r="T590" s="49" t="s">
        <v>96</v>
      </c>
      <c r="U590" s="49" t="s">
        <v>97</v>
      </c>
      <c r="V590" s="49" t="s">
        <v>80</v>
      </c>
      <c r="W590" s="49" t="s">
        <v>81</v>
      </c>
      <c r="X590" s="54" t="s">
        <v>58</v>
      </c>
      <c r="Y590" s="49"/>
      <c r="Z590" s="49"/>
      <c r="AA590" s="54"/>
      <c r="AB590" s="54"/>
      <c r="AC590" s="55" t="s">
        <v>75</v>
      </c>
      <c r="AD590" s="55" t="s">
        <v>75</v>
      </c>
      <c r="AE590" s="49"/>
    </row>
    <row r="591" spans="1:31" s="58" customFormat="1" ht="57" hidden="1" customHeight="1" x14ac:dyDescent="0.25">
      <c r="A591" s="54">
        <f>+SUBTOTAL(3,$B$11:B591)</f>
        <v>0</v>
      </c>
      <c r="B591" s="55" t="s">
        <v>42</v>
      </c>
      <c r="C591" s="54" t="s">
        <v>43</v>
      </c>
      <c r="D591" s="54" t="s">
        <v>44</v>
      </c>
      <c r="E591" s="54" t="s">
        <v>45</v>
      </c>
      <c r="F591" s="56" t="s">
        <v>2319</v>
      </c>
      <c r="G591" s="48">
        <v>45385.940231481</v>
      </c>
      <c r="H591" s="56" t="s">
        <v>2319</v>
      </c>
      <c r="I591" s="48">
        <v>45385.940231481</v>
      </c>
      <c r="J591" s="56" t="s">
        <v>2319</v>
      </c>
      <c r="K591" s="48">
        <v>45385.940231481</v>
      </c>
      <c r="L591" s="100" t="s">
        <v>307</v>
      </c>
      <c r="M591" s="55" t="s">
        <v>48</v>
      </c>
      <c r="N591" s="49" t="s">
        <v>242</v>
      </c>
      <c r="O591" s="49" t="s">
        <v>308</v>
      </c>
      <c r="P591" s="49" t="s">
        <v>309</v>
      </c>
      <c r="Q591" s="50" t="s">
        <v>338</v>
      </c>
      <c r="R591" s="57"/>
      <c r="S591" s="49" t="s">
        <v>68</v>
      </c>
      <c r="T591" s="49" t="s">
        <v>156</v>
      </c>
      <c r="U591" s="49" t="s">
        <v>157</v>
      </c>
      <c r="V591" s="49" t="s">
        <v>270</v>
      </c>
      <c r="W591" s="49"/>
      <c r="X591" s="54" t="s">
        <v>58</v>
      </c>
      <c r="Y591" s="49"/>
      <c r="Z591" s="49"/>
      <c r="AA591" s="54"/>
      <c r="AB591" s="54"/>
      <c r="AC591" s="55" t="s">
        <v>61</v>
      </c>
      <c r="AD591" s="55" t="s">
        <v>61</v>
      </c>
    </row>
    <row r="592" spans="1:31" s="58" customFormat="1" ht="57" hidden="1" customHeight="1" x14ac:dyDescent="0.25">
      <c r="A592" s="54">
        <f>+SUBTOTAL(3,$B$11:B592)</f>
        <v>0</v>
      </c>
      <c r="B592" s="55" t="s">
        <v>42</v>
      </c>
      <c r="C592" s="54" t="s">
        <v>43</v>
      </c>
      <c r="D592" s="54" t="s">
        <v>44</v>
      </c>
      <c r="E592" s="54" t="s">
        <v>45</v>
      </c>
      <c r="F592" s="56" t="s">
        <v>2315</v>
      </c>
      <c r="G592" s="48">
        <v>45463.598090277999</v>
      </c>
      <c r="H592" s="56" t="s">
        <v>2315</v>
      </c>
      <c r="I592" s="48">
        <v>45463.598090277999</v>
      </c>
      <c r="J592" s="56" t="s">
        <v>2315</v>
      </c>
      <c r="K592" s="48">
        <v>45463.598090277999</v>
      </c>
      <c r="L592" s="100" t="s">
        <v>2897</v>
      </c>
      <c r="M592" s="55" t="s">
        <v>48</v>
      </c>
      <c r="N592" s="49" t="s">
        <v>197</v>
      </c>
      <c r="O592" s="49" t="s">
        <v>1304</v>
      </c>
      <c r="P592" s="49" t="s">
        <v>3308</v>
      </c>
      <c r="Q592" s="50" t="s">
        <v>239</v>
      </c>
      <c r="R592" s="57"/>
      <c r="S592" s="49" t="s">
        <v>68</v>
      </c>
      <c r="T592" s="49" t="s">
        <v>96</v>
      </c>
      <c r="U592" s="49" t="s">
        <v>2148</v>
      </c>
      <c r="V592" s="49" t="s">
        <v>80</v>
      </c>
      <c r="W592" s="49" t="s">
        <v>81</v>
      </c>
      <c r="X592" s="54" t="s">
        <v>58</v>
      </c>
      <c r="Y592" s="49"/>
      <c r="Z592" s="49"/>
      <c r="AA592" s="54"/>
      <c r="AB592" s="54"/>
      <c r="AC592" s="55" t="s">
        <v>82</v>
      </c>
      <c r="AD592" s="55" t="s">
        <v>82</v>
      </c>
    </row>
    <row r="593" spans="1:30" s="58" customFormat="1" ht="57" hidden="1" customHeight="1" x14ac:dyDescent="0.25">
      <c r="A593" s="54">
        <f>+SUBTOTAL(3,$B$11:B593)</f>
        <v>0</v>
      </c>
      <c r="B593" s="55" t="s">
        <v>42</v>
      </c>
      <c r="C593" s="54" t="s">
        <v>43</v>
      </c>
      <c r="D593" s="54" t="s">
        <v>44</v>
      </c>
      <c r="E593" s="54" t="s">
        <v>45</v>
      </c>
      <c r="F593" s="56" t="s">
        <v>2313</v>
      </c>
      <c r="G593" s="48">
        <v>45385.653645833001</v>
      </c>
      <c r="H593" s="56" t="s">
        <v>2313</v>
      </c>
      <c r="I593" s="48">
        <v>45385.653645833001</v>
      </c>
      <c r="J593" s="56" t="s">
        <v>2313</v>
      </c>
      <c r="K593" s="48">
        <v>45385.653645833001</v>
      </c>
      <c r="L593" s="100" t="s">
        <v>2895</v>
      </c>
      <c r="M593" s="55" t="s">
        <v>48</v>
      </c>
      <c r="N593" s="49" t="s">
        <v>197</v>
      </c>
      <c r="O593" s="49" t="s">
        <v>274</v>
      </c>
      <c r="P593" s="49" t="s">
        <v>3307</v>
      </c>
      <c r="Q593" s="50" t="s">
        <v>239</v>
      </c>
      <c r="R593" s="57"/>
      <c r="S593" s="49" t="s">
        <v>68</v>
      </c>
      <c r="T593" s="49" t="s">
        <v>125</v>
      </c>
      <c r="U593" s="49" t="s">
        <v>349</v>
      </c>
      <c r="V593" s="49" t="s">
        <v>80</v>
      </c>
      <c r="W593" s="49" t="s">
        <v>81</v>
      </c>
      <c r="X593" s="54" t="s">
        <v>58</v>
      </c>
      <c r="Y593" s="49"/>
      <c r="Z593" s="49"/>
      <c r="AA593" s="54"/>
      <c r="AB593" s="54"/>
      <c r="AC593" s="55" t="s">
        <v>383</v>
      </c>
      <c r="AD593" s="55" t="s">
        <v>383</v>
      </c>
    </row>
    <row r="594" spans="1:30" s="58" customFormat="1" ht="57" hidden="1" customHeight="1" x14ac:dyDescent="0.25">
      <c r="A594" s="54">
        <f>+SUBTOTAL(3,$B$11:B594)</f>
        <v>0</v>
      </c>
      <c r="B594" s="55" t="s">
        <v>42</v>
      </c>
      <c r="C594" s="54" t="s">
        <v>43</v>
      </c>
      <c r="D594" s="54" t="s">
        <v>44</v>
      </c>
      <c r="E594" s="54" t="s">
        <v>45</v>
      </c>
      <c r="F594" s="56" t="s">
        <v>2322</v>
      </c>
      <c r="G594" s="48">
        <v>45385.810335647999</v>
      </c>
      <c r="H594" s="56" t="s">
        <v>2322</v>
      </c>
      <c r="I594" s="48">
        <v>45385.810335647999</v>
      </c>
      <c r="J594" s="56" t="s">
        <v>2322</v>
      </c>
      <c r="K594" s="48">
        <v>45385.810335647999</v>
      </c>
      <c r="L594" s="100" t="s">
        <v>2902</v>
      </c>
      <c r="M594" s="55" t="s">
        <v>48</v>
      </c>
      <c r="N594" s="49" t="s">
        <v>242</v>
      </c>
      <c r="O594" s="49" t="s">
        <v>308</v>
      </c>
      <c r="P594" s="49" t="s">
        <v>3311</v>
      </c>
      <c r="Q594" s="50" t="s">
        <v>338</v>
      </c>
      <c r="R594" s="57"/>
      <c r="S594" s="49" t="s">
        <v>68</v>
      </c>
      <c r="T594" s="49" t="s">
        <v>156</v>
      </c>
      <c r="U594" s="49" t="s">
        <v>157</v>
      </c>
      <c r="V594" s="49" t="s">
        <v>217</v>
      </c>
      <c r="W594" s="49"/>
      <c r="X594" s="54" t="s">
        <v>58</v>
      </c>
      <c r="Y594" s="49"/>
      <c r="Z594" s="49"/>
      <c r="AA594" s="54"/>
      <c r="AB594" s="54"/>
      <c r="AC594" s="55" t="s">
        <v>75</v>
      </c>
      <c r="AD594" s="55" t="s">
        <v>75</v>
      </c>
    </row>
    <row r="595" spans="1:30" s="58" customFormat="1" ht="57" hidden="1" customHeight="1" x14ac:dyDescent="0.25">
      <c r="A595" s="54">
        <f>+SUBTOTAL(3,$B$11:B595)</f>
        <v>0</v>
      </c>
      <c r="B595" s="55" t="s">
        <v>42</v>
      </c>
      <c r="C595" s="54" t="s">
        <v>43</v>
      </c>
      <c r="D595" s="54" t="s">
        <v>44</v>
      </c>
      <c r="E595" s="54" t="s">
        <v>45</v>
      </c>
      <c r="F595" s="56" t="s">
        <v>2323</v>
      </c>
      <c r="G595" s="48">
        <v>45391.757766203998</v>
      </c>
      <c r="H595" s="56" t="s">
        <v>2323</v>
      </c>
      <c r="I595" s="48">
        <v>45391.757766203998</v>
      </c>
      <c r="J595" s="56" t="s">
        <v>2323</v>
      </c>
      <c r="K595" s="48">
        <v>45391.757766203998</v>
      </c>
      <c r="L595" s="100" t="s">
        <v>1274</v>
      </c>
      <c r="M595" s="55" t="s">
        <v>111</v>
      </c>
      <c r="N595" s="49" t="s">
        <v>141</v>
      </c>
      <c r="O595" s="49" t="s">
        <v>554</v>
      </c>
      <c r="P595" s="49" t="s">
        <v>661</v>
      </c>
      <c r="Q595" s="50" t="s">
        <v>338</v>
      </c>
      <c r="R595" s="57"/>
      <c r="S595" s="49" t="s">
        <v>68</v>
      </c>
      <c r="T595" s="49" t="s">
        <v>137</v>
      </c>
      <c r="U595" s="49" t="s">
        <v>138</v>
      </c>
      <c r="V595" s="49" t="s">
        <v>270</v>
      </c>
      <c r="W595" s="49"/>
      <c r="X595" s="54" t="s">
        <v>58</v>
      </c>
      <c r="Y595" s="49"/>
      <c r="Z595" s="49"/>
      <c r="AA595" s="54"/>
      <c r="AB595" s="54"/>
      <c r="AC595" s="55" t="s">
        <v>117</v>
      </c>
      <c r="AD595" s="55" t="s">
        <v>117</v>
      </c>
    </row>
    <row r="596" spans="1:30" s="58" customFormat="1" ht="57" hidden="1" customHeight="1" x14ac:dyDescent="0.25">
      <c r="A596" s="54">
        <f>+SUBTOTAL(3,$B$11:B596)</f>
        <v>0</v>
      </c>
      <c r="B596" s="55" t="s">
        <v>42</v>
      </c>
      <c r="C596" s="54" t="s">
        <v>43</v>
      </c>
      <c r="D596" s="54" t="s">
        <v>44</v>
      </c>
      <c r="E596" s="54" t="s">
        <v>45</v>
      </c>
      <c r="F596" s="56" t="s">
        <v>2314</v>
      </c>
      <c r="G596" s="48">
        <v>45442.666168980999</v>
      </c>
      <c r="H596" s="56" t="s">
        <v>2314</v>
      </c>
      <c r="I596" s="48">
        <v>45442.666168980999</v>
      </c>
      <c r="J596" s="56" t="s">
        <v>2314</v>
      </c>
      <c r="K596" s="48">
        <v>45442.666168980999</v>
      </c>
      <c r="L596" s="100" t="s">
        <v>2896</v>
      </c>
      <c r="M596" s="55" t="s">
        <v>48</v>
      </c>
      <c r="N596" s="49" t="s">
        <v>197</v>
      </c>
      <c r="O596" s="49" t="s">
        <v>1304</v>
      </c>
      <c r="P596" s="49" t="s">
        <v>486</v>
      </c>
      <c r="Q596" s="50" t="s">
        <v>239</v>
      </c>
      <c r="R596" s="57"/>
      <c r="S596" s="49" t="s">
        <v>68</v>
      </c>
      <c r="T596" s="49" t="s">
        <v>96</v>
      </c>
      <c r="U596" s="49" t="s">
        <v>97</v>
      </c>
      <c r="V596" s="49" t="s">
        <v>98</v>
      </c>
      <c r="W596" s="49"/>
      <c r="X596" s="54" t="s">
        <v>58</v>
      </c>
      <c r="Y596" s="49"/>
      <c r="Z596" s="49"/>
      <c r="AA596" s="54"/>
      <c r="AB596" s="54"/>
      <c r="AC596" s="55" t="s">
        <v>117</v>
      </c>
      <c r="AD596" s="55" t="s">
        <v>117</v>
      </c>
    </row>
    <row r="597" spans="1:30" s="58" customFormat="1" ht="57" hidden="1" customHeight="1" x14ac:dyDescent="0.25">
      <c r="A597" s="54">
        <f>+SUBTOTAL(3,$B$11:B597)</f>
        <v>0</v>
      </c>
      <c r="B597" s="55" t="s">
        <v>108</v>
      </c>
      <c r="C597" s="54" t="s">
        <v>43</v>
      </c>
      <c r="D597" s="54" t="s">
        <v>44</v>
      </c>
      <c r="E597" s="54" t="s">
        <v>45</v>
      </c>
      <c r="F597" s="56" t="s">
        <v>2316</v>
      </c>
      <c r="G597" s="48">
        <v>45448.234236110999</v>
      </c>
      <c r="H597" s="56" t="s">
        <v>2316</v>
      </c>
      <c r="I597" s="48">
        <v>45448.234236110999</v>
      </c>
      <c r="J597" s="56" t="s">
        <v>2316</v>
      </c>
      <c r="K597" s="48">
        <v>45448.234236110999</v>
      </c>
      <c r="L597" s="100" t="s">
        <v>2898</v>
      </c>
      <c r="M597" s="55" t="s">
        <v>48</v>
      </c>
      <c r="N597" s="49" t="s">
        <v>197</v>
      </c>
      <c r="O597" s="49" t="s">
        <v>289</v>
      </c>
      <c r="P597" s="49" t="s">
        <v>3309</v>
      </c>
      <c r="Q597" s="50" t="s">
        <v>239</v>
      </c>
      <c r="R597" s="57"/>
      <c r="S597" s="49" t="s">
        <v>68</v>
      </c>
      <c r="T597" s="49" t="s">
        <v>156</v>
      </c>
      <c r="U597" s="49" t="s">
        <v>157</v>
      </c>
      <c r="V597" s="49" t="s">
        <v>71</v>
      </c>
      <c r="W597" s="49"/>
      <c r="X597" s="54" t="s">
        <v>58</v>
      </c>
      <c r="Y597" s="49"/>
      <c r="Z597" s="49"/>
      <c r="AA597" s="54"/>
      <c r="AB597" s="54"/>
      <c r="AC597" s="55" t="s">
        <v>75</v>
      </c>
      <c r="AD597" s="55" t="s">
        <v>75</v>
      </c>
    </row>
    <row r="598" spans="1:30" s="58" customFormat="1" ht="57" hidden="1" customHeight="1" x14ac:dyDescent="0.25">
      <c r="A598" s="54">
        <f>+SUBTOTAL(3,$B$11:B598)</f>
        <v>0</v>
      </c>
      <c r="B598" s="55" t="s">
        <v>42</v>
      </c>
      <c r="C598" s="54" t="s">
        <v>43</v>
      </c>
      <c r="D598" s="54" t="s">
        <v>44</v>
      </c>
      <c r="E598" s="54" t="s">
        <v>45</v>
      </c>
      <c r="F598" s="56" t="s">
        <v>2317</v>
      </c>
      <c r="G598" s="48">
        <v>45450.328923610999</v>
      </c>
      <c r="H598" s="56" t="s">
        <v>2317</v>
      </c>
      <c r="I598" s="48">
        <v>45450.328923610999</v>
      </c>
      <c r="J598" s="56" t="s">
        <v>2317</v>
      </c>
      <c r="K598" s="48">
        <v>45450.328923610999</v>
      </c>
      <c r="L598" s="100" t="s">
        <v>2899</v>
      </c>
      <c r="M598" s="55" t="s">
        <v>48</v>
      </c>
      <c r="N598" s="49" t="s">
        <v>197</v>
      </c>
      <c r="O598" s="49" t="s">
        <v>268</v>
      </c>
      <c r="P598" s="49" t="s">
        <v>2037</v>
      </c>
      <c r="Q598" s="50" t="s">
        <v>239</v>
      </c>
      <c r="R598" s="57"/>
      <c r="S598" s="49" t="s">
        <v>68</v>
      </c>
      <c r="T598" s="49" t="s">
        <v>69</v>
      </c>
      <c r="U598" s="49" t="s">
        <v>79</v>
      </c>
      <c r="V598" s="49" t="s">
        <v>80</v>
      </c>
      <c r="W598" s="49" t="s">
        <v>81</v>
      </c>
      <c r="X598" s="54" t="s">
        <v>58</v>
      </c>
      <c r="Y598" s="49"/>
      <c r="Z598" s="49"/>
      <c r="AA598" s="54"/>
      <c r="AB598" s="54"/>
      <c r="AC598" s="55" t="s">
        <v>82</v>
      </c>
      <c r="AD598" s="55" t="s">
        <v>82</v>
      </c>
    </row>
    <row r="599" spans="1:30" s="58" customFormat="1" ht="57" hidden="1" customHeight="1" x14ac:dyDescent="0.25">
      <c r="A599" s="54">
        <f>+SUBTOTAL(3,$B$11:B599)</f>
        <v>0</v>
      </c>
      <c r="B599" s="55" t="s">
        <v>42</v>
      </c>
      <c r="C599" s="54" t="s">
        <v>43</v>
      </c>
      <c r="D599" s="54" t="s">
        <v>44</v>
      </c>
      <c r="E599" s="54" t="s">
        <v>45</v>
      </c>
      <c r="F599" s="56" t="s">
        <v>2318</v>
      </c>
      <c r="G599" s="48">
        <v>45449.461481480997</v>
      </c>
      <c r="H599" s="56" t="s">
        <v>2318</v>
      </c>
      <c r="I599" s="48">
        <v>45449.461481480997</v>
      </c>
      <c r="J599" s="56" t="s">
        <v>2318</v>
      </c>
      <c r="K599" s="48">
        <v>45449.461481480997</v>
      </c>
      <c r="L599" s="100" t="s">
        <v>2900</v>
      </c>
      <c r="M599" s="55" t="s">
        <v>48</v>
      </c>
      <c r="N599" s="49" t="s">
        <v>379</v>
      </c>
      <c r="O599" s="49" t="s">
        <v>1332</v>
      </c>
      <c r="P599" s="49" t="s">
        <v>1298</v>
      </c>
      <c r="Q599" s="50" t="s">
        <v>2139</v>
      </c>
      <c r="R599" s="57"/>
      <c r="S599" s="49" t="s">
        <v>68</v>
      </c>
      <c r="T599" s="49" t="s">
        <v>96</v>
      </c>
      <c r="U599" s="49" t="s">
        <v>2148</v>
      </c>
      <c r="V599" s="49" t="s">
        <v>71</v>
      </c>
      <c r="W599" s="49"/>
      <c r="X599" s="54" t="s">
        <v>58</v>
      </c>
      <c r="Y599" s="49"/>
      <c r="Z599" s="49"/>
      <c r="AA599" s="54"/>
      <c r="AB599" s="54"/>
      <c r="AC599" s="55" t="s">
        <v>82</v>
      </c>
      <c r="AD599" s="55" t="s">
        <v>82</v>
      </c>
    </row>
    <row r="600" spans="1:30" s="58" customFormat="1" ht="57" hidden="1" customHeight="1" x14ac:dyDescent="0.25">
      <c r="A600" s="54">
        <f>+SUBTOTAL(3,$B$11:B600)</f>
        <v>0</v>
      </c>
      <c r="B600" s="55" t="s">
        <v>108</v>
      </c>
      <c r="C600" s="54" t="s">
        <v>43</v>
      </c>
      <c r="D600" s="54" t="s">
        <v>44</v>
      </c>
      <c r="E600" s="54" t="s">
        <v>45</v>
      </c>
      <c r="F600" s="56" t="s">
        <v>2332</v>
      </c>
      <c r="G600" s="48">
        <v>45462.452858796001</v>
      </c>
      <c r="H600" s="56" t="s">
        <v>2332</v>
      </c>
      <c r="I600" s="48">
        <v>45462.452858796001</v>
      </c>
      <c r="J600" s="56" t="s">
        <v>2332</v>
      </c>
      <c r="K600" s="48">
        <v>45462.452858796001</v>
      </c>
      <c r="L600" s="100" t="s">
        <v>2910</v>
      </c>
      <c r="M600" s="55" t="s">
        <v>48</v>
      </c>
      <c r="N600" s="49" t="s">
        <v>242</v>
      </c>
      <c r="O600" s="49" t="s">
        <v>308</v>
      </c>
      <c r="P600" s="49" t="s">
        <v>3316</v>
      </c>
      <c r="Q600" s="50" t="s">
        <v>338</v>
      </c>
      <c r="R600" s="57"/>
      <c r="S600" s="49" t="s">
        <v>68</v>
      </c>
      <c r="T600" s="49" t="s">
        <v>69</v>
      </c>
      <c r="U600" s="49" t="s">
        <v>70</v>
      </c>
      <c r="V600" s="49" t="s">
        <v>1452</v>
      </c>
      <c r="W600" s="49"/>
      <c r="X600" s="54" t="s">
        <v>58</v>
      </c>
      <c r="Y600" s="49"/>
      <c r="Z600" s="49"/>
      <c r="AA600" s="54"/>
      <c r="AB600" s="54"/>
      <c r="AC600" s="55" t="s">
        <v>82</v>
      </c>
      <c r="AD600" s="55" t="s">
        <v>82</v>
      </c>
    </row>
    <row r="601" spans="1:30" s="58" customFormat="1" ht="57" hidden="1" customHeight="1" x14ac:dyDescent="0.25">
      <c r="A601" s="54">
        <f>+SUBTOTAL(3,$B$11:B601)</f>
        <v>0</v>
      </c>
      <c r="B601" s="55" t="s">
        <v>42</v>
      </c>
      <c r="C601" s="54" t="s">
        <v>43</v>
      </c>
      <c r="D601" s="54" t="s">
        <v>44</v>
      </c>
      <c r="E601" s="54" t="s">
        <v>45</v>
      </c>
      <c r="F601" s="56" t="s">
        <v>2336</v>
      </c>
      <c r="G601" s="48">
        <v>45434.793819443999</v>
      </c>
      <c r="H601" s="56" t="s">
        <v>2336</v>
      </c>
      <c r="I601" s="48">
        <v>45434.793819443999</v>
      </c>
      <c r="J601" s="56" t="s">
        <v>2336</v>
      </c>
      <c r="K601" s="48">
        <v>45434.793819443999</v>
      </c>
      <c r="L601" s="100" t="s">
        <v>2914</v>
      </c>
      <c r="M601" s="55" t="s">
        <v>48</v>
      </c>
      <c r="N601" s="49" t="s">
        <v>242</v>
      </c>
      <c r="O601" s="49" t="s">
        <v>308</v>
      </c>
      <c r="P601" s="49" t="s">
        <v>3318</v>
      </c>
      <c r="Q601" s="50" t="s">
        <v>338</v>
      </c>
      <c r="R601" s="57"/>
      <c r="S601" s="49" t="s">
        <v>68</v>
      </c>
      <c r="T601" s="49" t="s">
        <v>69</v>
      </c>
      <c r="U601" s="49" t="s">
        <v>327</v>
      </c>
      <c r="V601" s="49" t="s">
        <v>80</v>
      </c>
      <c r="W601" s="49" t="s">
        <v>81</v>
      </c>
      <c r="X601" s="54" t="s">
        <v>58</v>
      </c>
      <c r="Y601" s="49"/>
      <c r="Z601" s="49"/>
      <c r="AA601" s="54"/>
      <c r="AB601" s="54"/>
      <c r="AC601" s="55" t="s">
        <v>75</v>
      </c>
      <c r="AD601" s="55" t="s">
        <v>75</v>
      </c>
    </row>
    <row r="602" spans="1:30" s="58" customFormat="1" ht="57" hidden="1" customHeight="1" x14ac:dyDescent="0.25">
      <c r="A602" s="54">
        <f>+SUBTOTAL(3,$B$11:B602)</f>
        <v>0</v>
      </c>
      <c r="B602" s="55" t="s">
        <v>42</v>
      </c>
      <c r="C602" s="54" t="s">
        <v>43</v>
      </c>
      <c r="D602" s="54" t="s">
        <v>44</v>
      </c>
      <c r="E602" s="54" t="s">
        <v>45</v>
      </c>
      <c r="F602" s="56" t="s">
        <v>2347</v>
      </c>
      <c r="G602" s="48">
        <v>45389.242442130002</v>
      </c>
      <c r="H602" s="56" t="s">
        <v>2347</v>
      </c>
      <c r="I602" s="48">
        <v>45389.242442130002</v>
      </c>
      <c r="J602" s="56" t="s">
        <v>2347</v>
      </c>
      <c r="K602" s="48">
        <v>45389.242442130002</v>
      </c>
      <c r="L602" s="100" t="s">
        <v>2921</v>
      </c>
      <c r="M602" s="55" t="s">
        <v>48</v>
      </c>
      <c r="N602" s="49" t="s">
        <v>242</v>
      </c>
      <c r="O602" s="49" t="s">
        <v>3320</v>
      </c>
      <c r="P602" s="49" t="s">
        <v>3318</v>
      </c>
      <c r="Q602" s="50" t="s">
        <v>338</v>
      </c>
      <c r="R602" s="57"/>
      <c r="S602" s="49" t="s">
        <v>68</v>
      </c>
      <c r="T602" s="49" t="s">
        <v>69</v>
      </c>
      <c r="U602" s="49" t="s">
        <v>70</v>
      </c>
      <c r="V602" s="49" t="s">
        <v>71</v>
      </c>
      <c r="W602" s="49"/>
      <c r="X602" s="54" t="s">
        <v>58</v>
      </c>
      <c r="Y602" s="49"/>
      <c r="Z602" s="49"/>
      <c r="AA602" s="54"/>
      <c r="AB602" s="54"/>
      <c r="AC602" s="55" t="s">
        <v>82</v>
      </c>
      <c r="AD602" s="55" t="s">
        <v>82</v>
      </c>
    </row>
    <row r="603" spans="1:30" s="58" customFormat="1" ht="57" hidden="1" customHeight="1" x14ac:dyDescent="0.25">
      <c r="A603" s="54">
        <f>+SUBTOTAL(3,$B$11:B603)</f>
        <v>0</v>
      </c>
      <c r="B603" s="55" t="s">
        <v>108</v>
      </c>
      <c r="C603" s="54" t="s">
        <v>43</v>
      </c>
      <c r="D603" s="54" t="s">
        <v>44</v>
      </c>
      <c r="E603" s="54" t="s">
        <v>45</v>
      </c>
      <c r="F603" s="56" t="s">
        <v>2349</v>
      </c>
      <c r="G603" s="48">
        <v>45421.383750000001</v>
      </c>
      <c r="H603" s="56" t="s">
        <v>2349</v>
      </c>
      <c r="I603" s="48">
        <v>45421.383750000001</v>
      </c>
      <c r="J603" s="56" t="s">
        <v>2349</v>
      </c>
      <c r="K603" s="48">
        <v>45421.383750000001</v>
      </c>
      <c r="L603" s="100" t="s">
        <v>307</v>
      </c>
      <c r="M603" s="55" t="s">
        <v>48</v>
      </c>
      <c r="N603" s="49" t="s">
        <v>242</v>
      </c>
      <c r="O603" s="49" t="s">
        <v>308</v>
      </c>
      <c r="P603" s="49" t="s">
        <v>309</v>
      </c>
      <c r="Q603" s="50" t="s">
        <v>338</v>
      </c>
      <c r="R603" s="57"/>
      <c r="S603" s="49" t="s">
        <v>68</v>
      </c>
      <c r="T603" s="49" t="s">
        <v>156</v>
      </c>
      <c r="U603" s="49" t="s">
        <v>157</v>
      </c>
      <c r="V603" s="49" t="s">
        <v>115</v>
      </c>
      <c r="W603" s="49"/>
      <c r="X603" s="54" t="s">
        <v>58</v>
      </c>
      <c r="Y603" s="49"/>
      <c r="Z603" s="49"/>
      <c r="AA603" s="54"/>
      <c r="AB603" s="54"/>
      <c r="AC603" s="55" t="s">
        <v>61</v>
      </c>
      <c r="AD603" s="55" t="s">
        <v>61</v>
      </c>
    </row>
    <row r="604" spans="1:30" s="58" customFormat="1" ht="57" hidden="1" customHeight="1" x14ac:dyDescent="0.25">
      <c r="A604" s="54">
        <f>+SUBTOTAL(3,$B$11:B604)</f>
        <v>0</v>
      </c>
      <c r="B604" s="55" t="s">
        <v>42</v>
      </c>
      <c r="C604" s="54" t="s">
        <v>43</v>
      </c>
      <c r="D604" s="54" t="s">
        <v>44</v>
      </c>
      <c r="E604" s="54" t="s">
        <v>45</v>
      </c>
      <c r="F604" s="56" t="s">
        <v>2352</v>
      </c>
      <c r="G604" s="48">
        <v>45406.580775463</v>
      </c>
      <c r="H604" s="56" t="s">
        <v>2352</v>
      </c>
      <c r="I604" s="48">
        <v>45406.580775463</v>
      </c>
      <c r="J604" s="56" t="s">
        <v>2352</v>
      </c>
      <c r="K604" s="48">
        <v>45406.580775463</v>
      </c>
      <c r="L604" s="100" t="s">
        <v>2925</v>
      </c>
      <c r="M604" s="55" t="s">
        <v>48</v>
      </c>
      <c r="N604" s="49" t="s">
        <v>242</v>
      </c>
      <c r="O604" s="49" t="s">
        <v>324</v>
      </c>
      <c r="P604" s="49" t="s">
        <v>2044</v>
      </c>
      <c r="Q604" s="50" t="s">
        <v>338</v>
      </c>
      <c r="R604" s="57"/>
      <c r="S604" s="49" t="s">
        <v>68</v>
      </c>
      <c r="T604" s="49" t="s">
        <v>96</v>
      </c>
      <c r="U604" s="49" t="s">
        <v>97</v>
      </c>
      <c r="V604" s="49" t="s">
        <v>80</v>
      </c>
      <c r="W604" s="49" t="s">
        <v>81</v>
      </c>
      <c r="X604" s="54" t="s">
        <v>58</v>
      </c>
      <c r="Y604" s="49"/>
      <c r="Z604" s="49"/>
      <c r="AA604" s="54"/>
      <c r="AB604" s="54"/>
      <c r="AC604" s="55" t="s">
        <v>75</v>
      </c>
      <c r="AD604" s="55" t="s">
        <v>75</v>
      </c>
    </row>
    <row r="605" spans="1:30" s="58" customFormat="1" ht="57" hidden="1" customHeight="1" x14ac:dyDescent="0.25">
      <c r="A605" s="54">
        <f>+SUBTOTAL(3,$B$11:B605)</f>
        <v>0</v>
      </c>
      <c r="B605" s="55" t="s">
        <v>108</v>
      </c>
      <c r="C605" s="54" t="s">
        <v>43</v>
      </c>
      <c r="D605" s="54" t="s">
        <v>44</v>
      </c>
      <c r="E605" s="54" t="s">
        <v>45</v>
      </c>
      <c r="F605" s="56" t="s">
        <v>2355</v>
      </c>
      <c r="G605" s="48">
        <v>45454.508090278003</v>
      </c>
      <c r="H605" s="56" t="s">
        <v>2355</v>
      </c>
      <c r="I605" s="48">
        <v>45454.508090278003</v>
      </c>
      <c r="J605" s="56" t="s">
        <v>2355</v>
      </c>
      <c r="K605" s="48">
        <v>45454.508090278003</v>
      </c>
      <c r="L605" s="100" t="s">
        <v>307</v>
      </c>
      <c r="M605" s="55" t="s">
        <v>48</v>
      </c>
      <c r="N605" s="49" t="s">
        <v>242</v>
      </c>
      <c r="O605" s="49" t="s">
        <v>308</v>
      </c>
      <c r="P605" s="49" t="s">
        <v>309</v>
      </c>
      <c r="Q605" s="50" t="s">
        <v>338</v>
      </c>
      <c r="R605" s="57"/>
      <c r="S605" s="49" t="s">
        <v>361</v>
      </c>
      <c r="T605" s="49" t="s">
        <v>362</v>
      </c>
      <c r="U605" s="49" t="s">
        <v>363</v>
      </c>
      <c r="V605" s="49" t="s">
        <v>80</v>
      </c>
      <c r="W605" s="49" t="s">
        <v>81</v>
      </c>
      <c r="X605" s="54" t="s">
        <v>58</v>
      </c>
      <c r="Y605" s="49"/>
      <c r="Z605" s="49"/>
      <c r="AA605" s="54"/>
      <c r="AB605" s="54"/>
      <c r="AC605" s="55" t="s">
        <v>61</v>
      </c>
      <c r="AD605" s="55" t="s">
        <v>61</v>
      </c>
    </row>
    <row r="606" spans="1:30" s="58" customFormat="1" ht="57" hidden="1" customHeight="1" x14ac:dyDescent="0.25">
      <c r="A606" s="54">
        <f>+SUBTOTAL(3,$B$11:B606)</f>
        <v>0</v>
      </c>
      <c r="B606" s="55" t="s">
        <v>108</v>
      </c>
      <c r="C606" s="54" t="s">
        <v>43</v>
      </c>
      <c r="D606" s="54" t="s">
        <v>44</v>
      </c>
      <c r="E606" s="54" t="s">
        <v>45</v>
      </c>
      <c r="F606" s="56" t="s">
        <v>2357</v>
      </c>
      <c r="G606" s="48">
        <v>45431.429293980997</v>
      </c>
      <c r="H606" s="56" t="s">
        <v>2357</v>
      </c>
      <c r="I606" s="48">
        <v>45431.429293980997</v>
      </c>
      <c r="J606" s="56" t="s">
        <v>2357</v>
      </c>
      <c r="K606" s="48">
        <v>45431.429293980997</v>
      </c>
      <c r="L606" s="100" t="s">
        <v>307</v>
      </c>
      <c r="M606" s="55" t="s">
        <v>48</v>
      </c>
      <c r="N606" s="49" t="s">
        <v>242</v>
      </c>
      <c r="O606" s="49" t="s">
        <v>308</v>
      </c>
      <c r="P606" s="49" t="s">
        <v>309</v>
      </c>
      <c r="Q606" s="50" t="s">
        <v>338</v>
      </c>
      <c r="R606" s="57"/>
      <c r="S606" s="49" t="s">
        <v>68</v>
      </c>
      <c r="T606" s="49" t="s">
        <v>156</v>
      </c>
      <c r="U606" s="49" t="s">
        <v>157</v>
      </c>
      <c r="V606" s="49" t="s">
        <v>115</v>
      </c>
      <c r="W606" s="49"/>
      <c r="X606" s="54" t="s">
        <v>58</v>
      </c>
      <c r="Y606" s="49"/>
      <c r="Z606" s="49"/>
      <c r="AA606" s="54"/>
      <c r="AB606" s="54"/>
      <c r="AC606" s="55" t="s">
        <v>61</v>
      </c>
      <c r="AD606" s="55" t="s">
        <v>61</v>
      </c>
    </row>
    <row r="607" spans="1:30" s="58" customFormat="1" ht="57" hidden="1" customHeight="1" x14ac:dyDescent="0.25">
      <c r="A607" s="54">
        <f>+SUBTOTAL(3,$B$11:B607)</f>
        <v>0</v>
      </c>
      <c r="B607" s="55" t="s">
        <v>108</v>
      </c>
      <c r="C607" s="54" t="s">
        <v>43</v>
      </c>
      <c r="D607" s="54" t="s">
        <v>44</v>
      </c>
      <c r="E607" s="54" t="s">
        <v>45</v>
      </c>
      <c r="F607" s="56" t="s">
        <v>2360</v>
      </c>
      <c r="G607" s="48">
        <v>45462.001041666997</v>
      </c>
      <c r="H607" s="56" t="s">
        <v>2360</v>
      </c>
      <c r="I607" s="48">
        <v>45462.001041666997</v>
      </c>
      <c r="J607" s="56" t="s">
        <v>2360</v>
      </c>
      <c r="K607" s="48">
        <v>45462.001041666997</v>
      </c>
      <c r="L607" s="100" t="s">
        <v>307</v>
      </c>
      <c r="M607" s="55" t="s">
        <v>48</v>
      </c>
      <c r="N607" s="49" t="s">
        <v>242</v>
      </c>
      <c r="O607" s="49" t="s">
        <v>308</v>
      </c>
      <c r="P607" s="49" t="s">
        <v>309</v>
      </c>
      <c r="Q607" s="50" t="s">
        <v>338</v>
      </c>
      <c r="R607" s="57"/>
      <c r="S607" s="49" t="s">
        <v>68</v>
      </c>
      <c r="T607" s="49" t="s">
        <v>156</v>
      </c>
      <c r="U607" s="49" t="s">
        <v>157</v>
      </c>
      <c r="V607" s="49" t="s">
        <v>80</v>
      </c>
      <c r="W607" s="49" t="s">
        <v>81</v>
      </c>
      <c r="X607" s="54" t="s">
        <v>58</v>
      </c>
      <c r="Y607" s="49"/>
      <c r="Z607" s="49"/>
      <c r="AA607" s="54"/>
      <c r="AB607" s="54"/>
      <c r="AC607" s="55" t="s">
        <v>61</v>
      </c>
      <c r="AD607" s="55" t="s">
        <v>61</v>
      </c>
    </row>
    <row r="608" spans="1:30" s="58" customFormat="1" ht="57" hidden="1" customHeight="1" x14ac:dyDescent="0.25">
      <c r="A608" s="54">
        <f>+SUBTOTAL(3,$B$11:B608)</f>
        <v>0</v>
      </c>
      <c r="B608" s="55" t="s">
        <v>42</v>
      </c>
      <c r="C608" s="54" t="s">
        <v>43</v>
      </c>
      <c r="D608" s="54" t="s">
        <v>44</v>
      </c>
      <c r="E608" s="54" t="s">
        <v>45</v>
      </c>
      <c r="F608" s="56" t="s">
        <v>2362</v>
      </c>
      <c r="G608" s="48">
        <v>45463.791724536997</v>
      </c>
      <c r="H608" s="56" t="s">
        <v>2362</v>
      </c>
      <c r="I608" s="48">
        <v>45463.791724536997</v>
      </c>
      <c r="J608" s="56" t="s">
        <v>2362</v>
      </c>
      <c r="K608" s="48">
        <v>45463.791724536997</v>
      </c>
      <c r="L608" s="100" t="s">
        <v>1274</v>
      </c>
      <c r="M608" s="55" t="s">
        <v>111</v>
      </c>
      <c r="N608" s="49" t="s">
        <v>141</v>
      </c>
      <c r="O608" s="49" t="s">
        <v>554</v>
      </c>
      <c r="P608" s="49" t="s">
        <v>661</v>
      </c>
      <c r="Q608" s="50" t="s">
        <v>338</v>
      </c>
      <c r="R608" s="57"/>
      <c r="S608" s="49" t="s">
        <v>68</v>
      </c>
      <c r="T608" s="49" t="s">
        <v>137</v>
      </c>
      <c r="U608" s="49" t="s">
        <v>138</v>
      </c>
      <c r="V608" s="49" t="s">
        <v>270</v>
      </c>
      <c r="W608" s="49"/>
      <c r="X608" s="54" t="s">
        <v>58</v>
      </c>
      <c r="Y608" s="49"/>
      <c r="Z608" s="49"/>
      <c r="AA608" s="54"/>
      <c r="AB608" s="54"/>
      <c r="AC608" s="55" t="s">
        <v>82</v>
      </c>
      <c r="AD608" s="55" t="s">
        <v>82</v>
      </c>
    </row>
    <row r="609" spans="1:30" s="58" customFormat="1" ht="57" hidden="1" customHeight="1" x14ac:dyDescent="0.25">
      <c r="A609" s="54">
        <f>+SUBTOTAL(3,$B$11:B609)</f>
        <v>0</v>
      </c>
      <c r="B609" s="55" t="s">
        <v>42</v>
      </c>
      <c r="C609" s="54" t="s">
        <v>43</v>
      </c>
      <c r="D609" s="54" t="s">
        <v>44</v>
      </c>
      <c r="E609" s="54" t="s">
        <v>45</v>
      </c>
      <c r="F609" s="56" t="s">
        <v>2364</v>
      </c>
      <c r="G609" s="48">
        <v>45433.517916666999</v>
      </c>
      <c r="H609" s="56" t="s">
        <v>2364</v>
      </c>
      <c r="I609" s="48">
        <v>45433.517916666999</v>
      </c>
      <c r="J609" s="56" t="s">
        <v>2364</v>
      </c>
      <c r="K609" s="48">
        <v>45433.517916666999</v>
      </c>
      <c r="L609" s="100" t="s">
        <v>2930</v>
      </c>
      <c r="M609" s="55" t="s">
        <v>48</v>
      </c>
      <c r="N609" s="49" t="s">
        <v>242</v>
      </c>
      <c r="O609" s="49" t="s">
        <v>308</v>
      </c>
      <c r="P609" s="49" t="s">
        <v>3323</v>
      </c>
      <c r="Q609" s="50" t="s">
        <v>338</v>
      </c>
      <c r="R609" s="57"/>
      <c r="S609" s="49" t="s">
        <v>68</v>
      </c>
      <c r="T609" s="49" t="s">
        <v>321</v>
      </c>
      <c r="U609" s="49" t="s">
        <v>530</v>
      </c>
      <c r="V609" s="49" t="s">
        <v>71</v>
      </c>
      <c r="W609" s="49" t="s">
        <v>72</v>
      </c>
      <c r="X609" s="54" t="s">
        <v>58</v>
      </c>
      <c r="Y609" s="49"/>
      <c r="Z609" s="49"/>
      <c r="AA609" s="54"/>
      <c r="AB609" s="54"/>
      <c r="AC609" s="55" t="s">
        <v>82</v>
      </c>
      <c r="AD609" s="55" t="s">
        <v>82</v>
      </c>
    </row>
    <row r="610" spans="1:30" s="58" customFormat="1" ht="57" hidden="1" customHeight="1" x14ac:dyDescent="0.25">
      <c r="A610" s="54">
        <f>+SUBTOTAL(3,$B$11:B610)</f>
        <v>0</v>
      </c>
      <c r="B610" s="55" t="s">
        <v>42</v>
      </c>
      <c r="C610" s="54" t="s">
        <v>43</v>
      </c>
      <c r="D610" s="54" t="s">
        <v>44</v>
      </c>
      <c r="E610" s="54" t="s">
        <v>45</v>
      </c>
      <c r="F610" s="56" t="s">
        <v>2366</v>
      </c>
      <c r="G610" s="48">
        <v>45464.608240740999</v>
      </c>
      <c r="H610" s="56" t="s">
        <v>2366</v>
      </c>
      <c r="I610" s="48">
        <v>45464.608240740999</v>
      </c>
      <c r="J610" s="56" t="s">
        <v>2366</v>
      </c>
      <c r="K610" s="48">
        <v>45464.608240740999</v>
      </c>
      <c r="L610" s="100" t="s">
        <v>2932</v>
      </c>
      <c r="M610" s="55" t="s">
        <v>48</v>
      </c>
      <c r="N610" s="49" t="s">
        <v>242</v>
      </c>
      <c r="O610" s="49" t="s">
        <v>324</v>
      </c>
      <c r="P610" s="49" t="s">
        <v>3325</v>
      </c>
      <c r="Q610" s="50" t="s">
        <v>338</v>
      </c>
      <c r="R610" s="57"/>
      <c r="S610" s="49" t="s">
        <v>68</v>
      </c>
      <c r="T610" s="49" t="s">
        <v>496</v>
      </c>
      <c r="U610" s="49" t="s">
        <v>497</v>
      </c>
      <c r="V610" s="49" t="s">
        <v>80</v>
      </c>
      <c r="W610" s="49" t="s">
        <v>81</v>
      </c>
      <c r="X610" s="54" t="s">
        <v>58</v>
      </c>
      <c r="Y610" s="49"/>
      <c r="Z610" s="49"/>
      <c r="AA610" s="54"/>
      <c r="AB610" s="54"/>
      <c r="AC610" s="55" t="s">
        <v>117</v>
      </c>
      <c r="AD610" s="55" t="s">
        <v>117</v>
      </c>
    </row>
    <row r="611" spans="1:30" s="58" customFormat="1" ht="57" hidden="1" customHeight="1" x14ac:dyDescent="0.25">
      <c r="A611" s="54">
        <f>+SUBTOTAL(3,$B$11:B611)</f>
        <v>0</v>
      </c>
      <c r="B611" s="55" t="s">
        <v>108</v>
      </c>
      <c r="C611" s="54" t="s">
        <v>43</v>
      </c>
      <c r="D611" s="54" t="s">
        <v>44</v>
      </c>
      <c r="E611" s="54" t="s">
        <v>45</v>
      </c>
      <c r="F611" s="56" t="s">
        <v>2368</v>
      </c>
      <c r="G611" s="48">
        <v>45437.491249999999</v>
      </c>
      <c r="H611" s="56" t="s">
        <v>2368</v>
      </c>
      <c r="I611" s="48">
        <v>45437.491249999999</v>
      </c>
      <c r="J611" s="56" t="s">
        <v>2368</v>
      </c>
      <c r="K611" s="48">
        <v>45437.491249999999</v>
      </c>
      <c r="L611" s="100" t="s">
        <v>307</v>
      </c>
      <c r="M611" s="55" t="s">
        <v>48</v>
      </c>
      <c r="N611" s="49" t="s">
        <v>242</v>
      </c>
      <c r="O611" s="49" t="s">
        <v>308</v>
      </c>
      <c r="P611" s="49" t="s">
        <v>309</v>
      </c>
      <c r="Q611" s="50" t="s">
        <v>338</v>
      </c>
      <c r="R611" s="57"/>
      <c r="S611" s="49" t="s">
        <v>68</v>
      </c>
      <c r="T611" s="49" t="s">
        <v>156</v>
      </c>
      <c r="U611" s="49" t="s">
        <v>157</v>
      </c>
      <c r="V611" s="49" t="s">
        <v>115</v>
      </c>
      <c r="W611" s="49"/>
      <c r="X611" s="54" t="s">
        <v>58</v>
      </c>
      <c r="Y611" s="49"/>
      <c r="Z611" s="49"/>
      <c r="AA611" s="54"/>
      <c r="AB611" s="54"/>
      <c r="AC611" s="55" t="s">
        <v>61</v>
      </c>
      <c r="AD611" s="55" t="s">
        <v>61</v>
      </c>
    </row>
    <row r="612" spans="1:30" s="58" customFormat="1" ht="57" hidden="1" customHeight="1" x14ac:dyDescent="0.25">
      <c r="A612" s="54">
        <f>+SUBTOTAL(3,$B$11:B612)</f>
        <v>0</v>
      </c>
      <c r="B612" s="55" t="s">
        <v>108</v>
      </c>
      <c r="C612" s="54" t="s">
        <v>43</v>
      </c>
      <c r="D612" s="54" t="s">
        <v>44</v>
      </c>
      <c r="E612" s="54" t="s">
        <v>45</v>
      </c>
      <c r="F612" s="56" t="s">
        <v>2369</v>
      </c>
      <c r="G612" s="48">
        <v>45463.430995369999</v>
      </c>
      <c r="H612" s="56" t="s">
        <v>2369</v>
      </c>
      <c r="I612" s="48">
        <v>45463.430995369999</v>
      </c>
      <c r="J612" s="56" t="s">
        <v>2369</v>
      </c>
      <c r="K612" s="48">
        <v>45463.430995369999</v>
      </c>
      <c r="L612" s="100" t="s">
        <v>307</v>
      </c>
      <c r="M612" s="55" t="s">
        <v>48</v>
      </c>
      <c r="N612" s="49" t="s">
        <v>242</v>
      </c>
      <c r="O612" s="49" t="s">
        <v>308</v>
      </c>
      <c r="P612" s="49" t="s">
        <v>309</v>
      </c>
      <c r="Q612" s="50" t="s">
        <v>338</v>
      </c>
      <c r="R612" s="57"/>
      <c r="S612" s="49" t="s">
        <v>68</v>
      </c>
      <c r="T612" s="49" t="s">
        <v>156</v>
      </c>
      <c r="U612" s="49" t="s">
        <v>157</v>
      </c>
      <c r="V612" s="49" t="s">
        <v>80</v>
      </c>
      <c r="W612" s="49" t="s">
        <v>81</v>
      </c>
      <c r="X612" s="54" t="s">
        <v>58</v>
      </c>
      <c r="Y612" s="49"/>
      <c r="Z612" s="49"/>
      <c r="AA612" s="54"/>
      <c r="AB612" s="54"/>
      <c r="AC612" s="55" t="s">
        <v>61</v>
      </c>
      <c r="AD612" s="55" t="s">
        <v>61</v>
      </c>
    </row>
    <row r="613" spans="1:30" s="58" customFormat="1" ht="57" hidden="1" customHeight="1" x14ac:dyDescent="0.25">
      <c r="A613" s="54">
        <f>+SUBTOTAL(3,$B$11:B613)</f>
        <v>0</v>
      </c>
      <c r="B613" s="55" t="s">
        <v>108</v>
      </c>
      <c r="C613" s="54" t="s">
        <v>43</v>
      </c>
      <c r="D613" s="54" t="s">
        <v>44</v>
      </c>
      <c r="E613" s="54" t="s">
        <v>45</v>
      </c>
      <c r="F613" s="56" t="s">
        <v>2370</v>
      </c>
      <c r="G613" s="48">
        <v>45469.698391204001</v>
      </c>
      <c r="H613" s="56" t="s">
        <v>2370</v>
      </c>
      <c r="I613" s="48">
        <v>45469.698391204001</v>
      </c>
      <c r="J613" s="56" t="s">
        <v>2370</v>
      </c>
      <c r="K613" s="48">
        <v>45469.698391204001</v>
      </c>
      <c r="L613" s="100" t="s">
        <v>307</v>
      </c>
      <c r="M613" s="55" t="s">
        <v>48</v>
      </c>
      <c r="N613" s="49" t="s">
        <v>242</v>
      </c>
      <c r="O613" s="49" t="s">
        <v>308</v>
      </c>
      <c r="P613" s="49" t="s">
        <v>309</v>
      </c>
      <c r="Q613" s="50" t="s">
        <v>338</v>
      </c>
      <c r="R613" s="57"/>
      <c r="S613" s="49" t="s">
        <v>68</v>
      </c>
      <c r="T613" s="49" t="s">
        <v>156</v>
      </c>
      <c r="U613" s="49" t="s">
        <v>157</v>
      </c>
      <c r="V613" s="49" t="s">
        <v>56</v>
      </c>
      <c r="W613" s="49"/>
      <c r="X613" s="54" t="s">
        <v>58</v>
      </c>
      <c r="Y613" s="49"/>
      <c r="Z613" s="49"/>
      <c r="AA613" s="54"/>
      <c r="AB613" s="54"/>
      <c r="AC613" s="55" t="s">
        <v>61</v>
      </c>
      <c r="AD613" s="55" t="s">
        <v>61</v>
      </c>
    </row>
    <row r="614" spans="1:30" s="58" customFormat="1" ht="57" hidden="1" customHeight="1" x14ac:dyDescent="0.25">
      <c r="A614" s="54">
        <f>+SUBTOTAL(3,$B$11:B614)</f>
        <v>0</v>
      </c>
      <c r="B614" s="55" t="s">
        <v>42</v>
      </c>
      <c r="C614" s="54" t="s">
        <v>43</v>
      </c>
      <c r="D614" s="54" t="s">
        <v>44</v>
      </c>
      <c r="E614" s="54" t="s">
        <v>45</v>
      </c>
      <c r="F614" s="56" t="s">
        <v>2371</v>
      </c>
      <c r="G614" s="48">
        <v>45446.478460648003</v>
      </c>
      <c r="H614" s="56" t="s">
        <v>2371</v>
      </c>
      <c r="I614" s="48">
        <v>45446.478460648003</v>
      </c>
      <c r="J614" s="56" t="s">
        <v>2371</v>
      </c>
      <c r="K614" s="48">
        <v>45446.478460648003</v>
      </c>
      <c r="L614" s="100" t="s">
        <v>1175</v>
      </c>
      <c r="M614" s="55" t="s">
        <v>111</v>
      </c>
      <c r="N614" s="49" t="s">
        <v>242</v>
      </c>
      <c r="O614" s="49" t="s">
        <v>308</v>
      </c>
      <c r="P614" s="49" t="s">
        <v>1313</v>
      </c>
      <c r="Q614" s="50" t="s">
        <v>338</v>
      </c>
      <c r="R614" s="57"/>
      <c r="S614" s="49" t="s">
        <v>53</v>
      </c>
      <c r="T614" s="49" t="s">
        <v>593</v>
      </c>
      <c r="U614" s="49" t="s">
        <v>594</v>
      </c>
      <c r="V614" s="49" t="s">
        <v>115</v>
      </c>
      <c r="W614" s="49" t="s">
        <v>1716</v>
      </c>
      <c r="X614" s="54" t="s">
        <v>58</v>
      </c>
      <c r="Y614" s="49"/>
      <c r="Z614" s="49"/>
      <c r="AA614" s="54"/>
      <c r="AB614" s="54"/>
      <c r="AC614" s="55" t="s">
        <v>117</v>
      </c>
      <c r="AD614" s="55" t="s">
        <v>117</v>
      </c>
    </row>
    <row r="615" spans="1:30" s="58" customFormat="1" ht="57" hidden="1" customHeight="1" x14ac:dyDescent="0.25">
      <c r="A615" s="54">
        <f>+SUBTOTAL(3,$B$11:B615)</f>
        <v>0</v>
      </c>
      <c r="B615" s="55" t="s">
        <v>42</v>
      </c>
      <c r="C615" s="54" t="s">
        <v>43</v>
      </c>
      <c r="D615" s="54" t="s">
        <v>44</v>
      </c>
      <c r="E615" s="54" t="s">
        <v>45</v>
      </c>
      <c r="F615" s="56" t="s">
        <v>2372</v>
      </c>
      <c r="G615" s="48">
        <v>45427.558506943999</v>
      </c>
      <c r="H615" s="56" t="s">
        <v>2372</v>
      </c>
      <c r="I615" s="48">
        <v>45427.558506943999</v>
      </c>
      <c r="J615" s="56" t="s">
        <v>2372</v>
      </c>
      <c r="K615" s="48">
        <v>45427.558506943999</v>
      </c>
      <c r="L615" s="100" t="s">
        <v>2934</v>
      </c>
      <c r="M615" s="55" t="s">
        <v>48</v>
      </c>
      <c r="N615" s="49" t="s">
        <v>242</v>
      </c>
      <c r="O615" s="49" t="s">
        <v>324</v>
      </c>
      <c r="P615" s="49" t="s">
        <v>1311</v>
      </c>
      <c r="Q615" s="50" t="s">
        <v>338</v>
      </c>
      <c r="R615" s="57"/>
      <c r="S615" s="49" t="s">
        <v>68</v>
      </c>
      <c r="T615" s="49" t="s">
        <v>156</v>
      </c>
      <c r="U615" s="49" t="s">
        <v>157</v>
      </c>
      <c r="V615" s="49" t="s">
        <v>80</v>
      </c>
      <c r="W615" s="49" t="s">
        <v>81</v>
      </c>
      <c r="X615" s="54" t="s">
        <v>58</v>
      </c>
      <c r="Y615" s="49"/>
      <c r="Z615" s="49"/>
      <c r="AA615" s="54"/>
      <c r="AB615" s="54"/>
      <c r="AC615" s="55" t="s">
        <v>75</v>
      </c>
      <c r="AD615" s="55" t="s">
        <v>75</v>
      </c>
    </row>
    <row r="616" spans="1:30" s="58" customFormat="1" ht="57" hidden="1" customHeight="1" x14ac:dyDescent="0.25">
      <c r="A616" s="54">
        <f>+SUBTOTAL(3,$B$11:B616)</f>
        <v>0</v>
      </c>
      <c r="B616" s="55" t="s">
        <v>108</v>
      </c>
      <c r="C616" s="54" t="s">
        <v>43</v>
      </c>
      <c r="D616" s="54" t="s">
        <v>44</v>
      </c>
      <c r="E616" s="54" t="s">
        <v>45</v>
      </c>
      <c r="F616" s="56" t="s">
        <v>2373</v>
      </c>
      <c r="G616" s="48">
        <v>45443.897569444001</v>
      </c>
      <c r="H616" s="56" t="s">
        <v>2373</v>
      </c>
      <c r="I616" s="48">
        <v>45443.897569444001</v>
      </c>
      <c r="J616" s="56" t="s">
        <v>2373</v>
      </c>
      <c r="K616" s="48">
        <v>45443.897569444001</v>
      </c>
      <c r="L616" s="100" t="s">
        <v>2935</v>
      </c>
      <c r="M616" s="55" t="s">
        <v>48</v>
      </c>
      <c r="N616" s="49" t="s">
        <v>242</v>
      </c>
      <c r="O616" s="49" t="s">
        <v>308</v>
      </c>
      <c r="P616" s="49" t="s">
        <v>3326</v>
      </c>
      <c r="Q616" s="50" t="s">
        <v>338</v>
      </c>
      <c r="R616" s="57"/>
      <c r="S616" s="49" t="s">
        <v>68</v>
      </c>
      <c r="T616" s="49" t="s">
        <v>156</v>
      </c>
      <c r="U616" s="49" t="s">
        <v>157</v>
      </c>
      <c r="V616" s="49" t="s">
        <v>217</v>
      </c>
      <c r="W616" s="49"/>
      <c r="X616" s="54" t="s">
        <v>58</v>
      </c>
      <c r="Y616" s="49"/>
      <c r="Z616" s="49"/>
      <c r="AA616" s="54"/>
      <c r="AB616" s="54"/>
      <c r="AC616" s="55" t="s">
        <v>117</v>
      </c>
      <c r="AD616" s="55" t="s">
        <v>117</v>
      </c>
    </row>
    <row r="617" spans="1:30" s="58" customFormat="1" ht="57" hidden="1" customHeight="1" x14ac:dyDescent="0.25">
      <c r="A617" s="54">
        <f>+SUBTOTAL(3,$B$11:B617)</f>
        <v>0</v>
      </c>
      <c r="B617" s="55" t="s">
        <v>42</v>
      </c>
      <c r="C617" s="54" t="s">
        <v>43</v>
      </c>
      <c r="D617" s="54" t="s">
        <v>44</v>
      </c>
      <c r="E617" s="54" t="s">
        <v>45</v>
      </c>
      <c r="F617" s="56" t="s">
        <v>2374</v>
      </c>
      <c r="G617" s="48">
        <v>45447.679224537002</v>
      </c>
      <c r="H617" s="56" t="s">
        <v>2374</v>
      </c>
      <c r="I617" s="48">
        <v>45447.679224537002</v>
      </c>
      <c r="J617" s="56" t="s">
        <v>2374</v>
      </c>
      <c r="K617" s="48">
        <v>45447.679224537002</v>
      </c>
      <c r="L617" s="100" t="s">
        <v>2936</v>
      </c>
      <c r="M617" s="55" t="s">
        <v>48</v>
      </c>
      <c r="N617" s="49" t="s">
        <v>242</v>
      </c>
      <c r="O617" s="49" t="s">
        <v>409</v>
      </c>
      <c r="P617" s="49" t="s">
        <v>3327</v>
      </c>
      <c r="Q617" s="50" t="s">
        <v>338</v>
      </c>
      <c r="R617" s="57"/>
      <c r="S617" s="49" t="s">
        <v>68</v>
      </c>
      <c r="T617" s="49" t="s">
        <v>296</v>
      </c>
      <c r="U617" s="49" t="s">
        <v>297</v>
      </c>
      <c r="V617" s="49" t="s">
        <v>80</v>
      </c>
      <c r="W617" s="49" t="s">
        <v>81</v>
      </c>
      <c r="X617" s="54" t="s">
        <v>58</v>
      </c>
      <c r="Y617" s="49"/>
      <c r="Z617" s="49"/>
      <c r="AA617" s="54"/>
      <c r="AB617" s="54"/>
      <c r="AC617" s="55" t="s">
        <v>117</v>
      </c>
      <c r="AD617" s="55" t="s">
        <v>117</v>
      </c>
    </row>
    <row r="618" spans="1:30" s="58" customFormat="1" ht="57" hidden="1" customHeight="1" x14ac:dyDescent="0.25">
      <c r="A618" s="54">
        <f>+SUBTOTAL(3,$B$11:B618)</f>
        <v>0</v>
      </c>
      <c r="B618" s="55" t="s">
        <v>42</v>
      </c>
      <c r="C618" s="54" t="s">
        <v>43</v>
      </c>
      <c r="D618" s="54" t="s">
        <v>44</v>
      </c>
      <c r="E618" s="54" t="s">
        <v>45</v>
      </c>
      <c r="F618" s="56" t="s">
        <v>2375</v>
      </c>
      <c r="G618" s="48">
        <v>45435.934189815001</v>
      </c>
      <c r="H618" s="56" t="s">
        <v>2375</v>
      </c>
      <c r="I618" s="48">
        <v>45435.934189815001</v>
      </c>
      <c r="J618" s="56" t="s">
        <v>2375</v>
      </c>
      <c r="K618" s="48">
        <v>45435.934189815001</v>
      </c>
      <c r="L618" s="100" t="s">
        <v>2937</v>
      </c>
      <c r="M618" s="55" t="s">
        <v>48</v>
      </c>
      <c r="N618" s="49" t="s">
        <v>242</v>
      </c>
      <c r="O618" s="49" t="s">
        <v>324</v>
      </c>
      <c r="P618" s="49" t="s">
        <v>3328</v>
      </c>
      <c r="Q618" s="50" t="s">
        <v>338</v>
      </c>
      <c r="R618" s="57"/>
      <c r="S618" s="49" t="s">
        <v>68</v>
      </c>
      <c r="T618" s="49" t="s">
        <v>321</v>
      </c>
      <c r="U618" s="49" t="s">
        <v>530</v>
      </c>
      <c r="V618" s="49" t="s">
        <v>71</v>
      </c>
      <c r="W618" s="49" t="s">
        <v>72</v>
      </c>
      <c r="X618" s="54" t="s">
        <v>58</v>
      </c>
      <c r="Y618" s="49"/>
      <c r="Z618" s="49"/>
      <c r="AA618" s="54"/>
      <c r="AB618" s="54"/>
      <c r="AC618" s="55" t="s">
        <v>117</v>
      </c>
      <c r="AD618" s="55" t="s">
        <v>117</v>
      </c>
    </row>
    <row r="619" spans="1:30" s="58" customFormat="1" ht="57" hidden="1" customHeight="1" x14ac:dyDescent="0.25">
      <c r="A619" s="54">
        <f>+SUBTOTAL(3,$B$11:B619)</f>
        <v>0</v>
      </c>
      <c r="B619" s="55" t="s">
        <v>42</v>
      </c>
      <c r="C619" s="54" t="s">
        <v>43</v>
      </c>
      <c r="D619" s="54" t="s">
        <v>44</v>
      </c>
      <c r="E619" s="54" t="s">
        <v>45</v>
      </c>
      <c r="F619" s="56" t="s">
        <v>2367</v>
      </c>
      <c r="G619" s="48">
        <v>45468.495046295997</v>
      </c>
      <c r="H619" s="56" t="s">
        <v>2367</v>
      </c>
      <c r="I619" s="48">
        <v>45468.495046295997</v>
      </c>
      <c r="J619" s="56" t="s">
        <v>2367</v>
      </c>
      <c r="K619" s="48">
        <v>45468.495046295997</v>
      </c>
      <c r="L619" s="100" t="s">
        <v>2933</v>
      </c>
      <c r="M619" s="55" t="s">
        <v>48</v>
      </c>
      <c r="N619" s="49" t="s">
        <v>141</v>
      </c>
      <c r="O619" s="49" t="s">
        <v>1288</v>
      </c>
      <c r="P619" s="49" t="s">
        <v>1389</v>
      </c>
      <c r="Q619" s="50" t="s">
        <v>1418</v>
      </c>
      <c r="R619" s="57"/>
      <c r="S619" s="49" t="s">
        <v>68</v>
      </c>
      <c r="T619" s="49" t="s">
        <v>137</v>
      </c>
      <c r="U619" s="49" t="s">
        <v>2147</v>
      </c>
      <c r="V619" s="49" t="s">
        <v>80</v>
      </c>
      <c r="W619" s="49" t="s">
        <v>81</v>
      </c>
      <c r="X619" s="54" t="s">
        <v>58</v>
      </c>
      <c r="Y619" s="49"/>
      <c r="Z619" s="49"/>
      <c r="AA619" s="54"/>
      <c r="AB619" s="54"/>
      <c r="AC619" s="55" t="s">
        <v>117</v>
      </c>
      <c r="AD619" s="55" t="s">
        <v>117</v>
      </c>
    </row>
    <row r="620" spans="1:30" s="58" customFormat="1" ht="57" hidden="1" customHeight="1" x14ac:dyDescent="0.25">
      <c r="A620" s="54">
        <f>+SUBTOTAL(3,$B$11:B620)</f>
        <v>0</v>
      </c>
      <c r="B620" s="55" t="s">
        <v>42</v>
      </c>
      <c r="C620" s="54" t="s">
        <v>43</v>
      </c>
      <c r="D620" s="54" t="s">
        <v>44</v>
      </c>
      <c r="E620" s="54" t="s">
        <v>45</v>
      </c>
      <c r="F620" s="56" t="s">
        <v>2376</v>
      </c>
      <c r="G620" s="48">
        <v>45465.757754630002</v>
      </c>
      <c r="H620" s="56" t="s">
        <v>2376</v>
      </c>
      <c r="I620" s="48">
        <v>45465.757754630002</v>
      </c>
      <c r="J620" s="56" t="s">
        <v>2376</v>
      </c>
      <c r="K620" s="48">
        <v>45465.757754630002</v>
      </c>
      <c r="L620" s="100" t="s">
        <v>2938</v>
      </c>
      <c r="M620" s="55" t="s">
        <v>48</v>
      </c>
      <c r="N620" s="49" t="s">
        <v>64</v>
      </c>
      <c r="O620" s="49" t="s">
        <v>257</v>
      </c>
      <c r="P620" s="49" t="s">
        <v>3329</v>
      </c>
      <c r="Q620" s="50" t="s">
        <v>67</v>
      </c>
      <c r="R620" s="57"/>
      <c r="S620" s="49" t="s">
        <v>68</v>
      </c>
      <c r="T620" s="49" t="s">
        <v>321</v>
      </c>
      <c r="U620" s="49" t="s">
        <v>2142</v>
      </c>
      <c r="V620" s="49" t="s">
        <v>71</v>
      </c>
      <c r="W620" s="49"/>
      <c r="X620" s="54" t="s">
        <v>58</v>
      </c>
      <c r="Y620" s="49"/>
      <c r="Z620" s="49"/>
      <c r="AA620" s="54"/>
      <c r="AB620" s="54"/>
      <c r="AC620" s="55" t="s">
        <v>82</v>
      </c>
      <c r="AD620" s="55" t="s">
        <v>82</v>
      </c>
    </row>
    <row r="621" spans="1:30" s="58" customFormat="1" ht="57" hidden="1" customHeight="1" x14ac:dyDescent="0.25">
      <c r="A621" s="54">
        <f>+SUBTOTAL(3,$B$11:B621)</f>
        <v>0</v>
      </c>
      <c r="B621" s="55" t="s">
        <v>42</v>
      </c>
      <c r="C621" s="54" t="s">
        <v>43</v>
      </c>
      <c r="D621" s="54" t="s">
        <v>44</v>
      </c>
      <c r="E621" s="54" t="s">
        <v>45</v>
      </c>
      <c r="F621" s="56" t="s">
        <v>2320</v>
      </c>
      <c r="G621" s="48">
        <v>45429.565000000002</v>
      </c>
      <c r="H621" s="56" t="s">
        <v>2320</v>
      </c>
      <c r="I621" s="48">
        <v>45429.565000000002</v>
      </c>
      <c r="J621" s="56" t="s">
        <v>2320</v>
      </c>
      <c r="K621" s="48">
        <v>45429.565000000002</v>
      </c>
      <c r="L621" s="100" t="s">
        <v>2901</v>
      </c>
      <c r="M621" s="55" t="s">
        <v>48</v>
      </c>
      <c r="N621" s="49" t="s">
        <v>709</v>
      </c>
      <c r="O621" s="49" t="s">
        <v>722</v>
      </c>
      <c r="P621" s="49" t="s">
        <v>3310</v>
      </c>
      <c r="Q621" s="50" t="s">
        <v>712</v>
      </c>
      <c r="R621" s="57"/>
      <c r="S621" s="49" t="s">
        <v>68</v>
      </c>
      <c r="T621" s="49" t="s">
        <v>96</v>
      </c>
      <c r="U621" s="49" t="s">
        <v>97</v>
      </c>
      <c r="V621" s="49" t="s">
        <v>80</v>
      </c>
      <c r="W621" s="49" t="s">
        <v>81</v>
      </c>
      <c r="X621" s="54" t="s">
        <v>58</v>
      </c>
      <c r="Y621" s="49"/>
      <c r="Z621" s="49"/>
      <c r="AA621" s="54"/>
      <c r="AB621" s="54"/>
      <c r="AC621" s="55" t="s">
        <v>75</v>
      </c>
      <c r="AD621" s="55" t="s">
        <v>75</v>
      </c>
    </row>
    <row r="622" spans="1:30" s="58" customFormat="1" ht="57" hidden="1" customHeight="1" x14ac:dyDescent="0.25">
      <c r="A622" s="54">
        <f>+SUBTOTAL(3,$B$11:B622)</f>
        <v>0</v>
      </c>
      <c r="B622" s="55" t="s">
        <v>42</v>
      </c>
      <c r="C622" s="54" t="s">
        <v>43</v>
      </c>
      <c r="D622" s="54" t="s">
        <v>44</v>
      </c>
      <c r="E622" s="54" t="s">
        <v>45</v>
      </c>
      <c r="F622" s="56" t="s">
        <v>2838</v>
      </c>
      <c r="G622" s="48">
        <v>45469.757662037002</v>
      </c>
      <c r="H622" s="56" t="s">
        <v>2838</v>
      </c>
      <c r="I622" s="48">
        <v>45469.757662037002</v>
      </c>
      <c r="J622" s="56" t="s">
        <v>2838</v>
      </c>
      <c r="K622" s="48">
        <v>45469.757662037002</v>
      </c>
      <c r="L622" s="100" t="s">
        <v>3028</v>
      </c>
      <c r="M622" s="55" t="s">
        <v>111</v>
      </c>
      <c r="N622" s="49" t="s">
        <v>141</v>
      </c>
      <c r="O622" s="49" t="s">
        <v>554</v>
      </c>
      <c r="P622" s="49" t="s">
        <v>1410</v>
      </c>
      <c r="Q622" s="50" t="s">
        <v>67</v>
      </c>
      <c r="R622" s="57"/>
      <c r="S622" s="49" t="s">
        <v>68</v>
      </c>
      <c r="T622" s="49" t="s">
        <v>137</v>
      </c>
      <c r="U622" s="49" t="s">
        <v>564</v>
      </c>
      <c r="V622" s="49" t="s">
        <v>270</v>
      </c>
      <c r="W622" s="49"/>
      <c r="X622" s="54" t="s">
        <v>58</v>
      </c>
      <c r="Y622" s="49"/>
      <c r="Z622" s="49"/>
      <c r="AA622" s="54"/>
      <c r="AB622" s="54"/>
      <c r="AC622" s="55" t="s">
        <v>117</v>
      </c>
      <c r="AD622" s="55" t="s">
        <v>117</v>
      </c>
    </row>
    <row r="623" spans="1:30" s="58" customFormat="1" ht="57" hidden="1" customHeight="1" x14ac:dyDescent="0.25">
      <c r="A623" s="54">
        <f>+SUBTOTAL(3,$B$11:B623)</f>
        <v>0</v>
      </c>
      <c r="B623" s="55" t="s">
        <v>108</v>
      </c>
      <c r="C623" s="54" t="s">
        <v>43</v>
      </c>
      <c r="D623" s="54" t="s">
        <v>44</v>
      </c>
      <c r="E623" s="54" t="s">
        <v>45</v>
      </c>
      <c r="F623" s="56" t="s">
        <v>2377</v>
      </c>
      <c r="G623" s="48">
        <v>45398.562569444002</v>
      </c>
      <c r="H623" s="56" t="s">
        <v>2377</v>
      </c>
      <c r="I623" s="48">
        <v>45398.562569444002</v>
      </c>
      <c r="J623" s="56" t="s">
        <v>2377</v>
      </c>
      <c r="K623" s="48">
        <v>45398.562569444002</v>
      </c>
      <c r="L623" s="100" t="s">
        <v>1157</v>
      </c>
      <c r="M623" s="55" t="s">
        <v>48</v>
      </c>
      <c r="N623" s="49" t="s">
        <v>64</v>
      </c>
      <c r="O623" s="49" t="s">
        <v>171</v>
      </c>
      <c r="P623" s="49" t="s">
        <v>172</v>
      </c>
      <c r="Q623" s="50" t="s">
        <v>67</v>
      </c>
      <c r="R623" s="57"/>
      <c r="S623" s="49" t="s">
        <v>68</v>
      </c>
      <c r="T623" s="49" t="s">
        <v>69</v>
      </c>
      <c r="U623" s="49" t="s">
        <v>70</v>
      </c>
      <c r="V623" s="49" t="s">
        <v>1452</v>
      </c>
      <c r="W623" s="49"/>
      <c r="X623" s="54" t="s">
        <v>58</v>
      </c>
      <c r="Y623" s="49"/>
      <c r="Z623" s="49"/>
      <c r="AA623" s="54"/>
      <c r="AB623" s="54"/>
      <c r="AC623" s="55" t="s">
        <v>82</v>
      </c>
      <c r="AD623" s="55" t="s">
        <v>82</v>
      </c>
    </row>
    <row r="624" spans="1:30" s="58" customFormat="1" ht="57" hidden="1" customHeight="1" x14ac:dyDescent="0.25">
      <c r="A624" s="54">
        <f>+SUBTOTAL(3,$B$11:B624)</f>
        <v>0</v>
      </c>
      <c r="B624" s="55" t="s">
        <v>42</v>
      </c>
      <c r="C624" s="54" t="s">
        <v>43</v>
      </c>
      <c r="D624" s="54" t="s">
        <v>44</v>
      </c>
      <c r="E624" s="54" t="s">
        <v>45</v>
      </c>
      <c r="F624" s="56" t="s">
        <v>2378</v>
      </c>
      <c r="G624" s="48">
        <v>45435.969085648001</v>
      </c>
      <c r="H624" s="56" t="s">
        <v>2378</v>
      </c>
      <c r="I624" s="48">
        <v>45435.969085648001</v>
      </c>
      <c r="J624" s="56" t="s">
        <v>2378</v>
      </c>
      <c r="K624" s="48">
        <v>45435.969085648001</v>
      </c>
      <c r="L624" s="100" t="s">
        <v>2939</v>
      </c>
      <c r="M624" s="55" t="s">
        <v>48</v>
      </c>
      <c r="N624" s="49" t="s">
        <v>64</v>
      </c>
      <c r="O624" s="49" t="s">
        <v>1294</v>
      </c>
      <c r="P624" s="49" t="s">
        <v>3330</v>
      </c>
      <c r="Q624" s="50" t="s">
        <v>67</v>
      </c>
      <c r="R624" s="57"/>
      <c r="S624" s="49" t="s">
        <v>68</v>
      </c>
      <c r="T624" s="49" t="s">
        <v>96</v>
      </c>
      <c r="U624" s="49" t="s">
        <v>3274</v>
      </c>
      <c r="V624" s="49" t="s">
        <v>98</v>
      </c>
      <c r="W624" s="49"/>
      <c r="X624" s="54" t="s">
        <v>58</v>
      </c>
      <c r="Y624" s="49"/>
      <c r="Z624" s="49"/>
      <c r="AA624" s="54"/>
      <c r="AB624" s="54"/>
      <c r="AC624" s="55" t="s">
        <v>902</v>
      </c>
      <c r="AD624" s="55" t="s">
        <v>902</v>
      </c>
    </row>
    <row r="625" spans="1:30" s="58" customFormat="1" ht="57" hidden="1" customHeight="1" x14ac:dyDescent="0.25">
      <c r="A625" s="54">
        <f>+SUBTOTAL(3,$B$11:B625)</f>
        <v>0</v>
      </c>
      <c r="B625" s="55" t="s">
        <v>42</v>
      </c>
      <c r="C625" s="54" t="s">
        <v>43</v>
      </c>
      <c r="D625" s="54" t="s">
        <v>44</v>
      </c>
      <c r="E625" s="54" t="s">
        <v>45</v>
      </c>
      <c r="F625" s="56" t="s">
        <v>2321</v>
      </c>
      <c r="G625" s="48">
        <v>45428.637604167001</v>
      </c>
      <c r="H625" s="56" t="s">
        <v>2321</v>
      </c>
      <c r="I625" s="48">
        <v>45428.637604167001</v>
      </c>
      <c r="J625" s="56" t="s">
        <v>2321</v>
      </c>
      <c r="K625" s="48">
        <v>45428.637604167001</v>
      </c>
      <c r="L625" s="100" t="s">
        <v>1274</v>
      </c>
      <c r="M625" s="55" t="s">
        <v>111</v>
      </c>
      <c r="N625" s="49" t="s">
        <v>141</v>
      </c>
      <c r="O625" s="49" t="s">
        <v>554</v>
      </c>
      <c r="P625" s="49" t="s">
        <v>661</v>
      </c>
      <c r="Q625" s="50" t="s">
        <v>712</v>
      </c>
      <c r="R625" s="57"/>
      <c r="S625" s="49" t="s">
        <v>1430</v>
      </c>
      <c r="T625" s="49" t="s">
        <v>1442</v>
      </c>
      <c r="U625" s="49" t="s">
        <v>1443</v>
      </c>
      <c r="V625" s="49" t="s">
        <v>270</v>
      </c>
      <c r="W625" s="49"/>
      <c r="X625" s="54" t="s">
        <v>58</v>
      </c>
      <c r="Y625" s="49"/>
      <c r="Z625" s="49"/>
      <c r="AA625" s="54"/>
      <c r="AB625" s="54"/>
      <c r="AC625" s="55" t="s">
        <v>75</v>
      </c>
      <c r="AD625" s="55" t="s">
        <v>75</v>
      </c>
    </row>
    <row r="626" spans="1:30" s="58" customFormat="1" ht="57" hidden="1" customHeight="1" x14ac:dyDescent="0.25">
      <c r="A626" s="54">
        <f>+SUBTOTAL(3,$B$11:B626)</f>
        <v>0</v>
      </c>
      <c r="B626" s="55" t="s">
        <v>42</v>
      </c>
      <c r="C626" s="54" t="s">
        <v>43</v>
      </c>
      <c r="D626" s="54" t="s">
        <v>44</v>
      </c>
      <c r="E626" s="54" t="s">
        <v>45</v>
      </c>
      <c r="F626" s="56" t="s">
        <v>2324</v>
      </c>
      <c r="G626" s="48">
        <v>45425.537222222003</v>
      </c>
      <c r="H626" s="56" t="s">
        <v>2324</v>
      </c>
      <c r="I626" s="48">
        <v>45425.537222222003</v>
      </c>
      <c r="J626" s="56" t="s">
        <v>2324</v>
      </c>
      <c r="K626" s="48">
        <v>45425.537222222003</v>
      </c>
      <c r="L626" s="100" t="s">
        <v>2903</v>
      </c>
      <c r="M626" s="55" t="s">
        <v>48</v>
      </c>
      <c r="N626" s="49" t="s">
        <v>709</v>
      </c>
      <c r="O626" s="49" t="s">
        <v>715</v>
      </c>
      <c r="P626" s="49" t="s">
        <v>3312</v>
      </c>
      <c r="Q626" s="50" t="s">
        <v>712</v>
      </c>
      <c r="R626" s="57"/>
      <c r="S626" s="49" t="s">
        <v>68</v>
      </c>
      <c r="T626" s="49" t="s">
        <v>96</v>
      </c>
      <c r="U626" s="49" t="s">
        <v>97</v>
      </c>
      <c r="V626" s="49" t="s">
        <v>98</v>
      </c>
      <c r="W626" s="49"/>
      <c r="X626" s="54" t="s">
        <v>58</v>
      </c>
      <c r="Y626" s="49"/>
      <c r="Z626" s="49"/>
      <c r="AA626" s="54"/>
      <c r="AB626" s="54"/>
      <c r="AC626" s="55" t="s">
        <v>75</v>
      </c>
      <c r="AD626" s="55" t="s">
        <v>75</v>
      </c>
    </row>
    <row r="627" spans="1:30" s="58" customFormat="1" ht="57" hidden="1" customHeight="1" x14ac:dyDescent="0.25">
      <c r="A627" s="54">
        <f>+SUBTOTAL(3,$B$11:B627)</f>
        <v>0</v>
      </c>
      <c r="B627" s="55" t="s">
        <v>42</v>
      </c>
      <c r="C627" s="54" t="s">
        <v>43</v>
      </c>
      <c r="D627" s="54" t="s">
        <v>44</v>
      </c>
      <c r="E627" s="54" t="s">
        <v>45</v>
      </c>
      <c r="F627" s="56" t="s">
        <v>2325</v>
      </c>
      <c r="G627" s="48">
        <v>45427.623935185002</v>
      </c>
      <c r="H627" s="56" t="s">
        <v>2325</v>
      </c>
      <c r="I627" s="48">
        <v>45427.623935185002</v>
      </c>
      <c r="J627" s="56" t="s">
        <v>2325</v>
      </c>
      <c r="K627" s="48">
        <v>45427.623935185002</v>
      </c>
      <c r="L627" s="100" t="s">
        <v>2275</v>
      </c>
      <c r="M627" s="55" t="s">
        <v>48</v>
      </c>
      <c r="N627" s="49" t="s">
        <v>709</v>
      </c>
      <c r="O627" s="49" t="s">
        <v>1402</v>
      </c>
      <c r="P627" s="49" t="s">
        <v>2113</v>
      </c>
      <c r="Q627" s="50" t="s">
        <v>712</v>
      </c>
      <c r="R627" s="57"/>
      <c r="S627" s="49" t="s">
        <v>68</v>
      </c>
      <c r="T627" s="49" t="s">
        <v>69</v>
      </c>
      <c r="U627" s="49" t="s">
        <v>89</v>
      </c>
      <c r="V627" s="49" t="s">
        <v>98</v>
      </c>
      <c r="W627" s="49"/>
      <c r="X627" s="54" t="s">
        <v>58</v>
      </c>
      <c r="Y627" s="49"/>
      <c r="Z627" s="49"/>
      <c r="AA627" s="54"/>
      <c r="AB627" s="54"/>
      <c r="AC627" s="55" t="s">
        <v>75</v>
      </c>
      <c r="AD627" s="55" t="s">
        <v>75</v>
      </c>
    </row>
    <row r="628" spans="1:30" s="58" customFormat="1" ht="57" hidden="1" customHeight="1" x14ac:dyDescent="0.25">
      <c r="A628" s="54">
        <f>+SUBTOTAL(3,$B$11:B628)</f>
        <v>0</v>
      </c>
      <c r="B628" s="55" t="s">
        <v>42</v>
      </c>
      <c r="C628" s="54" t="s">
        <v>43</v>
      </c>
      <c r="D628" s="54" t="s">
        <v>44</v>
      </c>
      <c r="E628" s="54" t="s">
        <v>45</v>
      </c>
      <c r="F628" s="56" t="s">
        <v>2326</v>
      </c>
      <c r="G628" s="48">
        <v>45425.557106480999</v>
      </c>
      <c r="H628" s="56" t="s">
        <v>2326</v>
      </c>
      <c r="I628" s="48">
        <v>45425.557106480999</v>
      </c>
      <c r="J628" s="56" t="s">
        <v>2326</v>
      </c>
      <c r="K628" s="48">
        <v>45425.557106480999</v>
      </c>
      <c r="L628" s="100" t="s">
        <v>2904</v>
      </c>
      <c r="M628" s="55" t="s">
        <v>48</v>
      </c>
      <c r="N628" s="49" t="s">
        <v>709</v>
      </c>
      <c r="O628" s="49" t="s">
        <v>1400</v>
      </c>
      <c r="P628" s="49" t="s">
        <v>3313</v>
      </c>
      <c r="Q628" s="50" t="s">
        <v>712</v>
      </c>
      <c r="R628" s="57"/>
      <c r="S628" s="49" t="s">
        <v>68</v>
      </c>
      <c r="T628" s="49" t="s">
        <v>161</v>
      </c>
      <c r="U628" s="49" t="s">
        <v>162</v>
      </c>
      <c r="V628" s="49" t="s">
        <v>71</v>
      </c>
      <c r="W628" s="49"/>
      <c r="X628" s="54" t="s">
        <v>58</v>
      </c>
      <c r="Y628" s="49"/>
      <c r="Z628" s="49"/>
      <c r="AA628" s="54"/>
      <c r="AB628" s="54"/>
      <c r="AC628" s="55" t="s">
        <v>75</v>
      </c>
      <c r="AD628" s="55" t="s">
        <v>75</v>
      </c>
    </row>
    <row r="629" spans="1:30" s="58" customFormat="1" ht="57" hidden="1" customHeight="1" x14ac:dyDescent="0.25">
      <c r="A629" s="54">
        <f>+SUBTOTAL(3,$B$11:B629)</f>
        <v>0</v>
      </c>
      <c r="B629" s="55" t="s">
        <v>42</v>
      </c>
      <c r="C629" s="54" t="s">
        <v>43</v>
      </c>
      <c r="D629" s="54" t="s">
        <v>44</v>
      </c>
      <c r="E629" s="54" t="s">
        <v>45</v>
      </c>
      <c r="F629" s="56" t="s">
        <v>2327</v>
      </c>
      <c r="G629" s="48">
        <v>45425.579050925997</v>
      </c>
      <c r="H629" s="56" t="s">
        <v>2327</v>
      </c>
      <c r="I629" s="48">
        <v>45425.579050925997</v>
      </c>
      <c r="J629" s="56" t="s">
        <v>2327</v>
      </c>
      <c r="K629" s="48">
        <v>45425.579050925997</v>
      </c>
      <c r="L629" s="100" t="s">
        <v>2905</v>
      </c>
      <c r="M629" s="55" t="s">
        <v>48</v>
      </c>
      <c r="N629" s="49" t="s">
        <v>709</v>
      </c>
      <c r="O629" s="49" t="s">
        <v>731</v>
      </c>
      <c r="P629" s="49" t="s">
        <v>3314</v>
      </c>
      <c r="Q629" s="50" t="s">
        <v>712</v>
      </c>
      <c r="R629" s="57"/>
      <c r="S629" s="49" t="s">
        <v>68</v>
      </c>
      <c r="T629" s="49" t="s">
        <v>161</v>
      </c>
      <c r="U629" s="49" t="s">
        <v>2152</v>
      </c>
      <c r="V629" s="49" t="s">
        <v>80</v>
      </c>
      <c r="W629" s="49" t="s">
        <v>81</v>
      </c>
      <c r="X629" s="54" t="s">
        <v>58</v>
      </c>
      <c r="Y629" s="49"/>
      <c r="Z629" s="49"/>
      <c r="AA629" s="54"/>
      <c r="AB629" s="54"/>
      <c r="AC629" s="55" t="s">
        <v>117</v>
      </c>
      <c r="AD629" s="55" t="s">
        <v>117</v>
      </c>
    </row>
    <row r="630" spans="1:30" s="58" customFormat="1" ht="57" hidden="1" customHeight="1" x14ac:dyDescent="0.25">
      <c r="A630" s="54">
        <f>+SUBTOTAL(3,$B$11:B630)</f>
        <v>0</v>
      </c>
      <c r="B630" s="55" t="s">
        <v>42</v>
      </c>
      <c r="C630" s="54" t="s">
        <v>43</v>
      </c>
      <c r="D630" s="54" t="s">
        <v>44</v>
      </c>
      <c r="E630" s="54" t="s">
        <v>45</v>
      </c>
      <c r="F630" s="56" t="s">
        <v>2328</v>
      </c>
      <c r="G630" s="48">
        <v>45468.489039352004</v>
      </c>
      <c r="H630" s="56" t="s">
        <v>2328</v>
      </c>
      <c r="I630" s="48">
        <v>45468.489039352004</v>
      </c>
      <c r="J630" s="56" t="s">
        <v>2328</v>
      </c>
      <c r="K630" s="48">
        <v>45468.489039352004</v>
      </c>
      <c r="L630" s="100" t="s">
        <v>2906</v>
      </c>
      <c r="M630" s="55" t="s">
        <v>48</v>
      </c>
      <c r="N630" s="49" t="s">
        <v>709</v>
      </c>
      <c r="O630" s="49" t="s">
        <v>1402</v>
      </c>
      <c r="P630" s="49" t="s">
        <v>3315</v>
      </c>
      <c r="Q630" s="50" t="s">
        <v>712</v>
      </c>
      <c r="R630" s="57"/>
      <c r="S630" s="49" t="s">
        <v>53</v>
      </c>
      <c r="T630" s="49" t="s">
        <v>593</v>
      </c>
      <c r="U630" s="49" t="s">
        <v>594</v>
      </c>
      <c r="V630" s="49" t="s">
        <v>115</v>
      </c>
      <c r="W630" s="49" t="s">
        <v>1716</v>
      </c>
      <c r="X630" s="54" t="s">
        <v>58</v>
      </c>
      <c r="Y630" s="49"/>
      <c r="Z630" s="49"/>
      <c r="AA630" s="54"/>
      <c r="AB630" s="54"/>
      <c r="AC630" s="55" t="s">
        <v>383</v>
      </c>
      <c r="AD630" s="55" t="s">
        <v>383</v>
      </c>
    </row>
    <row r="631" spans="1:30" s="58" customFormat="1" ht="57" hidden="1" customHeight="1" x14ac:dyDescent="0.25">
      <c r="A631" s="54">
        <f>+SUBTOTAL(3,$B$11:B631)</f>
        <v>0</v>
      </c>
      <c r="B631" s="55" t="s">
        <v>42</v>
      </c>
      <c r="C631" s="54" t="s">
        <v>43</v>
      </c>
      <c r="D631" s="54" t="s">
        <v>44</v>
      </c>
      <c r="E631" s="54" t="s">
        <v>45</v>
      </c>
      <c r="F631" s="56" t="s">
        <v>2329</v>
      </c>
      <c r="G631" s="48">
        <v>45425.569918980997</v>
      </c>
      <c r="H631" s="56" t="s">
        <v>2329</v>
      </c>
      <c r="I631" s="48">
        <v>45425.569918980997</v>
      </c>
      <c r="J631" s="56" t="s">
        <v>2329</v>
      </c>
      <c r="K631" s="48">
        <v>45425.569918980997</v>
      </c>
      <c r="L631" s="100" t="s">
        <v>2907</v>
      </c>
      <c r="M631" s="55" t="s">
        <v>48</v>
      </c>
      <c r="N631" s="49" t="s">
        <v>709</v>
      </c>
      <c r="O631" s="49" t="s">
        <v>1400</v>
      </c>
      <c r="P631" s="49" t="s">
        <v>3313</v>
      </c>
      <c r="Q631" s="50" t="s">
        <v>712</v>
      </c>
      <c r="R631" s="57"/>
      <c r="S631" s="49" t="s">
        <v>68</v>
      </c>
      <c r="T631" s="49" t="s">
        <v>69</v>
      </c>
      <c r="U631" s="49" t="s">
        <v>79</v>
      </c>
      <c r="V631" s="49" t="s">
        <v>71</v>
      </c>
      <c r="W631" s="49"/>
      <c r="X631" s="54" t="s">
        <v>58</v>
      </c>
      <c r="Y631" s="49"/>
      <c r="Z631" s="49"/>
      <c r="AA631" s="54"/>
      <c r="AB631" s="54"/>
      <c r="AC631" s="55" t="s">
        <v>75</v>
      </c>
      <c r="AD631" s="55" t="s">
        <v>75</v>
      </c>
    </row>
    <row r="632" spans="1:30" s="58" customFormat="1" ht="57" hidden="1" customHeight="1" x14ac:dyDescent="0.25">
      <c r="A632" s="54">
        <f>+SUBTOTAL(3,$B$11:B632)</f>
        <v>0</v>
      </c>
      <c r="B632" s="55" t="s">
        <v>108</v>
      </c>
      <c r="C632" s="54" t="s">
        <v>43</v>
      </c>
      <c r="D632" s="54" t="s">
        <v>44</v>
      </c>
      <c r="E632" s="54" t="s">
        <v>45</v>
      </c>
      <c r="F632" s="56" t="s">
        <v>2330</v>
      </c>
      <c r="G632" s="48">
        <v>45384.811956019003</v>
      </c>
      <c r="H632" s="56" t="s">
        <v>2330</v>
      </c>
      <c r="I632" s="48">
        <v>45384.811956019003</v>
      </c>
      <c r="J632" s="56" t="s">
        <v>2330</v>
      </c>
      <c r="K632" s="48">
        <v>45384.811956019003</v>
      </c>
      <c r="L632" s="100" t="s">
        <v>2908</v>
      </c>
      <c r="M632" s="55" t="s">
        <v>48</v>
      </c>
      <c r="N632" s="49" t="s">
        <v>709</v>
      </c>
      <c r="O632" s="49" t="s">
        <v>731</v>
      </c>
      <c r="P632" s="49" t="s">
        <v>2074</v>
      </c>
      <c r="Q632" s="50" t="s">
        <v>712</v>
      </c>
      <c r="R632" s="57"/>
      <c r="S632" s="49" t="s">
        <v>68</v>
      </c>
      <c r="T632" s="49" t="s">
        <v>161</v>
      </c>
      <c r="U632" s="49" t="s">
        <v>162</v>
      </c>
      <c r="V632" s="49" t="s">
        <v>1452</v>
      </c>
      <c r="W632" s="49"/>
      <c r="X632" s="54" t="s">
        <v>58</v>
      </c>
      <c r="Y632" s="49"/>
      <c r="Z632" s="49"/>
      <c r="AA632" s="54"/>
      <c r="AB632" s="54"/>
      <c r="AC632" s="55" t="s">
        <v>82</v>
      </c>
      <c r="AD632" s="55" t="s">
        <v>82</v>
      </c>
    </row>
    <row r="633" spans="1:30" s="58" customFormat="1" ht="57" hidden="1" customHeight="1" x14ac:dyDescent="0.25">
      <c r="A633" s="54">
        <f>+SUBTOTAL(3,$B$11:B633)</f>
        <v>0</v>
      </c>
      <c r="B633" s="55" t="s">
        <v>108</v>
      </c>
      <c r="C633" s="54" t="s">
        <v>43</v>
      </c>
      <c r="D633" s="54" t="s">
        <v>44</v>
      </c>
      <c r="E633" s="54" t="s">
        <v>45</v>
      </c>
      <c r="F633" s="56" t="s">
        <v>2379</v>
      </c>
      <c r="G633" s="48">
        <v>45435.439027777997</v>
      </c>
      <c r="H633" s="56" t="s">
        <v>2379</v>
      </c>
      <c r="I633" s="48">
        <v>45435.439027777997</v>
      </c>
      <c r="J633" s="56" t="s">
        <v>2379</v>
      </c>
      <c r="K633" s="48">
        <v>45435.439027777997</v>
      </c>
      <c r="L633" s="100" t="s">
        <v>256</v>
      </c>
      <c r="M633" s="55" t="s">
        <v>48</v>
      </c>
      <c r="N633" s="49" t="s">
        <v>64</v>
      </c>
      <c r="O633" s="49" t="s">
        <v>257</v>
      </c>
      <c r="P633" s="49" t="s">
        <v>258</v>
      </c>
      <c r="Q633" s="50" t="s">
        <v>67</v>
      </c>
      <c r="R633" s="57"/>
      <c r="S633" s="49" t="s">
        <v>68</v>
      </c>
      <c r="T633" s="49" t="s">
        <v>96</v>
      </c>
      <c r="U633" s="49" t="s">
        <v>97</v>
      </c>
      <c r="V633" s="49" t="s">
        <v>98</v>
      </c>
      <c r="W633" s="49"/>
      <c r="X633" s="54" t="s">
        <v>58</v>
      </c>
      <c r="Y633" s="49"/>
      <c r="Z633" s="49"/>
      <c r="AA633" s="54"/>
      <c r="AB633" s="54"/>
      <c r="AC633" s="55" t="s">
        <v>61</v>
      </c>
      <c r="AD633" s="55" t="s">
        <v>61</v>
      </c>
    </row>
    <row r="634" spans="1:30" s="58" customFormat="1" ht="57" hidden="1" customHeight="1" x14ac:dyDescent="0.25">
      <c r="A634" s="54">
        <f>+SUBTOTAL(3,$B$11:B634)</f>
        <v>0</v>
      </c>
      <c r="B634" s="55" t="s">
        <v>42</v>
      </c>
      <c r="C634" s="54" t="s">
        <v>43</v>
      </c>
      <c r="D634" s="54" t="s">
        <v>44</v>
      </c>
      <c r="E634" s="54" t="s">
        <v>45</v>
      </c>
      <c r="F634" s="56" t="s">
        <v>2331</v>
      </c>
      <c r="G634" s="48">
        <v>45404.52181713</v>
      </c>
      <c r="H634" s="56" t="s">
        <v>2331</v>
      </c>
      <c r="I634" s="48">
        <v>45404.52181713</v>
      </c>
      <c r="J634" s="56" t="s">
        <v>2331</v>
      </c>
      <c r="K634" s="48">
        <v>45404.52181713</v>
      </c>
      <c r="L634" s="100" t="s">
        <v>2909</v>
      </c>
      <c r="M634" s="55" t="s">
        <v>48</v>
      </c>
      <c r="N634" s="49" t="s">
        <v>709</v>
      </c>
      <c r="O634" s="49" t="s">
        <v>722</v>
      </c>
      <c r="P634" s="49" t="s">
        <v>355</v>
      </c>
      <c r="Q634" s="50" t="s">
        <v>712</v>
      </c>
      <c r="R634" s="57"/>
      <c r="S634" s="49" t="s">
        <v>68</v>
      </c>
      <c r="T634" s="49" t="s">
        <v>69</v>
      </c>
      <c r="U634" s="49" t="s">
        <v>79</v>
      </c>
      <c r="V634" s="49" t="s">
        <v>98</v>
      </c>
      <c r="W634" s="49"/>
      <c r="X634" s="54" t="s">
        <v>58</v>
      </c>
      <c r="Y634" s="49"/>
      <c r="Z634" s="49"/>
      <c r="AA634" s="54"/>
      <c r="AB634" s="54"/>
      <c r="AC634" s="55" t="s">
        <v>75</v>
      </c>
      <c r="AD634" s="55" t="s">
        <v>75</v>
      </c>
    </row>
    <row r="635" spans="1:30" s="58" customFormat="1" ht="57" hidden="1" customHeight="1" x14ac:dyDescent="0.25">
      <c r="A635" s="54">
        <f>+SUBTOTAL(3,$B$11:B635)</f>
        <v>0</v>
      </c>
      <c r="B635" s="55" t="s">
        <v>42</v>
      </c>
      <c r="C635" s="54" t="s">
        <v>43</v>
      </c>
      <c r="D635" s="54" t="s">
        <v>44</v>
      </c>
      <c r="E635" s="54" t="s">
        <v>45</v>
      </c>
      <c r="F635" s="56" t="s">
        <v>2333</v>
      </c>
      <c r="G635" s="48">
        <v>45398.693958333002</v>
      </c>
      <c r="H635" s="56" t="s">
        <v>2333</v>
      </c>
      <c r="I635" s="48">
        <v>45398.693958333002</v>
      </c>
      <c r="J635" s="56" t="s">
        <v>2333</v>
      </c>
      <c r="K635" s="48">
        <v>45398.693958333002</v>
      </c>
      <c r="L635" s="100" t="s">
        <v>2911</v>
      </c>
      <c r="M635" s="55" t="s">
        <v>48</v>
      </c>
      <c r="N635" s="49" t="s">
        <v>709</v>
      </c>
      <c r="O635" s="49" t="s">
        <v>731</v>
      </c>
      <c r="P635" s="49" t="s">
        <v>1351</v>
      </c>
      <c r="Q635" s="50" t="s">
        <v>712</v>
      </c>
      <c r="R635" s="57"/>
      <c r="S635" s="49" t="s">
        <v>68</v>
      </c>
      <c r="T635" s="49" t="s">
        <v>69</v>
      </c>
      <c r="U635" s="49" t="s">
        <v>461</v>
      </c>
      <c r="V635" s="49" t="s">
        <v>1452</v>
      </c>
      <c r="W635" s="49"/>
      <c r="X635" s="54" t="s">
        <v>58</v>
      </c>
      <c r="Y635" s="49"/>
      <c r="Z635" s="49"/>
      <c r="AA635" s="54"/>
      <c r="AB635" s="54"/>
      <c r="AC635" s="55" t="s">
        <v>117</v>
      </c>
      <c r="AD635" s="55" t="s">
        <v>117</v>
      </c>
    </row>
    <row r="636" spans="1:30" s="58" customFormat="1" ht="57" hidden="1" customHeight="1" x14ac:dyDescent="0.25">
      <c r="A636" s="54">
        <f>+SUBTOTAL(3,$B$11:B636)</f>
        <v>0</v>
      </c>
      <c r="B636" s="55" t="s">
        <v>42</v>
      </c>
      <c r="C636" s="54" t="s">
        <v>43</v>
      </c>
      <c r="D636" s="54" t="s">
        <v>44</v>
      </c>
      <c r="E636" s="54" t="s">
        <v>45</v>
      </c>
      <c r="F636" s="56" t="s">
        <v>2334</v>
      </c>
      <c r="G636" s="48">
        <v>45387.410740740997</v>
      </c>
      <c r="H636" s="56" t="s">
        <v>2334</v>
      </c>
      <c r="I636" s="48">
        <v>45387.410740740997</v>
      </c>
      <c r="J636" s="56" t="s">
        <v>2334</v>
      </c>
      <c r="K636" s="48">
        <v>45387.410740740997</v>
      </c>
      <c r="L636" s="100" t="s">
        <v>2912</v>
      </c>
      <c r="M636" s="55" t="s">
        <v>48</v>
      </c>
      <c r="N636" s="49" t="s">
        <v>709</v>
      </c>
      <c r="O636" s="49" t="s">
        <v>731</v>
      </c>
      <c r="P636" s="49" t="s">
        <v>2101</v>
      </c>
      <c r="Q636" s="50" t="s">
        <v>712</v>
      </c>
      <c r="R636" s="57"/>
      <c r="S636" s="49" t="s">
        <v>68</v>
      </c>
      <c r="T636" s="49" t="s">
        <v>321</v>
      </c>
      <c r="U636" s="49" t="s">
        <v>321</v>
      </c>
      <c r="V636" s="49" t="s">
        <v>71</v>
      </c>
      <c r="W636" s="49" t="s">
        <v>72</v>
      </c>
      <c r="X636" s="54" t="s">
        <v>58</v>
      </c>
      <c r="Y636" s="49"/>
      <c r="Z636" s="49"/>
      <c r="AA636" s="54"/>
      <c r="AB636" s="54"/>
      <c r="AC636" s="55" t="s">
        <v>117</v>
      </c>
      <c r="AD636" s="55" t="s">
        <v>117</v>
      </c>
    </row>
    <row r="637" spans="1:30" s="58" customFormat="1" ht="57" hidden="1" customHeight="1" x14ac:dyDescent="0.25">
      <c r="A637" s="54">
        <f>+SUBTOTAL(3,$B$11:B637)</f>
        <v>0</v>
      </c>
      <c r="B637" s="55" t="s">
        <v>42</v>
      </c>
      <c r="C637" s="54" t="s">
        <v>43</v>
      </c>
      <c r="D637" s="54" t="s">
        <v>44</v>
      </c>
      <c r="E637" s="54" t="s">
        <v>45</v>
      </c>
      <c r="F637" s="56" t="s">
        <v>2335</v>
      </c>
      <c r="G637" s="48">
        <v>45401.703483796002</v>
      </c>
      <c r="H637" s="56" t="s">
        <v>2335</v>
      </c>
      <c r="I637" s="48">
        <v>45401.703483796002</v>
      </c>
      <c r="J637" s="56" t="s">
        <v>2335</v>
      </c>
      <c r="K637" s="48">
        <v>45401.703483796002</v>
      </c>
      <c r="L637" s="100" t="s">
        <v>2913</v>
      </c>
      <c r="M637" s="55" t="s">
        <v>48</v>
      </c>
      <c r="N637" s="49" t="s">
        <v>709</v>
      </c>
      <c r="O637" s="49" t="s">
        <v>2114</v>
      </c>
      <c r="P637" s="49" t="s">
        <v>3317</v>
      </c>
      <c r="Q637" s="50" t="s">
        <v>712</v>
      </c>
      <c r="R637" s="57"/>
      <c r="S637" s="49" t="s">
        <v>68</v>
      </c>
      <c r="T637" s="49" t="s">
        <v>137</v>
      </c>
      <c r="U637" s="49" t="s">
        <v>138</v>
      </c>
      <c r="V637" s="49" t="s">
        <v>80</v>
      </c>
      <c r="W637" s="49" t="s">
        <v>81</v>
      </c>
      <c r="X637" s="54" t="s">
        <v>58</v>
      </c>
      <c r="Y637" s="49"/>
      <c r="Z637" s="49"/>
      <c r="AA637" s="54"/>
      <c r="AB637" s="54"/>
      <c r="AC637" s="55" t="s">
        <v>117</v>
      </c>
      <c r="AD637" s="55" t="s">
        <v>117</v>
      </c>
    </row>
    <row r="638" spans="1:30" s="58" customFormat="1" ht="57" hidden="1" customHeight="1" x14ac:dyDescent="0.25">
      <c r="A638" s="54">
        <f>+SUBTOTAL(3,$B$11:B638)</f>
        <v>0</v>
      </c>
      <c r="B638" s="55" t="s">
        <v>108</v>
      </c>
      <c r="C638" s="54" t="s">
        <v>43</v>
      </c>
      <c r="D638" s="54" t="s">
        <v>44</v>
      </c>
      <c r="E638" s="54" t="s">
        <v>45</v>
      </c>
      <c r="F638" s="56" t="s">
        <v>2380</v>
      </c>
      <c r="G638" s="48">
        <v>45387.735601852</v>
      </c>
      <c r="H638" s="56" t="s">
        <v>2380</v>
      </c>
      <c r="I638" s="48">
        <v>45387.735601852</v>
      </c>
      <c r="J638" s="56" t="s">
        <v>2380</v>
      </c>
      <c r="K638" s="48">
        <v>45387.735601852</v>
      </c>
      <c r="L638" s="100" t="s">
        <v>2156</v>
      </c>
      <c r="M638" s="55" t="s">
        <v>48</v>
      </c>
      <c r="N638" s="49" t="s">
        <v>64</v>
      </c>
      <c r="O638" s="49" t="s">
        <v>171</v>
      </c>
      <c r="P638" s="49" t="s">
        <v>2023</v>
      </c>
      <c r="Q638" s="50" t="s">
        <v>67</v>
      </c>
      <c r="R638" s="57"/>
      <c r="S638" s="49" t="s">
        <v>68</v>
      </c>
      <c r="T638" s="49" t="s">
        <v>156</v>
      </c>
      <c r="U638" s="49" t="s">
        <v>157</v>
      </c>
      <c r="V638" s="49" t="s">
        <v>98</v>
      </c>
      <c r="W638" s="49"/>
      <c r="X638" s="54" t="s">
        <v>58</v>
      </c>
      <c r="Y638" s="49"/>
      <c r="Z638" s="49"/>
      <c r="AA638" s="54"/>
      <c r="AB638" s="54"/>
      <c r="AC638" s="55" t="s">
        <v>75</v>
      </c>
      <c r="AD638" s="55" t="s">
        <v>75</v>
      </c>
    </row>
    <row r="639" spans="1:30" s="58" customFormat="1" ht="57" hidden="1" customHeight="1" x14ac:dyDescent="0.25">
      <c r="A639" s="54">
        <f>+SUBTOTAL(3,$B$11:B639)</f>
        <v>0</v>
      </c>
      <c r="B639" s="55" t="s">
        <v>108</v>
      </c>
      <c r="C639" s="54" t="s">
        <v>43</v>
      </c>
      <c r="D639" s="54" t="s">
        <v>44</v>
      </c>
      <c r="E639" s="54" t="s">
        <v>45</v>
      </c>
      <c r="F639" s="56" t="s">
        <v>2337</v>
      </c>
      <c r="G639" s="48">
        <v>45406.597789352003</v>
      </c>
      <c r="H639" s="56" t="s">
        <v>2337</v>
      </c>
      <c r="I639" s="48">
        <v>45406.597789352003</v>
      </c>
      <c r="J639" s="56" t="s">
        <v>2337</v>
      </c>
      <c r="K639" s="48">
        <v>45406.597789352003</v>
      </c>
      <c r="L639" s="100" t="s">
        <v>1270</v>
      </c>
      <c r="M639" s="55" t="s">
        <v>48</v>
      </c>
      <c r="N639" s="49" t="s">
        <v>709</v>
      </c>
      <c r="O639" s="49" t="s">
        <v>1400</v>
      </c>
      <c r="P639" s="49" t="s">
        <v>1401</v>
      </c>
      <c r="Q639" s="50" t="s">
        <v>712</v>
      </c>
      <c r="R639" s="57"/>
      <c r="S639" s="49" t="s">
        <v>68</v>
      </c>
      <c r="T639" s="49" t="s">
        <v>96</v>
      </c>
      <c r="U639" s="49" t="s">
        <v>97</v>
      </c>
      <c r="V639" s="49" t="s">
        <v>98</v>
      </c>
      <c r="W639" s="49"/>
      <c r="X639" s="54" t="s">
        <v>58</v>
      </c>
      <c r="Y639" s="49"/>
      <c r="Z639" s="49"/>
      <c r="AA639" s="54"/>
      <c r="AB639" s="54"/>
      <c r="AC639" s="55" t="s">
        <v>75</v>
      </c>
      <c r="AD639" s="55" t="s">
        <v>75</v>
      </c>
    </row>
    <row r="640" spans="1:30" s="58" customFormat="1" ht="57" hidden="1" customHeight="1" x14ac:dyDescent="0.25">
      <c r="A640" s="54">
        <f>+SUBTOTAL(3,$B$11:B640)</f>
        <v>0</v>
      </c>
      <c r="B640" s="55" t="s">
        <v>108</v>
      </c>
      <c r="C640" s="54" t="s">
        <v>43</v>
      </c>
      <c r="D640" s="54" t="s">
        <v>44</v>
      </c>
      <c r="E640" s="54" t="s">
        <v>45</v>
      </c>
      <c r="F640" s="56" t="s">
        <v>2338</v>
      </c>
      <c r="G640" s="48">
        <v>45442.669247685</v>
      </c>
      <c r="H640" s="56" t="s">
        <v>2338</v>
      </c>
      <c r="I640" s="48">
        <v>45442.669247685</v>
      </c>
      <c r="J640" s="56" t="s">
        <v>2338</v>
      </c>
      <c r="K640" s="48">
        <v>45442.669247685</v>
      </c>
      <c r="L640" s="100" t="s">
        <v>2915</v>
      </c>
      <c r="M640" s="55" t="s">
        <v>48</v>
      </c>
      <c r="N640" s="49" t="s">
        <v>709</v>
      </c>
      <c r="O640" s="49" t="s">
        <v>710</v>
      </c>
      <c r="P640" s="49" t="s">
        <v>555</v>
      </c>
      <c r="Q640" s="50" t="s">
        <v>712</v>
      </c>
      <c r="R640" s="57"/>
      <c r="S640" s="49" t="s">
        <v>68</v>
      </c>
      <c r="T640" s="49" t="s">
        <v>69</v>
      </c>
      <c r="U640" s="49" t="s">
        <v>396</v>
      </c>
      <c r="V640" s="49" t="s">
        <v>4050</v>
      </c>
      <c r="W640" s="49"/>
      <c r="X640" s="54" t="s">
        <v>58</v>
      </c>
      <c r="Y640" s="49"/>
      <c r="Z640" s="49"/>
      <c r="AA640" s="54"/>
      <c r="AB640" s="54"/>
      <c r="AC640" s="55" t="s">
        <v>75</v>
      </c>
      <c r="AD640" s="55" t="s">
        <v>75</v>
      </c>
    </row>
    <row r="641" spans="1:30" s="58" customFormat="1" ht="57" hidden="1" customHeight="1" x14ac:dyDescent="0.25">
      <c r="A641" s="54">
        <f>+SUBTOTAL(3,$B$11:B641)</f>
        <v>0</v>
      </c>
      <c r="B641" s="55" t="s">
        <v>42</v>
      </c>
      <c r="C641" s="54" t="s">
        <v>43</v>
      </c>
      <c r="D641" s="54" t="s">
        <v>44</v>
      </c>
      <c r="E641" s="54" t="s">
        <v>45</v>
      </c>
      <c r="F641" s="56" t="s">
        <v>2339</v>
      </c>
      <c r="G641" s="48">
        <v>45404.651504629997</v>
      </c>
      <c r="H641" s="56" t="s">
        <v>2339</v>
      </c>
      <c r="I641" s="48">
        <v>45404.651504629997</v>
      </c>
      <c r="J641" s="56" t="s">
        <v>2339</v>
      </c>
      <c r="K641" s="48">
        <v>45404.651504629997</v>
      </c>
      <c r="L641" s="100" t="s">
        <v>2909</v>
      </c>
      <c r="M641" s="55" t="s">
        <v>48</v>
      </c>
      <c r="N641" s="49" t="s">
        <v>709</v>
      </c>
      <c r="O641" s="49" t="s">
        <v>722</v>
      </c>
      <c r="P641" s="49" t="s">
        <v>355</v>
      </c>
      <c r="Q641" s="50" t="s">
        <v>712</v>
      </c>
      <c r="R641" s="57"/>
      <c r="S641" s="49" t="s">
        <v>68</v>
      </c>
      <c r="T641" s="49" t="s">
        <v>69</v>
      </c>
      <c r="U641" s="49" t="s">
        <v>461</v>
      </c>
      <c r="V641" s="49" t="s">
        <v>80</v>
      </c>
      <c r="W641" s="49" t="s">
        <v>81</v>
      </c>
      <c r="X641" s="54" t="s">
        <v>58</v>
      </c>
      <c r="Y641" s="49"/>
      <c r="Z641" s="49"/>
      <c r="AA641" s="54"/>
      <c r="AB641" s="54"/>
      <c r="AC641" s="55" t="s">
        <v>75</v>
      </c>
      <c r="AD641" s="55" t="s">
        <v>75</v>
      </c>
    </row>
    <row r="642" spans="1:30" s="58" customFormat="1" ht="57" hidden="1" customHeight="1" x14ac:dyDescent="0.25">
      <c r="A642" s="54">
        <f>+SUBTOTAL(3,$B$11:B642)</f>
        <v>0</v>
      </c>
      <c r="B642" s="55" t="s">
        <v>108</v>
      </c>
      <c r="C642" s="54" t="s">
        <v>43</v>
      </c>
      <c r="D642" s="54" t="s">
        <v>44</v>
      </c>
      <c r="E642" s="54" t="s">
        <v>45</v>
      </c>
      <c r="F642" s="56" t="s">
        <v>2340</v>
      </c>
      <c r="G642" s="48">
        <v>45395.631226851998</v>
      </c>
      <c r="H642" s="56" t="s">
        <v>2340</v>
      </c>
      <c r="I642" s="48">
        <v>45395.631226851998</v>
      </c>
      <c r="J642" s="56" t="s">
        <v>2340</v>
      </c>
      <c r="K642" s="48">
        <v>45395.631226851998</v>
      </c>
      <c r="L642" s="100" t="s">
        <v>2285</v>
      </c>
      <c r="M642" s="55" t="s">
        <v>48</v>
      </c>
      <c r="N642" s="49" t="s">
        <v>709</v>
      </c>
      <c r="O642" s="49" t="s">
        <v>710</v>
      </c>
      <c r="P642" s="49" t="s">
        <v>486</v>
      </c>
      <c r="Q642" s="50" t="s">
        <v>712</v>
      </c>
      <c r="R642" s="57"/>
      <c r="S642" s="49" t="s">
        <v>68</v>
      </c>
      <c r="T642" s="49" t="s">
        <v>69</v>
      </c>
      <c r="U642" s="49" t="s">
        <v>327</v>
      </c>
      <c r="V642" s="49" t="s">
        <v>80</v>
      </c>
      <c r="W642" s="49" t="s">
        <v>81</v>
      </c>
      <c r="X642" s="54" t="s">
        <v>58</v>
      </c>
      <c r="Y642" s="49"/>
      <c r="Z642" s="49"/>
      <c r="AA642" s="54"/>
      <c r="AB642" s="54"/>
      <c r="AC642" s="55" t="s">
        <v>82</v>
      </c>
      <c r="AD642" s="55" t="s">
        <v>82</v>
      </c>
    </row>
    <row r="643" spans="1:30" s="58" customFormat="1" ht="57" hidden="1" customHeight="1" x14ac:dyDescent="0.25">
      <c r="A643" s="54">
        <f>+SUBTOTAL(3,$B$11:B643)</f>
        <v>0</v>
      </c>
      <c r="B643" s="55" t="s">
        <v>108</v>
      </c>
      <c r="C643" s="54" t="s">
        <v>43</v>
      </c>
      <c r="D643" s="54" t="s">
        <v>44</v>
      </c>
      <c r="E643" s="54" t="s">
        <v>45</v>
      </c>
      <c r="F643" s="56" t="s">
        <v>2341</v>
      </c>
      <c r="G643" s="48">
        <v>45411.384247684997</v>
      </c>
      <c r="H643" s="56" t="s">
        <v>2341</v>
      </c>
      <c r="I643" s="48">
        <v>45411.384247684997</v>
      </c>
      <c r="J643" s="56" t="s">
        <v>2341</v>
      </c>
      <c r="K643" s="48">
        <v>45411.384247684997</v>
      </c>
      <c r="L643" s="100" t="s">
        <v>714</v>
      </c>
      <c r="M643" s="55" t="s">
        <v>48</v>
      </c>
      <c r="N643" s="49" t="s">
        <v>709</v>
      </c>
      <c r="O643" s="49" t="s">
        <v>715</v>
      </c>
      <c r="P643" s="49" t="s">
        <v>716</v>
      </c>
      <c r="Q643" s="50" t="s">
        <v>712</v>
      </c>
      <c r="R643" s="57"/>
      <c r="S643" s="49" t="s">
        <v>68</v>
      </c>
      <c r="T643" s="49" t="s">
        <v>69</v>
      </c>
      <c r="U643" s="49" t="s">
        <v>70</v>
      </c>
      <c r="V643" s="49" t="s">
        <v>71</v>
      </c>
      <c r="W643" s="49"/>
      <c r="X643" s="54" t="s">
        <v>58</v>
      </c>
      <c r="Y643" s="49"/>
      <c r="Z643" s="49"/>
      <c r="AA643" s="54"/>
      <c r="AB643" s="54"/>
      <c r="AC643" s="55" t="s">
        <v>61</v>
      </c>
      <c r="AD643" s="55" t="s">
        <v>61</v>
      </c>
    </row>
    <row r="644" spans="1:30" s="58" customFormat="1" ht="57" hidden="1" customHeight="1" x14ac:dyDescent="0.25">
      <c r="A644" s="54">
        <f>+SUBTOTAL(3,$B$11:B644)</f>
        <v>0</v>
      </c>
      <c r="B644" s="55" t="s">
        <v>108</v>
      </c>
      <c r="C644" s="54" t="s">
        <v>43</v>
      </c>
      <c r="D644" s="54" t="s">
        <v>44</v>
      </c>
      <c r="E644" s="54" t="s">
        <v>45</v>
      </c>
      <c r="F644" s="56" t="s">
        <v>2342</v>
      </c>
      <c r="G644" s="48">
        <v>45405.869224536997</v>
      </c>
      <c r="H644" s="56" t="s">
        <v>2342</v>
      </c>
      <c r="I644" s="48">
        <v>45405.869224536997</v>
      </c>
      <c r="J644" s="56" t="s">
        <v>2342</v>
      </c>
      <c r="K644" s="48">
        <v>45405.869224536997</v>
      </c>
      <c r="L644" s="100" t="s">
        <v>2916</v>
      </c>
      <c r="M644" s="55" t="s">
        <v>48</v>
      </c>
      <c r="N644" s="49" t="s">
        <v>709</v>
      </c>
      <c r="O644" s="49" t="s">
        <v>1400</v>
      </c>
      <c r="P644" s="49" t="s">
        <v>3313</v>
      </c>
      <c r="Q644" s="50" t="s">
        <v>712</v>
      </c>
      <c r="R644" s="57"/>
      <c r="S644" s="49" t="s">
        <v>68</v>
      </c>
      <c r="T644" s="49" t="s">
        <v>69</v>
      </c>
      <c r="U644" s="49" t="s">
        <v>79</v>
      </c>
      <c r="V644" s="49" t="s">
        <v>71</v>
      </c>
      <c r="W644" s="49"/>
      <c r="X644" s="54" t="s">
        <v>58</v>
      </c>
      <c r="Y644" s="49"/>
      <c r="Z644" s="49"/>
      <c r="AA644" s="54"/>
      <c r="AB644" s="54"/>
      <c r="AC644" s="55" t="s">
        <v>75</v>
      </c>
      <c r="AD644" s="55" t="s">
        <v>75</v>
      </c>
    </row>
    <row r="645" spans="1:30" s="58" customFormat="1" ht="57" hidden="1" customHeight="1" x14ac:dyDescent="0.25">
      <c r="A645" s="54">
        <f>+SUBTOTAL(3,$B$11:B645)</f>
        <v>0</v>
      </c>
      <c r="B645" s="55" t="s">
        <v>42</v>
      </c>
      <c r="C645" s="54" t="s">
        <v>43</v>
      </c>
      <c r="D645" s="54" t="s">
        <v>44</v>
      </c>
      <c r="E645" s="54" t="s">
        <v>45</v>
      </c>
      <c r="F645" s="56" t="s">
        <v>2343</v>
      </c>
      <c r="G645" s="48">
        <v>45414.382615741</v>
      </c>
      <c r="H645" s="56" t="s">
        <v>2343</v>
      </c>
      <c r="I645" s="48">
        <v>45414.382615741</v>
      </c>
      <c r="J645" s="56" t="s">
        <v>2343</v>
      </c>
      <c r="K645" s="48">
        <v>45414.382615741</v>
      </c>
      <c r="L645" s="100" t="s">
        <v>2917</v>
      </c>
      <c r="M645" s="55" t="s">
        <v>48</v>
      </c>
      <c r="N645" s="49" t="s">
        <v>709</v>
      </c>
      <c r="O645" s="49" t="s">
        <v>731</v>
      </c>
      <c r="P645" s="49" t="s">
        <v>2074</v>
      </c>
      <c r="Q645" s="50" t="s">
        <v>712</v>
      </c>
      <c r="R645" s="57"/>
      <c r="S645" s="49" t="s">
        <v>68</v>
      </c>
      <c r="T645" s="49" t="s">
        <v>178</v>
      </c>
      <c r="U645" s="49" t="s">
        <v>1437</v>
      </c>
      <c r="V645" s="49" t="s">
        <v>80</v>
      </c>
      <c r="W645" s="49" t="s">
        <v>81</v>
      </c>
      <c r="X645" s="54" t="s">
        <v>58</v>
      </c>
      <c r="Y645" s="49"/>
      <c r="Z645" s="49"/>
      <c r="AA645" s="54"/>
      <c r="AB645" s="54"/>
      <c r="AC645" s="55" t="s">
        <v>75</v>
      </c>
      <c r="AD645" s="55" t="s">
        <v>75</v>
      </c>
    </row>
    <row r="646" spans="1:30" s="58" customFormat="1" ht="57" hidden="1" customHeight="1" x14ac:dyDescent="0.25">
      <c r="A646" s="54">
        <f>+SUBTOTAL(3,$B$11:B646)</f>
        <v>0</v>
      </c>
      <c r="B646" s="55" t="s">
        <v>42</v>
      </c>
      <c r="C646" s="54" t="s">
        <v>43</v>
      </c>
      <c r="D646" s="54" t="s">
        <v>44</v>
      </c>
      <c r="E646" s="54" t="s">
        <v>45</v>
      </c>
      <c r="F646" s="56" t="s">
        <v>2344</v>
      </c>
      <c r="G646" s="48">
        <v>45421.733240740999</v>
      </c>
      <c r="H646" s="56" t="s">
        <v>2344</v>
      </c>
      <c r="I646" s="48">
        <v>45421.733240740999</v>
      </c>
      <c r="J646" s="56" t="s">
        <v>2344</v>
      </c>
      <c r="K646" s="48">
        <v>45421.733240740999</v>
      </c>
      <c r="L646" s="100" t="s">
        <v>2918</v>
      </c>
      <c r="M646" s="55" t="s">
        <v>48</v>
      </c>
      <c r="N646" s="49" t="s">
        <v>709</v>
      </c>
      <c r="O646" s="49" t="s">
        <v>722</v>
      </c>
      <c r="P646" s="49" t="s">
        <v>3319</v>
      </c>
      <c r="Q646" s="50" t="s">
        <v>712</v>
      </c>
      <c r="R646" s="57"/>
      <c r="S646" s="49" t="s">
        <v>68</v>
      </c>
      <c r="T646" s="49" t="s">
        <v>125</v>
      </c>
      <c r="U646" s="49" t="s">
        <v>224</v>
      </c>
      <c r="V646" s="49" t="s">
        <v>80</v>
      </c>
      <c r="W646" s="49" t="s">
        <v>81</v>
      </c>
      <c r="X646" s="54" t="s">
        <v>58</v>
      </c>
      <c r="Y646" s="49"/>
      <c r="Z646" s="49"/>
      <c r="AA646" s="54"/>
      <c r="AB646" s="54"/>
      <c r="AC646" s="55" t="s">
        <v>117</v>
      </c>
      <c r="AD646" s="55" t="s">
        <v>117</v>
      </c>
    </row>
    <row r="647" spans="1:30" s="58" customFormat="1" ht="57" hidden="1" customHeight="1" x14ac:dyDescent="0.25">
      <c r="A647" s="54">
        <f>+SUBTOTAL(3,$B$11:B647)</f>
        <v>0</v>
      </c>
      <c r="B647" s="55" t="s">
        <v>42</v>
      </c>
      <c r="C647" s="54" t="s">
        <v>43</v>
      </c>
      <c r="D647" s="54" t="s">
        <v>44</v>
      </c>
      <c r="E647" s="54" t="s">
        <v>45</v>
      </c>
      <c r="F647" s="56" t="s">
        <v>2345</v>
      </c>
      <c r="G647" s="48">
        <v>45423.737615741004</v>
      </c>
      <c r="H647" s="56" t="s">
        <v>2345</v>
      </c>
      <c r="I647" s="48">
        <v>45423.737615741004</v>
      </c>
      <c r="J647" s="56" t="s">
        <v>2345</v>
      </c>
      <c r="K647" s="48">
        <v>45423.737615741004</v>
      </c>
      <c r="L647" s="100" t="s">
        <v>2919</v>
      </c>
      <c r="M647" s="55" t="s">
        <v>48</v>
      </c>
      <c r="N647" s="49" t="s">
        <v>709</v>
      </c>
      <c r="O647" s="49" t="s">
        <v>715</v>
      </c>
      <c r="P647" s="49" t="s">
        <v>719</v>
      </c>
      <c r="Q647" s="50" t="s">
        <v>712</v>
      </c>
      <c r="R647" s="57"/>
      <c r="S647" s="49" t="s">
        <v>68</v>
      </c>
      <c r="T647" s="49" t="s">
        <v>69</v>
      </c>
      <c r="U647" s="49" t="s">
        <v>70</v>
      </c>
      <c r="V647" s="49" t="s">
        <v>71</v>
      </c>
      <c r="W647" s="49"/>
      <c r="X647" s="54" t="s">
        <v>58</v>
      </c>
      <c r="Y647" s="49"/>
      <c r="Z647" s="49"/>
      <c r="AA647" s="54"/>
      <c r="AB647" s="54"/>
      <c r="AC647" s="55" t="s">
        <v>75</v>
      </c>
      <c r="AD647" s="55" t="s">
        <v>75</v>
      </c>
    </row>
    <row r="648" spans="1:30" s="58" customFormat="1" ht="57" hidden="1" customHeight="1" x14ac:dyDescent="0.25">
      <c r="A648" s="54">
        <f>+SUBTOTAL(3,$B$11:B648)</f>
        <v>0</v>
      </c>
      <c r="B648" s="55" t="s">
        <v>42</v>
      </c>
      <c r="C648" s="54" t="s">
        <v>43</v>
      </c>
      <c r="D648" s="54" t="s">
        <v>44</v>
      </c>
      <c r="E648" s="54" t="s">
        <v>45</v>
      </c>
      <c r="F648" s="56" t="s">
        <v>2346</v>
      </c>
      <c r="G648" s="48">
        <v>45424.515763889001</v>
      </c>
      <c r="H648" s="56" t="s">
        <v>2346</v>
      </c>
      <c r="I648" s="48">
        <v>45424.515763889001</v>
      </c>
      <c r="J648" s="56" t="s">
        <v>2346</v>
      </c>
      <c r="K648" s="48">
        <v>45424.515763889001</v>
      </c>
      <c r="L648" s="100" t="s">
        <v>2920</v>
      </c>
      <c r="M648" s="55" t="s">
        <v>48</v>
      </c>
      <c r="N648" s="49" t="s">
        <v>709</v>
      </c>
      <c r="O648" s="49" t="s">
        <v>722</v>
      </c>
      <c r="P648" s="49" t="s">
        <v>234</v>
      </c>
      <c r="Q648" s="50" t="s">
        <v>712</v>
      </c>
      <c r="R648" s="57"/>
      <c r="S648" s="49" t="s">
        <v>68</v>
      </c>
      <c r="T648" s="49" t="s">
        <v>296</v>
      </c>
      <c r="U648" s="49" t="s">
        <v>3272</v>
      </c>
      <c r="V648" s="49" t="s">
        <v>1449</v>
      </c>
      <c r="W648" s="49" t="s">
        <v>81</v>
      </c>
      <c r="X648" s="54" t="s">
        <v>58</v>
      </c>
      <c r="Y648" s="49"/>
      <c r="Z648" s="49"/>
      <c r="AA648" s="54"/>
      <c r="AB648" s="54"/>
      <c r="AC648" s="55" t="s">
        <v>75</v>
      </c>
      <c r="AD648" s="55" t="s">
        <v>75</v>
      </c>
    </row>
    <row r="649" spans="1:30" s="58" customFormat="1" ht="57" hidden="1" customHeight="1" x14ac:dyDescent="0.25">
      <c r="A649" s="54">
        <f>+SUBTOTAL(3,$B$11:B649)</f>
        <v>0</v>
      </c>
      <c r="B649" s="55" t="s">
        <v>42</v>
      </c>
      <c r="C649" s="54" t="s">
        <v>43</v>
      </c>
      <c r="D649" s="54" t="s">
        <v>44</v>
      </c>
      <c r="E649" s="54" t="s">
        <v>45</v>
      </c>
      <c r="F649" s="56" t="s">
        <v>2348</v>
      </c>
      <c r="G649" s="48">
        <v>45433.539386573997</v>
      </c>
      <c r="H649" s="56" t="s">
        <v>2348</v>
      </c>
      <c r="I649" s="48">
        <v>45433.539386573997</v>
      </c>
      <c r="J649" s="56" t="s">
        <v>2348</v>
      </c>
      <c r="K649" s="48">
        <v>45433.539386573997</v>
      </c>
      <c r="L649" s="100" t="s">
        <v>2922</v>
      </c>
      <c r="M649" s="55" t="s">
        <v>48</v>
      </c>
      <c r="N649" s="49" t="s">
        <v>709</v>
      </c>
      <c r="O649" s="49" t="s">
        <v>731</v>
      </c>
      <c r="P649" s="49" t="s">
        <v>3321</v>
      </c>
      <c r="Q649" s="50" t="s">
        <v>712</v>
      </c>
      <c r="R649" s="57"/>
      <c r="S649" s="49" t="s">
        <v>68</v>
      </c>
      <c r="T649" s="49" t="s">
        <v>96</v>
      </c>
      <c r="U649" s="49" t="s">
        <v>97</v>
      </c>
      <c r="V649" s="49" t="s">
        <v>98</v>
      </c>
      <c r="W649" s="49"/>
      <c r="X649" s="54" t="s">
        <v>58</v>
      </c>
      <c r="Y649" s="49"/>
      <c r="Z649" s="49"/>
      <c r="AA649" s="54"/>
      <c r="AB649" s="54"/>
      <c r="AC649" s="55" t="s">
        <v>383</v>
      </c>
      <c r="AD649" s="55" t="s">
        <v>383</v>
      </c>
    </row>
    <row r="650" spans="1:30" s="58" customFormat="1" ht="57" hidden="1" customHeight="1" x14ac:dyDescent="0.25">
      <c r="A650" s="54">
        <f>+SUBTOTAL(3,$B$11:B650)</f>
        <v>0</v>
      </c>
      <c r="B650" s="55" t="s">
        <v>42</v>
      </c>
      <c r="C650" s="54" t="s">
        <v>43</v>
      </c>
      <c r="D650" s="54" t="s">
        <v>44</v>
      </c>
      <c r="E650" s="54" t="s">
        <v>45</v>
      </c>
      <c r="F650" s="56" t="s">
        <v>2350</v>
      </c>
      <c r="G650" s="48">
        <v>45464.704884259001</v>
      </c>
      <c r="H650" s="56" t="s">
        <v>2350</v>
      </c>
      <c r="I650" s="48">
        <v>45464.704884259001</v>
      </c>
      <c r="J650" s="56" t="s">
        <v>2350</v>
      </c>
      <c r="K650" s="48">
        <v>45464.704884259001</v>
      </c>
      <c r="L650" s="100" t="s">
        <v>2923</v>
      </c>
      <c r="M650" s="55" t="s">
        <v>48</v>
      </c>
      <c r="N650" s="49" t="s">
        <v>709</v>
      </c>
      <c r="O650" s="49" t="s">
        <v>710</v>
      </c>
      <c r="P650" s="49" t="s">
        <v>51</v>
      </c>
      <c r="Q650" s="50" t="s">
        <v>712</v>
      </c>
      <c r="R650" s="57"/>
      <c r="S650" s="49" t="s">
        <v>68</v>
      </c>
      <c r="T650" s="49" t="s">
        <v>496</v>
      </c>
      <c r="U650" s="49" t="s">
        <v>497</v>
      </c>
      <c r="V650" s="49" t="s">
        <v>80</v>
      </c>
      <c r="W650" s="49" t="s">
        <v>81</v>
      </c>
      <c r="X650" s="54" t="s">
        <v>58</v>
      </c>
      <c r="Y650" s="49"/>
      <c r="Z650" s="49"/>
      <c r="AA650" s="54"/>
      <c r="AB650" s="54"/>
      <c r="AC650" s="55" t="s">
        <v>82</v>
      </c>
      <c r="AD650" s="55" t="s">
        <v>82</v>
      </c>
    </row>
    <row r="651" spans="1:30" s="58" customFormat="1" ht="57" hidden="1" customHeight="1" x14ac:dyDescent="0.25">
      <c r="A651" s="54">
        <f>+SUBTOTAL(3,$B$11:B651)</f>
        <v>0</v>
      </c>
      <c r="B651" s="55" t="s">
        <v>42</v>
      </c>
      <c r="C651" s="54" t="s">
        <v>43</v>
      </c>
      <c r="D651" s="54" t="s">
        <v>44</v>
      </c>
      <c r="E651" s="54" t="s">
        <v>45</v>
      </c>
      <c r="F651" s="56" t="s">
        <v>2351</v>
      </c>
      <c r="G651" s="48">
        <v>45440.735694444003</v>
      </c>
      <c r="H651" s="56" t="s">
        <v>2351</v>
      </c>
      <c r="I651" s="48">
        <v>45440.735694444003</v>
      </c>
      <c r="J651" s="56" t="s">
        <v>2351</v>
      </c>
      <c r="K651" s="48">
        <v>45440.735694444003</v>
      </c>
      <c r="L651" s="100" t="s">
        <v>2924</v>
      </c>
      <c r="M651" s="55" t="s">
        <v>111</v>
      </c>
      <c r="N651" s="49" t="s">
        <v>709</v>
      </c>
      <c r="O651" s="49" t="s">
        <v>731</v>
      </c>
      <c r="P651" s="49" t="s">
        <v>3322</v>
      </c>
      <c r="Q651" s="50" t="s">
        <v>712</v>
      </c>
      <c r="R651" s="57"/>
      <c r="S651" s="49" t="s">
        <v>68</v>
      </c>
      <c r="T651" s="49" t="s">
        <v>150</v>
      </c>
      <c r="U651" s="49" t="s">
        <v>557</v>
      </c>
      <c r="V651" s="49" t="s">
        <v>270</v>
      </c>
      <c r="W651" s="49"/>
      <c r="X651" s="54" t="s">
        <v>58</v>
      </c>
      <c r="Y651" s="49"/>
      <c r="Z651" s="49"/>
      <c r="AA651" s="54"/>
      <c r="AB651" s="54"/>
      <c r="AC651" s="55" t="s">
        <v>117</v>
      </c>
      <c r="AD651" s="55" t="s">
        <v>117</v>
      </c>
    </row>
    <row r="652" spans="1:30" s="58" customFormat="1" ht="57" hidden="1" customHeight="1" x14ac:dyDescent="0.25">
      <c r="A652" s="54">
        <f>+SUBTOTAL(3,$B$11:B652)</f>
        <v>0</v>
      </c>
      <c r="B652" s="55" t="s">
        <v>108</v>
      </c>
      <c r="C652" s="54" t="s">
        <v>43</v>
      </c>
      <c r="D652" s="54" t="s">
        <v>44</v>
      </c>
      <c r="E652" s="54" t="s">
        <v>45</v>
      </c>
      <c r="F652" s="56" t="s">
        <v>2353</v>
      </c>
      <c r="G652" s="48">
        <v>45457.746828704003</v>
      </c>
      <c r="H652" s="56" t="s">
        <v>2353</v>
      </c>
      <c r="I652" s="48">
        <v>45457.746828704003</v>
      </c>
      <c r="J652" s="56" t="s">
        <v>2353</v>
      </c>
      <c r="K652" s="48">
        <v>45457.746828704003</v>
      </c>
      <c r="L652" s="100" t="s">
        <v>2926</v>
      </c>
      <c r="M652" s="55" t="s">
        <v>48</v>
      </c>
      <c r="N652" s="49" t="s">
        <v>709</v>
      </c>
      <c r="O652" s="49" t="s">
        <v>710</v>
      </c>
      <c r="P652" s="49" t="s">
        <v>51</v>
      </c>
      <c r="Q652" s="50" t="s">
        <v>712</v>
      </c>
      <c r="R652" s="57"/>
      <c r="S652" s="49" t="s">
        <v>68</v>
      </c>
      <c r="T652" s="49" t="s">
        <v>69</v>
      </c>
      <c r="U652" s="49" t="s">
        <v>327</v>
      </c>
      <c r="V652" s="49" t="s">
        <v>80</v>
      </c>
      <c r="W652" s="49" t="s">
        <v>81</v>
      </c>
      <c r="X652" s="54" t="s">
        <v>58</v>
      </c>
      <c r="Y652" s="49"/>
      <c r="Z652" s="49"/>
      <c r="AA652" s="54"/>
      <c r="AB652" s="54"/>
      <c r="AC652" s="55" t="s">
        <v>117</v>
      </c>
      <c r="AD652" s="55" t="s">
        <v>117</v>
      </c>
    </row>
    <row r="653" spans="1:30" s="58" customFormat="1" ht="57" hidden="1" customHeight="1" x14ac:dyDescent="0.25">
      <c r="A653" s="54">
        <f>+SUBTOTAL(3,$B$11:B653)</f>
        <v>0</v>
      </c>
      <c r="B653" s="55" t="s">
        <v>42</v>
      </c>
      <c r="C653" s="54" t="s">
        <v>43</v>
      </c>
      <c r="D653" s="54" t="s">
        <v>44</v>
      </c>
      <c r="E653" s="54" t="s">
        <v>45</v>
      </c>
      <c r="F653" s="56" t="s">
        <v>2354</v>
      </c>
      <c r="G653" s="48">
        <v>45446.728263889003</v>
      </c>
      <c r="H653" s="56" t="s">
        <v>2354</v>
      </c>
      <c r="I653" s="48">
        <v>45446.728263889003</v>
      </c>
      <c r="J653" s="56" t="s">
        <v>2354</v>
      </c>
      <c r="K653" s="48">
        <v>45446.728263889003</v>
      </c>
      <c r="L653" s="100" t="s">
        <v>2927</v>
      </c>
      <c r="M653" s="55" t="s">
        <v>48</v>
      </c>
      <c r="N653" s="49" t="s">
        <v>709</v>
      </c>
      <c r="O653" s="49" t="s">
        <v>731</v>
      </c>
      <c r="P653" s="49" t="s">
        <v>1343</v>
      </c>
      <c r="Q653" s="50" t="s">
        <v>712</v>
      </c>
      <c r="R653" s="57"/>
      <c r="S653" s="49" t="s">
        <v>68</v>
      </c>
      <c r="T653" s="49" t="s">
        <v>69</v>
      </c>
      <c r="U653" s="49" t="s">
        <v>327</v>
      </c>
      <c r="V653" s="49" t="s">
        <v>80</v>
      </c>
      <c r="W653" s="49" t="s">
        <v>81</v>
      </c>
      <c r="X653" s="54" t="s">
        <v>58</v>
      </c>
      <c r="Y653" s="49"/>
      <c r="Z653" s="49"/>
      <c r="AA653" s="54"/>
      <c r="AB653" s="54"/>
      <c r="AC653" s="55" t="s">
        <v>82</v>
      </c>
      <c r="AD653" s="55" t="s">
        <v>82</v>
      </c>
    </row>
    <row r="654" spans="1:30" s="58" customFormat="1" ht="57" hidden="1" customHeight="1" x14ac:dyDescent="0.25">
      <c r="A654" s="54">
        <f>+SUBTOTAL(3,$B$11:B654)</f>
        <v>0</v>
      </c>
      <c r="B654" s="55" t="s">
        <v>42</v>
      </c>
      <c r="C654" s="54" t="s">
        <v>43</v>
      </c>
      <c r="D654" s="54" t="s">
        <v>44</v>
      </c>
      <c r="E654" s="54" t="s">
        <v>45</v>
      </c>
      <c r="F654" s="56" t="s">
        <v>2381</v>
      </c>
      <c r="G654" s="48">
        <v>45391.602627314998</v>
      </c>
      <c r="H654" s="56" t="s">
        <v>2381</v>
      </c>
      <c r="I654" s="48">
        <v>45391.602627314998</v>
      </c>
      <c r="J654" s="56" t="s">
        <v>2381</v>
      </c>
      <c r="K654" s="48">
        <v>45391.602627314998</v>
      </c>
      <c r="L654" s="100" t="s">
        <v>2940</v>
      </c>
      <c r="M654" s="55" t="s">
        <v>48</v>
      </c>
      <c r="N654" s="49" t="s">
        <v>64</v>
      </c>
      <c r="O654" s="49" t="s">
        <v>87</v>
      </c>
      <c r="P654" s="49" t="s">
        <v>88</v>
      </c>
      <c r="Q654" s="50" t="s">
        <v>67</v>
      </c>
      <c r="R654" s="57"/>
      <c r="S654" s="49" t="s">
        <v>68</v>
      </c>
      <c r="T654" s="49" t="s">
        <v>69</v>
      </c>
      <c r="U654" s="49" t="s">
        <v>79</v>
      </c>
      <c r="V654" s="49" t="s">
        <v>71</v>
      </c>
      <c r="W654" s="49"/>
      <c r="X654" s="54" t="s">
        <v>58</v>
      </c>
      <c r="Y654" s="49"/>
      <c r="Z654" s="49"/>
      <c r="AA654" s="54"/>
      <c r="AB654" s="54"/>
      <c r="AC654" s="55" t="s">
        <v>75</v>
      </c>
      <c r="AD654" s="55" t="s">
        <v>75</v>
      </c>
    </row>
    <row r="655" spans="1:30" s="58" customFormat="1" ht="57" hidden="1" customHeight="1" x14ac:dyDescent="0.25">
      <c r="A655" s="54">
        <f>+SUBTOTAL(3,$B$11:B655)</f>
        <v>0</v>
      </c>
      <c r="B655" s="55" t="s">
        <v>108</v>
      </c>
      <c r="C655" s="54" t="s">
        <v>43</v>
      </c>
      <c r="D655" s="54" t="s">
        <v>44</v>
      </c>
      <c r="E655" s="54" t="s">
        <v>45</v>
      </c>
      <c r="F655" s="56" t="s">
        <v>2356</v>
      </c>
      <c r="G655" s="48">
        <v>45440.568460647999</v>
      </c>
      <c r="H655" s="56" t="s">
        <v>2356</v>
      </c>
      <c r="I655" s="48">
        <v>45440.568460647999</v>
      </c>
      <c r="J655" s="56" t="s">
        <v>2356</v>
      </c>
      <c r="K655" s="48">
        <v>45440.568460647999</v>
      </c>
      <c r="L655" s="100" t="s">
        <v>2912</v>
      </c>
      <c r="M655" s="55" t="s">
        <v>48</v>
      </c>
      <c r="N655" s="49" t="s">
        <v>709</v>
      </c>
      <c r="O655" s="49" t="s">
        <v>731</v>
      </c>
      <c r="P655" s="49" t="s">
        <v>2101</v>
      </c>
      <c r="Q655" s="50" t="s">
        <v>712</v>
      </c>
      <c r="R655" s="57"/>
      <c r="S655" s="49" t="s">
        <v>68</v>
      </c>
      <c r="T655" s="49" t="s">
        <v>321</v>
      </c>
      <c r="U655" s="49" t="s">
        <v>321</v>
      </c>
      <c r="V655" s="49" t="s">
        <v>71</v>
      </c>
      <c r="W655" s="49" t="s">
        <v>72</v>
      </c>
      <c r="X655" s="54" t="s">
        <v>58</v>
      </c>
      <c r="Y655" s="49"/>
      <c r="Z655" s="49"/>
      <c r="AA655" s="54"/>
      <c r="AB655" s="54"/>
      <c r="AC655" s="55" t="s">
        <v>82</v>
      </c>
      <c r="AD655" s="55" t="s">
        <v>82</v>
      </c>
    </row>
    <row r="656" spans="1:30" s="58" customFormat="1" ht="57" hidden="1" customHeight="1" x14ac:dyDescent="0.25">
      <c r="A656" s="54">
        <f>+SUBTOTAL(3,$B$11:B656)</f>
        <v>0</v>
      </c>
      <c r="B656" s="55" t="s">
        <v>42</v>
      </c>
      <c r="C656" s="54" t="s">
        <v>43</v>
      </c>
      <c r="D656" s="54" t="s">
        <v>44</v>
      </c>
      <c r="E656" s="54" t="s">
        <v>45</v>
      </c>
      <c r="F656" s="56" t="s">
        <v>2358</v>
      </c>
      <c r="G656" s="48">
        <v>45435.630949074002</v>
      </c>
      <c r="H656" s="56" t="s">
        <v>2358</v>
      </c>
      <c r="I656" s="48">
        <v>45435.630949074002</v>
      </c>
      <c r="J656" s="56" t="s">
        <v>2358</v>
      </c>
      <c r="K656" s="48">
        <v>45435.630949074002</v>
      </c>
      <c r="L656" s="100" t="s">
        <v>2928</v>
      </c>
      <c r="M656" s="55" t="s">
        <v>48</v>
      </c>
      <c r="N656" s="49" t="s">
        <v>709</v>
      </c>
      <c r="O656" s="49" t="s">
        <v>1400</v>
      </c>
      <c r="P656" s="49" t="s">
        <v>3313</v>
      </c>
      <c r="Q656" s="50" t="s">
        <v>712</v>
      </c>
      <c r="R656" s="57"/>
      <c r="S656" s="49" t="s">
        <v>68</v>
      </c>
      <c r="T656" s="49" t="s">
        <v>69</v>
      </c>
      <c r="U656" s="49" t="s">
        <v>79</v>
      </c>
      <c r="V656" s="49" t="s">
        <v>71</v>
      </c>
      <c r="W656" s="49"/>
      <c r="X656" s="54" t="s">
        <v>58</v>
      </c>
      <c r="Y656" s="49"/>
      <c r="Z656" s="49"/>
      <c r="AA656" s="54"/>
      <c r="AB656" s="54"/>
      <c r="AC656" s="55" t="s">
        <v>82</v>
      </c>
      <c r="AD656" s="55" t="s">
        <v>82</v>
      </c>
    </row>
    <row r="657" spans="1:30" s="58" customFormat="1" ht="57" hidden="1" customHeight="1" x14ac:dyDescent="0.25">
      <c r="A657" s="54">
        <f>+SUBTOTAL(3,$B$11:B657)</f>
        <v>0</v>
      </c>
      <c r="B657" s="55" t="s">
        <v>42</v>
      </c>
      <c r="C657" s="54" t="s">
        <v>43</v>
      </c>
      <c r="D657" s="54" t="s">
        <v>44</v>
      </c>
      <c r="E657" s="54" t="s">
        <v>45</v>
      </c>
      <c r="F657" s="56" t="s">
        <v>2359</v>
      </c>
      <c r="G657" s="48">
        <v>45448.509988425998</v>
      </c>
      <c r="H657" s="56" t="s">
        <v>2359</v>
      </c>
      <c r="I657" s="48">
        <v>45448.509988425998</v>
      </c>
      <c r="J657" s="56" t="s">
        <v>2359</v>
      </c>
      <c r="K657" s="48">
        <v>45448.509988425998</v>
      </c>
      <c r="L657" s="100" t="s">
        <v>2929</v>
      </c>
      <c r="M657" s="55" t="s">
        <v>48</v>
      </c>
      <c r="N657" s="49" t="s">
        <v>709</v>
      </c>
      <c r="O657" s="49" t="s">
        <v>710</v>
      </c>
      <c r="P657" s="49" t="s">
        <v>1351</v>
      </c>
      <c r="Q657" s="50" t="s">
        <v>712</v>
      </c>
      <c r="R657" s="57"/>
      <c r="S657" s="49" t="s">
        <v>53</v>
      </c>
      <c r="T657" s="49" t="s">
        <v>1423</v>
      </c>
      <c r="U657" s="49" t="s">
        <v>1424</v>
      </c>
      <c r="V657" s="49" t="s">
        <v>80</v>
      </c>
      <c r="W657" s="49" t="s">
        <v>81</v>
      </c>
      <c r="X657" s="54" t="s">
        <v>58</v>
      </c>
      <c r="Y657" s="49"/>
      <c r="Z657" s="49"/>
      <c r="AA657" s="54"/>
      <c r="AB657" s="54"/>
      <c r="AC657" s="55" t="s">
        <v>383</v>
      </c>
      <c r="AD657" s="55" t="s">
        <v>383</v>
      </c>
    </row>
    <row r="658" spans="1:30" s="58" customFormat="1" ht="57" hidden="1" customHeight="1" x14ac:dyDescent="0.25">
      <c r="A658" s="54">
        <f>+SUBTOTAL(3,$B$11:B658)</f>
        <v>0</v>
      </c>
      <c r="B658" s="55" t="s">
        <v>108</v>
      </c>
      <c r="C658" s="54" t="s">
        <v>43</v>
      </c>
      <c r="D658" s="54" t="s">
        <v>44</v>
      </c>
      <c r="E658" s="54" t="s">
        <v>45</v>
      </c>
      <c r="F658" s="56" t="s">
        <v>2361</v>
      </c>
      <c r="G658" s="48">
        <v>45449.596875000003</v>
      </c>
      <c r="H658" s="56" t="s">
        <v>2361</v>
      </c>
      <c r="I658" s="48">
        <v>45449.596875000003</v>
      </c>
      <c r="J658" s="56" t="s">
        <v>2361</v>
      </c>
      <c r="K658" s="48">
        <v>45449.596875000003</v>
      </c>
      <c r="L658" s="100" t="s">
        <v>2903</v>
      </c>
      <c r="M658" s="55" t="s">
        <v>48</v>
      </c>
      <c r="N658" s="49" t="s">
        <v>709</v>
      </c>
      <c r="O658" s="49" t="s">
        <v>715</v>
      </c>
      <c r="P658" s="49" t="s">
        <v>3312</v>
      </c>
      <c r="Q658" s="50" t="s">
        <v>712</v>
      </c>
      <c r="R658" s="57"/>
      <c r="S658" s="49" t="s">
        <v>68</v>
      </c>
      <c r="T658" s="49" t="s">
        <v>96</v>
      </c>
      <c r="U658" s="49" t="s">
        <v>97</v>
      </c>
      <c r="V658" s="49" t="s">
        <v>98</v>
      </c>
      <c r="W658" s="49"/>
      <c r="X658" s="54" t="s">
        <v>58</v>
      </c>
      <c r="Y658" s="49"/>
      <c r="Z658" s="49"/>
      <c r="AA658" s="54"/>
      <c r="AB658" s="54"/>
      <c r="AC658" s="55" t="s">
        <v>61</v>
      </c>
      <c r="AD658" s="55" t="s">
        <v>61</v>
      </c>
    </row>
    <row r="659" spans="1:30" s="58" customFormat="1" ht="57" hidden="1" customHeight="1" x14ac:dyDescent="0.25">
      <c r="A659" s="54">
        <f>+SUBTOTAL(3,$B$11:B659)</f>
        <v>0</v>
      </c>
      <c r="B659" s="55" t="s">
        <v>42</v>
      </c>
      <c r="C659" s="54" t="s">
        <v>43</v>
      </c>
      <c r="D659" s="54" t="s">
        <v>44</v>
      </c>
      <c r="E659" s="54" t="s">
        <v>45</v>
      </c>
      <c r="F659" s="56" t="s">
        <v>2363</v>
      </c>
      <c r="G659" s="48">
        <v>45449.506851851998</v>
      </c>
      <c r="H659" s="56" t="s">
        <v>2363</v>
      </c>
      <c r="I659" s="48">
        <v>45449.506851851998</v>
      </c>
      <c r="J659" s="56" t="s">
        <v>2363</v>
      </c>
      <c r="K659" s="48">
        <v>45449.506851851998</v>
      </c>
      <c r="L659" s="100" t="s">
        <v>1274</v>
      </c>
      <c r="M659" s="55" t="s">
        <v>111</v>
      </c>
      <c r="N659" s="49" t="s">
        <v>141</v>
      </c>
      <c r="O659" s="49" t="s">
        <v>554</v>
      </c>
      <c r="P659" s="49" t="s">
        <v>661</v>
      </c>
      <c r="Q659" s="50" t="s">
        <v>712</v>
      </c>
      <c r="R659" s="57"/>
      <c r="S659" s="49" t="s">
        <v>1430</v>
      </c>
      <c r="T659" s="49" t="s">
        <v>1442</v>
      </c>
      <c r="U659" s="49" t="s">
        <v>1443</v>
      </c>
      <c r="V659" s="49" t="s">
        <v>270</v>
      </c>
      <c r="W659" s="49"/>
      <c r="X659" s="54" t="s">
        <v>58</v>
      </c>
      <c r="Y659" s="49"/>
      <c r="Z659" s="49"/>
      <c r="AA659" s="54"/>
      <c r="AB659" s="54"/>
      <c r="AC659" s="55" t="s">
        <v>117</v>
      </c>
      <c r="AD659" s="55" t="s">
        <v>117</v>
      </c>
    </row>
    <row r="660" spans="1:30" s="58" customFormat="1" ht="57" hidden="1" customHeight="1" x14ac:dyDescent="0.25">
      <c r="A660" s="54">
        <f>+SUBTOTAL(3,$B$11:B660)</f>
        <v>0</v>
      </c>
      <c r="B660" s="55" t="s">
        <v>108</v>
      </c>
      <c r="C660" s="54" t="s">
        <v>43</v>
      </c>
      <c r="D660" s="54" t="s">
        <v>44</v>
      </c>
      <c r="E660" s="54" t="s">
        <v>45</v>
      </c>
      <c r="F660" s="56" t="s">
        <v>2365</v>
      </c>
      <c r="G660" s="48">
        <v>45442.667673611002</v>
      </c>
      <c r="H660" s="56" t="s">
        <v>2365</v>
      </c>
      <c r="I660" s="48">
        <v>45442.667673611002</v>
      </c>
      <c r="J660" s="56" t="s">
        <v>2365</v>
      </c>
      <c r="K660" s="48">
        <v>45442.667673611002</v>
      </c>
      <c r="L660" s="100" t="s">
        <v>2931</v>
      </c>
      <c r="M660" s="55" t="s">
        <v>48</v>
      </c>
      <c r="N660" s="49" t="s">
        <v>709</v>
      </c>
      <c r="O660" s="49" t="s">
        <v>1405</v>
      </c>
      <c r="P660" s="49" t="s">
        <v>3324</v>
      </c>
      <c r="Q660" s="50" t="s">
        <v>712</v>
      </c>
      <c r="R660" s="57"/>
      <c r="S660" s="49" t="s">
        <v>652</v>
      </c>
      <c r="T660" s="49" t="s">
        <v>3273</v>
      </c>
      <c r="U660" s="49" t="s">
        <v>654</v>
      </c>
      <c r="V660" s="49" t="s">
        <v>80</v>
      </c>
      <c r="W660" s="49" t="s">
        <v>81</v>
      </c>
      <c r="X660" s="54" t="s">
        <v>58</v>
      </c>
      <c r="Y660" s="49"/>
      <c r="Z660" s="49"/>
      <c r="AA660" s="54"/>
      <c r="AB660" s="54"/>
      <c r="AC660" s="55" t="s">
        <v>75</v>
      </c>
      <c r="AD660" s="55" t="s">
        <v>75</v>
      </c>
    </row>
    <row r="661" spans="1:30" s="58" customFormat="1" ht="57" hidden="1" customHeight="1" x14ac:dyDescent="0.25">
      <c r="A661" s="54">
        <f>+SUBTOTAL(3,$B$11:B661)</f>
        <v>0</v>
      </c>
      <c r="B661" s="55" t="s">
        <v>42</v>
      </c>
      <c r="C661" s="54" t="s">
        <v>43</v>
      </c>
      <c r="D661" s="54" t="s">
        <v>44</v>
      </c>
      <c r="E661" s="54" t="s">
        <v>45</v>
      </c>
      <c r="F661" s="56" t="s">
        <v>2382</v>
      </c>
      <c r="G661" s="48">
        <v>45404.530648148</v>
      </c>
      <c r="H661" s="56" t="s">
        <v>2382</v>
      </c>
      <c r="I661" s="48">
        <v>45404.530648148</v>
      </c>
      <c r="J661" s="56" t="s">
        <v>2382</v>
      </c>
      <c r="K661" s="48">
        <v>45404.530648148</v>
      </c>
      <c r="L661" s="100" t="s">
        <v>2941</v>
      </c>
      <c r="M661" s="55" t="s">
        <v>48</v>
      </c>
      <c r="N661" s="49" t="s">
        <v>64</v>
      </c>
      <c r="O661" s="49" t="s">
        <v>65</v>
      </c>
      <c r="P661" s="49" t="s">
        <v>3331</v>
      </c>
      <c r="Q661" s="50" t="s">
        <v>67</v>
      </c>
      <c r="R661" s="57"/>
      <c r="S661" s="49" t="s">
        <v>68</v>
      </c>
      <c r="T661" s="49" t="s">
        <v>96</v>
      </c>
      <c r="U661" s="49" t="s">
        <v>194</v>
      </c>
      <c r="V661" s="49" t="s">
        <v>98</v>
      </c>
      <c r="W661" s="49"/>
      <c r="X661" s="54" t="s">
        <v>58</v>
      </c>
      <c r="Y661" s="49"/>
      <c r="Z661" s="49"/>
      <c r="AA661" s="54"/>
      <c r="AB661" s="54"/>
      <c r="AC661" s="55" t="s">
        <v>902</v>
      </c>
      <c r="AD661" s="55" t="s">
        <v>902</v>
      </c>
    </row>
    <row r="662" spans="1:30" s="58" customFormat="1" ht="57" hidden="1" customHeight="1" x14ac:dyDescent="0.25">
      <c r="A662" s="54">
        <f>+SUBTOTAL(3,$B$11:B662)</f>
        <v>0</v>
      </c>
      <c r="B662" s="55" t="s">
        <v>42</v>
      </c>
      <c r="C662" s="54" t="s">
        <v>43</v>
      </c>
      <c r="D662" s="54" t="s">
        <v>44</v>
      </c>
      <c r="E662" s="54" t="s">
        <v>45</v>
      </c>
      <c r="F662" s="56" t="s">
        <v>2383</v>
      </c>
      <c r="G662" s="48">
        <v>45448.665659721999</v>
      </c>
      <c r="H662" s="56" t="s">
        <v>2383</v>
      </c>
      <c r="I662" s="48">
        <v>45448.665659721999</v>
      </c>
      <c r="J662" s="56" t="s">
        <v>2383</v>
      </c>
      <c r="K662" s="48">
        <v>45448.665659721999</v>
      </c>
      <c r="L662" s="100" t="s">
        <v>2942</v>
      </c>
      <c r="M662" s="55" t="s">
        <v>48</v>
      </c>
      <c r="N662" s="49" t="s">
        <v>64</v>
      </c>
      <c r="O662" s="49" t="s">
        <v>1297</v>
      </c>
      <c r="P662" s="49" t="s">
        <v>3332</v>
      </c>
      <c r="Q662" s="50" t="s">
        <v>67</v>
      </c>
      <c r="R662" s="57"/>
      <c r="S662" s="49" t="s">
        <v>68</v>
      </c>
      <c r="T662" s="49" t="s">
        <v>96</v>
      </c>
      <c r="U662" s="49" t="s">
        <v>97</v>
      </c>
      <c r="V662" s="49" t="s">
        <v>98</v>
      </c>
      <c r="W662" s="49"/>
      <c r="X662" s="54" t="s">
        <v>58</v>
      </c>
      <c r="Y662" s="49"/>
      <c r="Z662" s="49"/>
      <c r="AA662" s="54"/>
      <c r="AB662" s="54"/>
      <c r="AC662" s="55" t="s">
        <v>82</v>
      </c>
      <c r="AD662" s="55" t="s">
        <v>82</v>
      </c>
    </row>
    <row r="663" spans="1:30" s="58" customFormat="1" ht="57" hidden="1" customHeight="1" x14ac:dyDescent="0.25">
      <c r="A663" s="54">
        <f>+SUBTOTAL(3,$B$11:B663)</f>
        <v>0</v>
      </c>
      <c r="B663" s="55" t="s">
        <v>42</v>
      </c>
      <c r="C663" s="54" t="s">
        <v>43</v>
      </c>
      <c r="D663" s="54" t="s">
        <v>44</v>
      </c>
      <c r="E663" s="54" t="s">
        <v>45</v>
      </c>
      <c r="F663" s="56" t="s">
        <v>2384</v>
      </c>
      <c r="G663" s="48">
        <v>45383.929826389001</v>
      </c>
      <c r="H663" s="56" t="s">
        <v>2384</v>
      </c>
      <c r="I663" s="48">
        <v>45383.929826389001</v>
      </c>
      <c r="J663" s="56" t="s">
        <v>2384</v>
      </c>
      <c r="K663" s="48">
        <v>45383.929826389001</v>
      </c>
      <c r="L663" s="100" t="s">
        <v>2943</v>
      </c>
      <c r="M663" s="55" t="s">
        <v>48</v>
      </c>
      <c r="N663" s="49" t="s">
        <v>64</v>
      </c>
      <c r="O663" s="49" t="s">
        <v>123</v>
      </c>
      <c r="P663" s="49" t="s">
        <v>3333</v>
      </c>
      <c r="Q663" s="50" t="s">
        <v>67</v>
      </c>
      <c r="R663" s="57"/>
      <c r="S663" s="49" t="s">
        <v>68</v>
      </c>
      <c r="T663" s="49" t="s">
        <v>125</v>
      </c>
      <c r="U663" s="49" t="s">
        <v>224</v>
      </c>
      <c r="V663" s="49" t="s">
        <v>80</v>
      </c>
      <c r="W663" s="49" t="s">
        <v>81</v>
      </c>
      <c r="X663" s="54" t="s">
        <v>58</v>
      </c>
      <c r="Y663" s="49"/>
      <c r="Z663" s="49"/>
      <c r="AA663" s="54"/>
      <c r="AB663" s="54"/>
      <c r="AC663" s="55" t="s">
        <v>82</v>
      </c>
      <c r="AD663" s="55" t="s">
        <v>82</v>
      </c>
    </row>
    <row r="664" spans="1:30" s="58" customFormat="1" ht="57" hidden="1" customHeight="1" x14ac:dyDescent="0.25">
      <c r="A664" s="54">
        <f>+SUBTOTAL(3,$B$11:B664)</f>
        <v>0</v>
      </c>
      <c r="B664" s="55" t="s">
        <v>42</v>
      </c>
      <c r="C664" s="54" t="s">
        <v>43</v>
      </c>
      <c r="D664" s="54" t="s">
        <v>44</v>
      </c>
      <c r="E664" s="54" t="s">
        <v>45</v>
      </c>
      <c r="F664" s="56" t="s">
        <v>2385</v>
      </c>
      <c r="G664" s="48">
        <v>45387.628391204002</v>
      </c>
      <c r="H664" s="56" t="s">
        <v>2385</v>
      </c>
      <c r="I664" s="48">
        <v>45387.628391204002</v>
      </c>
      <c r="J664" s="56" t="s">
        <v>2385</v>
      </c>
      <c r="K664" s="48">
        <v>45387.628391204002</v>
      </c>
      <c r="L664" s="100" t="s">
        <v>2944</v>
      </c>
      <c r="M664" s="55" t="s">
        <v>48</v>
      </c>
      <c r="N664" s="49" t="s">
        <v>64</v>
      </c>
      <c r="O664" s="49" t="s">
        <v>87</v>
      </c>
      <c r="P664" s="49" t="s">
        <v>3334</v>
      </c>
      <c r="Q664" s="50" t="s">
        <v>67</v>
      </c>
      <c r="R664" s="57"/>
      <c r="S664" s="49" t="s">
        <v>68</v>
      </c>
      <c r="T664" s="49" t="s">
        <v>96</v>
      </c>
      <c r="U664" s="49" t="s">
        <v>2151</v>
      </c>
      <c r="V664" s="49" t="s">
        <v>80</v>
      </c>
      <c r="W664" s="49" t="s">
        <v>81</v>
      </c>
      <c r="X664" s="54" t="s">
        <v>58</v>
      </c>
      <c r="Y664" s="49"/>
      <c r="Z664" s="49"/>
      <c r="AA664" s="54"/>
      <c r="AB664" s="54"/>
      <c r="AC664" s="55" t="s">
        <v>117</v>
      </c>
      <c r="AD664" s="55" t="s">
        <v>117</v>
      </c>
    </row>
    <row r="665" spans="1:30" s="58" customFormat="1" ht="57" hidden="1" customHeight="1" x14ac:dyDescent="0.25">
      <c r="A665" s="54">
        <f>+SUBTOTAL(3,$B$11:B665)</f>
        <v>0</v>
      </c>
      <c r="B665" s="55" t="s">
        <v>42</v>
      </c>
      <c r="C665" s="54" t="s">
        <v>43</v>
      </c>
      <c r="D665" s="54" t="s">
        <v>44</v>
      </c>
      <c r="E665" s="54" t="s">
        <v>45</v>
      </c>
      <c r="F665" s="56" t="s">
        <v>2386</v>
      </c>
      <c r="G665" s="48">
        <v>45409.705694443997</v>
      </c>
      <c r="H665" s="56" t="s">
        <v>2386</v>
      </c>
      <c r="I665" s="48">
        <v>45409.705694443997</v>
      </c>
      <c r="J665" s="56" t="s">
        <v>2386</v>
      </c>
      <c r="K665" s="48">
        <v>45409.705694443997</v>
      </c>
      <c r="L665" s="100" t="s">
        <v>2945</v>
      </c>
      <c r="M665" s="55" t="s">
        <v>48</v>
      </c>
      <c r="N665" s="49" t="s">
        <v>64</v>
      </c>
      <c r="O665" s="49" t="s">
        <v>171</v>
      </c>
      <c r="P665" s="49" t="s">
        <v>3335</v>
      </c>
      <c r="Q665" s="50" t="s">
        <v>67</v>
      </c>
      <c r="R665" s="57"/>
      <c r="S665" s="49" t="s">
        <v>68</v>
      </c>
      <c r="T665" s="49" t="s">
        <v>125</v>
      </c>
      <c r="U665" s="49" t="s">
        <v>349</v>
      </c>
      <c r="V665" s="49" t="s">
        <v>80</v>
      </c>
      <c r="W665" s="49" t="s">
        <v>81</v>
      </c>
      <c r="X665" s="54" t="s">
        <v>58</v>
      </c>
      <c r="Y665" s="49"/>
      <c r="Z665" s="49"/>
      <c r="AA665" s="54"/>
      <c r="AB665" s="54"/>
      <c r="AC665" s="55" t="s">
        <v>117</v>
      </c>
      <c r="AD665" s="55" t="s">
        <v>117</v>
      </c>
    </row>
    <row r="666" spans="1:30" s="58" customFormat="1" ht="57" hidden="1" customHeight="1" x14ac:dyDescent="0.25">
      <c r="A666" s="54">
        <f>+SUBTOTAL(3,$B$11:B666)</f>
        <v>0</v>
      </c>
      <c r="B666" s="55" t="s">
        <v>42</v>
      </c>
      <c r="C666" s="54" t="s">
        <v>43</v>
      </c>
      <c r="D666" s="54" t="s">
        <v>44</v>
      </c>
      <c r="E666" s="54" t="s">
        <v>45</v>
      </c>
      <c r="F666" s="56" t="s">
        <v>2387</v>
      </c>
      <c r="G666" s="48">
        <v>45395.409837963001</v>
      </c>
      <c r="H666" s="56" t="s">
        <v>2387</v>
      </c>
      <c r="I666" s="48">
        <v>45395.409837963001</v>
      </c>
      <c r="J666" s="56" t="s">
        <v>2387</v>
      </c>
      <c r="K666" s="48">
        <v>45395.409837963001</v>
      </c>
      <c r="L666" s="100" t="s">
        <v>2946</v>
      </c>
      <c r="M666" s="55" t="s">
        <v>48</v>
      </c>
      <c r="N666" s="49" t="s">
        <v>141</v>
      </c>
      <c r="O666" s="49" t="s">
        <v>227</v>
      </c>
      <c r="P666" s="49" t="s">
        <v>2048</v>
      </c>
      <c r="Q666" s="50" t="s">
        <v>67</v>
      </c>
      <c r="R666" s="57"/>
      <c r="S666" s="49" t="s">
        <v>144</v>
      </c>
      <c r="T666" s="49" t="s">
        <v>145</v>
      </c>
      <c r="U666" s="49" t="s">
        <v>146</v>
      </c>
      <c r="V666" s="49" t="s">
        <v>147</v>
      </c>
      <c r="W666" s="49" t="s">
        <v>148</v>
      </c>
      <c r="X666" s="54" t="s">
        <v>58</v>
      </c>
      <c r="Y666" s="49"/>
      <c r="Z666" s="49"/>
      <c r="AA666" s="54"/>
      <c r="AB666" s="54"/>
      <c r="AC666" s="55" t="s">
        <v>75</v>
      </c>
      <c r="AD666" s="55" t="s">
        <v>75</v>
      </c>
    </row>
    <row r="667" spans="1:30" s="58" customFormat="1" ht="57" hidden="1" customHeight="1" x14ac:dyDescent="0.25">
      <c r="A667" s="54">
        <f>+SUBTOTAL(3,$B$11:B667)</f>
        <v>0</v>
      </c>
      <c r="B667" s="55" t="s">
        <v>42</v>
      </c>
      <c r="C667" s="54" t="s">
        <v>43</v>
      </c>
      <c r="D667" s="54" t="s">
        <v>44</v>
      </c>
      <c r="E667" s="54" t="s">
        <v>45</v>
      </c>
      <c r="F667" s="56" t="s">
        <v>2388</v>
      </c>
      <c r="G667" s="48">
        <v>45406.791527777998</v>
      </c>
      <c r="H667" s="56" t="s">
        <v>2388</v>
      </c>
      <c r="I667" s="48">
        <v>45406.791527777998</v>
      </c>
      <c r="J667" s="56" t="s">
        <v>2388</v>
      </c>
      <c r="K667" s="48">
        <v>45406.791527777998</v>
      </c>
      <c r="L667" s="100" t="s">
        <v>2946</v>
      </c>
      <c r="M667" s="55" t="s">
        <v>48</v>
      </c>
      <c r="N667" s="49" t="s">
        <v>64</v>
      </c>
      <c r="O667" s="49" t="s">
        <v>87</v>
      </c>
      <c r="P667" s="49" t="s">
        <v>3336</v>
      </c>
      <c r="Q667" s="50" t="s">
        <v>67</v>
      </c>
      <c r="R667" s="57"/>
      <c r="S667" s="49" t="s">
        <v>144</v>
      </c>
      <c r="T667" s="49" t="s">
        <v>576</v>
      </c>
      <c r="U667" s="49" t="s">
        <v>1426</v>
      </c>
      <c r="V667" s="49" t="s">
        <v>147</v>
      </c>
      <c r="W667" s="49" t="s">
        <v>148</v>
      </c>
      <c r="X667" s="54" t="s">
        <v>58</v>
      </c>
      <c r="Y667" s="49"/>
      <c r="Z667" s="49"/>
      <c r="AA667" s="54"/>
      <c r="AB667" s="54"/>
      <c r="AC667" s="55" t="s">
        <v>75</v>
      </c>
      <c r="AD667" s="55" t="s">
        <v>75</v>
      </c>
    </row>
    <row r="668" spans="1:30" s="58" customFormat="1" ht="57" hidden="1" customHeight="1" x14ac:dyDescent="0.25">
      <c r="A668" s="54">
        <f>+SUBTOTAL(3,$B$11:B668)</f>
        <v>0</v>
      </c>
      <c r="B668" s="55" t="s">
        <v>42</v>
      </c>
      <c r="C668" s="54" t="s">
        <v>43</v>
      </c>
      <c r="D668" s="54" t="s">
        <v>44</v>
      </c>
      <c r="E668" s="54" t="s">
        <v>45</v>
      </c>
      <c r="F668" s="56" t="s">
        <v>2389</v>
      </c>
      <c r="G668" s="48">
        <v>45407.385370370001</v>
      </c>
      <c r="H668" s="56" t="s">
        <v>2389</v>
      </c>
      <c r="I668" s="48">
        <v>45407.385370370001</v>
      </c>
      <c r="J668" s="56" t="s">
        <v>2389</v>
      </c>
      <c r="K668" s="48">
        <v>45407.385370370001</v>
      </c>
      <c r="L668" s="100" t="s">
        <v>2947</v>
      </c>
      <c r="M668" s="55" t="s">
        <v>48</v>
      </c>
      <c r="N668" s="49" t="s">
        <v>64</v>
      </c>
      <c r="O668" s="49" t="s">
        <v>87</v>
      </c>
      <c r="P668" s="49" t="s">
        <v>3336</v>
      </c>
      <c r="Q668" s="50" t="s">
        <v>67</v>
      </c>
      <c r="R668" s="57"/>
      <c r="S668" s="49" t="s">
        <v>68</v>
      </c>
      <c r="T668" s="49" t="s">
        <v>156</v>
      </c>
      <c r="U668" s="49" t="s">
        <v>157</v>
      </c>
      <c r="V668" s="49" t="s">
        <v>147</v>
      </c>
      <c r="W668" s="49"/>
      <c r="X668" s="54" t="s">
        <v>58</v>
      </c>
      <c r="Y668" s="49"/>
      <c r="Z668" s="49"/>
      <c r="AA668" s="54"/>
      <c r="AB668" s="54"/>
      <c r="AC668" s="55" t="s">
        <v>75</v>
      </c>
      <c r="AD668" s="55" t="s">
        <v>75</v>
      </c>
    </row>
    <row r="669" spans="1:30" s="58" customFormat="1" ht="57" hidden="1" customHeight="1" x14ac:dyDescent="0.25">
      <c r="A669" s="54">
        <f>+SUBTOTAL(3,$B$11:B669)</f>
        <v>0</v>
      </c>
      <c r="B669" s="55" t="s">
        <v>42</v>
      </c>
      <c r="C669" s="54" t="s">
        <v>43</v>
      </c>
      <c r="D669" s="54" t="s">
        <v>44</v>
      </c>
      <c r="E669" s="54" t="s">
        <v>45</v>
      </c>
      <c r="F669" s="56" t="s">
        <v>2390</v>
      </c>
      <c r="G669" s="48">
        <v>45407.390416667004</v>
      </c>
      <c r="H669" s="56" t="s">
        <v>2390</v>
      </c>
      <c r="I669" s="48">
        <v>45407.390416667004</v>
      </c>
      <c r="J669" s="56" t="s">
        <v>2390</v>
      </c>
      <c r="K669" s="48">
        <v>45407.390416667004</v>
      </c>
      <c r="L669" s="100" t="s">
        <v>2946</v>
      </c>
      <c r="M669" s="55" t="s">
        <v>48</v>
      </c>
      <c r="N669" s="49" t="s">
        <v>64</v>
      </c>
      <c r="O669" s="49" t="s">
        <v>87</v>
      </c>
      <c r="P669" s="49" t="s">
        <v>3336</v>
      </c>
      <c r="Q669" s="50" t="s">
        <v>67</v>
      </c>
      <c r="R669" s="57"/>
      <c r="S669" s="49" t="s">
        <v>68</v>
      </c>
      <c r="T669" s="49" t="s">
        <v>156</v>
      </c>
      <c r="U669" s="49" t="s">
        <v>157</v>
      </c>
      <c r="V669" s="49" t="s">
        <v>147</v>
      </c>
      <c r="W669" s="49" t="s">
        <v>148</v>
      </c>
      <c r="X669" s="54" t="s">
        <v>58</v>
      </c>
      <c r="Y669" s="49"/>
      <c r="Z669" s="49"/>
      <c r="AA669" s="54"/>
      <c r="AB669" s="54"/>
      <c r="AC669" s="55" t="s">
        <v>75</v>
      </c>
      <c r="AD669" s="55" t="s">
        <v>75</v>
      </c>
    </row>
    <row r="670" spans="1:30" s="58" customFormat="1" ht="57" hidden="1" customHeight="1" x14ac:dyDescent="0.25">
      <c r="A670" s="54">
        <f>+SUBTOTAL(3,$B$11:B670)</f>
        <v>0</v>
      </c>
      <c r="B670" s="55" t="s">
        <v>42</v>
      </c>
      <c r="C670" s="54" t="s">
        <v>43</v>
      </c>
      <c r="D670" s="54" t="s">
        <v>44</v>
      </c>
      <c r="E670" s="54" t="s">
        <v>45</v>
      </c>
      <c r="F670" s="56" t="s">
        <v>2391</v>
      </c>
      <c r="G670" s="48">
        <v>45413.512777778</v>
      </c>
      <c r="H670" s="56" t="s">
        <v>2391</v>
      </c>
      <c r="I670" s="48">
        <v>45413.512777778</v>
      </c>
      <c r="J670" s="56" t="s">
        <v>2391</v>
      </c>
      <c r="K670" s="48">
        <v>45413.512777778</v>
      </c>
      <c r="L670" s="100" t="s">
        <v>2948</v>
      </c>
      <c r="M670" s="55" t="s">
        <v>48</v>
      </c>
      <c r="N670" s="49" t="s">
        <v>64</v>
      </c>
      <c r="O670" s="49" t="s">
        <v>123</v>
      </c>
      <c r="P670" s="49" t="s">
        <v>51</v>
      </c>
      <c r="Q670" s="50" t="s">
        <v>67</v>
      </c>
      <c r="R670" s="57"/>
      <c r="S670" s="49" t="s">
        <v>68</v>
      </c>
      <c r="T670" s="49" t="s">
        <v>156</v>
      </c>
      <c r="U670" s="49" t="s">
        <v>157</v>
      </c>
      <c r="V670" s="49" t="s">
        <v>98</v>
      </c>
      <c r="W670" s="49"/>
      <c r="X670" s="54" t="s">
        <v>58</v>
      </c>
      <c r="Y670" s="49"/>
      <c r="Z670" s="49"/>
      <c r="AA670" s="54"/>
      <c r="AB670" s="54"/>
      <c r="AC670" s="55" t="s">
        <v>75</v>
      </c>
      <c r="AD670" s="55" t="s">
        <v>75</v>
      </c>
    </row>
    <row r="671" spans="1:30" s="58" customFormat="1" ht="57" hidden="1" customHeight="1" x14ac:dyDescent="0.25">
      <c r="A671" s="54">
        <f>+SUBTOTAL(3,$B$11:B671)</f>
        <v>0</v>
      </c>
      <c r="B671" s="55" t="s">
        <v>108</v>
      </c>
      <c r="C671" s="54" t="s">
        <v>43</v>
      </c>
      <c r="D671" s="54" t="s">
        <v>44</v>
      </c>
      <c r="E671" s="54" t="s">
        <v>45</v>
      </c>
      <c r="F671" s="56" t="s">
        <v>2392</v>
      </c>
      <c r="G671" s="48">
        <v>45413.613726852003</v>
      </c>
      <c r="H671" s="56" t="s">
        <v>2392</v>
      </c>
      <c r="I671" s="48">
        <v>45413.613726852003</v>
      </c>
      <c r="J671" s="56" t="s">
        <v>2392</v>
      </c>
      <c r="K671" s="48">
        <v>45413.613726852003</v>
      </c>
      <c r="L671" s="100" t="s">
        <v>2949</v>
      </c>
      <c r="M671" s="55" t="s">
        <v>48</v>
      </c>
      <c r="N671" s="49" t="s">
        <v>64</v>
      </c>
      <c r="O671" s="49" t="s">
        <v>123</v>
      </c>
      <c r="P671" s="49" t="s">
        <v>51</v>
      </c>
      <c r="Q671" s="50" t="s">
        <v>67</v>
      </c>
      <c r="R671" s="57"/>
      <c r="S671" s="49" t="s">
        <v>68</v>
      </c>
      <c r="T671" s="49" t="s">
        <v>156</v>
      </c>
      <c r="U671" s="49" t="s">
        <v>157</v>
      </c>
      <c r="V671" s="49" t="s">
        <v>98</v>
      </c>
      <c r="W671" s="49"/>
      <c r="X671" s="54" t="s">
        <v>58</v>
      </c>
      <c r="Y671" s="49"/>
      <c r="Z671" s="49"/>
      <c r="AA671" s="54"/>
      <c r="AB671" s="54"/>
      <c r="AC671" s="55" t="s">
        <v>82</v>
      </c>
      <c r="AD671" s="55" t="s">
        <v>82</v>
      </c>
    </row>
    <row r="672" spans="1:30" s="58" customFormat="1" ht="57" hidden="1" customHeight="1" x14ac:dyDescent="0.25">
      <c r="A672" s="54">
        <f>+SUBTOTAL(3,$B$11:B672)</f>
        <v>0</v>
      </c>
      <c r="B672" s="55" t="s">
        <v>42</v>
      </c>
      <c r="C672" s="54" t="s">
        <v>43</v>
      </c>
      <c r="D672" s="54" t="s">
        <v>44</v>
      </c>
      <c r="E672" s="54" t="s">
        <v>45</v>
      </c>
      <c r="F672" s="56" t="s">
        <v>2393</v>
      </c>
      <c r="G672" s="48">
        <v>45397.426365740997</v>
      </c>
      <c r="H672" s="56" t="s">
        <v>2393</v>
      </c>
      <c r="I672" s="48">
        <v>45397.426365740997</v>
      </c>
      <c r="J672" s="56" t="s">
        <v>2393</v>
      </c>
      <c r="K672" s="48">
        <v>45397.426365740997</v>
      </c>
      <c r="L672" s="100" t="s">
        <v>2947</v>
      </c>
      <c r="M672" s="55" t="s">
        <v>48</v>
      </c>
      <c r="N672" s="49" t="s">
        <v>64</v>
      </c>
      <c r="O672" s="49" t="s">
        <v>87</v>
      </c>
      <c r="P672" s="49" t="s">
        <v>3336</v>
      </c>
      <c r="Q672" s="50" t="s">
        <v>67</v>
      </c>
      <c r="R672" s="57"/>
      <c r="S672" s="49" t="s">
        <v>144</v>
      </c>
      <c r="T672" s="49" t="s">
        <v>145</v>
      </c>
      <c r="U672" s="49" t="s">
        <v>146</v>
      </c>
      <c r="V672" s="49" t="s">
        <v>147</v>
      </c>
      <c r="W672" s="49" t="s">
        <v>148</v>
      </c>
      <c r="X672" s="54" t="s">
        <v>58</v>
      </c>
      <c r="Y672" s="49"/>
      <c r="Z672" s="49"/>
      <c r="AA672" s="54"/>
      <c r="AB672" s="54"/>
      <c r="AC672" s="55" t="s">
        <v>75</v>
      </c>
      <c r="AD672" s="55" t="s">
        <v>75</v>
      </c>
    </row>
    <row r="673" spans="1:30" s="58" customFormat="1" ht="57" hidden="1" customHeight="1" x14ac:dyDescent="0.25">
      <c r="A673" s="54">
        <f>+SUBTOTAL(3,$B$11:B673)</f>
        <v>0</v>
      </c>
      <c r="B673" s="55" t="s">
        <v>42</v>
      </c>
      <c r="C673" s="54" t="s">
        <v>43</v>
      </c>
      <c r="D673" s="54" t="s">
        <v>44</v>
      </c>
      <c r="E673" s="54" t="s">
        <v>45</v>
      </c>
      <c r="F673" s="56" t="s">
        <v>2394</v>
      </c>
      <c r="G673" s="48">
        <v>45411.509050925997</v>
      </c>
      <c r="H673" s="56" t="s">
        <v>2394</v>
      </c>
      <c r="I673" s="48">
        <v>45411.509050925997</v>
      </c>
      <c r="J673" s="56" t="s">
        <v>2394</v>
      </c>
      <c r="K673" s="48">
        <v>45411.509050925997</v>
      </c>
      <c r="L673" s="100" t="s">
        <v>2946</v>
      </c>
      <c r="M673" s="55" t="s">
        <v>48</v>
      </c>
      <c r="N673" s="49" t="s">
        <v>141</v>
      </c>
      <c r="O673" s="49" t="s">
        <v>227</v>
      </c>
      <c r="P673" s="49" t="s">
        <v>2048</v>
      </c>
      <c r="Q673" s="50" t="s">
        <v>67</v>
      </c>
      <c r="R673" s="57"/>
      <c r="S673" s="49" t="s">
        <v>144</v>
      </c>
      <c r="T673" s="49" t="s">
        <v>145</v>
      </c>
      <c r="U673" s="49" t="s">
        <v>146</v>
      </c>
      <c r="V673" s="49" t="s">
        <v>147</v>
      </c>
      <c r="W673" s="49" t="s">
        <v>148</v>
      </c>
      <c r="X673" s="54" t="s">
        <v>58</v>
      </c>
      <c r="Y673" s="49"/>
      <c r="Z673" s="49"/>
      <c r="AA673" s="54"/>
      <c r="AB673" s="54"/>
      <c r="AC673" s="55" t="s">
        <v>82</v>
      </c>
      <c r="AD673" s="55" t="s">
        <v>82</v>
      </c>
    </row>
    <row r="674" spans="1:30" s="58" customFormat="1" ht="57" hidden="1" customHeight="1" x14ac:dyDescent="0.25">
      <c r="A674" s="54">
        <f>+SUBTOTAL(3,$B$11:B674)</f>
        <v>0</v>
      </c>
      <c r="B674" s="55" t="s">
        <v>42</v>
      </c>
      <c r="C674" s="54" t="s">
        <v>43</v>
      </c>
      <c r="D674" s="54" t="s">
        <v>44</v>
      </c>
      <c r="E674" s="54" t="s">
        <v>45</v>
      </c>
      <c r="F674" s="56" t="s">
        <v>2395</v>
      </c>
      <c r="G674" s="48">
        <v>45411.639363426002</v>
      </c>
      <c r="H674" s="56" t="s">
        <v>2395</v>
      </c>
      <c r="I674" s="48">
        <v>45411.639363426002</v>
      </c>
      <c r="J674" s="56" t="s">
        <v>2395</v>
      </c>
      <c r="K674" s="48">
        <v>45411.639363426002</v>
      </c>
      <c r="L674" s="100" t="s">
        <v>2162</v>
      </c>
      <c r="M674" s="55" t="s">
        <v>48</v>
      </c>
      <c r="N674" s="49" t="s">
        <v>64</v>
      </c>
      <c r="O674" s="49" t="s">
        <v>171</v>
      </c>
      <c r="P674" s="49" t="s">
        <v>172</v>
      </c>
      <c r="Q674" s="50" t="s">
        <v>67</v>
      </c>
      <c r="R674" s="57"/>
      <c r="S674" s="49" t="s">
        <v>68</v>
      </c>
      <c r="T674" s="49" t="s">
        <v>69</v>
      </c>
      <c r="U674" s="49" t="s">
        <v>70</v>
      </c>
      <c r="V674" s="49" t="s">
        <v>1452</v>
      </c>
      <c r="W674" s="49"/>
      <c r="X674" s="54" t="s">
        <v>58</v>
      </c>
      <c r="Y674" s="49"/>
      <c r="Z674" s="49"/>
      <c r="AA674" s="54"/>
      <c r="AB674" s="54"/>
      <c r="AC674" s="55" t="s">
        <v>75</v>
      </c>
      <c r="AD674" s="55" t="s">
        <v>75</v>
      </c>
    </row>
    <row r="675" spans="1:30" s="58" customFormat="1" ht="57" hidden="1" customHeight="1" x14ac:dyDescent="0.25">
      <c r="A675" s="54">
        <f>+SUBTOTAL(3,$B$11:B675)</f>
        <v>0</v>
      </c>
      <c r="B675" s="55" t="s">
        <v>42</v>
      </c>
      <c r="C675" s="54" t="s">
        <v>43</v>
      </c>
      <c r="D675" s="54" t="s">
        <v>44</v>
      </c>
      <c r="E675" s="54" t="s">
        <v>45</v>
      </c>
      <c r="F675" s="56" t="s">
        <v>2396</v>
      </c>
      <c r="G675" s="48">
        <v>45409.664675925997</v>
      </c>
      <c r="H675" s="56" t="s">
        <v>2396</v>
      </c>
      <c r="I675" s="48">
        <v>45409.664675925997</v>
      </c>
      <c r="J675" s="56" t="s">
        <v>2396</v>
      </c>
      <c r="K675" s="48">
        <v>45409.664675925997</v>
      </c>
      <c r="L675" s="100" t="s">
        <v>2950</v>
      </c>
      <c r="M675" s="55" t="s">
        <v>48</v>
      </c>
      <c r="N675" s="49" t="s">
        <v>64</v>
      </c>
      <c r="O675" s="49" t="s">
        <v>123</v>
      </c>
      <c r="P675" s="49" t="s">
        <v>3337</v>
      </c>
      <c r="Q675" s="50" t="s">
        <v>67</v>
      </c>
      <c r="R675" s="57"/>
      <c r="S675" s="49" t="s">
        <v>68</v>
      </c>
      <c r="T675" s="49" t="s">
        <v>125</v>
      </c>
      <c r="U675" s="49" t="s">
        <v>224</v>
      </c>
      <c r="V675" s="49" t="s">
        <v>80</v>
      </c>
      <c r="W675" s="49" t="s">
        <v>81</v>
      </c>
      <c r="X675" s="54" t="s">
        <v>58</v>
      </c>
      <c r="Y675" s="49"/>
      <c r="Z675" s="49"/>
      <c r="AA675" s="54"/>
      <c r="AB675" s="54"/>
      <c r="AC675" s="55" t="s">
        <v>82</v>
      </c>
      <c r="AD675" s="55" t="s">
        <v>82</v>
      </c>
    </row>
    <row r="676" spans="1:30" s="58" customFormat="1" ht="57" hidden="1" customHeight="1" x14ac:dyDescent="0.25">
      <c r="A676" s="54">
        <f>+SUBTOTAL(3,$B$11:B676)</f>
        <v>0</v>
      </c>
      <c r="B676" s="55" t="s">
        <v>42</v>
      </c>
      <c r="C676" s="54" t="s">
        <v>43</v>
      </c>
      <c r="D676" s="54" t="s">
        <v>44</v>
      </c>
      <c r="E676" s="54" t="s">
        <v>45</v>
      </c>
      <c r="F676" s="56" t="s">
        <v>2397</v>
      </c>
      <c r="G676" s="48">
        <v>45415.741238426002</v>
      </c>
      <c r="H676" s="56" t="s">
        <v>2397</v>
      </c>
      <c r="I676" s="48">
        <v>45415.741238426002</v>
      </c>
      <c r="J676" s="56" t="s">
        <v>2397</v>
      </c>
      <c r="K676" s="48">
        <v>45415.741238426002</v>
      </c>
      <c r="L676" s="100" t="s">
        <v>2951</v>
      </c>
      <c r="M676" s="55" t="s">
        <v>48</v>
      </c>
      <c r="N676" s="49" t="s">
        <v>197</v>
      </c>
      <c r="O676" s="49" t="s">
        <v>237</v>
      </c>
      <c r="P676" s="49" t="s">
        <v>3338</v>
      </c>
      <c r="Q676" s="50" t="s">
        <v>67</v>
      </c>
      <c r="R676" s="57"/>
      <c r="S676" s="49" t="s">
        <v>68</v>
      </c>
      <c r="T676" s="49" t="s">
        <v>156</v>
      </c>
      <c r="U676" s="49" t="s">
        <v>157</v>
      </c>
      <c r="V676" s="49" t="s">
        <v>217</v>
      </c>
      <c r="W676" s="49"/>
      <c r="X676" s="54" t="s">
        <v>58</v>
      </c>
      <c r="Y676" s="49"/>
      <c r="Z676" s="49"/>
      <c r="AA676" s="54"/>
      <c r="AB676" s="54"/>
      <c r="AC676" s="55" t="s">
        <v>75</v>
      </c>
      <c r="AD676" s="55" t="s">
        <v>75</v>
      </c>
    </row>
    <row r="677" spans="1:30" s="58" customFormat="1" ht="57" hidden="1" customHeight="1" x14ac:dyDescent="0.25">
      <c r="A677" s="54">
        <f>+SUBTOTAL(3,$B$11:B677)</f>
        <v>0</v>
      </c>
      <c r="B677" s="55" t="s">
        <v>42</v>
      </c>
      <c r="C677" s="54" t="s">
        <v>43</v>
      </c>
      <c r="D677" s="54" t="s">
        <v>44</v>
      </c>
      <c r="E677" s="54" t="s">
        <v>45</v>
      </c>
      <c r="F677" s="56" t="s">
        <v>2398</v>
      </c>
      <c r="G677" s="48">
        <v>45422.514432869997</v>
      </c>
      <c r="H677" s="56" t="s">
        <v>2398</v>
      </c>
      <c r="I677" s="48">
        <v>45422.514432869997</v>
      </c>
      <c r="J677" s="56" t="s">
        <v>2398</v>
      </c>
      <c r="K677" s="48">
        <v>45422.514432869997</v>
      </c>
      <c r="L677" s="100" t="s">
        <v>2952</v>
      </c>
      <c r="M677" s="55" t="s">
        <v>48</v>
      </c>
      <c r="N677" s="49" t="s">
        <v>141</v>
      </c>
      <c r="O677" s="49" t="s">
        <v>586</v>
      </c>
      <c r="P677" s="49" t="s">
        <v>3339</v>
      </c>
      <c r="Q677" s="50" t="s">
        <v>67</v>
      </c>
      <c r="R677" s="57"/>
      <c r="S677" s="49" t="s">
        <v>68</v>
      </c>
      <c r="T677" s="49" t="s">
        <v>321</v>
      </c>
      <c r="U677" s="49" t="s">
        <v>321</v>
      </c>
      <c r="V677" s="49" t="s">
        <v>71</v>
      </c>
      <c r="W677" s="49" t="s">
        <v>72</v>
      </c>
      <c r="X677" s="54" t="s">
        <v>58</v>
      </c>
      <c r="Y677" s="49"/>
      <c r="Z677" s="49"/>
      <c r="AA677" s="54"/>
      <c r="AB677" s="54"/>
      <c r="AC677" s="55" t="s">
        <v>82</v>
      </c>
      <c r="AD677" s="55" t="s">
        <v>82</v>
      </c>
    </row>
    <row r="678" spans="1:30" s="58" customFormat="1" ht="57" hidden="1" customHeight="1" x14ac:dyDescent="0.25">
      <c r="A678" s="54">
        <f>+SUBTOTAL(3,$B$11:B678)</f>
        <v>0</v>
      </c>
      <c r="B678" s="55" t="s">
        <v>108</v>
      </c>
      <c r="C678" s="54" t="s">
        <v>43</v>
      </c>
      <c r="D678" s="54" t="s">
        <v>44</v>
      </c>
      <c r="E678" s="54" t="s">
        <v>45</v>
      </c>
      <c r="F678" s="56" t="s">
        <v>2399</v>
      </c>
      <c r="G678" s="48">
        <v>45418.459745369997</v>
      </c>
      <c r="H678" s="56" t="s">
        <v>2399</v>
      </c>
      <c r="I678" s="48">
        <v>45418.459745369997</v>
      </c>
      <c r="J678" s="56" t="s">
        <v>2399</v>
      </c>
      <c r="K678" s="48">
        <v>45418.459745369997</v>
      </c>
      <c r="L678" s="100" t="s">
        <v>2953</v>
      </c>
      <c r="M678" s="55" t="s">
        <v>48</v>
      </c>
      <c r="N678" s="49" t="s">
        <v>64</v>
      </c>
      <c r="O678" s="49" t="s">
        <v>1292</v>
      </c>
      <c r="P678" s="49" t="s">
        <v>3340</v>
      </c>
      <c r="Q678" s="50" t="s">
        <v>67</v>
      </c>
      <c r="R678" s="57"/>
      <c r="S678" s="49" t="s">
        <v>68</v>
      </c>
      <c r="T678" s="49" t="s">
        <v>96</v>
      </c>
      <c r="U678" s="49" t="s">
        <v>97</v>
      </c>
      <c r="V678" s="49" t="s">
        <v>98</v>
      </c>
      <c r="W678" s="49"/>
      <c r="X678" s="54" t="s">
        <v>58</v>
      </c>
      <c r="Y678" s="49"/>
      <c r="Z678" s="49"/>
      <c r="AA678" s="54"/>
      <c r="AB678" s="54"/>
      <c r="AC678" s="55" t="s">
        <v>75</v>
      </c>
      <c r="AD678" s="55" t="s">
        <v>75</v>
      </c>
    </row>
    <row r="679" spans="1:30" s="58" customFormat="1" ht="57" hidden="1" customHeight="1" x14ac:dyDescent="0.25">
      <c r="A679" s="54">
        <f>+SUBTOTAL(3,$B$11:B679)</f>
        <v>0</v>
      </c>
      <c r="B679" s="55" t="s">
        <v>42</v>
      </c>
      <c r="C679" s="54" t="s">
        <v>43</v>
      </c>
      <c r="D679" s="54" t="s">
        <v>44</v>
      </c>
      <c r="E679" s="54" t="s">
        <v>45</v>
      </c>
      <c r="F679" s="56" t="s">
        <v>2400</v>
      </c>
      <c r="G679" s="48">
        <v>45413.677326388999</v>
      </c>
      <c r="H679" s="56" t="s">
        <v>2400</v>
      </c>
      <c r="I679" s="48">
        <v>45413.677326388999</v>
      </c>
      <c r="J679" s="56" t="s">
        <v>2400</v>
      </c>
      <c r="K679" s="48">
        <v>45413.677326388999</v>
      </c>
      <c r="L679" s="100" t="s">
        <v>2954</v>
      </c>
      <c r="M679" s="55" t="s">
        <v>48</v>
      </c>
      <c r="N679" s="49" t="s">
        <v>64</v>
      </c>
      <c r="O679" s="49" t="s">
        <v>1294</v>
      </c>
      <c r="P679" s="49" t="s">
        <v>3341</v>
      </c>
      <c r="Q679" s="50" t="s">
        <v>67</v>
      </c>
      <c r="R679" s="57"/>
      <c r="S679" s="49" t="s">
        <v>68</v>
      </c>
      <c r="T679" s="49" t="s">
        <v>96</v>
      </c>
      <c r="U679" s="49" t="s">
        <v>97</v>
      </c>
      <c r="V679" s="49" t="s">
        <v>98</v>
      </c>
      <c r="W679" s="49"/>
      <c r="X679" s="54" t="s">
        <v>58</v>
      </c>
      <c r="Y679" s="49"/>
      <c r="Z679" s="49"/>
      <c r="AA679" s="54"/>
      <c r="AB679" s="54"/>
      <c r="AC679" s="55" t="s">
        <v>82</v>
      </c>
      <c r="AD679" s="55" t="s">
        <v>82</v>
      </c>
    </row>
    <row r="680" spans="1:30" s="58" customFormat="1" ht="57" hidden="1" customHeight="1" x14ac:dyDescent="0.25">
      <c r="A680" s="54">
        <f>+SUBTOTAL(3,$B$11:B680)</f>
        <v>0</v>
      </c>
      <c r="B680" s="55" t="s">
        <v>42</v>
      </c>
      <c r="C680" s="54" t="s">
        <v>43</v>
      </c>
      <c r="D680" s="54" t="s">
        <v>44</v>
      </c>
      <c r="E680" s="54" t="s">
        <v>45</v>
      </c>
      <c r="F680" s="56" t="s">
        <v>2401</v>
      </c>
      <c r="G680" s="48">
        <v>45413.613958333</v>
      </c>
      <c r="H680" s="56" t="s">
        <v>2401</v>
      </c>
      <c r="I680" s="48">
        <v>45413.613958333</v>
      </c>
      <c r="J680" s="56" t="s">
        <v>2401</v>
      </c>
      <c r="K680" s="48">
        <v>45413.613958333</v>
      </c>
      <c r="L680" s="100" t="s">
        <v>2955</v>
      </c>
      <c r="M680" s="55" t="s">
        <v>48</v>
      </c>
      <c r="N680" s="49" t="s">
        <v>64</v>
      </c>
      <c r="O680" s="49" t="s">
        <v>123</v>
      </c>
      <c r="P680" s="49" t="s">
        <v>51</v>
      </c>
      <c r="Q680" s="50" t="s">
        <v>67</v>
      </c>
      <c r="R680" s="57"/>
      <c r="S680" s="49" t="s">
        <v>68</v>
      </c>
      <c r="T680" s="49" t="s">
        <v>156</v>
      </c>
      <c r="U680" s="49" t="s">
        <v>216</v>
      </c>
      <c r="V680" s="49" t="s">
        <v>98</v>
      </c>
      <c r="W680" s="49"/>
      <c r="X680" s="54" t="s">
        <v>58</v>
      </c>
      <c r="Y680" s="49"/>
      <c r="Z680" s="49"/>
      <c r="AA680" s="54"/>
      <c r="AB680" s="54"/>
      <c r="AC680" s="55" t="s">
        <v>75</v>
      </c>
      <c r="AD680" s="55" t="s">
        <v>75</v>
      </c>
    </row>
    <row r="681" spans="1:30" s="58" customFormat="1" ht="57" hidden="1" customHeight="1" x14ac:dyDescent="0.25">
      <c r="A681" s="54">
        <f>+SUBTOTAL(3,$B$11:B681)</f>
        <v>0</v>
      </c>
      <c r="B681" s="55" t="s">
        <v>42</v>
      </c>
      <c r="C681" s="54" t="s">
        <v>43</v>
      </c>
      <c r="D681" s="54" t="s">
        <v>44</v>
      </c>
      <c r="E681" s="54" t="s">
        <v>45</v>
      </c>
      <c r="F681" s="56" t="s">
        <v>2402</v>
      </c>
      <c r="G681" s="48">
        <v>45413.682465277998</v>
      </c>
      <c r="H681" s="56" t="s">
        <v>2402</v>
      </c>
      <c r="I681" s="48">
        <v>45413.682465277998</v>
      </c>
      <c r="J681" s="56" t="s">
        <v>2402</v>
      </c>
      <c r="K681" s="48">
        <v>45413.682465277998</v>
      </c>
      <c r="L681" s="100" t="s">
        <v>2949</v>
      </c>
      <c r="M681" s="55" t="s">
        <v>48</v>
      </c>
      <c r="N681" s="49" t="s">
        <v>64</v>
      </c>
      <c r="O681" s="49" t="s">
        <v>123</v>
      </c>
      <c r="P681" s="49" t="s">
        <v>51</v>
      </c>
      <c r="Q681" s="50" t="s">
        <v>67</v>
      </c>
      <c r="R681" s="57"/>
      <c r="S681" s="49" t="s">
        <v>68</v>
      </c>
      <c r="T681" s="49" t="s">
        <v>96</v>
      </c>
      <c r="U681" s="49" t="s">
        <v>97</v>
      </c>
      <c r="V681" s="49" t="s">
        <v>98</v>
      </c>
      <c r="W681" s="49"/>
      <c r="X681" s="54" t="s">
        <v>58</v>
      </c>
      <c r="Y681" s="49"/>
      <c r="Z681" s="49"/>
      <c r="AA681" s="54"/>
      <c r="AB681" s="54"/>
      <c r="AC681" s="55" t="s">
        <v>82</v>
      </c>
      <c r="AD681" s="55" t="s">
        <v>82</v>
      </c>
    </row>
    <row r="682" spans="1:30" s="58" customFormat="1" ht="57" hidden="1" customHeight="1" x14ac:dyDescent="0.25">
      <c r="A682" s="54">
        <f>+SUBTOTAL(3,$B$11:B682)</f>
        <v>0</v>
      </c>
      <c r="B682" s="55" t="s">
        <v>42</v>
      </c>
      <c r="C682" s="54" t="s">
        <v>43</v>
      </c>
      <c r="D682" s="54" t="s">
        <v>44</v>
      </c>
      <c r="E682" s="54" t="s">
        <v>45</v>
      </c>
      <c r="F682" s="56" t="s">
        <v>2403</v>
      </c>
      <c r="G682" s="48">
        <v>45413.684826388999</v>
      </c>
      <c r="H682" s="56" t="s">
        <v>2403</v>
      </c>
      <c r="I682" s="48">
        <v>45413.684826388999</v>
      </c>
      <c r="J682" s="56" t="s">
        <v>2403</v>
      </c>
      <c r="K682" s="48">
        <v>45413.684826388999</v>
      </c>
      <c r="L682" s="100" t="s">
        <v>2949</v>
      </c>
      <c r="M682" s="55" t="s">
        <v>48</v>
      </c>
      <c r="N682" s="49" t="s">
        <v>64</v>
      </c>
      <c r="O682" s="49" t="s">
        <v>123</v>
      </c>
      <c r="P682" s="49" t="s">
        <v>51</v>
      </c>
      <c r="Q682" s="50" t="s">
        <v>67</v>
      </c>
      <c r="R682" s="57"/>
      <c r="S682" s="49" t="s">
        <v>68</v>
      </c>
      <c r="T682" s="49" t="s">
        <v>96</v>
      </c>
      <c r="U682" s="49" t="s">
        <v>97</v>
      </c>
      <c r="V682" s="49" t="s">
        <v>98</v>
      </c>
      <c r="W682" s="49"/>
      <c r="X682" s="54" t="s">
        <v>58</v>
      </c>
      <c r="Y682" s="49"/>
      <c r="Z682" s="49"/>
      <c r="AA682" s="54"/>
      <c r="AB682" s="54"/>
      <c r="AC682" s="55" t="s">
        <v>82</v>
      </c>
      <c r="AD682" s="55" t="s">
        <v>82</v>
      </c>
    </row>
    <row r="683" spans="1:30" s="58" customFormat="1" ht="57" hidden="1" customHeight="1" x14ac:dyDescent="0.25">
      <c r="A683" s="54">
        <f>+SUBTOTAL(3,$B$11:B683)</f>
        <v>0</v>
      </c>
      <c r="B683" s="55" t="s">
        <v>42</v>
      </c>
      <c r="C683" s="54" t="s">
        <v>43</v>
      </c>
      <c r="D683" s="54" t="s">
        <v>44</v>
      </c>
      <c r="E683" s="54" t="s">
        <v>45</v>
      </c>
      <c r="F683" s="56" t="s">
        <v>2404</v>
      </c>
      <c r="G683" s="48">
        <v>45418.509988425998</v>
      </c>
      <c r="H683" s="56" t="s">
        <v>2404</v>
      </c>
      <c r="I683" s="48">
        <v>45418.509988425998</v>
      </c>
      <c r="J683" s="56" t="s">
        <v>2404</v>
      </c>
      <c r="K683" s="48">
        <v>45418.509988425998</v>
      </c>
      <c r="L683" s="100" t="s">
        <v>2956</v>
      </c>
      <c r="M683" s="55" t="s">
        <v>48</v>
      </c>
      <c r="N683" s="49" t="s">
        <v>64</v>
      </c>
      <c r="O683" s="49" t="s">
        <v>123</v>
      </c>
      <c r="P683" s="49" t="s">
        <v>3342</v>
      </c>
      <c r="Q683" s="50" t="s">
        <v>67</v>
      </c>
      <c r="R683" s="57"/>
      <c r="S683" s="49" t="s">
        <v>68</v>
      </c>
      <c r="T683" s="49" t="s">
        <v>156</v>
      </c>
      <c r="U683" s="49" t="s">
        <v>157</v>
      </c>
      <c r="V683" s="49" t="s">
        <v>217</v>
      </c>
      <c r="W683" s="49"/>
      <c r="X683" s="54" t="s">
        <v>58</v>
      </c>
      <c r="Y683" s="49"/>
      <c r="Z683" s="49"/>
      <c r="AA683" s="54"/>
      <c r="AB683" s="54"/>
      <c r="AC683" s="55" t="s">
        <v>82</v>
      </c>
      <c r="AD683" s="55" t="s">
        <v>82</v>
      </c>
    </row>
    <row r="684" spans="1:30" s="58" customFormat="1" ht="57" hidden="1" customHeight="1" x14ac:dyDescent="0.25">
      <c r="A684" s="54">
        <f>+SUBTOTAL(3,$B$11:B684)</f>
        <v>0</v>
      </c>
      <c r="B684" s="55" t="s">
        <v>42</v>
      </c>
      <c r="C684" s="54" t="s">
        <v>43</v>
      </c>
      <c r="D684" s="54" t="s">
        <v>44</v>
      </c>
      <c r="E684" s="54" t="s">
        <v>45</v>
      </c>
      <c r="F684" s="56" t="s">
        <v>2405</v>
      </c>
      <c r="G684" s="48">
        <v>45416.583020833001</v>
      </c>
      <c r="H684" s="56" t="s">
        <v>2405</v>
      </c>
      <c r="I684" s="48">
        <v>45416.583020833001</v>
      </c>
      <c r="J684" s="56" t="s">
        <v>2405</v>
      </c>
      <c r="K684" s="48">
        <v>45416.583020833001</v>
      </c>
      <c r="L684" s="100" t="s">
        <v>2957</v>
      </c>
      <c r="M684" s="55" t="s">
        <v>48</v>
      </c>
      <c r="N684" s="49" t="s">
        <v>64</v>
      </c>
      <c r="O684" s="49" t="s">
        <v>3343</v>
      </c>
      <c r="P684" s="49" t="s">
        <v>3344</v>
      </c>
      <c r="Q684" s="50" t="s">
        <v>67</v>
      </c>
      <c r="R684" s="57"/>
      <c r="S684" s="49" t="s">
        <v>68</v>
      </c>
      <c r="T684" s="49" t="s">
        <v>96</v>
      </c>
      <c r="U684" s="49" t="s">
        <v>97</v>
      </c>
      <c r="V684" s="49" t="s">
        <v>4047</v>
      </c>
      <c r="W684" s="49"/>
      <c r="X684" s="54" t="s">
        <v>58</v>
      </c>
      <c r="Y684" s="49"/>
      <c r="Z684" s="49"/>
      <c r="AA684" s="54"/>
      <c r="AB684" s="54"/>
      <c r="AC684" s="55" t="s">
        <v>82</v>
      </c>
      <c r="AD684" s="55" t="s">
        <v>82</v>
      </c>
    </row>
    <row r="685" spans="1:30" s="58" customFormat="1" ht="57" hidden="1" customHeight="1" x14ac:dyDescent="0.25">
      <c r="A685" s="54">
        <f>+SUBTOTAL(3,$B$11:B685)</f>
        <v>0</v>
      </c>
      <c r="B685" s="55" t="s">
        <v>108</v>
      </c>
      <c r="C685" s="54" t="s">
        <v>43</v>
      </c>
      <c r="D685" s="54" t="s">
        <v>44</v>
      </c>
      <c r="E685" s="54" t="s">
        <v>45</v>
      </c>
      <c r="F685" s="56" t="s">
        <v>2406</v>
      </c>
      <c r="G685" s="48">
        <v>45407.590034722001</v>
      </c>
      <c r="H685" s="56" t="s">
        <v>2406</v>
      </c>
      <c r="I685" s="48">
        <v>45407.590034722001</v>
      </c>
      <c r="J685" s="56" t="s">
        <v>2406</v>
      </c>
      <c r="K685" s="48">
        <v>45407.590034722001</v>
      </c>
      <c r="L685" s="100" t="s">
        <v>256</v>
      </c>
      <c r="M685" s="55" t="s">
        <v>48</v>
      </c>
      <c r="N685" s="49" t="s">
        <v>64</v>
      </c>
      <c r="O685" s="49" t="s">
        <v>257</v>
      </c>
      <c r="P685" s="49" t="s">
        <v>258</v>
      </c>
      <c r="Q685" s="50" t="s">
        <v>67</v>
      </c>
      <c r="R685" s="57"/>
      <c r="S685" s="49" t="s">
        <v>68</v>
      </c>
      <c r="T685" s="49" t="s">
        <v>96</v>
      </c>
      <c r="U685" s="49" t="s">
        <v>97</v>
      </c>
      <c r="V685" s="49" t="s">
        <v>98</v>
      </c>
      <c r="W685" s="49"/>
      <c r="X685" s="54" t="s">
        <v>58</v>
      </c>
      <c r="Y685" s="49"/>
      <c r="Z685" s="49"/>
      <c r="AA685" s="54"/>
      <c r="AB685" s="54"/>
      <c r="AC685" s="55" t="s">
        <v>61</v>
      </c>
      <c r="AD685" s="55" t="s">
        <v>61</v>
      </c>
    </row>
    <row r="686" spans="1:30" s="58" customFormat="1" ht="57" hidden="1" customHeight="1" x14ac:dyDescent="0.25">
      <c r="A686" s="54">
        <f>+SUBTOTAL(3,$B$11:B686)</f>
        <v>0</v>
      </c>
      <c r="B686" s="55" t="s">
        <v>42</v>
      </c>
      <c r="C686" s="54" t="s">
        <v>43</v>
      </c>
      <c r="D686" s="54" t="s">
        <v>44</v>
      </c>
      <c r="E686" s="54" t="s">
        <v>45</v>
      </c>
      <c r="F686" s="56" t="s">
        <v>2407</v>
      </c>
      <c r="G686" s="48">
        <v>45427.462268518997</v>
      </c>
      <c r="H686" s="56" t="s">
        <v>2407</v>
      </c>
      <c r="I686" s="48">
        <v>45427.462268518997</v>
      </c>
      <c r="J686" s="56" t="s">
        <v>2407</v>
      </c>
      <c r="K686" s="48">
        <v>45427.462268518997</v>
      </c>
      <c r="L686" s="100" t="s">
        <v>2158</v>
      </c>
      <c r="M686" s="55" t="s">
        <v>48</v>
      </c>
      <c r="N686" s="49" t="s">
        <v>64</v>
      </c>
      <c r="O686" s="49" t="s">
        <v>171</v>
      </c>
      <c r="P686" s="49" t="s">
        <v>2025</v>
      </c>
      <c r="Q686" s="50" t="s">
        <v>67</v>
      </c>
      <c r="R686" s="57"/>
      <c r="S686" s="49" t="s">
        <v>68</v>
      </c>
      <c r="T686" s="49" t="s">
        <v>321</v>
      </c>
      <c r="U686" s="49" t="s">
        <v>2142</v>
      </c>
      <c r="V686" s="49" t="s">
        <v>71</v>
      </c>
      <c r="W686" s="49"/>
      <c r="X686" s="54" t="s">
        <v>58</v>
      </c>
      <c r="Y686" s="49"/>
      <c r="Z686" s="49"/>
      <c r="AA686" s="54"/>
      <c r="AB686" s="54"/>
      <c r="AC686" s="55" t="s">
        <v>75</v>
      </c>
      <c r="AD686" s="55" t="s">
        <v>75</v>
      </c>
    </row>
    <row r="687" spans="1:30" s="58" customFormat="1" ht="57" hidden="1" customHeight="1" x14ac:dyDescent="0.25">
      <c r="A687" s="54">
        <f>+SUBTOTAL(3,$B$11:B687)</f>
        <v>0</v>
      </c>
      <c r="B687" s="55" t="s">
        <v>42</v>
      </c>
      <c r="C687" s="54" t="s">
        <v>43</v>
      </c>
      <c r="D687" s="54" t="s">
        <v>44</v>
      </c>
      <c r="E687" s="54" t="s">
        <v>45</v>
      </c>
      <c r="F687" s="56" t="s">
        <v>2408</v>
      </c>
      <c r="G687" s="48">
        <v>45436.534942129998</v>
      </c>
      <c r="H687" s="56" t="s">
        <v>2408</v>
      </c>
      <c r="I687" s="48">
        <v>45436.534942129998</v>
      </c>
      <c r="J687" s="56" t="s">
        <v>2408</v>
      </c>
      <c r="K687" s="48">
        <v>45436.534942129998</v>
      </c>
      <c r="L687" s="100" t="s">
        <v>2958</v>
      </c>
      <c r="M687" s="55" t="s">
        <v>48</v>
      </c>
      <c r="N687" s="49" t="s">
        <v>64</v>
      </c>
      <c r="O687" s="49" t="s">
        <v>123</v>
      </c>
      <c r="P687" s="49" t="s">
        <v>658</v>
      </c>
      <c r="Q687" s="50" t="s">
        <v>67</v>
      </c>
      <c r="R687" s="57"/>
      <c r="S687" s="49" t="s">
        <v>68</v>
      </c>
      <c r="T687" s="49" t="s">
        <v>167</v>
      </c>
      <c r="U687" s="49" t="s">
        <v>168</v>
      </c>
      <c r="V687" s="49" t="s">
        <v>80</v>
      </c>
      <c r="W687" s="49" t="s">
        <v>81</v>
      </c>
      <c r="X687" s="54" t="s">
        <v>58</v>
      </c>
      <c r="Y687" s="49"/>
      <c r="Z687" s="49"/>
      <c r="AA687" s="54"/>
      <c r="AB687" s="54"/>
      <c r="AC687" s="55" t="s">
        <v>117</v>
      </c>
      <c r="AD687" s="55" t="s">
        <v>117</v>
      </c>
    </row>
    <row r="688" spans="1:30" s="58" customFormat="1" ht="57" hidden="1" customHeight="1" x14ac:dyDescent="0.25">
      <c r="A688" s="54">
        <f>+SUBTOTAL(3,$B$11:B688)</f>
        <v>0</v>
      </c>
      <c r="B688" s="55" t="s">
        <v>108</v>
      </c>
      <c r="C688" s="54" t="s">
        <v>43</v>
      </c>
      <c r="D688" s="54" t="s">
        <v>44</v>
      </c>
      <c r="E688" s="54" t="s">
        <v>45</v>
      </c>
      <c r="F688" s="56" t="s">
        <v>2409</v>
      </c>
      <c r="G688" s="48">
        <v>45436.654537037</v>
      </c>
      <c r="H688" s="56" t="s">
        <v>2409</v>
      </c>
      <c r="I688" s="48">
        <v>45436.654537037</v>
      </c>
      <c r="J688" s="56" t="s">
        <v>2409</v>
      </c>
      <c r="K688" s="48">
        <v>45436.654537037</v>
      </c>
      <c r="L688" s="100" t="s">
        <v>86</v>
      </c>
      <c r="M688" s="55" t="s">
        <v>48</v>
      </c>
      <c r="N688" s="49" t="s">
        <v>64</v>
      </c>
      <c r="O688" s="49" t="s">
        <v>87</v>
      </c>
      <c r="P688" s="49" t="s">
        <v>88</v>
      </c>
      <c r="Q688" s="50" t="s">
        <v>67</v>
      </c>
      <c r="R688" s="57"/>
      <c r="S688" s="49" t="s">
        <v>68</v>
      </c>
      <c r="T688" s="49" t="s">
        <v>69</v>
      </c>
      <c r="U688" s="49" t="s">
        <v>89</v>
      </c>
      <c r="V688" s="49" t="s">
        <v>71</v>
      </c>
      <c r="W688" s="49"/>
      <c r="X688" s="54" t="s">
        <v>58</v>
      </c>
      <c r="Y688" s="49"/>
      <c r="Z688" s="49"/>
      <c r="AA688" s="54"/>
      <c r="AB688" s="54"/>
      <c r="AC688" s="55" t="s">
        <v>82</v>
      </c>
      <c r="AD688" s="55" t="s">
        <v>82</v>
      </c>
    </row>
    <row r="689" spans="1:30" s="58" customFormat="1" ht="57" hidden="1" customHeight="1" x14ac:dyDescent="0.25">
      <c r="A689" s="54">
        <f>+SUBTOTAL(3,$B$11:B689)</f>
        <v>0</v>
      </c>
      <c r="B689" s="55" t="s">
        <v>42</v>
      </c>
      <c r="C689" s="54" t="s">
        <v>43</v>
      </c>
      <c r="D689" s="54" t="s">
        <v>44</v>
      </c>
      <c r="E689" s="54" t="s">
        <v>45</v>
      </c>
      <c r="F689" s="56" t="s">
        <v>2410</v>
      </c>
      <c r="G689" s="48">
        <v>45437.664259259</v>
      </c>
      <c r="H689" s="56" t="s">
        <v>2410</v>
      </c>
      <c r="I689" s="48">
        <v>45437.664259259</v>
      </c>
      <c r="J689" s="56" t="s">
        <v>2410</v>
      </c>
      <c r="K689" s="48">
        <v>45437.664259259</v>
      </c>
      <c r="L689" s="100" t="s">
        <v>2958</v>
      </c>
      <c r="M689" s="55" t="s">
        <v>48</v>
      </c>
      <c r="N689" s="49" t="s">
        <v>64</v>
      </c>
      <c r="O689" s="49" t="s">
        <v>123</v>
      </c>
      <c r="P689" s="49" t="s">
        <v>658</v>
      </c>
      <c r="Q689" s="50" t="s">
        <v>67</v>
      </c>
      <c r="R689" s="57"/>
      <c r="S689" s="49" t="s">
        <v>68</v>
      </c>
      <c r="T689" s="49" t="s">
        <v>167</v>
      </c>
      <c r="U689" s="49" t="s">
        <v>168</v>
      </c>
      <c r="V689" s="49" t="s">
        <v>80</v>
      </c>
      <c r="W689" s="49" t="s">
        <v>81</v>
      </c>
      <c r="X689" s="54" t="s">
        <v>58</v>
      </c>
      <c r="Y689" s="49"/>
      <c r="Z689" s="49"/>
      <c r="AA689" s="54"/>
      <c r="AB689" s="54"/>
      <c r="AC689" s="55" t="s">
        <v>117</v>
      </c>
      <c r="AD689" s="55" t="s">
        <v>117</v>
      </c>
    </row>
    <row r="690" spans="1:30" s="58" customFormat="1" ht="57" hidden="1" customHeight="1" x14ac:dyDescent="0.25">
      <c r="A690" s="54">
        <f>+SUBTOTAL(3,$B$11:B690)</f>
        <v>0</v>
      </c>
      <c r="B690" s="55" t="s">
        <v>42</v>
      </c>
      <c r="C690" s="54" t="s">
        <v>43</v>
      </c>
      <c r="D690" s="54" t="s">
        <v>44</v>
      </c>
      <c r="E690" s="54" t="s">
        <v>45</v>
      </c>
      <c r="F690" s="56" t="s">
        <v>2411</v>
      </c>
      <c r="G690" s="48">
        <v>45433.435752315003</v>
      </c>
      <c r="H690" s="56" t="s">
        <v>2411</v>
      </c>
      <c r="I690" s="48">
        <v>45433.435752315003</v>
      </c>
      <c r="J690" s="56" t="s">
        <v>2411</v>
      </c>
      <c r="K690" s="48">
        <v>45433.435752315003</v>
      </c>
      <c r="L690" s="100" t="s">
        <v>2959</v>
      </c>
      <c r="M690" s="55" t="s">
        <v>48</v>
      </c>
      <c r="N690" s="49" t="s">
        <v>64</v>
      </c>
      <c r="O690" s="49" t="s">
        <v>1294</v>
      </c>
      <c r="P690" s="49" t="s">
        <v>3345</v>
      </c>
      <c r="Q690" s="50" t="s">
        <v>67</v>
      </c>
      <c r="R690" s="57"/>
      <c r="S690" s="49" t="s">
        <v>68</v>
      </c>
      <c r="T690" s="49" t="s">
        <v>69</v>
      </c>
      <c r="U690" s="49" t="s">
        <v>461</v>
      </c>
      <c r="V690" s="49" t="s">
        <v>115</v>
      </c>
      <c r="W690" s="49"/>
      <c r="X690" s="54" t="s">
        <v>58</v>
      </c>
      <c r="Y690" s="49"/>
      <c r="Z690" s="49"/>
      <c r="AA690" s="54"/>
      <c r="AB690" s="54"/>
      <c r="AC690" s="55" t="s">
        <v>75</v>
      </c>
      <c r="AD690" s="55" t="s">
        <v>75</v>
      </c>
    </row>
    <row r="691" spans="1:30" s="58" customFormat="1" ht="57" hidden="1" customHeight="1" x14ac:dyDescent="0.25">
      <c r="A691" s="54">
        <f>+SUBTOTAL(3,$B$11:B691)</f>
        <v>0</v>
      </c>
      <c r="B691" s="55" t="s">
        <v>108</v>
      </c>
      <c r="C691" s="54" t="s">
        <v>43</v>
      </c>
      <c r="D691" s="54" t="s">
        <v>44</v>
      </c>
      <c r="E691" s="54" t="s">
        <v>45</v>
      </c>
      <c r="F691" s="56" t="s">
        <v>2412</v>
      </c>
      <c r="G691" s="48">
        <v>45462.430069444003</v>
      </c>
      <c r="H691" s="56" t="s">
        <v>2412</v>
      </c>
      <c r="I691" s="48">
        <v>45462.430069444003</v>
      </c>
      <c r="J691" s="56" t="s">
        <v>2412</v>
      </c>
      <c r="K691" s="48">
        <v>45462.430069444003</v>
      </c>
      <c r="L691" s="100" t="s">
        <v>2162</v>
      </c>
      <c r="M691" s="55" t="s">
        <v>48</v>
      </c>
      <c r="N691" s="49" t="s">
        <v>64</v>
      </c>
      <c r="O691" s="49" t="s">
        <v>171</v>
      </c>
      <c r="P691" s="49" t="s">
        <v>172</v>
      </c>
      <c r="Q691" s="50" t="s">
        <v>67</v>
      </c>
      <c r="R691" s="57"/>
      <c r="S691" s="49" t="s">
        <v>68</v>
      </c>
      <c r="T691" s="49" t="s">
        <v>69</v>
      </c>
      <c r="U691" s="49" t="s">
        <v>70</v>
      </c>
      <c r="V691" s="49" t="s">
        <v>1452</v>
      </c>
      <c r="W691" s="49"/>
      <c r="X691" s="54" t="s">
        <v>58</v>
      </c>
      <c r="Y691" s="49"/>
      <c r="Z691" s="49"/>
      <c r="AA691" s="54"/>
      <c r="AB691" s="54"/>
      <c r="AC691" s="55" t="s">
        <v>75</v>
      </c>
      <c r="AD691" s="55" t="s">
        <v>75</v>
      </c>
    </row>
    <row r="692" spans="1:30" s="58" customFormat="1" ht="57" hidden="1" customHeight="1" x14ac:dyDescent="0.25">
      <c r="A692" s="54">
        <f>+SUBTOTAL(3,$B$11:B692)</f>
        <v>0</v>
      </c>
      <c r="B692" s="55" t="s">
        <v>42</v>
      </c>
      <c r="C692" s="54" t="s">
        <v>43</v>
      </c>
      <c r="D692" s="54" t="s">
        <v>44</v>
      </c>
      <c r="E692" s="54" t="s">
        <v>45</v>
      </c>
      <c r="F692" s="56" t="s">
        <v>2413</v>
      </c>
      <c r="G692" s="48">
        <v>45441.656712962998</v>
      </c>
      <c r="H692" s="56" t="s">
        <v>2413</v>
      </c>
      <c r="I692" s="48">
        <v>45441.656712962998</v>
      </c>
      <c r="J692" s="56" t="s">
        <v>2413</v>
      </c>
      <c r="K692" s="48">
        <v>45441.656712962998</v>
      </c>
      <c r="L692" s="100" t="s">
        <v>2162</v>
      </c>
      <c r="M692" s="55" t="s">
        <v>48</v>
      </c>
      <c r="N692" s="49" t="s">
        <v>64</v>
      </c>
      <c r="O692" s="49" t="s">
        <v>171</v>
      </c>
      <c r="P692" s="49" t="s">
        <v>172</v>
      </c>
      <c r="Q692" s="50" t="s">
        <v>67</v>
      </c>
      <c r="R692" s="57"/>
      <c r="S692" s="49" t="s">
        <v>68</v>
      </c>
      <c r="T692" s="49" t="s">
        <v>69</v>
      </c>
      <c r="U692" s="49" t="s">
        <v>70</v>
      </c>
      <c r="V692" s="49" t="s">
        <v>4050</v>
      </c>
      <c r="W692" s="49"/>
      <c r="X692" s="54" t="s">
        <v>58</v>
      </c>
      <c r="Y692" s="49"/>
      <c r="Z692" s="49"/>
      <c r="AA692" s="54"/>
      <c r="AB692" s="54"/>
      <c r="AC692" s="55" t="s">
        <v>61</v>
      </c>
      <c r="AD692" s="55" t="s">
        <v>61</v>
      </c>
    </row>
    <row r="693" spans="1:30" s="58" customFormat="1" ht="57" hidden="1" customHeight="1" x14ac:dyDescent="0.25">
      <c r="A693" s="54">
        <f>+SUBTOTAL(3,$B$11:B693)</f>
        <v>0</v>
      </c>
      <c r="B693" s="55" t="s">
        <v>42</v>
      </c>
      <c r="C693" s="54" t="s">
        <v>43</v>
      </c>
      <c r="D693" s="54" t="s">
        <v>44</v>
      </c>
      <c r="E693" s="54" t="s">
        <v>45</v>
      </c>
      <c r="F693" s="56" t="s">
        <v>2414</v>
      </c>
      <c r="G693" s="48">
        <v>45442.468495369998</v>
      </c>
      <c r="H693" s="56" t="s">
        <v>2414</v>
      </c>
      <c r="I693" s="48">
        <v>45442.468495369998</v>
      </c>
      <c r="J693" s="56" t="s">
        <v>2414</v>
      </c>
      <c r="K693" s="48">
        <v>45442.468495369998</v>
      </c>
      <c r="L693" s="100" t="s">
        <v>77</v>
      </c>
      <c r="M693" s="55" t="s">
        <v>48</v>
      </c>
      <c r="N693" s="49" t="s">
        <v>64</v>
      </c>
      <c r="O693" s="49" t="s">
        <v>65</v>
      </c>
      <c r="P693" s="49" t="s">
        <v>78</v>
      </c>
      <c r="Q693" s="50" t="s">
        <v>67</v>
      </c>
      <c r="R693" s="57"/>
      <c r="S693" s="49" t="s">
        <v>68</v>
      </c>
      <c r="T693" s="49" t="s">
        <v>69</v>
      </c>
      <c r="U693" s="49" t="s">
        <v>79</v>
      </c>
      <c r="V693" s="49" t="s">
        <v>71</v>
      </c>
      <c r="W693" s="49"/>
      <c r="X693" s="54" t="s">
        <v>58</v>
      </c>
      <c r="Y693" s="49"/>
      <c r="Z693" s="49"/>
      <c r="AA693" s="54"/>
      <c r="AB693" s="54"/>
      <c r="AC693" s="55" t="s">
        <v>82</v>
      </c>
      <c r="AD693" s="55" t="s">
        <v>82</v>
      </c>
    </row>
    <row r="694" spans="1:30" s="58" customFormat="1" ht="57" hidden="1" customHeight="1" x14ac:dyDescent="0.25">
      <c r="A694" s="54">
        <f>+SUBTOTAL(3,$B$11:B694)</f>
        <v>0</v>
      </c>
      <c r="B694" s="55" t="s">
        <v>108</v>
      </c>
      <c r="C694" s="54" t="s">
        <v>43</v>
      </c>
      <c r="D694" s="54" t="s">
        <v>44</v>
      </c>
      <c r="E694" s="54" t="s">
        <v>45</v>
      </c>
      <c r="F694" s="56" t="s">
        <v>2415</v>
      </c>
      <c r="G694" s="48">
        <v>45442.690393518998</v>
      </c>
      <c r="H694" s="56" t="s">
        <v>2415</v>
      </c>
      <c r="I694" s="48">
        <v>45442.690393518998</v>
      </c>
      <c r="J694" s="56" t="s">
        <v>2415</v>
      </c>
      <c r="K694" s="48">
        <v>45442.690393518998</v>
      </c>
      <c r="L694" s="100" t="s">
        <v>2960</v>
      </c>
      <c r="M694" s="55" t="s">
        <v>48</v>
      </c>
      <c r="N694" s="49" t="s">
        <v>64</v>
      </c>
      <c r="O694" s="49" t="s">
        <v>123</v>
      </c>
      <c r="P694" s="49" t="s">
        <v>78</v>
      </c>
      <c r="Q694" s="50" t="s">
        <v>67</v>
      </c>
      <c r="R694" s="57"/>
      <c r="S694" s="49" t="s">
        <v>68</v>
      </c>
      <c r="T694" s="49" t="s">
        <v>96</v>
      </c>
      <c r="U694" s="49" t="s">
        <v>3274</v>
      </c>
      <c r="V694" s="49" t="s">
        <v>98</v>
      </c>
      <c r="W694" s="49"/>
      <c r="X694" s="54" t="s">
        <v>58</v>
      </c>
      <c r="Y694" s="49"/>
      <c r="Z694" s="49"/>
      <c r="AA694" s="54"/>
      <c r="AB694" s="54"/>
      <c r="AC694" s="55" t="s">
        <v>82</v>
      </c>
      <c r="AD694" s="55" t="s">
        <v>82</v>
      </c>
    </row>
    <row r="695" spans="1:30" s="58" customFormat="1" ht="57" hidden="1" customHeight="1" x14ac:dyDescent="0.25">
      <c r="A695" s="54">
        <f>+SUBTOTAL(3,$B$11:B695)</f>
        <v>0</v>
      </c>
      <c r="B695" s="55" t="s">
        <v>42</v>
      </c>
      <c r="C695" s="54" t="s">
        <v>43</v>
      </c>
      <c r="D695" s="54" t="s">
        <v>44</v>
      </c>
      <c r="E695" s="54" t="s">
        <v>45</v>
      </c>
      <c r="F695" s="56" t="s">
        <v>2416</v>
      </c>
      <c r="G695" s="48">
        <v>45436.867939814998</v>
      </c>
      <c r="H695" s="56" t="s">
        <v>2416</v>
      </c>
      <c r="I695" s="48">
        <v>45436.867939814998</v>
      </c>
      <c r="J695" s="56" t="s">
        <v>2416</v>
      </c>
      <c r="K695" s="48">
        <v>45436.867939814998</v>
      </c>
      <c r="L695" s="100" t="s">
        <v>2961</v>
      </c>
      <c r="M695" s="55" t="s">
        <v>48</v>
      </c>
      <c r="N695" s="49" t="s">
        <v>64</v>
      </c>
      <c r="O695" s="49" t="s">
        <v>65</v>
      </c>
      <c r="P695" s="49" t="s">
        <v>3346</v>
      </c>
      <c r="Q695" s="50" t="s">
        <v>67</v>
      </c>
      <c r="R695" s="57"/>
      <c r="S695" s="49" t="s">
        <v>68</v>
      </c>
      <c r="T695" s="49" t="s">
        <v>96</v>
      </c>
      <c r="U695" s="49" t="s">
        <v>97</v>
      </c>
      <c r="V695" s="49" t="s">
        <v>80</v>
      </c>
      <c r="W695" s="49" t="s">
        <v>81</v>
      </c>
      <c r="X695" s="54" t="s">
        <v>58</v>
      </c>
      <c r="Y695" s="49"/>
      <c r="Z695" s="49"/>
      <c r="AA695" s="54"/>
      <c r="AB695" s="54"/>
      <c r="AC695" s="55" t="s">
        <v>82</v>
      </c>
      <c r="AD695" s="55" t="s">
        <v>82</v>
      </c>
    </row>
    <row r="696" spans="1:30" s="58" customFormat="1" ht="57" hidden="1" customHeight="1" x14ac:dyDescent="0.25">
      <c r="A696" s="54">
        <f>+SUBTOTAL(3,$B$11:B696)</f>
        <v>0</v>
      </c>
      <c r="B696" s="55" t="s">
        <v>42</v>
      </c>
      <c r="C696" s="54" t="s">
        <v>43</v>
      </c>
      <c r="D696" s="54" t="s">
        <v>44</v>
      </c>
      <c r="E696" s="54" t="s">
        <v>45</v>
      </c>
      <c r="F696" s="56" t="s">
        <v>2417</v>
      </c>
      <c r="G696" s="48">
        <v>45449.470173611</v>
      </c>
      <c r="H696" s="56" t="s">
        <v>2417</v>
      </c>
      <c r="I696" s="48">
        <v>45449.470173611</v>
      </c>
      <c r="J696" s="56" t="s">
        <v>2417</v>
      </c>
      <c r="K696" s="48">
        <v>45449.470173611</v>
      </c>
      <c r="L696" s="100" t="s">
        <v>2962</v>
      </c>
      <c r="M696" s="55" t="s">
        <v>48</v>
      </c>
      <c r="N696" s="49" t="s">
        <v>64</v>
      </c>
      <c r="O696" s="49" t="s">
        <v>87</v>
      </c>
      <c r="P696" s="49" t="s">
        <v>3347</v>
      </c>
      <c r="Q696" s="50" t="s">
        <v>67</v>
      </c>
      <c r="R696" s="57"/>
      <c r="S696" s="49" t="s">
        <v>68</v>
      </c>
      <c r="T696" s="49" t="s">
        <v>96</v>
      </c>
      <c r="U696" s="49" t="s">
        <v>194</v>
      </c>
      <c r="V696" s="49" t="s">
        <v>98</v>
      </c>
      <c r="W696" s="49"/>
      <c r="X696" s="54" t="s">
        <v>58</v>
      </c>
      <c r="Y696" s="49"/>
      <c r="Z696" s="49"/>
      <c r="AA696" s="54"/>
      <c r="AB696" s="54"/>
      <c r="AC696" s="55" t="s">
        <v>75</v>
      </c>
      <c r="AD696" s="55" t="s">
        <v>75</v>
      </c>
    </row>
    <row r="697" spans="1:30" s="58" customFormat="1" ht="57" hidden="1" customHeight="1" x14ac:dyDescent="0.25">
      <c r="A697" s="54">
        <f>+SUBTOTAL(3,$B$11:B697)</f>
        <v>0</v>
      </c>
      <c r="B697" s="55" t="s">
        <v>42</v>
      </c>
      <c r="C697" s="54" t="s">
        <v>43</v>
      </c>
      <c r="D697" s="54" t="s">
        <v>44</v>
      </c>
      <c r="E697" s="54" t="s">
        <v>45</v>
      </c>
      <c r="F697" s="56" t="s">
        <v>2418</v>
      </c>
      <c r="G697" s="48">
        <v>45451.541990741003</v>
      </c>
      <c r="H697" s="56" t="s">
        <v>2418</v>
      </c>
      <c r="I697" s="48">
        <v>45451.541990741003</v>
      </c>
      <c r="J697" s="56" t="s">
        <v>2418</v>
      </c>
      <c r="K697" s="48">
        <v>45451.541990741003</v>
      </c>
      <c r="L697" s="100" t="s">
        <v>2963</v>
      </c>
      <c r="M697" s="55" t="s">
        <v>48</v>
      </c>
      <c r="N697" s="49" t="s">
        <v>64</v>
      </c>
      <c r="O697" s="49" t="s">
        <v>87</v>
      </c>
      <c r="P697" s="49" t="s">
        <v>3348</v>
      </c>
      <c r="Q697" s="50" t="s">
        <v>67</v>
      </c>
      <c r="R697" s="57"/>
      <c r="S697" s="49" t="s">
        <v>68</v>
      </c>
      <c r="T697" s="49" t="s">
        <v>156</v>
      </c>
      <c r="U697" s="49" t="s">
        <v>157</v>
      </c>
      <c r="V697" s="49" t="s">
        <v>71</v>
      </c>
      <c r="W697" s="49"/>
      <c r="X697" s="54" t="s">
        <v>58</v>
      </c>
      <c r="Y697" s="49"/>
      <c r="Z697" s="49"/>
      <c r="AA697" s="54"/>
      <c r="AB697" s="54"/>
      <c r="AC697" s="55" t="s">
        <v>82</v>
      </c>
      <c r="AD697" s="55" t="s">
        <v>82</v>
      </c>
    </row>
    <row r="698" spans="1:30" s="58" customFormat="1" ht="57" hidden="1" customHeight="1" x14ac:dyDescent="0.25">
      <c r="A698" s="54">
        <f>+SUBTOTAL(3,$B$11:B698)</f>
        <v>0</v>
      </c>
      <c r="B698" s="55" t="s">
        <v>42</v>
      </c>
      <c r="C698" s="54" t="s">
        <v>43</v>
      </c>
      <c r="D698" s="54" t="s">
        <v>44</v>
      </c>
      <c r="E698" s="54" t="s">
        <v>45</v>
      </c>
      <c r="F698" s="56" t="s">
        <v>2419</v>
      </c>
      <c r="G698" s="48">
        <v>45452.807453704001</v>
      </c>
      <c r="H698" s="56" t="s">
        <v>2419</v>
      </c>
      <c r="I698" s="48">
        <v>45452.807453704001</v>
      </c>
      <c r="J698" s="56" t="s">
        <v>2419</v>
      </c>
      <c r="K698" s="48">
        <v>45452.807453704001</v>
      </c>
      <c r="L698" s="100" t="s">
        <v>2964</v>
      </c>
      <c r="M698" s="55" t="s">
        <v>48</v>
      </c>
      <c r="N698" s="49" t="s">
        <v>64</v>
      </c>
      <c r="O698" s="49" t="s">
        <v>87</v>
      </c>
      <c r="P698" s="49" t="s">
        <v>88</v>
      </c>
      <c r="Q698" s="50" t="s">
        <v>67</v>
      </c>
      <c r="R698" s="57"/>
      <c r="S698" s="49" t="s">
        <v>68</v>
      </c>
      <c r="T698" s="49" t="s">
        <v>156</v>
      </c>
      <c r="U698" s="49" t="s">
        <v>157</v>
      </c>
      <c r="V698" s="49" t="s">
        <v>71</v>
      </c>
      <c r="W698" s="49"/>
      <c r="X698" s="54" t="s">
        <v>58</v>
      </c>
      <c r="Y698" s="49"/>
      <c r="Z698" s="49"/>
      <c r="AA698" s="54"/>
      <c r="AB698" s="54"/>
      <c r="AC698" s="55" t="s">
        <v>75</v>
      </c>
      <c r="AD698" s="55" t="s">
        <v>75</v>
      </c>
    </row>
    <row r="699" spans="1:30" s="58" customFormat="1" ht="57" hidden="1" customHeight="1" x14ac:dyDescent="0.25">
      <c r="A699" s="54">
        <f>+SUBTOTAL(3,$B$11:B699)</f>
        <v>0</v>
      </c>
      <c r="B699" s="55" t="s">
        <v>42</v>
      </c>
      <c r="C699" s="54" t="s">
        <v>43</v>
      </c>
      <c r="D699" s="54" t="s">
        <v>44</v>
      </c>
      <c r="E699" s="54" t="s">
        <v>45</v>
      </c>
      <c r="F699" s="56" t="s">
        <v>2420</v>
      </c>
      <c r="G699" s="48">
        <v>45402.60125</v>
      </c>
      <c r="H699" s="56" t="s">
        <v>2420</v>
      </c>
      <c r="I699" s="48">
        <v>45402.60125</v>
      </c>
      <c r="J699" s="56" t="s">
        <v>2420</v>
      </c>
      <c r="K699" s="48">
        <v>45402.60125</v>
      </c>
      <c r="L699" s="100" t="s">
        <v>2965</v>
      </c>
      <c r="M699" s="55" t="s">
        <v>48</v>
      </c>
      <c r="N699" s="49" t="s">
        <v>709</v>
      </c>
      <c r="O699" s="49" t="s">
        <v>1400</v>
      </c>
      <c r="P699" s="49" t="s">
        <v>3313</v>
      </c>
      <c r="Q699" s="50" t="s">
        <v>3529</v>
      </c>
      <c r="R699" s="57"/>
      <c r="S699" s="49" t="s">
        <v>1430</v>
      </c>
      <c r="T699" s="49" t="s">
        <v>3275</v>
      </c>
      <c r="U699" s="49" t="s">
        <v>3276</v>
      </c>
      <c r="V699" s="49" t="s">
        <v>71</v>
      </c>
      <c r="W699" s="49"/>
      <c r="X699" s="54" t="s">
        <v>58</v>
      </c>
      <c r="Y699" s="49"/>
      <c r="Z699" s="49"/>
      <c r="AA699" s="54"/>
      <c r="AB699" s="54"/>
      <c r="AC699" s="55" t="s">
        <v>82</v>
      </c>
      <c r="AD699" s="55" t="s">
        <v>82</v>
      </c>
    </row>
    <row r="700" spans="1:30" s="58" customFormat="1" ht="57" hidden="1" customHeight="1" x14ac:dyDescent="0.25">
      <c r="A700" s="54">
        <f>+SUBTOTAL(3,$B$11:B700)</f>
        <v>0</v>
      </c>
      <c r="B700" s="55" t="s">
        <v>42</v>
      </c>
      <c r="C700" s="54" t="s">
        <v>43</v>
      </c>
      <c r="D700" s="54" t="s">
        <v>44</v>
      </c>
      <c r="E700" s="54" t="s">
        <v>45</v>
      </c>
      <c r="F700" s="56" t="s">
        <v>2421</v>
      </c>
      <c r="G700" s="48">
        <v>45420.682453704001</v>
      </c>
      <c r="H700" s="56" t="s">
        <v>2421</v>
      </c>
      <c r="I700" s="48">
        <v>45420.682453704001</v>
      </c>
      <c r="J700" s="56" t="s">
        <v>2421</v>
      </c>
      <c r="K700" s="48">
        <v>45420.682453704001</v>
      </c>
      <c r="L700" s="100" t="s">
        <v>2966</v>
      </c>
      <c r="M700" s="55" t="s">
        <v>48</v>
      </c>
      <c r="N700" s="49" t="s">
        <v>197</v>
      </c>
      <c r="O700" s="49" t="s">
        <v>198</v>
      </c>
      <c r="P700" s="49" t="s">
        <v>3349</v>
      </c>
      <c r="Q700" s="50" t="s">
        <v>200</v>
      </c>
      <c r="R700" s="57"/>
      <c r="S700" s="49" t="s">
        <v>201</v>
      </c>
      <c r="T700" s="49" t="s">
        <v>202</v>
      </c>
      <c r="U700" s="49" t="s">
        <v>203</v>
      </c>
      <c r="V700" s="49" t="s">
        <v>80</v>
      </c>
      <c r="W700" s="49" t="s">
        <v>81</v>
      </c>
      <c r="X700" s="54" t="s">
        <v>58</v>
      </c>
      <c r="Y700" s="49"/>
      <c r="Z700" s="49"/>
      <c r="AA700" s="54"/>
      <c r="AB700" s="54"/>
      <c r="AC700" s="55" t="s">
        <v>117</v>
      </c>
      <c r="AD700" s="55" t="s">
        <v>117</v>
      </c>
    </row>
    <row r="701" spans="1:30" s="58" customFormat="1" ht="57" hidden="1" customHeight="1" x14ac:dyDescent="0.25">
      <c r="A701" s="54">
        <f>+SUBTOTAL(3,$B$11:B701)</f>
        <v>0</v>
      </c>
      <c r="B701" s="55" t="s">
        <v>42</v>
      </c>
      <c r="C701" s="54" t="s">
        <v>43</v>
      </c>
      <c r="D701" s="54" t="s">
        <v>44</v>
      </c>
      <c r="E701" s="54" t="s">
        <v>45</v>
      </c>
      <c r="F701" s="56" t="s">
        <v>2422</v>
      </c>
      <c r="G701" s="48">
        <v>45455.636967592996</v>
      </c>
      <c r="H701" s="56" t="s">
        <v>2422</v>
      </c>
      <c r="I701" s="48">
        <v>45455.636967592996</v>
      </c>
      <c r="J701" s="56" t="s">
        <v>2422</v>
      </c>
      <c r="K701" s="48">
        <v>45455.636967592996</v>
      </c>
      <c r="L701" s="100" t="s">
        <v>2967</v>
      </c>
      <c r="M701" s="55" t="s">
        <v>48</v>
      </c>
      <c r="N701" s="49" t="s">
        <v>191</v>
      </c>
      <c r="O701" s="49" t="s">
        <v>214</v>
      </c>
      <c r="P701" s="49" t="s">
        <v>3350</v>
      </c>
      <c r="Q701" s="50" t="s">
        <v>320</v>
      </c>
      <c r="R701" s="57"/>
      <c r="S701" s="49" t="s">
        <v>68</v>
      </c>
      <c r="T701" s="49" t="s">
        <v>69</v>
      </c>
      <c r="U701" s="49" t="s">
        <v>70</v>
      </c>
      <c r="V701" s="49" t="s">
        <v>71</v>
      </c>
      <c r="W701" s="49"/>
      <c r="X701" s="54" t="s">
        <v>58</v>
      </c>
      <c r="Y701" s="49"/>
      <c r="Z701" s="49"/>
      <c r="AA701" s="54"/>
      <c r="AB701" s="54"/>
      <c r="AC701" s="55" t="s">
        <v>82</v>
      </c>
      <c r="AD701" s="55" t="s">
        <v>82</v>
      </c>
    </row>
    <row r="702" spans="1:30" s="58" customFormat="1" ht="57" hidden="1" customHeight="1" x14ac:dyDescent="0.25">
      <c r="A702" s="54">
        <f>+SUBTOTAL(3,$B$11:B702)</f>
        <v>0</v>
      </c>
      <c r="B702" s="55" t="s">
        <v>42</v>
      </c>
      <c r="C702" s="54" t="s">
        <v>43</v>
      </c>
      <c r="D702" s="54" t="s">
        <v>44</v>
      </c>
      <c r="E702" s="54" t="s">
        <v>45</v>
      </c>
      <c r="F702" s="56" t="s">
        <v>2423</v>
      </c>
      <c r="G702" s="48">
        <v>45456.784224536997</v>
      </c>
      <c r="H702" s="56" t="s">
        <v>2423</v>
      </c>
      <c r="I702" s="48">
        <v>45456.784224536997</v>
      </c>
      <c r="J702" s="56" t="s">
        <v>2423</v>
      </c>
      <c r="K702" s="48">
        <v>45456.784224536997</v>
      </c>
      <c r="L702" s="100" t="s">
        <v>2968</v>
      </c>
      <c r="M702" s="55" t="s">
        <v>48</v>
      </c>
      <c r="N702" s="49" t="s">
        <v>191</v>
      </c>
      <c r="O702" s="49" t="s">
        <v>1323</v>
      </c>
      <c r="P702" s="49" t="s">
        <v>797</v>
      </c>
      <c r="Q702" s="50" t="s">
        <v>320</v>
      </c>
      <c r="R702" s="57"/>
      <c r="S702" s="49" t="s">
        <v>68</v>
      </c>
      <c r="T702" s="49" t="s">
        <v>96</v>
      </c>
      <c r="U702" s="49" t="s">
        <v>3277</v>
      </c>
      <c r="V702" s="49" t="s">
        <v>71</v>
      </c>
      <c r="W702" s="49"/>
      <c r="X702" s="54" t="s">
        <v>58</v>
      </c>
      <c r="Y702" s="49"/>
      <c r="Z702" s="49"/>
      <c r="AA702" s="54"/>
      <c r="AB702" s="54"/>
      <c r="AC702" s="55" t="s">
        <v>82</v>
      </c>
      <c r="AD702" s="55" t="s">
        <v>82</v>
      </c>
    </row>
    <row r="703" spans="1:30" s="58" customFormat="1" ht="57" hidden="1" customHeight="1" x14ac:dyDescent="0.25">
      <c r="A703" s="54">
        <f>+SUBTOTAL(3,$B$11:B703)</f>
        <v>0</v>
      </c>
      <c r="B703" s="55" t="s">
        <v>108</v>
      </c>
      <c r="C703" s="54" t="s">
        <v>43</v>
      </c>
      <c r="D703" s="54" t="s">
        <v>44</v>
      </c>
      <c r="E703" s="54" t="s">
        <v>45</v>
      </c>
      <c r="F703" s="56" t="s">
        <v>2424</v>
      </c>
      <c r="G703" s="48">
        <v>45470.501793980999</v>
      </c>
      <c r="H703" s="56" t="s">
        <v>2424</v>
      </c>
      <c r="I703" s="48">
        <v>45470.501793980999</v>
      </c>
      <c r="J703" s="56" t="s">
        <v>2424</v>
      </c>
      <c r="K703" s="48">
        <v>45470.501793980999</v>
      </c>
      <c r="L703" s="100" t="s">
        <v>2969</v>
      </c>
      <c r="M703" s="55" t="s">
        <v>48</v>
      </c>
      <c r="N703" s="49" t="s">
        <v>191</v>
      </c>
      <c r="O703" s="49" t="s">
        <v>192</v>
      </c>
      <c r="P703" s="49" t="s">
        <v>2049</v>
      </c>
      <c r="Q703" s="50" t="s">
        <v>320</v>
      </c>
      <c r="R703" s="57"/>
      <c r="S703" s="49" t="s">
        <v>68</v>
      </c>
      <c r="T703" s="49" t="s">
        <v>156</v>
      </c>
      <c r="U703" s="49" t="s">
        <v>157</v>
      </c>
      <c r="V703" s="49" t="s">
        <v>71</v>
      </c>
      <c r="W703" s="49"/>
      <c r="X703" s="54" t="s">
        <v>58</v>
      </c>
      <c r="Y703" s="49"/>
      <c r="Z703" s="49"/>
      <c r="AA703" s="54"/>
      <c r="AB703" s="54"/>
      <c r="AC703" s="55" t="s">
        <v>82</v>
      </c>
      <c r="AD703" s="55" t="s">
        <v>82</v>
      </c>
    </row>
    <row r="704" spans="1:30" s="58" customFormat="1" ht="57" hidden="1" customHeight="1" x14ac:dyDescent="0.25">
      <c r="A704" s="54">
        <f>+SUBTOTAL(3,$B$11:B704)</f>
        <v>0</v>
      </c>
      <c r="B704" s="55" t="s">
        <v>42</v>
      </c>
      <c r="C704" s="54" t="s">
        <v>43</v>
      </c>
      <c r="D704" s="54" t="s">
        <v>44</v>
      </c>
      <c r="E704" s="54" t="s">
        <v>45</v>
      </c>
      <c r="F704" s="56" t="s">
        <v>2425</v>
      </c>
      <c r="G704" s="48">
        <v>45383.697372684997</v>
      </c>
      <c r="H704" s="56" t="s">
        <v>2425</v>
      </c>
      <c r="I704" s="48">
        <v>45383.697372684997</v>
      </c>
      <c r="J704" s="56" t="s">
        <v>2425</v>
      </c>
      <c r="K704" s="48">
        <v>45383.697372684997</v>
      </c>
      <c r="L704" s="100" t="s">
        <v>2970</v>
      </c>
      <c r="M704" s="55" t="s">
        <v>48</v>
      </c>
      <c r="N704" s="49" t="s">
        <v>191</v>
      </c>
      <c r="O704" s="49" t="s">
        <v>3351</v>
      </c>
      <c r="P704" s="49" t="s">
        <v>3352</v>
      </c>
      <c r="Q704" s="50" t="s">
        <v>320</v>
      </c>
      <c r="R704" s="57"/>
      <c r="S704" s="49" t="s">
        <v>68</v>
      </c>
      <c r="T704" s="49" t="s">
        <v>96</v>
      </c>
      <c r="U704" s="49" t="s">
        <v>3278</v>
      </c>
      <c r="V704" s="49" t="s">
        <v>98</v>
      </c>
      <c r="W704" s="49"/>
      <c r="X704" s="54" t="s">
        <v>58</v>
      </c>
      <c r="Y704" s="49"/>
      <c r="Z704" s="49"/>
      <c r="AA704" s="54"/>
      <c r="AB704" s="54"/>
      <c r="AC704" s="55" t="s">
        <v>82</v>
      </c>
      <c r="AD704" s="55" t="s">
        <v>82</v>
      </c>
    </row>
    <row r="705" spans="1:30" s="58" customFormat="1" ht="57" hidden="1" customHeight="1" x14ac:dyDescent="0.25">
      <c r="A705" s="54">
        <f>+SUBTOTAL(3,$B$11:B705)</f>
        <v>0</v>
      </c>
      <c r="B705" s="55" t="s">
        <v>42</v>
      </c>
      <c r="C705" s="54" t="s">
        <v>43</v>
      </c>
      <c r="D705" s="54" t="s">
        <v>44</v>
      </c>
      <c r="E705" s="54" t="s">
        <v>45</v>
      </c>
      <c r="F705" s="56" t="s">
        <v>2426</v>
      </c>
      <c r="G705" s="48">
        <v>45386.613842592997</v>
      </c>
      <c r="H705" s="56" t="s">
        <v>2426</v>
      </c>
      <c r="I705" s="48">
        <v>45386.613842592997</v>
      </c>
      <c r="J705" s="56" t="s">
        <v>2426</v>
      </c>
      <c r="K705" s="48">
        <v>45386.613842592997</v>
      </c>
      <c r="L705" s="100" t="s">
        <v>2971</v>
      </c>
      <c r="M705" s="55" t="s">
        <v>48</v>
      </c>
      <c r="N705" s="49" t="s">
        <v>191</v>
      </c>
      <c r="O705" s="49" t="s">
        <v>344</v>
      </c>
      <c r="P705" s="49" t="s">
        <v>3353</v>
      </c>
      <c r="Q705" s="50" t="s">
        <v>320</v>
      </c>
      <c r="R705" s="57"/>
      <c r="S705" s="49" t="s">
        <v>68</v>
      </c>
      <c r="T705" s="49" t="s">
        <v>156</v>
      </c>
      <c r="U705" s="49" t="s">
        <v>157</v>
      </c>
      <c r="V705" s="49" t="s">
        <v>80</v>
      </c>
      <c r="W705" s="49" t="s">
        <v>81</v>
      </c>
      <c r="X705" s="54" t="s">
        <v>58</v>
      </c>
      <c r="Y705" s="49"/>
      <c r="Z705" s="49"/>
      <c r="AA705" s="54"/>
      <c r="AB705" s="54"/>
      <c r="AC705" s="55" t="s">
        <v>82</v>
      </c>
      <c r="AD705" s="55" t="s">
        <v>82</v>
      </c>
    </row>
    <row r="706" spans="1:30" s="58" customFormat="1" ht="57" hidden="1" customHeight="1" x14ac:dyDescent="0.25">
      <c r="A706" s="54">
        <f>+SUBTOTAL(3,$B$11:B706)</f>
        <v>0</v>
      </c>
      <c r="B706" s="55" t="s">
        <v>42</v>
      </c>
      <c r="C706" s="54" t="s">
        <v>43</v>
      </c>
      <c r="D706" s="54" t="s">
        <v>44</v>
      </c>
      <c r="E706" s="54" t="s">
        <v>45</v>
      </c>
      <c r="F706" s="56" t="s">
        <v>2427</v>
      </c>
      <c r="G706" s="48">
        <v>45386.655983796001</v>
      </c>
      <c r="H706" s="56" t="s">
        <v>2427</v>
      </c>
      <c r="I706" s="48">
        <v>45386.655983796001</v>
      </c>
      <c r="J706" s="56" t="s">
        <v>2427</v>
      </c>
      <c r="K706" s="48">
        <v>45386.655983796001</v>
      </c>
      <c r="L706" s="100" t="s">
        <v>2972</v>
      </c>
      <c r="M706" s="55" t="s">
        <v>48</v>
      </c>
      <c r="N706" s="49" t="s">
        <v>191</v>
      </c>
      <c r="O706" s="49" t="s">
        <v>371</v>
      </c>
      <c r="P706" s="49" t="s">
        <v>3354</v>
      </c>
      <c r="Q706" s="50" t="s">
        <v>320</v>
      </c>
      <c r="R706" s="57"/>
      <c r="S706" s="49" t="s">
        <v>68</v>
      </c>
      <c r="T706" s="49" t="s">
        <v>296</v>
      </c>
      <c r="U706" s="49" t="s">
        <v>677</v>
      </c>
      <c r="V706" s="49" t="s">
        <v>80</v>
      </c>
      <c r="W706" s="49" t="s">
        <v>81</v>
      </c>
      <c r="X706" s="54" t="s">
        <v>58</v>
      </c>
      <c r="Y706" s="49"/>
      <c r="Z706" s="49"/>
      <c r="AA706" s="54"/>
      <c r="AB706" s="54"/>
      <c r="AC706" s="55" t="s">
        <v>117</v>
      </c>
      <c r="AD706" s="55" t="s">
        <v>117</v>
      </c>
    </row>
    <row r="707" spans="1:30" s="58" customFormat="1" ht="57" hidden="1" customHeight="1" x14ac:dyDescent="0.25">
      <c r="A707" s="54">
        <f>+SUBTOTAL(3,$B$11:B707)</f>
        <v>0</v>
      </c>
      <c r="B707" s="55" t="s">
        <v>42</v>
      </c>
      <c r="C707" s="54" t="s">
        <v>43</v>
      </c>
      <c r="D707" s="54" t="s">
        <v>44</v>
      </c>
      <c r="E707" s="54" t="s">
        <v>45</v>
      </c>
      <c r="F707" s="56" t="s">
        <v>2428</v>
      </c>
      <c r="G707" s="48">
        <v>45385.523402778002</v>
      </c>
      <c r="H707" s="56" t="s">
        <v>2428</v>
      </c>
      <c r="I707" s="48">
        <v>45385.523402778002</v>
      </c>
      <c r="J707" s="56" t="s">
        <v>2428</v>
      </c>
      <c r="K707" s="48">
        <v>45385.523402778002</v>
      </c>
      <c r="L707" s="100" t="s">
        <v>1184</v>
      </c>
      <c r="M707" s="55" t="s">
        <v>48</v>
      </c>
      <c r="N707" s="49" t="s">
        <v>141</v>
      </c>
      <c r="O707" s="49" t="s">
        <v>554</v>
      </c>
      <c r="P707" s="49" t="s">
        <v>1325</v>
      </c>
      <c r="Q707" s="50" t="s">
        <v>320</v>
      </c>
      <c r="R707" s="57"/>
      <c r="S707" s="49" t="s">
        <v>68</v>
      </c>
      <c r="T707" s="49" t="s">
        <v>137</v>
      </c>
      <c r="U707" s="49" t="s">
        <v>564</v>
      </c>
      <c r="V707" s="49" t="s">
        <v>270</v>
      </c>
      <c r="W707" s="49"/>
      <c r="X707" s="54" t="s">
        <v>58</v>
      </c>
      <c r="Y707" s="49"/>
      <c r="Z707" s="49"/>
      <c r="AA707" s="54"/>
      <c r="AB707" s="54"/>
      <c r="AC707" s="55" t="s">
        <v>82</v>
      </c>
      <c r="AD707" s="55" t="s">
        <v>82</v>
      </c>
    </row>
    <row r="708" spans="1:30" s="58" customFormat="1" ht="57" hidden="1" customHeight="1" x14ac:dyDescent="0.25">
      <c r="A708" s="54">
        <f>+SUBTOTAL(3,$B$11:B708)</f>
        <v>0</v>
      </c>
      <c r="B708" s="55" t="s">
        <v>42</v>
      </c>
      <c r="C708" s="54" t="s">
        <v>43</v>
      </c>
      <c r="D708" s="54" t="s">
        <v>44</v>
      </c>
      <c r="E708" s="54" t="s">
        <v>45</v>
      </c>
      <c r="F708" s="56" t="s">
        <v>2429</v>
      </c>
      <c r="G708" s="48">
        <v>45462.507731480997</v>
      </c>
      <c r="H708" s="56" t="s">
        <v>2429</v>
      </c>
      <c r="I708" s="48">
        <v>45462.507731480997</v>
      </c>
      <c r="J708" s="56" t="s">
        <v>2429</v>
      </c>
      <c r="K708" s="48">
        <v>45462.507731480997</v>
      </c>
      <c r="L708" s="100" t="s">
        <v>2973</v>
      </c>
      <c r="M708" s="55" t="s">
        <v>48</v>
      </c>
      <c r="N708" s="49" t="s">
        <v>191</v>
      </c>
      <c r="O708" s="49" t="s">
        <v>192</v>
      </c>
      <c r="P708" s="49" t="s">
        <v>3355</v>
      </c>
      <c r="Q708" s="50" t="s">
        <v>320</v>
      </c>
      <c r="R708" s="57"/>
      <c r="S708" s="49" t="s">
        <v>68</v>
      </c>
      <c r="T708" s="49" t="s">
        <v>69</v>
      </c>
      <c r="U708" s="49" t="s">
        <v>79</v>
      </c>
      <c r="V708" s="49" t="s">
        <v>98</v>
      </c>
      <c r="W708" s="49"/>
      <c r="X708" s="54" t="s">
        <v>58</v>
      </c>
      <c r="Y708" s="49"/>
      <c r="Z708" s="49"/>
      <c r="AA708" s="54"/>
      <c r="AB708" s="54"/>
      <c r="AC708" s="55" t="s">
        <v>82</v>
      </c>
      <c r="AD708" s="55" t="s">
        <v>82</v>
      </c>
    </row>
    <row r="709" spans="1:30" s="58" customFormat="1" ht="57" hidden="1" customHeight="1" x14ac:dyDescent="0.25">
      <c r="A709" s="54">
        <f>+SUBTOTAL(3,$B$11:B709)</f>
        <v>0</v>
      </c>
      <c r="B709" s="55" t="s">
        <v>42</v>
      </c>
      <c r="C709" s="54" t="s">
        <v>43</v>
      </c>
      <c r="D709" s="54" t="s">
        <v>44</v>
      </c>
      <c r="E709" s="54" t="s">
        <v>45</v>
      </c>
      <c r="F709" s="56" t="s">
        <v>2430</v>
      </c>
      <c r="G709" s="48">
        <v>45391.986319443997</v>
      </c>
      <c r="H709" s="56" t="s">
        <v>2430</v>
      </c>
      <c r="I709" s="48">
        <v>45391.986319443997</v>
      </c>
      <c r="J709" s="56" t="s">
        <v>2430</v>
      </c>
      <c r="K709" s="48">
        <v>45391.986319443997</v>
      </c>
      <c r="L709" s="100" t="s">
        <v>2974</v>
      </c>
      <c r="M709" s="55" t="s">
        <v>48</v>
      </c>
      <c r="N709" s="49" t="s">
        <v>191</v>
      </c>
      <c r="O709" s="49" t="s">
        <v>371</v>
      </c>
      <c r="P709" s="49" t="s">
        <v>533</v>
      </c>
      <c r="Q709" s="50" t="s">
        <v>320</v>
      </c>
      <c r="R709" s="57"/>
      <c r="S709" s="49" t="s">
        <v>68</v>
      </c>
      <c r="T709" s="49" t="s">
        <v>321</v>
      </c>
      <c r="U709" s="49" t="s">
        <v>321</v>
      </c>
      <c r="V709" s="49" t="s">
        <v>71</v>
      </c>
      <c r="W709" s="49" t="s">
        <v>72</v>
      </c>
      <c r="X709" s="54" t="s">
        <v>58</v>
      </c>
      <c r="Y709" s="49"/>
      <c r="Z709" s="49"/>
      <c r="AA709" s="54"/>
      <c r="AB709" s="54"/>
      <c r="AC709" s="55" t="s">
        <v>117</v>
      </c>
      <c r="AD709" s="55" t="s">
        <v>117</v>
      </c>
    </row>
    <row r="710" spans="1:30" s="58" customFormat="1" ht="57" hidden="1" customHeight="1" x14ac:dyDescent="0.25">
      <c r="A710" s="54">
        <f>+SUBTOTAL(3,$B$11:B710)</f>
        <v>0</v>
      </c>
      <c r="B710" s="55" t="s">
        <v>42</v>
      </c>
      <c r="C710" s="54" t="s">
        <v>43</v>
      </c>
      <c r="D710" s="54" t="s">
        <v>44</v>
      </c>
      <c r="E710" s="54" t="s">
        <v>45</v>
      </c>
      <c r="F710" s="56" t="s">
        <v>2431</v>
      </c>
      <c r="G710" s="48">
        <v>45395.417025463001</v>
      </c>
      <c r="H710" s="56" t="s">
        <v>2431</v>
      </c>
      <c r="I710" s="48">
        <v>45395.417025463001</v>
      </c>
      <c r="J710" s="56" t="s">
        <v>2431</v>
      </c>
      <c r="K710" s="48">
        <v>45395.417025463001</v>
      </c>
      <c r="L710" s="100" t="s">
        <v>2975</v>
      </c>
      <c r="M710" s="55" t="s">
        <v>48</v>
      </c>
      <c r="N710" s="49" t="s">
        <v>191</v>
      </c>
      <c r="O710" s="49" t="s">
        <v>332</v>
      </c>
      <c r="P710" s="49" t="s">
        <v>3356</v>
      </c>
      <c r="Q710" s="50" t="s">
        <v>320</v>
      </c>
      <c r="R710" s="57"/>
      <c r="S710" s="49" t="s">
        <v>68</v>
      </c>
      <c r="T710" s="49" t="s">
        <v>321</v>
      </c>
      <c r="U710" s="49" t="s">
        <v>2142</v>
      </c>
      <c r="V710" s="49" t="s">
        <v>71</v>
      </c>
      <c r="W710" s="49"/>
      <c r="X710" s="54" t="s">
        <v>58</v>
      </c>
      <c r="Y710" s="49"/>
      <c r="Z710" s="49"/>
      <c r="AA710" s="54"/>
      <c r="AB710" s="54"/>
      <c r="AC710" s="55" t="s">
        <v>117</v>
      </c>
      <c r="AD710" s="55" t="s">
        <v>117</v>
      </c>
    </row>
    <row r="711" spans="1:30" s="58" customFormat="1" ht="57" hidden="1" customHeight="1" x14ac:dyDescent="0.25">
      <c r="A711" s="54">
        <f>+SUBTOTAL(3,$B$11:B711)</f>
        <v>0</v>
      </c>
      <c r="B711" s="55" t="s">
        <v>108</v>
      </c>
      <c r="C711" s="54" t="s">
        <v>43</v>
      </c>
      <c r="D711" s="54" t="s">
        <v>44</v>
      </c>
      <c r="E711" s="54" t="s">
        <v>45</v>
      </c>
      <c r="F711" s="56" t="s">
        <v>2432</v>
      </c>
      <c r="G711" s="48">
        <v>45426.174108796004</v>
      </c>
      <c r="H711" s="56" t="s">
        <v>2432</v>
      </c>
      <c r="I711" s="48">
        <v>45426.174108796004</v>
      </c>
      <c r="J711" s="56" t="s">
        <v>2432</v>
      </c>
      <c r="K711" s="48">
        <v>45426.174108796004</v>
      </c>
      <c r="L711" s="100" t="s">
        <v>2197</v>
      </c>
      <c r="M711" s="55" t="s">
        <v>48</v>
      </c>
      <c r="N711" s="49" t="s">
        <v>191</v>
      </c>
      <c r="O711" s="49" t="s">
        <v>2056</v>
      </c>
      <c r="P711" s="49" t="s">
        <v>2057</v>
      </c>
      <c r="Q711" s="50" t="s">
        <v>320</v>
      </c>
      <c r="R711" s="57"/>
      <c r="S711" s="49" t="s">
        <v>68</v>
      </c>
      <c r="T711" s="49" t="s">
        <v>96</v>
      </c>
      <c r="U711" s="49" t="s">
        <v>97</v>
      </c>
      <c r="V711" s="49" t="s">
        <v>229</v>
      </c>
      <c r="W711" s="49"/>
      <c r="X711" s="54" t="s">
        <v>58</v>
      </c>
      <c r="Y711" s="49"/>
      <c r="Z711" s="49"/>
      <c r="AA711" s="54"/>
      <c r="AB711" s="54"/>
      <c r="AC711" s="55" t="s">
        <v>82</v>
      </c>
      <c r="AD711" s="55" t="s">
        <v>82</v>
      </c>
    </row>
    <row r="712" spans="1:30" s="58" customFormat="1" ht="57" hidden="1" customHeight="1" x14ac:dyDescent="0.25">
      <c r="A712" s="54">
        <f>+SUBTOTAL(3,$B$11:B712)</f>
        <v>0</v>
      </c>
      <c r="B712" s="55" t="s">
        <v>42</v>
      </c>
      <c r="C712" s="54" t="s">
        <v>43</v>
      </c>
      <c r="D712" s="54" t="s">
        <v>44</v>
      </c>
      <c r="E712" s="54" t="s">
        <v>45</v>
      </c>
      <c r="F712" s="56" t="s">
        <v>2433</v>
      </c>
      <c r="G712" s="48">
        <v>45418.713229166999</v>
      </c>
      <c r="H712" s="56" t="s">
        <v>2433</v>
      </c>
      <c r="I712" s="48">
        <v>45418.713229166999</v>
      </c>
      <c r="J712" s="56" t="s">
        <v>2433</v>
      </c>
      <c r="K712" s="48">
        <v>45418.713229166999</v>
      </c>
      <c r="L712" s="100" t="s">
        <v>2976</v>
      </c>
      <c r="M712" s="55" t="s">
        <v>48</v>
      </c>
      <c r="N712" s="49" t="s">
        <v>191</v>
      </c>
      <c r="O712" s="49" t="s">
        <v>344</v>
      </c>
      <c r="P712" s="49" t="s">
        <v>2046</v>
      </c>
      <c r="Q712" s="50" t="s">
        <v>320</v>
      </c>
      <c r="R712" s="57"/>
      <c r="S712" s="49" t="s">
        <v>68</v>
      </c>
      <c r="T712" s="49" t="s">
        <v>125</v>
      </c>
      <c r="U712" s="49" t="s">
        <v>349</v>
      </c>
      <c r="V712" s="49" t="s">
        <v>1449</v>
      </c>
      <c r="W712" s="49" t="s">
        <v>81</v>
      </c>
      <c r="X712" s="54" t="s">
        <v>58</v>
      </c>
      <c r="Y712" s="49"/>
      <c r="Z712" s="49"/>
      <c r="AA712" s="54"/>
      <c r="AB712" s="54"/>
      <c r="AC712" s="55" t="s">
        <v>75</v>
      </c>
      <c r="AD712" s="55" t="s">
        <v>75</v>
      </c>
    </row>
    <row r="713" spans="1:30" s="58" customFormat="1" ht="57" hidden="1" customHeight="1" x14ac:dyDescent="0.25">
      <c r="A713" s="54">
        <f>+SUBTOTAL(3,$B$11:B713)</f>
        <v>0</v>
      </c>
      <c r="B713" s="55" t="s">
        <v>108</v>
      </c>
      <c r="C713" s="54" t="s">
        <v>43</v>
      </c>
      <c r="D713" s="54" t="s">
        <v>44</v>
      </c>
      <c r="E713" s="54" t="s">
        <v>45</v>
      </c>
      <c r="F713" s="56" t="s">
        <v>2434</v>
      </c>
      <c r="G713" s="48">
        <v>45419.992442130002</v>
      </c>
      <c r="H713" s="56" t="s">
        <v>2434</v>
      </c>
      <c r="I713" s="48">
        <v>45419.992442130002</v>
      </c>
      <c r="J713" s="56" t="s">
        <v>2434</v>
      </c>
      <c r="K713" s="48">
        <v>45419.992442130002</v>
      </c>
      <c r="L713" s="100" t="s">
        <v>2192</v>
      </c>
      <c r="M713" s="55" t="s">
        <v>48</v>
      </c>
      <c r="N713" s="49" t="s">
        <v>191</v>
      </c>
      <c r="O713" s="49" t="s">
        <v>2050</v>
      </c>
      <c r="P713" s="49" t="s">
        <v>2051</v>
      </c>
      <c r="Q713" s="50" t="s">
        <v>320</v>
      </c>
      <c r="R713" s="57"/>
      <c r="S713" s="49" t="s">
        <v>68</v>
      </c>
      <c r="T713" s="49" t="s">
        <v>69</v>
      </c>
      <c r="U713" s="49" t="s">
        <v>79</v>
      </c>
      <c r="V713" s="49" t="s">
        <v>115</v>
      </c>
      <c r="W713" s="49"/>
      <c r="X713" s="54" t="s">
        <v>58</v>
      </c>
      <c r="Y713" s="49"/>
      <c r="Z713" s="49"/>
      <c r="AA713" s="54"/>
      <c r="AB713" s="54"/>
      <c r="AC713" s="55" t="s">
        <v>61</v>
      </c>
      <c r="AD713" s="55" t="s">
        <v>61</v>
      </c>
    </row>
    <row r="714" spans="1:30" s="58" customFormat="1" ht="57" hidden="1" customHeight="1" x14ac:dyDescent="0.25">
      <c r="A714" s="54">
        <f>+SUBTOTAL(3,$B$11:B714)</f>
        <v>0</v>
      </c>
      <c r="B714" s="55" t="s">
        <v>42</v>
      </c>
      <c r="C714" s="54" t="s">
        <v>43</v>
      </c>
      <c r="D714" s="54" t="s">
        <v>44</v>
      </c>
      <c r="E714" s="54" t="s">
        <v>45</v>
      </c>
      <c r="F714" s="56" t="s">
        <v>2435</v>
      </c>
      <c r="G714" s="48">
        <v>45384.877650463</v>
      </c>
      <c r="H714" s="56" t="s">
        <v>2435</v>
      </c>
      <c r="I714" s="48">
        <v>45384.877650463</v>
      </c>
      <c r="J714" s="56" t="s">
        <v>2435</v>
      </c>
      <c r="K714" s="48">
        <v>45384.877650463</v>
      </c>
      <c r="L714" s="100" t="s">
        <v>2977</v>
      </c>
      <c r="M714" s="55" t="s">
        <v>48</v>
      </c>
      <c r="N714" s="49" t="s">
        <v>191</v>
      </c>
      <c r="O714" s="49" t="s">
        <v>344</v>
      </c>
      <c r="P714" s="49" t="s">
        <v>3357</v>
      </c>
      <c r="Q714" s="50" t="s">
        <v>320</v>
      </c>
      <c r="R714" s="57"/>
      <c r="S714" s="49" t="s">
        <v>68</v>
      </c>
      <c r="T714" s="49" t="s">
        <v>161</v>
      </c>
      <c r="U714" s="49" t="s">
        <v>162</v>
      </c>
      <c r="V714" s="49" t="s">
        <v>71</v>
      </c>
      <c r="W714" s="49"/>
      <c r="X714" s="54" t="s">
        <v>58</v>
      </c>
      <c r="Y714" s="49"/>
      <c r="Z714" s="49"/>
      <c r="AA714" s="54"/>
      <c r="AB714" s="54"/>
      <c r="AC714" s="55" t="s">
        <v>82</v>
      </c>
      <c r="AD714" s="55" t="s">
        <v>82</v>
      </c>
    </row>
    <row r="715" spans="1:30" s="58" customFormat="1" ht="57" hidden="1" customHeight="1" x14ac:dyDescent="0.25">
      <c r="A715" s="54">
        <f>+SUBTOTAL(3,$B$11:B715)</f>
        <v>0</v>
      </c>
      <c r="B715" s="55" t="s">
        <v>42</v>
      </c>
      <c r="C715" s="54" t="s">
        <v>43</v>
      </c>
      <c r="D715" s="54" t="s">
        <v>44</v>
      </c>
      <c r="E715" s="54" t="s">
        <v>45</v>
      </c>
      <c r="F715" s="56" t="s">
        <v>2437</v>
      </c>
      <c r="G715" s="48">
        <v>45457.505590278</v>
      </c>
      <c r="H715" s="56" t="s">
        <v>2437</v>
      </c>
      <c r="I715" s="48">
        <v>45457.505590278</v>
      </c>
      <c r="J715" s="56" t="s">
        <v>2437</v>
      </c>
      <c r="K715" s="48">
        <v>45457.505590278</v>
      </c>
      <c r="L715" s="100" t="s">
        <v>2978</v>
      </c>
      <c r="M715" s="55" t="s">
        <v>48</v>
      </c>
      <c r="N715" s="49" t="s">
        <v>191</v>
      </c>
      <c r="O715" s="49" t="s">
        <v>371</v>
      </c>
      <c r="P715" s="49" t="s">
        <v>3359</v>
      </c>
      <c r="Q715" s="50" t="s">
        <v>320</v>
      </c>
      <c r="R715" s="57"/>
      <c r="S715" s="49" t="s">
        <v>68</v>
      </c>
      <c r="T715" s="49" t="s">
        <v>125</v>
      </c>
      <c r="U715" s="49" t="s">
        <v>126</v>
      </c>
      <c r="V715" s="49" t="s">
        <v>80</v>
      </c>
      <c r="W715" s="49" t="s">
        <v>81</v>
      </c>
      <c r="X715" s="54" t="s">
        <v>58</v>
      </c>
      <c r="Y715" s="49"/>
      <c r="Z715" s="49"/>
      <c r="AA715" s="54"/>
      <c r="AB715" s="54"/>
      <c r="AC715" s="55" t="s">
        <v>82</v>
      </c>
      <c r="AD715" s="55" t="s">
        <v>82</v>
      </c>
    </row>
    <row r="716" spans="1:30" s="58" customFormat="1" ht="57" hidden="1" customHeight="1" x14ac:dyDescent="0.25">
      <c r="A716" s="54">
        <f>+SUBTOTAL(3,$B$11:B716)</f>
        <v>0</v>
      </c>
      <c r="B716" s="55" t="s">
        <v>42</v>
      </c>
      <c r="C716" s="54" t="s">
        <v>43</v>
      </c>
      <c r="D716" s="54" t="s">
        <v>44</v>
      </c>
      <c r="E716" s="54" t="s">
        <v>45</v>
      </c>
      <c r="F716" s="56" t="s">
        <v>2438</v>
      </c>
      <c r="G716" s="48">
        <v>45387.416944443998</v>
      </c>
      <c r="H716" s="56" t="s">
        <v>2438</v>
      </c>
      <c r="I716" s="48">
        <v>45387.416944443998</v>
      </c>
      <c r="J716" s="56" t="s">
        <v>2438</v>
      </c>
      <c r="K716" s="48">
        <v>45387.416944443998</v>
      </c>
      <c r="L716" s="100" t="s">
        <v>2979</v>
      </c>
      <c r="M716" s="55" t="s">
        <v>48</v>
      </c>
      <c r="N716" s="49" t="s">
        <v>191</v>
      </c>
      <c r="O716" s="49" t="s">
        <v>1323</v>
      </c>
      <c r="P716" s="49" t="s">
        <v>779</v>
      </c>
      <c r="Q716" s="50" t="s">
        <v>320</v>
      </c>
      <c r="R716" s="57"/>
      <c r="S716" s="49" t="s">
        <v>68</v>
      </c>
      <c r="T716" s="49" t="s">
        <v>69</v>
      </c>
      <c r="U716" s="49" t="s">
        <v>70</v>
      </c>
      <c r="V716" s="49" t="s">
        <v>1452</v>
      </c>
      <c r="W716" s="49"/>
      <c r="X716" s="54" t="s">
        <v>58</v>
      </c>
      <c r="Y716" s="49"/>
      <c r="Z716" s="49"/>
      <c r="AA716" s="54"/>
      <c r="AB716" s="54"/>
      <c r="AC716" s="55" t="s">
        <v>82</v>
      </c>
      <c r="AD716" s="55" t="s">
        <v>82</v>
      </c>
    </row>
    <row r="717" spans="1:30" s="58" customFormat="1" ht="57" hidden="1" customHeight="1" x14ac:dyDescent="0.25">
      <c r="A717" s="54">
        <f>+SUBTOTAL(3,$B$11:B717)</f>
        <v>0</v>
      </c>
      <c r="B717" s="55" t="s">
        <v>42</v>
      </c>
      <c r="C717" s="54" t="s">
        <v>43</v>
      </c>
      <c r="D717" s="54" t="s">
        <v>44</v>
      </c>
      <c r="E717" s="54" t="s">
        <v>45</v>
      </c>
      <c r="F717" s="56" t="s">
        <v>2439</v>
      </c>
      <c r="G717" s="48">
        <v>45400.482071758997</v>
      </c>
      <c r="H717" s="56" t="s">
        <v>2439</v>
      </c>
      <c r="I717" s="48">
        <v>45400.482071758997</v>
      </c>
      <c r="J717" s="56" t="s">
        <v>2439</v>
      </c>
      <c r="K717" s="48">
        <v>45400.482071758997</v>
      </c>
      <c r="L717" s="100" t="s">
        <v>2980</v>
      </c>
      <c r="M717" s="55" t="s">
        <v>48</v>
      </c>
      <c r="N717" s="49" t="s">
        <v>191</v>
      </c>
      <c r="O717" s="49" t="s">
        <v>192</v>
      </c>
      <c r="P717" s="49" t="s">
        <v>2049</v>
      </c>
      <c r="Q717" s="50" t="s">
        <v>320</v>
      </c>
      <c r="R717" s="57"/>
      <c r="S717" s="49" t="s">
        <v>68</v>
      </c>
      <c r="T717" s="49" t="s">
        <v>321</v>
      </c>
      <c r="U717" s="49" t="s">
        <v>530</v>
      </c>
      <c r="V717" s="49" t="s">
        <v>71</v>
      </c>
      <c r="W717" s="49" t="s">
        <v>72</v>
      </c>
      <c r="X717" s="54" t="s">
        <v>58</v>
      </c>
      <c r="Y717" s="49"/>
      <c r="Z717" s="49"/>
      <c r="AA717" s="54"/>
      <c r="AB717" s="54"/>
      <c r="AC717" s="55" t="s">
        <v>82</v>
      </c>
      <c r="AD717" s="55" t="s">
        <v>82</v>
      </c>
    </row>
    <row r="718" spans="1:30" s="58" customFormat="1" ht="57" hidden="1" customHeight="1" x14ac:dyDescent="0.25">
      <c r="A718" s="54">
        <f>+SUBTOTAL(3,$B$11:B718)</f>
        <v>0</v>
      </c>
      <c r="B718" s="55" t="s">
        <v>42</v>
      </c>
      <c r="C718" s="54" t="s">
        <v>43</v>
      </c>
      <c r="D718" s="54" t="s">
        <v>44</v>
      </c>
      <c r="E718" s="54" t="s">
        <v>45</v>
      </c>
      <c r="F718" s="56" t="s">
        <v>2440</v>
      </c>
      <c r="G718" s="48">
        <v>45402.532210648002</v>
      </c>
      <c r="H718" s="56" t="s">
        <v>2440</v>
      </c>
      <c r="I718" s="48">
        <v>45402.532210648002</v>
      </c>
      <c r="J718" s="56" t="s">
        <v>2440</v>
      </c>
      <c r="K718" s="48">
        <v>45402.532210648002</v>
      </c>
      <c r="L718" s="100" t="s">
        <v>1211</v>
      </c>
      <c r="M718" s="55" t="s">
        <v>111</v>
      </c>
      <c r="N718" s="49" t="s">
        <v>191</v>
      </c>
      <c r="O718" s="49" t="s">
        <v>1323</v>
      </c>
      <c r="P718" s="49" t="s">
        <v>3360</v>
      </c>
      <c r="Q718" s="50" t="s">
        <v>320</v>
      </c>
      <c r="R718" s="57"/>
      <c r="S718" s="49" t="s">
        <v>68</v>
      </c>
      <c r="T718" s="49" t="s">
        <v>69</v>
      </c>
      <c r="U718" s="49" t="s">
        <v>79</v>
      </c>
      <c r="V718" s="49" t="s">
        <v>1452</v>
      </c>
      <c r="W718" s="49"/>
      <c r="X718" s="54" t="s">
        <v>58</v>
      </c>
      <c r="Y718" s="49"/>
      <c r="Z718" s="49"/>
      <c r="AA718" s="54"/>
      <c r="AB718" s="54"/>
      <c r="AC718" s="55" t="s">
        <v>82</v>
      </c>
      <c r="AD718" s="55" t="s">
        <v>82</v>
      </c>
    </row>
    <row r="719" spans="1:30" s="58" customFormat="1" ht="57" hidden="1" customHeight="1" x14ac:dyDescent="0.25">
      <c r="A719" s="54">
        <f>+SUBTOTAL(3,$B$11:B719)</f>
        <v>0</v>
      </c>
      <c r="B719" s="55" t="s">
        <v>42</v>
      </c>
      <c r="C719" s="54" t="s">
        <v>43</v>
      </c>
      <c r="D719" s="54" t="s">
        <v>44</v>
      </c>
      <c r="E719" s="54" t="s">
        <v>45</v>
      </c>
      <c r="F719" s="56" t="s">
        <v>2441</v>
      </c>
      <c r="G719" s="48">
        <v>45404.759583332998</v>
      </c>
      <c r="H719" s="56" t="s">
        <v>2441</v>
      </c>
      <c r="I719" s="48">
        <v>45404.759583332998</v>
      </c>
      <c r="J719" s="56" t="s">
        <v>2441</v>
      </c>
      <c r="K719" s="48">
        <v>45404.759583332998</v>
      </c>
      <c r="L719" s="100" t="s">
        <v>2981</v>
      </c>
      <c r="M719" s="55" t="s">
        <v>48</v>
      </c>
      <c r="N719" s="49" t="s">
        <v>191</v>
      </c>
      <c r="O719" s="49" t="s">
        <v>344</v>
      </c>
      <c r="P719" s="49" t="s">
        <v>345</v>
      </c>
      <c r="Q719" s="50" t="s">
        <v>320</v>
      </c>
      <c r="R719" s="57"/>
      <c r="S719" s="49" t="s">
        <v>68</v>
      </c>
      <c r="T719" s="49" t="s">
        <v>96</v>
      </c>
      <c r="U719" s="49" t="s">
        <v>97</v>
      </c>
      <c r="V719" s="49" t="s">
        <v>80</v>
      </c>
      <c r="W719" s="49" t="s">
        <v>81</v>
      </c>
      <c r="X719" s="54" t="s">
        <v>58</v>
      </c>
      <c r="Y719" s="49"/>
      <c r="Z719" s="49"/>
      <c r="AA719" s="54"/>
      <c r="AB719" s="54"/>
      <c r="AC719" s="55" t="s">
        <v>82</v>
      </c>
      <c r="AD719" s="55" t="s">
        <v>82</v>
      </c>
    </row>
    <row r="720" spans="1:30" s="58" customFormat="1" ht="57" hidden="1" customHeight="1" x14ac:dyDescent="0.25">
      <c r="A720" s="54">
        <f>+SUBTOTAL(3,$B$11:B720)</f>
        <v>0</v>
      </c>
      <c r="B720" s="55" t="s">
        <v>42</v>
      </c>
      <c r="C720" s="54" t="s">
        <v>43</v>
      </c>
      <c r="D720" s="54" t="s">
        <v>44</v>
      </c>
      <c r="E720" s="54" t="s">
        <v>45</v>
      </c>
      <c r="F720" s="56" t="s">
        <v>2442</v>
      </c>
      <c r="G720" s="48">
        <v>45404.682812500003</v>
      </c>
      <c r="H720" s="56" t="s">
        <v>2442</v>
      </c>
      <c r="I720" s="48">
        <v>45404.682812500003</v>
      </c>
      <c r="J720" s="56" t="s">
        <v>2442</v>
      </c>
      <c r="K720" s="48">
        <v>45404.682812500003</v>
      </c>
      <c r="L720" s="100" t="s">
        <v>2982</v>
      </c>
      <c r="M720" s="55" t="s">
        <v>48</v>
      </c>
      <c r="N720" s="49" t="s">
        <v>191</v>
      </c>
      <c r="O720" s="49" t="s">
        <v>344</v>
      </c>
      <c r="P720" s="49" t="s">
        <v>355</v>
      </c>
      <c r="Q720" s="50" t="s">
        <v>320</v>
      </c>
      <c r="R720" s="57"/>
      <c r="S720" s="49" t="s">
        <v>68</v>
      </c>
      <c r="T720" s="49" t="s">
        <v>69</v>
      </c>
      <c r="U720" s="49" t="s">
        <v>79</v>
      </c>
      <c r="V720" s="49" t="s">
        <v>1452</v>
      </c>
      <c r="W720" s="49"/>
      <c r="X720" s="54" t="s">
        <v>58</v>
      </c>
      <c r="Y720" s="49"/>
      <c r="Z720" s="49"/>
      <c r="AA720" s="54"/>
      <c r="AB720" s="54"/>
      <c r="AC720" s="55" t="s">
        <v>82</v>
      </c>
      <c r="AD720" s="55" t="s">
        <v>82</v>
      </c>
    </row>
    <row r="721" spans="1:30" s="58" customFormat="1" ht="57" hidden="1" customHeight="1" x14ac:dyDescent="0.25">
      <c r="A721" s="54">
        <f>+SUBTOTAL(3,$B$11:B721)</f>
        <v>0</v>
      </c>
      <c r="B721" s="55" t="s">
        <v>108</v>
      </c>
      <c r="C721" s="54" t="s">
        <v>43</v>
      </c>
      <c r="D721" s="54" t="s">
        <v>44</v>
      </c>
      <c r="E721" s="54" t="s">
        <v>45</v>
      </c>
      <c r="F721" s="56" t="s">
        <v>2443</v>
      </c>
      <c r="G721" s="48">
        <v>45398.630150463003</v>
      </c>
      <c r="H721" s="56" t="s">
        <v>2443</v>
      </c>
      <c r="I721" s="48">
        <v>45398.630150463003</v>
      </c>
      <c r="J721" s="56" t="s">
        <v>2443</v>
      </c>
      <c r="K721" s="48">
        <v>45398.630150463003</v>
      </c>
      <c r="L721" s="100" t="s">
        <v>2970</v>
      </c>
      <c r="M721" s="55" t="s">
        <v>48</v>
      </c>
      <c r="N721" s="49" t="s">
        <v>191</v>
      </c>
      <c r="O721" s="49" t="s">
        <v>3351</v>
      </c>
      <c r="P721" s="49" t="s">
        <v>3352</v>
      </c>
      <c r="Q721" s="50" t="s">
        <v>320</v>
      </c>
      <c r="R721" s="57"/>
      <c r="S721" s="49" t="s">
        <v>68</v>
      </c>
      <c r="T721" s="49" t="s">
        <v>96</v>
      </c>
      <c r="U721" s="49" t="s">
        <v>97</v>
      </c>
      <c r="V721" s="49" t="s">
        <v>98</v>
      </c>
      <c r="W721" s="49"/>
      <c r="X721" s="54" t="s">
        <v>58</v>
      </c>
      <c r="Y721" s="49"/>
      <c r="Z721" s="49"/>
      <c r="AA721" s="54"/>
      <c r="AB721" s="54"/>
      <c r="AC721" s="55" t="s">
        <v>82</v>
      </c>
      <c r="AD721" s="55" t="s">
        <v>82</v>
      </c>
    </row>
    <row r="722" spans="1:30" s="58" customFormat="1" ht="57" hidden="1" customHeight="1" x14ac:dyDescent="0.25">
      <c r="A722" s="54">
        <f>+SUBTOTAL(3,$B$11:B722)</f>
        <v>0</v>
      </c>
      <c r="B722" s="55" t="s">
        <v>42</v>
      </c>
      <c r="C722" s="54" t="s">
        <v>43</v>
      </c>
      <c r="D722" s="54" t="s">
        <v>44</v>
      </c>
      <c r="E722" s="54" t="s">
        <v>45</v>
      </c>
      <c r="F722" s="56" t="s">
        <v>2444</v>
      </c>
      <c r="G722" s="48">
        <v>45406.465983795999</v>
      </c>
      <c r="H722" s="56" t="s">
        <v>2444</v>
      </c>
      <c r="I722" s="48">
        <v>45406.465983795999</v>
      </c>
      <c r="J722" s="56" t="s">
        <v>2444</v>
      </c>
      <c r="K722" s="48">
        <v>45406.465983795999</v>
      </c>
      <c r="L722" s="100" t="s">
        <v>2982</v>
      </c>
      <c r="M722" s="55" t="s">
        <v>48</v>
      </c>
      <c r="N722" s="49" t="s">
        <v>191</v>
      </c>
      <c r="O722" s="49" t="s">
        <v>344</v>
      </c>
      <c r="P722" s="49" t="s">
        <v>355</v>
      </c>
      <c r="Q722" s="50" t="s">
        <v>320</v>
      </c>
      <c r="R722" s="57"/>
      <c r="S722" s="49" t="s">
        <v>68</v>
      </c>
      <c r="T722" s="49" t="s">
        <v>69</v>
      </c>
      <c r="U722" s="49" t="s">
        <v>79</v>
      </c>
      <c r="V722" s="49" t="s">
        <v>1452</v>
      </c>
      <c r="W722" s="49"/>
      <c r="X722" s="54" t="s">
        <v>58</v>
      </c>
      <c r="Y722" s="49"/>
      <c r="Z722" s="49"/>
      <c r="AA722" s="54"/>
      <c r="AB722" s="54"/>
      <c r="AC722" s="55" t="s">
        <v>82</v>
      </c>
      <c r="AD722" s="55" t="s">
        <v>82</v>
      </c>
    </row>
    <row r="723" spans="1:30" s="58" customFormat="1" ht="57" hidden="1" customHeight="1" x14ac:dyDescent="0.25">
      <c r="A723" s="54">
        <f>+SUBTOTAL(3,$B$11:B723)</f>
        <v>0</v>
      </c>
      <c r="B723" s="55" t="s">
        <v>42</v>
      </c>
      <c r="C723" s="54" t="s">
        <v>43</v>
      </c>
      <c r="D723" s="54" t="s">
        <v>44</v>
      </c>
      <c r="E723" s="54" t="s">
        <v>45</v>
      </c>
      <c r="F723" s="56" t="s">
        <v>2445</v>
      </c>
      <c r="G723" s="48">
        <v>45407.636493056001</v>
      </c>
      <c r="H723" s="56" t="s">
        <v>2445</v>
      </c>
      <c r="I723" s="48">
        <v>45407.636493056001</v>
      </c>
      <c r="J723" s="56" t="s">
        <v>2445</v>
      </c>
      <c r="K723" s="48">
        <v>45407.636493056001</v>
      </c>
      <c r="L723" s="100" t="s">
        <v>2983</v>
      </c>
      <c r="M723" s="55" t="s">
        <v>48</v>
      </c>
      <c r="N723" s="49" t="s">
        <v>191</v>
      </c>
      <c r="O723" s="49" t="s">
        <v>371</v>
      </c>
      <c r="P723" s="49" t="s">
        <v>3361</v>
      </c>
      <c r="Q723" s="50" t="s">
        <v>320</v>
      </c>
      <c r="R723" s="57"/>
      <c r="S723" s="49" t="s">
        <v>68</v>
      </c>
      <c r="T723" s="49" t="s">
        <v>125</v>
      </c>
      <c r="U723" s="49" t="s">
        <v>224</v>
      </c>
      <c r="V723" s="49" t="s">
        <v>80</v>
      </c>
      <c r="W723" s="49" t="s">
        <v>81</v>
      </c>
      <c r="X723" s="54" t="s">
        <v>58</v>
      </c>
      <c r="Y723" s="49"/>
      <c r="Z723" s="49"/>
      <c r="AA723" s="54"/>
      <c r="AB723" s="54"/>
      <c r="AC723" s="55" t="s">
        <v>383</v>
      </c>
      <c r="AD723" s="55" t="s">
        <v>383</v>
      </c>
    </row>
    <row r="724" spans="1:30" s="58" customFormat="1" ht="57" hidden="1" customHeight="1" x14ac:dyDescent="0.25">
      <c r="A724" s="54">
        <f>+SUBTOTAL(3,$B$11:B724)</f>
        <v>0</v>
      </c>
      <c r="B724" s="55" t="s">
        <v>108</v>
      </c>
      <c r="C724" s="54" t="s">
        <v>43</v>
      </c>
      <c r="D724" s="54" t="s">
        <v>44</v>
      </c>
      <c r="E724" s="54" t="s">
        <v>45</v>
      </c>
      <c r="F724" s="56" t="s">
        <v>2446</v>
      </c>
      <c r="G724" s="48">
        <v>45409.534733795997</v>
      </c>
      <c r="H724" s="56" t="s">
        <v>2446</v>
      </c>
      <c r="I724" s="48">
        <v>45409.534733795997</v>
      </c>
      <c r="J724" s="56" t="s">
        <v>2446</v>
      </c>
      <c r="K724" s="48">
        <v>45409.534733795997</v>
      </c>
      <c r="L724" s="100" t="s">
        <v>1185</v>
      </c>
      <c r="M724" s="55" t="s">
        <v>48</v>
      </c>
      <c r="N724" s="49" t="s">
        <v>191</v>
      </c>
      <c r="O724" s="49" t="s">
        <v>332</v>
      </c>
      <c r="P724" s="49" t="s">
        <v>631</v>
      </c>
      <c r="Q724" s="50" t="s">
        <v>320</v>
      </c>
      <c r="R724" s="57"/>
      <c r="S724" s="49" t="s">
        <v>68</v>
      </c>
      <c r="T724" s="49" t="s">
        <v>125</v>
      </c>
      <c r="U724" s="49" t="s">
        <v>126</v>
      </c>
      <c r="V724" s="49" t="s">
        <v>80</v>
      </c>
      <c r="W724" s="49" t="s">
        <v>81</v>
      </c>
      <c r="X724" s="54" t="s">
        <v>58</v>
      </c>
      <c r="Y724" s="49"/>
      <c r="Z724" s="49"/>
      <c r="AA724" s="54"/>
      <c r="AB724" s="54"/>
      <c r="AC724" s="55" t="s">
        <v>117</v>
      </c>
      <c r="AD724" s="55" t="s">
        <v>117</v>
      </c>
    </row>
    <row r="725" spans="1:30" s="58" customFormat="1" ht="57" hidden="1" customHeight="1" x14ac:dyDescent="0.25">
      <c r="A725" s="54">
        <f>+SUBTOTAL(3,$B$11:B725)</f>
        <v>0</v>
      </c>
      <c r="B725" s="55" t="s">
        <v>108</v>
      </c>
      <c r="C725" s="54" t="s">
        <v>43</v>
      </c>
      <c r="D725" s="54" t="s">
        <v>44</v>
      </c>
      <c r="E725" s="54" t="s">
        <v>45</v>
      </c>
      <c r="F725" s="56" t="s">
        <v>2447</v>
      </c>
      <c r="G725" s="48">
        <v>45407.471770832999</v>
      </c>
      <c r="H725" s="56" t="s">
        <v>2447</v>
      </c>
      <c r="I725" s="48">
        <v>45407.471770832999</v>
      </c>
      <c r="J725" s="56" t="s">
        <v>2447</v>
      </c>
      <c r="K725" s="48">
        <v>45407.471770832999</v>
      </c>
      <c r="L725" s="100" t="s">
        <v>2980</v>
      </c>
      <c r="M725" s="55" t="s">
        <v>48</v>
      </c>
      <c r="N725" s="49" t="s">
        <v>191</v>
      </c>
      <c r="O725" s="49" t="s">
        <v>192</v>
      </c>
      <c r="P725" s="49" t="s">
        <v>2049</v>
      </c>
      <c r="Q725" s="50" t="s">
        <v>320</v>
      </c>
      <c r="R725" s="57"/>
      <c r="S725" s="49" t="s">
        <v>68</v>
      </c>
      <c r="T725" s="49" t="s">
        <v>321</v>
      </c>
      <c r="U725" s="49" t="s">
        <v>530</v>
      </c>
      <c r="V725" s="49" t="s">
        <v>71</v>
      </c>
      <c r="W725" s="49" t="s">
        <v>72</v>
      </c>
      <c r="X725" s="54" t="s">
        <v>58</v>
      </c>
      <c r="Y725" s="49"/>
      <c r="Z725" s="49"/>
      <c r="AA725" s="54"/>
      <c r="AB725" s="54"/>
      <c r="AC725" s="55" t="s">
        <v>82</v>
      </c>
      <c r="AD725" s="55" t="s">
        <v>82</v>
      </c>
    </row>
    <row r="726" spans="1:30" s="58" customFormat="1" ht="57" hidden="1" customHeight="1" x14ac:dyDescent="0.25">
      <c r="A726" s="54">
        <f>+SUBTOTAL(3,$B$11:B726)</f>
        <v>0</v>
      </c>
      <c r="B726" s="55" t="s">
        <v>108</v>
      </c>
      <c r="C726" s="54" t="s">
        <v>43</v>
      </c>
      <c r="D726" s="54" t="s">
        <v>44</v>
      </c>
      <c r="E726" s="54" t="s">
        <v>45</v>
      </c>
      <c r="F726" s="56" t="s">
        <v>2448</v>
      </c>
      <c r="G726" s="48">
        <v>45454.574999999997</v>
      </c>
      <c r="H726" s="56" t="s">
        <v>2448</v>
      </c>
      <c r="I726" s="48">
        <v>45454.574999999997</v>
      </c>
      <c r="J726" s="56" t="s">
        <v>2448</v>
      </c>
      <c r="K726" s="48">
        <v>45454.574999999997</v>
      </c>
      <c r="L726" s="100" t="s">
        <v>2984</v>
      </c>
      <c r="M726" s="55" t="s">
        <v>48</v>
      </c>
      <c r="N726" s="49" t="s">
        <v>182</v>
      </c>
      <c r="O726" s="49" t="s">
        <v>1642</v>
      </c>
      <c r="P726" s="49" t="s">
        <v>3362</v>
      </c>
      <c r="Q726" s="50" t="s">
        <v>320</v>
      </c>
      <c r="R726" s="57"/>
      <c r="S726" s="49" t="s">
        <v>68</v>
      </c>
      <c r="T726" s="49" t="s">
        <v>156</v>
      </c>
      <c r="U726" s="49" t="s">
        <v>157</v>
      </c>
      <c r="V726" s="49" t="s">
        <v>80</v>
      </c>
      <c r="W726" s="49" t="s">
        <v>81</v>
      </c>
      <c r="X726" s="54" t="s">
        <v>58</v>
      </c>
      <c r="Y726" s="49"/>
      <c r="Z726" s="49"/>
      <c r="AA726" s="54"/>
      <c r="AB726" s="54"/>
      <c r="AC726" s="55" t="s">
        <v>82</v>
      </c>
      <c r="AD726" s="55" t="s">
        <v>82</v>
      </c>
    </row>
    <row r="727" spans="1:30" s="58" customFormat="1" ht="57" hidden="1" customHeight="1" x14ac:dyDescent="0.25">
      <c r="A727" s="54">
        <f>+SUBTOTAL(3,$B$11:B727)</f>
        <v>0</v>
      </c>
      <c r="B727" s="55" t="s">
        <v>42</v>
      </c>
      <c r="C727" s="54" t="s">
        <v>43</v>
      </c>
      <c r="D727" s="54" t="s">
        <v>44</v>
      </c>
      <c r="E727" s="54" t="s">
        <v>45</v>
      </c>
      <c r="F727" s="56" t="s">
        <v>2449</v>
      </c>
      <c r="G727" s="48">
        <v>45416.693483796</v>
      </c>
      <c r="H727" s="56" t="s">
        <v>2449</v>
      </c>
      <c r="I727" s="48">
        <v>45416.693483796</v>
      </c>
      <c r="J727" s="56" t="s">
        <v>2449</v>
      </c>
      <c r="K727" s="48">
        <v>45416.693483796</v>
      </c>
      <c r="L727" s="100" t="s">
        <v>2985</v>
      </c>
      <c r="M727" s="55" t="s">
        <v>48</v>
      </c>
      <c r="N727" s="49" t="s">
        <v>191</v>
      </c>
      <c r="O727" s="49" t="s">
        <v>344</v>
      </c>
      <c r="P727" s="49" t="s">
        <v>280</v>
      </c>
      <c r="Q727" s="50" t="s">
        <v>320</v>
      </c>
      <c r="R727" s="57"/>
      <c r="S727" s="49" t="s">
        <v>68</v>
      </c>
      <c r="T727" s="49" t="s">
        <v>69</v>
      </c>
      <c r="U727" s="49" t="s">
        <v>79</v>
      </c>
      <c r="V727" s="49" t="s">
        <v>80</v>
      </c>
      <c r="W727" s="49" t="s">
        <v>81</v>
      </c>
      <c r="X727" s="54" t="s">
        <v>58</v>
      </c>
      <c r="Y727" s="49"/>
      <c r="Z727" s="49"/>
      <c r="AA727" s="54"/>
      <c r="AB727" s="54"/>
      <c r="AC727" s="55" t="s">
        <v>82</v>
      </c>
      <c r="AD727" s="55" t="s">
        <v>82</v>
      </c>
    </row>
    <row r="728" spans="1:30" s="58" customFormat="1" ht="57" hidden="1" customHeight="1" x14ac:dyDescent="0.25">
      <c r="A728" s="54">
        <f>+SUBTOTAL(3,$B$11:B728)</f>
        <v>0</v>
      </c>
      <c r="B728" s="55" t="s">
        <v>42</v>
      </c>
      <c r="C728" s="54" t="s">
        <v>43</v>
      </c>
      <c r="D728" s="54" t="s">
        <v>44</v>
      </c>
      <c r="E728" s="54" t="s">
        <v>45</v>
      </c>
      <c r="F728" s="56" t="s">
        <v>2450</v>
      </c>
      <c r="G728" s="48">
        <v>45420.479062500002</v>
      </c>
      <c r="H728" s="56" t="s">
        <v>2450</v>
      </c>
      <c r="I728" s="48">
        <v>45420.479062500002</v>
      </c>
      <c r="J728" s="56" t="s">
        <v>2450</v>
      </c>
      <c r="K728" s="48">
        <v>45420.479062500002</v>
      </c>
      <c r="L728" s="100" t="s">
        <v>2986</v>
      </c>
      <c r="M728" s="55" t="s">
        <v>48</v>
      </c>
      <c r="N728" s="49" t="s">
        <v>191</v>
      </c>
      <c r="O728" s="49" t="s">
        <v>2056</v>
      </c>
      <c r="P728" s="49" t="s">
        <v>3363</v>
      </c>
      <c r="Q728" s="50" t="s">
        <v>320</v>
      </c>
      <c r="R728" s="57"/>
      <c r="S728" s="49" t="s">
        <v>68</v>
      </c>
      <c r="T728" s="49" t="s">
        <v>69</v>
      </c>
      <c r="U728" s="49" t="s">
        <v>327</v>
      </c>
      <c r="V728" s="49" t="s">
        <v>80</v>
      </c>
      <c r="W728" s="49" t="s">
        <v>81</v>
      </c>
      <c r="X728" s="54" t="s">
        <v>58</v>
      </c>
      <c r="Y728" s="49"/>
      <c r="Z728" s="49"/>
      <c r="AA728" s="54"/>
      <c r="AB728" s="54"/>
      <c r="AC728" s="55" t="s">
        <v>117</v>
      </c>
      <c r="AD728" s="55" t="s">
        <v>117</v>
      </c>
    </row>
    <row r="729" spans="1:30" s="58" customFormat="1" ht="57" hidden="1" customHeight="1" x14ac:dyDescent="0.25">
      <c r="A729" s="54">
        <f>+SUBTOTAL(3,$B$11:B729)</f>
        <v>0</v>
      </c>
      <c r="B729" s="55" t="s">
        <v>42</v>
      </c>
      <c r="C729" s="54" t="s">
        <v>43</v>
      </c>
      <c r="D729" s="54" t="s">
        <v>44</v>
      </c>
      <c r="E729" s="54" t="s">
        <v>45</v>
      </c>
      <c r="F729" s="56" t="s">
        <v>2451</v>
      </c>
      <c r="G729" s="48">
        <v>45463.478946759002</v>
      </c>
      <c r="H729" s="56" t="s">
        <v>2451</v>
      </c>
      <c r="I729" s="48">
        <v>45463.478946759002</v>
      </c>
      <c r="J729" s="56" t="s">
        <v>2451</v>
      </c>
      <c r="K729" s="48">
        <v>45463.478946759002</v>
      </c>
      <c r="L729" s="100" t="s">
        <v>2987</v>
      </c>
      <c r="M729" s="55" t="s">
        <v>48</v>
      </c>
      <c r="N729" s="49" t="s">
        <v>191</v>
      </c>
      <c r="O729" s="49" t="s">
        <v>371</v>
      </c>
      <c r="P729" s="49" t="s">
        <v>405</v>
      </c>
      <c r="Q729" s="50" t="s">
        <v>320</v>
      </c>
      <c r="R729" s="57"/>
      <c r="S729" s="49" t="s">
        <v>68</v>
      </c>
      <c r="T729" s="49" t="s">
        <v>69</v>
      </c>
      <c r="U729" s="49" t="s">
        <v>89</v>
      </c>
      <c r="V729" s="49" t="s">
        <v>80</v>
      </c>
      <c r="W729" s="49" t="s">
        <v>81</v>
      </c>
      <c r="X729" s="54" t="s">
        <v>58</v>
      </c>
      <c r="Y729" s="49"/>
      <c r="Z729" s="49"/>
      <c r="AA729" s="54"/>
      <c r="AB729" s="54"/>
      <c r="AC729" s="55" t="s">
        <v>82</v>
      </c>
      <c r="AD729" s="55" t="s">
        <v>82</v>
      </c>
    </row>
    <row r="730" spans="1:30" s="58" customFormat="1" ht="57" hidden="1" customHeight="1" x14ac:dyDescent="0.25">
      <c r="A730" s="54">
        <f>+SUBTOTAL(3,$B$11:B730)</f>
        <v>0</v>
      </c>
      <c r="B730" s="55" t="s">
        <v>42</v>
      </c>
      <c r="C730" s="54" t="s">
        <v>43</v>
      </c>
      <c r="D730" s="54" t="s">
        <v>44</v>
      </c>
      <c r="E730" s="54" t="s">
        <v>45</v>
      </c>
      <c r="F730" s="56" t="s">
        <v>2452</v>
      </c>
      <c r="G730" s="48">
        <v>45462.521909722003</v>
      </c>
      <c r="H730" s="56" t="s">
        <v>2452</v>
      </c>
      <c r="I730" s="48">
        <v>45462.521909722003</v>
      </c>
      <c r="J730" s="56" t="s">
        <v>2452</v>
      </c>
      <c r="K730" s="48">
        <v>45462.521909722003</v>
      </c>
      <c r="L730" s="100" t="s">
        <v>2988</v>
      </c>
      <c r="M730" s="55" t="s">
        <v>48</v>
      </c>
      <c r="N730" s="49" t="s">
        <v>191</v>
      </c>
      <c r="O730" s="49" t="s">
        <v>214</v>
      </c>
      <c r="P730" s="49" t="s">
        <v>3364</v>
      </c>
      <c r="Q730" s="50" t="s">
        <v>320</v>
      </c>
      <c r="R730" s="57"/>
      <c r="S730" s="49" t="s">
        <v>68</v>
      </c>
      <c r="T730" s="49" t="s">
        <v>69</v>
      </c>
      <c r="U730" s="49" t="s">
        <v>327</v>
      </c>
      <c r="V730" s="49" t="s">
        <v>80</v>
      </c>
      <c r="W730" s="49" t="s">
        <v>81</v>
      </c>
      <c r="X730" s="54" t="s">
        <v>58</v>
      </c>
      <c r="Y730" s="49"/>
      <c r="Z730" s="49"/>
      <c r="AA730" s="54"/>
      <c r="AB730" s="54"/>
      <c r="AC730" s="55" t="s">
        <v>82</v>
      </c>
      <c r="AD730" s="55" t="s">
        <v>82</v>
      </c>
    </row>
    <row r="731" spans="1:30" s="58" customFormat="1" ht="57" hidden="1" customHeight="1" x14ac:dyDescent="0.25">
      <c r="A731" s="54">
        <f>+SUBTOTAL(3,$B$11:B731)</f>
        <v>0</v>
      </c>
      <c r="B731" s="55" t="s">
        <v>42</v>
      </c>
      <c r="C731" s="54" t="s">
        <v>43</v>
      </c>
      <c r="D731" s="54" t="s">
        <v>44</v>
      </c>
      <c r="E731" s="54" t="s">
        <v>45</v>
      </c>
      <c r="F731" s="56" t="s">
        <v>2453</v>
      </c>
      <c r="G731" s="48">
        <v>45453.723460647998</v>
      </c>
      <c r="H731" s="56" t="s">
        <v>2453</v>
      </c>
      <c r="I731" s="48">
        <v>45453.723460647998</v>
      </c>
      <c r="J731" s="56" t="s">
        <v>2453</v>
      </c>
      <c r="K731" s="48">
        <v>45453.723460647998</v>
      </c>
      <c r="L731" s="100" t="s">
        <v>2989</v>
      </c>
      <c r="M731" s="55" t="s">
        <v>48</v>
      </c>
      <c r="N731" s="49" t="s">
        <v>141</v>
      </c>
      <c r="O731" s="49" t="s">
        <v>175</v>
      </c>
      <c r="P731" s="49" t="s">
        <v>176</v>
      </c>
      <c r="Q731" s="50" t="s">
        <v>320</v>
      </c>
      <c r="R731" s="57"/>
      <c r="S731" s="49" t="s">
        <v>68</v>
      </c>
      <c r="T731" s="49" t="s">
        <v>69</v>
      </c>
      <c r="U731" s="49" t="s">
        <v>461</v>
      </c>
      <c r="V731" s="49" t="s">
        <v>115</v>
      </c>
      <c r="W731" s="49"/>
      <c r="X731" s="54" t="s">
        <v>58</v>
      </c>
      <c r="Y731" s="49"/>
      <c r="Z731" s="49"/>
      <c r="AA731" s="54"/>
      <c r="AB731" s="54"/>
      <c r="AC731" s="55" t="s">
        <v>82</v>
      </c>
      <c r="AD731" s="55" t="s">
        <v>82</v>
      </c>
    </row>
    <row r="732" spans="1:30" s="58" customFormat="1" ht="57" hidden="1" customHeight="1" x14ac:dyDescent="0.25">
      <c r="A732" s="54">
        <f>+SUBTOTAL(3,$B$11:B732)</f>
        <v>0</v>
      </c>
      <c r="B732" s="55" t="s">
        <v>42</v>
      </c>
      <c r="C732" s="54" t="s">
        <v>43</v>
      </c>
      <c r="D732" s="54" t="s">
        <v>44</v>
      </c>
      <c r="E732" s="54" t="s">
        <v>45</v>
      </c>
      <c r="F732" s="56" t="s">
        <v>2454</v>
      </c>
      <c r="G732" s="48">
        <v>45429.714988426</v>
      </c>
      <c r="H732" s="56" t="s">
        <v>2454</v>
      </c>
      <c r="I732" s="48">
        <v>45429.714988426</v>
      </c>
      <c r="J732" s="56" t="s">
        <v>2454</v>
      </c>
      <c r="K732" s="48">
        <v>45429.714988426</v>
      </c>
      <c r="L732" s="100" t="s">
        <v>2990</v>
      </c>
      <c r="M732" s="55" t="s">
        <v>48</v>
      </c>
      <c r="N732" s="49" t="s">
        <v>191</v>
      </c>
      <c r="O732" s="49" t="s">
        <v>1323</v>
      </c>
      <c r="P732" s="49" t="s">
        <v>3365</v>
      </c>
      <c r="Q732" s="50" t="s">
        <v>320</v>
      </c>
      <c r="R732" s="57"/>
      <c r="S732" s="49" t="s">
        <v>68</v>
      </c>
      <c r="T732" s="49" t="s">
        <v>96</v>
      </c>
      <c r="U732" s="49" t="s">
        <v>3279</v>
      </c>
      <c r="V732" s="49" t="s">
        <v>98</v>
      </c>
      <c r="W732" s="49"/>
      <c r="X732" s="54" t="s">
        <v>58</v>
      </c>
      <c r="Y732" s="49"/>
      <c r="Z732" s="49"/>
      <c r="AA732" s="54"/>
      <c r="AB732" s="54"/>
      <c r="AC732" s="55" t="s">
        <v>383</v>
      </c>
      <c r="AD732" s="55" t="s">
        <v>383</v>
      </c>
    </row>
    <row r="733" spans="1:30" s="58" customFormat="1" ht="57" hidden="1" customHeight="1" x14ac:dyDescent="0.25">
      <c r="A733" s="54">
        <f>+SUBTOTAL(3,$B$11:B733)</f>
        <v>0</v>
      </c>
      <c r="B733" s="55" t="s">
        <v>42</v>
      </c>
      <c r="C733" s="54" t="s">
        <v>43</v>
      </c>
      <c r="D733" s="54" t="s">
        <v>44</v>
      </c>
      <c r="E733" s="54" t="s">
        <v>45</v>
      </c>
      <c r="F733" s="56" t="s">
        <v>2455</v>
      </c>
      <c r="G733" s="48">
        <v>45456.643344907003</v>
      </c>
      <c r="H733" s="56" t="s">
        <v>2455</v>
      </c>
      <c r="I733" s="48">
        <v>45456.643344907003</v>
      </c>
      <c r="J733" s="56" t="s">
        <v>2455</v>
      </c>
      <c r="K733" s="48">
        <v>45456.643344907003</v>
      </c>
      <c r="L733" s="100" t="s">
        <v>2991</v>
      </c>
      <c r="M733" s="55" t="s">
        <v>48</v>
      </c>
      <c r="N733" s="49" t="s">
        <v>191</v>
      </c>
      <c r="O733" s="49" t="s">
        <v>371</v>
      </c>
      <c r="P733" s="49" t="s">
        <v>3366</v>
      </c>
      <c r="Q733" s="50" t="s">
        <v>320</v>
      </c>
      <c r="R733" s="57"/>
      <c r="S733" s="49" t="s">
        <v>68</v>
      </c>
      <c r="T733" s="49" t="s">
        <v>137</v>
      </c>
      <c r="U733" s="49" t="s">
        <v>138</v>
      </c>
      <c r="V733" s="49" t="s">
        <v>270</v>
      </c>
      <c r="W733" s="49"/>
      <c r="X733" s="54" t="s">
        <v>58</v>
      </c>
      <c r="Y733" s="49"/>
      <c r="Z733" s="49"/>
      <c r="AA733" s="54"/>
      <c r="AB733" s="54"/>
      <c r="AC733" s="55" t="s">
        <v>117</v>
      </c>
      <c r="AD733" s="55" t="s">
        <v>117</v>
      </c>
    </row>
    <row r="734" spans="1:30" s="58" customFormat="1" ht="57" hidden="1" customHeight="1" x14ac:dyDescent="0.25">
      <c r="A734" s="54">
        <f>+SUBTOTAL(3,$B$11:B734)</f>
        <v>0</v>
      </c>
      <c r="B734" s="55" t="s">
        <v>108</v>
      </c>
      <c r="C734" s="54" t="s">
        <v>43</v>
      </c>
      <c r="D734" s="54" t="s">
        <v>44</v>
      </c>
      <c r="E734" s="54" t="s">
        <v>45</v>
      </c>
      <c r="F734" s="56" t="s">
        <v>2456</v>
      </c>
      <c r="G734" s="48">
        <v>45442.778194443999</v>
      </c>
      <c r="H734" s="56" t="s">
        <v>2456</v>
      </c>
      <c r="I734" s="48">
        <v>45442.778194443999</v>
      </c>
      <c r="J734" s="56" t="s">
        <v>2456</v>
      </c>
      <c r="K734" s="48">
        <v>45442.778194443999</v>
      </c>
      <c r="L734" s="100" t="s">
        <v>2992</v>
      </c>
      <c r="M734" s="55" t="s">
        <v>111</v>
      </c>
      <c r="N734" s="49" t="s">
        <v>191</v>
      </c>
      <c r="O734" s="49" t="s">
        <v>367</v>
      </c>
      <c r="P734" s="49" t="s">
        <v>3367</v>
      </c>
      <c r="Q734" s="50" t="s">
        <v>320</v>
      </c>
      <c r="R734" s="57"/>
      <c r="S734" s="49" t="s">
        <v>68</v>
      </c>
      <c r="T734" s="49" t="s">
        <v>156</v>
      </c>
      <c r="U734" s="49" t="s">
        <v>157</v>
      </c>
      <c r="V734" s="49" t="s">
        <v>270</v>
      </c>
      <c r="W734" s="49"/>
      <c r="X734" s="54" t="s">
        <v>58</v>
      </c>
      <c r="Y734" s="49"/>
      <c r="Z734" s="49"/>
      <c r="AA734" s="54"/>
      <c r="AB734" s="54"/>
      <c r="AC734" s="55" t="s">
        <v>82</v>
      </c>
      <c r="AD734" s="55" t="s">
        <v>82</v>
      </c>
    </row>
    <row r="735" spans="1:30" s="58" customFormat="1" ht="57" hidden="1" customHeight="1" x14ac:dyDescent="0.25">
      <c r="A735" s="54">
        <f>+SUBTOTAL(3,$B$11:B735)</f>
        <v>0</v>
      </c>
      <c r="B735" s="55" t="s">
        <v>108</v>
      </c>
      <c r="C735" s="54" t="s">
        <v>43</v>
      </c>
      <c r="D735" s="54" t="s">
        <v>44</v>
      </c>
      <c r="E735" s="54" t="s">
        <v>45</v>
      </c>
      <c r="F735" s="56" t="s">
        <v>2457</v>
      </c>
      <c r="G735" s="48">
        <v>45444.696689814999</v>
      </c>
      <c r="H735" s="56" t="s">
        <v>2457</v>
      </c>
      <c r="I735" s="48">
        <v>45444.696689814999</v>
      </c>
      <c r="J735" s="56" t="s">
        <v>2457</v>
      </c>
      <c r="K735" s="48">
        <v>45444.696689814999</v>
      </c>
      <c r="L735" s="100" t="s">
        <v>2993</v>
      </c>
      <c r="M735" s="55" t="s">
        <v>111</v>
      </c>
      <c r="N735" s="49" t="s">
        <v>191</v>
      </c>
      <c r="O735" s="49" t="s">
        <v>367</v>
      </c>
      <c r="P735" s="49" t="s">
        <v>3367</v>
      </c>
      <c r="Q735" s="50" t="s">
        <v>320</v>
      </c>
      <c r="R735" s="57"/>
      <c r="S735" s="49" t="s">
        <v>68</v>
      </c>
      <c r="T735" s="49" t="s">
        <v>156</v>
      </c>
      <c r="U735" s="49" t="s">
        <v>157</v>
      </c>
      <c r="V735" s="49" t="s">
        <v>229</v>
      </c>
      <c r="W735" s="49"/>
      <c r="X735" s="54" t="s">
        <v>58</v>
      </c>
      <c r="Y735" s="49"/>
      <c r="Z735" s="49"/>
      <c r="AA735" s="54"/>
      <c r="AB735" s="54"/>
      <c r="AC735" s="55" t="s">
        <v>82</v>
      </c>
      <c r="AD735" s="55" t="s">
        <v>82</v>
      </c>
    </row>
    <row r="736" spans="1:30" s="58" customFormat="1" ht="57" hidden="1" customHeight="1" x14ac:dyDescent="0.25">
      <c r="A736" s="54">
        <f>+SUBTOTAL(3,$B$11:B736)</f>
        <v>0</v>
      </c>
      <c r="B736" s="55" t="s">
        <v>108</v>
      </c>
      <c r="C736" s="54" t="s">
        <v>43</v>
      </c>
      <c r="D736" s="54" t="s">
        <v>44</v>
      </c>
      <c r="E736" s="54" t="s">
        <v>45</v>
      </c>
      <c r="F736" s="56" t="s">
        <v>2458</v>
      </c>
      <c r="G736" s="48">
        <v>45443.688090278003</v>
      </c>
      <c r="H736" s="56" t="s">
        <v>2458</v>
      </c>
      <c r="I736" s="48">
        <v>45443.688090278003</v>
      </c>
      <c r="J736" s="56" t="s">
        <v>2458</v>
      </c>
      <c r="K736" s="48">
        <v>45443.688090278003</v>
      </c>
      <c r="L736" s="100" t="s">
        <v>2994</v>
      </c>
      <c r="M736" s="55" t="s">
        <v>48</v>
      </c>
      <c r="N736" s="49" t="s">
        <v>191</v>
      </c>
      <c r="O736" s="49" t="s">
        <v>214</v>
      </c>
      <c r="P736" s="49" t="s">
        <v>3350</v>
      </c>
      <c r="Q736" s="50" t="s">
        <v>320</v>
      </c>
      <c r="R736" s="57"/>
      <c r="S736" s="49" t="s">
        <v>68</v>
      </c>
      <c r="T736" s="49" t="s">
        <v>69</v>
      </c>
      <c r="U736" s="49" t="s">
        <v>396</v>
      </c>
      <c r="V736" s="49" t="s">
        <v>71</v>
      </c>
      <c r="W736" s="49"/>
      <c r="X736" s="54" t="s">
        <v>58</v>
      </c>
      <c r="Y736" s="49"/>
      <c r="Z736" s="49"/>
      <c r="AA736" s="54"/>
      <c r="AB736" s="54"/>
      <c r="AC736" s="55" t="s">
        <v>82</v>
      </c>
      <c r="AD736" s="55" t="s">
        <v>82</v>
      </c>
    </row>
    <row r="737" spans="1:30" s="58" customFormat="1" ht="57" hidden="1" customHeight="1" x14ac:dyDescent="0.25">
      <c r="A737" s="54">
        <f>+SUBTOTAL(3,$B$11:B737)</f>
        <v>0</v>
      </c>
      <c r="B737" s="55" t="s">
        <v>42</v>
      </c>
      <c r="C737" s="54" t="s">
        <v>43</v>
      </c>
      <c r="D737" s="54" t="s">
        <v>44</v>
      </c>
      <c r="E737" s="54" t="s">
        <v>45</v>
      </c>
      <c r="F737" s="56" t="s">
        <v>2459</v>
      </c>
      <c r="G737" s="48">
        <v>45429.421377314997</v>
      </c>
      <c r="H737" s="56" t="s">
        <v>2459</v>
      </c>
      <c r="I737" s="48">
        <v>45429.421377314997</v>
      </c>
      <c r="J737" s="56" t="s">
        <v>2459</v>
      </c>
      <c r="K737" s="48">
        <v>45429.421377314997</v>
      </c>
      <c r="L737" s="100" t="s">
        <v>2995</v>
      </c>
      <c r="M737" s="55" t="s">
        <v>111</v>
      </c>
      <c r="N737" s="49" t="s">
        <v>191</v>
      </c>
      <c r="O737" s="49" t="s">
        <v>2056</v>
      </c>
      <c r="P737" s="49" t="s">
        <v>3363</v>
      </c>
      <c r="Q737" s="50" t="s">
        <v>320</v>
      </c>
      <c r="R737" s="57"/>
      <c r="S737" s="49" t="s">
        <v>68</v>
      </c>
      <c r="T737" s="49" t="s">
        <v>69</v>
      </c>
      <c r="U737" s="49" t="s">
        <v>79</v>
      </c>
      <c r="V737" s="49" t="s">
        <v>98</v>
      </c>
      <c r="W737" s="49"/>
      <c r="X737" s="54" t="s">
        <v>58</v>
      </c>
      <c r="Y737" s="49"/>
      <c r="Z737" s="49"/>
      <c r="AA737" s="54"/>
      <c r="AB737" s="54"/>
      <c r="AC737" s="55" t="s">
        <v>82</v>
      </c>
      <c r="AD737" s="55" t="s">
        <v>82</v>
      </c>
    </row>
    <row r="738" spans="1:30" s="58" customFormat="1" ht="57" hidden="1" customHeight="1" x14ac:dyDescent="0.25">
      <c r="A738" s="54">
        <f>+SUBTOTAL(3,$B$11:B738)</f>
        <v>0</v>
      </c>
      <c r="B738" s="55" t="s">
        <v>42</v>
      </c>
      <c r="C738" s="54" t="s">
        <v>43</v>
      </c>
      <c r="D738" s="54" t="s">
        <v>44</v>
      </c>
      <c r="E738" s="54" t="s">
        <v>45</v>
      </c>
      <c r="F738" s="56" t="s">
        <v>2460</v>
      </c>
      <c r="G738" s="48">
        <v>45442.833518519001</v>
      </c>
      <c r="H738" s="56" t="s">
        <v>2460</v>
      </c>
      <c r="I738" s="48">
        <v>45442.833518519001</v>
      </c>
      <c r="J738" s="56" t="s">
        <v>2460</v>
      </c>
      <c r="K738" s="48">
        <v>45442.833518519001</v>
      </c>
      <c r="L738" s="100" t="s">
        <v>2192</v>
      </c>
      <c r="M738" s="55" t="s">
        <v>48</v>
      </c>
      <c r="N738" s="49" t="s">
        <v>191</v>
      </c>
      <c r="O738" s="49" t="s">
        <v>2050</v>
      </c>
      <c r="P738" s="49" t="s">
        <v>2051</v>
      </c>
      <c r="Q738" s="50" t="s">
        <v>320</v>
      </c>
      <c r="R738" s="57"/>
      <c r="S738" s="49" t="s">
        <v>68</v>
      </c>
      <c r="T738" s="49" t="s">
        <v>69</v>
      </c>
      <c r="U738" s="49" t="s">
        <v>79</v>
      </c>
      <c r="V738" s="49" t="s">
        <v>115</v>
      </c>
      <c r="W738" s="49"/>
      <c r="X738" s="54" t="s">
        <v>58</v>
      </c>
      <c r="Y738" s="49"/>
      <c r="Z738" s="49"/>
      <c r="AA738" s="54"/>
      <c r="AB738" s="54"/>
      <c r="AC738" s="55" t="s">
        <v>82</v>
      </c>
      <c r="AD738" s="55" t="s">
        <v>82</v>
      </c>
    </row>
    <row r="739" spans="1:30" s="58" customFormat="1" ht="57" hidden="1" customHeight="1" x14ac:dyDescent="0.25">
      <c r="A739" s="54">
        <f>+SUBTOTAL(3,$B$11:B739)</f>
        <v>0</v>
      </c>
      <c r="B739" s="55" t="s">
        <v>108</v>
      </c>
      <c r="C739" s="54" t="s">
        <v>43</v>
      </c>
      <c r="D739" s="54" t="s">
        <v>44</v>
      </c>
      <c r="E739" s="54" t="s">
        <v>45</v>
      </c>
      <c r="F739" s="56" t="s">
        <v>2461</v>
      </c>
      <c r="G739" s="48">
        <v>45438.999027778002</v>
      </c>
      <c r="H739" s="56" t="s">
        <v>2461</v>
      </c>
      <c r="I739" s="48">
        <v>45438.999027778002</v>
      </c>
      <c r="J739" s="56" t="s">
        <v>2461</v>
      </c>
      <c r="K739" s="48">
        <v>45438.999027778002</v>
      </c>
      <c r="L739" s="100" t="s">
        <v>2197</v>
      </c>
      <c r="M739" s="55" t="s">
        <v>48</v>
      </c>
      <c r="N739" s="49" t="s">
        <v>191</v>
      </c>
      <c r="O739" s="49" t="s">
        <v>2056</v>
      </c>
      <c r="P739" s="49" t="s">
        <v>2057</v>
      </c>
      <c r="Q739" s="50" t="s">
        <v>320</v>
      </c>
      <c r="R739" s="57"/>
      <c r="S739" s="49" t="s">
        <v>68</v>
      </c>
      <c r="T739" s="49" t="s">
        <v>96</v>
      </c>
      <c r="U739" s="49" t="s">
        <v>97</v>
      </c>
      <c r="V739" s="49" t="s">
        <v>229</v>
      </c>
      <c r="W739" s="49"/>
      <c r="X739" s="54" t="s">
        <v>58</v>
      </c>
      <c r="Y739" s="49"/>
      <c r="Z739" s="49"/>
      <c r="AA739" s="54"/>
      <c r="AB739" s="54"/>
      <c r="AC739" s="55" t="s">
        <v>61</v>
      </c>
      <c r="AD739" s="55" t="s">
        <v>61</v>
      </c>
    </row>
    <row r="740" spans="1:30" s="58" customFormat="1" ht="57" hidden="1" customHeight="1" x14ac:dyDescent="0.25">
      <c r="A740" s="54">
        <f>+SUBTOTAL(3,$B$11:B740)</f>
        <v>0</v>
      </c>
      <c r="B740" s="55" t="s">
        <v>42</v>
      </c>
      <c r="C740" s="54" t="s">
        <v>43</v>
      </c>
      <c r="D740" s="54" t="s">
        <v>44</v>
      </c>
      <c r="E740" s="54" t="s">
        <v>45</v>
      </c>
      <c r="F740" s="56" t="s">
        <v>2462</v>
      </c>
      <c r="G740" s="48">
        <v>45435.493645832998</v>
      </c>
      <c r="H740" s="56" t="s">
        <v>2462</v>
      </c>
      <c r="I740" s="48">
        <v>45435.493645832998</v>
      </c>
      <c r="J740" s="56" t="s">
        <v>2462</v>
      </c>
      <c r="K740" s="48">
        <v>45435.493645832998</v>
      </c>
      <c r="L740" s="100" t="s">
        <v>2192</v>
      </c>
      <c r="M740" s="55" t="s">
        <v>48</v>
      </c>
      <c r="N740" s="49" t="s">
        <v>191</v>
      </c>
      <c r="O740" s="49" t="s">
        <v>2050</v>
      </c>
      <c r="P740" s="49" t="s">
        <v>2051</v>
      </c>
      <c r="Q740" s="50" t="s">
        <v>320</v>
      </c>
      <c r="R740" s="57"/>
      <c r="S740" s="49" t="s">
        <v>68</v>
      </c>
      <c r="T740" s="49" t="s">
        <v>69</v>
      </c>
      <c r="U740" s="49" t="s">
        <v>79</v>
      </c>
      <c r="V740" s="49" t="s">
        <v>115</v>
      </c>
      <c r="W740" s="49"/>
      <c r="X740" s="54" t="s">
        <v>58</v>
      </c>
      <c r="Y740" s="49"/>
      <c r="Z740" s="49"/>
      <c r="AA740" s="54"/>
      <c r="AB740" s="54"/>
      <c r="AC740" s="55" t="s">
        <v>82</v>
      </c>
      <c r="AD740" s="55" t="s">
        <v>82</v>
      </c>
    </row>
    <row r="741" spans="1:30" s="58" customFormat="1" ht="57" hidden="1" customHeight="1" x14ac:dyDescent="0.25">
      <c r="A741" s="54">
        <f>+SUBTOTAL(3,$B$11:B741)</f>
        <v>0</v>
      </c>
      <c r="B741" s="55" t="s">
        <v>42</v>
      </c>
      <c r="C741" s="54" t="s">
        <v>43</v>
      </c>
      <c r="D741" s="54" t="s">
        <v>44</v>
      </c>
      <c r="E741" s="54" t="s">
        <v>45</v>
      </c>
      <c r="F741" s="56" t="s">
        <v>2463</v>
      </c>
      <c r="G741" s="48">
        <v>45448.251134259001</v>
      </c>
      <c r="H741" s="56" t="s">
        <v>2463</v>
      </c>
      <c r="I741" s="48">
        <v>45448.251134259001</v>
      </c>
      <c r="J741" s="56" t="s">
        <v>2463</v>
      </c>
      <c r="K741" s="48">
        <v>45448.251134259001</v>
      </c>
      <c r="L741" s="100" t="s">
        <v>2996</v>
      </c>
      <c r="M741" s="55" t="s">
        <v>48</v>
      </c>
      <c r="N741" s="49" t="s">
        <v>191</v>
      </c>
      <c r="O741" s="49" t="s">
        <v>2056</v>
      </c>
      <c r="P741" s="49" t="s">
        <v>3368</v>
      </c>
      <c r="Q741" s="50" t="s">
        <v>320</v>
      </c>
      <c r="R741" s="57"/>
      <c r="S741" s="49" t="s">
        <v>68</v>
      </c>
      <c r="T741" s="49" t="s">
        <v>69</v>
      </c>
      <c r="U741" s="49" t="s">
        <v>70</v>
      </c>
      <c r="V741" s="49" t="s">
        <v>71</v>
      </c>
      <c r="W741" s="49"/>
      <c r="X741" s="54" t="s">
        <v>58</v>
      </c>
      <c r="Y741" s="49"/>
      <c r="Z741" s="49"/>
      <c r="AA741" s="54"/>
      <c r="AB741" s="54"/>
      <c r="AC741" s="55" t="s">
        <v>82</v>
      </c>
      <c r="AD741" s="55" t="s">
        <v>82</v>
      </c>
    </row>
    <row r="742" spans="1:30" s="58" customFormat="1" ht="57" hidden="1" customHeight="1" x14ac:dyDescent="0.25">
      <c r="A742" s="54">
        <f>+SUBTOTAL(3,$B$11:B742)</f>
        <v>0</v>
      </c>
      <c r="B742" s="55" t="s">
        <v>42</v>
      </c>
      <c r="C742" s="54" t="s">
        <v>43</v>
      </c>
      <c r="D742" s="54" t="s">
        <v>44</v>
      </c>
      <c r="E742" s="54" t="s">
        <v>45</v>
      </c>
      <c r="F742" s="56" t="s">
        <v>2464</v>
      </c>
      <c r="G742" s="48">
        <v>45448.497256944</v>
      </c>
      <c r="H742" s="56" t="s">
        <v>2464</v>
      </c>
      <c r="I742" s="48">
        <v>45448.497256944</v>
      </c>
      <c r="J742" s="56" t="s">
        <v>2464</v>
      </c>
      <c r="K742" s="48">
        <v>45448.497256944</v>
      </c>
      <c r="L742" s="100" t="s">
        <v>2997</v>
      </c>
      <c r="M742" s="55" t="s">
        <v>48</v>
      </c>
      <c r="N742" s="49" t="s">
        <v>191</v>
      </c>
      <c r="O742" s="49" t="s">
        <v>344</v>
      </c>
      <c r="P742" s="49" t="s">
        <v>3369</v>
      </c>
      <c r="Q742" s="50" t="s">
        <v>320</v>
      </c>
      <c r="R742" s="57"/>
      <c r="S742" s="49" t="s">
        <v>68</v>
      </c>
      <c r="T742" s="49" t="s">
        <v>150</v>
      </c>
      <c r="U742" s="49" t="s">
        <v>3280</v>
      </c>
      <c r="V742" s="49" t="s">
        <v>80</v>
      </c>
      <c r="W742" s="49" t="s">
        <v>81</v>
      </c>
      <c r="X742" s="54" t="s">
        <v>58</v>
      </c>
      <c r="Y742" s="49"/>
      <c r="Z742" s="49"/>
      <c r="AA742" s="54"/>
      <c r="AB742" s="54"/>
      <c r="AC742" s="55" t="s">
        <v>117</v>
      </c>
      <c r="AD742" s="55" t="s">
        <v>117</v>
      </c>
    </row>
    <row r="743" spans="1:30" s="58" customFormat="1" ht="57" hidden="1" customHeight="1" x14ac:dyDescent="0.25">
      <c r="A743" s="54">
        <f>+SUBTOTAL(3,$B$11:B743)</f>
        <v>0</v>
      </c>
      <c r="B743" s="55" t="s">
        <v>42</v>
      </c>
      <c r="C743" s="54" t="s">
        <v>43</v>
      </c>
      <c r="D743" s="54" t="s">
        <v>44</v>
      </c>
      <c r="E743" s="54" t="s">
        <v>45</v>
      </c>
      <c r="F743" s="56" t="s">
        <v>2465</v>
      </c>
      <c r="G743" s="48">
        <v>45450.431956018998</v>
      </c>
      <c r="H743" s="56" t="s">
        <v>2465</v>
      </c>
      <c r="I743" s="48">
        <v>45450.431956018998</v>
      </c>
      <c r="J743" s="56" t="s">
        <v>2465</v>
      </c>
      <c r="K743" s="48">
        <v>45450.431956018998</v>
      </c>
      <c r="L743" s="100" t="s">
        <v>2998</v>
      </c>
      <c r="M743" s="55" t="s">
        <v>48</v>
      </c>
      <c r="N743" s="49" t="s">
        <v>191</v>
      </c>
      <c r="O743" s="49" t="s">
        <v>214</v>
      </c>
      <c r="P743" s="49" t="s">
        <v>3370</v>
      </c>
      <c r="Q743" s="50" t="s">
        <v>320</v>
      </c>
      <c r="R743" s="57"/>
      <c r="S743" s="49" t="s">
        <v>68</v>
      </c>
      <c r="T743" s="49" t="s">
        <v>69</v>
      </c>
      <c r="U743" s="49" t="s">
        <v>327</v>
      </c>
      <c r="V743" s="49" t="s">
        <v>80</v>
      </c>
      <c r="W743" s="49" t="s">
        <v>81</v>
      </c>
      <c r="X743" s="54" t="s">
        <v>58</v>
      </c>
      <c r="Y743" s="49"/>
      <c r="Z743" s="49"/>
      <c r="AA743" s="54"/>
      <c r="AB743" s="54"/>
      <c r="AC743" s="55" t="s">
        <v>82</v>
      </c>
      <c r="AD743" s="55" t="s">
        <v>82</v>
      </c>
    </row>
    <row r="744" spans="1:30" s="58" customFormat="1" ht="57" hidden="1" customHeight="1" x14ac:dyDescent="0.25">
      <c r="A744" s="54">
        <f>+SUBTOTAL(3,$B$11:B744)</f>
        <v>0</v>
      </c>
      <c r="B744" s="55" t="s">
        <v>108</v>
      </c>
      <c r="C744" s="54" t="s">
        <v>43</v>
      </c>
      <c r="D744" s="54" t="s">
        <v>44</v>
      </c>
      <c r="E744" s="54" t="s">
        <v>45</v>
      </c>
      <c r="F744" s="56" t="s">
        <v>2466</v>
      </c>
      <c r="G744" s="48">
        <v>45423.233611110998</v>
      </c>
      <c r="H744" s="56" t="s">
        <v>2466</v>
      </c>
      <c r="I744" s="48">
        <v>45423.233611110998</v>
      </c>
      <c r="J744" s="56" t="s">
        <v>2466</v>
      </c>
      <c r="K744" s="48">
        <v>45423.233611110998</v>
      </c>
      <c r="L744" s="100" t="s">
        <v>2980</v>
      </c>
      <c r="M744" s="55" t="s">
        <v>48</v>
      </c>
      <c r="N744" s="49" t="s">
        <v>191</v>
      </c>
      <c r="O744" s="49" t="s">
        <v>192</v>
      </c>
      <c r="P744" s="49" t="s">
        <v>2049</v>
      </c>
      <c r="Q744" s="50" t="s">
        <v>320</v>
      </c>
      <c r="R744" s="57"/>
      <c r="S744" s="49" t="s">
        <v>68</v>
      </c>
      <c r="T744" s="49" t="s">
        <v>321</v>
      </c>
      <c r="U744" s="49" t="s">
        <v>530</v>
      </c>
      <c r="V744" s="49" t="s">
        <v>71</v>
      </c>
      <c r="W744" s="49" t="s">
        <v>72</v>
      </c>
      <c r="X744" s="54" t="s">
        <v>58</v>
      </c>
      <c r="Y744" s="49"/>
      <c r="Z744" s="49"/>
      <c r="AA744" s="54"/>
      <c r="AB744" s="54"/>
      <c r="AC744" s="55" t="s">
        <v>82</v>
      </c>
      <c r="AD744" s="55" t="s">
        <v>82</v>
      </c>
    </row>
    <row r="745" spans="1:30" s="58" customFormat="1" ht="57" hidden="1" customHeight="1" x14ac:dyDescent="0.25">
      <c r="A745" s="54">
        <f>+SUBTOTAL(3,$B$11:B745)</f>
        <v>0</v>
      </c>
      <c r="B745" s="55" t="s">
        <v>42</v>
      </c>
      <c r="C745" s="54" t="s">
        <v>43</v>
      </c>
      <c r="D745" s="54" t="s">
        <v>44</v>
      </c>
      <c r="E745" s="54" t="s">
        <v>45</v>
      </c>
      <c r="F745" s="56" t="s">
        <v>2467</v>
      </c>
      <c r="G745" s="48">
        <v>45453.455393518998</v>
      </c>
      <c r="H745" s="56" t="s">
        <v>2467</v>
      </c>
      <c r="I745" s="48">
        <v>45453.455393518998</v>
      </c>
      <c r="J745" s="56" t="s">
        <v>2467</v>
      </c>
      <c r="K745" s="48">
        <v>45453.455393518998</v>
      </c>
      <c r="L745" s="100" t="s">
        <v>2999</v>
      </c>
      <c r="M745" s="55" t="s">
        <v>48</v>
      </c>
      <c r="N745" s="49" t="s">
        <v>191</v>
      </c>
      <c r="O745" s="49" t="s">
        <v>371</v>
      </c>
      <c r="P745" s="49" t="s">
        <v>372</v>
      </c>
      <c r="Q745" s="50" t="s">
        <v>320</v>
      </c>
      <c r="R745" s="57"/>
      <c r="S745" s="49" t="s">
        <v>68</v>
      </c>
      <c r="T745" s="49" t="s">
        <v>321</v>
      </c>
      <c r="U745" s="49" t="s">
        <v>321</v>
      </c>
      <c r="V745" s="49" t="s">
        <v>71</v>
      </c>
      <c r="W745" s="49" t="s">
        <v>72</v>
      </c>
      <c r="X745" s="54" t="s">
        <v>58</v>
      </c>
      <c r="Y745" s="49"/>
      <c r="Z745" s="49"/>
      <c r="AA745" s="54"/>
      <c r="AB745" s="54"/>
      <c r="AC745" s="55" t="s">
        <v>82</v>
      </c>
      <c r="AD745" s="55" t="s">
        <v>82</v>
      </c>
    </row>
    <row r="746" spans="1:30" s="58" customFormat="1" ht="57" hidden="1" customHeight="1" x14ac:dyDescent="0.25">
      <c r="A746" s="54">
        <f>+SUBTOTAL(3,$B$11:B746)</f>
        <v>0</v>
      </c>
      <c r="B746" s="55" t="s">
        <v>108</v>
      </c>
      <c r="C746" s="54" t="s">
        <v>43</v>
      </c>
      <c r="D746" s="54" t="s">
        <v>44</v>
      </c>
      <c r="E746" s="54" t="s">
        <v>45</v>
      </c>
      <c r="F746" s="56" t="s">
        <v>2468</v>
      </c>
      <c r="G746" s="48">
        <v>45412.066655092996</v>
      </c>
      <c r="H746" s="56" t="s">
        <v>2468</v>
      </c>
      <c r="I746" s="48">
        <v>45412.066655092996</v>
      </c>
      <c r="J746" s="56" t="s">
        <v>2468</v>
      </c>
      <c r="K746" s="48">
        <v>45412.066655092996</v>
      </c>
      <c r="L746" s="100" t="s">
        <v>3000</v>
      </c>
      <c r="M746" s="55" t="s">
        <v>48</v>
      </c>
      <c r="N746" s="49" t="s">
        <v>379</v>
      </c>
      <c r="O746" s="49" t="s">
        <v>418</v>
      </c>
      <c r="P746" s="49" t="s">
        <v>1374</v>
      </c>
      <c r="Q746" s="50" t="s">
        <v>391</v>
      </c>
      <c r="R746" s="57"/>
      <c r="S746" s="49" t="s">
        <v>68</v>
      </c>
      <c r="T746" s="49" t="s">
        <v>156</v>
      </c>
      <c r="U746" s="49" t="s">
        <v>157</v>
      </c>
      <c r="V746" s="49" t="s">
        <v>217</v>
      </c>
      <c r="W746" s="49"/>
      <c r="X746" s="54" t="s">
        <v>58</v>
      </c>
      <c r="Y746" s="49"/>
      <c r="Z746" s="49"/>
      <c r="AA746" s="54"/>
      <c r="AB746" s="54"/>
      <c r="AC746" s="55" t="s">
        <v>82</v>
      </c>
      <c r="AD746" s="55" t="s">
        <v>82</v>
      </c>
    </row>
    <row r="747" spans="1:30" s="58" customFormat="1" ht="57" hidden="1" customHeight="1" x14ac:dyDescent="0.25">
      <c r="A747" s="54">
        <f>+SUBTOTAL(3,$B$11:B747)</f>
        <v>0</v>
      </c>
      <c r="B747" s="55" t="s">
        <v>108</v>
      </c>
      <c r="C747" s="54" t="s">
        <v>43</v>
      </c>
      <c r="D747" s="54" t="s">
        <v>44</v>
      </c>
      <c r="E747" s="54" t="s">
        <v>45</v>
      </c>
      <c r="F747" s="56" t="s">
        <v>2436</v>
      </c>
      <c r="G747" s="48">
        <v>45442.403888888999</v>
      </c>
      <c r="H747" s="56" t="s">
        <v>2436</v>
      </c>
      <c r="I747" s="48">
        <v>45442.403888888999</v>
      </c>
      <c r="J747" s="56" t="s">
        <v>2436</v>
      </c>
      <c r="K747" s="48">
        <v>45442.403888888999</v>
      </c>
      <c r="L747" s="100" t="s">
        <v>540</v>
      </c>
      <c r="M747" s="55" t="s">
        <v>48</v>
      </c>
      <c r="N747" s="49" t="s">
        <v>221</v>
      </c>
      <c r="O747" s="49" t="s">
        <v>541</v>
      </c>
      <c r="P747" s="49" t="s">
        <v>3358</v>
      </c>
      <c r="Q747" s="50" t="s">
        <v>52</v>
      </c>
      <c r="R747" s="57"/>
      <c r="S747" s="49" t="s">
        <v>68</v>
      </c>
      <c r="T747" s="49" t="s">
        <v>156</v>
      </c>
      <c r="U747" s="49" t="s">
        <v>157</v>
      </c>
      <c r="V747" s="49" t="s">
        <v>71</v>
      </c>
      <c r="W747" s="49"/>
      <c r="X747" s="54" t="s">
        <v>58</v>
      </c>
      <c r="Y747" s="49"/>
      <c r="Z747" s="49"/>
      <c r="AA747" s="54"/>
      <c r="AB747" s="54"/>
      <c r="AC747" s="55" t="s">
        <v>75</v>
      </c>
      <c r="AD747" s="55" t="s">
        <v>75</v>
      </c>
    </row>
    <row r="748" spans="1:30" s="58" customFormat="1" ht="57" hidden="1" customHeight="1" x14ac:dyDescent="0.25">
      <c r="A748" s="54">
        <f>+SUBTOTAL(3,$B$11:B748)</f>
        <v>0</v>
      </c>
      <c r="B748" s="55" t="s">
        <v>42</v>
      </c>
      <c r="C748" s="54" t="s">
        <v>43</v>
      </c>
      <c r="D748" s="54" t="s">
        <v>44</v>
      </c>
      <c r="E748" s="54" t="s">
        <v>45</v>
      </c>
      <c r="F748" s="56" t="s">
        <v>2469</v>
      </c>
      <c r="G748" s="48">
        <v>45418.630844906998</v>
      </c>
      <c r="H748" s="56" t="s">
        <v>2469</v>
      </c>
      <c r="I748" s="48">
        <v>45418.630844906998</v>
      </c>
      <c r="J748" s="56" t="s">
        <v>2469</v>
      </c>
      <c r="K748" s="48">
        <v>45418.630844906998</v>
      </c>
      <c r="L748" s="100" t="s">
        <v>3001</v>
      </c>
      <c r="M748" s="55" t="s">
        <v>48</v>
      </c>
      <c r="N748" s="49" t="s">
        <v>379</v>
      </c>
      <c r="O748" s="49" t="s">
        <v>404</v>
      </c>
      <c r="P748" s="49" t="s">
        <v>3371</v>
      </c>
      <c r="Q748" s="50" t="s">
        <v>391</v>
      </c>
      <c r="R748" s="57"/>
      <c r="S748" s="49" t="s">
        <v>68</v>
      </c>
      <c r="T748" s="49" t="s">
        <v>125</v>
      </c>
      <c r="U748" s="49" t="s">
        <v>224</v>
      </c>
      <c r="V748" s="49" t="s">
        <v>80</v>
      </c>
      <c r="W748" s="49" t="s">
        <v>81</v>
      </c>
      <c r="X748" s="54" t="s">
        <v>58</v>
      </c>
      <c r="Y748" s="49"/>
      <c r="Z748" s="49"/>
      <c r="AA748" s="54"/>
      <c r="AB748" s="54"/>
      <c r="AC748" s="55" t="s">
        <v>75</v>
      </c>
      <c r="AD748" s="55" t="s">
        <v>75</v>
      </c>
    </row>
    <row r="749" spans="1:30" s="58" customFormat="1" ht="57" hidden="1" customHeight="1" x14ac:dyDescent="0.25">
      <c r="A749" s="54">
        <f>+SUBTOTAL(3,$B$11:B749)</f>
        <v>0</v>
      </c>
      <c r="B749" s="55" t="s">
        <v>42</v>
      </c>
      <c r="C749" s="54" t="s">
        <v>43</v>
      </c>
      <c r="D749" s="54" t="s">
        <v>44</v>
      </c>
      <c r="E749" s="54" t="s">
        <v>45</v>
      </c>
      <c r="F749" s="56" t="s">
        <v>2470</v>
      </c>
      <c r="G749" s="48">
        <v>45419.603148148002</v>
      </c>
      <c r="H749" s="56" t="s">
        <v>2470</v>
      </c>
      <c r="I749" s="48">
        <v>45419.603148148002</v>
      </c>
      <c r="J749" s="56" t="s">
        <v>2470</v>
      </c>
      <c r="K749" s="48">
        <v>45419.603148148002</v>
      </c>
      <c r="L749" s="100" t="s">
        <v>3002</v>
      </c>
      <c r="M749" s="55" t="s">
        <v>48</v>
      </c>
      <c r="N749" s="49" t="s">
        <v>379</v>
      </c>
      <c r="O749" s="49" t="s">
        <v>426</v>
      </c>
      <c r="P749" s="49" t="s">
        <v>3372</v>
      </c>
      <c r="Q749" s="50" t="s">
        <v>391</v>
      </c>
      <c r="R749" s="57"/>
      <c r="S749" s="49" t="s">
        <v>68</v>
      </c>
      <c r="T749" s="49" t="s">
        <v>69</v>
      </c>
      <c r="U749" s="49" t="s">
        <v>327</v>
      </c>
      <c r="V749" s="49" t="s">
        <v>80</v>
      </c>
      <c r="W749" s="49" t="s">
        <v>81</v>
      </c>
      <c r="X749" s="54" t="s">
        <v>58</v>
      </c>
      <c r="Y749" s="49"/>
      <c r="Z749" s="49"/>
      <c r="AA749" s="54"/>
      <c r="AB749" s="54"/>
      <c r="AC749" s="55" t="s">
        <v>75</v>
      </c>
      <c r="AD749" s="55" t="s">
        <v>75</v>
      </c>
    </row>
    <row r="750" spans="1:30" s="58" customFormat="1" ht="57" hidden="1" customHeight="1" x14ac:dyDescent="0.25">
      <c r="A750" s="54">
        <f>+SUBTOTAL(3,$B$11:B750)</f>
        <v>0</v>
      </c>
      <c r="B750" s="55" t="s">
        <v>42</v>
      </c>
      <c r="C750" s="54" t="s">
        <v>43</v>
      </c>
      <c r="D750" s="54" t="s">
        <v>44</v>
      </c>
      <c r="E750" s="54" t="s">
        <v>45</v>
      </c>
      <c r="F750" s="56" t="s">
        <v>2471</v>
      </c>
      <c r="G750" s="48">
        <v>45439.833009258997</v>
      </c>
      <c r="H750" s="56" t="s">
        <v>2471</v>
      </c>
      <c r="I750" s="48">
        <v>45439.833009258997</v>
      </c>
      <c r="J750" s="56" t="s">
        <v>2471</v>
      </c>
      <c r="K750" s="48">
        <v>45439.833009258997</v>
      </c>
      <c r="L750" s="100" t="s">
        <v>3003</v>
      </c>
      <c r="M750" s="55" t="s">
        <v>48</v>
      </c>
      <c r="N750" s="49" t="s">
        <v>379</v>
      </c>
      <c r="O750" s="49" t="s">
        <v>426</v>
      </c>
      <c r="P750" s="49" t="s">
        <v>3361</v>
      </c>
      <c r="Q750" s="50" t="s">
        <v>391</v>
      </c>
      <c r="R750" s="57"/>
      <c r="S750" s="49" t="s">
        <v>68</v>
      </c>
      <c r="T750" s="49" t="s">
        <v>161</v>
      </c>
      <c r="U750" s="49" t="s">
        <v>162</v>
      </c>
      <c r="V750" s="49" t="s">
        <v>71</v>
      </c>
      <c r="W750" s="49"/>
      <c r="X750" s="54" t="s">
        <v>58</v>
      </c>
      <c r="Y750" s="49"/>
      <c r="Z750" s="49"/>
      <c r="AA750" s="54"/>
      <c r="AB750" s="54"/>
      <c r="AC750" s="55" t="s">
        <v>75</v>
      </c>
      <c r="AD750" s="55" t="s">
        <v>75</v>
      </c>
    </row>
    <row r="751" spans="1:30" s="58" customFormat="1" ht="57" hidden="1" customHeight="1" x14ac:dyDescent="0.25">
      <c r="A751" s="54">
        <f>+SUBTOTAL(3,$B$11:B751)</f>
        <v>0</v>
      </c>
      <c r="B751" s="55" t="s">
        <v>108</v>
      </c>
      <c r="C751" s="54" t="s">
        <v>43</v>
      </c>
      <c r="D751" s="54" t="s">
        <v>44</v>
      </c>
      <c r="E751" s="54" t="s">
        <v>45</v>
      </c>
      <c r="F751" s="56" t="s">
        <v>4038</v>
      </c>
      <c r="G751" s="48">
        <v>45470.782986111</v>
      </c>
      <c r="H751" s="56" t="s">
        <v>4038</v>
      </c>
      <c r="I751" s="48">
        <v>45470.782986111</v>
      </c>
      <c r="J751" s="56" t="s">
        <v>4038</v>
      </c>
      <c r="K751" s="48">
        <v>45470.782986111</v>
      </c>
      <c r="L751" s="100" t="s">
        <v>3029</v>
      </c>
      <c r="M751" s="55" t="s">
        <v>48</v>
      </c>
      <c r="N751" s="49" t="s">
        <v>379</v>
      </c>
      <c r="O751" s="49" t="s">
        <v>1666</v>
      </c>
      <c r="P751" s="49" t="s">
        <v>345</v>
      </c>
      <c r="Q751" s="50" t="s">
        <v>391</v>
      </c>
      <c r="R751" s="57"/>
      <c r="S751" s="49" t="s">
        <v>68</v>
      </c>
      <c r="T751" s="49" t="s">
        <v>96</v>
      </c>
      <c r="U751" s="49" t="s">
        <v>97</v>
      </c>
      <c r="V751" s="49" t="s">
        <v>98</v>
      </c>
      <c r="W751" s="49"/>
      <c r="X751" s="54" t="s">
        <v>58</v>
      </c>
      <c r="Y751" s="49"/>
      <c r="Z751" s="49"/>
      <c r="AA751" s="54"/>
      <c r="AB751" s="54"/>
      <c r="AC751" s="55" t="s">
        <v>75</v>
      </c>
      <c r="AD751" s="55" t="s">
        <v>75</v>
      </c>
    </row>
    <row r="752" spans="1:30" s="58" customFormat="1" ht="57" hidden="1" customHeight="1" x14ac:dyDescent="0.25">
      <c r="A752" s="54">
        <f>+SUBTOTAL(3,$B$11:B752)</f>
        <v>0</v>
      </c>
      <c r="B752" s="55" t="s">
        <v>42</v>
      </c>
      <c r="C752" s="54" t="s">
        <v>43</v>
      </c>
      <c r="D752" s="54" t="s">
        <v>44</v>
      </c>
      <c r="E752" s="54" t="s">
        <v>45</v>
      </c>
      <c r="F752" s="56" t="s">
        <v>2472</v>
      </c>
      <c r="G752" s="48">
        <v>45426.198738425999</v>
      </c>
      <c r="H752" s="56" t="s">
        <v>2472</v>
      </c>
      <c r="I752" s="48">
        <v>45426.198738425999</v>
      </c>
      <c r="J752" s="56" t="s">
        <v>2472</v>
      </c>
      <c r="K752" s="48">
        <v>45426.198738425999</v>
      </c>
      <c r="L752" s="100" t="s">
        <v>3004</v>
      </c>
      <c r="M752" s="55" t="s">
        <v>48</v>
      </c>
      <c r="N752" s="49" t="s">
        <v>379</v>
      </c>
      <c r="O752" s="49" t="s">
        <v>1328</v>
      </c>
      <c r="P752" s="49" t="s">
        <v>1334</v>
      </c>
      <c r="Q752" s="50" t="s">
        <v>391</v>
      </c>
      <c r="R752" s="57"/>
      <c r="S752" s="49" t="s">
        <v>68</v>
      </c>
      <c r="T752" s="49" t="s">
        <v>321</v>
      </c>
      <c r="U752" s="49" t="s">
        <v>321</v>
      </c>
      <c r="V752" s="49" t="s">
        <v>71</v>
      </c>
      <c r="W752" s="49" t="s">
        <v>72</v>
      </c>
      <c r="X752" s="54" t="s">
        <v>58</v>
      </c>
      <c r="Y752" s="49"/>
      <c r="Z752" s="49"/>
      <c r="AA752" s="54"/>
      <c r="AB752" s="54"/>
      <c r="AC752" s="55" t="s">
        <v>75</v>
      </c>
      <c r="AD752" s="55" t="s">
        <v>75</v>
      </c>
    </row>
    <row r="753" spans="1:30" s="58" customFormat="1" ht="57" hidden="1" customHeight="1" x14ac:dyDescent="0.25">
      <c r="A753" s="54">
        <f>+SUBTOTAL(3,$B$11:B753)</f>
        <v>0</v>
      </c>
      <c r="B753" s="55" t="s">
        <v>108</v>
      </c>
      <c r="C753" s="54" t="s">
        <v>43</v>
      </c>
      <c r="D753" s="54" t="s">
        <v>44</v>
      </c>
      <c r="E753" s="54" t="s">
        <v>45</v>
      </c>
      <c r="F753" s="56" t="s">
        <v>4039</v>
      </c>
      <c r="G753" s="48">
        <v>45470.781527778003</v>
      </c>
      <c r="H753" s="56" t="s">
        <v>4039</v>
      </c>
      <c r="I753" s="48">
        <v>45470.781527778003</v>
      </c>
      <c r="J753" s="56" t="s">
        <v>4039</v>
      </c>
      <c r="K753" s="48">
        <v>45470.781527778003</v>
      </c>
      <c r="L753" s="100" t="s">
        <v>3004</v>
      </c>
      <c r="M753" s="55" t="s">
        <v>48</v>
      </c>
      <c r="N753" s="49" t="s">
        <v>379</v>
      </c>
      <c r="O753" s="49" t="s">
        <v>1328</v>
      </c>
      <c r="P753" s="49" t="s">
        <v>1334</v>
      </c>
      <c r="Q753" s="50" t="s">
        <v>391</v>
      </c>
      <c r="R753" s="57"/>
      <c r="S753" s="49" t="s">
        <v>68</v>
      </c>
      <c r="T753" s="49" t="s">
        <v>321</v>
      </c>
      <c r="U753" s="49" t="s">
        <v>321</v>
      </c>
      <c r="V753" s="49" t="s">
        <v>71</v>
      </c>
      <c r="W753" s="49" t="s">
        <v>72</v>
      </c>
      <c r="X753" s="54" t="s">
        <v>58</v>
      </c>
      <c r="Y753" s="49"/>
      <c r="Z753" s="49"/>
      <c r="AA753" s="54"/>
      <c r="AB753" s="54"/>
      <c r="AC753" s="55" t="s">
        <v>75</v>
      </c>
      <c r="AD753" s="55" t="s">
        <v>75</v>
      </c>
    </row>
    <row r="754" spans="1:30" s="58" customFormat="1" ht="57" hidden="1" customHeight="1" x14ac:dyDescent="0.25">
      <c r="A754" s="54">
        <f>+SUBTOTAL(3,$B$11:B754)</f>
        <v>0</v>
      </c>
      <c r="B754" s="55" t="s">
        <v>42</v>
      </c>
      <c r="C754" s="54" t="s">
        <v>43</v>
      </c>
      <c r="D754" s="54" t="s">
        <v>44</v>
      </c>
      <c r="E754" s="54" t="s">
        <v>45</v>
      </c>
      <c r="F754" s="56" t="s">
        <v>2473</v>
      </c>
      <c r="G754" s="48">
        <v>45395.682442129997</v>
      </c>
      <c r="H754" s="56" t="s">
        <v>2473</v>
      </c>
      <c r="I754" s="48">
        <v>45395.682442129997</v>
      </c>
      <c r="J754" s="56" t="s">
        <v>2473</v>
      </c>
      <c r="K754" s="48">
        <v>45395.682442129997</v>
      </c>
      <c r="L754" s="100" t="s">
        <v>3005</v>
      </c>
      <c r="M754" s="55" t="s">
        <v>48</v>
      </c>
      <c r="N754" s="49" t="s">
        <v>379</v>
      </c>
      <c r="O754" s="49" t="s">
        <v>2084</v>
      </c>
      <c r="P754" s="49" t="s">
        <v>3373</v>
      </c>
      <c r="Q754" s="50" t="s">
        <v>391</v>
      </c>
      <c r="R754" s="57"/>
      <c r="S754" s="49" t="s">
        <v>68</v>
      </c>
      <c r="T754" s="49" t="s">
        <v>125</v>
      </c>
      <c r="U754" s="49" t="s">
        <v>224</v>
      </c>
      <c r="V754" s="49" t="s">
        <v>80</v>
      </c>
      <c r="W754" s="49" t="s">
        <v>81</v>
      </c>
      <c r="X754" s="54" t="s">
        <v>58</v>
      </c>
      <c r="Y754" s="49"/>
      <c r="Z754" s="49"/>
      <c r="AA754" s="54"/>
      <c r="AB754" s="54"/>
      <c r="AC754" s="55" t="s">
        <v>75</v>
      </c>
      <c r="AD754" s="55" t="s">
        <v>75</v>
      </c>
    </row>
    <row r="755" spans="1:30" s="58" customFormat="1" ht="57" hidden="1" customHeight="1" x14ac:dyDescent="0.25">
      <c r="A755" s="54">
        <f>+SUBTOTAL(3,$B$11:B755)</f>
        <v>0</v>
      </c>
      <c r="B755" s="55" t="s">
        <v>42</v>
      </c>
      <c r="C755" s="54" t="s">
        <v>43</v>
      </c>
      <c r="D755" s="54" t="s">
        <v>44</v>
      </c>
      <c r="E755" s="54" t="s">
        <v>45</v>
      </c>
      <c r="F755" s="56" t="s">
        <v>2831</v>
      </c>
      <c r="G755" s="48">
        <v>45470.635555556</v>
      </c>
      <c r="H755" s="56" t="s">
        <v>2831</v>
      </c>
      <c r="I755" s="48">
        <v>45470.635555556</v>
      </c>
      <c r="J755" s="56" t="s">
        <v>2831</v>
      </c>
      <c r="K755" s="48">
        <v>45470.635555556</v>
      </c>
      <c r="L755" s="100" t="s">
        <v>3255</v>
      </c>
      <c r="M755" s="55" t="s">
        <v>48</v>
      </c>
      <c r="N755" s="49" t="s">
        <v>379</v>
      </c>
      <c r="O755" s="49" t="s">
        <v>438</v>
      </c>
      <c r="P755" s="49" t="s">
        <v>3517</v>
      </c>
      <c r="Q755" s="50" t="s">
        <v>391</v>
      </c>
      <c r="R755" s="57"/>
      <c r="S755" s="49" t="s">
        <v>68</v>
      </c>
      <c r="T755" s="49" t="s">
        <v>125</v>
      </c>
      <c r="U755" s="49" t="s">
        <v>349</v>
      </c>
      <c r="V755" s="49" t="s">
        <v>80</v>
      </c>
      <c r="W755" s="49" t="s">
        <v>81</v>
      </c>
      <c r="X755" s="54" t="s">
        <v>58</v>
      </c>
      <c r="Y755" s="49"/>
      <c r="Z755" s="49"/>
      <c r="AA755" s="54"/>
      <c r="AB755" s="54"/>
      <c r="AC755" s="55" t="s">
        <v>117</v>
      </c>
      <c r="AD755" s="55" t="s">
        <v>117</v>
      </c>
    </row>
    <row r="756" spans="1:30" s="58" customFormat="1" ht="57" hidden="1" customHeight="1" x14ac:dyDescent="0.25">
      <c r="A756" s="54">
        <f>+SUBTOTAL(3,$B$11:B756)</f>
        <v>0</v>
      </c>
      <c r="B756" s="55" t="s">
        <v>42</v>
      </c>
      <c r="C756" s="54" t="s">
        <v>43</v>
      </c>
      <c r="D756" s="54" t="s">
        <v>44</v>
      </c>
      <c r="E756" s="54" t="s">
        <v>45</v>
      </c>
      <c r="F756" s="56" t="s">
        <v>2828</v>
      </c>
      <c r="G756" s="48">
        <v>45470.562037037002</v>
      </c>
      <c r="H756" s="56" t="s">
        <v>2828</v>
      </c>
      <c r="I756" s="48">
        <v>45470.562037037002</v>
      </c>
      <c r="J756" s="56" t="s">
        <v>2828</v>
      </c>
      <c r="K756" s="48">
        <v>45470.562037037002</v>
      </c>
      <c r="L756" s="100" t="s">
        <v>3022</v>
      </c>
      <c r="M756" s="55" t="s">
        <v>48</v>
      </c>
      <c r="N756" s="49" t="s">
        <v>221</v>
      </c>
      <c r="O756" s="49" t="s">
        <v>567</v>
      </c>
      <c r="P756" s="49" t="s">
        <v>3381</v>
      </c>
      <c r="Q756" s="50" t="s">
        <v>391</v>
      </c>
      <c r="R756" s="57"/>
      <c r="S756" s="49" t="s">
        <v>53</v>
      </c>
      <c r="T756" s="49" t="s">
        <v>54</v>
      </c>
      <c r="U756" s="49" t="s">
        <v>492</v>
      </c>
      <c r="V756" s="49" t="s">
        <v>56</v>
      </c>
      <c r="W756" s="49"/>
      <c r="X756" s="54" t="s">
        <v>58</v>
      </c>
      <c r="Y756" s="49"/>
      <c r="Z756" s="49"/>
      <c r="AA756" s="54"/>
      <c r="AB756" s="54"/>
      <c r="AC756" s="55" t="s">
        <v>61</v>
      </c>
      <c r="AD756" s="55" t="s">
        <v>61</v>
      </c>
    </row>
    <row r="757" spans="1:30" s="58" customFormat="1" ht="57" hidden="1" customHeight="1" x14ac:dyDescent="0.25">
      <c r="A757" s="54">
        <f>+SUBTOTAL(3,$B$11:B757)</f>
        <v>0</v>
      </c>
      <c r="B757" s="55" t="s">
        <v>108</v>
      </c>
      <c r="C757" s="54" t="s">
        <v>43</v>
      </c>
      <c r="D757" s="54" t="s">
        <v>44</v>
      </c>
      <c r="E757" s="54" t="s">
        <v>45</v>
      </c>
      <c r="F757" s="56" t="s">
        <v>4040</v>
      </c>
      <c r="G757" s="48">
        <v>45471.555243055998</v>
      </c>
      <c r="H757" s="56" t="s">
        <v>4040</v>
      </c>
      <c r="I757" s="48">
        <v>45471.555243055998</v>
      </c>
      <c r="J757" s="56" t="s">
        <v>4040</v>
      </c>
      <c r="K757" s="48">
        <v>45471.555243055998</v>
      </c>
      <c r="L757" s="100" t="s">
        <v>4042</v>
      </c>
      <c r="M757" s="55" t="s">
        <v>48</v>
      </c>
      <c r="N757" s="49" t="s">
        <v>379</v>
      </c>
      <c r="O757" s="49" t="s">
        <v>1332</v>
      </c>
      <c r="P757" s="49" t="s">
        <v>779</v>
      </c>
      <c r="Q757" s="50" t="s">
        <v>391</v>
      </c>
      <c r="R757" s="57"/>
      <c r="S757" s="49" t="s">
        <v>68</v>
      </c>
      <c r="T757" s="49" t="s">
        <v>69</v>
      </c>
      <c r="U757" s="49" t="s">
        <v>89</v>
      </c>
      <c r="V757" s="49" t="s">
        <v>71</v>
      </c>
      <c r="W757" s="49"/>
      <c r="X757" s="54" t="s">
        <v>58</v>
      </c>
      <c r="Y757" s="49"/>
      <c r="Z757" s="49"/>
      <c r="AA757" s="54"/>
      <c r="AB757" s="54"/>
      <c r="AC757" s="55" t="s">
        <v>117</v>
      </c>
      <c r="AD757" s="55" t="s">
        <v>117</v>
      </c>
    </row>
    <row r="758" spans="1:30" s="58" customFormat="1" ht="57" hidden="1" customHeight="1" x14ac:dyDescent="0.25">
      <c r="A758" s="54">
        <f>+SUBTOTAL(3,$B$11:B758)</f>
        <v>0</v>
      </c>
      <c r="B758" s="55" t="s">
        <v>42</v>
      </c>
      <c r="C758" s="54" t="s">
        <v>43</v>
      </c>
      <c r="D758" s="54" t="s">
        <v>44</v>
      </c>
      <c r="E758" s="54" t="s">
        <v>45</v>
      </c>
      <c r="F758" s="56" t="s">
        <v>2474</v>
      </c>
      <c r="G758" s="48">
        <v>45397.452210648</v>
      </c>
      <c r="H758" s="56" t="s">
        <v>2474</v>
      </c>
      <c r="I758" s="48">
        <v>45397.452210648</v>
      </c>
      <c r="J758" s="56" t="s">
        <v>2474</v>
      </c>
      <c r="K758" s="48">
        <v>45397.452210648</v>
      </c>
      <c r="L758" s="100" t="s">
        <v>3006</v>
      </c>
      <c r="M758" s="55" t="s">
        <v>111</v>
      </c>
      <c r="N758" s="49" t="s">
        <v>379</v>
      </c>
      <c r="O758" s="49" t="s">
        <v>1332</v>
      </c>
      <c r="P758" s="49" t="s">
        <v>3374</v>
      </c>
      <c r="Q758" s="50" t="s">
        <v>391</v>
      </c>
      <c r="R758" s="57"/>
      <c r="S758" s="49" t="s">
        <v>68</v>
      </c>
      <c r="T758" s="49" t="s">
        <v>156</v>
      </c>
      <c r="U758" s="49" t="s">
        <v>157</v>
      </c>
      <c r="V758" s="49" t="s">
        <v>217</v>
      </c>
      <c r="W758" s="49"/>
      <c r="X758" s="54" t="s">
        <v>58</v>
      </c>
      <c r="Y758" s="49"/>
      <c r="Z758" s="49"/>
      <c r="AA758" s="54"/>
      <c r="AB758" s="54"/>
      <c r="AC758" s="55" t="s">
        <v>117</v>
      </c>
      <c r="AD758" s="55" t="s">
        <v>117</v>
      </c>
    </row>
    <row r="759" spans="1:30" s="58" customFormat="1" ht="57" hidden="1" customHeight="1" x14ac:dyDescent="0.25">
      <c r="A759" s="54">
        <f>+SUBTOTAL(3,$B$11:B759)</f>
        <v>0</v>
      </c>
      <c r="B759" s="55" t="s">
        <v>42</v>
      </c>
      <c r="C759" s="54" t="s">
        <v>43</v>
      </c>
      <c r="D759" s="54" t="s">
        <v>44</v>
      </c>
      <c r="E759" s="54" t="s">
        <v>45</v>
      </c>
      <c r="F759" s="56" t="s">
        <v>2475</v>
      </c>
      <c r="G759" s="48">
        <v>45399.976400462998</v>
      </c>
      <c r="H759" s="56" t="s">
        <v>2475</v>
      </c>
      <c r="I759" s="48">
        <v>45399.976400462998</v>
      </c>
      <c r="J759" s="56" t="s">
        <v>2475</v>
      </c>
      <c r="K759" s="48">
        <v>45399.976400462998</v>
      </c>
      <c r="L759" s="100" t="s">
        <v>3007</v>
      </c>
      <c r="M759" s="55" t="s">
        <v>48</v>
      </c>
      <c r="N759" s="49" t="s">
        <v>379</v>
      </c>
      <c r="O759" s="49" t="s">
        <v>426</v>
      </c>
      <c r="P759" s="49" t="s">
        <v>3359</v>
      </c>
      <c r="Q759" s="50" t="s">
        <v>391</v>
      </c>
      <c r="R759" s="57"/>
      <c r="S759" s="49" t="s">
        <v>68</v>
      </c>
      <c r="T759" s="49" t="s">
        <v>96</v>
      </c>
      <c r="U759" s="49" t="s">
        <v>581</v>
      </c>
      <c r="V759" s="49" t="s">
        <v>98</v>
      </c>
      <c r="W759" s="49"/>
      <c r="X759" s="54" t="s">
        <v>58</v>
      </c>
      <c r="Y759" s="49"/>
      <c r="Z759" s="49"/>
      <c r="AA759" s="54"/>
      <c r="AB759" s="54"/>
      <c r="AC759" s="55" t="s">
        <v>75</v>
      </c>
      <c r="AD759" s="55" t="s">
        <v>75</v>
      </c>
    </row>
    <row r="760" spans="1:30" s="58" customFormat="1" ht="57" hidden="1" customHeight="1" x14ac:dyDescent="0.25">
      <c r="A760" s="54">
        <f>+SUBTOTAL(3,$B$11:B760)</f>
        <v>0</v>
      </c>
      <c r="B760" s="55" t="s">
        <v>42</v>
      </c>
      <c r="C760" s="54" t="s">
        <v>43</v>
      </c>
      <c r="D760" s="54" t="s">
        <v>44</v>
      </c>
      <c r="E760" s="54" t="s">
        <v>45</v>
      </c>
      <c r="F760" s="56" t="s">
        <v>2476</v>
      </c>
      <c r="G760" s="48">
        <v>45401.487175925999</v>
      </c>
      <c r="H760" s="56" t="s">
        <v>2476</v>
      </c>
      <c r="I760" s="48">
        <v>45401.487175925999</v>
      </c>
      <c r="J760" s="56" t="s">
        <v>2476</v>
      </c>
      <c r="K760" s="48">
        <v>45401.487175925999</v>
      </c>
      <c r="L760" s="100" t="s">
        <v>3008</v>
      </c>
      <c r="M760" s="55" t="s">
        <v>48</v>
      </c>
      <c r="N760" s="49" t="s">
        <v>379</v>
      </c>
      <c r="O760" s="49" t="s">
        <v>2084</v>
      </c>
      <c r="P760" s="49" t="s">
        <v>3375</v>
      </c>
      <c r="Q760" s="50" t="s">
        <v>391</v>
      </c>
      <c r="R760" s="57"/>
      <c r="S760" s="49" t="s">
        <v>68</v>
      </c>
      <c r="T760" s="49" t="s">
        <v>125</v>
      </c>
      <c r="U760" s="49" t="s">
        <v>224</v>
      </c>
      <c r="V760" s="49" t="s">
        <v>80</v>
      </c>
      <c r="W760" s="49" t="s">
        <v>81</v>
      </c>
      <c r="X760" s="54" t="s">
        <v>58</v>
      </c>
      <c r="Y760" s="49"/>
      <c r="Z760" s="49"/>
      <c r="AA760" s="54"/>
      <c r="AB760" s="54"/>
      <c r="AC760" s="55" t="s">
        <v>117</v>
      </c>
      <c r="AD760" s="55" t="s">
        <v>117</v>
      </c>
    </row>
    <row r="761" spans="1:30" s="58" customFormat="1" ht="57" hidden="1" customHeight="1" x14ac:dyDescent="0.25">
      <c r="A761" s="54">
        <f>+SUBTOTAL(3,$B$11:B761)</f>
        <v>0</v>
      </c>
      <c r="B761" s="55" t="s">
        <v>42</v>
      </c>
      <c r="C761" s="54" t="s">
        <v>43</v>
      </c>
      <c r="D761" s="54" t="s">
        <v>44</v>
      </c>
      <c r="E761" s="54" t="s">
        <v>45</v>
      </c>
      <c r="F761" s="56" t="s">
        <v>2477</v>
      </c>
      <c r="G761" s="48">
        <v>45399.705590277998</v>
      </c>
      <c r="H761" s="56" t="s">
        <v>2477</v>
      </c>
      <c r="I761" s="48">
        <v>45399.705590277998</v>
      </c>
      <c r="J761" s="56" t="s">
        <v>2477</v>
      </c>
      <c r="K761" s="48">
        <v>45399.705590277998</v>
      </c>
      <c r="L761" s="100" t="s">
        <v>3009</v>
      </c>
      <c r="M761" s="55" t="s">
        <v>48</v>
      </c>
      <c r="N761" s="49" t="s">
        <v>379</v>
      </c>
      <c r="O761" s="49" t="s">
        <v>418</v>
      </c>
      <c r="P761" s="49" t="s">
        <v>1338</v>
      </c>
      <c r="Q761" s="50" t="s">
        <v>391</v>
      </c>
      <c r="R761" s="57"/>
      <c r="S761" s="49" t="s">
        <v>68</v>
      </c>
      <c r="T761" s="49" t="s">
        <v>96</v>
      </c>
      <c r="U761" s="49" t="s">
        <v>97</v>
      </c>
      <c r="V761" s="49" t="s">
        <v>80</v>
      </c>
      <c r="W761" s="49" t="s">
        <v>81</v>
      </c>
      <c r="X761" s="54" t="s">
        <v>58</v>
      </c>
      <c r="Y761" s="49"/>
      <c r="Z761" s="49"/>
      <c r="AA761" s="54"/>
      <c r="AB761" s="54"/>
      <c r="AC761" s="55" t="s">
        <v>75</v>
      </c>
      <c r="AD761" s="55" t="s">
        <v>75</v>
      </c>
    </row>
    <row r="762" spans="1:30" s="58" customFormat="1" ht="57" hidden="1" customHeight="1" x14ac:dyDescent="0.25">
      <c r="A762" s="54">
        <f>+SUBTOTAL(3,$B$11:B762)</f>
        <v>0</v>
      </c>
      <c r="B762" s="55" t="s">
        <v>42</v>
      </c>
      <c r="C762" s="54" t="s">
        <v>43</v>
      </c>
      <c r="D762" s="54" t="s">
        <v>44</v>
      </c>
      <c r="E762" s="54" t="s">
        <v>45</v>
      </c>
      <c r="F762" s="56" t="s">
        <v>2478</v>
      </c>
      <c r="G762" s="48">
        <v>45405.445636573997</v>
      </c>
      <c r="H762" s="56" t="s">
        <v>2478</v>
      </c>
      <c r="I762" s="48">
        <v>45405.445636573997</v>
      </c>
      <c r="J762" s="56" t="s">
        <v>2478</v>
      </c>
      <c r="K762" s="48">
        <v>45405.445636573997</v>
      </c>
      <c r="L762" s="100" t="s">
        <v>3010</v>
      </c>
      <c r="M762" s="55" t="s">
        <v>48</v>
      </c>
      <c r="N762" s="49" t="s">
        <v>379</v>
      </c>
      <c r="O762" s="49" t="s">
        <v>426</v>
      </c>
      <c r="P762" s="49" t="s">
        <v>427</v>
      </c>
      <c r="Q762" s="50" t="s">
        <v>391</v>
      </c>
      <c r="R762" s="57"/>
      <c r="S762" s="49" t="s">
        <v>68</v>
      </c>
      <c r="T762" s="49" t="s">
        <v>69</v>
      </c>
      <c r="U762" s="49" t="s">
        <v>70</v>
      </c>
      <c r="V762" s="49" t="s">
        <v>71</v>
      </c>
      <c r="W762" s="49"/>
      <c r="X762" s="54" t="s">
        <v>58</v>
      </c>
      <c r="Y762" s="49"/>
      <c r="Z762" s="49"/>
      <c r="AA762" s="54"/>
      <c r="AB762" s="54"/>
      <c r="AC762" s="55" t="s">
        <v>75</v>
      </c>
      <c r="AD762" s="55" t="s">
        <v>75</v>
      </c>
    </row>
    <row r="763" spans="1:30" s="58" customFormat="1" ht="57" hidden="1" customHeight="1" x14ac:dyDescent="0.25">
      <c r="A763" s="54">
        <f>+SUBTOTAL(3,$B$11:B763)</f>
        <v>0</v>
      </c>
      <c r="B763" s="55" t="s">
        <v>42</v>
      </c>
      <c r="C763" s="54" t="s">
        <v>43</v>
      </c>
      <c r="D763" s="54" t="s">
        <v>44</v>
      </c>
      <c r="E763" s="54" t="s">
        <v>45</v>
      </c>
      <c r="F763" s="56" t="s">
        <v>2479</v>
      </c>
      <c r="G763" s="48">
        <v>45385.822627314999</v>
      </c>
      <c r="H763" s="56" t="s">
        <v>2479</v>
      </c>
      <c r="I763" s="48">
        <v>45385.822627314999</v>
      </c>
      <c r="J763" s="56" t="s">
        <v>2479</v>
      </c>
      <c r="K763" s="48">
        <v>45385.822627314999</v>
      </c>
      <c r="L763" s="100" t="s">
        <v>3011</v>
      </c>
      <c r="M763" s="55" t="s">
        <v>48</v>
      </c>
      <c r="N763" s="49" t="s">
        <v>379</v>
      </c>
      <c r="O763" s="49" t="s">
        <v>380</v>
      </c>
      <c r="P763" s="49" t="s">
        <v>3376</v>
      </c>
      <c r="Q763" s="50" t="s">
        <v>391</v>
      </c>
      <c r="R763" s="57"/>
      <c r="S763" s="49" t="s">
        <v>68</v>
      </c>
      <c r="T763" s="49" t="s">
        <v>96</v>
      </c>
      <c r="U763" s="49" t="s">
        <v>2151</v>
      </c>
      <c r="V763" s="49" t="s">
        <v>80</v>
      </c>
      <c r="W763" s="49" t="s">
        <v>81</v>
      </c>
      <c r="X763" s="54" t="s">
        <v>58</v>
      </c>
      <c r="Y763" s="49"/>
      <c r="Z763" s="49"/>
      <c r="AA763" s="54"/>
      <c r="AB763" s="54"/>
      <c r="AC763" s="55" t="s">
        <v>75</v>
      </c>
      <c r="AD763" s="55" t="s">
        <v>75</v>
      </c>
    </row>
    <row r="764" spans="1:30" s="58" customFormat="1" ht="57" hidden="1" customHeight="1" x14ac:dyDescent="0.25">
      <c r="A764" s="54">
        <f>+SUBTOTAL(3,$B$11:B764)</f>
        <v>0</v>
      </c>
      <c r="B764" s="55" t="s">
        <v>42</v>
      </c>
      <c r="C764" s="54" t="s">
        <v>43</v>
      </c>
      <c r="D764" s="54" t="s">
        <v>44</v>
      </c>
      <c r="E764" s="54" t="s">
        <v>45</v>
      </c>
      <c r="F764" s="56" t="s">
        <v>2480</v>
      </c>
      <c r="G764" s="48">
        <v>45391.486145832998</v>
      </c>
      <c r="H764" s="56" t="s">
        <v>2480</v>
      </c>
      <c r="I764" s="48">
        <v>45391.486145832998</v>
      </c>
      <c r="J764" s="56" t="s">
        <v>2480</v>
      </c>
      <c r="K764" s="48">
        <v>45391.486145832998</v>
      </c>
      <c r="L764" s="100" t="s">
        <v>3012</v>
      </c>
      <c r="M764" s="55" t="s">
        <v>48</v>
      </c>
      <c r="N764" s="49" t="s">
        <v>141</v>
      </c>
      <c r="O764" s="49" t="s">
        <v>1384</v>
      </c>
      <c r="P764" s="49" t="s">
        <v>3354</v>
      </c>
      <c r="Q764" s="50" t="s">
        <v>391</v>
      </c>
      <c r="R764" s="57"/>
      <c r="S764" s="49" t="s">
        <v>68</v>
      </c>
      <c r="T764" s="49" t="s">
        <v>96</v>
      </c>
      <c r="U764" s="49" t="s">
        <v>2143</v>
      </c>
      <c r="V764" s="49" t="s">
        <v>229</v>
      </c>
      <c r="W764" s="49"/>
      <c r="X764" s="54" t="s">
        <v>58</v>
      </c>
      <c r="Y764" s="49"/>
      <c r="Z764" s="49"/>
      <c r="AA764" s="54"/>
      <c r="AB764" s="54"/>
      <c r="AC764" s="55" t="s">
        <v>75</v>
      </c>
      <c r="AD764" s="55" t="s">
        <v>75</v>
      </c>
    </row>
    <row r="765" spans="1:30" s="58" customFormat="1" ht="57" hidden="1" customHeight="1" x14ac:dyDescent="0.25">
      <c r="A765" s="54">
        <f>+SUBTOTAL(3,$B$11:B765)</f>
        <v>0</v>
      </c>
      <c r="B765" s="55" t="s">
        <v>42</v>
      </c>
      <c r="C765" s="54" t="s">
        <v>43</v>
      </c>
      <c r="D765" s="54" t="s">
        <v>44</v>
      </c>
      <c r="E765" s="54" t="s">
        <v>45</v>
      </c>
      <c r="F765" s="56" t="s">
        <v>2481</v>
      </c>
      <c r="G765" s="48">
        <v>45395.712164352</v>
      </c>
      <c r="H765" s="56" t="s">
        <v>2481</v>
      </c>
      <c r="I765" s="48">
        <v>45395.712164352</v>
      </c>
      <c r="J765" s="56" t="s">
        <v>2481</v>
      </c>
      <c r="K765" s="48">
        <v>45395.712164352</v>
      </c>
      <c r="L765" s="100" t="s">
        <v>3000</v>
      </c>
      <c r="M765" s="55" t="s">
        <v>48</v>
      </c>
      <c r="N765" s="49" t="s">
        <v>379</v>
      </c>
      <c r="O765" s="49" t="s">
        <v>418</v>
      </c>
      <c r="P765" s="49" t="s">
        <v>1374</v>
      </c>
      <c r="Q765" s="50" t="s">
        <v>391</v>
      </c>
      <c r="R765" s="57"/>
      <c r="S765" s="49" t="s">
        <v>68</v>
      </c>
      <c r="T765" s="49" t="s">
        <v>156</v>
      </c>
      <c r="U765" s="49" t="s">
        <v>157</v>
      </c>
      <c r="V765" s="49" t="s">
        <v>98</v>
      </c>
      <c r="W765" s="49"/>
      <c r="X765" s="54" t="s">
        <v>58</v>
      </c>
      <c r="Y765" s="49"/>
      <c r="Z765" s="49"/>
      <c r="AA765" s="54"/>
      <c r="AB765" s="54"/>
      <c r="AC765" s="55" t="s">
        <v>75</v>
      </c>
      <c r="AD765" s="55" t="s">
        <v>75</v>
      </c>
    </row>
    <row r="766" spans="1:30" s="58" customFormat="1" ht="57" hidden="1" customHeight="1" x14ac:dyDescent="0.25">
      <c r="A766" s="54">
        <f>+SUBTOTAL(3,$B$11:B766)</f>
        <v>0</v>
      </c>
      <c r="B766" s="55" t="s">
        <v>108</v>
      </c>
      <c r="C766" s="54" t="s">
        <v>43</v>
      </c>
      <c r="D766" s="54" t="s">
        <v>44</v>
      </c>
      <c r="E766" s="54" t="s">
        <v>45</v>
      </c>
      <c r="F766" s="56" t="s">
        <v>2482</v>
      </c>
      <c r="G766" s="48">
        <v>45387.731944444</v>
      </c>
      <c r="H766" s="56" t="s">
        <v>2482</v>
      </c>
      <c r="I766" s="48">
        <v>45387.731944444</v>
      </c>
      <c r="J766" s="56" t="s">
        <v>2482</v>
      </c>
      <c r="K766" s="48">
        <v>45387.731944444</v>
      </c>
      <c r="L766" s="100" t="s">
        <v>2222</v>
      </c>
      <c r="M766" s="55" t="s">
        <v>48</v>
      </c>
      <c r="N766" s="49" t="s">
        <v>379</v>
      </c>
      <c r="O766" s="49" t="s">
        <v>1332</v>
      </c>
      <c r="P766" s="49" t="s">
        <v>2072</v>
      </c>
      <c r="Q766" s="50" t="s">
        <v>391</v>
      </c>
      <c r="R766" s="57"/>
      <c r="S766" s="49" t="s">
        <v>68</v>
      </c>
      <c r="T766" s="49" t="s">
        <v>321</v>
      </c>
      <c r="U766" s="49" t="s">
        <v>321</v>
      </c>
      <c r="V766" s="49" t="s">
        <v>71</v>
      </c>
      <c r="W766" s="49" t="s">
        <v>72</v>
      </c>
      <c r="X766" s="54" t="s">
        <v>58</v>
      </c>
      <c r="Y766" s="49"/>
      <c r="Z766" s="49"/>
      <c r="AA766" s="54"/>
      <c r="AB766" s="54"/>
      <c r="AC766" s="55" t="s">
        <v>75</v>
      </c>
      <c r="AD766" s="55" t="s">
        <v>75</v>
      </c>
    </row>
    <row r="767" spans="1:30" s="58" customFormat="1" ht="57" hidden="1" customHeight="1" x14ac:dyDescent="0.25">
      <c r="A767" s="54">
        <f>+SUBTOTAL(3,$B$11:B767)</f>
        <v>0</v>
      </c>
      <c r="B767" s="55" t="s">
        <v>42</v>
      </c>
      <c r="C767" s="54" t="s">
        <v>43</v>
      </c>
      <c r="D767" s="54" t="s">
        <v>44</v>
      </c>
      <c r="E767" s="54" t="s">
        <v>45</v>
      </c>
      <c r="F767" s="56" t="s">
        <v>2483</v>
      </c>
      <c r="G767" s="48">
        <v>45388.508611110999</v>
      </c>
      <c r="H767" s="56" t="s">
        <v>2483</v>
      </c>
      <c r="I767" s="48">
        <v>45388.508611110999</v>
      </c>
      <c r="J767" s="56" t="s">
        <v>2483</v>
      </c>
      <c r="K767" s="48">
        <v>45388.508611110999</v>
      </c>
      <c r="L767" s="100" t="s">
        <v>3013</v>
      </c>
      <c r="M767" s="55" t="s">
        <v>48</v>
      </c>
      <c r="N767" s="49" t="s">
        <v>379</v>
      </c>
      <c r="O767" s="49" t="s">
        <v>643</v>
      </c>
      <c r="P767" s="49" t="s">
        <v>3377</v>
      </c>
      <c r="Q767" s="50" t="s">
        <v>391</v>
      </c>
      <c r="R767" s="57"/>
      <c r="S767" s="49" t="s">
        <v>68</v>
      </c>
      <c r="T767" s="49" t="s">
        <v>156</v>
      </c>
      <c r="U767" s="49" t="s">
        <v>157</v>
      </c>
      <c r="V767" s="49" t="s">
        <v>80</v>
      </c>
      <c r="W767" s="49" t="s">
        <v>81</v>
      </c>
      <c r="X767" s="54" t="s">
        <v>58</v>
      </c>
      <c r="Y767" s="49"/>
      <c r="Z767" s="49"/>
      <c r="AA767" s="54"/>
      <c r="AB767" s="54"/>
      <c r="AC767" s="55" t="s">
        <v>75</v>
      </c>
      <c r="AD767" s="55" t="s">
        <v>75</v>
      </c>
    </row>
    <row r="768" spans="1:30" s="58" customFormat="1" ht="57" hidden="1" customHeight="1" x14ac:dyDescent="0.25">
      <c r="A768" s="54">
        <f>+SUBTOTAL(3,$B$11:B768)</f>
        <v>0</v>
      </c>
      <c r="B768" s="55" t="s">
        <v>42</v>
      </c>
      <c r="C768" s="54" t="s">
        <v>43</v>
      </c>
      <c r="D768" s="54" t="s">
        <v>44</v>
      </c>
      <c r="E768" s="54" t="s">
        <v>45</v>
      </c>
      <c r="F768" s="56" t="s">
        <v>2484</v>
      </c>
      <c r="G768" s="48">
        <v>45420.657789352001</v>
      </c>
      <c r="H768" s="56" t="s">
        <v>2484</v>
      </c>
      <c r="I768" s="48">
        <v>45420.657789352001</v>
      </c>
      <c r="J768" s="56" t="s">
        <v>2484</v>
      </c>
      <c r="K768" s="48">
        <v>45420.657789352001</v>
      </c>
      <c r="L768" s="100" t="s">
        <v>3014</v>
      </c>
      <c r="M768" s="55" t="s">
        <v>48</v>
      </c>
      <c r="N768" s="49" t="s">
        <v>379</v>
      </c>
      <c r="O768" s="49" t="s">
        <v>380</v>
      </c>
      <c r="P768" s="49" t="s">
        <v>1398</v>
      </c>
      <c r="Q768" s="50" t="s">
        <v>391</v>
      </c>
      <c r="R768" s="57"/>
      <c r="S768" s="49" t="s">
        <v>68</v>
      </c>
      <c r="T768" s="49" t="s">
        <v>69</v>
      </c>
      <c r="U768" s="49" t="s">
        <v>70</v>
      </c>
      <c r="V768" s="49" t="s">
        <v>71</v>
      </c>
      <c r="W768" s="49"/>
      <c r="X768" s="54" t="s">
        <v>58</v>
      </c>
      <c r="Y768" s="49"/>
      <c r="Z768" s="49"/>
      <c r="AA768" s="54"/>
      <c r="AB768" s="54"/>
      <c r="AC768" s="55" t="s">
        <v>75</v>
      </c>
      <c r="AD768" s="55" t="s">
        <v>75</v>
      </c>
    </row>
    <row r="769" spans="1:30" s="58" customFormat="1" ht="57" hidden="1" customHeight="1" x14ac:dyDescent="0.25">
      <c r="A769" s="54">
        <f>+SUBTOTAL(3,$B$11:B769)</f>
        <v>0</v>
      </c>
      <c r="B769" s="55" t="s">
        <v>42</v>
      </c>
      <c r="C769" s="54" t="s">
        <v>43</v>
      </c>
      <c r="D769" s="54" t="s">
        <v>44</v>
      </c>
      <c r="E769" s="54" t="s">
        <v>45</v>
      </c>
      <c r="F769" s="56" t="s">
        <v>2485</v>
      </c>
      <c r="G769" s="48">
        <v>45405.763391203996</v>
      </c>
      <c r="H769" s="56" t="s">
        <v>2485</v>
      </c>
      <c r="I769" s="48">
        <v>45405.763391203996</v>
      </c>
      <c r="J769" s="56" t="s">
        <v>2485</v>
      </c>
      <c r="K769" s="48">
        <v>45405.763391203996</v>
      </c>
      <c r="L769" s="100" t="s">
        <v>3015</v>
      </c>
      <c r="M769" s="55" t="s">
        <v>48</v>
      </c>
      <c r="N769" s="49" t="s">
        <v>379</v>
      </c>
      <c r="O769" s="49" t="s">
        <v>438</v>
      </c>
      <c r="P769" s="49" t="s">
        <v>3378</v>
      </c>
      <c r="Q769" s="50" t="s">
        <v>391</v>
      </c>
      <c r="R769" s="57"/>
      <c r="S769" s="49" t="s">
        <v>68</v>
      </c>
      <c r="T769" s="49" t="s">
        <v>96</v>
      </c>
      <c r="U769" s="49" t="s">
        <v>97</v>
      </c>
      <c r="V769" s="49" t="s">
        <v>80</v>
      </c>
      <c r="W769" s="49" t="s">
        <v>81</v>
      </c>
      <c r="X769" s="54" t="s">
        <v>58</v>
      </c>
      <c r="Y769" s="49"/>
      <c r="Z769" s="49"/>
      <c r="AA769" s="54"/>
      <c r="AB769" s="54"/>
      <c r="AC769" s="55" t="s">
        <v>117</v>
      </c>
      <c r="AD769" s="55" t="s">
        <v>117</v>
      </c>
    </row>
    <row r="770" spans="1:30" s="58" customFormat="1" ht="57" hidden="1" customHeight="1" x14ac:dyDescent="0.25">
      <c r="A770" s="54">
        <f>+SUBTOTAL(3,$B$11:B770)</f>
        <v>0</v>
      </c>
      <c r="B770" s="55" t="s">
        <v>42</v>
      </c>
      <c r="C770" s="54" t="s">
        <v>43</v>
      </c>
      <c r="D770" s="54" t="s">
        <v>44</v>
      </c>
      <c r="E770" s="54" t="s">
        <v>45</v>
      </c>
      <c r="F770" s="56" t="s">
        <v>2486</v>
      </c>
      <c r="G770" s="48">
        <v>45404.741550926003</v>
      </c>
      <c r="H770" s="56" t="s">
        <v>2486</v>
      </c>
      <c r="I770" s="48">
        <v>45404.741550926003</v>
      </c>
      <c r="J770" s="56" t="s">
        <v>2486</v>
      </c>
      <c r="K770" s="48">
        <v>45404.741550926003</v>
      </c>
      <c r="L770" s="100" t="s">
        <v>2231</v>
      </c>
      <c r="M770" s="55" t="s">
        <v>48</v>
      </c>
      <c r="N770" s="49" t="s">
        <v>379</v>
      </c>
      <c r="O770" s="49" t="s">
        <v>2084</v>
      </c>
      <c r="P770" s="49" t="s">
        <v>2085</v>
      </c>
      <c r="Q770" s="50" t="s">
        <v>391</v>
      </c>
      <c r="R770" s="57"/>
      <c r="S770" s="49" t="s">
        <v>68</v>
      </c>
      <c r="T770" s="49" t="s">
        <v>156</v>
      </c>
      <c r="U770" s="49" t="s">
        <v>157</v>
      </c>
      <c r="V770" s="49" t="s">
        <v>71</v>
      </c>
      <c r="W770" s="49"/>
      <c r="X770" s="54" t="s">
        <v>58</v>
      </c>
      <c r="Y770" s="49"/>
      <c r="Z770" s="49"/>
      <c r="AA770" s="54"/>
      <c r="AB770" s="54"/>
      <c r="AC770" s="55" t="s">
        <v>75</v>
      </c>
      <c r="AD770" s="55" t="s">
        <v>75</v>
      </c>
    </row>
    <row r="771" spans="1:30" s="58" customFormat="1" ht="57" hidden="1" customHeight="1" x14ac:dyDescent="0.25">
      <c r="A771" s="54">
        <f>+SUBTOTAL(3,$B$11:B771)</f>
        <v>0</v>
      </c>
      <c r="B771" s="55" t="s">
        <v>108</v>
      </c>
      <c r="C771" s="54" t="s">
        <v>43</v>
      </c>
      <c r="D771" s="54" t="s">
        <v>44</v>
      </c>
      <c r="E771" s="54" t="s">
        <v>45</v>
      </c>
      <c r="F771" s="56" t="s">
        <v>2487</v>
      </c>
      <c r="G771" s="48">
        <v>45395.678773148</v>
      </c>
      <c r="H771" s="56" t="s">
        <v>2487</v>
      </c>
      <c r="I771" s="48">
        <v>45395.678773148</v>
      </c>
      <c r="J771" s="56" t="s">
        <v>2487</v>
      </c>
      <c r="K771" s="48">
        <v>45395.678773148</v>
      </c>
      <c r="L771" s="100" t="s">
        <v>3006</v>
      </c>
      <c r="M771" s="55" t="s">
        <v>111</v>
      </c>
      <c r="N771" s="49" t="s">
        <v>379</v>
      </c>
      <c r="O771" s="49" t="s">
        <v>1332</v>
      </c>
      <c r="P771" s="49" t="s">
        <v>3374</v>
      </c>
      <c r="Q771" s="50" t="s">
        <v>391</v>
      </c>
      <c r="R771" s="57"/>
      <c r="S771" s="49" t="s">
        <v>68</v>
      </c>
      <c r="T771" s="49" t="s">
        <v>156</v>
      </c>
      <c r="U771" s="49" t="s">
        <v>157</v>
      </c>
      <c r="V771" s="49" t="s">
        <v>217</v>
      </c>
      <c r="W771" s="49"/>
      <c r="X771" s="54" t="s">
        <v>58</v>
      </c>
      <c r="Y771" s="49"/>
      <c r="Z771" s="49"/>
      <c r="AA771" s="54"/>
      <c r="AB771" s="54"/>
      <c r="AC771" s="55" t="s">
        <v>117</v>
      </c>
      <c r="AD771" s="55" t="s">
        <v>117</v>
      </c>
    </row>
    <row r="772" spans="1:30" s="58" customFormat="1" ht="57" hidden="1" customHeight="1" x14ac:dyDescent="0.25">
      <c r="A772" s="54">
        <f>+SUBTOTAL(3,$B$11:B772)</f>
        <v>0</v>
      </c>
      <c r="B772" s="55" t="s">
        <v>42</v>
      </c>
      <c r="C772" s="54" t="s">
        <v>43</v>
      </c>
      <c r="D772" s="54" t="s">
        <v>44</v>
      </c>
      <c r="E772" s="54" t="s">
        <v>45</v>
      </c>
      <c r="F772" s="56" t="s">
        <v>2488</v>
      </c>
      <c r="G772" s="48">
        <v>45395.414444444003</v>
      </c>
      <c r="H772" s="56" t="s">
        <v>2488</v>
      </c>
      <c r="I772" s="48">
        <v>45395.414444444003</v>
      </c>
      <c r="J772" s="56" t="s">
        <v>2488</v>
      </c>
      <c r="K772" s="48">
        <v>45395.414444444003</v>
      </c>
      <c r="L772" s="100" t="s">
        <v>3016</v>
      </c>
      <c r="M772" s="55" t="s">
        <v>48</v>
      </c>
      <c r="N772" s="49" t="s">
        <v>379</v>
      </c>
      <c r="O772" s="49" t="s">
        <v>389</v>
      </c>
      <c r="P772" s="49" t="s">
        <v>546</v>
      </c>
      <c r="Q772" s="50" t="s">
        <v>391</v>
      </c>
      <c r="R772" s="57"/>
      <c r="S772" s="49" t="s">
        <v>53</v>
      </c>
      <c r="T772" s="49" t="s">
        <v>1423</v>
      </c>
      <c r="U772" s="49" t="s">
        <v>1424</v>
      </c>
      <c r="V772" s="49" t="s">
        <v>71</v>
      </c>
      <c r="W772" s="49"/>
      <c r="X772" s="54" t="s">
        <v>58</v>
      </c>
      <c r="Y772" s="49"/>
      <c r="Z772" s="49"/>
      <c r="AA772" s="54"/>
      <c r="AB772" s="54"/>
      <c r="AC772" s="55" t="s">
        <v>75</v>
      </c>
      <c r="AD772" s="55" t="s">
        <v>75</v>
      </c>
    </row>
    <row r="773" spans="1:30" s="58" customFormat="1" ht="57" hidden="1" customHeight="1" x14ac:dyDescent="0.25">
      <c r="A773" s="54">
        <f>+SUBTOTAL(3,$B$11:B773)</f>
        <v>0</v>
      </c>
      <c r="B773" s="55" t="s">
        <v>42</v>
      </c>
      <c r="C773" s="54" t="s">
        <v>43</v>
      </c>
      <c r="D773" s="54" t="s">
        <v>44</v>
      </c>
      <c r="E773" s="54" t="s">
        <v>45</v>
      </c>
      <c r="F773" s="56" t="s">
        <v>2489</v>
      </c>
      <c r="G773" s="48">
        <v>45400.674131943997</v>
      </c>
      <c r="H773" s="56" t="s">
        <v>2489</v>
      </c>
      <c r="I773" s="48">
        <v>45400.674131943997</v>
      </c>
      <c r="J773" s="56" t="s">
        <v>2489</v>
      </c>
      <c r="K773" s="48">
        <v>45400.674131943997</v>
      </c>
      <c r="L773" s="100" t="s">
        <v>3017</v>
      </c>
      <c r="M773" s="55" t="s">
        <v>48</v>
      </c>
      <c r="N773" s="49" t="s">
        <v>379</v>
      </c>
      <c r="O773" s="49" t="s">
        <v>1328</v>
      </c>
      <c r="P773" s="49" t="s">
        <v>2129</v>
      </c>
      <c r="Q773" s="50" t="s">
        <v>391</v>
      </c>
      <c r="R773" s="57"/>
      <c r="S773" s="49" t="s">
        <v>68</v>
      </c>
      <c r="T773" s="49" t="s">
        <v>69</v>
      </c>
      <c r="U773" s="49" t="s">
        <v>70</v>
      </c>
      <c r="V773" s="49" t="s">
        <v>71</v>
      </c>
      <c r="W773" s="49"/>
      <c r="X773" s="54" t="s">
        <v>58</v>
      </c>
      <c r="Y773" s="49"/>
      <c r="Z773" s="49"/>
      <c r="AA773" s="54"/>
      <c r="AB773" s="54"/>
      <c r="AC773" s="55" t="s">
        <v>75</v>
      </c>
      <c r="AD773" s="55" t="s">
        <v>75</v>
      </c>
    </row>
    <row r="774" spans="1:30" s="58" customFormat="1" ht="57" hidden="1" customHeight="1" x14ac:dyDescent="0.25">
      <c r="A774" s="54">
        <f>+SUBTOTAL(3,$B$11:B774)</f>
        <v>0</v>
      </c>
      <c r="B774" s="55" t="s">
        <v>42</v>
      </c>
      <c r="C774" s="54" t="s">
        <v>43</v>
      </c>
      <c r="D774" s="54" t="s">
        <v>44</v>
      </c>
      <c r="E774" s="54" t="s">
        <v>45</v>
      </c>
      <c r="F774" s="56" t="s">
        <v>2490</v>
      </c>
      <c r="G774" s="48">
        <v>45401.706585647997</v>
      </c>
      <c r="H774" s="56" t="s">
        <v>2490</v>
      </c>
      <c r="I774" s="48">
        <v>45401.706585647997</v>
      </c>
      <c r="J774" s="56" t="s">
        <v>2490</v>
      </c>
      <c r="K774" s="48">
        <v>45401.706585647997</v>
      </c>
      <c r="L774" s="100" t="s">
        <v>3018</v>
      </c>
      <c r="M774" s="55" t="s">
        <v>48</v>
      </c>
      <c r="N774" s="49" t="s">
        <v>379</v>
      </c>
      <c r="O774" s="49" t="s">
        <v>2084</v>
      </c>
      <c r="P774" s="49" t="s">
        <v>3375</v>
      </c>
      <c r="Q774" s="50" t="s">
        <v>391</v>
      </c>
      <c r="R774" s="57"/>
      <c r="S774" s="49" t="s">
        <v>68</v>
      </c>
      <c r="T774" s="49" t="s">
        <v>96</v>
      </c>
      <c r="U774" s="49" t="s">
        <v>97</v>
      </c>
      <c r="V774" s="49" t="s">
        <v>80</v>
      </c>
      <c r="W774" s="49" t="s">
        <v>81</v>
      </c>
      <c r="X774" s="54" t="s">
        <v>58</v>
      </c>
      <c r="Y774" s="49"/>
      <c r="Z774" s="49"/>
      <c r="AA774" s="54"/>
      <c r="AB774" s="54"/>
      <c r="AC774" s="55" t="s">
        <v>117</v>
      </c>
      <c r="AD774" s="55" t="s">
        <v>117</v>
      </c>
    </row>
    <row r="775" spans="1:30" s="58" customFormat="1" ht="57" hidden="1" customHeight="1" x14ac:dyDescent="0.25">
      <c r="A775" s="54">
        <f>+SUBTOTAL(3,$B$11:B775)</f>
        <v>0</v>
      </c>
      <c r="B775" s="55" t="s">
        <v>42</v>
      </c>
      <c r="C775" s="54" t="s">
        <v>43</v>
      </c>
      <c r="D775" s="54" t="s">
        <v>44</v>
      </c>
      <c r="E775" s="54" t="s">
        <v>45</v>
      </c>
      <c r="F775" s="56" t="s">
        <v>2491</v>
      </c>
      <c r="G775" s="48">
        <v>45411.512569443999</v>
      </c>
      <c r="H775" s="56" t="s">
        <v>2491</v>
      </c>
      <c r="I775" s="48">
        <v>45411.512569443999</v>
      </c>
      <c r="J775" s="56" t="s">
        <v>2491</v>
      </c>
      <c r="K775" s="48">
        <v>45411.512569443999</v>
      </c>
      <c r="L775" s="100" t="s">
        <v>3019</v>
      </c>
      <c r="M775" s="55" t="s">
        <v>48</v>
      </c>
      <c r="N775" s="49" t="s">
        <v>379</v>
      </c>
      <c r="O775" s="49" t="s">
        <v>430</v>
      </c>
      <c r="P775" s="49" t="s">
        <v>647</v>
      </c>
      <c r="Q775" s="50" t="s">
        <v>391</v>
      </c>
      <c r="R775" s="57"/>
      <c r="S775" s="49" t="s">
        <v>68</v>
      </c>
      <c r="T775" s="49" t="s">
        <v>69</v>
      </c>
      <c r="U775" s="49" t="s">
        <v>79</v>
      </c>
      <c r="V775" s="49" t="s">
        <v>71</v>
      </c>
      <c r="W775" s="49"/>
      <c r="X775" s="54" t="s">
        <v>58</v>
      </c>
      <c r="Y775" s="49"/>
      <c r="Z775" s="49"/>
      <c r="AA775" s="54"/>
      <c r="AB775" s="54"/>
      <c r="AC775" s="55" t="s">
        <v>75</v>
      </c>
      <c r="AD775" s="55" t="s">
        <v>75</v>
      </c>
    </row>
    <row r="776" spans="1:30" s="58" customFormat="1" ht="57" hidden="1" customHeight="1" x14ac:dyDescent="0.25">
      <c r="A776" s="54">
        <f>+SUBTOTAL(3,$B$11:B776)</f>
        <v>0</v>
      </c>
      <c r="B776" s="55" t="s">
        <v>42</v>
      </c>
      <c r="C776" s="54" t="s">
        <v>43</v>
      </c>
      <c r="D776" s="54" t="s">
        <v>44</v>
      </c>
      <c r="E776" s="54" t="s">
        <v>45</v>
      </c>
      <c r="F776" s="56" t="s">
        <v>2492</v>
      </c>
      <c r="G776" s="48">
        <v>45404.960370369998</v>
      </c>
      <c r="H776" s="56" t="s">
        <v>2492</v>
      </c>
      <c r="I776" s="48">
        <v>45404.960370369998</v>
      </c>
      <c r="J776" s="56" t="s">
        <v>2492</v>
      </c>
      <c r="K776" s="48">
        <v>45404.960370369998</v>
      </c>
      <c r="L776" s="100" t="s">
        <v>3020</v>
      </c>
      <c r="M776" s="55" t="s">
        <v>48</v>
      </c>
      <c r="N776" s="49" t="s">
        <v>379</v>
      </c>
      <c r="O776" s="49" t="s">
        <v>1332</v>
      </c>
      <c r="P776" s="49" t="s">
        <v>3379</v>
      </c>
      <c r="Q776" s="50" t="s">
        <v>391</v>
      </c>
      <c r="R776" s="57"/>
      <c r="S776" s="49" t="s">
        <v>68</v>
      </c>
      <c r="T776" s="49" t="s">
        <v>96</v>
      </c>
      <c r="U776" s="49" t="s">
        <v>97</v>
      </c>
      <c r="V776" s="49" t="s">
        <v>98</v>
      </c>
      <c r="W776" s="49"/>
      <c r="X776" s="54" t="s">
        <v>58</v>
      </c>
      <c r="Y776" s="49"/>
      <c r="Z776" s="49"/>
      <c r="AA776" s="54"/>
      <c r="AB776" s="54"/>
      <c r="AC776" s="55" t="s">
        <v>75</v>
      </c>
      <c r="AD776" s="55" t="s">
        <v>75</v>
      </c>
    </row>
    <row r="777" spans="1:30" s="58" customFormat="1" ht="57" hidden="1" customHeight="1" x14ac:dyDescent="0.25">
      <c r="A777" s="54">
        <f>+SUBTOTAL(3,$B$11:B777)</f>
        <v>0</v>
      </c>
      <c r="B777" s="55" t="s">
        <v>42</v>
      </c>
      <c r="C777" s="54" t="s">
        <v>43</v>
      </c>
      <c r="D777" s="54" t="s">
        <v>44</v>
      </c>
      <c r="E777" s="54" t="s">
        <v>45</v>
      </c>
      <c r="F777" s="56" t="s">
        <v>2493</v>
      </c>
      <c r="G777" s="48">
        <v>45411.708043981002</v>
      </c>
      <c r="H777" s="56" t="s">
        <v>2493</v>
      </c>
      <c r="I777" s="48">
        <v>45411.708043981002</v>
      </c>
      <c r="J777" s="56" t="s">
        <v>2493</v>
      </c>
      <c r="K777" s="48">
        <v>45411.708043981002</v>
      </c>
      <c r="L777" s="100" t="s">
        <v>3021</v>
      </c>
      <c r="M777" s="55" t="s">
        <v>111</v>
      </c>
      <c r="N777" s="49" t="s">
        <v>141</v>
      </c>
      <c r="O777" s="49" t="s">
        <v>1288</v>
      </c>
      <c r="P777" s="49" t="s">
        <v>3380</v>
      </c>
      <c r="Q777" s="50" t="s">
        <v>391</v>
      </c>
      <c r="R777" s="57"/>
      <c r="S777" s="49" t="s">
        <v>68</v>
      </c>
      <c r="T777" s="49" t="s">
        <v>137</v>
      </c>
      <c r="U777" s="49" t="s">
        <v>564</v>
      </c>
      <c r="V777" s="49" t="s">
        <v>1452</v>
      </c>
      <c r="W777" s="49"/>
      <c r="X777" s="54" t="s">
        <v>58</v>
      </c>
      <c r="Y777" s="49"/>
      <c r="Z777" s="49"/>
      <c r="AA777" s="54"/>
      <c r="AB777" s="54"/>
      <c r="AC777" s="55" t="s">
        <v>117</v>
      </c>
      <c r="AD777" s="55" t="s">
        <v>117</v>
      </c>
    </row>
    <row r="778" spans="1:30" s="58" customFormat="1" ht="57" hidden="1" customHeight="1" x14ac:dyDescent="0.25">
      <c r="A778" s="54">
        <f>+SUBTOTAL(3,$B$11:B778)</f>
        <v>0</v>
      </c>
      <c r="B778" s="55" t="s">
        <v>42</v>
      </c>
      <c r="C778" s="54" t="s">
        <v>43</v>
      </c>
      <c r="D778" s="54" t="s">
        <v>44</v>
      </c>
      <c r="E778" s="54" t="s">
        <v>45</v>
      </c>
      <c r="F778" s="56" t="s">
        <v>2494</v>
      </c>
      <c r="G778" s="48">
        <v>45463.579351852</v>
      </c>
      <c r="H778" s="56" t="s">
        <v>2494</v>
      </c>
      <c r="I778" s="48">
        <v>45463.579351852</v>
      </c>
      <c r="J778" s="56" t="s">
        <v>2494</v>
      </c>
      <c r="K778" s="48">
        <v>45463.579351852</v>
      </c>
      <c r="L778" s="100" t="s">
        <v>3022</v>
      </c>
      <c r="M778" s="55" t="s">
        <v>48</v>
      </c>
      <c r="N778" s="49" t="s">
        <v>221</v>
      </c>
      <c r="O778" s="49" t="s">
        <v>567</v>
      </c>
      <c r="P778" s="49" t="s">
        <v>3381</v>
      </c>
      <c r="Q778" s="50" t="s">
        <v>391</v>
      </c>
      <c r="R778" s="57"/>
      <c r="S778" s="49" t="s">
        <v>781</v>
      </c>
      <c r="T778" s="49" t="s">
        <v>782</v>
      </c>
      <c r="U778" s="49" t="s">
        <v>783</v>
      </c>
      <c r="V778" s="49" t="s">
        <v>80</v>
      </c>
      <c r="W778" s="49" t="s">
        <v>81</v>
      </c>
      <c r="X778" s="54" t="s">
        <v>58</v>
      </c>
      <c r="Y778" s="49"/>
      <c r="Z778" s="49"/>
      <c r="AA778" s="54"/>
      <c r="AB778" s="54"/>
      <c r="AC778" s="55" t="s">
        <v>117</v>
      </c>
      <c r="AD778" s="55" t="s">
        <v>117</v>
      </c>
    </row>
    <row r="779" spans="1:30" s="58" customFormat="1" ht="57" hidden="1" customHeight="1" x14ac:dyDescent="0.25">
      <c r="A779" s="54">
        <f>+SUBTOTAL(3,$B$11:B779)</f>
        <v>0</v>
      </c>
      <c r="B779" s="55" t="s">
        <v>42</v>
      </c>
      <c r="C779" s="54" t="s">
        <v>43</v>
      </c>
      <c r="D779" s="54" t="s">
        <v>44</v>
      </c>
      <c r="E779" s="54" t="s">
        <v>45</v>
      </c>
      <c r="F779" s="56" t="s">
        <v>2495</v>
      </c>
      <c r="G779" s="48">
        <v>45409.355439815001</v>
      </c>
      <c r="H779" s="56" t="s">
        <v>2495</v>
      </c>
      <c r="I779" s="48">
        <v>45409.355439815001</v>
      </c>
      <c r="J779" s="56" t="s">
        <v>2495</v>
      </c>
      <c r="K779" s="48">
        <v>45409.355439815001</v>
      </c>
      <c r="L779" s="100" t="s">
        <v>3023</v>
      </c>
      <c r="M779" s="55" t="s">
        <v>48</v>
      </c>
      <c r="N779" s="49" t="s">
        <v>379</v>
      </c>
      <c r="O779" s="49" t="s">
        <v>418</v>
      </c>
      <c r="P779" s="49" t="s">
        <v>3382</v>
      </c>
      <c r="Q779" s="50" t="s">
        <v>391</v>
      </c>
      <c r="R779" s="57"/>
      <c r="S779" s="49" t="s">
        <v>68</v>
      </c>
      <c r="T779" s="49" t="s">
        <v>69</v>
      </c>
      <c r="U779" s="49" t="s">
        <v>70</v>
      </c>
      <c r="V779" s="49" t="s">
        <v>71</v>
      </c>
      <c r="W779" s="49"/>
      <c r="X779" s="54" t="s">
        <v>58</v>
      </c>
      <c r="Y779" s="49"/>
      <c r="Z779" s="49"/>
      <c r="AA779" s="54"/>
      <c r="AB779" s="54"/>
      <c r="AC779" s="55" t="s">
        <v>75</v>
      </c>
      <c r="AD779" s="55" t="s">
        <v>75</v>
      </c>
    </row>
    <row r="780" spans="1:30" s="58" customFormat="1" ht="57" hidden="1" customHeight="1" x14ac:dyDescent="0.25">
      <c r="A780" s="54">
        <f>+SUBTOTAL(3,$B$11:B780)</f>
        <v>0</v>
      </c>
      <c r="B780" s="55" t="s">
        <v>108</v>
      </c>
      <c r="C780" s="54" t="s">
        <v>43</v>
      </c>
      <c r="D780" s="54" t="s">
        <v>44</v>
      </c>
      <c r="E780" s="54" t="s">
        <v>45</v>
      </c>
      <c r="F780" s="56" t="s">
        <v>2496</v>
      </c>
      <c r="G780" s="48">
        <v>45420.085231481004</v>
      </c>
      <c r="H780" s="56" t="s">
        <v>2496</v>
      </c>
      <c r="I780" s="48">
        <v>45420.085231481004</v>
      </c>
      <c r="J780" s="56" t="s">
        <v>2496</v>
      </c>
      <c r="K780" s="48">
        <v>45420.085231481004</v>
      </c>
      <c r="L780" s="100" t="s">
        <v>3024</v>
      </c>
      <c r="M780" s="55" t="s">
        <v>48</v>
      </c>
      <c r="N780" s="49" t="s">
        <v>379</v>
      </c>
      <c r="O780" s="49" t="s">
        <v>1332</v>
      </c>
      <c r="P780" s="49" t="s">
        <v>3383</v>
      </c>
      <c r="Q780" s="50" t="s">
        <v>391</v>
      </c>
      <c r="R780" s="57"/>
      <c r="S780" s="49" t="s">
        <v>68</v>
      </c>
      <c r="T780" s="49" t="s">
        <v>156</v>
      </c>
      <c r="U780" s="49" t="s">
        <v>1425</v>
      </c>
      <c r="V780" s="49" t="s">
        <v>4049</v>
      </c>
      <c r="W780" s="49"/>
      <c r="X780" s="54" t="s">
        <v>58</v>
      </c>
      <c r="Y780" s="49"/>
      <c r="Z780" s="49"/>
      <c r="AA780" s="54"/>
      <c r="AB780" s="54"/>
      <c r="AC780" s="55" t="s">
        <v>75</v>
      </c>
      <c r="AD780" s="55" t="s">
        <v>75</v>
      </c>
    </row>
    <row r="781" spans="1:30" s="58" customFormat="1" ht="57" hidden="1" customHeight="1" x14ac:dyDescent="0.25">
      <c r="A781" s="54">
        <f>+SUBTOTAL(3,$B$11:B781)</f>
        <v>0</v>
      </c>
      <c r="B781" s="55" t="s">
        <v>42</v>
      </c>
      <c r="C781" s="54" t="s">
        <v>43</v>
      </c>
      <c r="D781" s="54" t="s">
        <v>44</v>
      </c>
      <c r="E781" s="54" t="s">
        <v>45</v>
      </c>
      <c r="F781" s="56" t="s">
        <v>2497</v>
      </c>
      <c r="G781" s="48">
        <v>45463.71875</v>
      </c>
      <c r="H781" s="56" t="s">
        <v>2497</v>
      </c>
      <c r="I781" s="48">
        <v>45463.71875</v>
      </c>
      <c r="J781" s="56" t="s">
        <v>2497</v>
      </c>
      <c r="K781" s="48">
        <v>45463.71875</v>
      </c>
      <c r="L781" s="100" t="s">
        <v>3025</v>
      </c>
      <c r="M781" s="55" t="s">
        <v>48</v>
      </c>
      <c r="N781" s="49" t="s">
        <v>379</v>
      </c>
      <c r="O781" s="49" t="s">
        <v>643</v>
      </c>
      <c r="P781" s="49" t="s">
        <v>3384</v>
      </c>
      <c r="Q781" s="50" t="s">
        <v>391</v>
      </c>
      <c r="R781" s="57"/>
      <c r="S781" s="49" t="s">
        <v>68</v>
      </c>
      <c r="T781" s="49" t="s">
        <v>156</v>
      </c>
      <c r="U781" s="49" t="s">
        <v>157</v>
      </c>
      <c r="V781" s="49" t="s">
        <v>80</v>
      </c>
      <c r="W781" s="49" t="s">
        <v>81</v>
      </c>
      <c r="X781" s="54" t="s">
        <v>58</v>
      </c>
      <c r="Y781" s="49"/>
      <c r="Z781" s="49"/>
      <c r="AA781" s="54"/>
      <c r="AB781" s="54"/>
      <c r="AC781" s="55" t="s">
        <v>117</v>
      </c>
      <c r="AD781" s="55" t="s">
        <v>117</v>
      </c>
    </row>
    <row r="782" spans="1:30" s="58" customFormat="1" ht="57" hidden="1" customHeight="1" x14ac:dyDescent="0.25">
      <c r="A782" s="54">
        <f>+SUBTOTAL(3,$B$11:B782)</f>
        <v>0</v>
      </c>
      <c r="B782" s="55" t="s">
        <v>42</v>
      </c>
      <c r="C782" s="54" t="s">
        <v>43</v>
      </c>
      <c r="D782" s="54" t="s">
        <v>44</v>
      </c>
      <c r="E782" s="54" t="s">
        <v>45</v>
      </c>
      <c r="F782" s="56" t="s">
        <v>2498</v>
      </c>
      <c r="G782" s="48">
        <v>45420.639756944001</v>
      </c>
      <c r="H782" s="56" t="s">
        <v>2498</v>
      </c>
      <c r="I782" s="48">
        <v>45420.639756944001</v>
      </c>
      <c r="J782" s="56" t="s">
        <v>2498</v>
      </c>
      <c r="K782" s="48">
        <v>45420.639756944001</v>
      </c>
      <c r="L782" s="100" t="s">
        <v>3026</v>
      </c>
      <c r="M782" s="55" t="s">
        <v>48</v>
      </c>
      <c r="N782" s="49" t="s">
        <v>379</v>
      </c>
      <c r="O782" s="49" t="s">
        <v>1332</v>
      </c>
      <c r="P782" s="49" t="s">
        <v>3385</v>
      </c>
      <c r="Q782" s="50" t="s">
        <v>391</v>
      </c>
      <c r="R782" s="57"/>
      <c r="S782" s="49" t="s">
        <v>68</v>
      </c>
      <c r="T782" s="49" t="s">
        <v>96</v>
      </c>
      <c r="U782" s="49" t="s">
        <v>97</v>
      </c>
      <c r="V782" s="49" t="s">
        <v>98</v>
      </c>
      <c r="W782" s="49"/>
      <c r="X782" s="54" t="s">
        <v>58</v>
      </c>
      <c r="Y782" s="49"/>
      <c r="Z782" s="49"/>
      <c r="AA782" s="54"/>
      <c r="AB782" s="54"/>
      <c r="AC782" s="55" t="s">
        <v>117</v>
      </c>
      <c r="AD782" s="55" t="s">
        <v>117</v>
      </c>
    </row>
    <row r="783" spans="1:30" s="58" customFormat="1" ht="57" hidden="1" customHeight="1" x14ac:dyDescent="0.25">
      <c r="A783" s="54">
        <f>+SUBTOTAL(3,$B$11:B783)</f>
        <v>0</v>
      </c>
      <c r="B783" s="55" t="s">
        <v>108</v>
      </c>
      <c r="C783" s="54" t="s">
        <v>43</v>
      </c>
      <c r="D783" s="54" t="s">
        <v>44</v>
      </c>
      <c r="E783" s="54" t="s">
        <v>45</v>
      </c>
      <c r="F783" s="56" t="s">
        <v>2499</v>
      </c>
      <c r="G783" s="48">
        <v>45454.357523147999</v>
      </c>
      <c r="H783" s="56" t="s">
        <v>2499</v>
      </c>
      <c r="I783" s="48">
        <v>45454.357523147999</v>
      </c>
      <c r="J783" s="56" t="s">
        <v>2499</v>
      </c>
      <c r="K783" s="48">
        <v>45454.357523147999</v>
      </c>
      <c r="L783" s="100" t="s">
        <v>3027</v>
      </c>
      <c r="M783" s="55" t="s">
        <v>48</v>
      </c>
      <c r="N783" s="49" t="s">
        <v>379</v>
      </c>
      <c r="O783" s="49" t="s">
        <v>418</v>
      </c>
      <c r="P783" s="49" t="s">
        <v>3386</v>
      </c>
      <c r="Q783" s="50" t="s">
        <v>391</v>
      </c>
      <c r="R783" s="57"/>
      <c r="S783" s="49" t="s">
        <v>68</v>
      </c>
      <c r="T783" s="49" t="s">
        <v>156</v>
      </c>
      <c r="U783" s="49" t="s">
        <v>157</v>
      </c>
      <c r="V783" s="49" t="s">
        <v>71</v>
      </c>
      <c r="W783" s="49"/>
      <c r="X783" s="54" t="s">
        <v>58</v>
      </c>
      <c r="Y783" s="49"/>
      <c r="Z783" s="49"/>
      <c r="AA783" s="54"/>
      <c r="AB783" s="54"/>
      <c r="AC783" s="55" t="s">
        <v>117</v>
      </c>
      <c r="AD783" s="55" t="s">
        <v>117</v>
      </c>
    </row>
    <row r="784" spans="1:30" s="58" customFormat="1" ht="57" hidden="1" customHeight="1" x14ac:dyDescent="0.25">
      <c r="A784" s="54">
        <f>+SUBTOTAL(3,$B$11:B784)</f>
        <v>0</v>
      </c>
      <c r="B784" s="55" t="s">
        <v>42</v>
      </c>
      <c r="C784" s="54" t="s">
        <v>43</v>
      </c>
      <c r="D784" s="54" t="s">
        <v>44</v>
      </c>
      <c r="E784" s="54" t="s">
        <v>45</v>
      </c>
      <c r="F784" s="56" t="s">
        <v>2500</v>
      </c>
      <c r="G784" s="48">
        <v>45418.541458332998</v>
      </c>
      <c r="H784" s="56" t="s">
        <v>2500</v>
      </c>
      <c r="I784" s="48">
        <v>45418.541458332998</v>
      </c>
      <c r="J784" s="56" t="s">
        <v>2500</v>
      </c>
      <c r="K784" s="48">
        <v>45418.541458332998</v>
      </c>
      <c r="L784" s="100" t="s">
        <v>1259</v>
      </c>
      <c r="M784" s="55" t="s">
        <v>111</v>
      </c>
      <c r="N784" s="49" t="s">
        <v>379</v>
      </c>
      <c r="O784" s="49" t="s">
        <v>1327</v>
      </c>
      <c r="P784" s="49" t="s">
        <v>1392</v>
      </c>
      <c r="Q784" s="50" t="s">
        <v>391</v>
      </c>
      <c r="R784" s="57"/>
      <c r="S784" s="49" t="s">
        <v>68</v>
      </c>
      <c r="T784" s="49" t="s">
        <v>137</v>
      </c>
      <c r="U784" s="49" t="s">
        <v>564</v>
      </c>
      <c r="V784" s="49" t="s">
        <v>270</v>
      </c>
      <c r="W784" s="49"/>
      <c r="X784" s="54" t="s">
        <v>58</v>
      </c>
      <c r="Y784" s="49"/>
      <c r="Z784" s="49"/>
      <c r="AA784" s="54"/>
      <c r="AB784" s="54"/>
      <c r="AC784" s="55" t="s">
        <v>117</v>
      </c>
      <c r="AD784" s="55" t="s">
        <v>117</v>
      </c>
    </row>
    <row r="785" spans="1:30" s="58" customFormat="1" ht="57" hidden="1" customHeight="1" x14ac:dyDescent="0.25">
      <c r="A785" s="54">
        <f>+SUBTOTAL(3,$B$11:B785)</f>
        <v>0</v>
      </c>
      <c r="B785" s="55" t="s">
        <v>42</v>
      </c>
      <c r="C785" s="54" t="s">
        <v>43</v>
      </c>
      <c r="D785" s="54" t="s">
        <v>44</v>
      </c>
      <c r="E785" s="54" t="s">
        <v>45</v>
      </c>
      <c r="F785" s="56" t="s">
        <v>2501</v>
      </c>
      <c r="G785" s="48">
        <v>45433.471076389003</v>
      </c>
      <c r="H785" s="56" t="s">
        <v>2501</v>
      </c>
      <c r="I785" s="48">
        <v>45433.471076389003</v>
      </c>
      <c r="J785" s="56" t="s">
        <v>2501</v>
      </c>
      <c r="K785" s="48">
        <v>45433.471076389003</v>
      </c>
      <c r="L785" s="100" t="s">
        <v>3028</v>
      </c>
      <c r="M785" s="55" t="s">
        <v>48</v>
      </c>
      <c r="N785" s="49" t="s">
        <v>221</v>
      </c>
      <c r="O785" s="49" t="s">
        <v>3387</v>
      </c>
      <c r="P785" s="49" t="s">
        <v>2129</v>
      </c>
      <c r="Q785" s="50" t="s">
        <v>391</v>
      </c>
      <c r="R785" s="57"/>
      <c r="S785" s="49" t="s">
        <v>68</v>
      </c>
      <c r="T785" s="49" t="s">
        <v>150</v>
      </c>
      <c r="U785" s="49" t="s">
        <v>151</v>
      </c>
      <c r="V785" s="49" t="s">
        <v>270</v>
      </c>
      <c r="W785" s="49"/>
      <c r="X785" s="54" t="s">
        <v>58</v>
      </c>
      <c r="Y785" s="49"/>
      <c r="Z785" s="49"/>
      <c r="AA785" s="54"/>
      <c r="AB785" s="54"/>
      <c r="AC785" s="55" t="s">
        <v>75</v>
      </c>
      <c r="AD785" s="55" t="s">
        <v>75</v>
      </c>
    </row>
    <row r="786" spans="1:30" s="58" customFormat="1" ht="57" hidden="1" customHeight="1" x14ac:dyDescent="0.25">
      <c r="A786" s="54">
        <f>+SUBTOTAL(3,$B$11:B786)</f>
        <v>0</v>
      </c>
      <c r="B786" s="55" t="s">
        <v>42</v>
      </c>
      <c r="C786" s="54" t="s">
        <v>43</v>
      </c>
      <c r="D786" s="54" t="s">
        <v>44</v>
      </c>
      <c r="E786" s="54" t="s">
        <v>45</v>
      </c>
      <c r="F786" s="56" t="s">
        <v>2502</v>
      </c>
      <c r="G786" s="48">
        <v>45425.684328704003</v>
      </c>
      <c r="H786" s="56" t="s">
        <v>2502</v>
      </c>
      <c r="I786" s="48">
        <v>45425.684328704003</v>
      </c>
      <c r="J786" s="56" t="s">
        <v>2502</v>
      </c>
      <c r="K786" s="48">
        <v>45425.684328704003</v>
      </c>
      <c r="L786" s="100" t="s">
        <v>3029</v>
      </c>
      <c r="M786" s="55" t="s">
        <v>48</v>
      </c>
      <c r="N786" s="49" t="s">
        <v>379</v>
      </c>
      <c r="O786" s="49" t="s">
        <v>1666</v>
      </c>
      <c r="P786" s="49" t="s">
        <v>345</v>
      </c>
      <c r="Q786" s="50" t="s">
        <v>391</v>
      </c>
      <c r="R786" s="57"/>
      <c r="S786" s="49" t="s">
        <v>68</v>
      </c>
      <c r="T786" s="49" t="s">
        <v>69</v>
      </c>
      <c r="U786" s="49" t="s">
        <v>327</v>
      </c>
      <c r="V786" s="49" t="s">
        <v>80</v>
      </c>
      <c r="W786" s="49" t="s">
        <v>81</v>
      </c>
      <c r="X786" s="54" t="s">
        <v>58</v>
      </c>
      <c r="Y786" s="49"/>
      <c r="Z786" s="49"/>
      <c r="AA786" s="54"/>
      <c r="AB786" s="54"/>
      <c r="AC786" s="55" t="s">
        <v>75</v>
      </c>
      <c r="AD786" s="55" t="s">
        <v>75</v>
      </c>
    </row>
    <row r="787" spans="1:30" s="58" customFormat="1" ht="57" hidden="1" customHeight="1" x14ac:dyDescent="0.25">
      <c r="A787" s="54">
        <f>+SUBTOTAL(3,$B$11:B787)</f>
        <v>0</v>
      </c>
      <c r="B787" s="55" t="s">
        <v>108</v>
      </c>
      <c r="C787" s="54" t="s">
        <v>43</v>
      </c>
      <c r="D787" s="54" t="s">
        <v>44</v>
      </c>
      <c r="E787" s="54" t="s">
        <v>45</v>
      </c>
      <c r="F787" s="56" t="s">
        <v>2503</v>
      </c>
      <c r="G787" s="48">
        <v>45465.861793980999</v>
      </c>
      <c r="H787" s="56" t="s">
        <v>2503</v>
      </c>
      <c r="I787" s="48">
        <v>45465.861793980999</v>
      </c>
      <c r="J787" s="56" t="s">
        <v>2503</v>
      </c>
      <c r="K787" s="48">
        <v>45465.861793980999</v>
      </c>
      <c r="L787" s="100" t="s">
        <v>3030</v>
      </c>
      <c r="M787" s="55" t="s">
        <v>48</v>
      </c>
      <c r="N787" s="49" t="s">
        <v>379</v>
      </c>
      <c r="O787" s="49" t="s">
        <v>1666</v>
      </c>
      <c r="P787" s="49" t="s">
        <v>3359</v>
      </c>
      <c r="Q787" s="50" t="s">
        <v>391</v>
      </c>
      <c r="R787" s="57"/>
      <c r="S787" s="49" t="s">
        <v>68</v>
      </c>
      <c r="T787" s="49" t="s">
        <v>321</v>
      </c>
      <c r="U787" s="49" t="s">
        <v>3281</v>
      </c>
      <c r="V787" s="49" t="s">
        <v>71</v>
      </c>
      <c r="W787" s="49" t="s">
        <v>72</v>
      </c>
      <c r="X787" s="54" t="s">
        <v>58</v>
      </c>
      <c r="Y787" s="49"/>
      <c r="Z787" s="49"/>
      <c r="AA787" s="54"/>
      <c r="AB787" s="54"/>
      <c r="AC787" s="55" t="s">
        <v>75</v>
      </c>
      <c r="AD787" s="55" t="s">
        <v>75</v>
      </c>
    </row>
    <row r="788" spans="1:30" s="58" customFormat="1" ht="57" hidden="1" customHeight="1" x14ac:dyDescent="0.25">
      <c r="A788" s="54">
        <f>+SUBTOTAL(3,$B$11:B788)</f>
        <v>0</v>
      </c>
      <c r="B788" s="55" t="s">
        <v>42</v>
      </c>
      <c r="C788" s="54" t="s">
        <v>43</v>
      </c>
      <c r="D788" s="54" t="s">
        <v>44</v>
      </c>
      <c r="E788" s="54" t="s">
        <v>45</v>
      </c>
      <c r="F788" s="56" t="s">
        <v>2504</v>
      </c>
      <c r="G788" s="48">
        <v>45433.658217593002</v>
      </c>
      <c r="H788" s="56" t="s">
        <v>2504</v>
      </c>
      <c r="I788" s="48">
        <v>45433.658217593002</v>
      </c>
      <c r="J788" s="56" t="s">
        <v>2504</v>
      </c>
      <c r="K788" s="48">
        <v>45433.658217593002</v>
      </c>
      <c r="L788" s="100" t="s">
        <v>3031</v>
      </c>
      <c r="M788" s="55" t="s">
        <v>48</v>
      </c>
      <c r="N788" s="49" t="s">
        <v>379</v>
      </c>
      <c r="O788" s="49" t="s">
        <v>1332</v>
      </c>
      <c r="P788" s="49" t="s">
        <v>3385</v>
      </c>
      <c r="Q788" s="50" t="s">
        <v>391</v>
      </c>
      <c r="R788" s="57"/>
      <c r="S788" s="49" t="s">
        <v>68</v>
      </c>
      <c r="T788" s="49" t="s">
        <v>96</v>
      </c>
      <c r="U788" s="49" t="s">
        <v>97</v>
      </c>
      <c r="V788" s="49" t="s">
        <v>98</v>
      </c>
      <c r="W788" s="49"/>
      <c r="X788" s="54" t="s">
        <v>58</v>
      </c>
      <c r="Y788" s="49"/>
      <c r="Z788" s="49"/>
      <c r="AA788" s="54"/>
      <c r="AB788" s="54"/>
      <c r="AC788" s="55" t="s">
        <v>75</v>
      </c>
      <c r="AD788" s="55" t="s">
        <v>75</v>
      </c>
    </row>
    <row r="789" spans="1:30" s="58" customFormat="1" ht="57" hidden="1" customHeight="1" x14ac:dyDescent="0.25">
      <c r="A789" s="54">
        <f>+SUBTOTAL(3,$B$11:B789)</f>
        <v>0</v>
      </c>
      <c r="B789" s="55" t="s">
        <v>42</v>
      </c>
      <c r="C789" s="54" t="s">
        <v>43</v>
      </c>
      <c r="D789" s="54" t="s">
        <v>44</v>
      </c>
      <c r="E789" s="54" t="s">
        <v>45</v>
      </c>
      <c r="F789" s="56" t="s">
        <v>2505</v>
      </c>
      <c r="G789" s="48">
        <v>45433.718715278002</v>
      </c>
      <c r="H789" s="56" t="s">
        <v>2505</v>
      </c>
      <c r="I789" s="48">
        <v>45433.718715278002</v>
      </c>
      <c r="J789" s="56" t="s">
        <v>2505</v>
      </c>
      <c r="K789" s="48">
        <v>45433.718715278002</v>
      </c>
      <c r="L789" s="100" t="s">
        <v>3032</v>
      </c>
      <c r="M789" s="55" t="s">
        <v>48</v>
      </c>
      <c r="N789" s="49" t="s">
        <v>379</v>
      </c>
      <c r="O789" s="49" t="s">
        <v>426</v>
      </c>
      <c r="P789" s="49" t="s">
        <v>1338</v>
      </c>
      <c r="Q789" s="50" t="s">
        <v>391</v>
      </c>
      <c r="R789" s="57"/>
      <c r="S789" s="49" t="s">
        <v>68</v>
      </c>
      <c r="T789" s="49" t="s">
        <v>69</v>
      </c>
      <c r="U789" s="49" t="s">
        <v>79</v>
      </c>
      <c r="V789" s="49" t="s">
        <v>71</v>
      </c>
      <c r="W789" s="49"/>
      <c r="X789" s="54" t="s">
        <v>58</v>
      </c>
      <c r="Y789" s="49"/>
      <c r="Z789" s="49"/>
      <c r="AA789" s="54"/>
      <c r="AB789" s="54"/>
      <c r="AC789" s="55" t="s">
        <v>75</v>
      </c>
      <c r="AD789" s="55" t="s">
        <v>75</v>
      </c>
    </row>
    <row r="790" spans="1:30" s="58" customFormat="1" ht="57" hidden="1" customHeight="1" x14ac:dyDescent="0.25">
      <c r="A790" s="54">
        <f>+SUBTOTAL(3,$B$11:B790)</f>
        <v>0</v>
      </c>
      <c r="B790" s="55" t="s">
        <v>42</v>
      </c>
      <c r="C790" s="54" t="s">
        <v>43</v>
      </c>
      <c r="D790" s="54" t="s">
        <v>44</v>
      </c>
      <c r="E790" s="54" t="s">
        <v>45</v>
      </c>
      <c r="F790" s="56" t="s">
        <v>2506</v>
      </c>
      <c r="G790" s="48">
        <v>45441.502893518998</v>
      </c>
      <c r="H790" s="56" t="s">
        <v>2506</v>
      </c>
      <c r="I790" s="48">
        <v>45441.502893518998</v>
      </c>
      <c r="J790" s="56" t="s">
        <v>2506</v>
      </c>
      <c r="K790" s="48">
        <v>45441.502893518998</v>
      </c>
      <c r="L790" s="100" t="s">
        <v>3033</v>
      </c>
      <c r="M790" s="55" t="s">
        <v>48</v>
      </c>
      <c r="N790" s="49" t="s">
        <v>379</v>
      </c>
      <c r="O790" s="49" t="s">
        <v>426</v>
      </c>
      <c r="P790" s="49" t="s">
        <v>3388</v>
      </c>
      <c r="Q790" s="50" t="s">
        <v>391</v>
      </c>
      <c r="R790" s="57"/>
      <c r="S790" s="49" t="s">
        <v>68</v>
      </c>
      <c r="T790" s="49" t="s">
        <v>96</v>
      </c>
      <c r="U790" s="49" t="s">
        <v>97</v>
      </c>
      <c r="V790" s="49" t="s">
        <v>98</v>
      </c>
      <c r="W790" s="49"/>
      <c r="X790" s="54" t="s">
        <v>58</v>
      </c>
      <c r="Y790" s="49"/>
      <c r="Z790" s="49"/>
      <c r="AA790" s="54"/>
      <c r="AB790" s="54"/>
      <c r="AC790" s="55" t="s">
        <v>75</v>
      </c>
      <c r="AD790" s="55" t="s">
        <v>75</v>
      </c>
    </row>
    <row r="791" spans="1:30" s="58" customFormat="1" ht="57" hidden="1" customHeight="1" x14ac:dyDescent="0.25">
      <c r="A791" s="54">
        <f>+SUBTOTAL(3,$B$11:B791)</f>
        <v>0</v>
      </c>
      <c r="B791" s="55" t="s">
        <v>108</v>
      </c>
      <c r="C791" s="54" t="s">
        <v>43</v>
      </c>
      <c r="D791" s="54" t="s">
        <v>44</v>
      </c>
      <c r="E791" s="54" t="s">
        <v>45</v>
      </c>
      <c r="F791" s="56" t="s">
        <v>2507</v>
      </c>
      <c r="G791" s="48">
        <v>45440.950636574002</v>
      </c>
      <c r="H791" s="56" t="s">
        <v>2507</v>
      </c>
      <c r="I791" s="48">
        <v>45440.950636574002</v>
      </c>
      <c r="J791" s="56" t="s">
        <v>2507</v>
      </c>
      <c r="K791" s="48">
        <v>45440.950636574002</v>
      </c>
      <c r="L791" s="100" t="s">
        <v>3034</v>
      </c>
      <c r="M791" s="55" t="s">
        <v>48</v>
      </c>
      <c r="N791" s="49" t="s">
        <v>379</v>
      </c>
      <c r="O791" s="49" t="s">
        <v>438</v>
      </c>
      <c r="P791" s="49" t="s">
        <v>3389</v>
      </c>
      <c r="Q791" s="50" t="s">
        <v>391</v>
      </c>
      <c r="R791" s="57"/>
      <c r="S791" s="49" t="s">
        <v>68</v>
      </c>
      <c r="T791" s="49" t="s">
        <v>156</v>
      </c>
      <c r="U791" s="49" t="s">
        <v>157</v>
      </c>
      <c r="V791" s="49" t="s">
        <v>115</v>
      </c>
      <c r="W791" s="49"/>
      <c r="X791" s="54" t="s">
        <v>58</v>
      </c>
      <c r="Y791" s="49"/>
      <c r="Z791" s="49"/>
      <c r="AA791" s="54"/>
      <c r="AB791" s="54"/>
      <c r="AC791" s="55" t="s">
        <v>75</v>
      </c>
      <c r="AD791" s="55" t="s">
        <v>75</v>
      </c>
    </row>
    <row r="792" spans="1:30" s="58" customFormat="1" ht="57" hidden="1" customHeight="1" x14ac:dyDescent="0.25">
      <c r="A792" s="54">
        <f>+SUBTOTAL(3,$B$11:B792)</f>
        <v>0</v>
      </c>
      <c r="B792" s="55" t="s">
        <v>42</v>
      </c>
      <c r="C792" s="54" t="s">
        <v>43</v>
      </c>
      <c r="D792" s="54" t="s">
        <v>44</v>
      </c>
      <c r="E792" s="54" t="s">
        <v>45</v>
      </c>
      <c r="F792" s="56" t="s">
        <v>2508</v>
      </c>
      <c r="G792" s="48">
        <v>45426.745694443998</v>
      </c>
      <c r="H792" s="56" t="s">
        <v>2508</v>
      </c>
      <c r="I792" s="48">
        <v>45426.745694443998</v>
      </c>
      <c r="J792" s="56" t="s">
        <v>2508</v>
      </c>
      <c r="K792" s="48">
        <v>45426.745694443998</v>
      </c>
      <c r="L792" s="100" t="s">
        <v>3035</v>
      </c>
      <c r="M792" s="55" t="s">
        <v>48</v>
      </c>
      <c r="N792" s="49" t="s">
        <v>379</v>
      </c>
      <c r="O792" s="49" t="s">
        <v>426</v>
      </c>
      <c r="P792" s="49" t="s">
        <v>3390</v>
      </c>
      <c r="Q792" s="50" t="s">
        <v>391</v>
      </c>
      <c r="R792" s="57"/>
      <c r="S792" s="49" t="s">
        <v>68</v>
      </c>
      <c r="T792" s="49" t="s">
        <v>178</v>
      </c>
      <c r="U792" s="49" t="s">
        <v>1437</v>
      </c>
      <c r="V792" s="49" t="s">
        <v>80</v>
      </c>
      <c r="W792" s="49" t="s">
        <v>81</v>
      </c>
      <c r="X792" s="54" t="s">
        <v>58</v>
      </c>
      <c r="Y792" s="49"/>
      <c r="Z792" s="49"/>
      <c r="AA792" s="54"/>
      <c r="AB792" s="54"/>
      <c r="AC792" s="55" t="s">
        <v>75</v>
      </c>
      <c r="AD792" s="55" t="s">
        <v>75</v>
      </c>
    </row>
    <row r="793" spans="1:30" s="58" customFormat="1" ht="57" hidden="1" customHeight="1" x14ac:dyDescent="0.25">
      <c r="A793" s="54">
        <f>+SUBTOTAL(3,$B$11:B793)</f>
        <v>0</v>
      </c>
      <c r="B793" s="55" t="s">
        <v>42</v>
      </c>
      <c r="C793" s="54" t="s">
        <v>43</v>
      </c>
      <c r="D793" s="54" t="s">
        <v>44</v>
      </c>
      <c r="E793" s="54" t="s">
        <v>45</v>
      </c>
      <c r="F793" s="56" t="s">
        <v>2509</v>
      </c>
      <c r="G793" s="48">
        <v>45456.736828704001</v>
      </c>
      <c r="H793" s="56" t="s">
        <v>2509</v>
      </c>
      <c r="I793" s="48">
        <v>45456.736828704001</v>
      </c>
      <c r="J793" s="56" t="s">
        <v>2509</v>
      </c>
      <c r="K793" s="48">
        <v>45456.736828704001</v>
      </c>
      <c r="L793" s="100" t="s">
        <v>3036</v>
      </c>
      <c r="M793" s="55" t="s">
        <v>48</v>
      </c>
      <c r="N793" s="49" t="s">
        <v>379</v>
      </c>
      <c r="O793" s="49" t="s">
        <v>404</v>
      </c>
      <c r="P793" s="49" t="s">
        <v>3391</v>
      </c>
      <c r="Q793" s="50" t="s">
        <v>391</v>
      </c>
      <c r="R793" s="57"/>
      <c r="S793" s="49" t="s">
        <v>68</v>
      </c>
      <c r="T793" s="49" t="s">
        <v>69</v>
      </c>
      <c r="U793" s="49" t="s">
        <v>70</v>
      </c>
      <c r="V793" s="49" t="s">
        <v>71</v>
      </c>
      <c r="W793" s="49"/>
      <c r="X793" s="54" t="s">
        <v>58</v>
      </c>
      <c r="Y793" s="49"/>
      <c r="Z793" s="49"/>
      <c r="AA793" s="54"/>
      <c r="AB793" s="54"/>
      <c r="AC793" s="55" t="s">
        <v>117</v>
      </c>
      <c r="AD793" s="55" t="s">
        <v>117</v>
      </c>
    </row>
    <row r="794" spans="1:30" s="58" customFormat="1" ht="57" hidden="1" customHeight="1" x14ac:dyDescent="0.25">
      <c r="A794" s="54">
        <f>+SUBTOTAL(3,$B$11:B794)</f>
        <v>0</v>
      </c>
      <c r="B794" s="55" t="s">
        <v>108</v>
      </c>
      <c r="C794" s="54" t="s">
        <v>43</v>
      </c>
      <c r="D794" s="54" t="s">
        <v>44</v>
      </c>
      <c r="E794" s="54" t="s">
        <v>45</v>
      </c>
      <c r="F794" s="56" t="s">
        <v>2510</v>
      </c>
      <c r="G794" s="48">
        <v>45454.748078703997</v>
      </c>
      <c r="H794" s="56" t="s">
        <v>2510</v>
      </c>
      <c r="I794" s="48">
        <v>45454.748078703997</v>
      </c>
      <c r="J794" s="56" t="s">
        <v>2510</v>
      </c>
      <c r="K794" s="48">
        <v>45454.748078703997</v>
      </c>
      <c r="L794" s="100" t="s">
        <v>3029</v>
      </c>
      <c r="M794" s="55" t="s">
        <v>48</v>
      </c>
      <c r="N794" s="49" t="s">
        <v>379</v>
      </c>
      <c r="O794" s="49" t="s">
        <v>1666</v>
      </c>
      <c r="P794" s="49" t="s">
        <v>345</v>
      </c>
      <c r="Q794" s="50" t="s">
        <v>391</v>
      </c>
      <c r="R794" s="57"/>
      <c r="S794" s="49" t="s">
        <v>68</v>
      </c>
      <c r="T794" s="49" t="s">
        <v>96</v>
      </c>
      <c r="U794" s="49" t="s">
        <v>97</v>
      </c>
      <c r="V794" s="49" t="s">
        <v>98</v>
      </c>
      <c r="W794" s="49"/>
      <c r="X794" s="54" t="s">
        <v>58</v>
      </c>
      <c r="Y794" s="49"/>
      <c r="Z794" s="49"/>
      <c r="AA794" s="54"/>
      <c r="AB794" s="54"/>
      <c r="AC794" s="55" t="s">
        <v>75</v>
      </c>
      <c r="AD794" s="55" t="s">
        <v>75</v>
      </c>
    </row>
    <row r="795" spans="1:30" s="58" customFormat="1" ht="57" hidden="1" customHeight="1" x14ac:dyDescent="0.25">
      <c r="A795" s="54">
        <f>+SUBTOTAL(3,$B$11:B795)</f>
        <v>0</v>
      </c>
      <c r="B795" s="55" t="s">
        <v>42</v>
      </c>
      <c r="C795" s="54" t="s">
        <v>43</v>
      </c>
      <c r="D795" s="54" t="s">
        <v>44</v>
      </c>
      <c r="E795" s="54" t="s">
        <v>45</v>
      </c>
      <c r="F795" s="56" t="s">
        <v>2511</v>
      </c>
      <c r="G795" s="48">
        <v>45469.011168981</v>
      </c>
      <c r="H795" s="56" t="s">
        <v>2511</v>
      </c>
      <c r="I795" s="48">
        <v>45469.011168981</v>
      </c>
      <c r="J795" s="56" t="s">
        <v>2511</v>
      </c>
      <c r="K795" s="48">
        <v>45469.011168981</v>
      </c>
      <c r="L795" s="100" t="s">
        <v>3037</v>
      </c>
      <c r="M795" s="55" t="s">
        <v>48</v>
      </c>
      <c r="N795" s="49" t="s">
        <v>379</v>
      </c>
      <c r="O795" s="49" t="s">
        <v>643</v>
      </c>
      <c r="P795" s="49" t="s">
        <v>3392</v>
      </c>
      <c r="Q795" s="50" t="s">
        <v>391</v>
      </c>
      <c r="R795" s="57"/>
      <c r="S795" s="49" t="s">
        <v>68</v>
      </c>
      <c r="T795" s="49" t="s">
        <v>178</v>
      </c>
      <c r="U795" s="49" t="s">
        <v>1437</v>
      </c>
      <c r="V795" s="49" t="s">
        <v>80</v>
      </c>
      <c r="W795" s="49" t="s">
        <v>81</v>
      </c>
      <c r="X795" s="54" t="s">
        <v>58</v>
      </c>
      <c r="Y795" s="49"/>
      <c r="Z795" s="49"/>
      <c r="AA795" s="54"/>
      <c r="AB795" s="54"/>
      <c r="AC795" s="55" t="s">
        <v>117</v>
      </c>
      <c r="AD795" s="55" t="s">
        <v>117</v>
      </c>
    </row>
    <row r="796" spans="1:30" s="58" customFormat="1" ht="57" hidden="1" customHeight="1" x14ac:dyDescent="0.25">
      <c r="A796" s="54">
        <f>+SUBTOTAL(3,$B$11:B796)</f>
        <v>0</v>
      </c>
      <c r="B796" s="55" t="s">
        <v>42</v>
      </c>
      <c r="C796" s="54" t="s">
        <v>43</v>
      </c>
      <c r="D796" s="54" t="s">
        <v>44</v>
      </c>
      <c r="E796" s="54" t="s">
        <v>45</v>
      </c>
      <c r="F796" s="56" t="s">
        <v>2512</v>
      </c>
      <c r="G796" s="48">
        <v>45466.905393519002</v>
      </c>
      <c r="H796" s="56" t="s">
        <v>2512</v>
      </c>
      <c r="I796" s="48">
        <v>45466.905393519002</v>
      </c>
      <c r="J796" s="56" t="s">
        <v>2512</v>
      </c>
      <c r="K796" s="48">
        <v>45466.905393519002</v>
      </c>
      <c r="L796" s="100" t="s">
        <v>3038</v>
      </c>
      <c r="M796" s="55" t="s">
        <v>111</v>
      </c>
      <c r="N796" s="49" t="s">
        <v>379</v>
      </c>
      <c r="O796" s="49" t="s">
        <v>438</v>
      </c>
      <c r="P796" s="49" t="s">
        <v>3393</v>
      </c>
      <c r="Q796" s="50" t="s">
        <v>391</v>
      </c>
      <c r="R796" s="57"/>
      <c r="S796" s="49" t="s">
        <v>68</v>
      </c>
      <c r="T796" s="49" t="s">
        <v>156</v>
      </c>
      <c r="U796" s="49" t="s">
        <v>157</v>
      </c>
      <c r="V796" s="49" t="s">
        <v>98</v>
      </c>
      <c r="W796" s="49"/>
      <c r="X796" s="54" t="s">
        <v>58</v>
      </c>
      <c r="Y796" s="49"/>
      <c r="Z796" s="49"/>
      <c r="AA796" s="54"/>
      <c r="AB796" s="54"/>
      <c r="AC796" s="55" t="s">
        <v>75</v>
      </c>
      <c r="AD796" s="55" t="s">
        <v>75</v>
      </c>
    </row>
    <row r="797" spans="1:30" s="58" customFormat="1" ht="57" hidden="1" customHeight="1" x14ac:dyDescent="0.25">
      <c r="A797" s="54">
        <f>+SUBTOTAL(3,$B$11:B797)</f>
        <v>0</v>
      </c>
      <c r="B797" s="55" t="s">
        <v>108</v>
      </c>
      <c r="C797" s="54" t="s">
        <v>43</v>
      </c>
      <c r="D797" s="54" t="s">
        <v>44</v>
      </c>
      <c r="E797" s="54" t="s">
        <v>45</v>
      </c>
      <c r="F797" s="56" t="s">
        <v>2513</v>
      </c>
      <c r="G797" s="48">
        <v>45469.503518518999</v>
      </c>
      <c r="H797" s="56" t="s">
        <v>2513</v>
      </c>
      <c r="I797" s="48">
        <v>45469.503518518999</v>
      </c>
      <c r="J797" s="56" t="s">
        <v>2513</v>
      </c>
      <c r="K797" s="48">
        <v>45469.503518518999</v>
      </c>
      <c r="L797" s="100" t="s">
        <v>3031</v>
      </c>
      <c r="M797" s="55" t="s">
        <v>48</v>
      </c>
      <c r="N797" s="49" t="s">
        <v>379</v>
      </c>
      <c r="O797" s="49" t="s">
        <v>1332</v>
      </c>
      <c r="P797" s="49" t="s">
        <v>3385</v>
      </c>
      <c r="Q797" s="50" t="s">
        <v>391</v>
      </c>
      <c r="R797" s="57"/>
      <c r="S797" s="49" t="s">
        <v>68</v>
      </c>
      <c r="T797" s="49" t="s">
        <v>96</v>
      </c>
      <c r="U797" s="49" t="s">
        <v>97</v>
      </c>
      <c r="V797" s="49" t="s">
        <v>98</v>
      </c>
      <c r="W797" s="49"/>
      <c r="X797" s="54" t="s">
        <v>58</v>
      </c>
      <c r="Y797" s="49"/>
      <c r="Z797" s="49"/>
      <c r="AA797" s="54"/>
      <c r="AB797" s="54"/>
      <c r="AC797" s="55" t="s">
        <v>75</v>
      </c>
      <c r="AD797" s="55" t="s">
        <v>75</v>
      </c>
    </row>
    <row r="798" spans="1:30" s="58" customFormat="1" ht="57" hidden="1" customHeight="1" x14ac:dyDescent="0.25">
      <c r="A798" s="54">
        <f>+SUBTOTAL(3,$B$11:B798)</f>
        <v>0</v>
      </c>
      <c r="B798" s="55" t="s">
        <v>42</v>
      </c>
      <c r="C798" s="54" t="s">
        <v>43</v>
      </c>
      <c r="D798" s="54" t="s">
        <v>44</v>
      </c>
      <c r="E798" s="54" t="s">
        <v>45</v>
      </c>
      <c r="F798" s="56" t="s">
        <v>2514</v>
      </c>
      <c r="G798" s="48">
        <v>45433.753113425999</v>
      </c>
      <c r="H798" s="56" t="s">
        <v>2514</v>
      </c>
      <c r="I798" s="48">
        <v>45433.753113425999</v>
      </c>
      <c r="J798" s="56" t="s">
        <v>2514</v>
      </c>
      <c r="K798" s="48">
        <v>45433.753113425999</v>
      </c>
      <c r="L798" s="100" t="s">
        <v>3039</v>
      </c>
      <c r="M798" s="55" t="s">
        <v>48</v>
      </c>
      <c r="N798" s="49" t="s">
        <v>379</v>
      </c>
      <c r="O798" s="49" t="s">
        <v>430</v>
      </c>
      <c r="P798" s="49" t="s">
        <v>647</v>
      </c>
      <c r="Q798" s="50" t="s">
        <v>391</v>
      </c>
      <c r="R798" s="57"/>
      <c r="S798" s="49" t="s">
        <v>68</v>
      </c>
      <c r="T798" s="49" t="s">
        <v>69</v>
      </c>
      <c r="U798" s="49" t="s">
        <v>70</v>
      </c>
      <c r="V798" s="49" t="s">
        <v>115</v>
      </c>
      <c r="W798" s="49"/>
      <c r="X798" s="54" t="s">
        <v>58</v>
      </c>
      <c r="Y798" s="49"/>
      <c r="Z798" s="49"/>
      <c r="AA798" s="54"/>
      <c r="AB798" s="54"/>
      <c r="AC798" s="55" t="s">
        <v>75</v>
      </c>
      <c r="AD798" s="55" t="s">
        <v>75</v>
      </c>
    </row>
    <row r="799" spans="1:30" s="58" customFormat="1" ht="57" hidden="1" customHeight="1" x14ac:dyDescent="0.25">
      <c r="A799" s="54">
        <f>+SUBTOTAL(3,$B$11:B799)</f>
        <v>0</v>
      </c>
      <c r="B799" s="55" t="s">
        <v>42</v>
      </c>
      <c r="C799" s="54" t="s">
        <v>43</v>
      </c>
      <c r="D799" s="54" t="s">
        <v>44</v>
      </c>
      <c r="E799" s="54" t="s">
        <v>45</v>
      </c>
      <c r="F799" s="56" t="s">
        <v>2515</v>
      </c>
      <c r="G799" s="48">
        <v>45450.396296295999</v>
      </c>
      <c r="H799" s="56" t="s">
        <v>2515</v>
      </c>
      <c r="I799" s="48">
        <v>45450.396296295999</v>
      </c>
      <c r="J799" s="56" t="s">
        <v>2515</v>
      </c>
      <c r="K799" s="48">
        <v>45450.396296295999</v>
      </c>
      <c r="L799" s="100" t="s">
        <v>3040</v>
      </c>
      <c r="M799" s="55" t="s">
        <v>48</v>
      </c>
      <c r="N799" s="49" t="s">
        <v>141</v>
      </c>
      <c r="O799" s="49" t="s">
        <v>554</v>
      </c>
      <c r="P799" s="49" t="s">
        <v>661</v>
      </c>
      <c r="Q799" s="50" t="s">
        <v>391</v>
      </c>
      <c r="R799" s="57"/>
      <c r="S799" s="49" t="s">
        <v>68</v>
      </c>
      <c r="T799" s="49" t="s">
        <v>137</v>
      </c>
      <c r="U799" s="49" t="s">
        <v>3282</v>
      </c>
      <c r="V799" s="49" t="s">
        <v>80</v>
      </c>
      <c r="W799" s="49" t="s">
        <v>81</v>
      </c>
      <c r="X799" s="54" t="s">
        <v>58</v>
      </c>
      <c r="Y799" s="49"/>
      <c r="Z799" s="49"/>
      <c r="AA799" s="54"/>
      <c r="AB799" s="54"/>
      <c r="AC799" s="55" t="s">
        <v>75</v>
      </c>
      <c r="AD799" s="55" t="s">
        <v>75</v>
      </c>
    </row>
    <row r="800" spans="1:30" s="58" customFormat="1" ht="57" hidden="1" customHeight="1" x14ac:dyDescent="0.25">
      <c r="A800" s="54">
        <f>+SUBTOTAL(3,$B$11:B800)</f>
        <v>0</v>
      </c>
      <c r="B800" s="55" t="s">
        <v>108</v>
      </c>
      <c r="C800" s="54" t="s">
        <v>43</v>
      </c>
      <c r="D800" s="54" t="s">
        <v>44</v>
      </c>
      <c r="E800" s="54" t="s">
        <v>45</v>
      </c>
      <c r="F800" s="56" t="s">
        <v>2516</v>
      </c>
      <c r="G800" s="48">
        <v>45451.420428240999</v>
      </c>
      <c r="H800" s="56" t="s">
        <v>2516</v>
      </c>
      <c r="I800" s="48">
        <v>45451.420428240999</v>
      </c>
      <c r="J800" s="56" t="s">
        <v>2516</v>
      </c>
      <c r="K800" s="48">
        <v>45451.420428240999</v>
      </c>
      <c r="L800" s="100" t="s">
        <v>3039</v>
      </c>
      <c r="M800" s="55" t="s">
        <v>48</v>
      </c>
      <c r="N800" s="49" t="s">
        <v>379</v>
      </c>
      <c r="O800" s="49" t="s">
        <v>430</v>
      </c>
      <c r="P800" s="49" t="s">
        <v>647</v>
      </c>
      <c r="Q800" s="50" t="s">
        <v>391</v>
      </c>
      <c r="R800" s="57"/>
      <c r="S800" s="49" t="s">
        <v>68</v>
      </c>
      <c r="T800" s="49" t="s">
        <v>69</v>
      </c>
      <c r="U800" s="49" t="s">
        <v>70</v>
      </c>
      <c r="V800" s="49" t="s">
        <v>71</v>
      </c>
      <c r="W800" s="49"/>
      <c r="X800" s="54" t="s">
        <v>58</v>
      </c>
      <c r="Y800" s="49"/>
      <c r="Z800" s="49"/>
      <c r="AA800" s="54"/>
      <c r="AB800" s="54"/>
      <c r="AC800" s="55" t="s">
        <v>82</v>
      </c>
      <c r="AD800" s="55" t="s">
        <v>82</v>
      </c>
    </row>
    <row r="801" spans="1:30" s="58" customFormat="1" ht="57" hidden="1" customHeight="1" x14ac:dyDescent="0.25">
      <c r="A801" s="54">
        <f>+SUBTOTAL(3,$B$11:B801)</f>
        <v>0</v>
      </c>
      <c r="B801" s="55" t="s">
        <v>108</v>
      </c>
      <c r="C801" s="54" t="s">
        <v>43</v>
      </c>
      <c r="D801" s="54" t="s">
        <v>44</v>
      </c>
      <c r="E801" s="54" t="s">
        <v>45</v>
      </c>
      <c r="F801" s="56" t="s">
        <v>2517</v>
      </c>
      <c r="G801" s="48">
        <v>45453.484432869998</v>
      </c>
      <c r="H801" s="56" t="s">
        <v>2517</v>
      </c>
      <c r="I801" s="48">
        <v>45453.484432869998</v>
      </c>
      <c r="J801" s="56" t="s">
        <v>2517</v>
      </c>
      <c r="K801" s="48">
        <v>45453.484432869998</v>
      </c>
      <c r="L801" s="100" t="s">
        <v>3041</v>
      </c>
      <c r="M801" s="55" t="s">
        <v>48</v>
      </c>
      <c r="N801" s="49" t="s">
        <v>379</v>
      </c>
      <c r="O801" s="49" t="s">
        <v>643</v>
      </c>
      <c r="P801" s="49" t="s">
        <v>3394</v>
      </c>
      <c r="Q801" s="50" t="s">
        <v>391</v>
      </c>
      <c r="R801" s="57"/>
      <c r="S801" s="49" t="s">
        <v>68</v>
      </c>
      <c r="T801" s="49" t="s">
        <v>69</v>
      </c>
      <c r="U801" s="49" t="s">
        <v>70</v>
      </c>
      <c r="V801" s="49" t="s">
        <v>71</v>
      </c>
      <c r="W801" s="49"/>
      <c r="X801" s="54" t="s">
        <v>58</v>
      </c>
      <c r="Y801" s="49"/>
      <c r="Z801" s="49"/>
      <c r="AA801" s="54"/>
      <c r="AB801" s="54"/>
      <c r="AC801" s="55" t="s">
        <v>75</v>
      </c>
      <c r="AD801" s="55" t="s">
        <v>75</v>
      </c>
    </row>
    <row r="802" spans="1:30" s="58" customFormat="1" ht="57" hidden="1" customHeight="1" x14ac:dyDescent="0.25">
      <c r="A802" s="54">
        <f>+SUBTOTAL(3,$B$11:B802)</f>
        <v>0</v>
      </c>
      <c r="B802" s="55" t="s">
        <v>42</v>
      </c>
      <c r="C802" s="54" t="s">
        <v>43</v>
      </c>
      <c r="D802" s="54" t="s">
        <v>44</v>
      </c>
      <c r="E802" s="54" t="s">
        <v>45</v>
      </c>
      <c r="F802" s="56" t="s">
        <v>2518</v>
      </c>
      <c r="G802" s="48">
        <v>45470.744618056</v>
      </c>
      <c r="H802" s="56" t="s">
        <v>2518</v>
      </c>
      <c r="I802" s="48">
        <v>45470.744618056</v>
      </c>
      <c r="J802" s="56" t="s">
        <v>2518</v>
      </c>
      <c r="K802" s="48">
        <v>45470.744618056</v>
      </c>
      <c r="L802" s="100" t="s">
        <v>3042</v>
      </c>
      <c r="M802" s="55" t="s">
        <v>48</v>
      </c>
      <c r="N802" s="49" t="s">
        <v>182</v>
      </c>
      <c r="O802" s="49" t="s">
        <v>1642</v>
      </c>
      <c r="P802" s="49" t="s">
        <v>3395</v>
      </c>
      <c r="Q802" s="50" t="s">
        <v>3530</v>
      </c>
      <c r="R802" s="57"/>
      <c r="S802" s="49" t="s">
        <v>68</v>
      </c>
      <c r="T802" s="49" t="s">
        <v>96</v>
      </c>
      <c r="U802" s="49" t="s">
        <v>97</v>
      </c>
      <c r="V802" s="49" t="s">
        <v>98</v>
      </c>
      <c r="W802" s="49"/>
      <c r="X802" s="54" t="s">
        <v>58</v>
      </c>
      <c r="Y802" s="49"/>
      <c r="Z802" s="49"/>
      <c r="AA802" s="54"/>
      <c r="AB802" s="54"/>
      <c r="AC802" s="55" t="s">
        <v>75</v>
      </c>
      <c r="AD802" s="55" t="s">
        <v>75</v>
      </c>
    </row>
    <row r="803" spans="1:30" s="58" customFormat="1" ht="57" hidden="1" customHeight="1" x14ac:dyDescent="0.25">
      <c r="A803" s="54">
        <f>+SUBTOTAL(3,$B$11:B803)</f>
        <v>0</v>
      </c>
      <c r="B803" s="55" t="s">
        <v>42</v>
      </c>
      <c r="C803" s="54" t="s">
        <v>43</v>
      </c>
      <c r="D803" s="54" t="s">
        <v>44</v>
      </c>
      <c r="E803" s="54" t="s">
        <v>45</v>
      </c>
      <c r="F803" s="56" t="s">
        <v>2519</v>
      </c>
      <c r="G803" s="48">
        <v>45447.505289351997</v>
      </c>
      <c r="H803" s="56" t="s">
        <v>2519</v>
      </c>
      <c r="I803" s="48">
        <v>45447.505289351997</v>
      </c>
      <c r="J803" s="56" t="s">
        <v>2519</v>
      </c>
      <c r="K803" s="48">
        <v>45447.505289351997</v>
      </c>
      <c r="L803" s="100" t="s">
        <v>3043</v>
      </c>
      <c r="M803" s="55" t="s">
        <v>48</v>
      </c>
      <c r="N803" s="49" t="s">
        <v>191</v>
      </c>
      <c r="O803" s="49" t="s">
        <v>332</v>
      </c>
      <c r="P803" s="49" t="s">
        <v>1320</v>
      </c>
      <c r="Q803" s="50" t="s">
        <v>3531</v>
      </c>
      <c r="R803" s="57"/>
      <c r="S803" s="49" t="s">
        <v>68</v>
      </c>
      <c r="T803" s="49" t="s">
        <v>96</v>
      </c>
      <c r="U803" s="49" t="s">
        <v>97</v>
      </c>
      <c r="V803" s="49" t="s">
        <v>98</v>
      </c>
      <c r="W803" s="49"/>
      <c r="X803" s="54" t="s">
        <v>58</v>
      </c>
      <c r="Y803" s="49"/>
      <c r="Z803" s="49"/>
      <c r="AA803" s="54"/>
      <c r="AB803" s="54"/>
      <c r="AC803" s="55" t="s">
        <v>117</v>
      </c>
      <c r="AD803" s="55" t="s">
        <v>117</v>
      </c>
    </row>
    <row r="804" spans="1:30" s="58" customFormat="1" ht="57" hidden="1" customHeight="1" x14ac:dyDescent="0.25">
      <c r="A804" s="54">
        <f>+SUBTOTAL(3,$B$11:B804)</f>
        <v>0</v>
      </c>
      <c r="B804" s="55" t="s">
        <v>42</v>
      </c>
      <c r="C804" s="54" t="s">
        <v>43</v>
      </c>
      <c r="D804" s="54" t="s">
        <v>44</v>
      </c>
      <c r="E804" s="54" t="s">
        <v>45</v>
      </c>
      <c r="F804" s="56" t="s">
        <v>2520</v>
      </c>
      <c r="G804" s="48">
        <v>45435.448761574</v>
      </c>
      <c r="H804" s="56" t="s">
        <v>2520</v>
      </c>
      <c r="I804" s="48">
        <v>45435.448761574</v>
      </c>
      <c r="J804" s="56" t="s">
        <v>2520</v>
      </c>
      <c r="K804" s="48">
        <v>45435.448761574</v>
      </c>
      <c r="L804" s="100" t="s">
        <v>3044</v>
      </c>
      <c r="M804" s="55" t="s">
        <v>48</v>
      </c>
      <c r="N804" s="49" t="s">
        <v>191</v>
      </c>
      <c r="O804" s="49" t="s">
        <v>344</v>
      </c>
      <c r="P804" s="49" t="s">
        <v>1331</v>
      </c>
      <c r="Q804" s="50" t="s">
        <v>1420</v>
      </c>
      <c r="R804" s="57"/>
      <c r="S804" s="49" t="s">
        <v>68</v>
      </c>
      <c r="T804" s="49" t="s">
        <v>156</v>
      </c>
      <c r="U804" s="49" t="s">
        <v>794</v>
      </c>
      <c r="V804" s="49" t="s">
        <v>80</v>
      </c>
      <c r="W804" s="49" t="s">
        <v>81</v>
      </c>
      <c r="X804" s="54" t="s">
        <v>58</v>
      </c>
      <c r="Y804" s="49"/>
      <c r="Z804" s="49"/>
      <c r="AA804" s="54"/>
      <c r="AB804" s="54"/>
      <c r="AC804" s="55" t="s">
        <v>117</v>
      </c>
      <c r="AD804" s="55" t="s">
        <v>117</v>
      </c>
    </row>
    <row r="805" spans="1:30" s="58" customFormat="1" ht="57" hidden="1" customHeight="1" x14ac:dyDescent="0.25">
      <c r="A805" s="54">
        <f>+SUBTOTAL(3,$B$11:B805)</f>
        <v>0</v>
      </c>
      <c r="B805" s="55" t="s">
        <v>42</v>
      </c>
      <c r="C805" s="54" t="s">
        <v>43</v>
      </c>
      <c r="D805" s="54" t="s">
        <v>44</v>
      </c>
      <c r="E805" s="54" t="s">
        <v>45</v>
      </c>
      <c r="F805" s="56" t="s">
        <v>2521</v>
      </c>
      <c r="G805" s="48">
        <v>45439.422060185003</v>
      </c>
      <c r="H805" s="56" t="s">
        <v>2521</v>
      </c>
      <c r="I805" s="48">
        <v>45439.422060185003</v>
      </c>
      <c r="J805" s="56" t="s">
        <v>2521</v>
      </c>
      <c r="K805" s="48">
        <v>45439.422060185003</v>
      </c>
      <c r="L805" s="100" t="s">
        <v>3045</v>
      </c>
      <c r="M805" s="55" t="s">
        <v>48</v>
      </c>
      <c r="N805" s="49" t="s">
        <v>191</v>
      </c>
      <c r="O805" s="49" t="s">
        <v>344</v>
      </c>
      <c r="P805" s="49" t="s">
        <v>2046</v>
      </c>
      <c r="Q805" s="50" t="s">
        <v>1420</v>
      </c>
      <c r="R805" s="57"/>
      <c r="S805" s="49" t="s">
        <v>68</v>
      </c>
      <c r="T805" s="49" t="s">
        <v>125</v>
      </c>
      <c r="U805" s="49" t="s">
        <v>224</v>
      </c>
      <c r="V805" s="49" t="s">
        <v>80</v>
      </c>
      <c r="W805" s="49" t="s">
        <v>81</v>
      </c>
      <c r="X805" s="54" t="s">
        <v>58</v>
      </c>
      <c r="Y805" s="49"/>
      <c r="Z805" s="49"/>
      <c r="AA805" s="54"/>
      <c r="AB805" s="54"/>
      <c r="AC805" s="55" t="s">
        <v>117</v>
      </c>
      <c r="AD805" s="55" t="s">
        <v>117</v>
      </c>
    </row>
    <row r="806" spans="1:30" s="58" customFormat="1" ht="57" hidden="1" customHeight="1" x14ac:dyDescent="0.25">
      <c r="A806" s="54">
        <f>+SUBTOTAL(3,$B$11:B806)</f>
        <v>0</v>
      </c>
      <c r="B806" s="55" t="s">
        <v>42</v>
      </c>
      <c r="C806" s="54" t="s">
        <v>43</v>
      </c>
      <c r="D806" s="54" t="s">
        <v>44</v>
      </c>
      <c r="E806" s="54" t="s">
        <v>45</v>
      </c>
      <c r="F806" s="56" t="s">
        <v>2522</v>
      </c>
      <c r="G806" s="48">
        <v>45401.676238426</v>
      </c>
      <c r="H806" s="56" t="s">
        <v>2522</v>
      </c>
      <c r="I806" s="48">
        <v>45401.676238426</v>
      </c>
      <c r="J806" s="56" t="s">
        <v>2522</v>
      </c>
      <c r="K806" s="48">
        <v>45401.676238426</v>
      </c>
      <c r="L806" s="100" t="s">
        <v>3046</v>
      </c>
      <c r="M806" s="55" t="s">
        <v>48</v>
      </c>
      <c r="N806" s="49" t="s">
        <v>197</v>
      </c>
      <c r="O806" s="49" t="s">
        <v>289</v>
      </c>
      <c r="P806" s="49" t="s">
        <v>3396</v>
      </c>
      <c r="Q806" s="50" t="s">
        <v>3532</v>
      </c>
      <c r="R806" s="57"/>
      <c r="S806" s="49" t="s">
        <v>68</v>
      </c>
      <c r="T806" s="49" t="s">
        <v>125</v>
      </c>
      <c r="U806" s="49" t="s">
        <v>126</v>
      </c>
      <c r="V806" s="49" t="s">
        <v>80</v>
      </c>
      <c r="W806" s="49" t="s">
        <v>81</v>
      </c>
      <c r="X806" s="54" t="s">
        <v>58</v>
      </c>
      <c r="Y806" s="49"/>
      <c r="Z806" s="49"/>
      <c r="AA806" s="54"/>
      <c r="AB806" s="54"/>
      <c r="AC806" s="55" t="s">
        <v>82</v>
      </c>
      <c r="AD806" s="55" t="s">
        <v>82</v>
      </c>
    </row>
    <row r="807" spans="1:30" s="58" customFormat="1" ht="57" hidden="1" customHeight="1" x14ac:dyDescent="0.25">
      <c r="A807" s="54">
        <f>+SUBTOTAL(3,$B$11:B807)</f>
        <v>0</v>
      </c>
      <c r="B807" s="55" t="s">
        <v>108</v>
      </c>
      <c r="C807" s="54" t="s">
        <v>43</v>
      </c>
      <c r="D807" s="54" t="s">
        <v>44</v>
      </c>
      <c r="E807" s="54" t="s">
        <v>45</v>
      </c>
      <c r="F807" s="56" t="s">
        <v>2825</v>
      </c>
      <c r="G807" s="48">
        <v>45467.744976852002</v>
      </c>
      <c r="H807" s="56" t="s">
        <v>2825</v>
      </c>
      <c r="I807" s="48">
        <v>45467.744976852002</v>
      </c>
      <c r="J807" s="56" t="s">
        <v>2825</v>
      </c>
      <c r="K807" s="48">
        <v>45467.744976852002</v>
      </c>
      <c r="L807" s="100" t="s">
        <v>3254</v>
      </c>
      <c r="M807" s="55" t="s">
        <v>48</v>
      </c>
      <c r="N807" s="49" t="s">
        <v>709</v>
      </c>
      <c r="O807" s="49" t="s">
        <v>2114</v>
      </c>
      <c r="P807" s="49" t="s">
        <v>3516</v>
      </c>
      <c r="Q807" s="50" t="s">
        <v>3533</v>
      </c>
      <c r="R807" s="57"/>
      <c r="S807" s="49" t="s">
        <v>68</v>
      </c>
      <c r="T807" s="49" t="s">
        <v>69</v>
      </c>
      <c r="U807" s="49" t="s">
        <v>327</v>
      </c>
      <c r="V807" s="49" t="s">
        <v>80</v>
      </c>
      <c r="W807" s="49" t="s">
        <v>81</v>
      </c>
      <c r="X807" s="54" t="s">
        <v>58</v>
      </c>
      <c r="Y807" s="49"/>
      <c r="Z807" s="49"/>
      <c r="AA807" s="54"/>
      <c r="AB807" s="54"/>
      <c r="AC807" s="55" t="s">
        <v>82</v>
      </c>
      <c r="AD807" s="55" t="s">
        <v>82</v>
      </c>
    </row>
    <row r="808" spans="1:30" s="58" customFormat="1" ht="57" hidden="1" customHeight="1" x14ac:dyDescent="0.25">
      <c r="A808" s="54">
        <f>+SUBTOTAL(3,$B$11:B808)</f>
        <v>0</v>
      </c>
      <c r="B808" s="55" t="s">
        <v>42</v>
      </c>
      <c r="C808" s="54" t="s">
        <v>43</v>
      </c>
      <c r="D808" s="54" t="s">
        <v>44</v>
      </c>
      <c r="E808" s="54" t="s">
        <v>45</v>
      </c>
      <c r="F808" s="56" t="s">
        <v>2523</v>
      </c>
      <c r="G808" s="48">
        <v>45457.696273148002</v>
      </c>
      <c r="H808" s="56" t="s">
        <v>2523</v>
      </c>
      <c r="I808" s="48">
        <v>45457.696273148002</v>
      </c>
      <c r="J808" s="56" t="s">
        <v>2523</v>
      </c>
      <c r="K808" s="48">
        <v>45457.696273148002</v>
      </c>
      <c r="L808" s="100" t="s">
        <v>3047</v>
      </c>
      <c r="M808" s="55" t="s">
        <v>48</v>
      </c>
      <c r="N808" s="49" t="s">
        <v>709</v>
      </c>
      <c r="O808" s="49" t="s">
        <v>2114</v>
      </c>
      <c r="P808" s="49" t="s">
        <v>3397</v>
      </c>
      <c r="Q808" s="50" t="s">
        <v>3533</v>
      </c>
      <c r="R808" s="57"/>
      <c r="S808" s="49" t="s">
        <v>68</v>
      </c>
      <c r="T808" s="49" t="s">
        <v>156</v>
      </c>
      <c r="U808" s="49" t="s">
        <v>794</v>
      </c>
      <c r="V808" s="49" t="s">
        <v>71</v>
      </c>
      <c r="W808" s="49"/>
      <c r="X808" s="54" t="s">
        <v>58</v>
      </c>
      <c r="Y808" s="49"/>
      <c r="Z808" s="49"/>
      <c r="AA808" s="54"/>
      <c r="AB808" s="54"/>
      <c r="AC808" s="55" t="s">
        <v>117</v>
      </c>
      <c r="AD808" s="55" t="s">
        <v>117</v>
      </c>
    </row>
    <row r="809" spans="1:30" s="58" customFormat="1" ht="57" hidden="1" customHeight="1" x14ac:dyDescent="0.25">
      <c r="A809" s="54">
        <f>+SUBTOTAL(3,$B$11:B809)</f>
        <v>0</v>
      </c>
      <c r="B809" s="55" t="s">
        <v>42</v>
      </c>
      <c r="C809" s="54" t="s">
        <v>43</v>
      </c>
      <c r="D809" s="54" t="s">
        <v>44</v>
      </c>
      <c r="E809" s="54" t="s">
        <v>45</v>
      </c>
      <c r="F809" s="56" t="s">
        <v>2524</v>
      </c>
      <c r="G809" s="48">
        <v>45412.432638888997</v>
      </c>
      <c r="H809" s="56" t="s">
        <v>2524</v>
      </c>
      <c r="I809" s="48">
        <v>45412.432638888997</v>
      </c>
      <c r="J809" s="56" t="s">
        <v>2524</v>
      </c>
      <c r="K809" s="48">
        <v>45412.432638888997</v>
      </c>
      <c r="L809" s="100" t="s">
        <v>3048</v>
      </c>
      <c r="M809" s="55" t="s">
        <v>48</v>
      </c>
      <c r="N809" s="49" t="s">
        <v>313</v>
      </c>
      <c r="O809" s="49" t="s">
        <v>464</v>
      </c>
      <c r="P809" s="49" t="s">
        <v>568</v>
      </c>
      <c r="Q809" s="50" t="s">
        <v>456</v>
      </c>
      <c r="R809" s="57"/>
      <c r="S809" s="49" t="s">
        <v>68</v>
      </c>
      <c r="T809" s="49" t="s">
        <v>156</v>
      </c>
      <c r="U809" s="49" t="s">
        <v>794</v>
      </c>
      <c r="V809" s="49" t="s">
        <v>80</v>
      </c>
      <c r="W809" s="49" t="s">
        <v>81</v>
      </c>
      <c r="X809" s="54" t="s">
        <v>58</v>
      </c>
      <c r="Y809" s="49"/>
      <c r="Z809" s="49"/>
      <c r="AA809" s="54"/>
      <c r="AB809" s="54"/>
      <c r="AC809" s="55" t="s">
        <v>82</v>
      </c>
      <c r="AD809" s="55" t="s">
        <v>82</v>
      </c>
    </row>
    <row r="810" spans="1:30" s="58" customFormat="1" ht="57" hidden="1" customHeight="1" x14ac:dyDescent="0.25">
      <c r="A810" s="54">
        <f>+SUBTOTAL(3,$B$11:B810)</f>
        <v>0</v>
      </c>
      <c r="B810" s="55" t="s">
        <v>42</v>
      </c>
      <c r="C810" s="54" t="s">
        <v>43</v>
      </c>
      <c r="D810" s="54" t="s">
        <v>44</v>
      </c>
      <c r="E810" s="54" t="s">
        <v>45</v>
      </c>
      <c r="F810" s="56" t="s">
        <v>2525</v>
      </c>
      <c r="G810" s="48">
        <v>45385.538599537002</v>
      </c>
      <c r="H810" s="56" t="s">
        <v>2525</v>
      </c>
      <c r="I810" s="48">
        <v>45385.538599537002</v>
      </c>
      <c r="J810" s="56" t="s">
        <v>2525</v>
      </c>
      <c r="K810" s="48">
        <v>45385.538599537002</v>
      </c>
      <c r="L810" s="100" t="s">
        <v>3049</v>
      </c>
      <c r="M810" s="55" t="s">
        <v>48</v>
      </c>
      <c r="N810" s="49" t="s">
        <v>313</v>
      </c>
      <c r="O810" s="49" t="s">
        <v>464</v>
      </c>
      <c r="P810" s="49" t="s">
        <v>3398</v>
      </c>
      <c r="Q810" s="50" t="s">
        <v>456</v>
      </c>
      <c r="R810" s="57"/>
      <c r="S810" s="49" t="s">
        <v>68</v>
      </c>
      <c r="T810" s="49" t="s">
        <v>125</v>
      </c>
      <c r="U810" s="49" t="s">
        <v>224</v>
      </c>
      <c r="V810" s="49" t="s">
        <v>80</v>
      </c>
      <c r="W810" s="49" t="s">
        <v>81</v>
      </c>
      <c r="X810" s="54" t="s">
        <v>58</v>
      </c>
      <c r="Y810" s="49"/>
      <c r="Z810" s="49"/>
      <c r="AA810" s="54"/>
      <c r="AB810" s="54"/>
      <c r="AC810" s="55" t="s">
        <v>82</v>
      </c>
      <c r="AD810" s="55" t="s">
        <v>82</v>
      </c>
    </row>
    <row r="811" spans="1:30" s="58" customFormat="1" ht="57" hidden="1" customHeight="1" x14ac:dyDescent="0.25">
      <c r="A811" s="54">
        <f>+SUBTOTAL(3,$B$11:B811)</f>
        <v>0</v>
      </c>
      <c r="B811" s="55" t="s">
        <v>42</v>
      </c>
      <c r="C811" s="54" t="s">
        <v>43</v>
      </c>
      <c r="D811" s="54" t="s">
        <v>44</v>
      </c>
      <c r="E811" s="54" t="s">
        <v>45</v>
      </c>
      <c r="F811" s="56" t="s">
        <v>2526</v>
      </c>
      <c r="G811" s="48">
        <v>45464.022986110998</v>
      </c>
      <c r="H811" s="56" t="s">
        <v>2526</v>
      </c>
      <c r="I811" s="48">
        <v>45464.022986110998</v>
      </c>
      <c r="J811" s="56" t="s">
        <v>2526</v>
      </c>
      <c r="K811" s="48">
        <v>45464.022986110998</v>
      </c>
      <c r="L811" s="100" t="s">
        <v>3050</v>
      </c>
      <c r="M811" s="55" t="s">
        <v>48</v>
      </c>
      <c r="N811" s="49" t="s">
        <v>313</v>
      </c>
      <c r="O811" s="49" t="s">
        <v>314</v>
      </c>
      <c r="P811" s="49" t="s">
        <v>3399</v>
      </c>
      <c r="Q811" s="50" t="s">
        <v>456</v>
      </c>
      <c r="R811" s="57"/>
      <c r="S811" s="49" t="s">
        <v>68</v>
      </c>
      <c r="T811" s="49" t="s">
        <v>296</v>
      </c>
      <c r="U811" s="49" t="s">
        <v>297</v>
      </c>
      <c r="V811" s="49" t="s">
        <v>80</v>
      </c>
      <c r="W811" s="49" t="s">
        <v>81</v>
      </c>
      <c r="X811" s="54" t="s">
        <v>58</v>
      </c>
      <c r="Y811" s="49"/>
      <c r="Z811" s="49"/>
      <c r="AA811" s="54"/>
      <c r="AB811" s="54"/>
      <c r="AC811" s="55" t="s">
        <v>117</v>
      </c>
      <c r="AD811" s="55" t="s">
        <v>117</v>
      </c>
    </row>
    <row r="812" spans="1:30" s="58" customFormat="1" ht="57" hidden="1" customHeight="1" x14ac:dyDescent="0.25">
      <c r="A812" s="54">
        <f>+SUBTOTAL(3,$B$11:B812)</f>
        <v>0</v>
      </c>
      <c r="B812" s="55" t="s">
        <v>42</v>
      </c>
      <c r="C812" s="54" t="s">
        <v>43</v>
      </c>
      <c r="D812" s="54" t="s">
        <v>44</v>
      </c>
      <c r="E812" s="54" t="s">
        <v>45</v>
      </c>
      <c r="F812" s="56" t="s">
        <v>2527</v>
      </c>
      <c r="G812" s="48">
        <v>45455.779930555997</v>
      </c>
      <c r="H812" s="56" t="s">
        <v>2527</v>
      </c>
      <c r="I812" s="48">
        <v>45455.779930555997</v>
      </c>
      <c r="J812" s="56" t="s">
        <v>2527</v>
      </c>
      <c r="K812" s="48">
        <v>45455.779930555997</v>
      </c>
      <c r="L812" s="100" t="s">
        <v>3048</v>
      </c>
      <c r="M812" s="55" t="s">
        <v>48</v>
      </c>
      <c r="N812" s="49" t="s">
        <v>313</v>
      </c>
      <c r="O812" s="49" t="s">
        <v>464</v>
      </c>
      <c r="P812" s="49" t="s">
        <v>568</v>
      </c>
      <c r="Q812" s="50" t="s">
        <v>456</v>
      </c>
      <c r="R812" s="57"/>
      <c r="S812" s="49" t="s">
        <v>68</v>
      </c>
      <c r="T812" s="49" t="s">
        <v>69</v>
      </c>
      <c r="U812" s="49" t="s">
        <v>327</v>
      </c>
      <c r="V812" s="49" t="s">
        <v>80</v>
      </c>
      <c r="W812" s="49" t="s">
        <v>81</v>
      </c>
      <c r="X812" s="54" t="s">
        <v>58</v>
      </c>
      <c r="Y812" s="49"/>
      <c r="Z812" s="49"/>
      <c r="AA812" s="54"/>
      <c r="AB812" s="54"/>
      <c r="AC812" s="55" t="s">
        <v>82</v>
      </c>
      <c r="AD812" s="55" t="s">
        <v>82</v>
      </c>
    </row>
    <row r="813" spans="1:30" s="58" customFormat="1" ht="57" hidden="1" customHeight="1" x14ac:dyDescent="0.25">
      <c r="A813" s="54">
        <f>+SUBTOTAL(3,$B$11:B813)</f>
        <v>0</v>
      </c>
      <c r="B813" s="55" t="s">
        <v>42</v>
      </c>
      <c r="C813" s="54" t="s">
        <v>43</v>
      </c>
      <c r="D813" s="54" t="s">
        <v>44</v>
      </c>
      <c r="E813" s="54" t="s">
        <v>45</v>
      </c>
      <c r="F813" s="56" t="s">
        <v>2528</v>
      </c>
      <c r="G813" s="48">
        <v>45401.434976851997</v>
      </c>
      <c r="H813" s="56" t="s">
        <v>2528</v>
      </c>
      <c r="I813" s="48">
        <v>45401.434976851997</v>
      </c>
      <c r="J813" s="56" t="s">
        <v>2528</v>
      </c>
      <c r="K813" s="48">
        <v>45401.434976851997</v>
      </c>
      <c r="L813" s="100" t="s">
        <v>3051</v>
      </c>
      <c r="M813" s="55" t="s">
        <v>48</v>
      </c>
      <c r="N813" s="49" t="s">
        <v>313</v>
      </c>
      <c r="O813" s="49" t="s">
        <v>464</v>
      </c>
      <c r="P813" s="49" t="s">
        <v>3400</v>
      </c>
      <c r="Q813" s="50" t="s">
        <v>456</v>
      </c>
      <c r="R813" s="57"/>
      <c r="S813" s="49" t="s">
        <v>68</v>
      </c>
      <c r="T813" s="49" t="s">
        <v>125</v>
      </c>
      <c r="U813" s="49" t="s">
        <v>349</v>
      </c>
      <c r="V813" s="49" t="s">
        <v>80</v>
      </c>
      <c r="W813" s="49" t="s">
        <v>81</v>
      </c>
      <c r="X813" s="54" t="s">
        <v>58</v>
      </c>
      <c r="Y813" s="49"/>
      <c r="Z813" s="49"/>
      <c r="AA813" s="54"/>
      <c r="AB813" s="54"/>
      <c r="AC813" s="55" t="s">
        <v>82</v>
      </c>
      <c r="AD813" s="55" t="s">
        <v>82</v>
      </c>
    </row>
    <row r="814" spans="1:30" s="58" customFormat="1" ht="57" hidden="1" customHeight="1" x14ac:dyDescent="0.25">
      <c r="A814" s="54">
        <f>+SUBTOTAL(3,$B$11:B814)</f>
        <v>0</v>
      </c>
      <c r="B814" s="55" t="s">
        <v>108</v>
      </c>
      <c r="C814" s="54" t="s">
        <v>43</v>
      </c>
      <c r="D814" s="54" t="s">
        <v>44</v>
      </c>
      <c r="E814" s="54" t="s">
        <v>45</v>
      </c>
      <c r="F814" s="56" t="s">
        <v>2529</v>
      </c>
      <c r="G814" s="48">
        <v>45412.558622684999</v>
      </c>
      <c r="H814" s="56" t="s">
        <v>2529</v>
      </c>
      <c r="I814" s="48">
        <v>45412.558622684999</v>
      </c>
      <c r="J814" s="56" t="s">
        <v>2529</v>
      </c>
      <c r="K814" s="48">
        <v>45412.558622684999</v>
      </c>
      <c r="L814" s="100" t="s">
        <v>3052</v>
      </c>
      <c r="M814" s="55" t="s">
        <v>48</v>
      </c>
      <c r="N814" s="49" t="s">
        <v>313</v>
      </c>
      <c r="O814" s="49" t="s">
        <v>482</v>
      </c>
      <c r="P814" s="49" t="s">
        <v>1365</v>
      </c>
      <c r="Q814" s="50" t="s">
        <v>456</v>
      </c>
      <c r="R814" s="57"/>
      <c r="S814" s="49" t="s">
        <v>68</v>
      </c>
      <c r="T814" s="49" t="s">
        <v>96</v>
      </c>
      <c r="U814" s="49" t="s">
        <v>440</v>
      </c>
      <c r="V814" s="49" t="s">
        <v>98</v>
      </c>
      <c r="W814" s="49"/>
      <c r="X814" s="54" t="s">
        <v>58</v>
      </c>
      <c r="Y814" s="49"/>
      <c r="Z814" s="49"/>
      <c r="AA814" s="54"/>
      <c r="AB814" s="54"/>
      <c r="AC814" s="55" t="s">
        <v>82</v>
      </c>
      <c r="AD814" s="55" t="s">
        <v>82</v>
      </c>
    </row>
    <row r="815" spans="1:30" s="58" customFormat="1" ht="57" hidden="1" customHeight="1" x14ac:dyDescent="0.25">
      <c r="A815" s="54">
        <f>+SUBTOTAL(3,$B$11:B815)</f>
        <v>0</v>
      </c>
      <c r="B815" s="55" t="s">
        <v>42</v>
      </c>
      <c r="C815" s="54" t="s">
        <v>43</v>
      </c>
      <c r="D815" s="54" t="s">
        <v>44</v>
      </c>
      <c r="E815" s="54" t="s">
        <v>45</v>
      </c>
      <c r="F815" s="56" t="s">
        <v>2530</v>
      </c>
      <c r="G815" s="48">
        <v>45422.938703704</v>
      </c>
      <c r="H815" s="56" t="s">
        <v>2530</v>
      </c>
      <c r="I815" s="48">
        <v>45422.938703704</v>
      </c>
      <c r="J815" s="56" t="s">
        <v>2530</v>
      </c>
      <c r="K815" s="48">
        <v>45422.938703704</v>
      </c>
      <c r="L815" s="100" t="s">
        <v>3052</v>
      </c>
      <c r="M815" s="55" t="s">
        <v>48</v>
      </c>
      <c r="N815" s="49" t="s">
        <v>313</v>
      </c>
      <c r="O815" s="49" t="s">
        <v>464</v>
      </c>
      <c r="P815" s="49" t="s">
        <v>3401</v>
      </c>
      <c r="Q815" s="50" t="s">
        <v>456</v>
      </c>
      <c r="R815" s="57"/>
      <c r="S815" s="49" t="s">
        <v>68</v>
      </c>
      <c r="T815" s="49" t="s">
        <v>96</v>
      </c>
      <c r="U815" s="49" t="s">
        <v>97</v>
      </c>
      <c r="V815" s="49" t="s">
        <v>4047</v>
      </c>
      <c r="W815" s="49"/>
      <c r="X815" s="54" t="s">
        <v>58</v>
      </c>
      <c r="Y815" s="49"/>
      <c r="Z815" s="49"/>
      <c r="AA815" s="54"/>
      <c r="AB815" s="54"/>
      <c r="AC815" s="55" t="s">
        <v>82</v>
      </c>
      <c r="AD815" s="55" t="s">
        <v>82</v>
      </c>
    </row>
    <row r="816" spans="1:30" s="58" customFormat="1" ht="57" hidden="1" customHeight="1" x14ac:dyDescent="0.25">
      <c r="A816" s="54">
        <f>+SUBTOTAL(3,$B$11:B816)</f>
        <v>0</v>
      </c>
      <c r="B816" s="55" t="s">
        <v>42</v>
      </c>
      <c r="C816" s="54" t="s">
        <v>43</v>
      </c>
      <c r="D816" s="54" t="s">
        <v>44</v>
      </c>
      <c r="E816" s="54" t="s">
        <v>45</v>
      </c>
      <c r="F816" s="56" t="s">
        <v>2830</v>
      </c>
      <c r="G816" s="48">
        <v>45470.613217593003</v>
      </c>
      <c r="H816" s="56" t="s">
        <v>2830</v>
      </c>
      <c r="I816" s="48">
        <v>45470.613217593003</v>
      </c>
      <c r="J816" s="56" t="s">
        <v>2830</v>
      </c>
      <c r="K816" s="48">
        <v>45470.613217593003</v>
      </c>
      <c r="L816" s="100" t="s">
        <v>2237</v>
      </c>
      <c r="M816" s="55" t="s">
        <v>48</v>
      </c>
      <c r="N816" s="49" t="s">
        <v>313</v>
      </c>
      <c r="O816" s="49" t="s">
        <v>464</v>
      </c>
      <c r="P816" s="49" t="s">
        <v>468</v>
      </c>
      <c r="Q816" s="50" t="s">
        <v>456</v>
      </c>
      <c r="R816" s="57"/>
      <c r="S816" s="49" t="s">
        <v>68</v>
      </c>
      <c r="T816" s="49" t="s">
        <v>125</v>
      </c>
      <c r="U816" s="49" t="s">
        <v>349</v>
      </c>
      <c r="V816" s="49" t="s">
        <v>80</v>
      </c>
      <c r="W816" s="49" t="s">
        <v>81</v>
      </c>
      <c r="X816" s="54" t="s">
        <v>58</v>
      </c>
      <c r="Y816" s="49"/>
      <c r="Z816" s="49"/>
      <c r="AA816" s="54"/>
      <c r="AB816" s="54"/>
      <c r="AC816" s="55" t="s">
        <v>82</v>
      </c>
      <c r="AD816" s="55" t="s">
        <v>82</v>
      </c>
    </row>
    <row r="817" spans="1:30" s="58" customFormat="1" ht="57" hidden="1" customHeight="1" x14ac:dyDescent="0.25">
      <c r="A817" s="54">
        <f>+SUBTOTAL(3,$B$11:B817)</f>
        <v>0</v>
      </c>
      <c r="B817" s="55" t="s">
        <v>108</v>
      </c>
      <c r="C817" s="54" t="s">
        <v>43</v>
      </c>
      <c r="D817" s="54" t="s">
        <v>44</v>
      </c>
      <c r="E817" s="54" t="s">
        <v>45</v>
      </c>
      <c r="F817" s="56" t="s">
        <v>2531</v>
      </c>
      <c r="G817" s="48">
        <v>45426.398356480997</v>
      </c>
      <c r="H817" s="56" t="s">
        <v>2531</v>
      </c>
      <c r="I817" s="48">
        <v>45426.398356480997</v>
      </c>
      <c r="J817" s="56" t="s">
        <v>2531</v>
      </c>
      <c r="K817" s="48">
        <v>45426.398356480997</v>
      </c>
      <c r="L817" s="100" t="s">
        <v>3048</v>
      </c>
      <c r="M817" s="55" t="s">
        <v>48</v>
      </c>
      <c r="N817" s="49" t="s">
        <v>313</v>
      </c>
      <c r="O817" s="49" t="s">
        <v>464</v>
      </c>
      <c r="P817" s="49" t="s">
        <v>568</v>
      </c>
      <c r="Q817" s="50" t="s">
        <v>456</v>
      </c>
      <c r="R817" s="57"/>
      <c r="S817" s="49" t="s">
        <v>68</v>
      </c>
      <c r="T817" s="49" t="s">
        <v>156</v>
      </c>
      <c r="U817" s="49" t="s">
        <v>794</v>
      </c>
      <c r="V817" s="49" t="s">
        <v>80</v>
      </c>
      <c r="W817" s="49" t="s">
        <v>81</v>
      </c>
      <c r="X817" s="54" t="s">
        <v>58</v>
      </c>
      <c r="Y817" s="49"/>
      <c r="Z817" s="49"/>
      <c r="AA817" s="54"/>
      <c r="AB817" s="54"/>
      <c r="AC817" s="55" t="s">
        <v>82</v>
      </c>
      <c r="AD817" s="55" t="s">
        <v>82</v>
      </c>
    </row>
    <row r="818" spans="1:30" s="58" customFormat="1" ht="57" hidden="1" customHeight="1" x14ac:dyDescent="0.25">
      <c r="A818" s="54">
        <f>+SUBTOTAL(3,$B$11:B818)</f>
        <v>0</v>
      </c>
      <c r="B818" s="55" t="s">
        <v>42</v>
      </c>
      <c r="C818" s="54" t="s">
        <v>43</v>
      </c>
      <c r="D818" s="54" t="s">
        <v>44</v>
      </c>
      <c r="E818" s="54" t="s">
        <v>45</v>
      </c>
      <c r="F818" s="56" t="s">
        <v>2532</v>
      </c>
      <c r="G818" s="48">
        <v>45390.449606481001</v>
      </c>
      <c r="H818" s="56" t="s">
        <v>2532</v>
      </c>
      <c r="I818" s="48">
        <v>45390.449606481001</v>
      </c>
      <c r="J818" s="56" t="s">
        <v>2532</v>
      </c>
      <c r="K818" s="48">
        <v>45390.449606481001</v>
      </c>
      <c r="L818" s="100" t="s">
        <v>1259</v>
      </c>
      <c r="M818" s="55" t="s">
        <v>111</v>
      </c>
      <c r="N818" s="49" t="s">
        <v>379</v>
      </c>
      <c r="O818" s="49" t="s">
        <v>1327</v>
      </c>
      <c r="P818" s="49" t="s">
        <v>1392</v>
      </c>
      <c r="Q818" s="50" t="s">
        <v>456</v>
      </c>
      <c r="R818" s="57"/>
      <c r="S818" s="49" t="s">
        <v>68</v>
      </c>
      <c r="T818" s="49" t="s">
        <v>150</v>
      </c>
      <c r="U818" s="49" t="s">
        <v>2153</v>
      </c>
      <c r="V818" s="49" t="s">
        <v>270</v>
      </c>
      <c r="W818" s="49"/>
      <c r="X818" s="54" t="s">
        <v>58</v>
      </c>
      <c r="Y818" s="49"/>
      <c r="Z818" s="49"/>
      <c r="AA818" s="54"/>
      <c r="AB818" s="54"/>
      <c r="AC818" s="55" t="s">
        <v>117</v>
      </c>
      <c r="AD818" s="55" t="s">
        <v>117</v>
      </c>
    </row>
    <row r="819" spans="1:30" s="58" customFormat="1" ht="57" hidden="1" customHeight="1" x14ac:dyDescent="0.25">
      <c r="A819" s="54">
        <f>+SUBTOTAL(3,$B$11:B819)</f>
        <v>0</v>
      </c>
      <c r="B819" s="55" t="s">
        <v>42</v>
      </c>
      <c r="C819" s="54" t="s">
        <v>43</v>
      </c>
      <c r="D819" s="54" t="s">
        <v>44</v>
      </c>
      <c r="E819" s="54" t="s">
        <v>45</v>
      </c>
      <c r="F819" s="56" t="s">
        <v>2533</v>
      </c>
      <c r="G819" s="48">
        <v>45412.508368055998</v>
      </c>
      <c r="H819" s="56" t="s">
        <v>2533</v>
      </c>
      <c r="I819" s="48">
        <v>45412.508368055998</v>
      </c>
      <c r="J819" s="56" t="s">
        <v>2533</v>
      </c>
      <c r="K819" s="48">
        <v>45412.508368055998</v>
      </c>
      <c r="L819" s="100" t="s">
        <v>3052</v>
      </c>
      <c r="M819" s="55" t="s">
        <v>48</v>
      </c>
      <c r="N819" s="49" t="s">
        <v>313</v>
      </c>
      <c r="O819" s="49" t="s">
        <v>482</v>
      </c>
      <c r="P819" s="49" t="s">
        <v>1365</v>
      </c>
      <c r="Q819" s="50" t="s">
        <v>456</v>
      </c>
      <c r="R819" s="57"/>
      <c r="S819" s="49" t="s">
        <v>68</v>
      </c>
      <c r="T819" s="49" t="s">
        <v>69</v>
      </c>
      <c r="U819" s="49" t="s">
        <v>79</v>
      </c>
      <c r="V819" s="49" t="s">
        <v>98</v>
      </c>
      <c r="W819" s="49"/>
      <c r="X819" s="54" t="s">
        <v>58</v>
      </c>
      <c r="Y819" s="49"/>
      <c r="Z819" s="49"/>
      <c r="AA819" s="54"/>
      <c r="AB819" s="54"/>
      <c r="AC819" s="55" t="s">
        <v>82</v>
      </c>
      <c r="AD819" s="55" t="s">
        <v>82</v>
      </c>
    </row>
    <row r="820" spans="1:30" s="58" customFormat="1" ht="57" hidden="1" customHeight="1" x14ac:dyDescent="0.25">
      <c r="A820" s="54">
        <f>+SUBTOTAL(3,$B$11:B820)</f>
        <v>0</v>
      </c>
      <c r="B820" s="55" t="s">
        <v>42</v>
      </c>
      <c r="C820" s="54" t="s">
        <v>43</v>
      </c>
      <c r="D820" s="54" t="s">
        <v>44</v>
      </c>
      <c r="E820" s="54" t="s">
        <v>45</v>
      </c>
      <c r="F820" s="56" t="s">
        <v>2534</v>
      </c>
      <c r="G820" s="48">
        <v>45387.531018519003</v>
      </c>
      <c r="H820" s="56" t="s">
        <v>2534</v>
      </c>
      <c r="I820" s="48">
        <v>45387.531018519003</v>
      </c>
      <c r="J820" s="56" t="s">
        <v>2534</v>
      </c>
      <c r="K820" s="48">
        <v>45387.531018519003</v>
      </c>
      <c r="L820" s="100" t="s">
        <v>3053</v>
      </c>
      <c r="M820" s="55" t="s">
        <v>48</v>
      </c>
      <c r="N820" s="49" t="s">
        <v>313</v>
      </c>
      <c r="O820" s="49" t="s">
        <v>482</v>
      </c>
      <c r="P820" s="49" t="s">
        <v>223</v>
      </c>
      <c r="Q820" s="50" t="s">
        <v>456</v>
      </c>
      <c r="R820" s="57"/>
      <c r="S820" s="49" t="s">
        <v>68</v>
      </c>
      <c r="T820" s="49" t="s">
        <v>69</v>
      </c>
      <c r="U820" s="49" t="s">
        <v>70</v>
      </c>
      <c r="V820" s="49" t="s">
        <v>1452</v>
      </c>
      <c r="W820" s="49"/>
      <c r="X820" s="54" t="s">
        <v>58</v>
      </c>
      <c r="Y820" s="49"/>
      <c r="Z820" s="49"/>
      <c r="AA820" s="54"/>
      <c r="AB820" s="54"/>
      <c r="AC820" s="55" t="s">
        <v>117</v>
      </c>
      <c r="AD820" s="55" t="s">
        <v>117</v>
      </c>
    </row>
    <row r="821" spans="1:30" s="58" customFormat="1" ht="57" hidden="1" customHeight="1" x14ac:dyDescent="0.25">
      <c r="A821" s="54">
        <f>+SUBTOTAL(3,$B$11:B821)</f>
        <v>0</v>
      </c>
      <c r="B821" s="55" t="s">
        <v>42</v>
      </c>
      <c r="C821" s="54" t="s">
        <v>43</v>
      </c>
      <c r="D821" s="54" t="s">
        <v>44</v>
      </c>
      <c r="E821" s="54" t="s">
        <v>45</v>
      </c>
      <c r="F821" s="56" t="s">
        <v>2535</v>
      </c>
      <c r="G821" s="48">
        <v>45437.044583333001</v>
      </c>
      <c r="H821" s="56" t="s">
        <v>2535</v>
      </c>
      <c r="I821" s="48">
        <v>45437.044583333001</v>
      </c>
      <c r="J821" s="56" t="s">
        <v>2535</v>
      </c>
      <c r="K821" s="48">
        <v>45437.044583333001</v>
      </c>
      <c r="L821" s="100" t="s">
        <v>3054</v>
      </c>
      <c r="M821" s="55" t="s">
        <v>48</v>
      </c>
      <c r="N821" s="49" t="s">
        <v>313</v>
      </c>
      <c r="O821" s="49" t="s">
        <v>314</v>
      </c>
      <c r="P821" s="49" t="s">
        <v>3402</v>
      </c>
      <c r="Q821" s="50" t="s">
        <v>456</v>
      </c>
      <c r="R821" s="57"/>
      <c r="S821" s="49" t="s">
        <v>68</v>
      </c>
      <c r="T821" s="49" t="s">
        <v>296</v>
      </c>
      <c r="U821" s="49" t="s">
        <v>457</v>
      </c>
      <c r="V821" s="49" t="s">
        <v>2305</v>
      </c>
      <c r="W821" s="49" t="s">
        <v>81</v>
      </c>
      <c r="X821" s="54" t="s">
        <v>58</v>
      </c>
      <c r="Y821" s="49"/>
      <c r="Z821" s="49"/>
      <c r="AA821" s="54"/>
      <c r="AB821" s="54"/>
      <c r="AC821" s="55" t="s">
        <v>117</v>
      </c>
      <c r="AD821" s="55" t="s">
        <v>117</v>
      </c>
    </row>
    <row r="822" spans="1:30" s="58" customFormat="1" ht="57" hidden="1" customHeight="1" x14ac:dyDescent="0.25">
      <c r="A822" s="54">
        <f>+SUBTOTAL(3,$B$11:B822)</f>
        <v>0</v>
      </c>
      <c r="B822" s="55" t="s">
        <v>108</v>
      </c>
      <c r="C822" s="54" t="s">
        <v>43</v>
      </c>
      <c r="D822" s="54" t="s">
        <v>44</v>
      </c>
      <c r="E822" s="54" t="s">
        <v>45</v>
      </c>
      <c r="F822" s="56" t="s">
        <v>2536</v>
      </c>
      <c r="G822" s="48">
        <v>45440.639074074003</v>
      </c>
      <c r="H822" s="56" t="s">
        <v>2536</v>
      </c>
      <c r="I822" s="48">
        <v>45440.639074074003</v>
      </c>
      <c r="J822" s="56" t="s">
        <v>2536</v>
      </c>
      <c r="K822" s="48">
        <v>45440.639074074003</v>
      </c>
      <c r="L822" s="100" t="s">
        <v>3048</v>
      </c>
      <c r="M822" s="55" t="s">
        <v>48</v>
      </c>
      <c r="N822" s="49" t="s">
        <v>313</v>
      </c>
      <c r="O822" s="49" t="s">
        <v>464</v>
      </c>
      <c r="P822" s="49" t="s">
        <v>568</v>
      </c>
      <c r="Q822" s="50" t="s">
        <v>456</v>
      </c>
      <c r="R822" s="57"/>
      <c r="S822" s="49" t="s">
        <v>68</v>
      </c>
      <c r="T822" s="49" t="s">
        <v>156</v>
      </c>
      <c r="U822" s="49" t="s">
        <v>794</v>
      </c>
      <c r="V822" s="49" t="s">
        <v>80</v>
      </c>
      <c r="W822" s="49" t="s">
        <v>81</v>
      </c>
      <c r="X822" s="54" t="s">
        <v>58</v>
      </c>
      <c r="Y822" s="49"/>
      <c r="Z822" s="49"/>
      <c r="AA822" s="54"/>
      <c r="AB822" s="54"/>
      <c r="AC822" s="55" t="s">
        <v>61</v>
      </c>
      <c r="AD822" s="55" t="s">
        <v>61</v>
      </c>
    </row>
    <row r="823" spans="1:30" s="58" customFormat="1" ht="57" hidden="1" customHeight="1" x14ac:dyDescent="0.25">
      <c r="A823" s="54">
        <f>+SUBTOTAL(3,$B$11:B823)</f>
        <v>0</v>
      </c>
      <c r="B823" s="55" t="s">
        <v>42</v>
      </c>
      <c r="C823" s="54" t="s">
        <v>43</v>
      </c>
      <c r="D823" s="54" t="s">
        <v>44</v>
      </c>
      <c r="E823" s="54" t="s">
        <v>45</v>
      </c>
      <c r="F823" s="56" t="s">
        <v>2537</v>
      </c>
      <c r="G823" s="48">
        <v>45386.783564814999</v>
      </c>
      <c r="H823" s="56" t="s">
        <v>2537</v>
      </c>
      <c r="I823" s="48">
        <v>45386.783564814999</v>
      </c>
      <c r="J823" s="56" t="s">
        <v>2537</v>
      </c>
      <c r="K823" s="48">
        <v>45386.783564814999</v>
      </c>
      <c r="L823" s="100" t="s">
        <v>3055</v>
      </c>
      <c r="M823" s="55" t="s">
        <v>48</v>
      </c>
      <c r="N823" s="49" t="s">
        <v>313</v>
      </c>
      <c r="O823" s="49" t="s">
        <v>1344</v>
      </c>
      <c r="P823" s="49" t="s">
        <v>3403</v>
      </c>
      <c r="Q823" s="50" t="s">
        <v>456</v>
      </c>
      <c r="R823" s="57"/>
      <c r="S823" s="49" t="s">
        <v>68</v>
      </c>
      <c r="T823" s="49" t="s">
        <v>69</v>
      </c>
      <c r="U823" s="49" t="s">
        <v>79</v>
      </c>
      <c r="V823" s="49" t="s">
        <v>1452</v>
      </c>
      <c r="W823" s="49"/>
      <c r="X823" s="54" t="s">
        <v>58</v>
      </c>
      <c r="Y823" s="49"/>
      <c r="Z823" s="49"/>
      <c r="AA823" s="54"/>
      <c r="AB823" s="54"/>
      <c r="AC823" s="55" t="s">
        <v>82</v>
      </c>
      <c r="AD823" s="55" t="s">
        <v>82</v>
      </c>
    </row>
    <row r="824" spans="1:30" s="58" customFormat="1" ht="57" hidden="1" customHeight="1" x14ac:dyDescent="0.25">
      <c r="A824" s="54">
        <f>+SUBTOTAL(3,$B$11:B824)</f>
        <v>0</v>
      </c>
      <c r="B824" s="55" t="s">
        <v>42</v>
      </c>
      <c r="C824" s="54" t="s">
        <v>43</v>
      </c>
      <c r="D824" s="54" t="s">
        <v>44</v>
      </c>
      <c r="E824" s="54" t="s">
        <v>45</v>
      </c>
      <c r="F824" s="56" t="s">
        <v>2538</v>
      </c>
      <c r="G824" s="48">
        <v>45391.494548611001</v>
      </c>
      <c r="H824" s="56" t="s">
        <v>2538</v>
      </c>
      <c r="I824" s="48">
        <v>45391.494548611001</v>
      </c>
      <c r="J824" s="56" t="s">
        <v>2538</v>
      </c>
      <c r="K824" s="48">
        <v>45391.494548611001</v>
      </c>
      <c r="L824" s="100" t="s">
        <v>3056</v>
      </c>
      <c r="M824" s="55" t="s">
        <v>48</v>
      </c>
      <c r="N824" s="49" t="s">
        <v>313</v>
      </c>
      <c r="O824" s="49" t="s">
        <v>464</v>
      </c>
      <c r="P824" s="49" t="s">
        <v>495</v>
      </c>
      <c r="Q824" s="50" t="s">
        <v>456</v>
      </c>
      <c r="R824" s="57"/>
      <c r="S824" s="49" t="s">
        <v>68</v>
      </c>
      <c r="T824" s="49" t="s">
        <v>125</v>
      </c>
      <c r="U824" s="49" t="s">
        <v>224</v>
      </c>
      <c r="V824" s="49" t="s">
        <v>80</v>
      </c>
      <c r="W824" s="49" t="s">
        <v>81</v>
      </c>
      <c r="X824" s="54" t="s">
        <v>58</v>
      </c>
      <c r="Y824" s="49"/>
      <c r="Z824" s="49"/>
      <c r="AA824" s="54"/>
      <c r="AB824" s="54"/>
      <c r="AC824" s="55" t="s">
        <v>82</v>
      </c>
      <c r="AD824" s="55" t="s">
        <v>82</v>
      </c>
    </row>
    <row r="825" spans="1:30" s="58" customFormat="1" ht="57" hidden="1" customHeight="1" x14ac:dyDescent="0.25">
      <c r="A825" s="54">
        <f>+SUBTOTAL(3,$B$11:B825)</f>
        <v>0</v>
      </c>
      <c r="B825" s="55" t="s">
        <v>42</v>
      </c>
      <c r="C825" s="54" t="s">
        <v>43</v>
      </c>
      <c r="D825" s="54" t="s">
        <v>44</v>
      </c>
      <c r="E825" s="54" t="s">
        <v>45</v>
      </c>
      <c r="F825" s="56" t="s">
        <v>2549</v>
      </c>
      <c r="G825" s="48">
        <v>45465.573101852002</v>
      </c>
      <c r="H825" s="56" t="s">
        <v>2549</v>
      </c>
      <c r="I825" s="48">
        <v>45465.573101852002</v>
      </c>
      <c r="J825" s="56" t="s">
        <v>2549</v>
      </c>
      <c r="K825" s="48">
        <v>45465.573101852002</v>
      </c>
      <c r="L825" s="100" t="s">
        <v>3064</v>
      </c>
      <c r="M825" s="55" t="s">
        <v>48</v>
      </c>
      <c r="N825" s="49" t="s">
        <v>313</v>
      </c>
      <c r="O825" s="49" t="s">
        <v>314</v>
      </c>
      <c r="P825" s="49" t="s">
        <v>1318</v>
      </c>
      <c r="Q825" s="50" t="s">
        <v>456</v>
      </c>
      <c r="R825" s="57"/>
      <c r="S825" s="49" t="s">
        <v>68</v>
      </c>
      <c r="T825" s="49" t="s">
        <v>296</v>
      </c>
      <c r="U825" s="49" t="s">
        <v>457</v>
      </c>
      <c r="V825" s="49" t="s">
        <v>80</v>
      </c>
      <c r="W825" s="49" t="s">
        <v>81</v>
      </c>
      <c r="X825" s="54" t="s">
        <v>58</v>
      </c>
      <c r="Y825" s="49"/>
      <c r="Z825" s="49"/>
      <c r="AA825" s="54"/>
      <c r="AB825" s="54"/>
      <c r="AC825" s="55" t="s">
        <v>117</v>
      </c>
      <c r="AD825" s="55" t="s">
        <v>117</v>
      </c>
    </row>
    <row r="826" spans="1:30" s="58" customFormat="1" ht="57" hidden="1" customHeight="1" x14ac:dyDescent="0.25">
      <c r="A826" s="54">
        <f>+SUBTOTAL(3,$B$11:B826)</f>
        <v>0</v>
      </c>
      <c r="B826" s="55" t="s">
        <v>42</v>
      </c>
      <c r="C826" s="54" t="s">
        <v>43</v>
      </c>
      <c r="D826" s="54" t="s">
        <v>44</v>
      </c>
      <c r="E826" s="54" t="s">
        <v>45</v>
      </c>
      <c r="F826" s="56" t="s">
        <v>2539</v>
      </c>
      <c r="G826" s="48">
        <v>45390.449097222001</v>
      </c>
      <c r="H826" s="56" t="s">
        <v>2539</v>
      </c>
      <c r="I826" s="48">
        <v>45390.449097222001</v>
      </c>
      <c r="J826" s="56" t="s">
        <v>2539</v>
      </c>
      <c r="K826" s="48">
        <v>45390.449097222001</v>
      </c>
      <c r="L826" s="100" t="s">
        <v>1259</v>
      </c>
      <c r="M826" s="55" t="s">
        <v>111</v>
      </c>
      <c r="N826" s="49" t="s">
        <v>379</v>
      </c>
      <c r="O826" s="49" t="s">
        <v>1327</v>
      </c>
      <c r="P826" s="49" t="s">
        <v>1392</v>
      </c>
      <c r="Q826" s="50" t="s">
        <v>456</v>
      </c>
      <c r="R826" s="57"/>
      <c r="S826" s="49" t="s">
        <v>68</v>
      </c>
      <c r="T826" s="49" t="s">
        <v>150</v>
      </c>
      <c r="U826" s="49" t="s">
        <v>2153</v>
      </c>
      <c r="V826" s="49" t="s">
        <v>270</v>
      </c>
      <c r="W826" s="49"/>
      <c r="X826" s="54" t="s">
        <v>58</v>
      </c>
      <c r="Y826" s="49"/>
      <c r="Z826" s="49"/>
      <c r="AA826" s="54"/>
      <c r="AB826" s="54"/>
      <c r="AC826" s="55" t="s">
        <v>117</v>
      </c>
      <c r="AD826" s="55" t="s">
        <v>117</v>
      </c>
    </row>
    <row r="827" spans="1:30" s="58" customFormat="1" ht="57" hidden="1" customHeight="1" x14ac:dyDescent="0.25">
      <c r="A827" s="54">
        <f>+SUBTOTAL(3,$B$11:B827)</f>
        <v>0</v>
      </c>
      <c r="B827" s="55" t="s">
        <v>108</v>
      </c>
      <c r="C827" s="54" t="s">
        <v>43</v>
      </c>
      <c r="D827" s="54" t="s">
        <v>44</v>
      </c>
      <c r="E827" s="54" t="s">
        <v>45</v>
      </c>
      <c r="F827" s="56" t="s">
        <v>2540</v>
      </c>
      <c r="G827" s="48">
        <v>45387.397962962998</v>
      </c>
      <c r="H827" s="56" t="s">
        <v>2540</v>
      </c>
      <c r="I827" s="48">
        <v>45387.397962962998</v>
      </c>
      <c r="J827" s="56" t="s">
        <v>2540</v>
      </c>
      <c r="K827" s="48">
        <v>45387.397962962998</v>
      </c>
      <c r="L827" s="100" t="s">
        <v>2237</v>
      </c>
      <c r="M827" s="55" t="s">
        <v>48</v>
      </c>
      <c r="N827" s="49" t="s">
        <v>313</v>
      </c>
      <c r="O827" s="49" t="s">
        <v>464</v>
      </c>
      <c r="P827" s="49" t="s">
        <v>468</v>
      </c>
      <c r="Q827" s="50" t="s">
        <v>456</v>
      </c>
      <c r="R827" s="57"/>
      <c r="S827" s="49" t="s">
        <v>68</v>
      </c>
      <c r="T827" s="49" t="s">
        <v>296</v>
      </c>
      <c r="U827" s="49" t="s">
        <v>457</v>
      </c>
      <c r="V827" s="49" t="s">
        <v>80</v>
      </c>
      <c r="W827" s="49" t="s">
        <v>81</v>
      </c>
      <c r="X827" s="54" t="s">
        <v>58</v>
      </c>
      <c r="Y827" s="49"/>
      <c r="Z827" s="49"/>
      <c r="AA827" s="54"/>
      <c r="AB827" s="54"/>
      <c r="AC827" s="55" t="s">
        <v>117</v>
      </c>
      <c r="AD827" s="55" t="s">
        <v>117</v>
      </c>
    </row>
    <row r="828" spans="1:30" s="58" customFormat="1" ht="57" hidden="1" customHeight="1" x14ac:dyDescent="0.25">
      <c r="A828" s="54">
        <f>+SUBTOTAL(3,$B$11:B828)</f>
        <v>0</v>
      </c>
      <c r="B828" s="55" t="s">
        <v>42</v>
      </c>
      <c r="C828" s="54" t="s">
        <v>43</v>
      </c>
      <c r="D828" s="54" t="s">
        <v>44</v>
      </c>
      <c r="E828" s="54" t="s">
        <v>45</v>
      </c>
      <c r="F828" s="56" t="s">
        <v>2541</v>
      </c>
      <c r="G828" s="48">
        <v>45419.659861111002</v>
      </c>
      <c r="H828" s="56" t="s">
        <v>2541</v>
      </c>
      <c r="I828" s="48">
        <v>45419.659861111002</v>
      </c>
      <c r="J828" s="56" t="s">
        <v>2541</v>
      </c>
      <c r="K828" s="48">
        <v>45419.659861111002</v>
      </c>
      <c r="L828" s="100" t="s">
        <v>3057</v>
      </c>
      <c r="M828" s="55" t="s">
        <v>48</v>
      </c>
      <c r="N828" s="49" t="s">
        <v>313</v>
      </c>
      <c r="O828" s="49" t="s">
        <v>464</v>
      </c>
      <c r="P828" s="49" t="s">
        <v>468</v>
      </c>
      <c r="Q828" s="50" t="s">
        <v>456</v>
      </c>
      <c r="R828" s="57"/>
      <c r="S828" s="49" t="s">
        <v>68</v>
      </c>
      <c r="T828" s="49" t="s">
        <v>156</v>
      </c>
      <c r="U828" s="49" t="s">
        <v>157</v>
      </c>
      <c r="V828" s="49" t="s">
        <v>147</v>
      </c>
      <c r="W828" s="49"/>
      <c r="X828" s="54" t="s">
        <v>58</v>
      </c>
      <c r="Y828" s="49"/>
      <c r="Z828" s="49"/>
      <c r="AA828" s="54"/>
      <c r="AB828" s="54"/>
      <c r="AC828" s="55" t="s">
        <v>82</v>
      </c>
      <c r="AD828" s="55" t="s">
        <v>82</v>
      </c>
    </row>
    <row r="829" spans="1:30" s="58" customFormat="1" ht="57" hidden="1" customHeight="1" x14ac:dyDescent="0.25">
      <c r="A829" s="54">
        <f>+SUBTOTAL(3,$B$11:B829)</f>
        <v>0</v>
      </c>
      <c r="B829" s="55" t="s">
        <v>42</v>
      </c>
      <c r="C829" s="54" t="s">
        <v>43</v>
      </c>
      <c r="D829" s="54" t="s">
        <v>44</v>
      </c>
      <c r="E829" s="54" t="s">
        <v>45</v>
      </c>
      <c r="F829" s="56" t="s">
        <v>2542</v>
      </c>
      <c r="G829" s="48">
        <v>45384.978483796003</v>
      </c>
      <c r="H829" s="56" t="s">
        <v>2542</v>
      </c>
      <c r="I829" s="48">
        <v>45384.978483796003</v>
      </c>
      <c r="J829" s="56" t="s">
        <v>2542</v>
      </c>
      <c r="K829" s="48">
        <v>45384.978483796003</v>
      </c>
      <c r="L829" s="100" t="s">
        <v>2238</v>
      </c>
      <c r="M829" s="55" t="s">
        <v>48</v>
      </c>
      <c r="N829" s="49" t="s">
        <v>313</v>
      </c>
      <c r="O829" s="49" t="s">
        <v>485</v>
      </c>
      <c r="P829" s="49" t="s">
        <v>2086</v>
      </c>
      <c r="Q829" s="50" t="s">
        <v>456</v>
      </c>
      <c r="R829" s="57"/>
      <c r="S829" s="49" t="s">
        <v>68</v>
      </c>
      <c r="T829" s="49" t="s">
        <v>69</v>
      </c>
      <c r="U829" s="49" t="s">
        <v>70</v>
      </c>
      <c r="V829" s="49" t="s">
        <v>229</v>
      </c>
      <c r="W829" s="49"/>
      <c r="X829" s="54" t="s">
        <v>58</v>
      </c>
      <c r="Y829" s="49"/>
      <c r="Z829" s="49"/>
      <c r="AA829" s="54"/>
      <c r="AB829" s="54"/>
      <c r="AC829" s="55" t="s">
        <v>117</v>
      </c>
      <c r="AD829" s="55" t="s">
        <v>117</v>
      </c>
    </row>
    <row r="830" spans="1:30" s="58" customFormat="1" ht="57" hidden="1" customHeight="1" x14ac:dyDescent="0.25">
      <c r="A830" s="54">
        <f>+SUBTOTAL(3,$B$11:B830)</f>
        <v>0</v>
      </c>
      <c r="B830" s="55" t="s">
        <v>42</v>
      </c>
      <c r="C830" s="54" t="s">
        <v>43</v>
      </c>
      <c r="D830" s="54" t="s">
        <v>44</v>
      </c>
      <c r="E830" s="54" t="s">
        <v>45</v>
      </c>
      <c r="F830" s="56" t="s">
        <v>2543</v>
      </c>
      <c r="G830" s="48">
        <v>45383.516527778003</v>
      </c>
      <c r="H830" s="56" t="s">
        <v>2543</v>
      </c>
      <c r="I830" s="48">
        <v>45383.516527778003</v>
      </c>
      <c r="J830" s="56" t="s">
        <v>2543</v>
      </c>
      <c r="K830" s="48">
        <v>45383.516527778003</v>
      </c>
      <c r="L830" s="100" t="s">
        <v>3058</v>
      </c>
      <c r="M830" s="55" t="s">
        <v>48</v>
      </c>
      <c r="N830" s="49" t="s">
        <v>313</v>
      </c>
      <c r="O830" s="49" t="s">
        <v>482</v>
      </c>
      <c r="P830" s="49" t="s">
        <v>234</v>
      </c>
      <c r="Q830" s="50" t="s">
        <v>456</v>
      </c>
      <c r="R830" s="57"/>
      <c r="S830" s="49" t="s">
        <v>68</v>
      </c>
      <c r="T830" s="49" t="s">
        <v>69</v>
      </c>
      <c r="U830" s="49" t="s">
        <v>327</v>
      </c>
      <c r="V830" s="49" t="s">
        <v>80</v>
      </c>
      <c r="W830" s="49" t="s">
        <v>81</v>
      </c>
      <c r="X830" s="54" t="s">
        <v>58</v>
      </c>
      <c r="Y830" s="49"/>
      <c r="Z830" s="49"/>
      <c r="AA830" s="54"/>
      <c r="AB830" s="54"/>
      <c r="AC830" s="55" t="s">
        <v>82</v>
      </c>
      <c r="AD830" s="55" t="s">
        <v>82</v>
      </c>
    </row>
    <row r="831" spans="1:30" s="58" customFormat="1" ht="57" hidden="1" customHeight="1" x14ac:dyDescent="0.25">
      <c r="A831" s="54">
        <f>+SUBTOTAL(3,$B$11:B831)</f>
        <v>0</v>
      </c>
      <c r="B831" s="55" t="s">
        <v>42</v>
      </c>
      <c r="C831" s="54" t="s">
        <v>43</v>
      </c>
      <c r="D831" s="54" t="s">
        <v>44</v>
      </c>
      <c r="E831" s="54" t="s">
        <v>45</v>
      </c>
      <c r="F831" s="56" t="s">
        <v>2544</v>
      </c>
      <c r="G831" s="48">
        <v>45404.648136573996</v>
      </c>
      <c r="H831" s="56" t="s">
        <v>2544</v>
      </c>
      <c r="I831" s="48">
        <v>45404.648136573996</v>
      </c>
      <c r="J831" s="56" t="s">
        <v>2544</v>
      </c>
      <c r="K831" s="48">
        <v>45404.648136573996</v>
      </c>
      <c r="L831" s="100" t="s">
        <v>3059</v>
      </c>
      <c r="M831" s="55" t="s">
        <v>48</v>
      </c>
      <c r="N831" s="49" t="s">
        <v>313</v>
      </c>
      <c r="O831" s="49" t="s">
        <v>482</v>
      </c>
      <c r="P831" s="49" t="s">
        <v>3404</v>
      </c>
      <c r="Q831" s="50" t="s">
        <v>456</v>
      </c>
      <c r="R831" s="57"/>
      <c r="S831" s="49" t="s">
        <v>68</v>
      </c>
      <c r="T831" s="49" t="s">
        <v>96</v>
      </c>
      <c r="U831" s="49" t="s">
        <v>97</v>
      </c>
      <c r="V831" s="49" t="s">
        <v>98</v>
      </c>
      <c r="W831" s="49"/>
      <c r="X831" s="54" t="s">
        <v>58</v>
      </c>
      <c r="Y831" s="49"/>
      <c r="Z831" s="49"/>
      <c r="AA831" s="54"/>
      <c r="AB831" s="54"/>
      <c r="AC831" s="55" t="s">
        <v>82</v>
      </c>
      <c r="AD831" s="55" t="s">
        <v>82</v>
      </c>
    </row>
    <row r="832" spans="1:30" s="58" customFormat="1" ht="57" hidden="1" customHeight="1" x14ac:dyDescent="0.25">
      <c r="A832" s="54">
        <f>+SUBTOTAL(3,$B$11:B832)</f>
        <v>0</v>
      </c>
      <c r="B832" s="55" t="s">
        <v>42</v>
      </c>
      <c r="C832" s="54" t="s">
        <v>43</v>
      </c>
      <c r="D832" s="54" t="s">
        <v>44</v>
      </c>
      <c r="E832" s="54" t="s">
        <v>45</v>
      </c>
      <c r="F832" s="56" t="s">
        <v>2545</v>
      </c>
      <c r="G832" s="48">
        <v>45407.742048610999</v>
      </c>
      <c r="H832" s="56" t="s">
        <v>2545</v>
      </c>
      <c r="I832" s="48">
        <v>45407.742048610999</v>
      </c>
      <c r="J832" s="56" t="s">
        <v>2545</v>
      </c>
      <c r="K832" s="48">
        <v>45407.742048610999</v>
      </c>
      <c r="L832" s="100" t="s">
        <v>3060</v>
      </c>
      <c r="M832" s="55" t="s">
        <v>48</v>
      </c>
      <c r="N832" s="49" t="s">
        <v>313</v>
      </c>
      <c r="O832" s="49" t="s">
        <v>473</v>
      </c>
      <c r="P832" s="49" t="s">
        <v>51</v>
      </c>
      <c r="Q832" s="50" t="s">
        <v>456</v>
      </c>
      <c r="R832" s="57"/>
      <c r="S832" s="49" t="s">
        <v>68</v>
      </c>
      <c r="T832" s="49" t="s">
        <v>321</v>
      </c>
      <c r="U832" s="49" t="s">
        <v>321</v>
      </c>
      <c r="V832" s="49" t="s">
        <v>71</v>
      </c>
      <c r="W832" s="49" t="s">
        <v>72</v>
      </c>
      <c r="X832" s="54" t="s">
        <v>58</v>
      </c>
      <c r="Y832" s="49"/>
      <c r="Z832" s="49"/>
      <c r="AA832" s="54"/>
      <c r="AB832" s="54"/>
      <c r="AC832" s="55" t="s">
        <v>82</v>
      </c>
      <c r="AD832" s="55" t="s">
        <v>82</v>
      </c>
    </row>
    <row r="833" spans="1:30" s="58" customFormat="1" ht="57" hidden="1" customHeight="1" x14ac:dyDescent="0.25">
      <c r="A833" s="54">
        <f>+SUBTOTAL(3,$B$11:B833)</f>
        <v>0</v>
      </c>
      <c r="B833" s="55" t="s">
        <v>42</v>
      </c>
      <c r="C833" s="54" t="s">
        <v>43</v>
      </c>
      <c r="D833" s="54" t="s">
        <v>44</v>
      </c>
      <c r="E833" s="54" t="s">
        <v>45</v>
      </c>
      <c r="F833" s="56" t="s">
        <v>2546</v>
      </c>
      <c r="G833" s="48">
        <v>45411.670069444001</v>
      </c>
      <c r="H833" s="56" t="s">
        <v>2546</v>
      </c>
      <c r="I833" s="48">
        <v>45411.670069444001</v>
      </c>
      <c r="J833" s="56" t="s">
        <v>2546</v>
      </c>
      <c r="K833" s="48">
        <v>45411.670069444001</v>
      </c>
      <c r="L833" s="100" t="s">
        <v>3061</v>
      </c>
      <c r="M833" s="55" t="s">
        <v>48</v>
      </c>
      <c r="N833" s="49" t="s">
        <v>182</v>
      </c>
      <c r="O833" s="49" t="s">
        <v>1493</v>
      </c>
      <c r="P833" s="49" t="s">
        <v>3405</v>
      </c>
      <c r="Q833" s="50" t="s">
        <v>456</v>
      </c>
      <c r="R833" s="57"/>
      <c r="S833" s="49" t="s">
        <v>68</v>
      </c>
      <c r="T833" s="49" t="s">
        <v>96</v>
      </c>
      <c r="U833" s="49" t="s">
        <v>97</v>
      </c>
      <c r="V833" s="49" t="s">
        <v>229</v>
      </c>
      <c r="W833" s="49"/>
      <c r="X833" s="54" t="s">
        <v>58</v>
      </c>
      <c r="Y833" s="49"/>
      <c r="Z833" s="49"/>
      <c r="AA833" s="54"/>
      <c r="AB833" s="54"/>
      <c r="AC833" s="55" t="s">
        <v>82</v>
      </c>
      <c r="AD833" s="55" t="s">
        <v>82</v>
      </c>
    </row>
    <row r="834" spans="1:30" s="58" customFormat="1" ht="57" hidden="1" customHeight="1" x14ac:dyDescent="0.25">
      <c r="A834" s="54">
        <f>+SUBTOTAL(3,$B$11:B834)</f>
        <v>0</v>
      </c>
      <c r="B834" s="55" t="s">
        <v>42</v>
      </c>
      <c r="C834" s="54" t="s">
        <v>43</v>
      </c>
      <c r="D834" s="54" t="s">
        <v>44</v>
      </c>
      <c r="E834" s="54" t="s">
        <v>45</v>
      </c>
      <c r="F834" s="56" t="s">
        <v>2547</v>
      </c>
      <c r="G834" s="48">
        <v>45421.562569444002</v>
      </c>
      <c r="H834" s="56" t="s">
        <v>2547</v>
      </c>
      <c r="I834" s="48">
        <v>45421.562569444002</v>
      </c>
      <c r="J834" s="56" t="s">
        <v>2547</v>
      </c>
      <c r="K834" s="48">
        <v>45421.562569444002</v>
      </c>
      <c r="L834" s="100" t="s">
        <v>3062</v>
      </c>
      <c r="M834" s="55" t="s">
        <v>48</v>
      </c>
      <c r="N834" s="49" t="s">
        <v>313</v>
      </c>
      <c r="O834" s="49" t="s">
        <v>473</v>
      </c>
      <c r="P834" s="49" t="s">
        <v>51</v>
      </c>
      <c r="Q834" s="50" t="s">
        <v>456</v>
      </c>
      <c r="R834" s="57"/>
      <c r="S834" s="49" t="s">
        <v>68</v>
      </c>
      <c r="T834" s="49" t="s">
        <v>69</v>
      </c>
      <c r="U834" s="49" t="s">
        <v>89</v>
      </c>
      <c r="V834" s="49" t="s">
        <v>80</v>
      </c>
      <c r="W834" s="49" t="s">
        <v>81</v>
      </c>
      <c r="X834" s="54" t="s">
        <v>58</v>
      </c>
      <c r="Y834" s="49"/>
      <c r="Z834" s="49"/>
      <c r="AA834" s="54"/>
      <c r="AB834" s="54"/>
      <c r="AC834" s="55" t="s">
        <v>82</v>
      </c>
      <c r="AD834" s="55" t="s">
        <v>82</v>
      </c>
    </row>
    <row r="835" spans="1:30" s="58" customFormat="1" ht="57" hidden="1" customHeight="1" x14ac:dyDescent="0.25">
      <c r="A835" s="54">
        <f>+SUBTOTAL(3,$B$11:B835)</f>
        <v>0</v>
      </c>
      <c r="B835" s="55" t="s">
        <v>108</v>
      </c>
      <c r="C835" s="54" t="s">
        <v>43</v>
      </c>
      <c r="D835" s="54" t="s">
        <v>44</v>
      </c>
      <c r="E835" s="54" t="s">
        <v>45</v>
      </c>
      <c r="F835" s="56" t="s">
        <v>2548</v>
      </c>
      <c r="G835" s="48">
        <v>45405.722187500003</v>
      </c>
      <c r="H835" s="56" t="s">
        <v>2548</v>
      </c>
      <c r="I835" s="48">
        <v>45405.722187500003</v>
      </c>
      <c r="J835" s="56" t="s">
        <v>2548</v>
      </c>
      <c r="K835" s="48">
        <v>45405.722187500003</v>
      </c>
      <c r="L835" s="100" t="s">
        <v>3063</v>
      </c>
      <c r="M835" s="55" t="s">
        <v>48</v>
      </c>
      <c r="N835" s="49" t="s">
        <v>313</v>
      </c>
      <c r="O835" s="49" t="s">
        <v>482</v>
      </c>
      <c r="P835" s="49" t="s">
        <v>3406</v>
      </c>
      <c r="Q835" s="50" t="s">
        <v>456</v>
      </c>
      <c r="R835" s="57"/>
      <c r="S835" s="49" t="s">
        <v>68</v>
      </c>
      <c r="T835" s="49" t="s">
        <v>156</v>
      </c>
      <c r="U835" s="49" t="s">
        <v>157</v>
      </c>
      <c r="V835" s="49" t="s">
        <v>71</v>
      </c>
      <c r="W835" s="49"/>
      <c r="X835" s="54" t="s">
        <v>58</v>
      </c>
      <c r="Y835" s="49"/>
      <c r="Z835" s="49"/>
      <c r="AA835" s="54"/>
      <c r="AB835" s="54"/>
      <c r="AC835" s="55" t="s">
        <v>82</v>
      </c>
      <c r="AD835" s="55" t="s">
        <v>82</v>
      </c>
    </row>
    <row r="836" spans="1:30" s="58" customFormat="1" ht="57" hidden="1" customHeight="1" x14ac:dyDescent="0.25">
      <c r="A836" s="54">
        <f>+SUBTOTAL(3,$B$11:B836)</f>
        <v>0</v>
      </c>
      <c r="B836" s="55" t="s">
        <v>42</v>
      </c>
      <c r="C836" s="54" t="s">
        <v>43</v>
      </c>
      <c r="D836" s="54" t="s">
        <v>44</v>
      </c>
      <c r="E836" s="54" t="s">
        <v>45</v>
      </c>
      <c r="F836" s="56" t="s">
        <v>2550</v>
      </c>
      <c r="G836" s="48">
        <v>45422.566747684999</v>
      </c>
      <c r="H836" s="56" t="s">
        <v>2550</v>
      </c>
      <c r="I836" s="48">
        <v>45422.566747684999</v>
      </c>
      <c r="J836" s="56" t="s">
        <v>2550</v>
      </c>
      <c r="K836" s="48">
        <v>45422.566747684999</v>
      </c>
      <c r="L836" s="100" t="s">
        <v>3065</v>
      </c>
      <c r="M836" s="55" t="s">
        <v>48</v>
      </c>
      <c r="N836" s="49" t="s">
        <v>313</v>
      </c>
      <c r="O836" s="49" t="s">
        <v>464</v>
      </c>
      <c r="P836" s="49" t="s">
        <v>604</v>
      </c>
      <c r="Q836" s="50" t="s">
        <v>456</v>
      </c>
      <c r="R836" s="57"/>
      <c r="S836" s="49" t="s">
        <v>68</v>
      </c>
      <c r="T836" s="49" t="s">
        <v>125</v>
      </c>
      <c r="U836" s="49" t="s">
        <v>126</v>
      </c>
      <c r="V836" s="49" t="s">
        <v>1449</v>
      </c>
      <c r="W836" s="49" t="s">
        <v>81</v>
      </c>
      <c r="X836" s="54" t="s">
        <v>58</v>
      </c>
      <c r="Y836" s="49"/>
      <c r="Z836" s="49"/>
      <c r="AA836" s="54"/>
      <c r="AB836" s="54"/>
      <c r="AC836" s="55" t="s">
        <v>82</v>
      </c>
      <c r="AD836" s="55" t="s">
        <v>82</v>
      </c>
    </row>
    <row r="837" spans="1:30" s="58" customFormat="1" ht="57" hidden="1" customHeight="1" x14ac:dyDescent="0.25">
      <c r="A837" s="54">
        <f>+SUBTOTAL(3,$B$11:B837)</f>
        <v>0</v>
      </c>
      <c r="B837" s="55" t="s">
        <v>108</v>
      </c>
      <c r="C837" s="54" t="s">
        <v>43</v>
      </c>
      <c r="D837" s="54" t="s">
        <v>44</v>
      </c>
      <c r="E837" s="54" t="s">
        <v>45</v>
      </c>
      <c r="F837" s="56" t="s">
        <v>2551</v>
      </c>
      <c r="G837" s="48">
        <v>45429.453472221998</v>
      </c>
      <c r="H837" s="56" t="s">
        <v>2551</v>
      </c>
      <c r="I837" s="48">
        <v>45429.453472221998</v>
      </c>
      <c r="J837" s="56" t="s">
        <v>2551</v>
      </c>
      <c r="K837" s="48">
        <v>45429.453472221998</v>
      </c>
      <c r="L837" s="100" t="s">
        <v>3066</v>
      </c>
      <c r="M837" s="55" t="s">
        <v>48</v>
      </c>
      <c r="N837" s="49" t="s">
        <v>182</v>
      </c>
      <c r="O837" s="49" t="s">
        <v>183</v>
      </c>
      <c r="P837" s="49" t="s">
        <v>3407</v>
      </c>
      <c r="Q837" s="50" t="s">
        <v>456</v>
      </c>
      <c r="R837" s="57"/>
      <c r="S837" s="49" t="s">
        <v>68</v>
      </c>
      <c r="T837" s="49" t="s">
        <v>156</v>
      </c>
      <c r="U837" s="49" t="s">
        <v>157</v>
      </c>
      <c r="V837" s="49" t="s">
        <v>270</v>
      </c>
      <c r="W837" s="49"/>
      <c r="X837" s="54" t="s">
        <v>58</v>
      </c>
      <c r="Y837" s="49"/>
      <c r="Z837" s="49"/>
      <c r="AA837" s="54"/>
      <c r="AB837" s="54"/>
      <c r="AC837" s="55" t="s">
        <v>117</v>
      </c>
      <c r="AD837" s="55" t="s">
        <v>117</v>
      </c>
    </row>
    <row r="838" spans="1:30" s="58" customFormat="1" ht="57" hidden="1" customHeight="1" x14ac:dyDescent="0.25">
      <c r="A838" s="54">
        <f>+SUBTOTAL(3,$B$11:B838)</f>
        <v>0</v>
      </c>
      <c r="B838" s="55" t="s">
        <v>42</v>
      </c>
      <c r="C838" s="54" t="s">
        <v>43</v>
      </c>
      <c r="D838" s="54" t="s">
        <v>44</v>
      </c>
      <c r="E838" s="54" t="s">
        <v>45</v>
      </c>
      <c r="F838" s="56" t="s">
        <v>2552</v>
      </c>
      <c r="G838" s="48">
        <v>45431.655833333003</v>
      </c>
      <c r="H838" s="56" t="s">
        <v>2552</v>
      </c>
      <c r="I838" s="48">
        <v>45431.655833333003</v>
      </c>
      <c r="J838" s="56" t="s">
        <v>2552</v>
      </c>
      <c r="K838" s="48">
        <v>45431.655833333003</v>
      </c>
      <c r="L838" s="100" t="s">
        <v>3067</v>
      </c>
      <c r="M838" s="55" t="s">
        <v>48</v>
      </c>
      <c r="N838" s="49" t="s">
        <v>313</v>
      </c>
      <c r="O838" s="49" t="s">
        <v>485</v>
      </c>
      <c r="P838" s="49" t="s">
        <v>486</v>
      </c>
      <c r="Q838" s="50" t="s">
        <v>456</v>
      </c>
      <c r="R838" s="57"/>
      <c r="S838" s="49" t="s">
        <v>68</v>
      </c>
      <c r="T838" s="49" t="s">
        <v>69</v>
      </c>
      <c r="U838" s="49" t="s">
        <v>70</v>
      </c>
      <c r="V838" s="49" t="s">
        <v>80</v>
      </c>
      <c r="W838" s="49" t="s">
        <v>81</v>
      </c>
      <c r="X838" s="54" t="s">
        <v>58</v>
      </c>
      <c r="Y838" s="49"/>
      <c r="Z838" s="49"/>
      <c r="AA838" s="54"/>
      <c r="AB838" s="54"/>
      <c r="AC838" s="55" t="s">
        <v>75</v>
      </c>
      <c r="AD838" s="55" t="s">
        <v>75</v>
      </c>
    </row>
    <row r="839" spans="1:30" s="58" customFormat="1" ht="57" hidden="1" customHeight="1" x14ac:dyDescent="0.25">
      <c r="A839" s="54">
        <f>+SUBTOTAL(3,$B$11:B839)</f>
        <v>0</v>
      </c>
      <c r="B839" s="55" t="s">
        <v>42</v>
      </c>
      <c r="C839" s="54" t="s">
        <v>43</v>
      </c>
      <c r="D839" s="54" t="s">
        <v>44</v>
      </c>
      <c r="E839" s="54" t="s">
        <v>45</v>
      </c>
      <c r="F839" s="56" t="s">
        <v>2553</v>
      </c>
      <c r="G839" s="48">
        <v>45463.943217592998</v>
      </c>
      <c r="H839" s="56" t="s">
        <v>2553</v>
      </c>
      <c r="I839" s="48">
        <v>45463.943217592998</v>
      </c>
      <c r="J839" s="56" t="s">
        <v>2553</v>
      </c>
      <c r="K839" s="48">
        <v>45463.943217592998</v>
      </c>
      <c r="L839" s="100" t="s">
        <v>3068</v>
      </c>
      <c r="M839" s="55" t="s">
        <v>48</v>
      </c>
      <c r="N839" s="49" t="s">
        <v>313</v>
      </c>
      <c r="O839" s="49" t="s">
        <v>314</v>
      </c>
      <c r="P839" s="49" t="s">
        <v>3408</v>
      </c>
      <c r="Q839" s="50" t="s">
        <v>456</v>
      </c>
      <c r="R839" s="57"/>
      <c r="S839" s="49" t="s">
        <v>68</v>
      </c>
      <c r="T839" s="49" t="s">
        <v>69</v>
      </c>
      <c r="U839" s="49" t="s">
        <v>327</v>
      </c>
      <c r="V839" s="49" t="s">
        <v>80</v>
      </c>
      <c r="W839" s="49" t="s">
        <v>81</v>
      </c>
      <c r="X839" s="54" t="s">
        <v>58</v>
      </c>
      <c r="Y839" s="49"/>
      <c r="Z839" s="49"/>
      <c r="AA839" s="54"/>
      <c r="AB839" s="54"/>
      <c r="AC839" s="55" t="s">
        <v>117</v>
      </c>
      <c r="AD839" s="55" t="s">
        <v>117</v>
      </c>
    </row>
    <row r="840" spans="1:30" s="58" customFormat="1" ht="57" hidden="1" customHeight="1" x14ac:dyDescent="0.25">
      <c r="A840" s="54">
        <f>+SUBTOTAL(3,$B$11:B840)</f>
        <v>0</v>
      </c>
      <c r="B840" s="55" t="s">
        <v>42</v>
      </c>
      <c r="C840" s="54" t="s">
        <v>43</v>
      </c>
      <c r="D840" s="54" t="s">
        <v>44</v>
      </c>
      <c r="E840" s="54" t="s">
        <v>45</v>
      </c>
      <c r="F840" s="56" t="s">
        <v>2554</v>
      </c>
      <c r="G840" s="48">
        <v>45433.412708333002</v>
      </c>
      <c r="H840" s="56" t="s">
        <v>2554</v>
      </c>
      <c r="I840" s="48">
        <v>45433.412708333002</v>
      </c>
      <c r="J840" s="56" t="s">
        <v>2554</v>
      </c>
      <c r="K840" s="48">
        <v>45433.412708333002</v>
      </c>
      <c r="L840" s="100" t="s">
        <v>2239</v>
      </c>
      <c r="M840" s="55" t="s">
        <v>48</v>
      </c>
      <c r="N840" s="49" t="s">
        <v>313</v>
      </c>
      <c r="O840" s="49" t="s">
        <v>464</v>
      </c>
      <c r="P840" s="49" t="s">
        <v>1337</v>
      </c>
      <c r="Q840" s="50" t="s">
        <v>456</v>
      </c>
      <c r="R840" s="57"/>
      <c r="S840" s="49" t="s">
        <v>68</v>
      </c>
      <c r="T840" s="49" t="s">
        <v>321</v>
      </c>
      <c r="U840" s="49" t="s">
        <v>321</v>
      </c>
      <c r="V840" s="49" t="s">
        <v>71</v>
      </c>
      <c r="W840" s="49" t="s">
        <v>72</v>
      </c>
      <c r="X840" s="54" t="s">
        <v>58</v>
      </c>
      <c r="Y840" s="49"/>
      <c r="Z840" s="49"/>
      <c r="AA840" s="54"/>
      <c r="AB840" s="54"/>
      <c r="AC840" s="55" t="s">
        <v>82</v>
      </c>
      <c r="AD840" s="55" t="s">
        <v>82</v>
      </c>
    </row>
    <row r="841" spans="1:30" s="58" customFormat="1" ht="57" hidden="1" customHeight="1" x14ac:dyDescent="0.25">
      <c r="A841" s="54">
        <f>+SUBTOTAL(3,$B$11:B841)</f>
        <v>0</v>
      </c>
      <c r="B841" s="55" t="s">
        <v>108</v>
      </c>
      <c r="C841" s="54" t="s">
        <v>43</v>
      </c>
      <c r="D841" s="54" t="s">
        <v>44</v>
      </c>
      <c r="E841" s="54" t="s">
        <v>45</v>
      </c>
      <c r="F841" s="56" t="s">
        <v>2555</v>
      </c>
      <c r="G841" s="48">
        <v>45467.713310184998</v>
      </c>
      <c r="H841" s="56" t="s">
        <v>2555</v>
      </c>
      <c r="I841" s="48">
        <v>45467.713310184998</v>
      </c>
      <c r="J841" s="56" t="s">
        <v>2555</v>
      </c>
      <c r="K841" s="48">
        <v>45467.713310184998</v>
      </c>
      <c r="L841" s="100" t="s">
        <v>3069</v>
      </c>
      <c r="M841" s="55" t="s">
        <v>48</v>
      </c>
      <c r="N841" s="49" t="s">
        <v>313</v>
      </c>
      <c r="O841" s="49" t="s">
        <v>478</v>
      </c>
      <c r="P841" s="49" t="s">
        <v>479</v>
      </c>
      <c r="Q841" s="50" t="s">
        <v>456</v>
      </c>
      <c r="R841" s="57"/>
      <c r="S841" s="49" t="s">
        <v>68</v>
      </c>
      <c r="T841" s="49" t="s">
        <v>125</v>
      </c>
      <c r="U841" s="49" t="s">
        <v>186</v>
      </c>
      <c r="V841" s="49" t="s">
        <v>80</v>
      </c>
      <c r="W841" s="49" t="s">
        <v>81</v>
      </c>
      <c r="X841" s="54" t="s">
        <v>58</v>
      </c>
      <c r="Y841" s="49"/>
      <c r="Z841" s="49"/>
      <c r="AA841" s="54"/>
      <c r="AB841" s="54"/>
      <c r="AC841" s="55" t="s">
        <v>82</v>
      </c>
      <c r="AD841" s="55" t="s">
        <v>82</v>
      </c>
    </row>
    <row r="842" spans="1:30" s="58" customFormat="1" ht="57" hidden="1" customHeight="1" x14ac:dyDescent="0.25">
      <c r="A842" s="54">
        <f>+SUBTOTAL(3,$B$11:B842)</f>
        <v>0</v>
      </c>
      <c r="B842" s="55" t="s">
        <v>108</v>
      </c>
      <c r="C842" s="54" t="s">
        <v>43</v>
      </c>
      <c r="D842" s="54" t="s">
        <v>44</v>
      </c>
      <c r="E842" s="54" t="s">
        <v>45</v>
      </c>
      <c r="F842" s="56" t="s">
        <v>2556</v>
      </c>
      <c r="G842" s="48">
        <v>45469.202592592999</v>
      </c>
      <c r="H842" s="56" t="s">
        <v>2556</v>
      </c>
      <c r="I842" s="48">
        <v>45469.202592592999</v>
      </c>
      <c r="J842" s="56" t="s">
        <v>2556</v>
      </c>
      <c r="K842" s="48">
        <v>45469.202592592999</v>
      </c>
      <c r="L842" s="100" t="s">
        <v>503</v>
      </c>
      <c r="M842" s="55" t="s">
        <v>48</v>
      </c>
      <c r="N842" s="49" t="s">
        <v>313</v>
      </c>
      <c r="O842" s="49" t="s">
        <v>314</v>
      </c>
      <c r="P842" s="49" t="s">
        <v>504</v>
      </c>
      <c r="Q842" s="50" t="s">
        <v>456</v>
      </c>
      <c r="R842" s="57"/>
      <c r="S842" s="49" t="s">
        <v>68</v>
      </c>
      <c r="T842" s="49" t="s">
        <v>156</v>
      </c>
      <c r="U842" s="49" t="s">
        <v>157</v>
      </c>
      <c r="V842" s="49" t="s">
        <v>71</v>
      </c>
      <c r="W842" s="49"/>
      <c r="X842" s="54" t="s">
        <v>58</v>
      </c>
      <c r="Y842" s="49"/>
      <c r="Z842" s="49"/>
      <c r="AA842" s="54"/>
      <c r="AB842" s="54"/>
      <c r="AC842" s="55" t="s">
        <v>383</v>
      </c>
      <c r="AD842" s="55" t="s">
        <v>383</v>
      </c>
    </row>
    <row r="843" spans="1:30" s="58" customFormat="1" ht="57" hidden="1" customHeight="1" x14ac:dyDescent="0.25">
      <c r="A843" s="54">
        <f>+SUBTOTAL(3,$B$11:B843)</f>
        <v>0</v>
      </c>
      <c r="B843" s="55" t="s">
        <v>42</v>
      </c>
      <c r="C843" s="54" t="s">
        <v>43</v>
      </c>
      <c r="D843" s="54" t="s">
        <v>44</v>
      </c>
      <c r="E843" s="54" t="s">
        <v>45</v>
      </c>
      <c r="F843" s="56" t="s">
        <v>2557</v>
      </c>
      <c r="G843" s="48">
        <v>45384.631898148</v>
      </c>
      <c r="H843" s="56" t="s">
        <v>2557</v>
      </c>
      <c r="I843" s="48">
        <v>45384.631898148</v>
      </c>
      <c r="J843" s="56" t="s">
        <v>2557</v>
      </c>
      <c r="K843" s="48">
        <v>45384.631898148</v>
      </c>
      <c r="L843" s="100" t="s">
        <v>3070</v>
      </c>
      <c r="M843" s="55" t="s">
        <v>48</v>
      </c>
      <c r="N843" s="49" t="s">
        <v>313</v>
      </c>
      <c r="O843" s="49" t="s">
        <v>314</v>
      </c>
      <c r="P843" s="49" t="s">
        <v>504</v>
      </c>
      <c r="Q843" s="50" t="s">
        <v>456</v>
      </c>
      <c r="R843" s="57"/>
      <c r="S843" s="49" t="s">
        <v>68</v>
      </c>
      <c r="T843" s="49" t="s">
        <v>496</v>
      </c>
      <c r="U843" s="49" t="s">
        <v>497</v>
      </c>
      <c r="V843" s="49" t="s">
        <v>80</v>
      </c>
      <c r="W843" s="49" t="s">
        <v>81</v>
      </c>
      <c r="X843" s="54" t="s">
        <v>58</v>
      </c>
      <c r="Y843" s="49"/>
      <c r="Z843" s="49"/>
      <c r="AA843" s="54"/>
      <c r="AB843" s="54"/>
      <c r="AC843" s="55" t="s">
        <v>117</v>
      </c>
      <c r="AD843" s="55" t="s">
        <v>117</v>
      </c>
    </row>
    <row r="844" spans="1:30" s="58" customFormat="1" ht="57" hidden="1" customHeight="1" x14ac:dyDescent="0.25">
      <c r="A844" s="54">
        <f>+SUBTOTAL(3,$B$11:B844)</f>
        <v>0</v>
      </c>
      <c r="B844" s="55" t="s">
        <v>108</v>
      </c>
      <c r="C844" s="54" t="s">
        <v>43</v>
      </c>
      <c r="D844" s="54" t="s">
        <v>44</v>
      </c>
      <c r="E844" s="54" t="s">
        <v>45</v>
      </c>
      <c r="F844" s="56" t="s">
        <v>2558</v>
      </c>
      <c r="G844" s="48">
        <v>45387.497407406998</v>
      </c>
      <c r="H844" s="56" t="s">
        <v>2558</v>
      </c>
      <c r="I844" s="48">
        <v>45387.497407406998</v>
      </c>
      <c r="J844" s="56" t="s">
        <v>2558</v>
      </c>
      <c r="K844" s="48">
        <v>45387.497407406998</v>
      </c>
      <c r="L844" s="100" t="s">
        <v>3071</v>
      </c>
      <c r="M844" s="55" t="s">
        <v>48</v>
      </c>
      <c r="N844" s="49" t="s">
        <v>313</v>
      </c>
      <c r="O844" s="49" t="s">
        <v>314</v>
      </c>
      <c r="P844" s="49" t="s">
        <v>3408</v>
      </c>
      <c r="Q844" s="50" t="s">
        <v>456</v>
      </c>
      <c r="R844" s="57"/>
      <c r="S844" s="49" t="s">
        <v>68</v>
      </c>
      <c r="T844" s="49" t="s">
        <v>96</v>
      </c>
      <c r="U844" s="49" t="s">
        <v>3274</v>
      </c>
      <c r="V844" s="49" t="s">
        <v>229</v>
      </c>
      <c r="W844" s="49"/>
      <c r="X844" s="54" t="s">
        <v>58</v>
      </c>
      <c r="Y844" s="49"/>
      <c r="Z844" s="49"/>
      <c r="AA844" s="54"/>
      <c r="AB844" s="54"/>
      <c r="AC844" s="55" t="s">
        <v>117</v>
      </c>
      <c r="AD844" s="55" t="s">
        <v>117</v>
      </c>
    </row>
    <row r="845" spans="1:30" s="58" customFormat="1" ht="57" hidden="1" customHeight="1" x14ac:dyDescent="0.25">
      <c r="A845" s="54">
        <f>+SUBTOTAL(3,$B$11:B845)</f>
        <v>0</v>
      </c>
      <c r="B845" s="55" t="s">
        <v>42</v>
      </c>
      <c r="C845" s="54" t="s">
        <v>43</v>
      </c>
      <c r="D845" s="54" t="s">
        <v>44</v>
      </c>
      <c r="E845" s="54" t="s">
        <v>45</v>
      </c>
      <c r="F845" s="56" t="s">
        <v>2559</v>
      </c>
      <c r="G845" s="48">
        <v>45433.470196759001</v>
      </c>
      <c r="H845" s="56" t="s">
        <v>2559</v>
      </c>
      <c r="I845" s="48">
        <v>45433.470196759001</v>
      </c>
      <c r="J845" s="56" t="s">
        <v>2559</v>
      </c>
      <c r="K845" s="48">
        <v>45433.470196759001</v>
      </c>
      <c r="L845" s="100" t="s">
        <v>3072</v>
      </c>
      <c r="M845" s="55" t="s">
        <v>48</v>
      </c>
      <c r="N845" s="49" t="s">
        <v>313</v>
      </c>
      <c r="O845" s="49" t="s">
        <v>482</v>
      </c>
      <c r="P845" s="49" t="s">
        <v>2035</v>
      </c>
      <c r="Q845" s="50" t="s">
        <v>456</v>
      </c>
      <c r="R845" s="57"/>
      <c r="S845" s="49" t="s">
        <v>68</v>
      </c>
      <c r="T845" s="49" t="s">
        <v>156</v>
      </c>
      <c r="U845" s="49" t="s">
        <v>157</v>
      </c>
      <c r="V845" s="49" t="s">
        <v>80</v>
      </c>
      <c r="W845" s="49" t="s">
        <v>81</v>
      </c>
      <c r="X845" s="54" t="s">
        <v>58</v>
      </c>
      <c r="Y845" s="49"/>
      <c r="Z845" s="49"/>
      <c r="AA845" s="54"/>
      <c r="AB845" s="54"/>
      <c r="AC845" s="55" t="s">
        <v>82</v>
      </c>
      <c r="AD845" s="55" t="s">
        <v>82</v>
      </c>
    </row>
    <row r="846" spans="1:30" s="58" customFormat="1" ht="57" hidden="1" customHeight="1" x14ac:dyDescent="0.25">
      <c r="A846" s="54">
        <f>+SUBTOTAL(3,$B$11:B846)</f>
        <v>0</v>
      </c>
      <c r="B846" s="55" t="s">
        <v>42</v>
      </c>
      <c r="C846" s="54" t="s">
        <v>43</v>
      </c>
      <c r="D846" s="54" t="s">
        <v>44</v>
      </c>
      <c r="E846" s="54" t="s">
        <v>45</v>
      </c>
      <c r="F846" s="56" t="s">
        <v>2560</v>
      </c>
      <c r="G846" s="48">
        <v>45432.473495370003</v>
      </c>
      <c r="H846" s="56" t="s">
        <v>2560</v>
      </c>
      <c r="I846" s="48">
        <v>45432.473495370003</v>
      </c>
      <c r="J846" s="56" t="s">
        <v>2560</v>
      </c>
      <c r="K846" s="48">
        <v>45432.473495370003</v>
      </c>
      <c r="L846" s="100" t="s">
        <v>3073</v>
      </c>
      <c r="M846" s="55" t="s">
        <v>48</v>
      </c>
      <c r="N846" s="49" t="s">
        <v>313</v>
      </c>
      <c r="O846" s="49" t="s">
        <v>1344</v>
      </c>
      <c r="P846" s="49" t="s">
        <v>3409</v>
      </c>
      <c r="Q846" s="50" t="s">
        <v>456</v>
      </c>
      <c r="R846" s="57"/>
      <c r="S846" s="49" t="s">
        <v>68</v>
      </c>
      <c r="T846" s="49" t="s">
        <v>156</v>
      </c>
      <c r="U846" s="49" t="s">
        <v>157</v>
      </c>
      <c r="V846" s="49" t="s">
        <v>80</v>
      </c>
      <c r="W846" s="49" t="s">
        <v>81</v>
      </c>
      <c r="X846" s="54" t="s">
        <v>58</v>
      </c>
      <c r="Y846" s="49"/>
      <c r="Z846" s="49"/>
      <c r="AA846" s="54"/>
      <c r="AB846" s="54"/>
      <c r="AC846" s="55" t="s">
        <v>82</v>
      </c>
      <c r="AD846" s="55" t="s">
        <v>82</v>
      </c>
    </row>
    <row r="847" spans="1:30" s="58" customFormat="1" ht="57" hidden="1" customHeight="1" x14ac:dyDescent="0.25">
      <c r="A847" s="54">
        <f>+SUBTOTAL(3,$B$11:B847)</f>
        <v>0</v>
      </c>
      <c r="B847" s="55" t="s">
        <v>42</v>
      </c>
      <c r="C847" s="54" t="s">
        <v>43</v>
      </c>
      <c r="D847" s="54" t="s">
        <v>44</v>
      </c>
      <c r="E847" s="54" t="s">
        <v>45</v>
      </c>
      <c r="F847" s="56" t="s">
        <v>2561</v>
      </c>
      <c r="G847" s="48">
        <v>45440.615740740999</v>
      </c>
      <c r="H847" s="56" t="s">
        <v>2561</v>
      </c>
      <c r="I847" s="48">
        <v>45440.615740740999</v>
      </c>
      <c r="J847" s="56" t="s">
        <v>2561</v>
      </c>
      <c r="K847" s="48">
        <v>45440.615740740999</v>
      </c>
      <c r="L847" s="100" t="s">
        <v>3074</v>
      </c>
      <c r="M847" s="55" t="s">
        <v>48</v>
      </c>
      <c r="N847" s="49" t="s">
        <v>313</v>
      </c>
      <c r="O847" s="49" t="s">
        <v>464</v>
      </c>
      <c r="P847" s="49" t="s">
        <v>546</v>
      </c>
      <c r="Q847" s="50" t="s">
        <v>456</v>
      </c>
      <c r="R847" s="57"/>
      <c r="S847" s="49" t="s">
        <v>68</v>
      </c>
      <c r="T847" s="49" t="s">
        <v>321</v>
      </c>
      <c r="U847" s="49" t="s">
        <v>530</v>
      </c>
      <c r="V847" s="49" t="s">
        <v>71</v>
      </c>
      <c r="W847" s="49" t="s">
        <v>72</v>
      </c>
      <c r="X847" s="54" t="s">
        <v>58</v>
      </c>
      <c r="Y847" s="49"/>
      <c r="Z847" s="49"/>
      <c r="AA847" s="54"/>
      <c r="AB847" s="54"/>
      <c r="AC847" s="55" t="s">
        <v>82</v>
      </c>
      <c r="AD847" s="55" t="s">
        <v>82</v>
      </c>
    </row>
    <row r="848" spans="1:30" s="58" customFormat="1" ht="57" hidden="1" customHeight="1" x14ac:dyDescent="0.25">
      <c r="A848" s="54">
        <f>+SUBTOTAL(3,$B$11:B848)</f>
        <v>0</v>
      </c>
      <c r="B848" s="55" t="s">
        <v>42</v>
      </c>
      <c r="C848" s="54" t="s">
        <v>43</v>
      </c>
      <c r="D848" s="54" t="s">
        <v>44</v>
      </c>
      <c r="E848" s="54" t="s">
        <v>45</v>
      </c>
      <c r="F848" s="56" t="s">
        <v>2562</v>
      </c>
      <c r="G848" s="48">
        <v>45439.729722222</v>
      </c>
      <c r="H848" s="56" t="s">
        <v>2562</v>
      </c>
      <c r="I848" s="48">
        <v>45439.729722222</v>
      </c>
      <c r="J848" s="56" t="s">
        <v>2562</v>
      </c>
      <c r="K848" s="48">
        <v>45439.729722222</v>
      </c>
      <c r="L848" s="100" t="s">
        <v>3064</v>
      </c>
      <c r="M848" s="55" t="s">
        <v>48</v>
      </c>
      <c r="N848" s="49" t="s">
        <v>313</v>
      </c>
      <c r="O848" s="49" t="s">
        <v>314</v>
      </c>
      <c r="P848" s="49" t="s">
        <v>1318</v>
      </c>
      <c r="Q848" s="50" t="s">
        <v>456</v>
      </c>
      <c r="R848" s="57"/>
      <c r="S848" s="49" t="s">
        <v>68</v>
      </c>
      <c r="T848" s="49" t="s">
        <v>125</v>
      </c>
      <c r="U848" s="49" t="s">
        <v>349</v>
      </c>
      <c r="V848" s="49" t="s">
        <v>1449</v>
      </c>
      <c r="W848" s="49" t="s">
        <v>81</v>
      </c>
      <c r="X848" s="54" t="s">
        <v>58</v>
      </c>
      <c r="Y848" s="49"/>
      <c r="Z848" s="49"/>
      <c r="AA848" s="54"/>
      <c r="AB848" s="54"/>
      <c r="AC848" s="55" t="s">
        <v>82</v>
      </c>
      <c r="AD848" s="55" t="s">
        <v>82</v>
      </c>
    </row>
    <row r="849" spans="1:30" s="58" customFormat="1" ht="57" hidden="1" customHeight="1" x14ac:dyDescent="0.25">
      <c r="A849" s="54">
        <f>+SUBTOTAL(3,$B$11:B849)</f>
        <v>0</v>
      </c>
      <c r="B849" s="55" t="s">
        <v>42</v>
      </c>
      <c r="C849" s="54" t="s">
        <v>43</v>
      </c>
      <c r="D849" s="54" t="s">
        <v>44</v>
      </c>
      <c r="E849" s="54" t="s">
        <v>45</v>
      </c>
      <c r="F849" s="56" t="s">
        <v>2563</v>
      </c>
      <c r="G849" s="48">
        <v>45439.689606480999</v>
      </c>
      <c r="H849" s="56" t="s">
        <v>2563</v>
      </c>
      <c r="I849" s="48">
        <v>45439.689606480999</v>
      </c>
      <c r="J849" s="56" t="s">
        <v>2563</v>
      </c>
      <c r="K849" s="48">
        <v>45439.689606480999</v>
      </c>
      <c r="L849" s="100" t="s">
        <v>3075</v>
      </c>
      <c r="M849" s="55" t="s">
        <v>48</v>
      </c>
      <c r="N849" s="49" t="s">
        <v>141</v>
      </c>
      <c r="O849" s="49" t="s">
        <v>624</v>
      </c>
      <c r="P849" s="49" t="s">
        <v>1399</v>
      </c>
      <c r="Q849" s="50" t="s">
        <v>456</v>
      </c>
      <c r="R849" s="57"/>
      <c r="S849" s="49" t="s">
        <v>53</v>
      </c>
      <c r="T849" s="49" t="s">
        <v>1423</v>
      </c>
      <c r="U849" s="49" t="s">
        <v>1424</v>
      </c>
      <c r="V849" s="49" t="s">
        <v>115</v>
      </c>
      <c r="W849" s="49"/>
      <c r="X849" s="54" t="s">
        <v>58</v>
      </c>
      <c r="Y849" s="49"/>
      <c r="Z849" s="49"/>
      <c r="AA849" s="54"/>
      <c r="AB849" s="54"/>
      <c r="AC849" s="55" t="s">
        <v>117</v>
      </c>
      <c r="AD849" s="55" t="s">
        <v>117</v>
      </c>
    </row>
    <row r="850" spans="1:30" s="58" customFormat="1" ht="57" hidden="1" customHeight="1" x14ac:dyDescent="0.25">
      <c r="A850" s="54">
        <f>+SUBTOTAL(3,$B$11:B850)</f>
        <v>0</v>
      </c>
      <c r="B850" s="55" t="s">
        <v>108</v>
      </c>
      <c r="C850" s="54" t="s">
        <v>43</v>
      </c>
      <c r="D850" s="54" t="s">
        <v>44</v>
      </c>
      <c r="E850" s="54" t="s">
        <v>45</v>
      </c>
      <c r="F850" s="56" t="s">
        <v>2564</v>
      </c>
      <c r="G850" s="48">
        <v>45447.754641204003</v>
      </c>
      <c r="H850" s="56" t="s">
        <v>2564</v>
      </c>
      <c r="I850" s="48">
        <v>45447.754641204003</v>
      </c>
      <c r="J850" s="56" t="s">
        <v>2564</v>
      </c>
      <c r="K850" s="48">
        <v>45447.754641204003</v>
      </c>
      <c r="L850" s="100" t="s">
        <v>503</v>
      </c>
      <c r="M850" s="55" t="s">
        <v>48</v>
      </c>
      <c r="N850" s="49" t="s">
        <v>313</v>
      </c>
      <c r="O850" s="49" t="s">
        <v>314</v>
      </c>
      <c r="P850" s="49" t="s">
        <v>504</v>
      </c>
      <c r="Q850" s="50" t="s">
        <v>456</v>
      </c>
      <c r="R850" s="57"/>
      <c r="S850" s="49" t="s">
        <v>68</v>
      </c>
      <c r="T850" s="49" t="s">
        <v>156</v>
      </c>
      <c r="U850" s="49" t="s">
        <v>157</v>
      </c>
      <c r="V850" s="49" t="s">
        <v>71</v>
      </c>
      <c r="W850" s="49"/>
      <c r="X850" s="54" t="s">
        <v>58</v>
      </c>
      <c r="Y850" s="49"/>
      <c r="Z850" s="49"/>
      <c r="AA850" s="54"/>
      <c r="AB850" s="54"/>
      <c r="AC850" s="55" t="s">
        <v>82</v>
      </c>
      <c r="AD850" s="55" t="s">
        <v>82</v>
      </c>
    </row>
    <row r="851" spans="1:30" s="58" customFormat="1" ht="57" hidden="1" customHeight="1" x14ac:dyDescent="0.25">
      <c r="A851" s="54">
        <f>+SUBTOTAL(3,$B$11:B851)</f>
        <v>0</v>
      </c>
      <c r="B851" s="55" t="s">
        <v>108</v>
      </c>
      <c r="C851" s="54" t="s">
        <v>43</v>
      </c>
      <c r="D851" s="54" t="s">
        <v>44</v>
      </c>
      <c r="E851" s="54" t="s">
        <v>45</v>
      </c>
      <c r="F851" s="56" t="s">
        <v>2565</v>
      </c>
      <c r="G851" s="48">
        <v>45440.696990741002</v>
      </c>
      <c r="H851" s="56" t="s">
        <v>2565</v>
      </c>
      <c r="I851" s="48">
        <v>45440.696990741002</v>
      </c>
      <c r="J851" s="56" t="s">
        <v>2565</v>
      </c>
      <c r="K851" s="48">
        <v>45440.696990741002</v>
      </c>
      <c r="L851" s="100" t="s">
        <v>3076</v>
      </c>
      <c r="M851" s="55" t="s">
        <v>48</v>
      </c>
      <c r="N851" s="49" t="s">
        <v>313</v>
      </c>
      <c r="O851" s="49" t="s">
        <v>1344</v>
      </c>
      <c r="P851" s="49" t="s">
        <v>3410</v>
      </c>
      <c r="Q851" s="50" t="s">
        <v>456</v>
      </c>
      <c r="R851" s="57"/>
      <c r="S851" s="49" t="s">
        <v>68</v>
      </c>
      <c r="T851" s="49" t="s">
        <v>156</v>
      </c>
      <c r="U851" s="49" t="s">
        <v>157</v>
      </c>
      <c r="V851" s="49" t="s">
        <v>80</v>
      </c>
      <c r="W851" s="49" t="s">
        <v>81</v>
      </c>
      <c r="X851" s="54" t="s">
        <v>58</v>
      </c>
      <c r="Y851" s="49"/>
      <c r="Z851" s="49"/>
      <c r="AA851" s="54"/>
      <c r="AB851" s="54"/>
      <c r="AC851" s="55" t="s">
        <v>82</v>
      </c>
      <c r="AD851" s="55" t="s">
        <v>82</v>
      </c>
    </row>
    <row r="852" spans="1:30" s="58" customFormat="1" ht="57" hidden="1" customHeight="1" x14ac:dyDescent="0.25">
      <c r="A852" s="54">
        <f>+SUBTOTAL(3,$B$11:B852)</f>
        <v>0</v>
      </c>
      <c r="B852" s="55" t="s">
        <v>42</v>
      </c>
      <c r="C852" s="54" t="s">
        <v>43</v>
      </c>
      <c r="D852" s="54" t="s">
        <v>44</v>
      </c>
      <c r="E852" s="54" t="s">
        <v>45</v>
      </c>
      <c r="F852" s="56" t="s">
        <v>2566</v>
      </c>
      <c r="G852" s="48">
        <v>45446.848819444</v>
      </c>
      <c r="H852" s="56" t="s">
        <v>2566</v>
      </c>
      <c r="I852" s="48">
        <v>45446.848819444</v>
      </c>
      <c r="J852" s="56" t="s">
        <v>2566</v>
      </c>
      <c r="K852" s="48">
        <v>45446.848819444</v>
      </c>
      <c r="L852" s="100" t="s">
        <v>3077</v>
      </c>
      <c r="M852" s="55" t="s">
        <v>48</v>
      </c>
      <c r="N852" s="49" t="s">
        <v>313</v>
      </c>
      <c r="O852" s="49" t="s">
        <v>482</v>
      </c>
      <c r="P852" s="49" t="s">
        <v>2079</v>
      </c>
      <c r="Q852" s="50" t="s">
        <v>456</v>
      </c>
      <c r="R852" s="57"/>
      <c r="S852" s="49" t="s">
        <v>68</v>
      </c>
      <c r="T852" s="49" t="s">
        <v>321</v>
      </c>
      <c r="U852" s="49" t="s">
        <v>530</v>
      </c>
      <c r="V852" s="49" t="s">
        <v>71</v>
      </c>
      <c r="W852" s="49" t="s">
        <v>72</v>
      </c>
      <c r="X852" s="54" t="s">
        <v>58</v>
      </c>
      <c r="Y852" s="49"/>
      <c r="Z852" s="49"/>
      <c r="AA852" s="54"/>
      <c r="AB852" s="54"/>
      <c r="AC852" s="55" t="s">
        <v>82</v>
      </c>
      <c r="AD852" s="55" t="s">
        <v>82</v>
      </c>
    </row>
    <row r="853" spans="1:30" s="58" customFormat="1" ht="57" hidden="1" customHeight="1" x14ac:dyDescent="0.25">
      <c r="A853" s="54">
        <f>+SUBTOTAL(3,$B$11:B853)</f>
        <v>0</v>
      </c>
      <c r="B853" s="55" t="s">
        <v>42</v>
      </c>
      <c r="C853" s="54" t="s">
        <v>43</v>
      </c>
      <c r="D853" s="54" t="s">
        <v>44</v>
      </c>
      <c r="E853" s="54" t="s">
        <v>45</v>
      </c>
      <c r="F853" s="56" t="s">
        <v>2567</v>
      </c>
      <c r="G853" s="48">
        <v>45443.693078703996</v>
      </c>
      <c r="H853" s="56" t="s">
        <v>2567</v>
      </c>
      <c r="I853" s="48">
        <v>45443.693078703996</v>
      </c>
      <c r="J853" s="56" t="s">
        <v>2567</v>
      </c>
      <c r="K853" s="48">
        <v>45443.693078703996</v>
      </c>
      <c r="L853" s="100" t="s">
        <v>3078</v>
      </c>
      <c r="M853" s="55" t="s">
        <v>48</v>
      </c>
      <c r="N853" s="49" t="s">
        <v>313</v>
      </c>
      <c r="O853" s="49" t="s">
        <v>314</v>
      </c>
      <c r="P853" s="49" t="s">
        <v>234</v>
      </c>
      <c r="Q853" s="50" t="s">
        <v>456</v>
      </c>
      <c r="R853" s="57"/>
      <c r="S853" s="49" t="s">
        <v>68</v>
      </c>
      <c r="T853" s="49" t="s">
        <v>69</v>
      </c>
      <c r="U853" s="49" t="s">
        <v>79</v>
      </c>
      <c r="V853" s="49" t="s">
        <v>80</v>
      </c>
      <c r="W853" s="49" t="s">
        <v>81</v>
      </c>
      <c r="X853" s="54" t="s">
        <v>58</v>
      </c>
      <c r="Y853" s="49"/>
      <c r="Z853" s="49"/>
      <c r="AA853" s="54"/>
      <c r="AB853" s="54"/>
      <c r="AC853" s="55" t="s">
        <v>82</v>
      </c>
      <c r="AD853" s="55" t="s">
        <v>82</v>
      </c>
    </row>
    <row r="854" spans="1:30" s="58" customFormat="1" ht="57" hidden="1" customHeight="1" x14ac:dyDescent="0.25">
      <c r="A854" s="54">
        <f>+SUBTOTAL(3,$B$11:B854)</f>
        <v>0</v>
      </c>
      <c r="B854" s="55" t="s">
        <v>42</v>
      </c>
      <c r="C854" s="54" t="s">
        <v>43</v>
      </c>
      <c r="D854" s="54" t="s">
        <v>44</v>
      </c>
      <c r="E854" s="54" t="s">
        <v>45</v>
      </c>
      <c r="F854" s="56" t="s">
        <v>2568</v>
      </c>
      <c r="G854" s="48">
        <v>45442.663946758999</v>
      </c>
      <c r="H854" s="56" t="s">
        <v>2568</v>
      </c>
      <c r="I854" s="48">
        <v>45442.663946758999</v>
      </c>
      <c r="J854" s="56" t="s">
        <v>2568</v>
      </c>
      <c r="K854" s="48">
        <v>45442.663946758999</v>
      </c>
      <c r="L854" s="100" t="s">
        <v>1280</v>
      </c>
      <c r="M854" s="55" t="s">
        <v>111</v>
      </c>
      <c r="N854" s="49" t="s">
        <v>141</v>
      </c>
      <c r="O854" s="49" t="s">
        <v>554</v>
      </c>
      <c r="P854" s="49" t="s">
        <v>1410</v>
      </c>
      <c r="Q854" s="50" t="s">
        <v>456</v>
      </c>
      <c r="R854" s="57"/>
      <c r="S854" s="49" t="s">
        <v>68</v>
      </c>
      <c r="T854" s="49" t="s">
        <v>137</v>
      </c>
      <c r="U854" s="49" t="s">
        <v>138</v>
      </c>
      <c r="V854" s="49" t="s">
        <v>270</v>
      </c>
      <c r="W854" s="49"/>
      <c r="X854" s="54" t="s">
        <v>58</v>
      </c>
      <c r="Y854" s="49"/>
      <c r="Z854" s="49"/>
      <c r="AA854" s="54"/>
      <c r="AB854" s="54"/>
      <c r="AC854" s="55" t="s">
        <v>117</v>
      </c>
      <c r="AD854" s="55" t="s">
        <v>117</v>
      </c>
    </row>
    <row r="855" spans="1:30" s="58" customFormat="1" ht="57" hidden="1" customHeight="1" x14ac:dyDescent="0.25">
      <c r="A855" s="54">
        <f>+SUBTOTAL(3,$B$11:B855)</f>
        <v>0</v>
      </c>
      <c r="B855" s="55" t="s">
        <v>42</v>
      </c>
      <c r="C855" s="54" t="s">
        <v>43</v>
      </c>
      <c r="D855" s="54" t="s">
        <v>44</v>
      </c>
      <c r="E855" s="54" t="s">
        <v>45</v>
      </c>
      <c r="F855" s="56" t="s">
        <v>2569</v>
      </c>
      <c r="G855" s="48">
        <v>45441.915787037004</v>
      </c>
      <c r="H855" s="56" t="s">
        <v>2569</v>
      </c>
      <c r="I855" s="48">
        <v>45441.915787037004</v>
      </c>
      <c r="J855" s="56" t="s">
        <v>2569</v>
      </c>
      <c r="K855" s="48">
        <v>45441.915787037004</v>
      </c>
      <c r="L855" s="100" t="s">
        <v>3079</v>
      </c>
      <c r="M855" s="55" t="s">
        <v>48</v>
      </c>
      <c r="N855" s="49" t="s">
        <v>313</v>
      </c>
      <c r="O855" s="49" t="s">
        <v>478</v>
      </c>
      <c r="P855" s="49" t="s">
        <v>479</v>
      </c>
      <c r="Q855" s="50" t="s">
        <v>456</v>
      </c>
      <c r="R855" s="57"/>
      <c r="S855" s="49" t="s">
        <v>144</v>
      </c>
      <c r="T855" s="49" t="s">
        <v>3283</v>
      </c>
      <c r="U855" s="49" t="s">
        <v>3284</v>
      </c>
      <c r="V855" s="49" t="s">
        <v>80</v>
      </c>
      <c r="W855" s="49" t="s">
        <v>81</v>
      </c>
      <c r="X855" s="54" t="s">
        <v>58</v>
      </c>
      <c r="Y855" s="49"/>
      <c r="Z855" s="49"/>
      <c r="AA855" s="54"/>
      <c r="AB855" s="54"/>
      <c r="AC855" s="55" t="s">
        <v>117</v>
      </c>
      <c r="AD855" s="55" t="s">
        <v>117</v>
      </c>
    </row>
    <row r="856" spans="1:30" s="58" customFormat="1" ht="57" hidden="1" customHeight="1" x14ac:dyDescent="0.25">
      <c r="A856" s="54">
        <f>+SUBTOTAL(3,$B$11:B856)</f>
        <v>0</v>
      </c>
      <c r="B856" s="55" t="s">
        <v>42</v>
      </c>
      <c r="C856" s="54" t="s">
        <v>43</v>
      </c>
      <c r="D856" s="54" t="s">
        <v>44</v>
      </c>
      <c r="E856" s="54" t="s">
        <v>45</v>
      </c>
      <c r="F856" s="56" t="s">
        <v>2570</v>
      </c>
      <c r="G856" s="48">
        <v>45423.304432869998</v>
      </c>
      <c r="H856" s="56" t="s">
        <v>2570</v>
      </c>
      <c r="I856" s="48">
        <v>45423.304432869998</v>
      </c>
      <c r="J856" s="56" t="s">
        <v>2570</v>
      </c>
      <c r="K856" s="48">
        <v>45423.304432869998</v>
      </c>
      <c r="L856" s="100" t="s">
        <v>3080</v>
      </c>
      <c r="M856" s="55" t="s">
        <v>48</v>
      </c>
      <c r="N856" s="49" t="s">
        <v>221</v>
      </c>
      <c r="O856" s="49" t="s">
        <v>537</v>
      </c>
      <c r="P856" s="49" t="s">
        <v>3411</v>
      </c>
      <c r="Q856" s="50" t="s">
        <v>524</v>
      </c>
      <c r="R856" s="57"/>
      <c r="S856" s="49" t="s">
        <v>53</v>
      </c>
      <c r="T856" s="49" t="s">
        <v>54</v>
      </c>
      <c r="U856" s="49" t="s">
        <v>492</v>
      </c>
      <c r="V856" s="49" t="s">
        <v>80</v>
      </c>
      <c r="W856" s="49" t="s">
        <v>81</v>
      </c>
      <c r="X856" s="54" t="s">
        <v>58</v>
      </c>
      <c r="Y856" s="49"/>
      <c r="Z856" s="49"/>
      <c r="AA856" s="54"/>
      <c r="AB856" s="54"/>
      <c r="AC856" s="55" t="s">
        <v>82</v>
      </c>
      <c r="AD856" s="55" t="s">
        <v>82</v>
      </c>
    </row>
    <row r="857" spans="1:30" s="58" customFormat="1" ht="57" hidden="1" customHeight="1" x14ac:dyDescent="0.25">
      <c r="A857" s="54">
        <f>+SUBTOTAL(3,$B$11:B857)</f>
        <v>0</v>
      </c>
      <c r="B857" s="55" t="s">
        <v>42</v>
      </c>
      <c r="C857" s="54" t="s">
        <v>43</v>
      </c>
      <c r="D857" s="54" t="s">
        <v>44</v>
      </c>
      <c r="E857" s="54" t="s">
        <v>45</v>
      </c>
      <c r="F857" s="56" t="s">
        <v>2571</v>
      </c>
      <c r="G857" s="48">
        <v>45425.545601851998</v>
      </c>
      <c r="H857" s="56" t="s">
        <v>2571</v>
      </c>
      <c r="I857" s="48">
        <v>45425.545601851998</v>
      </c>
      <c r="J857" s="56" t="s">
        <v>2571</v>
      </c>
      <c r="K857" s="48">
        <v>45425.545601851998</v>
      </c>
      <c r="L857" s="100" t="s">
        <v>3081</v>
      </c>
      <c r="M857" s="55" t="s">
        <v>48</v>
      </c>
      <c r="N857" s="49" t="s">
        <v>221</v>
      </c>
      <c r="O857" s="49" t="s">
        <v>549</v>
      </c>
      <c r="P857" s="49" t="s">
        <v>486</v>
      </c>
      <c r="Q857" s="50" t="s">
        <v>524</v>
      </c>
      <c r="R857" s="57"/>
      <c r="S857" s="49" t="s">
        <v>68</v>
      </c>
      <c r="T857" s="49" t="s">
        <v>69</v>
      </c>
      <c r="U857" s="49" t="s">
        <v>70</v>
      </c>
      <c r="V857" s="49" t="s">
        <v>80</v>
      </c>
      <c r="W857" s="49" t="s">
        <v>81</v>
      </c>
      <c r="X857" s="54" t="s">
        <v>58</v>
      </c>
      <c r="Y857" s="49"/>
      <c r="Z857" s="49"/>
      <c r="AA857" s="54"/>
      <c r="AB857" s="54"/>
      <c r="AC857" s="55" t="s">
        <v>82</v>
      </c>
      <c r="AD857" s="55" t="s">
        <v>82</v>
      </c>
    </row>
    <row r="858" spans="1:30" s="58" customFormat="1" ht="57" hidden="1" customHeight="1" x14ac:dyDescent="0.25">
      <c r="A858" s="54">
        <f>+SUBTOTAL(3,$B$11:B858)</f>
        <v>0</v>
      </c>
      <c r="B858" s="55" t="s">
        <v>42</v>
      </c>
      <c r="C858" s="54" t="s">
        <v>43</v>
      </c>
      <c r="D858" s="54" t="s">
        <v>44</v>
      </c>
      <c r="E858" s="54" t="s">
        <v>45</v>
      </c>
      <c r="F858" s="56" t="s">
        <v>2572</v>
      </c>
      <c r="G858" s="48">
        <v>45454.664953703999</v>
      </c>
      <c r="H858" s="56" t="s">
        <v>2572</v>
      </c>
      <c r="I858" s="48">
        <v>45454.664953703999</v>
      </c>
      <c r="J858" s="56" t="s">
        <v>2572</v>
      </c>
      <c r="K858" s="48">
        <v>45454.664953703999</v>
      </c>
      <c r="L858" s="100" t="s">
        <v>3082</v>
      </c>
      <c r="M858" s="55" t="s">
        <v>48</v>
      </c>
      <c r="N858" s="49" t="s">
        <v>221</v>
      </c>
      <c r="O858" s="49" t="s">
        <v>545</v>
      </c>
      <c r="P858" s="49" t="s">
        <v>3412</v>
      </c>
      <c r="Q858" s="50" t="s">
        <v>524</v>
      </c>
      <c r="R858" s="57"/>
      <c r="S858" s="49" t="s">
        <v>68</v>
      </c>
      <c r="T858" s="49" t="s">
        <v>69</v>
      </c>
      <c r="U858" s="49" t="s">
        <v>89</v>
      </c>
      <c r="V858" s="49" t="s">
        <v>80</v>
      </c>
      <c r="W858" s="49" t="s">
        <v>81</v>
      </c>
      <c r="X858" s="54" t="s">
        <v>58</v>
      </c>
      <c r="Y858" s="49"/>
      <c r="Z858" s="49"/>
      <c r="AA858" s="54"/>
      <c r="AB858" s="54"/>
      <c r="AC858" s="55" t="s">
        <v>75</v>
      </c>
      <c r="AD858" s="55" t="s">
        <v>75</v>
      </c>
    </row>
    <row r="859" spans="1:30" s="58" customFormat="1" ht="57" hidden="1" customHeight="1" x14ac:dyDescent="0.25">
      <c r="A859" s="54">
        <f>+SUBTOTAL(3,$B$11:B859)</f>
        <v>0</v>
      </c>
      <c r="B859" s="55" t="s">
        <v>108</v>
      </c>
      <c r="C859" s="54" t="s">
        <v>43</v>
      </c>
      <c r="D859" s="54" t="s">
        <v>44</v>
      </c>
      <c r="E859" s="54" t="s">
        <v>45</v>
      </c>
      <c r="F859" s="56" t="s">
        <v>2573</v>
      </c>
      <c r="G859" s="48">
        <v>45419.466805556003</v>
      </c>
      <c r="H859" s="56" t="s">
        <v>2573</v>
      </c>
      <c r="I859" s="48">
        <v>45419.466805556003</v>
      </c>
      <c r="J859" s="56" t="s">
        <v>2573</v>
      </c>
      <c r="K859" s="48">
        <v>45419.466805556003</v>
      </c>
      <c r="L859" s="100" t="s">
        <v>3083</v>
      </c>
      <c r="M859" s="55" t="s">
        <v>48</v>
      </c>
      <c r="N859" s="49" t="s">
        <v>221</v>
      </c>
      <c r="O859" s="49" t="s">
        <v>571</v>
      </c>
      <c r="P859" s="49" t="s">
        <v>489</v>
      </c>
      <c r="Q859" s="50" t="s">
        <v>524</v>
      </c>
      <c r="R859" s="57"/>
      <c r="S859" s="49" t="s">
        <v>68</v>
      </c>
      <c r="T859" s="49" t="s">
        <v>69</v>
      </c>
      <c r="U859" s="49" t="s">
        <v>70</v>
      </c>
      <c r="V859" s="49" t="s">
        <v>80</v>
      </c>
      <c r="W859" s="49" t="s">
        <v>81</v>
      </c>
      <c r="X859" s="54" t="s">
        <v>58</v>
      </c>
      <c r="Y859" s="49"/>
      <c r="Z859" s="49"/>
      <c r="AA859" s="54"/>
      <c r="AB859" s="54"/>
      <c r="AC859" s="55" t="s">
        <v>82</v>
      </c>
      <c r="AD859" s="55" t="s">
        <v>82</v>
      </c>
    </row>
    <row r="860" spans="1:30" s="58" customFormat="1" ht="57" hidden="1" customHeight="1" x14ac:dyDescent="0.25">
      <c r="A860" s="54">
        <f>+SUBTOTAL(3,$B$11:B860)</f>
        <v>0</v>
      </c>
      <c r="B860" s="55" t="s">
        <v>42</v>
      </c>
      <c r="C860" s="54" t="s">
        <v>43</v>
      </c>
      <c r="D860" s="54" t="s">
        <v>44</v>
      </c>
      <c r="E860" s="54" t="s">
        <v>45</v>
      </c>
      <c r="F860" s="56" t="s">
        <v>2574</v>
      </c>
      <c r="G860" s="48">
        <v>45412.454409721999</v>
      </c>
      <c r="H860" s="56" t="s">
        <v>2574</v>
      </c>
      <c r="I860" s="48">
        <v>45412.454409721999</v>
      </c>
      <c r="J860" s="56" t="s">
        <v>2574</v>
      </c>
      <c r="K860" s="48">
        <v>45412.454409721999</v>
      </c>
      <c r="L860" s="100" t="s">
        <v>3084</v>
      </c>
      <c r="M860" s="55" t="s">
        <v>48</v>
      </c>
      <c r="N860" s="49" t="s">
        <v>221</v>
      </c>
      <c r="O860" s="49" t="s">
        <v>541</v>
      </c>
      <c r="P860" s="49" t="s">
        <v>3413</v>
      </c>
      <c r="Q860" s="50" t="s">
        <v>524</v>
      </c>
      <c r="R860" s="57"/>
      <c r="S860" s="49" t="s">
        <v>144</v>
      </c>
      <c r="T860" s="49" t="s">
        <v>3283</v>
      </c>
      <c r="U860" s="49" t="s">
        <v>3284</v>
      </c>
      <c r="V860" s="49" t="s">
        <v>270</v>
      </c>
      <c r="W860" s="49"/>
      <c r="X860" s="54" t="s">
        <v>58</v>
      </c>
      <c r="Y860" s="49"/>
      <c r="Z860" s="49"/>
      <c r="AA860" s="54"/>
      <c r="AB860" s="54"/>
      <c r="AC860" s="55" t="s">
        <v>117</v>
      </c>
      <c r="AD860" s="55" t="s">
        <v>117</v>
      </c>
    </row>
    <row r="861" spans="1:30" s="58" customFormat="1" ht="57" hidden="1" customHeight="1" x14ac:dyDescent="0.25">
      <c r="A861" s="54">
        <f>+SUBTOTAL(3,$B$11:B861)</f>
        <v>0</v>
      </c>
      <c r="B861" s="55" t="s">
        <v>42</v>
      </c>
      <c r="C861" s="54" t="s">
        <v>43</v>
      </c>
      <c r="D861" s="54" t="s">
        <v>44</v>
      </c>
      <c r="E861" s="54" t="s">
        <v>45</v>
      </c>
      <c r="F861" s="56" t="s">
        <v>2575</v>
      </c>
      <c r="G861" s="48">
        <v>45390.826493056004</v>
      </c>
      <c r="H861" s="56" t="s">
        <v>2575</v>
      </c>
      <c r="I861" s="48">
        <v>45390.826493056004</v>
      </c>
      <c r="J861" s="56" t="s">
        <v>2575</v>
      </c>
      <c r="K861" s="48">
        <v>45390.826493056004</v>
      </c>
      <c r="L861" s="100" t="s">
        <v>3085</v>
      </c>
      <c r="M861" s="55" t="s">
        <v>48</v>
      </c>
      <c r="N861" s="49" t="s">
        <v>221</v>
      </c>
      <c r="O861" s="49" t="s">
        <v>567</v>
      </c>
      <c r="P861" s="49" t="s">
        <v>3414</v>
      </c>
      <c r="Q861" s="50" t="s">
        <v>524</v>
      </c>
      <c r="R861" s="57"/>
      <c r="S861" s="49" t="s">
        <v>201</v>
      </c>
      <c r="T861" s="49" t="s">
        <v>202</v>
      </c>
      <c r="U861" s="49" t="s">
        <v>490</v>
      </c>
      <c r="V861" s="49" t="s">
        <v>80</v>
      </c>
      <c r="W861" s="49" t="s">
        <v>81</v>
      </c>
      <c r="X861" s="54" t="s">
        <v>58</v>
      </c>
      <c r="Y861" s="49"/>
      <c r="Z861" s="49"/>
      <c r="AA861" s="54"/>
      <c r="AB861" s="54"/>
      <c r="AC861" s="55" t="s">
        <v>82</v>
      </c>
      <c r="AD861" s="55" t="s">
        <v>82</v>
      </c>
    </row>
    <row r="862" spans="1:30" s="58" customFormat="1" ht="57" hidden="1" customHeight="1" x14ac:dyDescent="0.25">
      <c r="A862" s="54">
        <f>+SUBTOTAL(3,$B$11:B862)</f>
        <v>0</v>
      </c>
      <c r="B862" s="55" t="s">
        <v>42</v>
      </c>
      <c r="C862" s="54" t="s">
        <v>43</v>
      </c>
      <c r="D862" s="54" t="s">
        <v>44</v>
      </c>
      <c r="E862" s="54" t="s">
        <v>45</v>
      </c>
      <c r="F862" s="56" t="s">
        <v>2576</v>
      </c>
      <c r="G862" s="48">
        <v>45387.721342593002</v>
      </c>
      <c r="H862" s="56" t="s">
        <v>2576</v>
      </c>
      <c r="I862" s="48">
        <v>45387.721342593002</v>
      </c>
      <c r="J862" s="56" t="s">
        <v>2576</v>
      </c>
      <c r="K862" s="48">
        <v>45387.721342593002</v>
      </c>
      <c r="L862" s="100" t="s">
        <v>3086</v>
      </c>
      <c r="M862" s="55" t="s">
        <v>48</v>
      </c>
      <c r="N862" s="49" t="s">
        <v>221</v>
      </c>
      <c r="O862" s="49" t="s">
        <v>541</v>
      </c>
      <c r="P862" s="49" t="s">
        <v>3415</v>
      </c>
      <c r="Q862" s="50" t="s">
        <v>524</v>
      </c>
      <c r="R862" s="57"/>
      <c r="S862" s="49" t="s">
        <v>201</v>
      </c>
      <c r="T862" s="49" t="s">
        <v>202</v>
      </c>
      <c r="U862" s="49" t="s">
        <v>490</v>
      </c>
      <c r="V862" s="49" t="s">
        <v>80</v>
      </c>
      <c r="W862" s="49" t="s">
        <v>81</v>
      </c>
      <c r="X862" s="54" t="s">
        <v>58</v>
      </c>
      <c r="Y862" s="49"/>
      <c r="Z862" s="49"/>
      <c r="AA862" s="54"/>
      <c r="AB862" s="54"/>
      <c r="AC862" s="55" t="s">
        <v>82</v>
      </c>
      <c r="AD862" s="55" t="s">
        <v>82</v>
      </c>
    </row>
    <row r="863" spans="1:30" s="58" customFormat="1" ht="57" hidden="1" customHeight="1" x14ac:dyDescent="0.25">
      <c r="A863" s="54">
        <f>+SUBTOTAL(3,$B$11:B863)</f>
        <v>0</v>
      </c>
      <c r="B863" s="55" t="s">
        <v>42</v>
      </c>
      <c r="C863" s="54" t="s">
        <v>43</v>
      </c>
      <c r="D863" s="54" t="s">
        <v>44</v>
      </c>
      <c r="E863" s="54" t="s">
        <v>45</v>
      </c>
      <c r="F863" s="56" t="s">
        <v>2577</v>
      </c>
      <c r="G863" s="48">
        <v>45412.949212963002</v>
      </c>
      <c r="H863" s="56" t="s">
        <v>2577</v>
      </c>
      <c r="I863" s="48">
        <v>45412.949212963002</v>
      </c>
      <c r="J863" s="56" t="s">
        <v>2577</v>
      </c>
      <c r="K863" s="48">
        <v>45412.949212963002</v>
      </c>
      <c r="L863" s="100" t="s">
        <v>3087</v>
      </c>
      <c r="M863" s="55" t="s">
        <v>48</v>
      </c>
      <c r="N863" s="49" t="s">
        <v>221</v>
      </c>
      <c r="O863" s="49" t="s">
        <v>571</v>
      </c>
      <c r="P863" s="49" t="s">
        <v>572</v>
      </c>
      <c r="Q863" s="50" t="s">
        <v>524</v>
      </c>
      <c r="R863" s="57"/>
      <c r="S863" s="49" t="s">
        <v>68</v>
      </c>
      <c r="T863" s="49" t="s">
        <v>69</v>
      </c>
      <c r="U863" s="49" t="s">
        <v>70</v>
      </c>
      <c r="V863" s="49" t="s">
        <v>71</v>
      </c>
      <c r="W863" s="49"/>
      <c r="X863" s="54" t="s">
        <v>58</v>
      </c>
      <c r="Y863" s="49"/>
      <c r="Z863" s="49"/>
      <c r="AA863" s="54"/>
      <c r="AB863" s="54"/>
      <c r="AC863" s="55" t="s">
        <v>82</v>
      </c>
      <c r="AD863" s="55" t="s">
        <v>82</v>
      </c>
    </row>
    <row r="864" spans="1:30" s="58" customFormat="1" ht="57" hidden="1" customHeight="1" x14ac:dyDescent="0.25">
      <c r="A864" s="54">
        <f>+SUBTOTAL(3,$B$11:B864)</f>
        <v>0</v>
      </c>
      <c r="B864" s="55" t="s">
        <v>42</v>
      </c>
      <c r="C864" s="54" t="s">
        <v>43</v>
      </c>
      <c r="D864" s="54" t="s">
        <v>44</v>
      </c>
      <c r="E864" s="54" t="s">
        <v>45</v>
      </c>
      <c r="F864" s="56" t="s">
        <v>2578</v>
      </c>
      <c r="G864" s="48">
        <v>45404.631157406999</v>
      </c>
      <c r="H864" s="56" t="s">
        <v>2578</v>
      </c>
      <c r="I864" s="48">
        <v>45404.631157406999</v>
      </c>
      <c r="J864" s="56" t="s">
        <v>2578</v>
      </c>
      <c r="K864" s="48">
        <v>45404.631157406999</v>
      </c>
      <c r="L864" s="100" t="s">
        <v>3088</v>
      </c>
      <c r="M864" s="55" t="s">
        <v>48</v>
      </c>
      <c r="N864" s="49" t="s">
        <v>141</v>
      </c>
      <c r="O864" s="49" t="s">
        <v>624</v>
      </c>
      <c r="P864" s="49" t="s">
        <v>3416</v>
      </c>
      <c r="Q864" s="50" t="s">
        <v>524</v>
      </c>
      <c r="R864" s="57"/>
      <c r="S864" s="49" t="s">
        <v>68</v>
      </c>
      <c r="T864" s="49" t="s">
        <v>137</v>
      </c>
      <c r="U864" s="49" t="s">
        <v>138</v>
      </c>
      <c r="V864" s="49" t="s">
        <v>80</v>
      </c>
      <c r="W864" s="49" t="s">
        <v>81</v>
      </c>
      <c r="X864" s="54" t="s">
        <v>58</v>
      </c>
      <c r="Y864" s="49"/>
      <c r="Z864" s="49"/>
      <c r="AA864" s="54"/>
      <c r="AB864" s="54"/>
      <c r="AC864" s="55" t="s">
        <v>117</v>
      </c>
      <c r="AD864" s="55" t="s">
        <v>117</v>
      </c>
    </row>
    <row r="865" spans="1:30" s="58" customFormat="1" ht="57" hidden="1" customHeight="1" x14ac:dyDescent="0.25">
      <c r="A865" s="54">
        <f>+SUBTOTAL(3,$B$11:B865)</f>
        <v>0</v>
      </c>
      <c r="B865" s="55" t="s">
        <v>42</v>
      </c>
      <c r="C865" s="54" t="s">
        <v>43</v>
      </c>
      <c r="D865" s="54" t="s">
        <v>44</v>
      </c>
      <c r="E865" s="54" t="s">
        <v>45</v>
      </c>
      <c r="F865" s="56" t="s">
        <v>2579</v>
      </c>
      <c r="G865" s="48">
        <v>45420.006423610997</v>
      </c>
      <c r="H865" s="56" t="s">
        <v>2579</v>
      </c>
      <c r="I865" s="48">
        <v>45420.006423610997</v>
      </c>
      <c r="J865" s="56" t="s">
        <v>2579</v>
      </c>
      <c r="K865" s="48">
        <v>45420.006423610997</v>
      </c>
      <c r="L865" s="100" t="s">
        <v>3080</v>
      </c>
      <c r="M865" s="55" t="s">
        <v>48</v>
      </c>
      <c r="N865" s="49" t="s">
        <v>221</v>
      </c>
      <c r="O865" s="49" t="s">
        <v>537</v>
      </c>
      <c r="P865" s="49" t="s">
        <v>3411</v>
      </c>
      <c r="Q865" s="50" t="s">
        <v>524</v>
      </c>
      <c r="R865" s="57"/>
      <c r="S865" s="49" t="s">
        <v>144</v>
      </c>
      <c r="T865" s="49" t="s">
        <v>3283</v>
      </c>
      <c r="U865" s="49" t="s">
        <v>3284</v>
      </c>
      <c r="V865" s="49" t="s">
        <v>80</v>
      </c>
      <c r="W865" s="49" t="s">
        <v>81</v>
      </c>
      <c r="X865" s="54" t="s">
        <v>58</v>
      </c>
      <c r="Y865" s="49"/>
      <c r="Z865" s="49"/>
      <c r="AA865" s="54"/>
      <c r="AB865" s="54"/>
      <c r="AC865" s="55" t="s">
        <v>82</v>
      </c>
      <c r="AD865" s="55" t="s">
        <v>82</v>
      </c>
    </row>
    <row r="866" spans="1:30" s="58" customFormat="1" ht="57" hidden="1" customHeight="1" x14ac:dyDescent="0.25">
      <c r="A866" s="54">
        <f>+SUBTOTAL(3,$B$11:B866)</f>
        <v>0</v>
      </c>
      <c r="B866" s="55" t="s">
        <v>42</v>
      </c>
      <c r="C866" s="54" t="s">
        <v>43</v>
      </c>
      <c r="D866" s="54" t="s">
        <v>44</v>
      </c>
      <c r="E866" s="54" t="s">
        <v>45</v>
      </c>
      <c r="F866" s="56" t="s">
        <v>2580</v>
      </c>
      <c r="G866" s="48">
        <v>45416.451331019001</v>
      </c>
      <c r="H866" s="56" t="s">
        <v>2580</v>
      </c>
      <c r="I866" s="48">
        <v>45416.451331019001</v>
      </c>
      <c r="J866" s="56" t="s">
        <v>2580</v>
      </c>
      <c r="K866" s="48">
        <v>45416.451331019001</v>
      </c>
      <c r="L866" s="100" t="s">
        <v>3089</v>
      </c>
      <c r="M866" s="55" t="s">
        <v>48</v>
      </c>
      <c r="N866" s="49" t="s">
        <v>221</v>
      </c>
      <c r="O866" s="49" t="s">
        <v>545</v>
      </c>
      <c r="P866" s="49" t="s">
        <v>3417</v>
      </c>
      <c r="Q866" s="50" t="s">
        <v>524</v>
      </c>
      <c r="R866" s="57"/>
      <c r="S866" s="49" t="s">
        <v>68</v>
      </c>
      <c r="T866" s="49" t="s">
        <v>296</v>
      </c>
      <c r="U866" s="49" t="s">
        <v>297</v>
      </c>
      <c r="V866" s="49" t="s">
        <v>80</v>
      </c>
      <c r="W866" s="49" t="s">
        <v>81</v>
      </c>
      <c r="X866" s="54" t="s">
        <v>58</v>
      </c>
      <c r="Y866" s="49"/>
      <c r="Z866" s="49"/>
      <c r="AA866" s="54"/>
      <c r="AB866" s="54"/>
      <c r="AC866" s="55" t="s">
        <v>82</v>
      </c>
      <c r="AD866" s="55" t="s">
        <v>82</v>
      </c>
    </row>
    <row r="867" spans="1:30" s="58" customFormat="1" ht="57" hidden="1" customHeight="1" x14ac:dyDescent="0.25">
      <c r="A867" s="54">
        <f>+SUBTOTAL(3,$B$11:B867)</f>
        <v>0</v>
      </c>
      <c r="B867" s="55" t="s">
        <v>42</v>
      </c>
      <c r="C867" s="54" t="s">
        <v>43</v>
      </c>
      <c r="D867" s="54" t="s">
        <v>44</v>
      </c>
      <c r="E867" s="54" t="s">
        <v>45</v>
      </c>
      <c r="F867" s="56" t="s">
        <v>2581</v>
      </c>
      <c r="G867" s="48">
        <v>45383.502881943998</v>
      </c>
      <c r="H867" s="56" t="s">
        <v>2581</v>
      </c>
      <c r="I867" s="48">
        <v>45383.502881943998</v>
      </c>
      <c r="J867" s="56" t="s">
        <v>2581</v>
      </c>
      <c r="K867" s="48">
        <v>45383.502881943998</v>
      </c>
      <c r="L867" s="100" t="s">
        <v>3090</v>
      </c>
      <c r="M867" s="55" t="s">
        <v>48</v>
      </c>
      <c r="N867" s="49" t="s">
        <v>221</v>
      </c>
      <c r="O867" s="49" t="s">
        <v>545</v>
      </c>
      <c r="P867" s="49" t="s">
        <v>3418</v>
      </c>
      <c r="Q867" s="50" t="s">
        <v>524</v>
      </c>
      <c r="R867" s="57"/>
      <c r="S867" s="49" t="s">
        <v>68</v>
      </c>
      <c r="T867" s="49" t="s">
        <v>156</v>
      </c>
      <c r="U867" s="49" t="s">
        <v>157</v>
      </c>
      <c r="V867" s="49" t="s">
        <v>80</v>
      </c>
      <c r="W867" s="49" t="s">
        <v>81</v>
      </c>
      <c r="X867" s="54" t="s">
        <v>58</v>
      </c>
      <c r="Y867" s="49"/>
      <c r="Z867" s="49"/>
      <c r="AA867" s="54"/>
      <c r="AB867" s="54"/>
      <c r="AC867" s="55" t="s">
        <v>82</v>
      </c>
      <c r="AD867" s="55" t="s">
        <v>82</v>
      </c>
    </row>
    <row r="868" spans="1:30" s="58" customFormat="1" ht="57" hidden="1" customHeight="1" x14ac:dyDescent="0.25">
      <c r="A868" s="54">
        <f>+SUBTOTAL(3,$B$11:B868)</f>
        <v>0</v>
      </c>
      <c r="B868" s="55" t="s">
        <v>42</v>
      </c>
      <c r="C868" s="54" t="s">
        <v>43</v>
      </c>
      <c r="D868" s="54" t="s">
        <v>44</v>
      </c>
      <c r="E868" s="54" t="s">
        <v>45</v>
      </c>
      <c r="F868" s="56" t="s">
        <v>2582</v>
      </c>
      <c r="G868" s="48">
        <v>45454.742199073997</v>
      </c>
      <c r="H868" s="56" t="s">
        <v>2582</v>
      </c>
      <c r="I868" s="48">
        <v>45454.742199073997</v>
      </c>
      <c r="J868" s="56" t="s">
        <v>2582</v>
      </c>
      <c r="K868" s="48">
        <v>45454.742199073997</v>
      </c>
      <c r="L868" s="100" t="s">
        <v>3091</v>
      </c>
      <c r="M868" s="55" t="s">
        <v>48</v>
      </c>
      <c r="N868" s="49" t="s">
        <v>221</v>
      </c>
      <c r="O868" s="49" t="s">
        <v>541</v>
      </c>
      <c r="P868" s="49" t="s">
        <v>3419</v>
      </c>
      <c r="Q868" s="50" t="s">
        <v>524</v>
      </c>
      <c r="R868" s="57"/>
      <c r="S868" s="49" t="s">
        <v>68</v>
      </c>
      <c r="T868" s="49" t="s">
        <v>178</v>
      </c>
      <c r="U868" s="49" t="s">
        <v>619</v>
      </c>
      <c r="V868" s="49" t="s">
        <v>80</v>
      </c>
      <c r="W868" s="49" t="s">
        <v>81</v>
      </c>
      <c r="X868" s="54" t="s">
        <v>58</v>
      </c>
      <c r="Y868" s="49"/>
      <c r="Z868" s="49"/>
      <c r="AA868" s="54"/>
      <c r="AB868" s="54"/>
      <c r="AC868" s="55" t="s">
        <v>75</v>
      </c>
      <c r="AD868" s="55" t="s">
        <v>75</v>
      </c>
    </row>
    <row r="869" spans="1:30" s="58" customFormat="1" ht="57" hidden="1" customHeight="1" x14ac:dyDescent="0.25">
      <c r="A869" s="54">
        <f>+SUBTOTAL(3,$B$11:B869)</f>
        <v>0</v>
      </c>
      <c r="B869" s="55" t="s">
        <v>42</v>
      </c>
      <c r="C869" s="54" t="s">
        <v>43</v>
      </c>
      <c r="D869" s="54" t="s">
        <v>44</v>
      </c>
      <c r="E869" s="54" t="s">
        <v>45</v>
      </c>
      <c r="F869" s="56" t="s">
        <v>2583</v>
      </c>
      <c r="G869" s="48">
        <v>45426.432812500003</v>
      </c>
      <c r="H869" s="56" t="s">
        <v>2583</v>
      </c>
      <c r="I869" s="48">
        <v>45426.432812500003</v>
      </c>
      <c r="J869" s="56" t="s">
        <v>2583</v>
      </c>
      <c r="K869" s="48">
        <v>45426.432812500003</v>
      </c>
      <c r="L869" s="100" t="s">
        <v>3092</v>
      </c>
      <c r="M869" s="55" t="s">
        <v>48</v>
      </c>
      <c r="N869" s="49" t="s">
        <v>221</v>
      </c>
      <c r="O869" s="49" t="s">
        <v>541</v>
      </c>
      <c r="P869" s="49" t="s">
        <v>2094</v>
      </c>
      <c r="Q869" s="50" t="s">
        <v>524</v>
      </c>
      <c r="R869" s="57"/>
      <c r="S869" s="49" t="s">
        <v>68</v>
      </c>
      <c r="T869" s="49" t="s">
        <v>69</v>
      </c>
      <c r="U869" s="49" t="s">
        <v>79</v>
      </c>
      <c r="V869" s="49" t="s">
        <v>80</v>
      </c>
      <c r="W869" s="49" t="s">
        <v>81</v>
      </c>
      <c r="X869" s="54" t="s">
        <v>58</v>
      </c>
      <c r="Y869" s="49"/>
      <c r="Z869" s="49"/>
      <c r="AA869" s="54"/>
      <c r="AB869" s="54"/>
      <c r="AC869" s="55" t="s">
        <v>82</v>
      </c>
      <c r="AD869" s="55" t="s">
        <v>82</v>
      </c>
    </row>
    <row r="870" spans="1:30" s="58" customFormat="1" ht="57" hidden="1" customHeight="1" x14ac:dyDescent="0.25">
      <c r="A870" s="54">
        <f>+SUBTOTAL(3,$B$11:B870)</f>
        <v>0</v>
      </c>
      <c r="B870" s="55" t="s">
        <v>42</v>
      </c>
      <c r="C870" s="54" t="s">
        <v>43</v>
      </c>
      <c r="D870" s="54" t="s">
        <v>44</v>
      </c>
      <c r="E870" s="54" t="s">
        <v>45</v>
      </c>
      <c r="F870" s="56" t="s">
        <v>2584</v>
      </c>
      <c r="G870" s="48">
        <v>45420.851493055998</v>
      </c>
      <c r="H870" s="56" t="s">
        <v>2584</v>
      </c>
      <c r="I870" s="48">
        <v>45420.851493055998</v>
      </c>
      <c r="J870" s="56" t="s">
        <v>2584</v>
      </c>
      <c r="K870" s="48">
        <v>45420.851493055998</v>
      </c>
      <c r="L870" s="100" t="s">
        <v>3093</v>
      </c>
      <c r="M870" s="55" t="s">
        <v>48</v>
      </c>
      <c r="N870" s="49" t="s">
        <v>221</v>
      </c>
      <c r="O870" s="49" t="s">
        <v>541</v>
      </c>
      <c r="P870" s="49" t="s">
        <v>3420</v>
      </c>
      <c r="Q870" s="50" t="s">
        <v>524</v>
      </c>
      <c r="R870" s="57"/>
      <c r="S870" s="49" t="s">
        <v>144</v>
      </c>
      <c r="T870" s="49" t="s">
        <v>145</v>
      </c>
      <c r="U870" s="49" t="s">
        <v>146</v>
      </c>
      <c r="V870" s="49" t="s">
        <v>1451</v>
      </c>
      <c r="W870" s="49" t="s">
        <v>148</v>
      </c>
      <c r="X870" s="54" t="s">
        <v>58</v>
      </c>
      <c r="Y870" s="49"/>
      <c r="Z870" s="49"/>
      <c r="AA870" s="54"/>
      <c r="AB870" s="54"/>
      <c r="AC870" s="55" t="s">
        <v>75</v>
      </c>
      <c r="AD870" s="55" t="s">
        <v>75</v>
      </c>
    </row>
    <row r="871" spans="1:30" s="58" customFormat="1" ht="57" hidden="1" customHeight="1" x14ac:dyDescent="0.25">
      <c r="A871" s="54">
        <f>+SUBTOTAL(3,$B$11:B871)</f>
        <v>0</v>
      </c>
      <c r="B871" s="55" t="s">
        <v>42</v>
      </c>
      <c r="C871" s="54" t="s">
        <v>43</v>
      </c>
      <c r="D871" s="54" t="s">
        <v>44</v>
      </c>
      <c r="E871" s="54" t="s">
        <v>45</v>
      </c>
      <c r="F871" s="56" t="s">
        <v>2585</v>
      </c>
      <c r="G871" s="48">
        <v>45463.559074074001</v>
      </c>
      <c r="H871" s="56" t="s">
        <v>2585</v>
      </c>
      <c r="I871" s="48">
        <v>45463.559074074001</v>
      </c>
      <c r="J871" s="56" t="s">
        <v>2585</v>
      </c>
      <c r="K871" s="48">
        <v>45463.559074074001</v>
      </c>
      <c r="L871" s="100" t="s">
        <v>3094</v>
      </c>
      <c r="M871" s="55" t="s">
        <v>48</v>
      </c>
      <c r="N871" s="49" t="s">
        <v>221</v>
      </c>
      <c r="O871" s="49" t="s">
        <v>523</v>
      </c>
      <c r="P871" s="49" t="s">
        <v>51</v>
      </c>
      <c r="Q871" s="50" t="s">
        <v>524</v>
      </c>
      <c r="R871" s="57"/>
      <c r="S871" s="49" t="s">
        <v>144</v>
      </c>
      <c r="T871" s="49" t="s">
        <v>576</v>
      </c>
      <c r="U871" s="49" t="s">
        <v>1426</v>
      </c>
      <c r="V871" s="49" t="s">
        <v>147</v>
      </c>
      <c r="W871" s="49"/>
      <c r="X871" s="54" t="s">
        <v>58</v>
      </c>
      <c r="Y871" s="49"/>
      <c r="Z871" s="49"/>
      <c r="AA871" s="54"/>
      <c r="AB871" s="54"/>
      <c r="AC871" s="55" t="s">
        <v>75</v>
      </c>
      <c r="AD871" s="55" t="s">
        <v>75</v>
      </c>
    </row>
    <row r="872" spans="1:30" s="58" customFormat="1" ht="57" hidden="1" customHeight="1" x14ac:dyDescent="0.25">
      <c r="A872" s="54">
        <f>+SUBTOTAL(3,$B$11:B872)</f>
        <v>0</v>
      </c>
      <c r="B872" s="55" t="s">
        <v>42</v>
      </c>
      <c r="C872" s="54" t="s">
        <v>43</v>
      </c>
      <c r="D872" s="54" t="s">
        <v>44</v>
      </c>
      <c r="E872" s="54" t="s">
        <v>45</v>
      </c>
      <c r="F872" s="56" t="s">
        <v>2586</v>
      </c>
      <c r="G872" s="48">
        <v>45464.166365741003</v>
      </c>
      <c r="H872" s="56" t="s">
        <v>2586</v>
      </c>
      <c r="I872" s="48">
        <v>45464.166365741003</v>
      </c>
      <c r="J872" s="56" t="s">
        <v>2586</v>
      </c>
      <c r="K872" s="48">
        <v>45464.166365741003</v>
      </c>
      <c r="L872" s="100" t="s">
        <v>3095</v>
      </c>
      <c r="M872" s="55" t="s">
        <v>48</v>
      </c>
      <c r="N872" s="49" t="s">
        <v>221</v>
      </c>
      <c r="O872" s="49" t="s">
        <v>523</v>
      </c>
      <c r="P872" s="49" t="s">
        <v>1326</v>
      </c>
      <c r="Q872" s="50" t="s">
        <v>524</v>
      </c>
      <c r="R872" s="57"/>
      <c r="S872" s="49" t="s">
        <v>68</v>
      </c>
      <c r="T872" s="49" t="s">
        <v>69</v>
      </c>
      <c r="U872" s="49" t="s">
        <v>327</v>
      </c>
      <c r="V872" s="49" t="s">
        <v>80</v>
      </c>
      <c r="W872" s="49" t="s">
        <v>81</v>
      </c>
      <c r="X872" s="54" t="s">
        <v>58</v>
      </c>
      <c r="Y872" s="49"/>
      <c r="Z872" s="49"/>
      <c r="AA872" s="54"/>
      <c r="AB872" s="54"/>
      <c r="AC872" s="55" t="s">
        <v>75</v>
      </c>
      <c r="AD872" s="55" t="s">
        <v>75</v>
      </c>
    </row>
    <row r="873" spans="1:30" s="58" customFormat="1" ht="57" hidden="1" customHeight="1" x14ac:dyDescent="0.25">
      <c r="A873" s="54">
        <f>+SUBTOTAL(3,$B$11:B873)</f>
        <v>0</v>
      </c>
      <c r="B873" s="55" t="s">
        <v>42</v>
      </c>
      <c r="C873" s="54" t="s">
        <v>43</v>
      </c>
      <c r="D873" s="54" t="s">
        <v>44</v>
      </c>
      <c r="E873" s="54" t="s">
        <v>45</v>
      </c>
      <c r="F873" s="56" t="s">
        <v>2587</v>
      </c>
      <c r="G873" s="48">
        <v>45427.637106481001</v>
      </c>
      <c r="H873" s="56" t="s">
        <v>2587</v>
      </c>
      <c r="I873" s="48">
        <v>45427.637106481001</v>
      </c>
      <c r="J873" s="56" t="s">
        <v>2587</v>
      </c>
      <c r="K873" s="48">
        <v>45427.637106481001</v>
      </c>
      <c r="L873" s="100" t="s">
        <v>1274</v>
      </c>
      <c r="M873" s="55" t="s">
        <v>111</v>
      </c>
      <c r="N873" s="49" t="s">
        <v>141</v>
      </c>
      <c r="O873" s="49" t="s">
        <v>554</v>
      </c>
      <c r="P873" s="49" t="s">
        <v>661</v>
      </c>
      <c r="Q873" s="50" t="s">
        <v>524</v>
      </c>
      <c r="R873" s="57"/>
      <c r="S873" s="49" t="s">
        <v>68</v>
      </c>
      <c r="T873" s="49" t="s">
        <v>137</v>
      </c>
      <c r="U873" s="49" t="s">
        <v>3282</v>
      </c>
      <c r="V873" s="49" t="s">
        <v>270</v>
      </c>
      <c r="W873" s="49"/>
      <c r="X873" s="54" t="s">
        <v>58</v>
      </c>
      <c r="Y873" s="49"/>
      <c r="Z873" s="49"/>
      <c r="AA873" s="54"/>
      <c r="AB873" s="54"/>
      <c r="AC873" s="55" t="s">
        <v>117</v>
      </c>
      <c r="AD873" s="55" t="s">
        <v>117</v>
      </c>
    </row>
    <row r="874" spans="1:30" s="58" customFormat="1" ht="57" hidden="1" customHeight="1" x14ac:dyDescent="0.25">
      <c r="A874" s="54">
        <f>+SUBTOTAL(3,$B$11:B874)</f>
        <v>0</v>
      </c>
      <c r="B874" s="55" t="s">
        <v>42</v>
      </c>
      <c r="C874" s="54" t="s">
        <v>43</v>
      </c>
      <c r="D874" s="54" t="s">
        <v>44</v>
      </c>
      <c r="E874" s="54" t="s">
        <v>45</v>
      </c>
      <c r="F874" s="56" t="s">
        <v>2588</v>
      </c>
      <c r="G874" s="48">
        <v>45464.549189814999</v>
      </c>
      <c r="H874" s="56" t="s">
        <v>2588</v>
      </c>
      <c r="I874" s="48">
        <v>45464.549189814999</v>
      </c>
      <c r="J874" s="56" t="s">
        <v>2588</v>
      </c>
      <c r="K874" s="48">
        <v>45464.549189814999</v>
      </c>
      <c r="L874" s="100" t="s">
        <v>3096</v>
      </c>
      <c r="M874" s="55" t="s">
        <v>48</v>
      </c>
      <c r="N874" s="49" t="s">
        <v>221</v>
      </c>
      <c r="O874" s="49" t="s">
        <v>541</v>
      </c>
      <c r="P874" s="49" t="s">
        <v>1403</v>
      </c>
      <c r="Q874" s="50" t="s">
        <v>524</v>
      </c>
      <c r="R874" s="57"/>
      <c r="S874" s="49" t="s">
        <v>68</v>
      </c>
      <c r="T874" s="49" t="s">
        <v>296</v>
      </c>
      <c r="U874" s="49" t="s">
        <v>297</v>
      </c>
      <c r="V874" s="49" t="s">
        <v>80</v>
      </c>
      <c r="W874" s="49" t="s">
        <v>81</v>
      </c>
      <c r="X874" s="54" t="s">
        <v>58</v>
      </c>
      <c r="Y874" s="49"/>
      <c r="Z874" s="49"/>
      <c r="AA874" s="54"/>
      <c r="AB874" s="54"/>
      <c r="AC874" s="55" t="s">
        <v>82</v>
      </c>
      <c r="AD874" s="55" t="s">
        <v>82</v>
      </c>
    </row>
    <row r="875" spans="1:30" s="58" customFormat="1" ht="57" hidden="1" customHeight="1" x14ac:dyDescent="0.25">
      <c r="A875" s="54">
        <f>+SUBTOTAL(3,$B$11:B875)</f>
        <v>0</v>
      </c>
      <c r="B875" s="55" t="s">
        <v>3536</v>
      </c>
      <c r="C875" s="54" t="s">
        <v>43</v>
      </c>
      <c r="D875" s="54" t="s">
        <v>44</v>
      </c>
      <c r="E875" s="54" t="s">
        <v>45</v>
      </c>
      <c r="F875" s="56" t="s">
        <v>2589</v>
      </c>
      <c r="G875" s="48">
        <v>45429.852222221998</v>
      </c>
      <c r="H875" s="56" t="s">
        <v>2589</v>
      </c>
      <c r="I875" s="48">
        <v>45429.852222221998</v>
      </c>
      <c r="J875" s="56" t="s">
        <v>2589</v>
      </c>
      <c r="K875" s="48">
        <v>45429.852222221998</v>
      </c>
      <c r="L875" s="100" t="s">
        <v>3097</v>
      </c>
      <c r="M875" s="55" t="s">
        <v>48</v>
      </c>
      <c r="N875" s="49" t="s">
        <v>221</v>
      </c>
      <c r="O875" s="49" t="s">
        <v>545</v>
      </c>
      <c r="P875" s="49" t="s">
        <v>1417</v>
      </c>
      <c r="Q875" s="50" t="s">
        <v>524</v>
      </c>
      <c r="R875" s="57"/>
      <c r="S875" s="49" t="s">
        <v>361</v>
      </c>
      <c r="T875" s="49" t="s">
        <v>362</v>
      </c>
      <c r="U875" s="49" t="s">
        <v>3285</v>
      </c>
      <c r="V875" s="49" t="s">
        <v>80</v>
      </c>
      <c r="W875" s="49" t="s">
        <v>81</v>
      </c>
      <c r="X875" s="54" t="s">
        <v>58</v>
      </c>
      <c r="Y875" s="49"/>
      <c r="Z875" s="49"/>
      <c r="AA875" s="54"/>
      <c r="AB875" s="54"/>
      <c r="AC875" s="55" t="s">
        <v>117</v>
      </c>
      <c r="AD875" s="55" t="s">
        <v>117</v>
      </c>
    </row>
    <row r="876" spans="1:30" s="58" customFormat="1" ht="57" hidden="1" customHeight="1" x14ac:dyDescent="0.25">
      <c r="A876" s="54">
        <f>+SUBTOTAL(3,$B$11:B876)</f>
        <v>0</v>
      </c>
      <c r="B876" s="55" t="s">
        <v>42</v>
      </c>
      <c r="C876" s="54" t="s">
        <v>43</v>
      </c>
      <c r="D876" s="54" t="s">
        <v>44</v>
      </c>
      <c r="E876" s="54" t="s">
        <v>45</v>
      </c>
      <c r="F876" s="56" t="s">
        <v>2590</v>
      </c>
      <c r="G876" s="48">
        <v>45426.666076389003</v>
      </c>
      <c r="H876" s="56" t="s">
        <v>2590</v>
      </c>
      <c r="I876" s="48">
        <v>45426.666076389003</v>
      </c>
      <c r="J876" s="56" t="s">
        <v>2590</v>
      </c>
      <c r="K876" s="48">
        <v>45426.666076389003</v>
      </c>
      <c r="L876" s="100" t="s">
        <v>3097</v>
      </c>
      <c r="M876" s="55" t="s">
        <v>48</v>
      </c>
      <c r="N876" s="49" t="s">
        <v>221</v>
      </c>
      <c r="O876" s="49" t="s">
        <v>545</v>
      </c>
      <c r="P876" s="49" t="s">
        <v>1417</v>
      </c>
      <c r="Q876" s="50" t="s">
        <v>524</v>
      </c>
      <c r="R876" s="57"/>
      <c r="S876" s="49" t="s">
        <v>68</v>
      </c>
      <c r="T876" s="49" t="s">
        <v>125</v>
      </c>
      <c r="U876" s="49" t="s">
        <v>349</v>
      </c>
      <c r="V876" s="49" t="s">
        <v>80</v>
      </c>
      <c r="W876" s="49" t="s">
        <v>81</v>
      </c>
      <c r="X876" s="54" t="s">
        <v>58</v>
      </c>
      <c r="Y876" s="49"/>
      <c r="Z876" s="49"/>
      <c r="AA876" s="54"/>
      <c r="AB876" s="54"/>
      <c r="AC876" s="55" t="s">
        <v>117</v>
      </c>
      <c r="AD876" s="55" t="s">
        <v>117</v>
      </c>
    </row>
    <row r="877" spans="1:30" s="58" customFormat="1" ht="57" hidden="1" customHeight="1" x14ac:dyDescent="0.25">
      <c r="A877" s="54">
        <f>+SUBTOTAL(3,$B$11:B877)</f>
        <v>0</v>
      </c>
      <c r="B877" s="55" t="s">
        <v>42</v>
      </c>
      <c r="C877" s="54" t="s">
        <v>43</v>
      </c>
      <c r="D877" s="54" t="s">
        <v>44</v>
      </c>
      <c r="E877" s="54" t="s">
        <v>45</v>
      </c>
      <c r="F877" s="56" t="s">
        <v>2591</v>
      </c>
      <c r="G877" s="48">
        <v>45466.723935185</v>
      </c>
      <c r="H877" s="56" t="s">
        <v>2591</v>
      </c>
      <c r="I877" s="48">
        <v>45466.723935185</v>
      </c>
      <c r="J877" s="56" t="s">
        <v>2591</v>
      </c>
      <c r="K877" s="48">
        <v>45466.723935185</v>
      </c>
      <c r="L877" s="100" t="s">
        <v>1214</v>
      </c>
      <c r="M877" s="55" t="s">
        <v>48</v>
      </c>
      <c r="N877" s="49" t="s">
        <v>221</v>
      </c>
      <c r="O877" s="49" t="s">
        <v>541</v>
      </c>
      <c r="P877" s="49" t="s">
        <v>1348</v>
      </c>
      <c r="Q877" s="50" t="s">
        <v>524</v>
      </c>
      <c r="R877" s="57"/>
      <c r="S877" s="49" t="s">
        <v>68</v>
      </c>
      <c r="T877" s="49" t="s">
        <v>156</v>
      </c>
      <c r="U877" s="49" t="s">
        <v>157</v>
      </c>
      <c r="V877" s="49" t="s">
        <v>80</v>
      </c>
      <c r="W877" s="49" t="s">
        <v>81</v>
      </c>
      <c r="X877" s="54" t="s">
        <v>58</v>
      </c>
      <c r="Y877" s="49"/>
      <c r="Z877" s="49"/>
      <c r="AA877" s="54"/>
      <c r="AB877" s="54"/>
      <c r="AC877" s="55" t="s">
        <v>75</v>
      </c>
      <c r="AD877" s="55" t="s">
        <v>75</v>
      </c>
    </row>
    <row r="878" spans="1:30" s="58" customFormat="1" ht="57" hidden="1" customHeight="1" x14ac:dyDescent="0.25">
      <c r="A878" s="54">
        <f>+SUBTOTAL(3,$B$11:B878)</f>
        <v>0</v>
      </c>
      <c r="B878" s="55" t="s">
        <v>42</v>
      </c>
      <c r="C878" s="54" t="s">
        <v>43</v>
      </c>
      <c r="D878" s="54" t="s">
        <v>44</v>
      </c>
      <c r="E878" s="54" t="s">
        <v>45</v>
      </c>
      <c r="F878" s="56" t="s">
        <v>2592</v>
      </c>
      <c r="G878" s="48">
        <v>45464.731469906998</v>
      </c>
      <c r="H878" s="56" t="s">
        <v>2592</v>
      </c>
      <c r="I878" s="48">
        <v>45464.731469906998</v>
      </c>
      <c r="J878" s="56" t="s">
        <v>2592</v>
      </c>
      <c r="K878" s="48">
        <v>45464.731469906998</v>
      </c>
      <c r="L878" s="100" t="s">
        <v>3098</v>
      </c>
      <c r="M878" s="55" t="s">
        <v>48</v>
      </c>
      <c r="N878" s="49" t="s">
        <v>221</v>
      </c>
      <c r="O878" s="49" t="s">
        <v>549</v>
      </c>
      <c r="P878" s="49" t="s">
        <v>3421</v>
      </c>
      <c r="Q878" s="50" t="s">
        <v>524</v>
      </c>
      <c r="R878" s="57"/>
      <c r="S878" s="49" t="s">
        <v>68</v>
      </c>
      <c r="T878" s="49" t="s">
        <v>69</v>
      </c>
      <c r="U878" s="49" t="s">
        <v>327</v>
      </c>
      <c r="V878" s="49" t="s">
        <v>80</v>
      </c>
      <c r="W878" s="49" t="s">
        <v>81</v>
      </c>
      <c r="X878" s="54" t="s">
        <v>58</v>
      </c>
      <c r="Y878" s="49"/>
      <c r="Z878" s="49"/>
      <c r="AA878" s="54"/>
      <c r="AB878" s="54"/>
      <c r="AC878" s="55" t="s">
        <v>75</v>
      </c>
      <c r="AD878" s="55" t="s">
        <v>75</v>
      </c>
    </row>
    <row r="879" spans="1:30" s="58" customFormat="1" ht="57" hidden="1" customHeight="1" x14ac:dyDescent="0.25">
      <c r="A879" s="54">
        <f>+SUBTOTAL(3,$B$11:B879)</f>
        <v>0</v>
      </c>
      <c r="B879" s="55" t="s">
        <v>42</v>
      </c>
      <c r="C879" s="54" t="s">
        <v>43</v>
      </c>
      <c r="D879" s="54" t="s">
        <v>44</v>
      </c>
      <c r="E879" s="54" t="s">
        <v>45</v>
      </c>
      <c r="F879" s="56" t="s">
        <v>2593</v>
      </c>
      <c r="G879" s="48">
        <v>45425.522511574003</v>
      </c>
      <c r="H879" s="56" t="s">
        <v>2593</v>
      </c>
      <c r="I879" s="48">
        <v>45425.522511574003</v>
      </c>
      <c r="J879" s="56" t="s">
        <v>2593</v>
      </c>
      <c r="K879" s="48">
        <v>45425.522511574003</v>
      </c>
      <c r="L879" s="100" t="s">
        <v>3099</v>
      </c>
      <c r="M879" s="55" t="s">
        <v>48</v>
      </c>
      <c r="N879" s="49" t="s">
        <v>221</v>
      </c>
      <c r="O879" s="49" t="s">
        <v>523</v>
      </c>
      <c r="P879" s="49" t="s">
        <v>3422</v>
      </c>
      <c r="Q879" s="50" t="s">
        <v>524</v>
      </c>
      <c r="R879" s="57"/>
      <c r="S879" s="49" t="s">
        <v>68</v>
      </c>
      <c r="T879" s="49" t="s">
        <v>69</v>
      </c>
      <c r="U879" s="49" t="s">
        <v>70</v>
      </c>
      <c r="V879" s="49" t="s">
        <v>115</v>
      </c>
      <c r="W879" s="49"/>
      <c r="X879" s="54" t="s">
        <v>58</v>
      </c>
      <c r="Y879" s="49"/>
      <c r="Z879" s="49"/>
      <c r="AA879" s="54"/>
      <c r="AB879" s="54"/>
      <c r="AC879" s="55" t="s">
        <v>82</v>
      </c>
      <c r="AD879" s="55" t="s">
        <v>82</v>
      </c>
    </row>
    <row r="880" spans="1:30" s="58" customFormat="1" ht="57" hidden="1" customHeight="1" x14ac:dyDescent="0.25">
      <c r="A880" s="54">
        <f>+SUBTOTAL(3,$B$11:B880)</f>
        <v>0</v>
      </c>
      <c r="B880" s="55" t="s">
        <v>42</v>
      </c>
      <c r="C880" s="54" t="s">
        <v>43</v>
      </c>
      <c r="D880" s="54" t="s">
        <v>44</v>
      </c>
      <c r="E880" s="54" t="s">
        <v>45</v>
      </c>
      <c r="F880" s="56" t="s">
        <v>2594</v>
      </c>
      <c r="G880" s="48">
        <v>45453.611273148003</v>
      </c>
      <c r="H880" s="56" t="s">
        <v>2594</v>
      </c>
      <c r="I880" s="48">
        <v>45453.611273148003</v>
      </c>
      <c r="J880" s="56" t="s">
        <v>2594</v>
      </c>
      <c r="K880" s="48">
        <v>45453.611273148003</v>
      </c>
      <c r="L880" s="100" t="s">
        <v>3100</v>
      </c>
      <c r="M880" s="55" t="s">
        <v>111</v>
      </c>
      <c r="N880" s="49" t="s">
        <v>221</v>
      </c>
      <c r="O880" s="49" t="s">
        <v>541</v>
      </c>
      <c r="P880" s="49" t="s">
        <v>3423</v>
      </c>
      <c r="Q880" s="50" t="s">
        <v>524</v>
      </c>
      <c r="R880" s="57"/>
      <c r="S880" s="49" t="s">
        <v>68</v>
      </c>
      <c r="T880" s="49" t="s">
        <v>137</v>
      </c>
      <c r="U880" s="49" t="s">
        <v>3282</v>
      </c>
      <c r="V880" s="49" t="s">
        <v>80</v>
      </c>
      <c r="W880" s="49" t="s">
        <v>81</v>
      </c>
      <c r="X880" s="54" t="s">
        <v>58</v>
      </c>
      <c r="Y880" s="49"/>
      <c r="Z880" s="49"/>
      <c r="AA880" s="54"/>
      <c r="AB880" s="54"/>
      <c r="AC880" s="55" t="s">
        <v>75</v>
      </c>
      <c r="AD880" s="55" t="s">
        <v>75</v>
      </c>
    </row>
    <row r="881" spans="1:30" s="58" customFormat="1" ht="57" hidden="1" customHeight="1" x14ac:dyDescent="0.25">
      <c r="A881" s="54">
        <f>+SUBTOTAL(3,$B$11:B881)</f>
        <v>0</v>
      </c>
      <c r="B881" s="55" t="s">
        <v>108</v>
      </c>
      <c r="C881" s="54" t="s">
        <v>43</v>
      </c>
      <c r="D881" s="54" t="s">
        <v>44</v>
      </c>
      <c r="E881" s="54" t="s">
        <v>45</v>
      </c>
      <c r="F881" s="56" t="s">
        <v>2595</v>
      </c>
      <c r="G881" s="48">
        <v>45463.480937499997</v>
      </c>
      <c r="H881" s="56" t="s">
        <v>2595</v>
      </c>
      <c r="I881" s="48">
        <v>45463.480937499997</v>
      </c>
      <c r="J881" s="56" t="s">
        <v>2595</v>
      </c>
      <c r="K881" s="48">
        <v>45463.480937499997</v>
      </c>
      <c r="L881" s="100" t="s">
        <v>3101</v>
      </c>
      <c r="M881" s="55" t="s">
        <v>48</v>
      </c>
      <c r="N881" s="49" t="s">
        <v>221</v>
      </c>
      <c r="O881" s="49" t="s">
        <v>571</v>
      </c>
      <c r="P881" s="49" t="s">
        <v>3424</v>
      </c>
      <c r="Q881" s="50" t="s">
        <v>524</v>
      </c>
      <c r="R881" s="57"/>
      <c r="S881" s="49" t="s">
        <v>68</v>
      </c>
      <c r="T881" s="49" t="s">
        <v>69</v>
      </c>
      <c r="U881" s="49" t="s">
        <v>89</v>
      </c>
      <c r="V881" s="49" t="s">
        <v>71</v>
      </c>
      <c r="W881" s="49"/>
      <c r="X881" s="54" t="s">
        <v>58</v>
      </c>
      <c r="Y881" s="49"/>
      <c r="Z881" s="49"/>
      <c r="AA881" s="54"/>
      <c r="AB881" s="54"/>
      <c r="AC881" s="55" t="s">
        <v>75</v>
      </c>
      <c r="AD881" s="55" t="s">
        <v>75</v>
      </c>
    </row>
    <row r="882" spans="1:30" s="58" customFormat="1" ht="57" hidden="1" customHeight="1" x14ac:dyDescent="0.25">
      <c r="A882" s="54">
        <f>+SUBTOTAL(3,$B$11:B882)</f>
        <v>0</v>
      </c>
      <c r="B882" s="55" t="s">
        <v>42</v>
      </c>
      <c r="C882" s="54" t="s">
        <v>43</v>
      </c>
      <c r="D882" s="54" t="s">
        <v>44</v>
      </c>
      <c r="E882" s="54" t="s">
        <v>45</v>
      </c>
      <c r="F882" s="56" t="s">
        <v>2596</v>
      </c>
      <c r="G882" s="48">
        <v>45469.493229166997</v>
      </c>
      <c r="H882" s="56" t="s">
        <v>2596</v>
      </c>
      <c r="I882" s="48">
        <v>45469.493229166997</v>
      </c>
      <c r="J882" s="56" t="s">
        <v>2596</v>
      </c>
      <c r="K882" s="48">
        <v>45469.493229166997</v>
      </c>
      <c r="L882" s="100" t="s">
        <v>3102</v>
      </c>
      <c r="M882" s="55" t="s">
        <v>111</v>
      </c>
      <c r="N882" s="49" t="s">
        <v>141</v>
      </c>
      <c r="O882" s="49" t="s">
        <v>554</v>
      </c>
      <c r="P882" s="49" t="s">
        <v>661</v>
      </c>
      <c r="Q882" s="50" t="s">
        <v>524</v>
      </c>
      <c r="R882" s="57"/>
      <c r="S882" s="49" t="s">
        <v>68</v>
      </c>
      <c r="T882" s="49" t="s">
        <v>137</v>
      </c>
      <c r="U882" s="49" t="s">
        <v>564</v>
      </c>
      <c r="V882" s="49" t="s">
        <v>270</v>
      </c>
      <c r="W882" s="49"/>
      <c r="X882" s="54" t="s">
        <v>58</v>
      </c>
      <c r="Y882" s="49"/>
      <c r="Z882" s="49"/>
      <c r="AA882" s="54"/>
      <c r="AB882" s="54"/>
      <c r="AC882" s="55" t="s">
        <v>117</v>
      </c>
      <c r="AD882" s="55" t="s">
        <v>117</v>
      </c>
    </row>
    <row r="883" spans="1:30" s="58" customFormat="1" ht="57" hidden="1" customHeight="1" x14ac:dyDescent="0.25">
      <c r="A883" s="54">
        <f>+SUBTOTAL(3,$B$11:B883)</f>
        <v>0</v>
      </c>
      <c r="B883" s="55" t="s">
        <v>42</v>
      </c>
      <c r="C883" s="54" t="s">
        <v>43</v>
      </c>
      <c r="D883" s="54" t="s">
        <v>44</v>
      </c>
      <c r="E883" s="54" t="s">
        <v>45</v>
      </c>
      <c r="F883" s="56" t="s">
        <v>2597</v>
      </c>
      <c r="G883" s="48">
        <v>45441.625393519003</v>
      </c>
      <c r="H883" s="56" t="s">
        <v>2597</v>
      </c>
      <c r="I883" s="48">
        <v>45441.625393519003</v>
      </c>
      <c r="J883" s="56" t="s">
        <v>2597</v>
      </c>
      <c r="K883" s="48">
        <v>45441.625393519003</v>
      </c>
      <c r="L883" s="100" t="s">
        <v>3103</v>
      </c>
      <c r="M883" s="55" t="s">
        <v>48</v>
      </c>
      <c r="N883" s="49" t="s">
        <v>221</v>
      </c>
      <c r="O883" s="49" t="s">
        <v>545</v>
      </c>
      <c r="P883" s="49" t="s">
        <v>3425</v>
      </c>
      <c r="Q883" s="50" t="s">
        <v>524</v>
      </c>
      <c r="R883" s="57"/>
      <c r="S883" s="49" t="s">
        <v>68</v>
      </c>
      <c r="T883" s="49" t="s">
        <v>321</v>
      </c>
      <c r="U883" s="49" t="s">
        <v>530</v>
      </c>
      <c r="V883" s="49" t="s">
        <v>71</v>
      </c>
      <c r="W883" s="49" t="s">
        <v>72</v>
      </c>
      <c r="X883" s="54" t="s">
        <v>58</v>
      </c>
      <c r="Y883" s="49"/>
      <c r="Z883" s="49"/>
      <c r="AA883" s="54"/>
      <c r="AB883" s="54"/>
      <c r="AC883" s="55" t="s">
        <v>82</v>
      </c>
      <c r="AD883" s="55" t="s">
        <v>82</v>
      </c>
    </row>
    <row r="884" spans="1:30" s="58" customFormat="1" ht="57" hidden="1" customHeight="1" x14ac:dyDescent="0.25">
      <c r="A884" s="54">
        <f>+SUBTOTAL(3,$B$11:B884)</f>
        <v>0</v>
      </c>
      <c r="B884" s="55" t="s">
        <v>42</v>
      </c>
      <c r="C884" s="54" t="s">
        <v>43</v>
      </c>
      <c r="D884" s="54" t="s">
        <v>44</v>
      </c>
      <c r="E884" s="54" t="s">
        <v>45</v>
      </c>
      <c r="F884" s="56" t="s">
        <v>2598</v>
      </c>
      <c r="G884" s="48">
        <v>45441.637824074001</v>
      </c>
      <c r="H884" s="56" t="s">
        <v>2598</v>
      </c>
      <c r="I884" s="48">
        <v>45441.637824074001</v>
      </c>
      <c r="J884" s="56" t="s">
        <v>2598</v>
      </c>
      <c r="K884" s="48">
        <v>45441.637824074001</v>
      </c>
      <c r="L884" s="100" t="s">
        <v>3103</v>
      </c>
      <c r="M884" s="55" t="s">
        <v>48</v>
      </c>
      <c r="N884" s="49" t="s">
        <v>221</v>
      </c>
      <c r="O884" s="49" t="s">
        <v>545</v>
      </c>
      <c r="P884" s="49" t="s">
        <v>3425</v>
      </c>
      <c r="Q884" s="50" t="s">
        <v>524</v>
      </c>
      <c r="R884" s="57"/>
      <c r="S884" s="49" t="s">
        <v>68</v>
      </c>
      <c r="T884" s="49" t="s">
        <v>321</v>
      </c>
      <c r="U884" s="49" t="s">
        <v>530</v>
      </c>
      <c r="V884" s="49" t="s">
        <v>71</v>
      </c>
      <c r="W884" s="49" t="s">
        <v>72</v>
      </c>
      <c r="X884" s="54" t="s">
        <v>58</v>
      </c>
      <c r="Y884" s="49"/>
      <c r="Z884" s="49"/>
      <c r="AA884" s="54"/>
      <c r="AB884" s="54"/>
      <c r="AC884" s="55" t="s">
        <v>82</v>
      </c>
      <c r="AD884" s="55" t="s">
        <v>82</v>
      </c>
    </row>
    <row r="885" spans="1:30" s="58" customFormat="1" ht="57" hidden="1" customHeight="1" x14ac:dyDescent="0.25">
      <c r="A885" s="54">
        <f>+SUBTOTAL(3,$B$11:B885)</f>
        <v>0</v>
      </c>
      <c r="B885" s="55" t="s">
        <v>108</v>
      </c>
      <c r="C885" s="54" t="s">
        <v>43</v>
      </c>
      <c r="D885" s="54" t="s">
        <v>44</v>
      </c>
      <c r="E885" s="54" t="s">
        <v>45</v>
      </c>
      <c r="F885" s="56" t="s">
        <v>2599</v>
      </c>
      <c r="G885" s="48">
        <v>45439.449976852004</v>
      </c>
      <c r="H885" s="56" t="s">
        <v>2599</v>
      </c>
      <c r="I885" s="48">
        <v>45439.449976852004</v>
      </c>
      <c r="J885" s="56" t="s">
        <v>2599</v>
      </c>
      <c r="K885" s="48">
        <v>45439.449976852004</v>
      </c>
      <c r="L885" s="100" t="s">
        <v>3104</v>
      </c>
      <c r="M885" s="55" t="s">
        <v>48</v>
      </c>
      <c r="N885" s="49" t="s">
        <v>221</v>
      </c>
      <c r="O885" s="49" t="s">
        <v>537</v>
      </c>
      <c r="P885" s="49" t="s">
        <v>172</v>
      </c>
      <c r="Q885" s="50" t="s">
        <v>524</v>
      </c>
      <c r="R885" s="57"/>
      <c r="S885" s="49" t="s">
        <v>68</v>
      </c>
      <c r="T885" s="49" t="s">
        <v>156</v>
      </c>
      <c r="U885" s="49" t="s">
        <v>157</v>
      </c>
      <c r="V885" s="49" t="s">
        <v>80</v>
      </c>
      <c r="W885" s="49" t="s">
        <v>81</v>
      </c>
      <c r="X885" s="54" t="s">
        <v>58</v>
      </c>
      <c r="Y885" s="49"/>
      <c r="Z885" s="49"/>
      <c r="AA885" s="54"/>
      <c r="AB885" s="54"/>
      <c r="AC885" s="55" t="s">
        <v>117</v>
      </c>
      <c r="AD885" s="55" t="s">
        <v>117</v>
      </c>
    </row>
    <row r="886" spans="1:30" s="58" customFormat="1" ht="57" hidden="1" customHeight="1" x14ac:dyDescent="0.25">
      <c r="A886" s="54">
        <f>+SUBTOTAL(3,$B$11:B886)</f>
        <v>0</v>
      </c>
      <c r="B886" s="55" t="s">
        <v>42</v>
      </c>
      <c r="C886" s="54" t="s">
        <v>43</v>
      </c>
      <c r="D886" s="54" t="s">
        <v>44</v>
      </c>
      <c r="E886" s="54" t="s">
        <v>45</v>
      </c>
      <c r="F886" s="56" t="s">
        <v>2600</v>
      </c>
      <c r="G886" s="48">
        <v>45443.672037037002</v>
      </c>
      <c r="H886" s="56" t="s">
        <v>2600</v>
      </c>
      <c r="I886" s="48">
        <v>45443.672037037002</v>
      </c>
      <c r="J886" s="56" t="s">
        <v>2600</v>
      </c>
      <c r="K886" s="48">
        <v>45443.672037037002</v>
      </c>
      <c r="L886" s="100" t="s">
        <v>3105</v>
      </c>
      <c r="M886" s="55" t="s">
        <v>48</v>
      </c>
      <c r="N886" s="49" t="s">
        <v>221</v>
      </c>
      <c r="O886" s="49" t="s">
        <v>3426</v>
      </c>
      <c r="P886" s="49" t="s">
        <v>3427</v>
      </c>
      <c r="Q886" s="50" t="s">
        <v>524</v>
      </c>
      <c r="R886" s="57"/>
      <c r="S886" s="49" t="s">
        <v>68</v>
      </c>
      <c r="T886" s="49" t="s">
        <v>137</v>
      </c>
      <c r="U886" s="49" t="s">
        <v>138</v>
      </c>
      <c r="V886" s="49" t="s">
        <v>80</v>
      </c>
      <c r="W886" s="49" t="s">
        <v>81</v>
      </c>
      <c r="X886" s="54" t="s">
        <v>58</v>
      </c>
      <c r="Y886" s="49"/>
      <c r="Z886" s="49"/>
      <c r="AA886" s="54"/>
      <c r="AB886" s="54"/>
      <c r="AC886" s="55" t="s">
        <v>82</v>
      </c>
      <c r="AD886" s="55" t="s">
        <v>82</v>
      </c>
    </row>
    <row r="887" spans="1:30" s="58" customFormat="1" ht="57" hidden="1" customHeight="1" x14ac:dyDescent="0.25">
      <c r="A887" s="54">
        <f>+SUBTOTAL(3,$B$11:B887)</f>
        <v>0</v>
      </c>
      <c r="B887" s="55" t="s">
        <v>42</v>
      </c>
      <c r="C887" s="54" t="s">
        <v>43</v>
      </c>
      <c r="D887" s="54" t="s">
        <v>44</v>
      </c>
      <c r="E887" s="54" t="s">
        <v>45</v>
      </c>
      <c r="F887" s="56" t="s">
        <v>2601</v>
      </c>
      <c r="G887" s="48">
        <v>45450.403819444</v>
      </c>
      <c r="H887" s="56" t="s">
        <v>2601</v>
      </c>
      <c r="I887" s="48">
        <v>45450.403819444</v>
      </c>
      <c r="J887" s="56" t="s">
        <v>2601</v>
      </c>
      <c r="K887" s="48">
        <v>45450.403819444</v>
      </c>
      <c r="L887" s="100" t="s">
        <v>3106</v>
      </c>
      <c r="M887" s="55" t="s">
        <v>48</v>
      </c>
      <c r="N887" s="49" t="s">
        <v>221</v>
      </c>
      <c r="O887" s="49" t="s">
        <v>541</v>
      </c>
      <c r="P887" s="49" t="s">
        <v>3358</v>
      </c>
      <c r="Q887" s="50" t="s">
        <v>524</v>
      </c>
      <c r="R887" s="57"/>
      <c r="S887" s="49" t="s">
        <v>68</v>
      </c>
      <c r="T887" s="49" t="s">
        <v>69</v>
      </c>
      <c r="U887" s="49" t="s">
        <v>70</v>
      </c>
      <c r="V887" s="49" t="s">
        <v>71</v>
      </c>
      <c r="W887" s="49"/>
      <c r="X887" s="54" t="s">
        <v>58</v>
      </c>
      <c r="Y887" s="49"/>
      <c r="Z887" s="49"/>
      <c r="AA887" s="54"/>
      <c r="AB887" s="54"/>
      <c r="AC887" s="55" t="s">
        <v>82</v>
      </c>
      <c r="AD887" s="55" t="s">
        <v>82</v>
      </c>
    </row>
    <row r="888" spans="1:30" s="58" customFormat="1" ht="57" hidden="1" customHeight="1" x14ac:dyDescent="0.25">
      <c r="A888" s="54">
        <f>+SUBTOTAL(3,$B$11:B888)</f>
        <v>0</v>
      </c>
      <c r="B888" s="55" t="s">
        <v>42</v>
      </c>
      <c r="C888" s="54" t="s">
        <v>43</v>
      </c>
      <c r="D888" s="54" t="s">
        <v>44</v>
      </c>
      <c r="E888" s="54" t="s">
        <v>45</v>
      </c>
      <c r="F888" s="56" t="s">
        <v>2602</v>
      </c>
      <c r="G888" s="48">
        <v>45390.590543981001</v>
      </c>
      <c r="H888" s="56" t="s">
        <v>2602</v>
      </c>
      <c r="I888" s="48">
        <v>45390.590543981001</v>
      </c>
      <c r="J888" s="56" t="s">
        <v>2602</v>
      </c>
      <c r="K888" s="48">
        <v>45390.590543981001</v>
      </c>
      <c r="L888" s="100" t="s">
        <v>3107</v>
      </c>
      <c r="M888" s="55" t="s">
        <v>48</v>
      </c>
      <c r="N888" s="49" t="s">
        <v>182</v>
      </c>
      <c r="O888" s="49" t="s">
        <v>3428</v>
      </c>
      <c r="P888" s="49" t="s">
        <v>3429</v>
      </c>
      <c r="Q888" s="50" t="s">
        <v>518</v>
      </c>
      <c r="R888" s="57"/>
      <c r="S888" s="49" t="s">
        <v>68</v>
      </c>
      <c r="T888" s="49" t="s">
        <v>96</v>
      </c>
      <c r="U888" s="49" t="s">
        <v>97</v>
      </c>
      <c r="V888" s="49" t="s">
        <v>80</v>
      </c>
      <c r="W888" s="49" t="s">
        <v>81</v>
      </c>
      <c r="X888" s="54" t="s">
        <v>58</v>
      </c>
      <c r="Y888" s="49"/>
      <c r="Z888" s="49"/>
      <c r="AA888" s="54"/>
      <c r="AB888" s="54"/>
      <c r="AC888" s="55" t="s">
        <v>117</v>
      </c>
      <c r="AD888" s="55" t="s">
        <v>117</v>
      </c>
    </row>
    <row r="889" spans="1:30" s="58" customFormat="1" ht="57" hidden="1" customHeight="1" x14ac:dyDescent="0.25">
      <c r="A889" s="54">
        <f>+SUBTOTAL(3,$B$11:B889)</f>
        <v>0</v>
      </c>
      <c r="B889" s="55" t="s">
        <v>108</v>
      </c>
      <c r="C889" s="54" t="s">
        <v>43</v>
      </c>
      <c r="D889" s="54" t="s">
        <v>44</v>
      </c>
      <c r="E889" s="54" t="s">
        <v>45</v>
      </c>
      <c r="F889" s="56" t="s">
        <v>2603</v>
      </c>
      <c r="G889" s="48">
        <v>45453.548912036997</v>
      </c>
      <c r="H889" s="56" t="s">
        <v>2603</v>
      </c>
      <c r="I889" s="48">
        <v>45453.548912036997</v>
      </c>
      <c r="J889" s="56" t="s">
        <v>2603</v>
      </c>
      <c r="K889" s="48">
        <v>45453.548912036997</v>
      </c>
      <c r="L889" s="100" t="s">
        <v>3108</v>
      </c>
      <c r="M889" s="55" t="s">
        <v>48</v>
      </c>
      <c r="N889" s="49" t="s">
        <v>182</v>
      </c>
      <c r="O889" s="49" t="s">
        <v>1642</v>
      </c>
      <c r="P889" s="49" t="s">
        <v>3430</v>
      </c>
      <c r="Q889" s="50" t="s">
        <v>518</v>
      </c>
      <c r="R889" s="57"/>
      <c r="S889" s="49" t="s">
        <v>68</v>
      </c>
      <c r="T889" s="49" t="s">
        <v>96</v>
      </c>
      <c r="U889" s="49" t="s">
        <v>2148</v>
      </c>
      <c r="V889" s="49" t="s">
        <v>71</v>
      </c>
      <c r="W889" s="49"/>
      <c r="X889" s="54" t="s">
        <v>58</v>
      </c>
      <c r="Y889" s="49"/>
      <c r="Z889" s="49"/>
      <c r="AA889" s="54"/>
      <c r="AB889" s="54"/>
      <c r="AC889" s="55" t="s">
        <v>75</v>
      </c>
      <c r="AD889" s="55" t="s">
        <v>75</v>
      </c>
    </row>
    <row r="890" spans="1:30" s="58" customFormat="1" ht="57" hidden="1" customHeight="1" x14ac:dyDescent="0.25">
      <c r="A890" s="54">
        <f>+SUBTOTAL(3,$B$11:B890)</f>
        <v>0</v>
      </c>
      <c r="B890" s="55" t="s">
        <v>42</v>
      </c>
      <c r="C890" s="54" t="s">
        <v>43</v>
      </c>
      <c r="D890" s="54" t="s">
        <v>44</v>
      </c>
      <c r="E890" s="54" t="s">
        <v>45</v>
      </c>
      <c r="F890" s="56" t="s">
        <v>2604</v>
      </c>
      <c r="G890" s="48">
        <v>45397.745648147997</v>
      </c>
      <c r="H890" s="56" t="s">
        <v>2604</v>
      </c>
      <c r="I890" s="48">
        <v>45397.745648147997</v>
      </c>
      <c r="J890" s="56" t="s">
        <v>2604</v>
      </c>
      <c r="K890" s="48">
        <v>45397.745648147997</v>
      </c>
      <c r="L890" s="100" t="s">
        <v>3109</v>
      </c>
      <c r="M890" s="55" t="s">
        <v>48</v>
      </c>
      <c r="N890" s="49" t="s">
        <v>141</v>
      </c>
      <c r="O890" s="49" t="s">
        <v>227</v>
      </c>
      <c r="P890" s="49" t="s">
        <v>3431</v>
      </c>
      <c r="Q890" s="50" t="s">
        <v>518</v>
      </c>
      <c r="R890" s="57"/>
      <c r="S890" s="49" t="s">
        <v>68</v>
      </c>
      <c r="T890" s="49" t="s">
        <v>69</v>
      </c>
      <c r="U890" s="49" t="s">
        <v>79</v>
      </c>
      <c r="V890" s="49" t="s">
        <v>98</v>
      </c>
      <c r="W890" s="49"/>
      <c r="X890" s="54" t="s">
        <v>58</v>
      </c>
      <c r="Y890" s="49"/>
      <c r="Z890" s="49"/>
      <c r="AA890" s="54"/>
      <c r="AB890" s="54"/>
      <c r="AC890" s="55" t="s">
        <v>82</v>
      </c>
      <c r="AD890" s="55" t="s">
        <v>82</v>
      </c>
    </row>
    <row r="891" spans="1:30" s="58" customFormat="1" ht="57" hidden="1" customHeight="1" x14ac:dyDescent="0.25">
      <c r="A891" s="54">
        <f>+SUBTOTAL(3,$B$11:B891)</f>
        <v>0</v>
      </c>
      <c r="B891" s="55" t="s">
        <v>42</v>
      </c>
      <c r="C891" s="54" t="s">
        <v>43</v>
      </c>
      <c r="D891" s="54" t="s">
        <v>44</v>
      </c>
      <c r="E891" s="54" t="s">
        <v>45</v>
      </c>
      <c r="F891" s="56" t="s">
        <v>2605</v>
      </c>
      <c r="G891" s="48">
        <v>45412.528043981001</v>
      </c>
      <c r="H891" s="56" t="s">
        <v>2605</v>
      </c>
      <c r="I891" s="48">
        <v>45412.528043981001</v>
      </c>
      <c r="J891" s="56" t="s">
        <v>2605</v>
      </c>
      <c r="K891" s="48">
        <v>45412.528043981001</v>
      </c>
      <c r="L891" s="100" t="s">
        <v>3110</v>
      </c>
      <c r="M891" s="55" t="s">
        <v>48</v>
      </c>
      <c r="N891" s="49" t="s">
        <v>182</v>
      </c>
      <c r="O891" s="49" t="s">
        <v>183</v>
      </c>
      <c r="P891" s="49" t="s">
        <v>3432</v>
      </c>
      <c r="Q891" s="50" t="s">
        <v>518</v>
      </c>
      <c r="R891" s="57"/>
      <c r="S891" s="49" t="s">
        <v>68</v>
      </c>
      <c r="T891" s="49" t="s">
        <v>69</v>
      </c>
      <c r="U891" s="49" t="s">
        <v>79</v>
      </c>
      <c r="V891" s="49" t="s">
        <v>1452</v>
      </c>
      <c r="W891" s="49"/>
      <c r="X891" s="54" t="s">
        <v>58</v>
      </c>
      <c r="Y891" s="49"/>
      <c r="Z891" s="49"/>
      <c r="AA891" s="54"/>
      <c r="AB891" s="54"/>
      <c r="AC891" s="55" t="s">
        <v>82</v>
      </c>
      <c r="AD891" s="55" t="s">
        <v>82</v>
      </c>
    </row>
    <row r="892" spans="1:30" s="58" customFormat="1" ht="57" hidden="1" customHeight="1" x14ac:dyDescent="0.25">
      <c r="A892" s="54">
        <f>+SUBTOTAL(3,$B$11:B892)</f>
        <v>0</v>
      </c>
      <c r="B892" s="55" t="s">
        <v>42</v>
      </c>
      <c r="C892" s="54" t="s">
        <v>43</v>
      </c>
      <c r="D892" s="54" t="s">
        <v>44</v>
      </c>
      <c r="E892" s="54" t="s">
        <v>45</v>
      </c>
      <c r="F892" s="56" t="s">
        <v>2606</v>
      </c>
      <c r="G892" s="48">
        <v>45414.751435184997</v>
      </c>
      <c r="H892" s="56" t="s">
        <v>2606</v>
      </c>
      <c r="I892" s="48">
        <v>45414.751435184997</v>
      </c>
      <c r="J892" s="56" t="s">
        <v>2606</v>
      </c>
      <c r="K892" s="48">
        <v>45414.751435184997</v>
      </c>
      <c r="L892" s="100" t="s">
        <v>3111</v>
      </c>
      <c r="M892" s="55" t="s">
        <v>48</v>
      </c>
      <c r="N892" s="49" t="s">
        <v>182</v>
      </c>
      <c r="O892" s="49" t="s">
        <v>1642</v>
      </c>
      <c r="P892" s="49" t="s">
        <v>486</v>
      </c>
      <c r="Q892" s="50" t="s">
        <v>518</v>
      </c>
      <c r="R892" s="57"/>
      <c r="S892" s="49" t="s">
        <v>68</v>
      </c>
      <c r="T892" s="49" t="s">
        <v>156</v>
      </c>
      <c r="U892" s="49" t="s">
        <v>157</v>
      </c>
      <c r="V892" s="49" t="s">
        <v>115</v>
      </c>
      <c r="W892" s="49"/>
      <c r="X892" s="54" t="s">
        <v>58</v>
      </c>
      <c r="Y892" s="49"/>
      <c r="Z892" s="49"/>
      <c r="AA892" s="54"/>
      <c r="AB892" s="54"/>
      <c r="AC892" s="55" t="s">
        <v>82</v>
      </c>
      <c r="AD892" s="55" t="s">
        <v>82</v>
      </c>
    </row>
    <row r="893" spans="1:30" s="58" customFormat="1" ht="57" hidden="1" customHeight="1" x14ac:dyDescent="0.25">
      <c r="A893" s="54">
        <f>+SUBTOTAL(3,$B$11:B893)</f>
        <v>0</v>
      </c>
      <c r="B893" s="55" t="s">
        <v>42</v>
      </c>
      <c r="C893" s="54" t="s">
        <v>43</v>
      </c>
      <c r="D893" s="54" t="s">
        <v>44</v>
      </c>
      <c r="E893" s="54" t="s">
        <v>45</v>
      </c>
      <c r="F893" s="56" t="s">
        <v>2607</v>
      </c>
      <c r="G893" s="48">
        <v>45408.36525463</v>
      </c>
      <c r="H893" s="56" t="s">
        <v>2607</v>
      </c>
      <c r="I893" s="48">
        <v>45408.36525463</v>
      </c>
      <c r="J893" s="56" t="s">
        <v>2607</v>
      </c>
      <c r="K893" s="48">
        <v>45408.36525463</v>
      </c>
      <c r="L893" s="100" t="s">
        <v>3112</v>
      </c>
      <c r="M893" s="55" t="s">
        <v>48</v>
      </c>
      <c r="N893" s="49" t="s">
        <v>182</v>
      </c>
      <c r="O893" s="49" t="s">
        <v>607</v>
      </c>
      <c r="P893" s="49" t="s">
        <v>223</v>
      </c>
      <c r="Q893" s="50" t="s">
        <v>518</v>
      </c>
      <c r="R893" s="57"/>
      <c r="S893" s="49" t="s">
        <v>68</v>
      </c>
      <c r="T893" s="49" t="s">
        <v>96</v>
      </c>
      <c r="U893" s="49" t="s">
        <v>97</v>
      </c>
      <c r="V893" s="49" t="s">
        <v>98</v>
      </c>
      <c r="W893" s="49"/>
      <c r="X893" s="54" t="s">
        <v>58</v>
      </c>
      <c r="Y893" s="49"/>
      <c r="Z893" s="49"/>
      <c r="AA893" s="54"/>
      <c r="AB893" s="54"/>
      <c r="AC893" s="55" t="s">
        <v>82</v>
      </c>
      <c r="AD893" s="55" t="s">
        <v>82</v>
      </c>
    </row>
    <row r="894" spans="1:30" s="58" customFormat="1" ht="57" hidden="1" customHeight="1" x14ac:dyDescent="0.25">
      <c r="A894" s="54">
        <f>+SUBTOTAL(3,$B$11:B894)</f>
        <v>0</v>
      </c>
      <c r="B894" s="55" t="s">
        <v>42</v>
      </c>
      <c r="C894" s="54" t="s">
        <v>43</v>
      </c>
      <c r="D894" s="54" t="s">
        <v>44</v>
      </c>
      <c r="E894" s="54" t="s">
        <v>45</v>
      </c>
      <c r="F894" s="56" t="s">
        <v>2608</v>
      </c>
      <c r="G894" s="48">
        <v>45416.690324073999</v>
      </c>
      <c r="H894" s="56" t="s">
        <v>2608</v>
      </c>
      <c r="I894" s="48">
        <v>45416.690324073999</v>
      </c>
      <c r="J894" s="56" t="s">
        <v>2608</v>
      </c>
      <c r="K894" s="48">
        <v>45416.690324073999</v>
      </c>
      <c r="L894" s="100" t="s">
        <v>3113</v>
      </c>
      <c r="M894" s="55" t="s">
        <v>48</v>
      </c>
      <c r="N894" s="49" t="s">
        <v>182</v>
      </c>
      <c r="O894" s="49" t="s">
        <v>607</v>
      </c>
      <c r="P894" s="49" t="s">
        <v>1338</v>
      </c>
      <c r="Q894" s="50" t="s">
        <v>518</v>
      </c>
      <c r="R894" s="57"/>
      <c r="S894" s="49" t="s">
        <v>68</v>
      </c>
      <c r="T894" s="49" t="s">
        <v>137</v>
      </c>
      <c r="U894" s="49" t="s">
        <v>138</v>
      </c>
      <c r="V894" s="49" t="s">
        <v>80</v>
      </c>
      <c r="W894" s="49" t="s">
        <v>81</v>
      </c>
      <c r="X894" s="54" t="s">
        <v>58</v>
      </c>
      <c r="Y894" s="49"/>
      <c r="Z894" s="49"/>
      <c r="AA894" s="54"/>
      <c r="AB894" s="54"/>
      <c r="AC894" s="55" t="s">
        <v>117</v>
      </c>
      <c r="AD894" s="55" t="s">
        <v>117</v>
      </c>
    </row>
    <row r="895" spans="1:30" s="58" customFormat="1" ht="57" hidden="1" customHeight="1" x14ac:dyDescent="0.25">
      <c r="A895" s="54">
        <f>+SUBTOTAL(3,$B$11:B895)</f>
        <v>0</v>
      </c>
      <c r="B895" s="55" t="s">
        <v>42</v>
      </c>
      <c r="C895" s="54" t="s">
        <v>43</v>
      </c>
      <c r="D895" s="54" t="s">
        <v>44</v>
      </c>
      <c r="E895" s="54" t="s">
        <v>45</v>
      </c>
      <c r="F895" s="56" t="s">
        <v>2609</v>
      </c>
      <c r="G895" s="48">
        <v>45390.719340278003</v>
      </c>
      <c r="H895" s="56" t="s">
        <v>2609</v>
      </c>
      <c r="I895" s="48">
        <v>45390.719340278003</v>
      </c>
      <c r="J895" s="56" t="s">
        <v>2609</v>
      </c>
      <c r="K895" s="48">
        <v>45390.719340278003</v>
      </c>
      <c r="L895" s="100" t="s">
        <v>3107</v>
      </c>
      <c r="M895" s="55" t="s">
        <v>48</v>
      </c>
      <c r="N895" s="49" t="s">
        <v>182</v>
      </c>
      <c r="O895" s="49" t="s">
        <v>3428</v>
      </c>
      <c r="P895" s="49" t="s">
        <v>3429</v>
      </c>
      <c r="Q895" s="50" t="s">
        <v>518</v>
      </c>
      <c r="R895" s="57"/>
      <c r="S895" s="49" t="s">
        <v>53</v>
      </c>
      <c r="T895" s="49" t="s">
        <v>54</v>
      </c>
      <c r="U895" s="49" t="s">
        <v>492</v>
      </c>
      <c r="V895" s="49" t="s">
        <v>80</v>
      </c>
      <c r="W895" s="49" t="s">
        <v>81</v>
      </c>
      <c r="X895" s="54" t="s">
        <v>58</v>
      </c>
      <c r="Y895" s="49"/>
      <c r="Z895" s="49"/>
      <c r="AA895" s="54"/>
      <c r="AB895" s="54"/>
      <c r="AC895" s="55" t="s">
        <v>117</v>
      </c>
      <c r="AD895" s="55" t="s">
        <v>117</v>
      </c>
    </row>
    <row r="896" spans="1:30" s="58" customFormat="1" ht="57" hidden="1" customHeight="1" x14ac:dyDescent="0.25">
      <c r="A896" s="54">
        <f>+SUBTOTAL(3,$B$11:B896)</f>
        <v>0</v>
      </c>
      <c r="B896" s="55" t="s">
        <v>108</v>
      </c>
      <c r="C896" s="54" t="s">
        <v>43</v>
      </c>
      <c r="D896" s="54" t="s">
        <v>44</v>
      </c>
      <c r="E896" s="54" t="s">
        <v>45</v>
      </c>
      <c r="F896" s="56" t="s">
        <v>2610</v>
      </c>
      <c r="G896" s="48">
        <v>45390.607106481002</v>
      </c>
      <c r="H896" s="56" t="s">
        <v>2610</v>
      </c>
      <c r="I896" s="48">
        <v>45390.607106481002</v>
      </c>
      <c r="J896" s="56" t="s">
        <v>2610</v>
      </c>
      <c r="K896" s="48">
        <v>45390.607106481002</v>
      </c>
      <c r="L896" s="100" t="s">
        <v>3107</v>
      </c>
      <c r="M896" s="55" t="s">
        <v>48</v>
      </c>
      <c r="N896" s="49" t="s">
        <v>182</v>
      </c>
      <c r="O896" s="49" t="s">
        <v>3428</v>
      </c>
      <c r="P896" s="49" t="s">
        <v>3429</v>
      </c>
      <c r="Q896" s="50" t="s">
        <v>518</v>
      </c>
      <c r="R896" s="57"/>
      <c r="S896" s="49" t="s">
        <v>68</v>
      </c>
      <c r="T896" s="49" t="s">
        <v>156</v>
      </c>
      <c r="U896" s="49" t="s">
        <v>157</v>
      </c>
      <c r="V896" s="49" t="s">
        <v>80</v>
      </c>
      <c r="W896" s="49" t="s">
        <v>81</v>
      </c>
      <c r="X896" s="54" t="s">
        <v>58</v>
      </c>
      <c r="Y896" s="49"/>
      <c r="Z896" s="49"/>
      <c r="AA896" s="54"/>
      <c r="AB896" s="54"/>
      <c r="AC896" s="55" t="s">
        <v>117</v>
      </c>
      <c r="AD896" s="55" t="s">
        <v>117</v>
      </c>
    </row>
    <row r="897" spans="1:30" s="58" customFormat="1" ht="57" hidden="1" customHeight="1" x14ac:dyDescent="0.25">
      <c r="A897" s="54">
        <f>+SUBTOTAL(3,$B$11:B897)</f>
        <v>0</v>
      </c>
      <c r="B897" s="55" t="s">
        <v>42</v>
      </c>
      <c r="C897" s="54" t="s">
        <v>43</v>
      </c>
      <c r="D897" s="54" t="s">
        <v>44</v>
      </c>
      <c r="E897" s="54" t="s">
        <v>45</v>
      </c>
      <c r="F897" s="56" t="s">
        <v>2611</v>
      </c>
      <c r="G897" s="48">
        <v>45402.387881944</v>
      </c>
      <c r="H897" s="56" t="s">
        <v>2611</v>
      </c>
      <c r="I897" s="48">
        <v>45402.387881944</v>
      </c>
      <c r="J897" s="56" t="s">
        <v>2611</v>
      </c>
      <c r="K897" s="48">
        <v>45402.387881944</v>
      </c>
      <c r="L897" s="100" t="s">
        <v>3114</v>
      </c>
      <c r="M897" s="55" t="s">
        <v>48</v>
      </c>
      <c r="N897" s="49" t="s">
        <v>182</v>
      </c>
      <c r="O897" s="49" t="s">
        <v>1642</v>
      </c>
      <c r="P897" s="49" t="s">
        <v>604</v>
      </c>
      <c r="Q897" s="50" t="s">
        <v>518</v>
      </c>
      <c r="R897" s="57"/>
      <c r="S897" s="49" t="s">
        <v>68</v>
      </c>
      <c r="T897" s="49" t="s">
        <v>296</v>
      </c>
      <c r="U897" s="49" t="s">
        <v>297</v>
      </c>
      <c r="V897" s="49" t="s">
        <v>80</v>
      </c>
      <c r="W897" s="49" t="s">
        <v>81</v>
      </c>
      <c r="X897" s="54" t="s">
        <v>58</v>
      </c>
      <c r="Y897" s="49"/>
      <c r="Z897" s="49"/>
      <c r="AA897" s="54"/>
      <c r="AB897" s="54"/>
      <c r="AC897" s="55" t="s">
        <v>82</v>
      </c>
      <c r="AD897" s="55" t="s">
        <v>82</v>
      </c>
    </row>
    <row r="898" spans="1:30" s="58" customFormat="1" ht="57" hidden="1" customHeight="1" x14ac:dyDescent="0.25">
      <c r="A898" s="54">
        <f>+SUBTOTAL(3,$B$11:B898)</f>
        <v>0</v>
      </c>
      <c r="B898" s="55" t="s">
        <v>42</v>
      </c>
      <c r="C898" s="54" t="s">
        <v>43</v>
      </c>
      <c r="D898" s="54" t="s">
        <v>44</v>
      </c>
      <c r="E898" s="54" t="s">
        <v>45</v>
      </c>
      <c r="F898" s="56" t="s">
        <v>2612</v>
      </c>
      <c r="G898" s="48">
        <v>45456.446342593001</v>
      </c>
      <c r="H898" s="56" t="s">
        <v>2612</v>
      </c>
      <c r="I898" s="48">
        <v>45456.446342593001</v>
      </c>
      <c r="J898" s="56" t="s">
        <v>2612</v>
      </c>
      <c r="K898" s="48">
        <v>45456.446342593001</v>
      </c>
      <c r="L898" s="100" t="s">
        <v>3115</v>
      </c>
      <c r="M898" s="55" t="s">
        <v>48</v>
      </c>
      <c r="N898" s="49" t="s">
        <v>182</v>
      </c>
      <c r="O898" s="49" t="s">
        <v>2089</v>
      </c>
      <c r="P898" s="49" t="s">
        <v>3433</v>
      </c>
      <c r="Q898" s="50" t="s">
        <v>518</v>
      </c>
      <c r="R898" s="57"/>
      <c r="S898" s="49" t="s">
        <v>68</v>
      </c>
      <c r="T898" s="49" t="s">
        <v>321</v>
      </c>
      <c r="U898" s="49" t="s">
        <v>321</v>
      </c>
      <c r="V898" s="49" t="s">
        <v>71</v>
      </c>
      <c r="W898" s="49" t="s">
        <v>72</v>
      </c>
      <c r="X898" s="54" t="s">
        <v>58</v>
      </c>
      <c r="Y898" s="49"/>
      <c r="Z898" s="49"/>
      <c r="AA898" s="54"/>
      <c r="AB898" s="54"/>
      <c r="AC898" s="55" t="s">
        <v>117</v>
      </c>
      <c r="AD898" s="55" t="s">
        <v>117</v>
      </c>
    </row>
    <row r="899" spans="1:30" s="58" customFormat="1" ht="57" hidden="1" customHeight="1" x14ac:dyDescent="0.25">
      <c r="A899" s="54">
        <f>+SUBTOTAL(3,$B$11:B899)</f>
        <v>0</v>
      </c>
      <c r="B899" s="55" t="s">
        <v>42</v>
      </c>
      <c r="C899" s="54" t="s">
        <v>43</v>
      </c>
      <c r="D899" s="54" t="s">
        <v>44</v>
      </c>
      <c r="E899" s="54" t="s">
        <v>45</v>
      </c>
      <c r="F899" s="56" t="s">
        <v>2613</v>
      </c>
      <c r="G899" s="48">
        <v>45470.424560184998</v>
      </c>
      <c r="H899" s="56" t="s">
        <v>2613</v>
      </c>
      <c r="I899" s="48">
        <v>45470.424560184998</v>
      </c>
      <c r="J899" s="56" t="s">
        <v>2613</v>
      </c>
      <c r="K899" s="48">
        <v>45470.424560184998</v>
      </c>
      <c r="L899" s="100" t="s">
        <v>3116</v>
      </c>
      <c r="M899" s="55" t="s">
        <v>48</v>
      </c>
      <c r="N899" s="49" t="s">
        <v>182</v>
      </c>
      <c r="O899" s="49" t="s">
        <v>183</v>
      </c>
      <c r="P899" s="49" t="s">
        <v>3434</v>
      </c>
      <c r="Q899" s="50" t="s">
        <v>518</v>
      </c>
      <c r="R899" s="57"/>
      <c r="S899" s="49" t="s">
        <v>68</v>
      </c>
      <c r="T899" s="49" t="s">
        <v>69</v>
      </c>
      <c r="U899" s="49" t="s">
        <v>79</v>
      </c>
      <c r="V899" s="49" t="s">
        <v>98</v>
      </c>
      <c r="W899" s="49"/>
      <c r="X899" s="54" t="s">
        <v>58</v>
      </c>
      <c r="Y899" s="49"/>
      <c r="Z899" s="49"/>
      <c r="AA899" s="54"/>
      <c r="AB899" s="54"/>
      <c r="AC899" s="55" t="s">
        <v>75</v>
      </c>
      <c r="AD899" s="55" t="s">
        <v>75</v>
      </c>
    </row>
    <row r="900" spans="1:30" s="58" customFormat="1" ht="57" hidden="1" customHeight="1" x14ac:dyDescent="0.25">
      <c r="A900" s="54">
        <f>+SUBTOTAL(3,$B$11:B900)</f>
        <v>0</v>
      </c>
      <c r="B900" s="55" t="s">
        <v>42</v>
      </c>
      <c r="C900" s="54" t="s">
        <v>43</v>
      </c>
      <c r="D900" s="54" t="s">
        <v>44</v>
      </c>
      <c r="E900" s="54" t="s">
        <v>45</v>
      </c>
      <c r="F900" s="56" t="s">
        <v>2614</v>
      </c>
      <c r="G900" s="48">
        <v>45418.481076388998</v>
      </c>
      <c r="H900" s="56" t="s">
        <v>2614</v>
      </c>
      <c r="I900" s="48">
        <v>45418.481076388998</v>
      </c>
      <c r="J900" s="56" t="s">
        <v>2614</v>
      </c>
      <c r="K900" s="48">
        <v>45418.481076388998</v>
      </c>
      <c r="L900" s="100" t="s">
        <v>3117</v>
      </c>
      <c r="M900" s="55" t="s">
        <v>48</v>
      </c>
      <c r="N900" s="49" t="s">
        <v>182</v>
      </c>
      <c r="O900" s="49" t="s">
        <v>1357</v>
      </c>
      <c r="P900" s="49" t="s">
        <v>3435</v>
      </c>
      <c r="Q900" s="50" t="s">
        <v>518</v>
      </c>
      <c r="R900" s="57"/>
      <c r="S900" s="49" t="s">
        <v>68</v>
      </c>
      <c r="T900" s="49" t="s">
        <v>96</v>
      </c>
      <c r="U900" s="49" t="s">
        <v>97</v>
      </c>
      <c r="V900" s="49" t="s">
        <v>98</v>
      </c>
      <c r="W900" s="49"/>
      <c r="X900" s="54" t="s">
        <v>58</v>
      </c>
      <c r="Y900" s="49"/>
      <c r="Z900" s="49"/>
      <c r="AA900" s="54"/>
      <c r="AB900" s="54"/>
      <c r="AC900" s="55" t="s">
        <v>82</v>
      </c>
      <c r="AD900" s="55" t="s">
        <v>82</v>
      </c>
    </row>
    <row r="901" spans="1:30" s="58" customFormat="1" ht="57" hidden="1" customHeight="1" x14ac:dyDescent="0.25">
      <c r="A901" s="54">
        <f>+SUBTOTAL(3,$B$11:B901)</f>
        <v>0</v>
      </c>
      <c r="B901" s="55" t="s">
        <v>42</v>
      </c>
      <c r="C901" s="54" t="s">
        <v>43</v>
      </c>
      <c r="D901" s="54" t="s">
        <v>44</v>
      </c>
      <c r="E901" s="54" t="s">
        <v>45</v>
      </c>
      <c r="F901" s="56" t="s">
        <v>2615</v>
      </c>
      <c r="G901" s="48">
        <v>45425.809594906998</v>
      </c>
      <c r="H901" s="56" t="s">
        <v>2615</v>
      </c>
      <c r="I901" s="48">
        <v>45425.809594906998</v>
      </c>
      <c r="J901" s="56" t="s">
        <v>2615</v>
      </c>
      <c r="K901" s="48">
        <v>45425.809594906998</v>
      </c>
      <c r="L901" s="100" t="s">
        <v>3118</v>
      </c>
      <c r="M901" s="55" t="s">
        <v>48</v>
      </c>
      <c r="N901" s="49" t="s">
        <v>182</v>
      </c>
      <c r="O901" s="49" t="s">
        <v>183</v>
      </c>
      <c r="P901" s="49" t="s">
        <v>1376</v>
      </c>
      <c r="Q901" s="50" t="s">
        <v>518</v>
      </c>
      <c r="R901" s="57"/>
      <c r="S901" s="49" t="s">
        <v>68</v>
      </c>
      <c r="T901" s="49" t="s">
        <v>96</v>
      </c>
      <c r="U901" s="49" t="s">
        <v>97</v>
      </c>
      <c r="V901" s="49" t="s">
        <v>98</v>
      </c>
      <c r="W901" s="49"/>
      <c r="X901" s="54" t="s">
        <v>58</v>
      </c>
      <c r="Y901" s="49"/>
      <c r="Z901" s="49"/>
      <c r="AA901" s="54"/>
      <c r="AB901" s="54"/>
      <c r="AC901" s="55" t="s">
        <v>117</v>
      </c>
      <c r="AD901" s="55" t="s">
        <v>117</v>
      </c>
    </row>
    <row r="902" spans="1:30" s="58" customFormat="1" ht="57" hidden="1" customHeight="1" x14ac:dyDescent="0.25">
      <c r="A902" s="54">
        <f>+SUBTOTAL(3,$B$11:B902)</f>
        <v>0</v>
      </c>
      <c r="B902" s="55" t="s">
        <v>42</v>
      </c>
      <c r="C902" s="54" t="s">
        <v>43</v>
      </c>
      <c r="D902" s="54" t="s">
        <v>44</v>
      </c>
      <c r="E902" s="54" t="s">
        <v>45</v>
      </c>
      <c r="F902" s="56" t="s">
        <v>2616</v>
      </c>
      <c r="G902" s="48">
        <v>45427.746793981001</v>
      </c>
      <c r="H902" s="56" t="s">
        <v>2616</v>
      </c>
      <c r="I902" s="48">
        <v>45427.746793981001</v>
      </c>
      <c r="J902" s="56" t="s">
        <v>2616</v>
      </c>
      <c r="K902" s="48">
        <v>45427.746793981001</v>
      </c>
      <c r="L902" s="100" t="s">
        <v>3119</v>
      </c>
      <c r="M902" s="55" t="s">
        <v>48</v>
      </c>
      <c r="N902" s="49" t="s">
        <v>182</v>
      </c>
      <c r="O902" s="49" t="s">
        <v>1642</v>
      </c>
      <c r="P902" s="49" t="s">
        <v>3436</v>
      </c>
      <c r="Q902" s="50" t="s">
        <v>518</v>
      </c>
      <c r="R902" s="57"/>
      <c r="S902" s="49" t="s">
        <v>144</v>
      </c>
      <c r="T902" s="49" t="s">
        <v>145</v>
      </c>
      <c r="U902" s="49" t="s">
        <v>146</v>
      </c>
      <c r="V902" s="49" t="s">
        <v>1451</v>
      </c>
      <c r="W902" s="49" t="s">
        <v>148</v>
      </c>
      <c r="X902" s="54" t="s">
        <v>58</v>
      </c>
      <c r="Y902" s="49"/>
      <c r="Z902" s="49"/>
      <c r="AA902" s="54"/>
      <c r="AB902" s="54"/>
      <c r="AC902" s="55" t="s">
        <v>82</v>
      </c>
      <c r="AD902" s="55" t="s">
        <v>82</v>
      </c>
    </row>
    <row r="903" spans="1:30" s="58" customFormat="1" ht="57" hidden="1" customHeight="1" x14ac:dyDescent="0.25">
      <c r="A903" s="54">
        <f>+SUBTOTAL(3,$B$11:B903)</f>
        <v>0</v>
      </c>
      <c r="B903" s="55" t="s">
        <v>42</v>
      </c>
      <c r="C903" s="54" t="s">
        <v>43</v>
      </c>
      <c r="D903" s="54" t="s">
        <v>44</v>
      </c>
      <c r="E903" s="54" t="s">
        <v>45</v>
      </c>
      <c r="F903" s="56" t="s">
        <v>2617</v>
      </c>
      <c r="G903" s="48">
        <v>45454.172337962998</v>
      </c>
      <c r="H903" s="56" t="s">
        <v>2617</v>
      </c>
      <c r="I903" s="48">
        <v>45454.172337962998</v>
      </c>
      <c r="J903" s="56" t="s">
        <v>2617</v>
      </c>
      <c r="K903" s="48">
        <v>45454.172337962998</v>
      </c>
      <c r="L903" s="100" t="s">
        <v>3120</v>
      </c>
      <c r="M903" s="55" t="s">
        <v>48</v>
      </c>
      <c r="N903" s="49" t="s">
        <v>182</v>
      </c>
      <c r="O903" s="49" t="s">
        <v>3428</v>
      </c>
      <c r="P903" s="49" t="s">
        <v>51</v>
      </c>
      <c r="Q903" s="50" t="s">
        <v>518</v>
      </c>
      <c r="R903" s="57"/>
      <c r="S903" s="49" t="s">
        <v>68</v>
      </c>
      <c r="T903" s="49" t="s">
        <v>96</v>
      </c>
      <c r="U903" s="49" t="s">
        <v>97</v>
      </c>
      <c r="V903" s="49" t="s">
        <v>98</v>
      </c>
      <c r="W903" s="49"/>
      <c r="X903" s="54" t="s">
        <v>58</v>
      </c>
      <c r="Y903" s="49"/>
      <c r="Z903" s="49"/>
      <c r="AA903" s="54"/>
      <c r="AB903" s="54"/>
      <c r="AC903" s="55" t="s">
        <v>117</v>
      </c>
      <c r="AD903" s="55" t="s">
        <v>117</v>
      </c>
    </row>
    <row r="904" spans="1:30" s="58" customFormat="1" ht="57" hidden="1" customHeight="1" x14ac:dyDescent="0.25">
      <c r="A904" s="54">
        <f>+SUBTOTAL(3,$B$11:B904)</f>
        <v>0</v>
      </c>
      <c r="B904" s="55" t="s">
        <v>108</v>
      </c>
      <c r="C904" s="54" t="s">
        <v>43</v>
      </c>
      <c r="D904" s="54" t="s">
        <v>44</v>
      </c>
      <c r="E904" s="54" t="s">
        <v>45</v>
      </c>
      <c r="F904" s="56" t="s">
        <v>2618</v>
      </c>
      <c r="G904" s="48">
        <v>45442.663912037002</v>
      </c>
      <c r="H904" s="56" t="s">
        <v>2618</v>
      </c>
      <c r="I904" s="48">
        <v>45442.663912037002</v>
      </c>
      <c r="J904" s="56" t="s">
        <v>2618</v>
      </c>
      <c r="K904" s="48">
        <v>45442.663912037002</v>
      </c>
      <c r="L904" s="100" t="s">
        <v>1280</v>
      </c>
      <c r="M904" s="55" t="s">
        <v>111</v>
      </c>
      <c r="N904" s="49" t="s">
        <v>141</v>
      </c>
      <c r="O904" s="49" t="s">
        <v>554</v>
      </c>
      <c r="P904" s="49" t="s">
        <v>1410</v>
      </c>
      <c r="Q904" s="50" t="s">
        <v>518</v>
      </c>
      <c r="R904" s="57"/>
      <c r="S904" s="49" t="s">
        <v>68</v>
      </c>
      <c r="T904" s="49" t="s">
        <v>137</v>
      </c>
      <c r="U904" s="49" t="s">
        <v>138</v>
      </c>
      <c r="V904" s="49" t="s">
        <v>270</v>
      </c>
      <c r="W904" s="49"/>
      <c r="X904" s="54" t="s">
        <v>58</v>
      </c>
      <c r="Y904" s="49"/>
      <c r="Z904" s="49"/>
      <c r="AA904" s="54"/>
      <c r="AB904" s="54"/>
      <c r="AC904" s="55" t="s">
        <v>117</v>
      </c>
      <c r="AD904" s="55" t="s">
        <v>117</v>
      </c>
    </row>
    <row r="905" spans="1:30" s="58" customFormat="1" ht="57" hidden="1" customHeight="1" x14ac:dyDescent="0.25">
      <c r="A905" s="54">
        <f>+SUBTOTAL(3,$B$11:B905)</f>
        <v>0</v>
      </c>
      <c r="B905" s="55" t="s">
        <v>42</v>
      </c>
      <c r="C905" s="54" t="s">
        <v>43</v>
      </c>
      <c r="D905" s="54" t="s">
        <v>44</v>
      </c>
      <c r="E905" s="54" t="s">
        <v>45</v>
      </c>
      <c r="F905" s="56" t="s">
        <v>2619</v>
      </c>
      <c r="G905" s="48">
        <v>45442.392881943997</v>
      </c>
      <c r="H905" s="56" t="s">
        <v>2619</v>
      </c>
      <c r="I905" s="48">
        <v>45442.392881943997</v>
      </c>
      <c r="J905" s="56" t="s">
        <v>2619</v>
      </c>
      <c r="K905" s="48">
        <v>45442.392881943997</v>
      </c>
      <c r="L905" s="100" t="s">
        <v>3121</v>
      </c>
      <c r="M905" s="55" t="s">
        <v>48</v>
      </c>
      <c r="N905" s="49" t="s">
        <v>182</v>
      </c>
      <c r="O905" s="49" t="s">
        <v>1642</v>
      </c>
      <c r="P905" s="49" t="s">
        <v>604</v>
      </c>
      <c r="Q905" s="50" t="s">
        <v>518</v>
      </c>
      <c r="R905" s="57"/>
      <c r="S905" s="49" t="s">
        <v>68</v>
      </c>
      <c r="T905" s="49" t="s">
        <v>69</v>
      </c>
      <c r="U905" s="49" t="s">
        <v>79</v>
      </c>
      <c r="V905" s="49" t="s">
        <v>98</v>
      </c>
      <c r="W905" s="49"/>
      <c r="X905" s="54" t="s">
        <v>58</v>
      </c>
      <c r="Y905" s="49"/>
      <c r="Z905" s="49"/>
      <c r="AA905" s="54"/>
      <c r="AB905" s="54"/>
      <c r="AC905" s="55" t="s">
        <v>82</v>
      </c>
      <c r="AD905" s="55" t="s">
        <v>82</v>
      </c>
    </row>
    <row r="906" spans="1:30" s="58" customFormat="1" ht="57" hidden="1" customHeight="1" x14ac:dyDescent="0.25">
      <c r="A906" s="54">
        <f>+SUBTOTAL(3,$B$11:B906)</f>
        <v>0</v>
      </c>
      <c r="B906" s="55" t="s">
        <v>42</v>
      </c>
      <c r="C906" s="54" t="s">
        <v>43</v>
      </c>
      <c r="D906" s="54" t="s">
        <v>44</v>
      </c>
      <c r="E906" s="54" t="s">
        <v>45</v>
      </c>
      <c r="F906" s="56" t="s">
        <v>2620</v>
      </c>
      <c r="G906" s="48">
        <v>45436.717361110997</v>
      </c>
      <c r="H906" s="56" t="s">
        <v>2620</v>
      </c>
      <c r="I906" s="48">
        <v>45436.717361110997</v>
      </c>
      <c r="J906" s="56" t="s">
        <v>2620</v>
      </c>
      <c r="K906" s="48">
        <v>45436.717361110997</v>
      </c>
      <c r="L906" s="100" t="s">
        <v>3122</v>
      </c>
      <c r="M906" s="55" t="s">
        <v>111</v>
      </c>
      <c r="N906" s="49" t="s">
        <v>182</v>
      </c>
      <c r="O906" s="49" t="s">
        <v>1774</v>
      </c>
      <c r="P906" s="49" t="s">
        <v>3437</v>
      </c>
      <c r="Q906" s="50" t="s">
        <v>518</v>
      </c>
      <c r="R906" s="57"/>
      <c r="S906" s="49" t="s">
        <v>1430</v>
      </c>
      <c r="T906" s="49" t="s">
        <v>1431</v>
      </c>
      <c r="U906" s="49" t="s">
        <v>1432</v>
      </c>
      <c r="V906" s="49" t="s">
        <v>229</v>
      </c>
      <c r="W906" s="49"/>
      <c r="X906" s="54" t="s">
        <v>58</v>
      </c>
      <c r="Y906" s="49"/>
      <c r="Z906" s="49"/>
      <c r="AA906" s="54"/>
      <c r="AB906" s="54"/>
      <c r="AC906" s="55" t="s">
        <v>75</v>
      </c>
      <c r="AD906" s="55" t="s">
        <v>75</v>
      </c>
    </row>
    <row r="907" spans="1:30" s="58" customFormat="1" ht="57" hidden="1" customHeight="1" x14ac:dyDescent="0.25">
      <c r="A907" s="54">
        <f>+SUBTOTAL(3,$B$11:B907)</f>
        <v>0</v>
      </c>
      <c r="B907" s="55" t="s">
        <v>42</v>
      </c>
      <c r="C907" s="54" t="s">
        <v>43</v>
      </c>
      <c r="D907" s="54" t="s">
        <v>44</v>
      </c>
      <c r="E907" s="54" t="s">
        <v>45</v>
      </c>
      <c r="F907" s="56" t="s">
        <v>2621</v>
      </c>
      <c r="G907" s="48">
        <v>45421.453460648001</v>
      </c>
      <c r="H907" s="56" t="s">
        <v>2621</v>
      </c>
      <c r="I907" s="48">
        <v>45421.453460648001</v>
      </c>
      <c r="J907" s="56" t="s">
        <v>2621</v>
      </c>
      <c r="K907" s="48">
        <v>45421.453460648001</v>
      </c>
      <c r="L907" s="100" t="s">
        <v>650</v>
      </c>
      <c r="M907" s="55" t="s">
        <v>48</v>
      </c>
      <c r="N907" s="49" t="s">
        <v>49</v>
      </c>
      <c r="O907" s="49" t="s">
        <v>575</v>
      </c>
      <c r="P907" s="49" t="s">
        <v>1388</v>
      </c>
      <c r="Q907" s="50" t="s">
        <v>534</v>
      </c>
      <c r="R907" s="57"/>
      <c r="S907" s="49" t="s">
        <v>68</v>
      </c>
      <c r="T907" s="49" t="s">
        <v>296</v>
      </c>
      <c r="U907" s="49" t="s">
        <v>3286</v>
      </c>
      <c r="V907" s="49" t="s">
        <v>80</v>
      </c>
      <c r="W907" s="49" t="s">
        <v>81</v>
      </c>
      <c r="X907" s="54" t="s">
        <v>58</v>
      </c>
      <c r="Y907" s="49"/>
      <c r="Z907" s="49"/>
      <c r="AA907" s="54"/>
      <c r="AB907" s="54"/>
      <c r="AC907" s="55" t="s">
        <v>82</v>
      </c>
      <c r="AD907" s="55" t="s">
        <v>82</v>
      </c>
    </row>
    <row r="908" spans="1:30" s="58" customFormat="1" ht="57" hidden="1" customHeight="1" x14ac:dyDescent="0.25">
      <c r="A908" s="54">
        <f>+SUBTOTAL(3,$B$11:B908)</f>
        <v>0</v>
      </c>
      <c r="B908" s="55" t="s">
        <v>42</v>
      </c>
      <c r="C908" s="54" t="s">
        <v>43</v>
      </c>
      <c r="D908" s="54" t="s">
        <v>44</v>
      </c>
      <c r="E908" s="54" t="s">
        <v>45</v>
      </c>
      <c r="F908" s="56" t="s">
        <v>2623</v>
      </c>
      <c r="G908" s="48">
        <v>45421.566087963001</v>
      </c>
      <c r="H908" s="56" t="s">
        <v>2623</v>
      </c>
      <c r="I908" s="48">
        <v>45421.566087963001</v>
      </c>
      <c r="J908" s="56" t="s">
        <v>2623</v>
      </c>
      <c r="K908" s="48">
        <v>45421.566087963001</v>
      </c>
      <c r="L908" s="100" t="s">
        <v>2286</v>
      </c>
      <c r="M908" s="55" t="s">
        <v>48</v>
      </c>
      <c r="N908" s="49" t="s">
        <v>141</v>
      </c>
      <c r="O908" s="49" t="s">
        <v>1288</v>
      </c>
      <c r="P908" s="49" t="s">
        <v>2122</v>
      </c>
      <c r="Q908" s="50" t="s">
        <v>534</v>
      </c>
      <c r="R908" s="57"/>
      <c r="S908" s="49" t="s">
        <v>68</v>
      </c>
      <c r="T908" s="49" t="s">
        <v>125</v>
      </c>
      <c r="U908" s="49" t="s">
        <v>349</v>
      </c>
      <c r="V908" s="49" t="s">
        <v>1449</v>
      </c>
      <c r="W908" s="49" t="s">
        <v>81</v>
      </c>
      <c r="X908" s="54" t="s">
        <v>58</v>
      </c>
      <c r="Y908" s="49"/>
      <c r="Z908" s="49"/>
      <c r="AA908" s="54"/>
      <c r="AB908" s="54"/>
      <c r="AC908" s="55" t="s">
        <v>117</v>
      </c>
      <c r="AD908" s="55" t="s">
        <v>117</v>
      </c>
    </row>
    <row r="909" spans="1:30" s="58" customFormat="1" ht="57" hidden="1" customHeight="1" x14ac:dyDescent="0.25">
      <c r="A909" s="54">
        <f>+SUBTOTAL(3,$B$11:B909)</f>
        <v>0</v>
      </c>
      <c r="B909" s="55" t="s">
        <v>108</v>
      </c>
      <c r="C909" s="54" t="s">
        <v>43</v>
      </c>
      <c r="D909" s="54" t="s">
        <v>44</v>
      </c>
      <c r="E909" s="54" t="s">
        <v>45</v>
      </c>
      <c r="F909" s="56" t="s">
        <v>2638</v>
      </c>
      <c r="G909" s="48">
        <v>45457.387175926</v>
      </c>
      <c r="H909" s="56" t="s">
        <v>2638</v>
      </c>
      <c r="I909" s="48">
        <v>45457.387175926</v>
      </c>
      <c r="J909" s="56" t="s">
        <v>2638</v>
      </c>
      <c r="K909" s="48">
        <v>45457.387175926</v>
      </c>
      <c r="L909" s="100" t="s">
        <v>3123</v>
      </c>
      <c r="M909" s="55" t="s">
        <v>48</v>
      </c>
      <c r="N909" s="49" t="s">
        <v>141</v>
      </c>
      <c r="O909" s="49" t="s">
        <v>580</v>
      </c>
      <c r="P909" s="49" t="s">
        <v>3438</v>
      </c>
      <c r="Q909" s="50" t="s">
        <v>534</v>
      </c>
      <c r="R909" s="57"/>
      <c r="S909" s="49" t="s">
        <v>68</v>
      </c>
      <c r="T909" s="49" t="s">
        <v>496</v>
      </c>
      <c r="U909" s="49" t="s">
        <v>497</v>
      </c>
      <c r="V909" s="49" t="s">
        <v>80</v>
      </c>
      <c r="W909" s="49" t="s">
        <v>81</v>
      </c>
      <c r="X909" s="54" t="s">
        <v>58</v>
      </c>
      <c r="Y909" s="49"/>
      <c r="Z909" s="49"/>
      <c r="AA909" s="54"/>
      <c r="AB909" s="54"/>
      <c r="AC909" s="55" t="s">
        <v>117</v>
      </c>
      <c r="AD909" s="55" t="s">
        <v>117</v>
      </c>
    </row>
    <row r="910" spans="1:30" s="58" customFormat="1" ht="57" hidden="1" customHeight="1" x14ac:dyDescent="0.25">
      <c r="A910" s="54">
        <f>+SUBTOTAL(3,$B$11:B910)</f>
        <v>0</v>
      </c>
      <c r="B910" s="55" t="s">
        <v>42</v>
      </c>
      <c r="C910" s="54" t="s">
        <v>43</v>
      </c>
      <c r="D910" s="54" t="s">
        <v>44</v>
      </c>
      <c r="E910" s="54" t="s">
        <v>45</v>
      </c>
      <c r="F910" s="56" t="s">
        <v>2634</v>
      </c>
      <c r="G910" s="48">
        <v>45469.820231480997</v>
      </c>
      <c r="H910" s="56" t="s">
        <v>2634</v>
      </c>
      <c r="I910" s="48">
        <v>45469.820231480997</v>
      </c>
      <c r="J910" s="56" t="s">
        <v>2634</v>
      </c>
      <c r="K910" s="48">
        <v>45469.820231480997</v>
      </c>
      <c r="L910" s="100" t="s">
        <v>3131</v>
      </c>
      <c r="M910" s="55" t="s">
        <v>48</v>
      </c>
      <c r="N910" s="49" t="s">
        <v>141</v>
      </c>
      <c r="O910" s="49" t="s">
        <v>580</v>
      </c>
      <c r="P910" s="49" t="s">
        <v>1346</v>
      </c>
      <c r="Q910" s="50" t="s">
        <v>534</v>
      </c>
      <c r="R910" s="57"/>
      <c r="S910" s="49" t="s">
        <v>68</v>
      </c>
      <c r="T910" s="49" t="s">
        <v>156</v>
      </c>
      <c r="U910" s="49" t="s">
        <v>157</v>
      </c>
      <c r="V910" s="49" t="s">
        <v>3669</v>
      </c>
      <c r="W910" s="49"/>
      <c r="X910" s="54" t="s">
        <v>58</v>
      </c>
      <c r="Y910" s="49"/>
      <c r="Z910" s="49"/>
      <c r="AA910" s="54"/>
      <c r="AB910" s="54"/>
      <c r="AC910" s="55" t="s">
        <v>82</v>
      </c>
      <c r="AD910" s="55" t="s">
        <v>82</v>
      </c>
    </row>
    <row r="911" spans="1:30" s="58" customFormat="1" ht="57" hidden="1" customHeight="1" x14ac:dyDescent="0.25">
      <c r="A911" s="54">
        <f>+SUBTOTAL(3,$B$11:B911)</f>
        <v>0</v>
      </c>
      <c r="B911" s="55" t="s">
        <v>42</v>
      </c>
      <c r="C911" s="54" t="s">
        <v>43</v>
      </c>
      <c r="D911" s="54" t="s">
        <v>44</v>
      </c>
      <c r="E911" s="54" t="s">
        <v>45</v>
      </c>
      <c r="F911" s="56" t="s">
        <v>2625</v>
      </c>
      <c r="G911" s="48">
        <v>45407.388113426001</v>
      </c>
      <c r="H911" s="56" t="s">
        <v>2625</v>
      </c>
      <c r="I911" s="48">
        <v>45407.388113426001</v>
      </c>
      <c r="J911" s="56" t="s">
        <v>2625</v>
      </c>
      <c r="K911" s="48">
        <v>45407.388113426001</v>
      </c>
      <c r="L911" s="100" t="s">
        <v>2262</v>
      </c>
      <c r="M911" s="55" t="s">
        <v>48</v>
      </c>
      <c r="N911" s="49" t="s">
        <v>141</v>
      </c>
      <c r="O911" s="49" t="s">
        <v>624</v>
      </c>
      <c r="P911" s="49" t="s">
        <v>625</v>
      </c>
      <c r="Q911" s="50" t="s">
        <v>534</v>
      </c>
      <c r="R911" s="57"/>
      <c r="S911" s="49" t="s">
        <v>68</v>
      </c>
      <c r="T911" s="49" t="s">
        <v>125</v>
      </c>
      <c r="U911" s="49" t="s">
        <v>126</v>
      </c>
      <c r="V911" s="49" t="s">
        <v>80</v>
      </c>
      <c r="W911" s="49" t="s">
        <v>81</v>
      </c>
      <c r="X911" s="54" t="s">
        <v>58</v>
      </c>
      <c r="Y911" s="49"/>
      <c r="Z911" s="49"/>
      <c r="AA911" s="54"/>
      <c r="AB911" s="54"/>
      <c r="AC911" s="55" t="s">
        <v>82</v>
      </c>
      <c r="AD911" s="55" t="s">
        <v>82</v>
      </c>
    </row>
    <row r="912" spans="1:30" s="58" customFormat="1" ht="57" hidden="1" customHeight="1" x14ac:dyDescent="0.25">
      <c r="A912" s="54">
        <f>+SUBTOTAL(3,$B$11:B912)</f>
        <v>0</v>
      </c>
      <c r="B912" s="55" t="s">
        <v>108</v>
      </c>
      <c r="C912" s="54" t="s">
        <v>43</v>
      </c>
      <c r="D912" s="54" t="s">
        <v>44</v>
      </c>
      <c r="E912" s="54" t="s">
        <v>45</v>
      </c>
      <c r="F912" s="56" t="s">
        <v>2626</v>
      </c>
      <c r="G912" s="48">
        <v>45464.256689815003</v>
      </c>
      <c r="H912" s="56" t="s">
        <v>2626</v>
      </c>
      <c r="I912" s="48">
        <v>45464.256689815003</v>
      </c>
      <c r="J912" s="56" t="s">
        <v>2626</v>
      </c>
      <c r="K912" s="48">
        <v>45464.256689815003</v>
      </c>
      <c r="L912" s="100" t="s">
        <v>3125</v>
      </c>
      <c r="M912" s="55" t="s">
        <v>48</v>
      </c>
      <c r="N912" s="49" t="s">
        <v>141</v>
      </c>
      <c r="O912" s="49" t="s">
        <v>142</v>
      </c>
      <c r="P912" s="49" t="s">
        <v>3440</v>
      </c>
      <c r="Q912" s="50" t="s">
        <v>534</v>
      </c>
      <c r="R912" s="57"/>
      <c r="S912" s="49" t="s">
        <v>68</v>
      </c>
      <c r="T912" s="49" t="s">
        <v>156</v>
      </c>
      <c r="U912" s="49" t="s">
        <v>157</v>
      </c>
      <c r="V912" s="49" t="s">
        <v>80</v>
      </c>
      <c r="W912" s="49" t="s">
        <v>81</v>
      </c>
      <c r="X912" s="54" t="s">
        <v>58</v>
      </c>
      <c r="Y912" s="49"/>
      <c r="Z912" s="49"/>
      <c r="AA912" s="54"/>
      <c r="AB912" s="54"/>
      <c r="AC912" s="55" t="s">
        <v>82</v>
      </c>
      <c r="AD912" s="55" t="s">
        <v>82</v>
      </c>
    </row>
    <row r="913" spans="1:30" s="58" customFormat="1" ht="57" hidden="1" customHeight="1" x14ac:dyDescent="0.25">
      <c r="A913" s="54">
        <f>+SUBTOTAL(3,$B$11:B913)</f>
        <v>0</v>
      </c>
      <c r="B913" s="55" t="s">
        <v>108</v>
      </c>
      <c r="C913" s="54" t="s">
        <v>43</v>
      </c>
      <c r="D913" s="54" t="s">
        <v>44</v>
      </c>
      <c r="E913" s="54" t="s">
        <v>45</v>
      </c>
      <c r="F913" s="56" t="s">
        <v>2627</v>
      </c>
      <c r="G913" s="48">
        <v>45407.433182870001</v>
      </c>
      <c r="H913" s="56" t="s">
        <v>2627</v>
      </c>
      <c r="I913" s="48">
        <v>45407.433182870001</v>
      </c>
      <c r="J913" s="56" t="s">
        <v>2627</v>
      </c>
      <c r="K913" s="48">
        <v>45407.433182870001</v>
      </c>
      <c r="L913" s="100" t="s">
        <v>2261</v>
      </c>
      <c r="M913" s="55" t="s">
        <v>48</v>
      </c>
      <c r="N913" s="49" t="s">
        <v>141</v>
      </c>
      <c r="O913" s="49" t="s">
        <v>175</v>
      </c>
      <c r="P913" s="49" t="s">
        <v>2105</v>
      </c>
      <c r="Q913" s="50" t="s">
        <v>534</v>
      </c>
      <c r="R913" s="57"/>
      <c r="S913" s="49" t="s">
        <v>68</v>
      </c>
      <c r="T913" s="49" t="s">
        <v>156</v>
      </c>
      <c r="U913" s="49" t="s">
        <v>157</v>
      </c>
      <c r="V913" s="49" t="s">
        <v>80</v>
      </c>
      <c r="W913" s="49" t="s">
        <v>81</v>
      </c>
      <c r="X913" s="54" t="s">
        <v>58</v>
      </c>
      <c r="Y913" s="49"/>
      <c r="Z913" s="49"/>
      <c r="AA913" s="54"/>
      <c r="AB913" s="54"/>
      <c r="AC913" s="55" t="s">
        <v>82</v>
      </c>
      <c r="AD913" s="55" t="s">
        <v>82</v>
      </c>
    </row>
    <row r="914" spans="1:30" s="58" customFormat="1" ht="57" hidden="1" customHeight="1" x14ac:dyDescent="0.25">
      <c r="A914" s="54">
        <f>+SUBTOTAL(3,$B$11:B914)</f>
        <v>0</v>
      </c>
      <c r="B914" s="55" t="s">
        <v>42</v>
      </c>
      <c r="C914" s="54" t="s">
        <v>43</v>
      </c>
      <c r="D914" s="54" t="s">
        <v>44</v>
      </c>
      <c r="E914" s="54" t="s">
        <v>45</v>
      </c>
      <c r="F914" s="56" t="s">
        <v>2622</v>
      </c>
      <c r="G914" s="48">
        <v>45421.554328703998</v>
      </c>
      <c r="H914" s="56" t="s">
        <v>2622</v>
      </c>
      <c r="I914" s="48">
        <v>45421.554328703998</v>
      </c>
      <c r="J914" s="56" t="s">
        <v>2622</v>
      </c>
      <c r="K914" s="48">
        <v>45421.554328703998</v>
      </c>
      <c r="L914" s="100" t="s">
        <v>3123</v>
      </c>
      <c r="M914" s="55" t="s">
        <v>48</v>
      </c>
      <c r="N914" s="49" t="s">
        <v>141</v>
      </c>
      <c r="O914" s="49" t="s">
        <v>580</v>
      </c>
      <c r="P914" s="49" t="s">
        <v>3438</v>
      </c>
      <c r="Q914" s="50" t="s">
        <v>534</v>
      </c>
      <c r="R914" s="57"/>
      <c r="S914" s="49" t="s">
        <v>68</v>
      </c>
      <c r="T914" s="49" t="s">
        <v>496</v>
      </c>
      <c r="U914" s="49" t="s">
        <v>497</v>
      </c>
      <c r="V914" s="49" t="s">
        <v>2305</v>
      </c>
      <c r="W914" s="49" t="s">
        <v>81</v>
      </c>
      <c r="X914" s="54" t="s">
        <v>58</v>
      </c>
      <c r="Y914" s="49"/>
      <c r="Z914" s="49"/>
      <c r="AA914" s="54"/>
      <c r="AB914" s="54"/>
      <c r="AC914" s="55" t="s">
        <v>82</v>
      </c>
      <c r="AD914" s="55" t="s">
        <v>82</v>
      </c>
    </row>
    <row r="915" spans="1:30" s="58" customFormat="1" ht="57" hidden="1" customHeight="1" x14ac:dyDescent="0.25">
      <c r="A915" s="54">
        <f>+SUBTOTAL(3,$B$11:B915)</f>
        <v>0</v>
      </c>
      <c r="B915" s="55" t="s">
        <v>108</v>
      </c>
      <c r="C915" s="54" t="s">
        <v>43</v>
      </c>
      <c r="D915" s="54" t="s">
        <v>44</v>
      </c>
      <c r="E915" s="54" t="s">
        <v>45</v>
      </c>
      <c r="F915" s="56" t="s">
        <v>2628</v>
      </c>
      <c r="G915" s="48">
        <v>45406.466550926001</v>
      </c>
      <c r="H915" s="56" t="s">
        <v>2628</v>
      </c>
      <c r="I915" s="48">
        <v>45406.466550926001</v>
      </c>
      <c r="J915" s="56" t="s">
        <v>2628</v>
      </c>
      <c r="K915" s="48">
        <v>45406.466550926001</v>
      </c>
      <c r="L915" s="100" t="s">
        <v>1256</v>
      </c>
      <c r="M915" s="55" t="s">
        <v>48</v>
      </c>
      <c r="N915" s="49" t="s">
        <v>49</v>
      </c>
      <c r="O915" s="49" t="s">
        <v>1386</v>
      </c>
      <c r="P915" s="49" t="s">
        <v>797</v>
      </c>
      <c r="Q915" s="50" t="s">
        <v>534</v>
      </c>
      <c r="R915" s="57"/>
      <c r="S915" s="49" t="s">
        <v>68</v>
      </c>
      <c r="T915" s="49" t="s">
        <v>296</v>
      </c>
      <c r="U915" s="49" t="s">
        <v>677</v>
      </c>
      <c r="V915" s="49" t="s">
        <v>80</v>
      </c>
      <c r="W915" s="49" t="s">
        <v>81</v>
      </c>
      <c r="X915" s="54" t="s">
        <v>58</v>
      </c>
      <c r="Y915" s="49"/>
      <c r="Z915" s="49"/>
      <c r="AA915" s="54"/>
      <c r="AB915" s="54"/>
      <c r="AC915" s="55" t="s">
        <v>117</v>
      </c>
      <c r="AD915" s="55" t="s">
        <v>117</v>
      </c>
    </row>
    <row r="916" spans="1:30" s="58" customFormat="1" ht="57" hidden="1" customHeight="1" x14ac:dyDescent="0.25">
      <c r="A916" s="54">
        <f>+SUBTOTAL(3,$B$11:B916)</f>
        <v>0</v>
      </c>
      <c r="B916" s="55" t="s">
        <v>42</v>
      </c>
      <c r="C916" s="54" t="s">
        <v>43</v>
      </c>
      <c r="D916" s="54" t="s">
        <v>44</v>
      </c>
      <c r="E916" s="54" t="s">
        <v>45</v>
      </c>
      <c r="F916" s="56" t="s">
        <v>2629</v>
      </c>
      <c r="G916" s="48">
        <v>45423.311747685002</v>
      </c>
      <c r="H916" s="56" t="s">
        <v>2629</v>
      </c>
      <c r="I916" s="48">
        <v>45423.311747685002</v>
      </c>
      <c r="J916" s="56" t="s">
        <v>2629</v>
      </c>
      <c r="K916" s="48">
        <v>45423.311747685002</v>
      </c>
      <c r="L916" s="100" t="s">
        <v>3126</v>
      </c>
      <c r="M916" s="55" t="s">
        <v>48</v>
      </c>
      <c r="N916" s="49" t="s">
        <v>709</v>
      </c>
      <c r="O916" s="49" t="s">
        <v>2118</v>
      </c>
      <c r="P916" s="49" t="s">
        <v>3441</v>
      </c>
      <c r="Q916" s="50" t="s">
        <v>534</v>
      </c>
      <c r="R916" s="57"/>
      <c r="S916" s="49" t="s">
        <v>68</v>
      </c>
      <c r="T916" s="49" t="s">
        <v>69</v>
      </c>
      <c r="U916" s="49" t="s">
        <v>70</v>
      </c>
      <c r="V916" s="49" t="s">
        <v>2305</v>
      </c>
      <c r="W916" s="49"/>
      <c r="X916" s="54" t="s">
        <v>58</v>
      </c>
      <c r="Y916" s="49"/>
      <c r="Z916" s="49"/>
      <c r="AA916" s="54"/>
      <c r="AB916" s="54"/>
      <c r="AC916" s="55" t="s">
        <v>117</v>
      </c>
      <c r="AD916" s="55" t="s">
        <v>117</v>
      </c>
    </row>
    <row r="917" spans="1:30" s="58" customFormat="1" ht="57" hidden="1" customHeight="1" x14ac:dyDescent="0.25">
      <c r="A917" s="54">
        <f>+SUBTOTAL(3,$B$11:B917)</f>
        <v>0</v>
      </c>
      <c r="B917" s="55" t="s">
        <v>42</v>
      </c>
      <c r="C917" s="54" t="s">
        <v>43</v>
      </c>
      <c r="D917" s="54" t="s">
        <v>44</v>
      </c>
      <c r="E917" s="54" t="s">
        <v>45</v>
      </c>
      <c r="F917" s="56" t="s">
        <v>2630</v>
      </c>
      <c r="G917" s="48">
        <v>45405.571273148002</v>
      </c>
      <c r="H917" s="56" t="s">
        <v>2630</v>
      </c>
      <c r="I917" s="48">
        <v>45405.571273148002</v>
      </c>
      <c r="J917" s="56" t="s">
        <v>2630</v>
      </c>
      <c r="K917" s="48">
        <v>45405.571273148002</v>
      </c>
      <c r="L917" s="100" t="s">
        <v>3127</v>
      </c>
      <c r="M917" s="55" t="s">
        <v>48</v>
      </c>
      <c r="N917" s="49" t="s">
        <v>141</v>
      </c>
      <c r="O917" s="49" t="s">
        <v>612</v>
      </c>
      <c r="P917" s="49" t="s">
        <v>3442</v>
      </c>
      <c r="Q917" s="50" t="s">
        <v>534</v>
      </c>
      <c r="R917" s="57"/>
      <c r="S917" s="49" t="s">
        <v>68</v>
      </c>
      <c r="T917" s="49" t="s">
        <v>296</v>
      </c>
      <c r="U917" s="49" t="s">
        <v>677</v>
      </c>
      <c r="V917" s="49" t="s">
        <v>2305</v>
      </c>
      <c r="W917" s="49"/>
      <c r="X917" s="54" t="s">
        <v>58</v>
      </c>
      <c r="Y917" s="49"/>
      <c r="Z917" s="49"/>
      <c r="AA917" s="54"/>
      <c r="AB917" s="54"/>
      <c r="AC917" s="55" t="s">
        <v>117</v>
      </c>
      <c r="AD917" s="55" t="s">
        <v>117</v>
      </c>
    </row>
    <row r="918" spans="1:30" s="58" customFormat="1" ht="57" hidden="1" customHeight="1" x14ac:dyDescent="0.25">
      <c r="A918" s="54">
        <f>+SUBTOTAL(3,$B$11:B918)</f>
        <v>0</v>
      </c>
      <c r="B918" s="55" t="s">
        <v>42</v>
      </c>
      <c r="C918" s="54" t="s">
        <v>43</v>
      </c>
      <c r="D918" s="54" t="s">
        <v>44</v>
      </c>
      <c r="E918" s="54" t="s">
        <v>45</v>
      </c>
      <c r="F918" s="56" t="s">
        <v>2631</v>
      </c>
      <c r="G918" s="48">
        <v>45398.727199073997</v>
      </c>
      <c r="H918" s="56" t="s">
        <v>2631</v>
      </c>
      <c r="I918" s="48">
        <v>45398.727199073997</v>
      </c>
      <c r="J918" s="56" t="s">
        <v>2631</v>
      </c>
      <c r="K918" s="48">
        <v>45398.727199073997</v>
      </c>
      <c r="L918" s="100" t="s">
        <v>3128</v>
      </c>
      <c r="M918" s="55" t="s">
        <v>48</v>
      </c>
      <c r="N918" s="49" t="s">
        <v>141</v>
      </c>
      <c r="O918" s="49" t="s">
        <v>142</v>
      </c>
      <c r="P918" s="49" t="s">
        <v>3443</v>
      </c>
      <c r="Q918" s="50" t="s">
        <v>534</v>
      </c>
      <c r="R918" s="57"/>
      <c r="S918" s="49" t="s">
        <v>68</v>
      </c>
      <c r="T918" s="49" t="s">
        <v>96</v>
      </c>
      <c r="U918" s="49" t="s">
        <v>97</v>
      </c>
      <c r="V918" s="49" t="s">
        <v>98</v>
      </c>
      <c r="W918" s="49"/>
      <c r="X918" s="54" t="s">
        <v>58</v>
      </c>
      <c r="Y918" s="49"/>
      <c r="Z918" s="49"/>
      <c r="AA918" s="54"/>
      <c r="AB918" s="54"/>
      <c r="AC918" s="55" t="s">
        <v>82</v>
      </c>
      <c r="AD918" s="55" t="s">
        <v>82</v>
      </c>
    </row>
    <row r="919" spans="1:30" s="58" customFormat="1" ht="57" hidden="1" customHeight="1" x14ac:dyDescent="0.25">
      <c r="A919" s="54">
        <f>+SUBTOTAL(3,$B$11:B919)</f>
        <v>0</v>
      </c>
      <c r="B919" s="55" t="s">
        <v>42</v>
      </c>
      <c r="C919" s="54" t="s">
        <v>43</v>
      </c>
      <c r="D919" s="54" t="s">
        <v>44</v>
      </c>
      <c r="E919" s="54" t="s">
        <v>45</v>
      </c>
      <c r="F919" s="56" t="s">
        <v>2632</v>
      </c>
      <c r="G919" s="48">
        <v>45442.732638889</v>
      </c>
      <c r="H919" s="56" t="s">
        <v>2632</v>
      </c>
      <c r="I919" s="48">
        <v>45442.732638889</v>
      </c>
      <c r="J919" s="56" t="s">
        <v>2632</v>
      </c>
      <c r="K919" s="48">
        <v>45442.732638889</v>
      </c>
      <c r="L919" s="100" t="s">
        <v>3129</v>
      </c>
      <c r="M919" s="55" t="s">
        <v>48</v>
      </c>
      <c r="N919" s="49" t="s">
        <v>141</v>
      </c>
      <c r="O919" s="49" t="s">
        <v>210</v>
      </c>
      <c r="P919" s="49" t="s">
        <v>3439</v>
      </c>
      <c r="Q919" s="50" t="s">
        <v>534</v>
      </c>
      <c r="R919" s="57"/>
      <c r="S919" s="49" t="s">
        <v>144</v>
      </c>
      <c r="T919" s="49" t="s">
        <v>145</v>
      </c>
      <c r="U919" s="49" t="s">
        <v>146</v>
      </c>
      <c r="V919" s="49" t="s">
        <v>1451</v>
      </c>
      <c r="W919" s="49" t="s">
        <v>148</v>
      </c>
      <c r="X919" s="54" t="s">
        <v>58</v>
      </c>
      <c r="Y919" s="49"/>
      <c r="Z919" s="49"/>
      <c r="AA919" s="54"/>
      <c r="AB919" s="54"/>
      <c r="AC919" s="55" t="s">
        <v>82</v>
      </c>
      <c r="AD919" s="55" t="s">
        <v>82</v>
      </c>
    </row>
    <row r="920" spans="1:30" s="58" customFormat="1" ht="57" hidden="1" customHeight="1" x14ac:dyDescent="0.25">
      <c r="A920" s="54">
        <f>+SUBTOTAL(3,$B$11:B920)</f>
        <v>0</v>
      </c>
      <c r="B920" s="55" t="s">
        <v>108</v>
      </c>
      <c r="C920" s="54" t="s">
        <v>43</v>
      </c>
      <c r="D920" s="54" t="s">
        <v>44</v>
      </c>
      <c r="E920" s="54" t="s">
        <v>45</v>
      </c>
      <c r="F920" s="56" t="s">
        <v>2633</v>
      </c>
      <c r="G920" s="48">
        <v>45384.453981480998</v>
      </c>
      <c r="H920" s="56" t="s">
        <v>2633</v>
      </c>
      <c r="I920" s="48">
        <v>45384.453981480998</v>
      </c>
      <c r="J920" s="56" t="s">
        <v>2633</v>
      </c>
      <c r="K920" s="48">
        <v>45384.453981480998</v>
      </c>
      <c r="L920" s="100" t="s">
        <v>3130</v>
      </c>
      <c r="M920" s="55" t="s">
        <v>48</v>
      </c>
      <c r="N920" s="49" t="s">
        <v>141</v>
      </c>
      <c r="O920" s="49" t="s">
        <v>590</v>
      </c>
      <c r="P920" s="49" t="s">
        <v>775</v>
      </c>
      <c r="Q920" s="50" t="s">
        <v>534</v>
      </c>
      <c r="R920" s="57"/>
      <c r="S920" s="49" t="s">
        <v>68</v>
      </c>
      <c r="T920" s="49" t="s">
        <v>125</v>
      </c>
      <c r="U920" s="49" t="s">
        <v>349</v>
      </c>
      <c r="V920" s="49" t="s">
        <v>80</v>
      </c>
      <c r="W920" s="49" t="s">
        <v>81</v>
      </c>
      <c r="X920" s="54" t="s">
        <v>58</v>
      </c>
      <c r="Y920" s="49"/>
      <c r="Z920" s="49"/>
      <c r="AA920" s="54"/>
      <c r="AB920" s="54"/>
      <c r="AC920" s="55" t="s">
        <v>82</v>
      </c>
      <c r="AD920" s="55" t="s">
        <v>82</v>
      </c>
    </row>
    <row r="921" spans="1:30" s="58" customFormat="1" ht="57" hidden="1" customHeight="1" x14ac:dyDescent="0.25">
      <c r="A921" s="54">
        <f>+SUBTOTAL(3,$B$11:B921)</f>
        <v>0</v>
      </c>
      <c r="B921" s="55" t="s">
        <v>42</v>
      </c>
      <c r="C921" s="54" t="s">
        <v>43</v>
      </c>
      <c r="D921" s="54" t="s">
        <v>44</v>
      </c>
      <c r="E921" s="54" t="s">
        <v>45</v>
      </c>
      <c r="F921" s="56" t="s">
        <v>2635</v>
      </c>
      <c r="G921" s="48">
        <v>45392.006944444001</v>
      </c>
      <c r="H921" s="56" t="s">
        <v>2635</v>
      </c>
      <c r="I921" s="48">
        <v>45392.006944444001</v>
      </c>
      <c r="J921" s="56" t="s">
        <v>2635</v>
      </c>
      <c r="K921" s="48">
        <v>45392.006944444001</v>
      </c>
      <c r="L921" s="100" t="s">
        <v>3132</v>
      </c>
      <c r="M921" s="55" t="s">
        <v>48</v>
      </c>
      <c r="N921" s="49" t="s">
        <v>141</v>
      </c>
      <c r="O921" s="49" t="s">
        <v>612</v>
      </c>
      <c r="P921" s="49" t="s">
        <v>1371</v>
      </c>
      <c r="Q921" s="50" t="s">
        <v>534</v>
      </c>
      <c r="R921" s="57"/>
      <c r="S921" s="49" t="s">
        <v>68</v>
      </c>
      <c r="T921" s="49" t="s">
        <v>296</v>
      </c>
      <c r="U921" s="49" t="s">
        <v>609</v>
      </c>
      <c r="V921" s="49" t="s">
        <v>80</v>
      </c>
      <c r="W921" s="49"/>
      <c r="X921" s="54" t="s">
        <v>58</v>
      </c>
      <c r="Y921" s="49"/>
      <c r="Z921" s="49"/>
      <c r="AA921" s="54"/>
      <c r="AB921" s="54"/>
      <c r="AC921" s="55" t="s">
        <v>82</v>
      </c>
      <c r="AD921" s="55" t="s">
        <v>82</v>
      </c>
    </row>
    <row r="922" spans="1:30" s="58" customFormat="1" ht="57" hidden="1" customHeight="1" x14ac:dyDescent="0.25">
      <c r="A922" s="54">
        <f>+SUBTOTAL(3,$B$11:B922)</f>
        <v>0</v>
      </c>
      <c r="B922" s="55" t="s">
        <v>42</v>
      </c>
      <c r="C922" s="54" t="s">
        <v>43</v>
      </c>
      <c r="D922" s="54" t="s">
        <v>44</v>
      </c>
      <c r="E922" s="54" t="s">
        <v>45</v>
      </c>
      <c r="F922" s="56" t="s">
        <v>2636</v>
      </c>
      <c r="G922" s="48">
        <v>45417.559074074001</v>
      </c>
      <c r="H922" s="56" t="s">
        <v>2636</v>
      </c>
      <c r="I922" s="48">
        <v>45417.559074074001</v>
      </c>
      <c r="J922" s="56" t="s">
        <v>2636</v>
      </c>
      <c r="K922" s="48">
        <v>45417.559074074001</v>
      </c>
      <c r="L922" s="100" t="s">
        <v>3133</v>
      </c>
      <c r="M922" s="55" t="s">
        <v>48</v>
      </c>
      <c r="N922" s="49" t="s">
        <v>141</v>
      </c>
      <c r="O922" s="49" t="s">
        <v>227</v>
      </c>
      <c r="P922" s="49" t="s">
        <v>3444</v>
      </c>
      <c r="Q922" s="50" t="s">
        <v>534</v>
      </c>
      <c r="R922" s="57"/>
      <c r="S922" s="49" t="s">
        <v>53</v>
      </c>
      <c r="T922" s="49" t="s">
        <v>54</v>
      </c>
      <c r="U922" s="49" t="s">
        <v>492</v>
      </c>
      <c r="V922" s="49" t="s">
        <v>56</v>
      </c>
      <c r="W922" s="49"/>
      <c r="X922" s="54" t="s">
        <v>58</v>
      </c>
      <c r="Y922" s="49"/>
      <c r="Z922" s="49"/>
      <c r="AA922" s="54"/>
      <c r="AB922" s="54"/>
      <c r="AC922" s="55" t="s">
        <v>117</v>
      </c>
      <c r="AD922" s="55" t="s">
        <v>117</v>
      </c>
    </row>
    <row r="923" spans="1:30" s="58" customFormat="1" ht="57" hidden="1" customHeight="1" x14ac:dyDescent="0.25">
      <c r="A923" s="54">
        <f>+SUBTOTAL(3,$B$11:B923)</f>
        <v>0</v>
      </c>
      <c r="B923" s="55" t="s">
        <v>42</v>
      </c>
      <c r="C923" s="54" t="s">
        <v>43</v>
      </c>
      <c r="D923" s="54" t="s">
        <v>44</v>
      </c>
      <c r="E923" s="54" t="s">
        <v>45</v>
      </c>
      <c r="F923" s="56" t="s">
        <v>2637</v>
      </c>
      <c r="G923" s="48">
        <v>45417.656550926004</v>
      </c>
      <c r="H923" s="56" t="s">
        <v>2637</v>
      </c>
      <c r="I923" s="48">
        <v>45417.656550926004</v>
      </c>
      <c r="J923" s="56" t="s">
        <v>2637</v>
      </c>
      <c r="K923" s="48">
        <v>45417.656550926004</v>
      </c>
      <c r="L923" s="100" t="s">
        <v>3133</v>
      </c>
      <c r="M923" s="55" t="s">
        <v>48</v>
      </c>
      <c r="N923" s="49" t="s">
        <v>141</v>
      </c>
      <c r="O923" s="49" t="s">
        <v>227</v>
      </c>
      <c r="P923" s="49" t="s">
        <v>3444</v>
      </c>
      <c r="Q923" s="50" t="s">
        <v>534</v>
      </c>
      <c r="R923" s="57"/>
      <c r="S923" s="49" t="s">
        <v>68</v>
      </c>
      <c r="T923" s="49" t="s">
        <v>496</v>
      </c>
      <c r="U923" s="49" t="s">
        <v>497</v>
      </c>
      <c r="V923" s="49" t="s">
        <v>2305</v>
      </c>
      <c r="W923" s="49" t="s">
        <v>81</v>
      </c>
      <c r="X923" s="54" t="s">
        <v>58</v>
      </c>
      <c r="Y923" s="49"/>
      <c r="Z923" s="49"/>
      <c r="AA923" s="54"/>
      <c r="AB923" s="54"/>
      <c r="AC923" s="55" t="s">
        <v>117</v>
      </c>
      <c r="AD923" s="55" t="s">
        <v>117</v>
      </c>
    </row>
    <row r="924" spans="1:30" s="58" customFormat="1" ht="57" hidden="1" customHeight="1" x14ac:dyDescent="0.25">
      <c r="A924" s="54">
        <f>+SUBTOTAL(3,$B$11:B924)</f>
        <v>0</v>
      </c>
      <c r="B924" s="55" t="s">
        <v>42</v>
      </c>
      <c r="C924" s="54" t="s">
        <v>43</v>
      </c>
      <c r="D924" s="54" t="s">
        <v>44</v>
      </c>
      <c r="E924" s="54" t="s">
        <v>45</v>
      </c>
      <c r="F924" s="56" t="s">
        <v>2639</v>
      </c>
      <c r="G924" s="48">
        <v>45408.364097222002</v>
      </c>
      <c r="H924" s="56" t="s">
        <v>2639</v>
      </c>
      <c r="I924" s="48">
        <v>45408.364097222002</v>
      </c>
      <c r="J924" s="56" t="s">
        <v>2639</v>
      </c>
      <c r="K924" s="48">
        <v>45408.364097222002</v>
      </c>
      <c r="L924" s="100" t="s">
        <v>3134</v>
      </c>
      <c r="M924" s="55" t="s">
        <v>48</v>
      </c>
      <c r="N924" s="49" t="s">
        <v>141</v>
      </c>
      <c r="O924" s="49" t="s">
        <v>210</v>
      </c>
      <c r="P924" s="49" t="s">
        <v>3445</v>
      </c>
      <c r="Q924" s="50" t="s">
        <v>534</v>
      </c>
      <c r="R924" s="57"/>
      <c r="S924" s="49" t="s">
        <v>68</v>
      </c>
      <c r="T924" s="49" t="s">
        <v>296</v>
      </c>
      <c r="U924" s="49" t="s">
        <v>677</v>
      </c>
      <c r="V924" s="49" t="s">
        <v>80</v>
      </c>
      <c r="W924" s="49"/>
      <c r="X924" s="54" t="s">
        <v>58</v>
      </c>
      <c r="Y924" s="49"/>
      <c r="Z924" s="49"/>
      <c r="AA924" s="54"/>
      <c r="AB924" s="54"/>
      <c r="AC924" s="55" t="s">
        <v>82</v>
      </c>
      <c r="AD924" s="55" t="s">
        <v>82</v>
      </c>
    </row>
    <row r="925" spans="1:30" s="58" customFormat="1" ht="57" hidden="1" customHeight="1" x14ac:dyDescent="0.25">
      <c r="A925" s="54">
        <f>+SUBTOTAL(3,$B$11:B925)</f>
        <v>0</v>
      </c>
      <c r="B925" s="55" t="s">
        <v>42</v>
      </c>
      <c r="C925" s="54" t="s">
        <v>43</v>
      </c>
      <c r="D925" s="54" t="s">
        <v>44</v>
      </c>
      <c r="E925" s="54" t="s">
        <v>45</v>
      </c>
      <c r="F925" s="56" t="s">
        <v>2640</v>
      </c>
      <c r="G925" s="48">
        <v>45394.830775463</v>
      </c>
      <c r="H925" s="56" t="s">
        <v>2640</v>
      </c>
      <c r="I925" s="48">
        <v>45394.830775463</v>
      </c>
      <c r="J925" s="56" t="s">
        <v>2640</v>
      </c>
      <c r="K925" s="48">
        <v>45394.830775463</v>
      </c>
      <c r="L925" s="100" t="s">
        <v>2247</v>
      </c>
      <c r="M925" s="55" t="s">
        <v>111</v>
      </c>
      <c r="N925" s="49" t="s">
        <v>141</v>
      </c>
      <c r="O925" s="49" t="s">
        <v>554</v>
      </c>
      <c r="P925" s="49" t="s">
        <v>661</v>
      </c>
      <c r="Q925" s="50" t="s">
        <v>534</v>
      </c>
      <c r="R925" s="57"/>
      <c r="S925" s="49" t="s">
        <v>68</v>
      </c>
      <c r="T925" s="49" t="s">
        <v>178</v>
      </c>
      <c r="U925" s="49" t="s">
        <v>1437</v>
      </c>
      <c r="V925" s="49" t="s">
        <v>80</v>
      </c>
      <c r="W925" s="49"/>
      <c r="X925" s="54" t="s">
        <v>58</v>
      </c>
      <c r="Y925" s="49"/>
      <c r="Z925" s="49"/>
      <c r="AA925" s="54"/>
      <c r="AB925" s="54"/>
      <c r="AC925" s="55" t="s">
        <v>117</v>
      </c>
      <c r="AD925" s="55" t="s">
        <v>117</v>
      </c>
    </row>
    <row r="926" spans="1:30" s="58" customFormat="1" ht="57" hidden="1" customHeight="1" x14ac:dyDescent="0.25">
      <c r="A926" s="54">
        <f>+SUBTOTAL(3,$B$11:B926)</f>
        <v>0</v>
      </c>
      <c r="B926" s="55" t="s">
        <v>42</v>
      </c>
      <c r="C926" s="54" t="s">
        <v>43</v>
      </c>
      <c r="D926" s="54" t="s">
        <v>44</v>
      </c>
      <c r="E926" s="54" t="s">
        <v>45</v>
      </c>
      <c r="F926" s="56" t="s">
        <v>2641</v>
      </c>
      <c r="G926" s="48">
        <v>45397.844212962998</v>
      </c>
      <c r="H926" s="56" t="s">
        <v>2641</v>
      </c>
      <c r="I926" s="48">
        <v>45397.844212962998</v>
      </c>
      <c r="J926" s="56" t="s">
        <v>2641</v>
      </c>
      <c r="K926" s="48">
        <v>45397.844212962998</v>
      </c>
      <c r="L926" s="100" t="s">
        <v>3128</v>
      </c>
      <c r="M926" s="55" t="s">
        <v>48</v>
      </c>
      <c r="N926" s="49" t="s">
        <v>141</v>
      </c>
      <c r="O926" s="49" t="s">
        <v>142</v>
      </c>
      <c r="P926" s="49" t="s">
        <v>3443</v>
      </c>
      <c r="Q926" s="50" t="s">
        <v>534</v>
      </c>
      <c r="R926" s="57"/>
      <c r="S926" s="49" t="s">
        <v>68</v>
      </c>
      <c r="T926" s="49" t="s">
        <v>96</v>
      </c>
      <c r="U926" s="49" t="s">
        <v>97</v>
      </c>
      <c r="V926" s="49" t="s">
        <v>98</v>
      </c>
      <c r="W926" s="49"/>
      <c r="X926" s="54" t="s">
        <v>58</v>
      </c>
      <c r="Y926" s="49"/>
      <c r="Z926" s="49"/>
      <c r="AA926" s="54"/>
      <c r="AB926" s="54"/>
      <c r="AC926" s="55" t="s">
        <v>82</v>
      </c>
      <c r="AD926" s="55" t="s">
        <v>82</v>
      </c>
    </row>
    <row r="927" spans="1:30" s="58" customFormat="1" ht="57" hidden="1" customHeight="1" x14ac:dyDescent="0.25">
      <c r="A927" s="54">
        <f>+SUBTOTAL(3,$B$11:B927)</f>
        <v>0</v>
      </c>
      <c r="B927" s="55" t="s">
        <v>108</v>
      </c>
      <c r="C927" s="54" t="s">
        <v>43</v>
      </c>
      <c r="D927" s="54" t="s">
        <v>44</v>
      </c>
      <c r="E927" s="54" t="s">
        <v>45</v>
      </c>
      <c r="F927" s="56" t="s">
        <v>2642</v>
      </c>
      <c r="G927" s="48">
        <v>45420.527407406997</v>
      </c>
      <c r="H927" s="56" t="s">
        <v>2642</v>
      </c>
      <c r="I927" s="48">
        <v>45420.527407406997</v>
      </c>
      <c r="J927" s="56" t="s">
        <v>2642</v>
      </c>
      <c r="K927" s="48">
        <v>45420.527407406997</v>
      </c>
      <c r="L927" s="100" t="s">
        <v>3135</v>
      </c>
      <c r="M927" s="55" t="s">
        <v>48</v>
      </c>
      <c r="N927" s="49" t="s">
        <v>197</v>
      </c>
      <c r="O927" s="49" t="s">
        <v>1304</v>
      </c>
      <c r="P927" s="49" t="s">
        <v>3446</v>
      </c>
      <c r="Q927" s="50" t="s">
        <v>534</v>
      </c>
      <c r="R927" s="57"/>
      <c r="S927" s="49" t="s">
        <v>1430</v>
      </c>
      <c r="T927" s="49" t="s">
        <v>1431</v>
      </c>
      <c r="U927" s="49" t="s">
        <v>3289</v>
      </c>
      <c r="V927" s="49" t="s">
        <v>147</v>
      </c>
      <c r="W927" s="49"/>
      <c r="X927" s="54" t="s">
        <v>58</v>
      </c>
      <c r="Y927" s="49"/>
      <c r="Z927" s="49"/>
      <c r="AA927" s="54"/>
      <c r="AB927" s="54"/>
      <c r="AC927" s="55" t="s">
        <v>82</v>
      </c>
      <c r="AD927" s="55" t="s">
        <v>82</v>
      </c>
    </row>
    <row r="928" spans="1:30" s="58" customFormat="1" ht="57" hidden="1" customHeight="1" x14ac:dyDescent="0.25">
      <c r="A928" s="54">
        <f>+SUBTOTAL(3,$B$11:B928)</f>
        <v>0</v>
      </c>
      <c r="B928" s="55" t="s">
        <v>42</v>
      </c>
      <c r="C928" s="54" t="s">
        <v>43</v>
      </c>
      <c r="D928" s="54" t="s">
        <v>44</v>
      </c>
      <c r="E928" s="54" t="s">
        <v>45</v>
      </c>
      <c r="F928" s="56" t="s">
        <v>2643</v>
      </c>
      <c r="G928" s="48">
        <v>45390.439074073998</v>
      </c>
      <c r="H928" s="56" t="s">
        <v>2643</v>
      </c>
      <c r="I928" s="48">
        <v>45390.439074073998</v>
      </c>
      <c r="J928" s="56" t="s">
        <v>2643</v>
      </c>
      <c r="K928" s="48">
        <v>45390.439074073998</v>
      </c>
      <c r="L928" s="100" t="s">
        <v>3136</v>
      </c>
      <c r="M928" s="55" t="s">
        <v>48</v>
      </c>
      <c r="N928" s="49" t="s">
        <v>141</v>
      </c>
      <c r="O928" s="49" t="s">
        <v>175</v>
      </c>
      <c r="P928" s="49" t="s">
        <v>3447</v>
      </c>
      <c r="Q928" s="50" t="s">
        <v>534</v>
      </c>
      <c r="R928" s="57"/>
      <c r="S928" s="49" t="s">
        <v>68</v>
      </c>
      <c r="T928" s="49" t="s">
        <v>125</v>
      </c>
      <c r="U928" s="49" t="s">
        <v>126</v>
      </c>
      <c r="V928" s="49" t="s">
        <v>80</v>
      </c>
      <c r="W928" s="49" t="s">
        <v>81</v>
      </c>
      <c r="X928" s="54" t="s">
        <v>58</v>
      </c>
      <c r="Y928" s="49"/>
      <c r="Z928" s="49"/>
      <c r="AA928" s="54"/>
      <c r="AB928" s="54"/>
      <c r="AC928" s="55" t="s">
        <v>82</v>
      </c>
      <c r="AD928" s="55" t="s">
        <v>82</v>
      </c>
    </row>
    <row r="929" spans="1:30" s="58" customFormat="1" ht="57" hidden="1" customHeight="1" x14ac:dyDescent="0.25">
      <c r="A929" s="54">
        <f>+SUBTOTAL(3,$B$11:B929)</f>
        <v>0</v>
      </c>
      <c r="B929" s="55" t="s">
        <v>108</v>
      </c>
      <c r="C929" s="54" t="s">
        <v>43</v>
      </c>
      <c r="D929" s="54" t="s">
        <v>44</v>
      </c>
      <c r="E929" s="54" t="s">
        <v>45</v>
      </c>
      <c r="F929" s="56" t="s">
        <v>2644</v>
      </c>
      <c r="G929" s="48">
        <v>45428.521122685001</v>
      </c>
      <c r="H929" s="56" t="s">
        <v>2644</v>
      </c>
      <c r="I929" s="48">
        <v>45428.521122685001</v>
      </c>
      <c r="J929" s="56" t="s">
        <v>2644</v>
      </c>
      <c r="K929" s="48">
        <v>45428.521122685001</v>
      </c>
      <c r="L929" s="100" t="s">
        <v>3137</v>
      </c>
      <c r="M929" s="55" t="s">
        <v>48</v>
      </c>
      <c r="N929" s="49" t="s">
        <v>49</v>
      </c>
      <c r="O929" s="49" t="s">
        <v>1301</v>
      </c>
      <c r="P929" s="49" t="s">
        <v>3448</v>
      </c>
      <c r="Q929" s="50" t="s">
        <v>534</v>
      </c>
      <c r="R929" s="57"/>
      <c r="S929" s="49" t="s">
        <v>68</v>
      </c>
      <c r="T929" s="49" t="s">
        <v>156</v>
      </c>
      <c r="U929" s="49" t="s">
        <v>157</v>
      </c>
      <c r="V929" s="49" t="s">
        <v>80</v>
      </c>
      <c r="W929" s="49"/>
      <c r="X929" s="54" t="s">
        <v>58</v>
      </c>
      <c r="Y929" s="49"/>
      <c r="Z929" s="49"/>
      <c r="AA929" s="54"/>
      <c r="AB929" s="54"/>
      <c r="AC929" s="55" t="s">
        <v>82</v>
      </c>
      <c r="AD929" s="55" t="s">
        <v>82</v>
      </c>
    </row>
    <row r="930" spans="1:30" s="58" customFormat="1" ht="57" hidden="1" customHeight="1" x14ac:dyDescent="0.25">
      <c r="A930" s="54">
        <f>+SUBTOTAL(3,$B$11:B930)</f>
        <v>0</v>
      </c>
      <c r="B930" s="55" t="s">
        <v>108</v>
      </c>
      <c r="C930" s="54" t="s">
        <v>43</v>
      </c>
      <c r="D930" s="54" t="s">
        <v>44</v>
      </c>
      <c r="E930" s="54" t="s">
        <v>45</v>
      </c>
      <c r="F930" s="56" t="s">
        <v>2645</v>
      </c>
      <c r="G930" s="48">
        <v>45400.783599536997</v>
      </c>
      <c r="H930" s="56" t="s">
        <v>2645</v>
      </c>
      <c r="I930" s="48">
        <v>45400.783599536997</v>
      </c>
      <c r="J930" s="56" t="s">
        <v>2645</v>
      </c>
      <c r="K930" s="48">
        <v>45400.783599536997</v>
      </c>
      <c r="L930" s="100" t="s">
        <v>1274</v>
      </c>
      <c r="M930" s="55" t="s">
        <v>111</v>
      </c>
      <c r="N930" s="49" t="s">
        <v>141</v>
      </c>
      <c r="O930" s="49" t="s">
        <v>554</v>
      </c>
      <c r="P930" s="49" t="s">
        <v>661</v>
      </c>
      <c r="Q930" s="50" t="s">
        <v>534</v>
      </c>
      <c r="R930" s="57"/>
      <c r="S930" s="49" t="s">
        <v>68</v>
      </c>
      <c r="T930" s="49" t="s">
        <v>137</v>
      </c>
      <c r="U930" s="49" t="s">
        <v>138</v>
      </c>
      <c r="V930" s="49" t="s">
        <v>270</v>
      </c>
      <c r="W930" s="49"/>
      <c r="X930" s="54" t="s">
        <v>58</v>
      </c>
      <c r="Y930" s="49"/>
      <c r="Z930" s="49"/>
      <c r="AA930" s="54"/>
      <c r="AB930" s="54"/>
      <c r="AC930" s="55" t="s">
        <v>82</v>
      </c>
      <c r="AD930" s="55" t="s">
        <v>82</v>
      </c>
    </row>
    <row r="931" spans="1:30" s="58" customFormat="1" ht="57" hidden="1" customHeight="1" x14ac:dyDescent="0.25">
      <c r="A931" s="54">
        <f>+SUBTOTAL(3,$B$11:B931)</f>
        <v>0</v>
      </c>
      <c r="B931" s="55" t="s">
        <v>42</v>
      </c>
      <c r="C931" s="54" t="s">
        <v>43</v>
      </c>
      <c r="D931" s="54" t="s">
        <v>44</v>
      </c>
      <c r="E931" s="54" t="s">
        <v>45</v>
      </c>
      <c r="F931" s="56" t="s">
        <v>2646</v>
      </c>
      <c r="G931" s="48">
        <v>45395.666631943997</v>
      </c>
      <c r="H931" s="56" t="s">
        <v>2646</v>
      </c>
      <c r="I931" s="48">
        <v>45395.666631943997</v>
      </c>
      <c r="J931" s="56" t="s">
        <v>2646</v>
      </c>
      <c r="K931" s="48">
        <v>45395.666631943997</v>
      </c>
      <c r="L931" s="100" t="s">
        <v>2247</v>
      </c>
      <c r="M931" s="55" t="s">
        <v>111</v>
      </c>
      <c r="N931" s="49" t="s">
        <v>141</v>
      </c>
      <c r="O931" s="49" t="s">
        <v>554</v>
      </c>
      <c r="P931" s="49" t="s">
        <v>661</v>
      </c>
      <c r="Q931" s="50" t="s">
        <v>534</v>
      </c>
      <c r="R931" s="57"/>
      <c r="S931" s="49" t="s">
        <v>68</v>
      </c>
      <c r="T931" s="49" t="s">
        <v>137</v>
      </c>
      <c r="U931" s="49" t="s">
        <v>138</v>
      </c>
      <c r="V931" s="49" t="s">
        <v>270</v>
      </c>
      <c r="W931" s="49"/>
      <c r="X931" s="54" t="s">
        <v>58</v>
      </c>
      <c r="Y931" s="49"/>
      <c r="Z931" s="49"/>
      <c r="AA931" s="54"/>
      <c r="AB931" s="54"/>
      <c r="AC931" s="55" t="s">
        <v>117</v>
      </c>
      <c r="AD931" s="55" t="s">
        <v>117</v>
      </c>
    </row>
    <row r="932" spans="1:30" s="58" customFormat="1" ht="57" hidden="1" customHeight="1" x14ac:dyDescent="0.25">
      <c r="A932" s="54">
        <f>+SUBTOTAL(3,$B$11:B932)</f>
        <v>0</v>
      </c>
      <c r="B932" s="55" t="s">
        <v>108</v>
      </c>
      <c r="C932" s="54" t="s">
        <v>43</v>
      </c>
      <c r="D932" s="54" t="s">
        <v>44</v>
      </c>
      <c r="E932" s="54" t="s">
        <v>45</v>
      </c>
      <c r="F932" s="56" t="s">
        <v>2647</v>
      </c>
      <c r="G932" s="48">
        <v>45396.370787036998</v>
      </c>
      <c r="H932" s="56" t="s">
        <v>2647</v>
      </c>
      <c r="I932" s="48">
        <v>45396.370787036998</v>
      </c>
      <c r="J932" s="56" t="s">
        <v>2647</v>
      </c>
      <c r="K932" s="48">
        <v>45396.370787036998</v>
      </c>
      <c r="L932" s="100" t="s">
        <v>2247</v>
      </c>
      <c r="M932" s="55" t="s">
        <v>111</v>
      </c>
      <c r="N932" s="49" t="s">
        <v>141</v>
      </c>
      <c r="O932" s="49" t="s">
        <v>554</v>
      </c>
      <c r="P932" s="49" t="s">
        <v>661</v>
      </c>
      <c r="Q932" s="50" t="s">
        <v>534</v>
      </c>
      <c r="R932" s="57"/>
      <c r="S932" s="49" t="s">
        <v>68</v>
      </c>
      <c r="T932" s="49" t="s">
        <v>296</v>
      </c>
      <c r="U932" s="49" t="s">
        <v>297</v>
      </c>
      <c r="V932" s="49" t="s">
        <v>80</v>
      </c>
      <c r="W932" s="49" t="s">
        <v>81</v>
      </c>
      <c r="X932" s="54" t="s">
        <v>58</v>
      </c>
      <c r="Y932" s="49"/>
      <c r="Z932" s="49"/>
      <c r="AA932" s="54"/>
      <c r="AB932" s="54"/>
      <c r="AC932" s="55" t="s">
        <v>117</v>
      </c>
      <c r="AD932" s="55" t="s">
        <v>117</v>
      </c>
    </row>
    <row r="933" spans="1:30" s="58" customFormat="1" ht="57" hidden="1" customHeight="1" x14ac:dyDescent="0.25">
      <c r="A933" s="54">
        <f>+SUBTOTAL(3,$B$11:B933)</f>
        <v>0</v>
      </c>
      <c r="B933" s="55" t="s">
        <v>42</v>
      </c>
      <c r="C933" s="54" t="s">
        <v>43</v>
      </c>
      <c r="D933" s="54" t="s">
        <v>44</v>
      </c>
      <c r="E933" s="54" t="s">
        <v>45</v>
      </c>
      <c r="F933" s="56" t="s">
        <v>2648</v>
      </c>
      <c r="G933" s="48">
        <v>45396.556655093002</v>
      </c>
      <c r="H933" s="56" t="s">
        <v>2648</v>
      </c>
      <c r="I933" s="48">
        <v>45396.556655093002</v>
      </c>
      <c r="J933" s="56" t="s">
        <v>2648</v>
      </c>
      <c r="K933" s="48">
        <v>45396.556655093002</v>
      </c>
      <c r="L933" s="100" t="s">
        <v>3130</v>
      </c>
      <c r="M933" s="55" t="s">
        <v>48</v>
      </c>
      <c r="N933" s="49" t="s">
        <v>141</v>
      </c>
      <c r="O933" s="49" t="s">
        <v>590</v>
      </c>
      <c r="P933" s="49" t="s">
        <v>775</v>
      </c>
      <c r="Q933" s="50" t="s">
        <v>534</v>
      </c>
      <c r="R933" s="57"/>
      <c r="S933" s="49" t="s">
        <v>53</v>
      </c>
      <c r="T933" s="49" t="s">
        <v>54</v>
      </c>
      <c r="U933" s="49" t="s">
        <v>492</v>
      </c>
      <c r="V933" s="49" t="s">
        <v>80</v>
      </c>
      <c r="W933" s="49"/>
      <c r="X933" s="54" t="s">
        <v>58</v>
      </c>
      <c r="Y933" s="49"/>
      <c r="Z933" s="49"/>
      <c r="AA933" s="54"/>
      <c r="AB933" s="54"/>
      <c r="AC933" s="55" t="s">
        <v>117</v>
      </c>
      <c r="AD933" s="55" t="s">
        <v>117</v>
      </c>
    </row>
    <row r="934" spans="1:30" s="58" customFormat="1" ht="57" hidden="1" customHeight="1" x14ac:dyDescent="0.25">
      <c r="A934" s="54">
        <f>+SUBTOTAL(3,$B$11:B934)</f>
        <v>0</v>
      </c>
      <c r="B934" s="55" t="s">
        <v>42</v>
      </c>
      <c r="C934" s="54" t="s">
        <v>43</v>
      </c>
      <c r="D934" s="54" t="s">
        <v>44</v>
      </c>
      <c r="E934" s="54" t="s">
        <v>45</v>
      </c>
      <c r="F934" s="56" t="s">
        <v>2649</v>
      </c>
      <c r="G934" s="48">
        <v>45406.739594906998</v>
      </c>
      <c r="H934" s="56" t="s">
        <v>2649</v>
      </c>
      <c r="I934" s="48">
        <v>45406.739594906998</v>
      </c>
      <c r="J934" s="56" t="s">
        <v>2649</v>
      </c>
      <c r="K934" s="48">
        <v>45406.739594906998</v>
      </c>
      <c r="L934" s="100" t="s">
        <v>3138</v>
      </c>
      <c r="M934" s="55" t="s">
        <v>48</v>
      </c>
      <c r="N934" s="49" t="s">
        <v>141</v>
      </c>
      <c r="O934" s="49" t="s">
        <v>624</v>
      </c>
      <c r="P934" s="49" t="s">
        <v>3449</v>
      </c>
      <c r="Q934" s="50" t="s">
        <v>534</v>
      </c>
      <c r="R934" s="57"/>
      <c r="S934" s="49" t="s">
        <v>68</v>
      </c>
      <c r="T934" s="49" t="s">
        <v>156</v>
      </c>
      <c r="U934" s="49" t="s">
        <v>157</v>
      </c>
      <c r="V934" s="49" t="s">
        <v>80</v>
      </c>
      <c r="W934" s="49"/>
      <c r="X934" s="54" t="s">
        <v>58</v>
      </c>
      <c r="Y934" s="49"/>
      <c r="Z934" s="49"/>
      <c r="AA934" s="54"/>
      <c r="AB934" s="54"/>
      <c r="AC934" s="55" t="s">
        <v>117</v>
      </c>
      <c r="AD934" s="55" t="s">
        <v>117</v>
      </c>
    </row>
    <row r="935" spans="1:30" s="58" customFormat="1" ht="57" hidden="1" customHeight="1" x14ac:dyDescent="0.25">
      <c r="A935" s="54">
        <f>+SUBTOTAL(3,$B$11:B935)</f>
        <v>0</v>
      </c>
      <c r="B935" s="55" t="s">
        <v>42</v>
      </c>
      <c r="C935" s="54" t="s">
        <v>43</v>
      </c>
      <c r="D935" s="54" t="s">
        <v>44</v>
      </c>
      <c r="E935" s="54" t="s">
        <v>45</v>
      </c>
      <c r="F935" s="56" t="s">
        <v>2650</v>
      </c>
      <c r="G935" s="48">
        <v>45425.007743055998</v>
      </c>
      <c r="H935" s="56" t="s">
        <v>2650</v>
      </c>
      <c r="I935" s="48">
        <v>45425.007743055998</v>
      </c>
      <c r="J935" s="56" t="s">
        <v>2650</v>
      </c>
      <c r="K935" s="48">
        <v>45425.007743055998</v>
      </c>
      <c r="L935" s="100" t="s">
        <v>3139</v>
      </c>
      <c r="M935" s="55" t="s">
        <v>48</v>
      </c>
      <c r="N935" s="49" t="s">
        <v>141</v>
      </c>
      <c r="O935" s="49" t="s">
        <v>554</v>
      </c>
      <c r="P935" s="49" t="s">
        <v>3450</v>
      </c>
      <c r="Q935" s="50" t="s">
        <v>534</v>
      </c>
      <c r="R935" s="57"/>
      <c r="S935" s="49" t="s">
        <v>68</v>
      </c>
      <c r="T935" s="49" t="s">
        <v>96</v>
      </c>
      <c r="U935" s="49" t="s">
        <v>97</v>
      </c>
      <c r="V935" s="49" t="s">
        <v>229</v>
      </c>
      <c r="W935" s="49"/>
      <c r="X935" s="54" t="s">
        <v>58</v>
      </c>
      <c r="Y935" s="49"/>
      <c r="Z935" s="49"/>
      <c r="AA935" s="54"/>
      <c r="AB935" s="54"/>
      <c r="AC935" s="55" t="s">
        <v>117</v>
      </c>
      <c r="AD935" s="55" t="s">
        <v>117</v>
      </c>
    </row>
    <row r="936" spans="1:30" s="58" customFormat="1" ht="57" hidden="1" customHeight="1" x14ac:dyDescent="0.25">
      <c r="A936" s="54">
        <f>+SUBTOTAL(3,$B$11:B936)</f>
        <v>0</v>
      </c>
      <c r="B936" s="55" t="s">
        <v>42</v>
      </c>
      <c r="C936" s="54" t="s">
        <v>43</v>
      </c>
      <c r="D936" s="54" t="s">
        <v>44</v>
      </c>
      <c r="E936" s="54" t="s">
        <v>45</v>
      </c>
      <c r="F936" s="56" t="s">
        <v>2651</v>
      </c>
      <c r="G936" s="48">
        <v>45392.447719907002</v>
      </c>
      <c r="H936" s="56" t="s">
        <v>2651</v>
      </c>
      <c r="I936" s="48">
        <v>45392.447719907002</v>
      </c>
      <c r="J936" s="56" t="s">
        <v>2651</v>
      </c>
      <c r="K936" s="48">
        <v>45392.447719907002</v>
      </c>
      <c r="L936" s="100" t="s">
        <v>1256</v>
      </c>
      <c r="M936" s="55" t="s">
        <v>48</v>
      </c>
      <c r="N936" s="49" t="s">
        <v>49</v>
      </c>
      <c r="O936" s="49" t="s">
        <v>1386</v>
      </c>
      <c r="P936" s="49" t="s">
        <v>797</v>
      </c>
      <c r="Q936" s="50" t="s">
        <v>534</v>
      </c>
      <c r="R936" s="57"/>
      <c r="S936" s="49" t="s">
        <v>68</v>
      </c>
      <c r="T936" s="49" t="s">
        <v>296</v>
      </c>
      <c r="U936" s="49" t="s">
        <v>677</v>
      </c>
      <c r="V936" s="49" t="s">
        <v>80</v>
      </c>
      <c r="W936" s="49"/>
      <c r="X936" s="54" t="s">
        <v>58</v>
      </c>
      <c r="Y936" s="49"/>
      <c r="Z936" s="49"/>
      <c r="AA936" s="54"/>
      <c r="AB936" s="54"/>
      <c r="AC936" s="55" t="s">
        <v>117</v>
      </c>
      <c r="AD936" s="55" t="s">
        <v>117</v>
      </c>
    </row>
    <row r="937" spans="1:30" s="58" customFormat="1" ht="57" hidden="1" customHeight="1" x14ac:dyDescent="0.25">
      <c r="A937" s="54">
        <f>+SUBTOTAL(3,$B$11:B937)</f>
        <v>0</v>
      </c>
      <c r="B937" s="55" t="s">
        <v>108</v>
      </c>
      <c r="C937" s="54" t="s">
        <v>43</v>
      </c>
      <c r="D937" s="54" t="s">
        <v>44</v>
      </c>
      <c r="E937" s="54" t="s">
        <v>45</v>
      </c>
      <c r="F937" s="56" t="s">
        <v>2652</v>
      </c>
      <c r="G937" s="48">
        <v>45408.474502315003</v>
      </c>
      <c r="H937" s="56" t="s">
        <v>2652</v>
      </c>
      <c r="I937" s="48">
        <v>45408.474502315003</v>
      </c>
      <c r="J937" s="56" t="s">
        <v>2652</v>
      </c>
      <c r="K937" s="48">
        <v>45408.474502315003</v>
      </c>
      <c r="L937" s="100" t="s">
        <v>3140</v>
      </c>
      <c r="M937" s="55" t="s">
        <v>48</v>
      </c>
      <c r="N937" s="49" t="s">
        <v>141</v>
      </c>
      <c r="O937" s="49" t="s">
        <v>1384</v>
      </c>
      <c r="P937" s="49" t="s">
        <v>3354</v>
      </c>
      <c r="Q937" s="50" t="s">
        <v>534</v>
      </c>
      <c r="R937" s="57"/>
      <c r="S937" s="49" t="s">
        <v>201</v>
      </c>
      <c r="T937" s="49" t="s">
        <v>202</v>
      </c>
      <c r="U937" s="49" t="s">
        <v>490</v>
      </c>
      <c r="V937" s="49" t="s">
        <v>80</v>
      </c>
      <c r="W937" s="49" t="s">
        <v>81</v>
      </c>
      <c r="X937" s="54" t="s">
        <v>58</v>
      </c>
      <c r="Y937" s="49"/>
      <c r="Z937" s="49"/>
      <c r="AA937" s="54"/>
      <c r="AB937" s="54"/>
      <c r="AC937" s="55" t="s">
        <v>117</v>
      </c>
      <c r="AD937" s="55" t="s">
        <v>117</v>
      </c>
    </row>
    <row r="938" spans="1:30" s="58" customFormat="1" ht="57" hidden="1" customHeight="1" x14ac:dyDescent="0.25">
      <c r="A938" s="54">
        <f>+SUBTOTAL(3,$B$11:B938)</f>
        <v>0</v>
      </c>
      <c r="B938" s="55" t="s">
        <v>108</v>
      </c>
      <c r="C938" s="54" t="s">
        <v>43</v>
      </c>
      <c r="D938" s="54" t="s">
        <v>44</v>
      </c>
      <c r="E938" s="54" t="s">
        <v>45</v>
      </c>
      <c r="F938" s="56" t="s">
        <v>2624</v>
      </c>
      <c r="G938" s="48">
        <v>45453.482256944</v>
      </c>
      <c r="H938" s="56" t="s">
        <v>2624</v>
      </c>
      <c r="I938" s="48">
        <v>45453.482256944</v>
      </c>
      <c r="J938" s="56" t="s">
        <v>2624</v>
      </c>
      <c r="K938" s="48">
        <v>45453.482256944</v>
      </c>
      <c r="L938" s="100" t="s">
        <v>3124</v>
      </c>
      <c r="M938" s="55" t="s">
        <v>48</v>
      </c>
      <c r="N938" s="49" t="s">
        <v>141</v>
      </c>
      <c r="O938" s="49" t="s">
        <v>210</v>
      </c>
      <c r="P938" s="49" t="s">
        <v>3439</v>
      </c>
      <c r="Q938" s="50" t="s">
        <v>534</v>
      </c>
      <c r="R938" s="57"/>
      <c r="S938" s="49" t="s">
        <v>1430</v>
      </c>
      <c r="T938" s="49" t="s">
        <v>3287</v>
      </c>
      <c r="U938" s="49" t="s">
        <v>3288</v>
      </c>
      <c r="V938" s="49" t="s">
        <v>270</v>
      </c>
      <c r="W938" s="49"/>
      <c r="X938" s="54" t="s">
        <v>58</v>
      </c>
      <c r="Y938" s="49"/>
      <c r="Z938" s="49"/>
      <c r="AA938" s="54"/>
      <c r="AB938" s="54"/>
      <c r="AC938" s="55" t="s">
        <v>82</v>
      </c>
      <c r="AD938" s="55" t="s">
        <v>82</v>
      </c>
    </row>
    <row r="939" spans="1:30" s="58" customFormat="1" ht="57" hidden="1" customHeight="1" x14ac:dyDescent="0.25">
      <c r="A939" s="54">
        <f>+SUBTOTAL(3,$B$11:B939)</f>
        <v>0</v>
      </c>
      <c r="B939" s="55" t="s">
        <v>42</v>
      </c>
      <c r="C939" s="54" t="s">
        <v>43</v>
      </c>
      <c r="D939" s="54" t="s">
        <v>44</v>
      </c>
      <c r="E939" s="54" t="s">
        <v>45</v>
      </c>
      <c r="F939" s="56" t="s">
        <v>2653</v>
      </c>
      <c r="G939" s="48">
        <v>45421.644756943999</v>
      </c>
      <c r="H939" s="56" t="s">
        <v>2653</v>
      </c>
      <c r="I939" s="48">
        <v>45421.644756943999</v>
      </c>
      <c r="J939" s="56" t="s">
        <v>2653</v>
      </c>
      <c r="K939" s="48">
        <v>45421.644756943999</v>
      </c>
      <c r="L939" s="100" t="s">
        <v>1151</v>
      </c>
      <c r="M939" s="55" t="s">
        <v>48</v>
      </c>
      <c r="N939" s="49" t="s">
        <v>141</v>
      </c>
      <c r="O939" s="49" t="s">
        <v>1288</v>
      </c>
      <c r="P939" s="49" t="s">
        <v>1289</v>
      </c>
      <c r="Q939" s="50" t="s">
        <v>534</v>
      </c>
      <c r="R939" s="57"/>
      <c r="S939" s="49" t="s">
        <v>68</v>
      </c>
      <c r="T939" s="49" t="s">
        <v>156</v>
      </c>
      <c r="U939" s="49" t="s">
        <v>157</v>
      </c>
      <c r="V939" s="49" t="s">
        <v>270</v>
      </c>
      <c r="W939" s="49"/>
      <c r="X939" s="54" t="s">
        <v>58</v>
      </c>
      <c r="Y939" s="49"/>
      <c r="Z939" s="49"/>
      <c r="AA939" s="54"/>
      <c r="AB939" s="54"/>
      <c r="AC939" s="55" t="s">
        <v>82</v>
      </c>
      <c r="AD939" s="55" t="s">
        <v>82</v>
      </c>
    </row>
    <row r="940" spans="1:30" s="58" customFormat="1" ht="57" hidden="1" customHeight="1" x14ac:dyDescent="0.25">
      <c r="A940" s="54">
        <f>+SUBTOTAL(3,$B$11:B940)</f>
        <v>0</v>
      </c>
      <c r="B940" s="55" t="s">
        <v>42</v>
      </c>
      <c r="C940" s="54" t="s">
        <v>43</v>
      </c>
      <c r="D940" s="54" t="s">
        <v>44</v>
      </c>
      <c r="E940" s="54" t="s">
        <v>45</v>
      </c>
      <c r="F940" s="56" t="s">
        <v>2654</v>
      </c>
      <c r="G940" s="48">
        <v>45422.454953704</v>
      </c>
      <c r="H940" s="56" t="s">
        <v>2654</v>
      </c>
      <c r="I940" s="48">
        <v>45422.454953704</v>
      </c>
      <c r="J940" s="56" t="s">
        <v>2654</v>
      </c>
      <c r="K940" s="48">
        <v>45422.454953704</v>
      </c>
      <c r="L940" s="100" t="s">
        <v>1151</v>
      </c>
      <c r="M940" s="55" t="s">
        <v>48</v>
      </c>
      <c r="N940" s="49" t="s">
        <v>141</v>
      </c>
      <c r="O940" s="49" t="s">
        <v>1288</v>
      </c>
      <c r="P940" s="49" t="s">
        <v>1289</v>
      </c>
      <c r="Q940" s="50" t="s">
        <v>534</v>
      </c>
      <c r="R940" s="57"/>
      <c r="S940" s="49" t="s">
        <v>68</v>
      </c>
      <c r="T940" s="49" t="s">
        <v>150</v>
      </c>
      <c r="U940" s="49" t="s">
        <v>151</v>
      </c>
      <c r="V940" s="49" t="s">
        <v>270</v>
      </c>
      <c r="W940" s="49"/>
      <c r="X940" s="54" t="s">
        <v>58</v>
      </c>
      <c r="Y940" s="49"/>
      <c r="Z940" s="49"/>
      <c r="AA940" s="54"/>
      <c r="AB940" s="54"/>
      <c r="AC940" s="55" t="s">
        <v>82</v>
      </c>
      <c r="AD940" s="55" t="s">
        <v>82</v>
      </c>
    </row>
    <row r="941" spans="1:30" s="58" customFormat="1" ht="57" hidden="1" customHeight="1" x14ac:dyDescent="0.25">
      <c r="A941" s="54">
        <f>+SUBTOTAL(3,$B$11:B941)</f>
        <v>0</v>
      </c>
      <c r="B941" s="55" t="s">
        <v>42</v>
      </c>
      <c r="C941" s="54" t="s">
        <v>43</v>
      </c>
      <c r="D941" s="54" t="s">
        <v>44</v>
      </c>
      <c r="E941" s="54" t="s">
        <v>45</v>
      </c>
      <c r="F941" s="56" t="s">
        <v>2655</v>
      </c>
      <c r="G941" s="48">
        <v>45420.385659722</v>
      </c>
      <c r="H941" s="56" t="s">
        <v>2655</v>
      </c>
      <c r="I941" s="48">
        <v>45420.385659722</v>
      </c>
      <c r="J941" s="56" t="s">
        <v>2655</v>
      </c>
      <c r="K941" s="48">
        <v>45420.385659722</v>
      </c>
      <c r="L941" s="100" t="s">
        <v>3135</v>
      </c>
      <c r="M941" s="55" t="s">
        <v>48</v>
      </c>
      <c r="N941" s="49" t="s">
        <v>197</v>
      </c>
      <c r="O941" s="49" t="s">
        <v>1304</v>
      </c>
      <c r="P941" s="49" t="s">
        <v>3446</v>
      </c>
      <c r="Q941" s="50" t="s">
        <v>534</v>
      </c>
      <c r="R941" s="57"/>
      <c r="S941" s="49" t="s">
        <v>68</v>
      </c>
      <c r="T941" s="49" t="s">
        <v>96</v>
      </c>
      <c r="U941" s="49" t="s">
        <v>3278</v>
      </c>
      <c r="V941" s="49" t="s">
        <v>98</v>
      </c>
      <c r="W941" s="49"/>
      <c r="X941" s="54" t="s">
        <v>58</v>
      </c>
      <c r="Y941" s="49"/>
      <c r="Z941" s="49"/>
      <c r="AA941" s="54"/>
      <c r="AB941" s="54"/>
      <c r="AC941" s="55" t="s">
        <v>82</v>
      </c>
      <c r="AD941" s="55" t="s">
        <v>82</v>
      </c>
    </row>
    <row r="942" spans="1:30" s="58" customFormat="1" ht="57" hidden="1" customHeight="1" x14ac:dyDescent="0.25">
      <c r="A942" s="54">
        <f>+SUBTOTAL(3,$B$11:B942)</f>
        <v>0</v>
      </c>
      <c r="B942" s="55" t="s">
        <v>108</v>
      </c>
      <c r="C942" s="54" t="s">
        <v>43</v>
      </c>
      <c r="D942" s="54" t="s">
        <v>44</v>
      </c>
      <c r="E942" s="54" t="s">
        <v>45</v>
      </c>
      <c r="F942" s="56" t="s">
        <v>2656</v>
      </c>
      <c r="G942" s="48">
        <v>45415.466712963003</v>
      </c>
      <c r="H942" s="56" t="s">
        <v>2656</v>
      </c>
      <c r="I942" s="48">
        <v>45415.466712963003</v>
      </c>
      <c r="J942" s="56" t="s">
        <v>2656</v>
      </c>
      <c r="K942" s="48">
        <v>45415.466712963003</v>
      </c>
      <c r="L942" s="100" t="s">
        <v>1151</v>
      </c>
      <c r="M942" s="55" t="s">
        <v>48</v>
      </c>
      <c r="N942" s="49" t="s">
        <v>141</v>
      </c>
      <c r="O942" s="49" t="s">
        <v>1288</v>
      </c>
      <c r="P942" s="49" t="s">
        <v>1289</v>
      </c>
      <c r="Q942" s="50" t="s">
        <v>534</v>
      </c>
      <c r="R942" s="57"/>
      <c r="S942" s="49" t="s">
        <v>68</v>
      </c>
      <c r="T942" s="49" t="s">
        <v>156</v>
      </c>
      <c r="U942" s="49" t="s">
        <v>157</v>
      </c>
      <c r="V942" s="49" t="s">
        <v>270</v>
      </c>
      <c r="W942" s="49"/>
      <c r="X942" s="54" t="s">
        <v>58</v>
      </c>
      <c r="Y942" s="49"/>
      <c r="Z942" s="49"/>
      <c r="AA942" s="54"/>
      <c r="AB942" s="54"/>
      <c r="AC942" s="55" t="s">
        <v>82</v>
      </c>
      <c r="AD942" s="55" t="s">
        <v>82</v>
      </c>
    </row>
    <row r="943" spans="1:30" s="58" customFormat="1" ht="57" hidden="1" customHeight="1" x14ac:dyDescent="0.25">
      <c r="A943" s="54">
        <f>+SUBTOTAL(3,$B$11:B943)</f>
        <v>0</v>
      </c>
      <c r="B943" s="55" t="s">
        <v>108</v>
      </c>
      <c r="C943" s="54" t="s">
        <v>43</v>
      </c>
      <c r="D943" s="54" t="s">
        <v>44</v>
      </c>
      <c r="E943" s="54" t="s">
        <v>45</v>
      </c>
      <c r="F943" s="56" t="s">
        <v>2657</v>
      </c>
      <c r="G943" s="48">
        <v>45424.923773148003</v>
      </c>
      <c r="H943" s="56" t="s">
        <v>2657</v>
      </c>
      <c r="I943" s="48">
        <v>45424.923773148003</v>
      </c>
      <c r="J943" s="56" t="s">
        <v>2657</v>
      </c>
      <c r="K943" s="48">
        <v>45424.923773148003</v>
      </c>
      <c r="L943" s="100" t="s">
        <v>2261</v>
      </c>
      <c r="M943" s="55" t="s">
        <v>48</v>
      </c>
      <c r="N943" s="49" t="s">
        <v>141</v>
      </c>
      <c r="O943" s="49" t="s">
        <v>175</v>
      </c>
      <c r="P943" s="49" t="s">
        <v>2105</v>
      </c>
      <c r="Q943" s="50" t="s">
        <v>534</v>
      </c>
      <c r="R943" s="57"/>
      <c r="S943" s="49" t="s">
        <v>68</v>
      </c>
      <c r="T943" s="49" t="s">
        <v>156</v>
      </c>
      <c r="U943" s="49" t="s">
        <v>157</v>
      </c>
      <c r="V943" s="49" t="s">
        <v>80</v>
      </c>
      <c r="W943" s="49"/>
      <c r="X943" s="54" t="s">
        <v>58</v>
      </c>
      <c r="Y943" s="49"/>
      <c r="Z943" s="49"/>
      <c r="AA943" s="54"/>
      <c r="AB943" s="54"/>
      <c r="AC943" s="55" t="s">
        <v>117</v>
      </c>
      <c r="AD943" s="55" t="s">
        <v>117</v>
      </c>
    </row>
    <row r="944" spans="1:30" s="58" customFormat="1" ht="57" hidden="1" customHeight="1" x14ac:dyDescent="0.25">
      <c r="A944" s="54">
        <f>+SUBTOTAL(3,$B$11:B944)</f>
        <v>0</v>
      </c>
      <c r="B944" s="55" t="s">
        <v>42</v>
      </c>
      <c r="C944" s="54" t="s">
        <v>43</v>
      </c>
      <c r="D944" s="54" t="s">
        <v>44</v>
      </c>
      <c r="E944" s="54" t="s">
        <v>45</v>
      </c>
      <c r="F944" s="56" t="s">
        <v>2658</v>
      </c>
      <c r="G944" s="48">
        <v>45416.663738426003</v>
      </c>
      <c r="H944" s="56" t="s">
        <v>2658</v>
      </c>
      <c r="I944" s="48">
        <v>45416.663738426003</v>
      </c>
      <c r="J944" s="56" t="s">
        <v>2658</v>
      </c>
      <c r="K944" s="48">
        <v>45416.663738426003</v>
      </c>
      <c r="L944" s="100" t="s">
        <v>3141</v>
      </c>
      <c r="M944" s="55" t="s">
        <v>48</v>
      </c>
      <c r="N944" s="49" t="s">
        <v>141</v>
      </c>
      <c r="O944" s="49" t="s">
        <v>624</v>
      </c>
      <c r="P944" s="49" t="s">
        <v>538</v>
      </c>
      <c r="Q944" s="50" t="s">
        <v>534</v>
      </c>
      <c r="R944" s="57"/>
      <c r="S944" s="49" t="s">
        <v>68</v>
      </c>
      <c r="T944" s="49" t="s">
        <v>156</v>
      </c>
      <c r="U944" s="49" t="s">
        <v>157</v>
      </c>
      <c r="V944" s="49" t="s">
        <v>217</v>
      </c>
      <c r="W944" s="49"/>
      <c r="X944" s="54" t="s">
        <v>58</v>
      </c>
      <c r="Y944" s="49"/>
      <c r="Z944" s="49"/>
      <c r="AA944" s="54"/>
      <c r="AB944" s="54"/>
      <c r="AC944" s="55" t="s">
        <v>82</v>
      </c>
      <c r="AD944" s="55" t="s">
        <v>82</v>
      </c>
    </row>
    <row r="945" spans="1:30" s="58" customFormat="1" ht="57" hidden="1" customHeight="1" x14ac:dyDescent="0.25">
      <c r="A945" s="54">
        <f>+SUBTOTAL(3,$B$11:B945)</f>
        <v>0</v>
      </c>
      <c r="B945" s="55" t="s">
        <v>42</v>
      </c>
      <c r="C945" s="54" t="s">
        <v>43</v>
      </c>
      <c r="D945" s="54" t="s">
        <v>44</v>
      </c>
      <c r="E945" s="54" t="s">
        <v>45</v>
      </c>
      <c r="F945" s="56" t="s">
        <v>2659</v>
      </c>
      <c r="G945" s="48">
        <v>45426.523229167004</v>
      </c>
      <c r="H945" s="56" t="s">
        <v>2659</v>
      </c>
      <c r="I945" s="48">
        <v>45426.523229167004</v>
      </c>
      <c r="J945" s="56" t="s">
        <v>2659</v>
      </c>
      <c r="K945" s="48">
        <v>45426.523229167004</v>
      </c>
      <c r="L945" s="100" t="s">
        <v>3142</v>
      </c>
      <c r="M945" s="55" t="s">
        <v>48</v>
      </c>
      <c r="N945" s="49" t="s">
        <v>64</v>
      </c>
      <c r="O945" s="49" t="s">
        <v>1294</v>
      </c>
      <c r="P945" s="49" t="s">
        <v>3451</v>
      </c>
      <c r="Q945" s="50" t="s">
        <v>534</v>
      </c>
      <c r="R945" s="57"/>
      <c r="S945" s="49" t="s">
        <v>68</v>
      </c>
      <c r="T945" s="49" t="s">
        <v>156</v>
      </c>
      <c r="U945" s="49" t="s">
        <v>157</v>
      </c>
      <c r="V945" s="49" t="s">
        <v>1449</v>
      </c>
      <c r="W945" s="49"/>
      <c r="X945" s="54" t="s">
        <v>58</v>
      </c>
      <c r="Y945" s="49"/>
      <c r="Z945" s="49"/>
      <c r="AA945" s="54"/>
      <c r="AB945" s="54"/>
      <c r="AC945" s="55" t="s">
        <v>82</v>
      </c>
      <c r="AD945" s="55" t="s">
        <v>82</v>
      </c>
    </row>
    <row r="946" spans="1:30" s="58" customFormat="1" ht="57" hidden="1" customHeight="1" x14ac:dyDescent="0.25">
      <c r="A946" s="54">
        <f>+SUBTOTAL(3,$B$11:B946)</f>
        <v>0</v>
      </c>
      <c r="B946" s="55" t="s">
        <v>3536</v>
      </c>
      <c r="C946" s="54" t="s">
        <v>43</v>
      </c>
      <c r="D946" s="54" t="s">
        <v>44</v>
      </c>
      <c r="E946" s="54" t="s">
        <v>45</v>
      </c>
      <c r="F946" s="56" t="s">
        <v>2660</v>
      </c>
      <c r="G946" s="48">
        <v>45426.711909721998</v>
      </c>
      <c r="H946" s="56" t="s">
        <v>2660</v>
      </c>
      <c r="I946" s="48">
        <v>45426.711909721998</v>
      </c>
      <c r="J946" s="56" t="s">
        <v>2660</v>
      </c>
      <c r="K946" s="48">
        <v>45426.711909721998</v>
      </c>
      <c r="L946" s="100" t="s">
        <v>3142</v>
      </c>
      <c r="M946" s="55" t="s">
        <v>48</v>
      </c>
      <c r="N946" s="49" t="s">
        <v>64</v>
      </c>
      <c r="O946" s="49" t="s">
        <v>1294</v>
      </c>
      <c r="P946" s="49" t="s">
        <v>3451</v>
      </c>
      <c r="Q946" s="50" t="s">
        <v>534</v>
      </c>
      <c r="R946" s="57"/>
      <c r="S946" s="49" t="s">
        <v>53</v>
      </c>
      <c r="T946" s="49" t="s">
        <v>54</v>
      </c>
      <c r="U946" s="49" t="s">
        <v>492</v>
      </c>
      <c r="V946" s="49" t="s">
        <v>1449</v>
      </c>
      <c r="W946" s="49"/>
      <c r="X946" s="54" t="s">
        <v>58</v>
      </c>
      <c r="Y946" s="49"/>
      <c r="Z946" s="49"/>
      <c r="AA946" s="54"/>
      <c r="AB946" s="54"/>
      <c r="AC946" s="55" t="s">
        <v>117</v>
      </c>
      <c r="AD946" s="55" t="s">
        <v>117</v>
      </c>
    </row>
    <row r="947" spans="1:30" s="58" customFormat="1" ht="57" hidden="1" customHeight="1" x14ac:dyDescent="0.25">
      <c r="A947" s="54">
        <f>+SUBTOTAL(3,$B$11:B947)</f>
        <v>0</v>
      </c>
      <c r="B947" s="55" t="s">
        <v>42</v>
      </c>
      <c r="C947" s="54" t="s">
        <v>43</v>
      </c>
      <c r="D947" s="54" t="s">
        <v>44</v>
      </c>
      <c r="E947" s="54" t="s">
        <v>45</v>
      </c>
      <c r="F947" s="56" t="s">
        <v>2661</v>
      </c>
      <c r="G947" s="48">
        <v>45428.281261573997</v>
      </c>
      <c r="H947" s="56" t="s">
        <v>2661</v>
      </c>
      <c r="I947" s="48">
        <v>45428.281261573997</v>
      </c>
      <c r="J947" s="56" t="s">
        <v>2661</v>
      </c>
      <c r="K947" s="48">
        <v>45428.281261573997</v>
      </c>
      <c r="L947" s="100" t="s">
        <v>2286</v>
      </c>
      <c r="M947" s="55" t="s">
        <v>48</v>
      </c>
      <c r="N947" s="49" t="s">
        <v>141</v>
      </c>
      <c r="O947" s="49" t="s">
        <v>1288</v>
      </c>
      <c r="P947" s="49" t="s">
        <v>2122</v>
      </c>
      <c r="Q947" s="50" t="s">
        <v>534</v>
      </c>
      <c r="R947" s="57"/>
      <c r="S947" s="49" t="s">
        <v>68</v>
      </c>
      <c r="T947" s="49" t="s">
        <v>125</v>
      </c>
      <c r="U947" s="49" t="s">
        <v>349</v>
      </c>
      <c r="V947" s="49" t="s">
        <v>1449</v>
      </c>
      <c r="W947" s="49" t="s">
        <v>81</v>
      </c>
      <c r="X947" s="54" t="s">
        <v>58</v>
      </c>
      <c r="Y947" s="49"/>
      <c r="Z947" s="49"/>
      <c r="AA947" s="54"/>
      <c r="AB947" s="54"/>
      <c r="AC947" s="55" t="s">
        <v>117</v>
      </c>
      <c r="AD947" s="55" t="s">
        <v>117</v>
      </c>
    </row>
    <row r="948" spans="1:30" s="58" customFormat="1" ht="57" hidden="1" customHeight="1" x14ac:dyDescent="0.25">
      <c r="A948" s="54">
        <f>+SUBTOTAL(3,$B$11:B948)</f>
        <v>0</v>
      </c>
      <c r="B948" s="55" t="s">
        <v>42</v>
      </c>
      <c r="C948" s="54" t="s">
        <v>43</v>
      </c>
      <c r="D948" s="54" t="s">
        <v>44</v>
      </c>
      <c r="E948" s="54" t="s">
        <v>45</v>
      </c>
      <c r="F948" s="56" t="s">
        <v>2662</v>
      </c>
      <c r="G948" s="48">
        <v>45415.710127314996</v>
      </c>
      <c r="H948" s="56" t="s">
        <v>2662</v>
      </c>
      <c r="I948" s="48">
        <v>45415.710127314996</v>
      </c>
      <c r="J948" s="56" t="s">
        <v>2662</v>
      </c>
      <c r="K948" s="48">
        <v>45415.710127314996</v>
      </c>
      <c r="L948" s="100" t="s">
        <v>3143</v>
      </c>
      <c r="M948" s="55" t="s">
        <v>48</v>
      </c>
      <c r="N948" s="49" t="s">
        <v>141</v>
      </c>
      <c r="O948" s="49" t="s">
        <v>1288</v>
      </c>
      <c r="P948" s="49" t="s">
        <v>3452</v>
      </c>
      <c r="Q948" s="50" t="s">
        <v>534</v>
      </c>
      <c r="R948" s="57"/>
      <c r="S948" s="49" t="s">
        <v>68</v>
      </c>
      <c r="T948" s="49" t="s">
        <v>69</v>
      </c>
      <c r="U948" s="49" t="s">
        <v>327</v>
      </c>
      <c r="V948" s="49" t="s">
        <v>2305</v>
      </c>
      <c r="W948" s="49" t="s">
        <v>81</v>
      </c>
      <c r="X948" s="54" t="s">
        <v>58</v>
      </c>
      <c r="Y948" s="49"/>
      <c r="Z948" s="49"/>
      <c r="AA948" s="54"/>
      <c r="AB948" s="54"/>
      <c r="AC948" s="55" t="s">
        <v>82</v>
      </c>
      <c r="AD948" s="55" t="s">
        <v>82</v>
      </c>
    </row>
    <row r="949" spans="1:30" s="58" customFormat="1" ht="57" hidden="1" customHeight="1" x14ac:dyDescent="0.25">
      <c r="A949" s="54">
        <f>+SUBTOTAL(3,$B$11:B949)</f>
        <v>0</v>
      </c>
      <c r="B949" s="55" t="s">
        <v>42</v>
      </c>
      <c r="C949" s="54" t="s">
        <v>43</v>
      </c>
      <c r="D949" s="54" t="s">
        <v>44</v>
      </c>
      <c r="E949" s="54" t="s">
        <v>45</v>
      </c>
      <c r="F949" s="56" t="s">
        <v>2663</v>
      </c>
      <c r="G949" s="48">
        <v>45420.681863425998</v>
      </c>
      <c r="H949" s="56" t="s">
        <v>2663</v>
      </c>
      <c r="I949" s="48">
        <v>45420.681863425998</v>
      </c>
      <c r="J949" s="56" t="s">
        <v>2663</v>
      </c>
      <c r="K949" s="48">
        <v>45420.681863425998</v>
      </c>
      <c r="L949" s="100" t="s">
        <v>3144</v>
      </c>
      <c r="M949" s="55" t="s">
        <v>48</v>
      </c>
      <c r="N949" s="49" t="s">
        <v>379</v>
      </c>
      <c r="O949" s="49" t="s">
        <v>643</v>
      </c>
      <c r="P949" s="49" t="s">
        <v>591</v>
      </c>
      <c r="Q949" s="50" t="s">
        <v>534</v>
      </c>
      <c r="R949" s="57"/>
      <c r="S949" s="49" t="s">
        <v>68</v>
      </c>
      <c r="T949" s="49" t="s">
        <v>156</v>
      </c>
      <c r="U949" s="49" t="s">
        <v>157</v>
      </c>
      <c r="V949" s="49" t="s">
        <v>80</v>
      </c>
      <c r="W949" s="49"/>
      <c r="X949" s="54" t="s">
        <v>58</v>
      </c>
      <c r="Y949" s="49"/>
      <c r="Z949" s="49"/>
      <c r="AA949" s="54"/>
      <c r="AB949" s="54"/>
      <c r="AC949" s="55" t="s">
        <v>82</v>
      </c>
      <c r="AD949" s="55" t="s">
        <v>82</v>
      </c>
    </row>
    <row r="950" spans="1:30" s="58" customFormat="1" ht="57" hidden="1" customHeight="1" x14ac:dyDescent="0.25">
      <c r="A950" s="54">
        <f>+SUBTOTAL(3,$B$11:B950)</f>
        <v>0</v>
      </c>
      <c r="B950" s="55" t="s">
        <v>42</v>
      </c>
      <c r="C950" s="54" t="s">
        <v>43</v>
      </c>
      <c r="D950" s="54" t="s">
        <v>44</v>
      </c>
      <c r="E950" s="54" t="s">
        <v>45</v>
      </c>
      <c r="F950" s="56" t="s">
        <v>2664</v>
      </c>
      <c r="G950" s="48">
        <v>45422.574895833</v>
      </c>
      <c r="H950" s="56" t="s">
        <v>2664</v>
      </c>
      <c r="I950" s="48">
        <v>45422.574895833</v>
      </c>
      <c r="J950" s="56" t="s">
        <v>2664</v>
      </c>
      <c r="K950" s="48">
        <v>45422.574895833</v>
      </c>
      <c r="L950" s="100" t="s">
        <v>3145</v>
      </c>
      <c r="M950" s="55" t="s">
        <v>48</v>
      </c>
      <c r="N950" s="49" t="s">
        <v>141</v>
      </c>
      <c r="O950" s="49" t="s">
        <v>142</v>
      </c>
      <c r="P950" s="49" t="s">
        <v>3305</v>
      </c>
      <c r="Q950" s="50" t="s">
        <v>534</v>
      </c>
      <c r="R950" s="57"/>
      <c r="S950" s="49" t="s">
        <v>68</v>
      </c>
      <c r="T950" s="49" t="s">
        <v>156</v>
      </c>
      <c r="U950" s="49" t="s">
        <v>157</v>
      </c>
      <c r="V950" s="49" t="s">
        <v>217</v>
      </c>
      <c r="W950" s="49"/>
      <c r="X950" s="54" t="s">
        <v>58</v>
      </c>
      <c r="Y950" s="49"/>
      <c r="Z950" s="49"/>
      <c r="AA950" s="54"/>
      <c r="AB950" s="54"/>
      <c r="AC950" s="55" t="s">
        <v>117</v>
      </c>
      <c r="AD950" s="55" t="s">
        <v>117</v>
      </c>
    </row>
    <row r="951" spans="1:30" s="58" customFormat="1" ht="57" hidden="1" customHeight="1" x14ac:dyDescent="0.25">
      <c r="A951" s="54">
        <f>+SUBTOTAL(3,$B$11:B951)</f>
        <v>0</v>
      </c>
      <c r="B951" s="55" t="s">
        <v>42</v>
      </c>
      <c r="C951" s="54" t="s">
        <v>43</v>
      </c>
      <c r="D951" s="54" t="s">
        <v>44</v>
      </c>
      <c r="E951" s="54" t="s">
        <v>45</v>
      </c>
      <c r="F951" s="56" t="s">
        <v>2665</v>
      </c>
      <c r="G951" s="48">
        <v>45424.748310185001</v>
      </c>
      <c r="H951" s="56" t="s">
        <v>2665</v>
      </c>
      <c r="I951" s="48">
        <v>45424.748310185001</v>
      </c>
      <c r="J951" s="56" t="s">
        <v>2665</v>
      </c>
      <c r="K951" s="48">
        <v>45424.748310185001</v>
      </c>
      <c r="L951" s="100" t="s">
        <v>3146</v>
      </c>
      <c r="M951" s="55" t="s">
        <v>48</v>
      </c>
      <c r="N951" s="49" t="s">
        <v>141</v>
      </c>
      <c r="O951" s="49" t="s">
        <v>210</v>
      </c>
      <c r="P951" s="49" t="s">
        <v>3453</v>
      </c>
      <c r="Q951" s="50" t="s">
        <v>534</v>
      </c>
      <c r="R951" s="57"/>
      <c r="S951" s="49" t="s">
        <v>68</v>
      </c>
      <c r="T951" s="49" t="s">
        <v>96</v>
      </c>
      <c r="U951" s="49" t="s">
        <v>97</v>
      </c>
      <c r="V951" s="49" t="s">
        <v>98</v>
      </c>
      <c r="W951" s="49"/>
      <c r="X951" s="54" t="s">
        <v>58</v>
      </c>
      <c r="Y951" s="49"/>
      <c r="Z951" s="49"/>
      <c r="AA951" s="54"/>
      <c r="AB951" s="54"/>
      <c r="AC951" s="55" t="s">
        <v>82</v>
      </c>
      <c r="AD951" s="55" t="s">
        <v>82</v>
      </c>
    </row>
    <row r="952" spans="1:30" s="58" customFormat="1" ht="57" hidden="1" customHeight="1" x14ac:dyDescent="0.25">
      <c r="A952" s="54">
        <f>+SUBTOTAL(3,$B$11:B952)</f>
        <v>0</v>
      </c>
      <c r="B952" s="55" t="s">
        <v>42</v>
      </c>
      <c r="C952" s="54" t="s">
        <v>43</v>
      </c>
      <c r="D952" s="54" t="s">
        <v>44</v>
      </c>
      <c r="E952" s="54" t="s">
        <v>45</v>
      </c>
      <c r="F952" s="56" t="s">
        <v>2666</v>
      </c>
      <c r="G952" s="48">
        <v>45408.403622685</v>
      </c>
      <c r="H952" s="56" t="s">
        <v>2666</v>
      </c>
      <c r="I952" s="48">
        <v>45408.403622685</v>
      </c>
      <c r="J952" s="56" t="s">
        <v>2666</v>
      </c>
      <c r="K952" s="48">
        <v>45408.403622685</v>
      </c>
      <c r="L952" s="100" t="s">
        <v>3147</v>
      </c>
      <c r="M952" s="55" t="s">
        <v>48</v>
      </c>
      <c r="N952" s="49" t="s">
        <v>141</v>
      </c>
      <c r="O952" s="49" t="s">
        <v>590</v>
      </c>
      <c r="P952" s="49" t="s">
        <v>591</v>
      </c>
      <c r="Q952" s="50" t="s">
        <v>534</v>
      </c>
      <c r="R952" s="57"/>
      <c r="S952" s="49" t="s">
        <v>144</v>
      </c>
      <c r="T952" s="49" t="s">
        <v>145</v>
      </c>
      <c r="U952" s="49" t="s">
        <v>146</v>
      </c>
      <c r="V952" s="49" t="s">
        <v>147</v>
      </c>
      <c r="W952" s="49" t="s">
        <v>148</v>
      </c>
      <c r="X952" s="54" t="s">
        <v>58</v>
      </c>
      <c r="Y952" s="49"/>
      <c r="Z952" s="49"/>
      <c r="AA952" s="54"/>
      <c r="AB952" s="54"/>
      <c r="AC952" s="55" t="s">
        <v>82</v>
      </c>
      <c r="AD952" s="55" t="s">
        <v>82</v>
      </c>
    </row>
    <row r="953" spans="1:30" s="58" customFormat="1" ht="57" hidden="1" customHeight="1" x14ac:dyDescent="0.25">
      <c r="A953" s="54">
        <f>+SUBTOTAL(3,$B$11:B953)</f>
        <v>0</v>
      </c>
      <c r="B953" s="55" t="s">
        <v>42</v>
      </c>
      <c r="C953" s="54" t="s">
        <v>43</v>
      </c>
      <c r="D953" s="54" t="s">
        <v>44</v>
      </c>
      <c r="E953" s="54" t="s">
        <v>45</v>
      </c>
      <c r="F953" s="56" t="s">
        <v>2667</v>
      </c>
      <c r="G953" s="48">
        <v>45394.379965278</v>
      </c>
      <c r="H953" s="56" t="s">
        <v>2667</v>
      </c>
      <c r="I953" s="48">
        <v>45394.379965278</v>
      </c>
      <c r="J953" s="56" t="s">
        <v>2667</v>
      </c>
      <c r="K953" s="48">
        <v>45394.379965278</v>
      </c>
      <c r="L953" s="100" t="s">
        <v>2247</v>
      </c>
      <c r="M953" s="55" t="s">
        <v>111</v>
      </c>
      <c r="N953" s="49" t="s">
        <v>141</v>
      </c>
      <c r="O953" s="49" t="s">
        <v>554</v>
      </c>
      <c r="P953" s="49" t="s">
        <v>661</v>
      </c>
      <c r="Q953" s="50" t="s">
        <v>534</v>
      </c>
      <c r="R953" s="57"/>
      <c r="S953" s="49" t="s">
        <v>68</v>
      </c>
      <c r="T953" s="49" t="s">
        <v>296</v>
      </c>
      <c r="U953" s="49" t="s">
        <v>609</v>
      </c>
      <c r="V953" s="49" t="s">
        <v>80</v>
      </c>
      <c r="W953" s="49"/>
      <c r="X953" s="54" t="s">
        <v>58</v>
      </c>
      <c r="Y953" s="49"/>
      <c r="Z953" s="49"/>
      <c r="AA953" s="54"/>
      <c r="AB953" s="54"/>
      <c r="AC953" s="55" t="s">
        <v>82</v>
      </c>
      <c r="AD953" s="55" t="s">
        <v>82</v>
      </c>
    </row>
    <row r="954" spans="1:30" s="58" customFormat="1" ht="57" hidden="1" customHeight="1" x14ac:dyDescent="0.25">
      <c r="A954" s="54">
        <f>+SUBTOTAL(3,$B$11:B954)</f>
        <v>0</v>
      </c>
      <c r="B954" s="55" t="s">
        <v>108</v>
      </c>
      <c r="C954" s="54" t="s">
        <v>43</v>
      </c>
      <c r="D954" s="54" t="s">
        <v>44</v>
      </c>
      <c r="E954" s="54" t="s">
        <v>45</v>
      </c>
      <c r="F954" s="56" t="s">
        <v>2668</v>
      </c>
      <c r="G954" s="48">
        <v>45410.589641204002</v>
      </c>
      <c r="H954" s="56" t="s">
        <v>2668</v>
      </c>
      <c r="I954" s="48">
        <v>45410.589641204002</v>
      </c>
      <c r="J954" s="56" t="s">
        <v>2668</v>
      </c>
      <c r="K954" s="48">
        <v>45410.589641204002</v>
      </c>
      <c r="L954" s="100" t="s">
        <v>3148</v>
      </c>
      <c r="M954" s="55" t="s">
        <v>48</v>
      </c>
      <c r="N954" s="49" t="s">
        <v>141</v>
      </c>
      <c r="O954" s="49" t="s">
        <v>1384</v>
      </c>
      <c r="P954" s="49" t="s">
        <v>3454</v>
      </c>
      <c r="Q954" s="50" t="s">
        <v>534</v>
      </c>
      <c r="R954" s="57"/>
      <c r="S954" s="49" t="s">
        <v>68</v>
      </c>
      <c r="T954" s="49" t="s">
        <v>156</v>
      </c>
      <c r="U954" s="49" t="s">
        <v>157</v>
      </c>
      <c r="V954" s="49" t="s">
        <v>80</v>
      </c>
      <c r="W954" s="49"/>
      <c r="X954" s="54" t="s">
        <v>58</v>
      </c>
      <c r="Y954" s="49"/>
      <c r="Z954" s="49"/>
      <c r="AA954" s="54"/>
      <c r="AB954" s="54"/>
      <c r="AC954" s="55" t="s">
        <v>117</v>
      </c>
      <c r="AD954" s="55" t="s">
        <v>117</v>
      </c>
    </row>
    <row r="955" spans="1:30" s="58" customFormat="1" ht="57" hidden="1" customHeight="1" x14ac:dyDescent="0.25">
      <c r="A955" s="54">
        <f>+SUBTOTAL(3,$B$11:B955)</f>
        <v>0</v>
      </c>
      <c r="B955" s="55" t="s">
        <v>42</v>
      </c>
      <c r="C955" s="54" t="s">
        <v>43</v>
      </c>
      <c r="D955" s="54" t="s">
        <v>44</v>
      </c>
      <c r="E955" s="54" t="s">
        <v>45</v>
      </c>
      <c r="F955" s="56" t="s">
        <v>2669</v>
      </c>
      <c r="G955" s="48">
        <v>45420.553738426002</v>
      </c>
      <c r="H955" s="56" t="s">
        <v>2669</v>
      </c>
      <c r="I955" s="48">
        <v>45420.553738426002</v>
      </c>
      <c r="J955" s="56" t="s">
        <v>2669</v>
      </c>
      <c r="K955" s="48">
        <v>45420.553738426002</v>
      </c>
      <c r="L955" s="100" t="s">
        <v>3149</v>
      </c>
      <c r="M955" s="55" t="s">
        <v>48</v>
      </c>
      <c r="N955" s="49" t="s">
        <v>141</v>
      </c>
      <c r="O955" s="49" t="s">
        <v>624</v>
      </c>
      <c r="P955" s="49" t="s">
        <v>3455</v>
      </c>
      <c r="Q955" s="50" t="s">
        <v>534</v>
      </c>
      <c r="R955" s="57"/>
      <c r="S955" s="49" t="s">
        <v>68</v>
      </c>
      <c r="T955" s="49" t="s">
        <v>167</v>
      </c>
      <c r="U955" s="49" t="s">
        <v>168</v>
      </c>
      <c r="V955" s="49" t="s">
        <v>1449</v>
      </c>
      <c r="W955" s="49" t="s">
        <v>81</v>
      </c>
      <c r="X955" s="54" t="s">
        <v>58</v>
      </c>
      <c r="Y955" s="49"/>
      <c r="Z955" s="49"/>
      <c r="AA955" s="54"/>
      <c r="AB955" s="54"/>
      <c r="AC955" s="55" t="s">
        <v>117</v>
      </c>
      <c r="AD955" s="55" t="s">
        <v>117</v>
      </c>
    </row>
    <row r="956" spans="1:30" s="58" customFormat="1" ht="57" hidden="1" customHeight="1" x14ac:dyDescent="0.25">
      <c r="A956" s="54">
        <f>+SUBTOTAL(3,$B$11:B956)</f>
        <v>0</v>
      </c>
      <c r="B956" s="55" t="s">
        <v>108</v>
      </c>
      <c r="C956" s="54" t="s">
        <v>43</v>
      </c>
      <c r="D956" s="54" t="s">
        <v>44</v>
      </c>
      <c r="E956" s="54" t="s">
        <v>45</v>
      </c>
      <c r="F956" s="56" t="s">
        <v>2670</v>
      </c>
      <c r="G956" s="48">
        <v>45411.350868055997</v>
      </c>
      <c r="H956" s="56" t="s">
        <v>2670</v>
      </c>
      <c r="I956" s="48">
        <v>45411.350868055997</v>
      </c>
      <c r="J956" s="56" t="s">
        <v>2670</v>
      </c>
      <c r="K956" s="48">
        <v>45411.350868055997</v>
      </c>
      <c r="L956" s="100" t="s">
        <v>3150</v>
      </c>
      <c r="M956" s="55" t="s">
        <v>48</v>
      </c>
      <c r="N956" s="49" t="s">
        <v>141</v>
      </c>
      <c r="O956" s="49" t="s">
        <v>142</v>
      </c>
      <c r="P956" s="49" t="s">
        <v>2086</v>
      </c>
      <c r="Q956" s="50" t="s">
        <v>534</v>
      </c>
      <c r="R956" s="57"/>
      <c r="S956" s="49" t="s">
        <v>68</v>
      </c>
      <c r="T956" s="49" t="s">
        <v>321</v>
      </c>
      <c r="U956" s="49" t="s">
        <v>530</v>
      </c>
      <c r="V956" s="49" t="s">
        <v>71</v>
      </c>
      <c r="W956" s="49" t="s">
        <v>72</v>
      </c>
      <c r="X956" s="54" t="s">
        <v>58</v>
      </c>
      <c r="Y956" s="49"/>
      <c r="Z956" s="49"/>
      <c r="AA956" s="54"/>
      <c r="AB956" s="54"/>
      <c r="AC956" s="55" t="s">
        <v>117</v>
      </c>
      <c r="AD956" s="55" t="s">
        <v>117</v>
      </c>
    </row>
    <row r="957" spans="1:30" s="58" customFormat="1" ht="57" hidden="1" customHeight="1" x14ac:dyDescent="0.25">
      <c r="A957" s="54">
        <f>+SUBTOTAL(3,$B$11:B957)</f>
        <v>0</v>
      </c>
      <c r="B957" s="55" t="s">
        <v>42</v>
      </c>
      <c r="C957" s="54" t="s">
        <v>43</v>
      </c>
      <c r="D957" s="54" t="s">
        <v>44</v>
      </c>
      <c r="E957" s="54" t="s">
        <v>45</v>
      </c>
      <c r="F957" s="56" t="s">
        <v>2662</v>
      </c>
      <c r="G957" s="48">
        <v>45415.710127314996</v>
      </c>
      <c r="H957" s="56" t="s">
        <v>2662</v>
      </c>
      <c r="I957" s="48">
        <v>45415.710127314996</v>
      </c>
      <c r="J957" s="56" t="s">
        <v>2662</v>
      </c>
      <c r="K957" s="48">
        <v>45415.710127314996</v>
      </c>
      <c r="L957" s="100" t="s">
        <v>3143</v>
      </c>
      <c r="M957" s="55" t="s">
        <v>48</v>
      </c>
      <c r="N957" s="49" t="s">
        <v>141</v>
      </c>
      <c r="O957" s="49" t="s">
        <v>1288</v>
      </c>
      <c r="P957" s="49" t="s">
        <v>3452</v>
      </c>
      <c r="Q957" s="50" t="s">
        <v>534</v>
      </c>
      <c r="R957" s="57"/>
      <c r="S957" s="49" t="s">
        <v>68</v>
      </c>
      <c r="T957" s="49" t="s">
        <v>69</v>
      </c>
      <c r="U957" s="49" t="s">
        <v>327</v>
      </c>
      <c r="V957" s="49" t="s">
        <v>2305</v>
      </c>
      <c r="W957" s="49" t="s">
        <v>81</v>
      </c>
      <c r="X957" s="54" t="s">
        <v>58</v>
      </c>
      <c r="Y957" s="49"/>
      <c r="Z957" s="49"/>
      <c r="AA957" s="54"/>
      <c r="AB957" s="54"/>
      <c r="AC957" s="55" t="s">
        <v>82</v>
      </c>
      <c r="AD957" s="55" t="s">
        <v>82</v>
      </c>
    </row>
    <row r="958" spans="1:30" s="58" customFormat="1" ht="57" hidden="1" customHeight="1" x14ac:dyDescent="0.25">
      <c r="A958" s="54">
        <f>+SUBTOTAL(3,$B$11:B958)</f>
        <v>0</v>
      </c>
      <c r="B958" s="55" t="s">
        <v>108</v>
      </c>
      <c r="C958" s="54" t="s">
        <v>43</v>
      </c>
      <c r="D958" s="54" t="s">
        <v>44</v>
      </c>
      <c r="E958" s="54" t="s">
        <v>45</v>
      </c>
      <c r="F958" s="56" t="s">
        <v>2671</v>
      </c>
      <c r="G958" s="48">
        <v>45414.828379630002</v>
      </c>
      <c r="H958" s="56" t="s">
        <v>2671</v>
      </c>
      <c r="I958" s="48">
        <v>45414.828379630002</v>
      </c>
      <c r="J958" s="56" t="s">
        <v>2671</v>
      </c>
      <c r="K958" s="48">
        <v>45414.828379630002</v>
      </c>
      <c r="L958" s="100" t="s">
        <v>1151</v>
      </c>
      <c r="M958" s="55" t="s">
        <v>48</v>
      </c>
      <c r="N958" s="49" t="s">
        <v>141</v>
      </c>
      <c r="O958" s="49" t="s">
        <v>1288</v>
      </c>
      <c r="P958" s="49" t="s">
        <v>1289</v>
      </c>
      <c r="Q958" s="50" t="s">
        <v>534</v>
      </c>
      <c r="R958" s="57"/>
      <c r="S958" s="49" t="s">
        <v>68</v>
      </c>
      <c r="T958" s="49" t="s">
        <v>156</v>
      </c>
      <c r="U958" s="49" t="s">
        <v>157</v>
      </c>
      <c r="V958" s="49" t="s">
        <v>270</v>
      </c>
      <c r="W958" s="49"/>
      <c r="X958" s="54" t="s">
        <v>58</v>
      </c>
      <c r="Y958" s="49"/>
      <c r="Z958" s="49"/>
      <c r="AA958" s="54"/>
      <c r="AB958" s="54"/>
      <c r="AC958" s="55" t="s">
        <v>82</v>
      </c>
      <c r="AD958" s="55" t="s">
        <v>82</v>
      </c>
    </row>
    <row r="959" spans="1:30" s="58" customFormat="1" ht="57" hidden="1" customHeight="1" x14ac:dyDescent="0.25">
      <c r="A959" s="54">
        <f>+SUBTOTAL(3,$B$11:B959)</f>
        <v>0</v>
      </c>
      <c r="B959" s="55" t="s">
        <v>108</v>
      </c>
      <c r="C959" s="54" t="s">
        <v>43</v>
      </c>
      <c r="D959" s="54" t="s">
        <v>44</v>
      </c>
      <c r="E959" s="54" t="s">
        <v>45</v>
      </c>
      <c r="F959" s="56" t="s">
        <v>2672</v>
      </c>
      <c r="G959" s="48">
        <v>45463.681111111</v>
      </c>
      <c r="H959" s="56" t="s">
        <v>2672</v>
      </c>
      <c r="I959" s="48">
        <v>45463.681111111</v>
      </c>
      <c r="J959" s="56" t="s">
        <v>2672</v>
      </c>
      <c r="K959" s="48">
        <v>45463.681111111</v>
      </c>
      <c r="L959" s="100" t="s">
        <v>3151</v>
      </c>
      <c r="M959" s="55" t="s">
        <v>48</v>
      </c>
      <c r="N959" s="49" t="s">
        <v>141</v>
      </c>
      <c r="O959" s="49" t="s">
        <v>554</v>
      </c>
      <c r="P959" s="49" t="s">
        <v>661</v>
      </c>
      <c r="Q959" s="50" t="s">
        <v>534</v>
      </c>
      <c r="R959" s="57"/>
      <c r="S959" s="49" t="s">
        <v>68</v>
      </c>
      <c r="T959" s="49" t="s">
        <v>137</v>
      </c>
      <c r="U959" s="49" t="s">
        <v>138</v>
      </c>
      <c r="V959" s="49" t="s">
        <v>270</v>
      </c>
      <c r="W959" s="49"/>
      <c r="X959" s="54" t="s">
        <v>58</v>
      </c>
      <c r="Y959" s="49"/>
      <c r="Z959" s="49"/>
      <c r="AA959" s="54"/>
      <c r="AB959" s="54"/>
      <c r="AC959" s="55" t="s">
        <v>82</v>
      </c>
      <c r="AD959" s="55" t="s">
        <v>82</v>
      </c>
    </row>
    <row r="960" spans="1:30" s="58" customFormat="1" ht="57" hidden="1" customHeight="1" x14ac:dyDescent="0.25">
      <c r="A960" s="54">
        <f>+SUBTOTAL(3,$B$11:B960)</f>
        <v>0</v>
      </c>
      <c r="B960" s="55" t="s">
        <v>42</v>
      </c>
      <c r="C960" s="54" t="s">
        <v>43</v>
      </c>
      <c r="D960" s="54" t="s">
        <v>44</v>
      </c>
      <c r="E960" s="54" t="s">
        <v>45</v>
      </c>
      <c r="F960" s="56" t="s">
        <v>2673</v>
      </c>
      <c r="G960" s="48">
        <v>45415.687673610999</v>
      </c>
      <c r="H960" s="56" t="s">
        <v>2673</v>
      </c>
      <c r="I960" s="48">
        <v>45415.687673610999</v>
      </c>
      <c r="J960" s="56" t="s">
        <v>2673</v>
      </c>
      <c r="K960" s="48">
        <v>45415.687673610999</v>
      </c>
      <c r="L960" s="100" t="s">
        <v>1151</v>
      </c>
      <c r="M960" s="55" t="s">
        <v>48</v>
      </c>
      <c r="N960" s="49" t="s">
        <v>141</v>
      </c>
      <c r="O960" s="49" t="s">
        <v>1288</v>
      </c>
      <c r="P960" s="49" t="s">
        <v>1289</v>
      </c>
      <c r="Q960" s="50" t="s">
        <v>534</v>
      </c>
      <c r="R960" s="57"/>
      <c r="S960" s="49" t="s">
        <v>68</v>
      </c>
      <c r="T960" s="49" t="s">
        <v>156</v>
      </c>
      <c r="U960" s="49" t="s">
        <v>157</v>
      </c>
      <c r="V960" s="49" t="s">
        <v>270</v>
      </c>
      <c r="W960" s="49"/>
      <c r="X960" s="54" t="s">
        <v>58</v>
      </c>
      <c r="Y960" s="49"/>
      <c r="Z960" s="49"/>
      <c r="AA960" s="54"/>
      <c r="AB960" s="54"/>
      <c r="AC960" s="55" t="s">
        <v>82</v>
      </c>
      <c r="AD960" s="55" t="s">
        <v>82</v>
      </c>
    </row>
    <row r="961" spans="1:30" s="58" customFormat="1" ht="57" hidden="1" customHeight="1" x14ac:dyDescent="0.25">
      <c r="A961" s="54">
        <f>+SUBTOTAL(3,$B$11:B961)</f>
        <v>0</v>
      </c>
      <c r="B961" s="55" t="s">
        <v>42</v>
      </c>
      <c r="C961" s="54" t="s">
        <v>43</v>
      </c>
      <c r="D961" s="54" t="s">
        <v>44</v>
      </c>
      <c r="E961" s="54" t="s">
        <v>45</v>
      </c>
      <c r="F961" s="56" t="s">
        <v>2674</v>
      </c>
      <c r="G961" s="48">
        <v>45433.477928241002</v>
      </c>
      <c r="H961" s="56" t="s">
        <v>2674</v>
      </c>
      <c r="I961" s="48">
        <v>45433.477928241002</v>
      </c>
      <c r="J961" s="56" t="s">
        <v>2674</v>
      </c>
      <c r="K961" s="48">
        <v>45433.477928241002</v>
      </c>
      <c r="L961" s="100" t="s">
        <v>3152</v>
      </c>
      <c r="M961" s="55" t="s">
        <v>48</v>
      </c>
      <c r="N961" s="49" t="s">
        <v>141</v>
      </c>
      <c r="O961" s="49" t="s">
        <v>210</v>
      </c>
      <c r="P961" s="49" t="s">
        <v>3396</v>
      </c>
      <c r="Q961" s="50" t="s">
        <v>534</v>
      </c>
      <c r="R961" s="57"/>
      <c r="S961" s="49" t="s">
        <v>68</v>
      </c>
      <c r="T961" s="49" t="s">
        <v>167</v>
      </c>
      <c r="U961" s="49" t="s">
        <v>168</v>
      </c>
      <c r="V961" s="49" t="s">
        <v>1449</v>
      </c>
      <c r="W961" s="49" t="s">
        <v>81</v>
      </c>
      <c r="X961" s="54" t="s">
        <v>58</v>
      </c>
      <c r="Y961" s="49"/>
      <c r="Z961" s="49"/>
      <c r="AA961" s="54"/>
      <c r="AB961" s="54"/>
      <c r="AC961" s="55" t="s">
        <v>117</v>
      </c>
      <c r="AD961" s="55" t="s">
        <v>117</v>
      </c>
    </row>
    <row r="962" spans="1:30" s="58" customFormat="1" ht="57" hidden="1" customHeight="1" x14ac:dyDescent="0.25">
      <c r="A962" s="54">
        <f>+SUBTOTAL(3,$B$11:B962)</f>
        <v>0</v>
      </c>
      <c r="B962" s="55" t="s">
        <v>42</v>
      </c>
      <c r="C962" s="54" t="s">
        <v>43</v>
      </c>
      <c r="D962" s="54" t="s">
        <v>44</v>
      </c>
      <c r="E962" s="54" t="s">
        <v>45</v>
      </c>
      <c r="F962" s="56" t="s">
        <v>2675</v>
      </c>
      <c r="G962" s="48">
        <v>45462.696608796003</v>
      </c>
      <c r="H962" s="56" t="s">
        <v>2675</v>
      </c>
      <c r="I962" s="48">
        <v>45462.696608796003</v>
      </c>
      <c r="J962" s="56" t="s">
        <v>2675</v>
      </c>
      <c r="K962" s="48">
        <v>45462.696608796003</v>
      </c>
      <c r="L962" s="100" t="s">
        <v>3153</v>
      </c>
      <c r="M962" s="55" t="s">
        <v>48</v>
      </c>
      <c r="N962" s="49" t="s">
        <v>261</v>
      </c>
      <c r="O962" s="49" t="s">
        <v>786</v>
      </c>
      <c r="P962" s="49" t="s">
        <v>223</v>
      </c>
      <c r="Q962" s="50" t="s">
        <v>534</v>
      </c>
      <c r="R962" s="57"/>
      <c r="S962" s="49" t="s">
        <v>68</v>
      </c>
      <c r="T962" s="49" t="s">
        <v>321</v>
      </c>
      <c r="U962" s="49" t="s">
        <v>321</v>
      </c>
      <c r="V962" s="49" t="s">
        <v>71</v>
      </c>
      <c r="W962" s="49" t="s">
        <v>72</v>
      </c>
      <c r="X962" s="54" t="s">
        <v>58</v>
      </c>
      <c r="Y962" s="49"/>
      <c r="Z962" s="49"/>
      <c r="AA962" s="54"/>
      <c r="AB962" s="54"/>
      <c r="AC962" s="55" t="s">
        <v>117</v>
      </c>
      <c r="AD962" s="55" t="s">
        <v>117</v>
      </c>
    </row>
    <row r="963" spans="1:30" s="58" customFormat="1" ht="57" hidden="1" customHeight="1" x14ac:dyDescent="0.25">
      <c r="A963" s="54">
        <f>+SUBTOTAL(3,$B$11:B963)</f>
        <v>0</v>
      </c>
      <c r="B963" s="55" t="s">
        <v>108</v>
      </c>
      <c r="C963" s="54" t="s">
        <v>43</v>
      </c>
      <c r="D963" s="54" t="s">
        <v>44</v>
      </c>
      <c r="E963" s="54" t="s">
        <v>45</v>
      </c>
      <c r="F963" s="56" t="s">
        <v>2676</v>
      </c>
      <c r="G963" s="48">
        <v>45429.592847221997</v>
      </c>
      <c r="H963" s="56" t="s">
        <v>2676</v>
      </c>
      <c r="I963" s="48">
        <v>45429.592847221997</v>
      </c>
      <c r="J963" s="56" t="s">
        <v>2676</v>
      </c>
      <c r="K963" s="48">
        <v>45429.592847221997</v>
      </c>
      <c r="L963" s="100" t="s">
        <v>3154</v>
      </c>
      <c r="M963" s="55" t="s">
        <v>48</v>
      </c>
      <c r="N963" s="49" t="s">
        <v>49</v>
      </c>
      <c r="O963" s="49" t="s">
        <v>1397</v>
      </c>
      <c r="P963" s="49" t="s">
        <v>3456</v>
      </c>
      <c r="Q963" s="50" t="s">
        <v>534</v>
      </c>
      <c r="R963" s="57"/>
      <c r="S963" s="49" t="s">
        <v>68</v>
      </c>
      <c r="T963" s="49" t="s">
        <v>156</v>
      </c>
      <c r="U963" s="49" t="s">
        <v>157</v>
      </c>
      <c r="V963" s="49" t="s">
        <v>80</v>
      </c>
      <c r="W963" s="49"/>
      <c r="X963" s="54" t="s">
        <v>58</v>
      </c>
      <c r="Y963" s="49"/>
      <c r="Z963" s="49"/>
      <c r="AA963" s="54"/>
      <c r="AB963" s="54"/>
      <c r="AC963" s="55" t="s">
        <v>117</v>
      </c>
      <c r="AD963" s="55" t="s">
        <v>117</v>
      </c>
    </row>
    <row r="964" spans="1:30" s="58" customFormat="1" ht="57" hidden="1" customHeight="1" x14ac:dyDescent="0.25">
      <c r="A964" s="54">
        <f>+SUBTOTAL(3,$B$11:B964)</f>
        <v>0</v>
      </c>
      <c r="B964" s="55" t="s">
        <v>42</v>
      </c>
      <c r="C964" s="54" t="s">
        <v>43</v>
      </c>
      <c r="D964" s="54" t="s">
        <v>44</v>
      </c>
      <c r="E964" s="54" t="s">
        <v>45</v>
      </c>
      <c r="F964" s="56" t="s">
        <v>2677</v>
      </c>
      <c r="G964" s="48">
        <v>45425.509189814999</v>
      </c>
      <c r="H964" s="56" t="s">
        <v>2677</v>
      </c>
      <c r="I964" s="48">
        <v>45425.509189814999</v>
      </c>
      <c r="J964" s="56" t="s">
        <v>2677</v>
      </c>
      <c r="K964" s="48">
        <v>45425.509189814999</v>
      </c>
      <c r="L964" s="100" t="s">
        <v>3123</v>
      </c>
      <c r="M964" s="55" t="s">
        <v>48</v>
      </c>
      <c r="N964" s="49" t="s">
        <v>141</v>
      </c>
      <c r="O964" s="49" t="s">
        <v>580</v>
      </c>
      <c r="P964" s="49" t="s">
        <v>3438</v>
      </c>
      <c r="Q964" s="50" t="s">
        <v>534</v>
      </c>
      <c r="R964" s="57"/>
      <c r="S964" s="49" t="s">
        <v>68</v>
      </c>
      <c r="T964" s="49" t="s">
        <v>496</v>
      </c>
      <c r="U964" s="49" t="s">
        <v>497</v>
      </c>
      <c r="V964" s="49" t="s">
        <v>2305</v>
      </c>
      <c r="W964" s="49" t="s">
        <v>81</v>
      </c>
      <c r="X964" s="54" t="s">
        <v>58</v>
      </c>
      <c r="Y964" s="49"/>
      <c r="Z964" s="49"/>
      <c r="AA964" s="54"/>
      <c r="AB964" s="54"/>
      <c r="AC964" s="55" t="s">
        <v>117</v>
      </c>
      <c r="AD964" s="55" t="s">
        <v>117</v>
      </c>
    </row>
    <row r="965" spans="1:30" s="58" customFormat="1" ht="57" hidden="1" customHeight="1" x14ac:dyDescent="0.25">
      <c r="A965" s="54">
        <f>+SUBTOTAL(3,$B$11:B965)</f>
        <v>0</v>
      </c>
      <c r="B965" s="55" t="s">
        <v>42</v>
      </c>
      <c r="C965" s="54" t="s">
        <v>43</v>
      </c>
      <c r="D965" s="54" t="s">
        <v>44</v>
      </c>
      <c r="E965" s="54" t="s">
        <v>45</v>
      </c>
      <c r="F965" s="56" t="s">
        <v>2678</v>
      </c>
      <c r="G965" s="48">
        <v>45426.712569443996</v>
      </c>
      <c r="H965" s="56" t="s">
        <v>2678</v>
      </c>
      <c r="I965" s="48">
        <v>45426.712569443996</v>
      </c>
      <c r="J965" s="56" t="s">
        <v>2678</v>
      </c>
      <c r="K965" s="48">
        <v>45426.712569443996</v>
      </c>
      <c r="L965" s="100" t="s">
        <v>3155</v>
      </c>
      <c r="M965" s="55" t="s">
        <v>48</v>
      </c>
      <c r="N965" s="49" t="s">
        <v>141</v>
      </c>
      <c r="O965" s="49" t="s">
        <v>612</v>
      </c>
      <c r="P965" s="49" t="s">
        <v>2035</v>
      </c>
      <c r="Q965" s="50" t="s">
        <v>534</v>
      </c>
      <c r="R965" s="57"/>
      <c r="S965" s="49" t="s">
        <v>68</v>
      </c>
      <c r="T965" s="49" t="s">
        <v>69</v>
      </c>
      <c r="U965" s="49" t="s">
        <v>89</v>
      </c>
      <c r="V965" s="49" t="s">
        <v>2305</v>
      </c>
      <c r="W965" s="49"/>
      <c r="X965" s="54" t="s">
        <v>58</v>
      </c>
      <c r="Y965" s="49"/>
      <c r="Z965" s="49"/>
      <c r="AA965" s="54"/>
      <c r="AB965" s="54"/>
      <c r="AC965" s="55" t="s">
        <v>117</v>
      </c>
      <c r="AD965" s="55" t="s">
        <v>117</v>
      </c>
    </row>
    <row r="966" spans="1:30" s="58" customFormat="1" ht="57" hidden="1" customHeight="1" x14ac:dyDescent="0.25">
      <c r="A966" s="54">
        <f>+SUBTOTAL(3,$B$11:B966)</f>
        <v>0</v>
      </c>
      <c r="B966" s="55" t="s">
        <v>42</v>
      </c>
      <c r="C966" s="54" t="s">
        <v>43</v>
      </c>
      <c r="D966" s="54" t="s">
        <v>44</v>
      </c>
      <c r="E966" s="54" t="s">
        <v>45</v>
      </c>
      <c r="F966" s="56" t="s">
        <v>2679</v>
      </c>
      <c r="G966" s="48">
        <v>45439.482476851997</v>
      </c>
      <c r="H966" s="56" t="s">
        <v>2679</v>
      </c>
      <c r="I966" s="48">
        <v>45439.482476851997</v>
      </c>
      <c r="J966" s="56" t="s">
        <v>2679</v>
      </c>
      <c r="K966" s="48">
        <v>45439.482476851997</v>
      </c>
      <c r="L966" s="100" t="s">
        <v>2286</v>
      </c>
      <c r="M966" s="55" t="s">
        <v>48</v>
      </c>
      <c r="N966" s="49" t="s">
        <v>141</v>
      </c>
      <c r="O966" s="49" t="s">
        <v>1288</v>
      </c>
      <c r="P966" s="49" t="s">
        <v>2122</v>
      </c>
      <c r="Q966" s="50" t="s">
        <v>534</v>
      </c>
      <c r="R966" s="57"/>
      <c r="S966" s="49" t="s">
        <v>68</v>
      </c>
      <c r="T966" s="49" t="s">
        <v>125</v>
      </c>
      <c r="U966" s="49" t="s">
        <v>349</v>
      </c>
      <c r="V966" s="49" t="s">
        <v>1449</v>
      </c>
      <c r="W966" s="49" t="s">
        <v>81</v>
      </c>
      <c r="X966" s="54" t="s">
        <v>58</v>
      </c>
      <c r="Y966" s="49"/>
      <c r="Z966" s="49"/>
      <c r="AA966" s="54"/>
      <c r="AB966" s="54"/>
      <c r="AC966" s="55" t="s">
        <v>82</v>
      </c>
      <c r="AD966" s="55" t="s">
        <v>82</v>
      </c>
    </row>
    <row r="967" spans="1:30" s="58" customFormat="1" ht="57" hidden="1" customHeight="1" x14ac:dyDescent="0.25">
      <c r="A967" s="54">
        <f>+SUBTOTAL(3,$B$11:B967)</f>
        <v>0</v>
      </c>
      <c r="B967" s="55" t="s">
        <v>108</v>
      </c>
      <c r="C967" s="54" t="s">
        <v>43</v>
      </c>
      <c r="D967" s="54" t="s">
        <v>44</v>
      </c>
      <c r="E967" s="54" t="s">
        <v>45</v>
      </c>
      <c r="F967" s="56" t="s">
        <v>2680</v>
      </c>
      <c r="G967" s="48">
        <v>45468.480000000003</v>
      </c>
      <c r="H967" s="56" t="s">
        <v>2680</v>
      </c>
      <c r="I967" s="48">
        <v>45468.480000000003</v>
      </c>
      <c r="J967" s="56" t="s">
        <v>2680</v>
      </c>
      <c r="K967" s="48">
        <v>45468.480000000003</v>
      </c>
      <c r="L967" s="100" t="s">
        <v>1274</v>
      </c>
      <c r="M967" s="55" t="s">
        <v>111</v>
      </c>
      <c r="N967" s="49" t="s">
        <v>141</v>
      </c>
      <c r="O967" s="49" t="s">
        <v>554</v>
      </c>
      <c r="P967" s="49" t="s">
        <v>661</v>
      </c>
      <c r="Q967" s="50" t="s">
        <v>534</v>
      </c>
      <c r="R967" s="57"/>
      <c r="S967" s="49" t="s">
        <v>68</v>
      </c>
      <c r="T967" s="49" t="s">
        <v>137</v>
      </c>
      <c r="U967" s="49" t="s">
        <v>3282</v>
      </c>
      <c r="V967" s="49" t="s">
        <v>80</v>
      </c>
      <c r="W967" s="49" t="s">
        <v>81</v>
      </c>
      <c r="X967" s="54" t="s">
        <v>58</v>
      </c>
      <c r="Y967" s="49"/>
      <c r="Z967" s="49"/>
      <c r="AA967" s="54"/>
      <c r="AB967" s="54"/>
      <c r="AC967" s="55" t="s">
        <v>61</v>
      </c>
      <c r="AD967" s="55" t="s">
        <v>61</v>
      </c>
    </row>
    <row r="968" spans="1:30" s="58" customFormat="1" ht="57" hidden="1" customHeight="1" x14ac:dyDescent="0.25">
      <c r="A968" s="54">
        <f>+SUBTOTAL(3,$B$11:B968)</f>
        <v>0</v>
      </c>
      <c r="B968" s="55" t="s">
        <v>42</v>
      </c>
      <c r="C968" s="54" t="s">
        <v>43</v>
      </c>
      <c r="D968" s="54" t="s">
        <v>44</v>
      </c>
      <c r="E968" s="54" t="s">
        <v>45</v>
      </c>
      <c r="F968" s="56" t="s">
        <v>2681</v>
      </c>
      <c r="G968" s="48">
        <v>45466.625243055998</v>
      </c>
      <c r="H968" s="56" t="s">
        <v>2681</v>
      </c>
      <c r="I968" s="48">
        <v>45466.625243055998</v>
      </c>
      <c r="J968" s="56" t="s">
        <v>2681</v>
      </c>
      <c r="K968" s="48">
        <v>45466.625243055998</v>
      </c>
      <c r="L968" s="100" t="s">
        <v>3156</v>
      </c>
      <c r="M968" s="55" t="s">
        <v>48</v>
      </c>
      <c r="N968" s="49" t="s">
        <v>141</v>
      </c>
      <c r="O968" s="49" t="s">
        <v>554</v>
      </c>
      <c r="P968" s="49" t="s">
        <v>647</v>
      </c>
      <c r="Q968" s="50" t="s">
        <v>534</v>
      </c>
      <c r="R968" s="57"/>
      <c r="S968" s="49" t="s">
        <v>68</v>
      </c>
      <c r="T968" s="49" t="s">
        <v>69</v>
      </c>
      <c r="U968" s="49" t="s">
        <v>461</v>
      </c>
      <c r="V968" s="49" t="s">
        <v>115</v>
      </c>
      <c r="W968" s="49"/>
      <c r="X968" s="54" t="s">
        <v>58</v>
      </c>
      <c r="Y968" s="49"/>
      <c r="Z968" s="49"/>
      <c r="AA968" s="54"/>
      <c r="AB968" s="54"/>
      <c r="AC968" s="55" t="s">
        <v>117</v>
      </c>
      <c r="AD968" s="55" t="s">
        <v>117</v>
      </c>
    </row>
    <row r="969" spans="1:30" s="58" customFormat="1" ht="57" hidden="1" customHeight="1" x14ac:dyDescent="0.25">
      <c r="A969" s="54">
        <f>+SUBTOTAL(3,$B$11:B969)</f>
        <v>0</v>
      </c>
      <c r="B969" s="55" t="s">
        <v>42</v>
      </c>
      <c r="C969" s="54" t="s">
        <v>43</v>
      </c>
      <c r="D969" s="54" t="s">
        <v>44</v>
      </c>
      <c r="E969" s="54" t="s">
        <v>45</v>
      </c>
      <c r="F969" s="56" t="s">
        <v>2682</v>
      </c>
      <c r="G969" s="48">
        <v>45441.494363425998</v>
      </c>
      <c r="H969" s="56" t="s">
        <v>2682</v>
      </c>
      <c r="I969" s="48">
        <v>45441.494363425998</v>
      </c>
      <c r="J969" s="56" t="s">
        <v>2682</v>
      </c>
      <c r="K969" s="48">
        <v>45441.494363425998</v>
      </c>
      <c r="L969" s="100" t="s">
        <v>3157</v>
      </c>
      <c r="M969" s="55" t="s">
        <v>48</v>
      </c>
      <c r="N969" s="49" t="s">
        <v>141</v>
      </c>
      <c r="O969" s="49" t="s">
        <v>554</v>
      </c>
      <c r="P969" s="49" t="s">
        <v>661</v>
      </c>
      <c r="Q969" s="50" t="s">
        <v>534</v>
      </c>
      <c r="R969" s="57"/>
      <c r="S969" s="49" t="s">
        <v>68</v>
      </c>
      <c r="T969" s="49" t="s">
        <v>137</v>
      </c>
      <c r="U969" s="49" t="s">
        <v>2147</v>
      </c>
      <c r="V969" s="49" t="s">
        <v>270</v>
      </c>
      <c r="W969" s="49"/>
      <c r="X969" s="54" t="s">
        <v>58</v>
      </c>
      <c r="Y969" s="49"/>
      <c r="Z969" s="49"/>
      <c r="AA969" s="54"/>
      <c r="AB969" s="54"/>
      <c r="AC969" s="55" t="s">
        <v>82</v>
      </c>
      <c r="AD969" s="55" t="s">
        <v>82</v>
      </c>
    </row>
    <row r="970" spans="1:30" s="58" customFormat="1" ht="57" hidden="1" customHeight="1" x14ac:dyDescent="0.25">
      <c r="A970" s="54">
        <f>+SUBTOTAL(3,$B$11:B970)</f>
        <v>0</v>
      </c>
      <c r="B970" s="55" t="s">
        <v>3536</v>
      </c>
      <c r="C970" s="54" t="s">
        <v>43</v>
      </c>
      <c r="D970" s="54" t="s">
        <v>44</v>
      </c>
      <c r="E970" s="54" t="s">
        <v>45</v>
      </c>
      <c r="F970" s="56" t="s">
        <v>2683</v>
      </c>
      <c r="G970" s="48">
        <v>45464.574861111003</v>
      </c>
      <c r="H970" s="56" t="s">
        <v>2683</v>
      </c>
      <c r="I970" s="48">
        <v>45464.574861111003</v>
      </c>
      <c r="J970" s="56" t="s">
        <v>2683</v>
      </c>
      <c r="K970" s="48">
        <v>45464.574861111003</v>
      </c>
      <c r="L970" s="100" t="s">
        <v>3125</v>
      </c>
      <c r="M970" s="55" t="s">
        <v>48</v>
      </c>
      <c r="N970" s="49" t="s">
        <v>141</v>
      </c>
      <c r="O970" s="49" t="s">
        <v>142</v>
      </c>
      <c r="P970" s="49" t="s">
        <v>3440</v>
      </c>
      <c r="Q970" s="50" t="s">
        <v>534</v>
      </c>
      <c r="R970" s="57"/>
      <c r="S970" s="49" t="s">
        <v>53</v>
      </c>
      <c r="T970" s="49" t="s">
        <v>54</v>
      </c>
      <c r="U970" s="49" t="s">
        <v>492</v>
      </c>
      <c r="V970" s="49" t="s">
        <v>56</v>
      </c>
      <c r="W970" s="49"/>
      <c r="X970" s="54" t="s">
        <v>58</v>
      </c>
      <c r="Y970" s="49"/>
      <c r="Z970" s="49"/>
      <c r="AA970" s="54"/>
      <c r="AB970" s="54"/>
      <c r="AC970" s="55" t="s">
        <v>61</v>
      </c>
      <c r="AD970" s="55" t="s">
        <v>61</v>
      </c>
    </row>
    <row r="971" spans="1:30" s="58" customFormat="1" ht="57" hidden="1" customHeight="1" x14ac:dyDescent="0.25">
      <c r="A971" s="54">
        <f>+SUBTOTAL(3,$B$11:B971)</f>
        <v>0</v>
      </c>
      <c r="B971" s="55" t="s">
        <v>42</v>
      </c>
      <c r="C971" s="54" t="s">
        <v>43</v>
      </c>
      <c r="D971" s="54" t="s">
        <v>44</v>
      </c>
      <c r="E971" s="54" t="s">
        <v>45</v>
      </c>
      <c r="F971" s="56" t="s">
        <v>2684</v>
      </c>
      <c r="G971" s="48">
        <v>45454.412256944001</v>
      </c>
      <c r="H971" s="56" t="s">
        <v>2684</v>
      </c>
      <c r="I971" s="48">
        <v>45454.412256944001</v>
      </c>
      <c r="J971" s="56" t="s">
        <v>2684</v>
      </c>
      <c r="K971" s="48">
        <v>45454.412256944001</v>
      </c>
      <c r="L971" s="100" t="s">
        <v>3158</v>
      </c>
      <c r="M971" s="55" t="s">
        <v>48</v>
      </c>
      <c r="N971" s="49" t="s">
        <v>141</v>
      </c>
      <c r="O971" s="49" t="s">
        <v>1384</v>
      </c>
      <c r="P971" s="49" t="s">
        <v>771</v>
      </c>
      <c r="Q971" s="50" t="s">
        <v>534</v>
      </c>
      <c r="R971" s="57"/>
      <c r="S971" s="49" t="s">
        <v>68</v>
      </c>
      <c r="T971" s="49" t="s">
        <v>156</v>
      </c>
      <c r="U971" s="49" t="s">
        <v>157</v>
      </c>
      <c r="V971" s="49" t="s">
        <v>147</v>
      </c>
      <c r="W971" s="49"/>
      <c r="X971" s="54" t="s">
        <v>58</v>
      </c>
      <c r="Y971" s="49"/>
      <c r="Z971" s="49"/>
      <c r="AA971" s="54"/>
      <c r="AB971" s="54"/>
      <c r="AC971" s="55" t="s">
        <v>82</v>
      </c>
      <c r="AD971" s="55" t="s">
        <v>82</v>
      </c>
    </row>
    <row r="972" spans="1:30" s="58" customFormat="1" ht="57" hidden="1" customHeight="1" x14ac:dyDescent="0.25">
      <c r="A972" s="54">
        <f>+SUBTOTAL(3,$B$11:B972)</f>
        <v>0</v>
      </c>
      <c r="B972" s="55" t="s">
        <v>108</v>
      </c>
      <c r="C972" s="54" t="s">
        <v>43</v>
      </c>
      <c r="D972" s="54" t="s">
        <v>44</v>
      </c>
      <c r="E972" s="54" t="s">
        <v>45</v>
      </c>
      <c r="F972" s="56" t="s">
        <v>2685</v>
      </c>
      <c r="G972" s="48">
        <v>45468.736203704</v>
      </c>
      <c r="H972" s="56" t="s">
        <v>2685</v>
      </c>
      <c r="I972" s="48">
        <v>45468.736203704</v>
      </c>
      <c r="J972" s="56" t="s">
        <v>2685</v>
      </c>
      <c r="K972" s="48">
        <v>45468.736203704</v>
      </c>
      <c r="L972" s="100" t="s">
        <v>3159</v>
      </c>
      <c r="M972" s="55" t="s">
        <v>48</v>
      </c>
      <c r="N972" s="49" t="s">
        <v>141</v>
      </c>
      <c r="O972" s="49" t="s">
        <v>590</v>
      </c>
      <c r="P972" s="49" t="s">
        <v>591</v>
      </c>
      <c r="Q972" s="50" t="s">
        <v>534</v>
      </c>
      <c r="R972" s="57"/>
      <c r="S972" s="49" t="s">
        <v>68</v>
      </c>
      <c r="T972" s="49" t="s">
        <v>296</v>
      </c>
      <c r="U972" s="49" t="s">
        <v>3286</v>
      </c>
      <c r="V972" s="49" t="s">
        <v>80</v>
      </c>
      <c r="W972" s="49"/>
      <c r="X972" s="54" t="s">
        <v>58</v>
      </c>
      <c r="Y972" s="49"/>
      <c r="Z972" s="49"/>
      <c r="AA972" s="54"/>
      <c r="AB972" s="54"/>
      <c r="AC972" s="55" t="s">
        <v>82</v>
      </c>
      <c r="AD972" s="55" t="s">
        <v>82</v>
      </c>
    </row>
    <row r="973" spans="1:30" s="58" customFormat="1" ht="57" hidden="1" customHeight="1" x14ac:dyDescent="0.25">
      <c r="A973" s="54">
        <f>+SUBTOTAL(3,$B$11:B973)</f>
        <v>0</v>
      </c>
      <c r="B973" s="55" t="s">
        <v>108</v>
      </c>
      <c r="C973" s="54" t="s">
        <v>43</v>
      </c>
      <c r="D973" s="54" t="s">
        <v>44</v>
      </c>
      <c r="E973" s="54" t="s">
        <v>45</v>
      </c>
      <c r="F973" s="56" t="s">
        <v>2686</v>
      </c>
      <c r="G973" s="48">
        <v>45469.617627314998</v>
      </c>
      <c r="H973" s="56" t="s">
        <v>2686</v>
      </c>
      <c r="I973" s="48">
        <v>45469.617627314998</v>
      </c>
      <c r="J973" s="56" t="s">
        <v>2686</v>
      </c>
      <c r="K973" s="48">
        <v>45469.617627314998</v>
      </c>
      <c r="L973" s="100" t="s">
        <v>3160</v>
      </c>
      <c r="M973" s="55" t="s">
        <v>48</v>
      </c>
      <c r="N973" s="49" t="s">
        <v>141</v>
      </c>
      <c r="O973" s="49" t="s">
        <v>1384</v>
      </c>
      <c r="P973" s="49" t="s">
        <v>3457</v>
      </c>
      <c r="Q973" s="50" t="s">
        <v>534</v>
      </c>
      <c r="R973" s="57"/>
      <c r="S973" s="49" t="s">
        <v>68</v>
      </c>
      <c r="T973" s="49" t="s">
        <v>156</v>
      </c>
      <c r="U973" s="49" t="s">
        <v>157</v>
      </c>
      <c r="V973" s="49" t="s">
        <v>147</v>
      </c>
      <c r="W973" s="49"/>
      <c r="X973" s="54" t="s">
        <v>58</v>
      </c>
      <c r="Y973" s="49"/>
      <c r="Z973" s="49"/>
      <c r="AA973" s="54"/>
      <c r="AB973" s="54"/>
      <c r="AC973" s="55" t="s">
        <v>82</v>
      </c>
      <c r="AD973" s="55" t="s">
        <v>82</v>
      </c>
    </row>
    <row r="974" spans="1:30" s="58" customFormat="1" ht="57" hidden="1" customHeight="1" x14ac:dyDescent="0.25">
      <c r="A974" s="54">
        <f>+SUBTOTAL(3,$B$11:B974)</f>
        <v>0</v>
      </c>
      <c r="B974" s="55" t="s">
        <v>108</v>
      </c>
      <c r="C974" s="54" t="s">
        <v>43</v>
      </c>
      <c r="D974" s="54" t="s">
        <v>44</v>
      </c>
      <c r="E974" s="54" t="s">
        <v>45</v>
      </c>
      <c r="F974" s="56" t="s">
        <v>2687</v>
      </c>
      <c r="G974" s="48">
        <v>45443.583703703996</v>
      </c>
      <c r="H974" s="56" t="s">
        <v>2687</v>
      </c>
      <c r="I974" s="48">
        <v>45443.583703703996</v>
      </c>
      <c r="J974" s="56" t="s">
        <v>2687</v>
      </c>
      <c r="K974" s="48">
        <v>45443.583703703996</v>
      </c>
      <c r="L974" s="100" t="s">
        <v>3151</v>
      </c>
      <c r="M974" s="55" t="s">
        <v>48</v>
      </c>
      <c r="N974" s="49" t="s">
        <v>141</v>
      </c>
      <c r="O974" s="49" t="s">
        <v>554</v>
      </c>
      <c r="P974" s="49" t="s">
        <v>661</v>
      </c>
      <c r="Q974" s="50" t="s">
        <v>534</v>
      </c>
      <c r="R974" s="57"/>
      <c r="S974" s="49" t="s">
        <v>1430</v>
      </c>
      <c r="T974" s="49" t="s">
        <v>1442</v>
      </c>
      <c r="U974" s="49" t="s">
        <v>1443</v>
      </c>
      <c r="V974" s="49" t="s">
        <v>270</v>
      </c>
      <c r="W974" s="49"/>
      <c r="X974" s="54" t="s">
        <v>58</v>
      </c>
      <c r="Y974" s="49"/>
      <c r="Z974" s="49"/>
      <c r="AA974" s="54"/>
      <c r="AB974" s="54"/>
      <c r="AC974" s="55" t="s">
        <v>82</v>
      </c>
      <c r="AD974" s="55" t="s">
        <v>82</v>
      </c>
    </row>
    <row r="975" spans="1:30" s="58" customFormat="1" ht="57" hidden="1" customHeight="1" x14ac:dyDescent="0.25">
      <c r="A975" s="54">
        <f>+SUBTOTAL(3,$B$11:B975)</f>
        <v>0</v>
      </c>
      <c r="B975" s="55" t="s">
        <v>42</v>
      </c>
      <c r="C975" s="54" t="s">
        <v>43</v>
      </c>
      <c r="D975" s="54" t="s">
        <v>44</v>
      </c>
      <c r="E975" s="54" t="s">
        <v>45</v>
      </c>
      <c r="F975" s="56" t="s">
        <v>2688</v>
      </c>
      <c r="G975" s="48">
        <v>45443.560983796</v>
      </c>
      <c r="H975" s="56" t="s">
        <v>2688</v>
      </c>
      <c r="I975" s="48">
        <v>45443.560983796</v>
      </c>
      <c r="J975" s="56" t="s">
        <v>2688</v>
      </c>
      <c r="K975" s="48">
        <v>45443.560983796</v>
      </c>
      <c r="L975" s="100" t="s">
        <v>3151</v>
      </c>
      <c r="M975" s="55" t="s">
        <v>111</v>
      </c>
      <c r="N975" s="49" t="s">
        <v>141</v>
      </c>
      <c r="O975" s="49" t="s">
        <v>554</v>
      </c>
      <c r="P975" s="49" t="s">
        <v>661</v>
      </c>
      <c r="Q975" s="50" t="s">
        <v>534</v>
      </c>
      <c r="R975" s="57"/>
      <c r="S975" s="49" t="s">
        <v>68</v>
      </c>
      <c r="T975" s="49" t="s">
        <v>156</v>
      </c>
      <c r="U975" s="49" t="s">
        <v>157</v>
      </c>
      <c r="V975" s="49" t="s">
        <v>270</v>
      </c>
      <c r="W975" s="49"/>
      <c r="X975" s="54" t="s">
        <v>58</v>
      </c>
      <c r="Y975" s="49"/>
      <c r="Z975" s="49"/>
      <c r="AA975" s="54"/>
      <c r="AB975" s="54"/>
      <c r="AC975" s="55" t="s">
        <v>82</v>
      </c>
      <c r="AD975" s="55" t="s">
        <v>82</v>
      </c>
    </row>
    <row r="976" spans="1:30" s="58" customFormat="1" ht="57" hidden="1" customHeight="1" x14ac:dyDescent="0.25">
      <c r="A976" s="54">
        <f>+SUBTOTAL(3,$B$11:B976)</f>
        <v>0</v>
      </c>
      <c r="B976" s="55" t="s">
        <v>42</v>
      </c>
      <c r="C976" s="54" t="s">
        <v>43</v>
      </c>
      <c r="D976" s="54" t="s">
        <v>44</v>
      </c>
      <c r="E976" s="54" t="s">
        <v>45</v>
      </c>
      <c r="F976" s="56" t="s">
        <v>2689</v>
      </c>
      <c r="G976" s="48">
        <v>45437.668692129999</v>
      </c>
      <c r="H976" s="56" t="s">
        <v>2689</v>
      </c>
      <c r="I976" s="48">
        <v>45437.668692129999</v>
      </c>
      <c r="J976" s="56" t="s">
        <v>2689</v>
      </c>
      <c r="K976" s="48">
        <v>45437.668692129999</v>
      </c>
      <c r="L976" s="100" t="s">
        <v>3161</v>
      </c>
      <c r="M976" s="55" t="s">
        <v>48</v>
      </c>
      <c r="N976" s="49" t="s">
        <v>141</v>
      </c>
      <c r="O976" s="49" t="s">
        <v>210</v>
      </c>
      <c r="P976" s="49" t="s">
        <v>3458</v>
      </c>
      <c r="Q976" s="50" t="s">
        <v>534</v>
      </c>
      <c r="R976" s="57"/>
      <c r="S976" s="49" t="s">
        <v>68</v>
      </c>
      <c r="T976" s="49" t="s">
        <v>137</v>
      </c>
      <c r="U976" s="49" t="s">
        <v>2147</v>
      </c>
      <c r="V976" s="49" t="s">
        <v>71</v>
      </c>
      <c r="W976" s="49"/>
      <c r="X976" s="54" t="s">
        <v>58</v>
      </c>
      <c r="Y976" s="49"/>
      <c r="Z976" s="49"/>
      <c r="AA976" s="54"/>
      <c r="AB976" s="54"/>
      <c r="AC976" s="55" t="s">
        <v>117</v>
      </c>
      <c r="AD976" s="55" t="s">
        <v>117</v>
      </c>
    </row>
    <row r="977" spans="1:30" s="58" customFormat="1" ht="57" hidden="1" customHeight="1" x14ac:dyDescent="0.25">
      <c r="A977" s="54">
        <f>+SUBTOTAL(3,$B$11:B977)</f>
        <v>0</v>
      </c>
      <c r="B977" s="55" t="s">
        <v>42</v>
      </c>
      <c r="C977" s="54" t="s">
        <v>43</v>
      </c>
      <c r="D977" s="54" t="s">
        <v>44</v>
      </c>
      <c r="E977" s="54" t="s">
        <v>45</v>
      </c>
      <c r="F977" s="56" t="s">
        <v>2690</v>
      </c>
      <c r="G977" s="48">
        <v>45433.466203704003</v>
      </c>
      <c r="H977" s="56" t="s">
        <v>2690</v>
      </c>
      <c r="I977" s="48">
        <v>45433.466203704003</v>
      </c>
      <c r="J977" s="56" t="s">
        <v>2690</v>
      </c>
      <c r="K977" s="48">
        <v>45433.466203704003</v>
      </c>
      <c r="L977" s="100" t="s">
        <v>1151</v>
      </c>
      <c r="M977" s="55" t="s">
        <v>48</v>
      </c>
      <c r="N977" s="49" t="s">
        <v>141</v>
      </c>
      <c r="O977" s="49" t="s">
        <v>1288</v>
      </c>
      <c r="P977" s="49" t="s">
        <v>1289</v>
      </c>
      <c r="Q977" s="50" t="s">
        <v>534</v>
      </c>
      <c r="R977" s="57"/>
      <c r="S977" s="49" t="s">
        <v>68</v>
      </c>
      <c r="T977" s="49" t="s">
        <v>137</v>
      </c>
      <c r="U977" s="49" t="s">
        <v>3282</v>
      </c>
      <c r="V977" s="49" t="s">
        <v>270</v>
      </c>
      <c r="W977" s="49"/>
      <c r="X977" s="54" t="s">
        <v>58</v>
      </c>
      <c r="Y977" s="49"/>
      <c r="Z977" s="49"/>
      <c r="AA977" s="54"/>
      <c r="AB977" s="54"/>
      <c r="AC977" s="55" t="s">
        <v>82</v>
      </c>
      <c r="AD977" s="55" t="s">
        <v>82</v>
      </c>
    </row>
    <row r="978" spans="1:30" s="58" customFormat="1" ht="57" hidden="1" customHeight="1" x14ac:dyDescent="0.25">
      <c r="A978" s="54">
        <f>+SUBTOTAL(3,$B$11:B978)</f>
        <v>0</v>
      </c>
      <c r="B978" s="55" t="s">
        <v>42</v>
      </c>
      <c r="C978" s="54" t="s">
        <v>43</v>
      </c>
      <c r="D978" s="54" t="s">
        <v>44</v>
      </c>
      <c r="E978" s="54" t="s">
        <v>45</v>
      </c>
      <c r="F978" s="56" t="s">
        <v>2691</v>
      </c>
      <c r="G978" s="48">
        <v>45446.608263889</v>
      </c>
      <c r="H978" s="56" t="s">
        <v>2691</v>
      </c>
      <c r="I978" s="48">
        <v>45446.608263889</v>
      </c>
      <c r="J978" s="56" t="s">
        <v>2691</v>
      </c>
      <c r="K978" s="48">
        <v>45446.608263889</v>
      </c>
      <c r="L978" s="100" t="s">
        <v>3162</v>
      </c>
      <c r="M978" s="55" t="s">
        <v>48</v>
      </c>
      <c r="N978" s="49" t="s">
        <v>141</v>
      </c>
      <c r="O978" s="49" t="s">
        <v>554</v>
      </c>
      <c r="P978" s="49" t="s">
        <v>3459</v>
      </c>
      <c r="Q978" s="50" t="s">
        <v>534</v>
      </c>
      <c r="R978" s="57"/>
      <c r="S978" s="49" t="s">
        <v>144</v>
      </c>
      <c r="T978" s="49" t="s">
        <v>145</v>
      </c>
      <c r="U978" s="49" t="s">
        <v>146</v>
      </c>
      <c r="V978" s="49" t="s">
        <v>147</v>
      </c>
      <c r="W978" s="49" t="s">
        <v>148</v>
      </c>
      <c r="X978" s="54" t="s">
        <v>58</v>
      </c>
      <c r="Y978" s="49"/>
      <c r="Z978" s="49"/>
      <c r="AA978" s="54"/>
      <c r="AB978" s="54"/>
      <c r="AC978" s="55" t="s">
        <v>82</v>
      </c>
      <c r="AD978" s="55" t="s">
        <v>82</v>
      </c>
    </row>
    <row r="979" spans="1:30" s="58" customFormat="1" ht="57" hidden="1" customHeight="1" x14ac:dyDescent="0.25">
      <c r="A979" s="54">
        <f>+SUBTOTAL(3,$B$11:B979)</f>
        <v>0</v>
      </c>
      <c r="B979" s="55" t="s">
        <v>42</v>
      </c>
      <c r="C979" s="54" t="s">
        <v>43</v>
      </c>
      <c r="D979" s="54" t="s">
        <v>44</v>
      </c>
      <c r="E979" s="54" t="s">
        <v>45</v>
      </c>
      <c r="F979" s="56" t="s">
        <v>2692</v>
      </c>
      <c r="G979" s="48">
        <v>45433.476203703998</v>
      </c>
      <c r="H979" s="56" t="s">
        <v>2692</v>
      </c>
      <c r="I979" s="48">
        <v>45433.476203703998</v>
      </c>
      <c r="J979" s="56" t="s">
        <v>2692</v>
      </c>
      <c r="K979" s="48">
        <v>45433.476203703998</v>
      </c>
      <c r="L979" s="100" t="s">
        <v>1151</v>
      </c>
      <c r="M979" s="55" t="s">
        <v>48</v>
      </c>
      <c r="N979" s="49" t="s">
        <v>141</v>
      </c>
      <c r="O979" s="49" t="s">
        <v>1288</v>
      </c>
      <c r="P979" s="49" t="s">
        <v>1289</v>
      </c>
      <c r="Q979" s="50" t="s">
        <v>534</v>
      </c>
      <c r="R979" s="57"/>
      <c r="S979" s="49" t="s">
        <v>68</v>
      </c>
      <c r="T979" s="49" t="s">
        <v>150</v>
      </c>
      <c r="U979" s="49" t="s">
        <v>151</v>
      </c>
      <c r="V979" s="49" t="s">
        <v>270</v>
      </c>
      <c r="W979" s="49"/>
      <c r="X979" s="54" t="s">
        <v>58</v>
      </c>
      <c r="Y979" s="49"/>
      <c r="Z979" s="49"/>
      <c r="AA979" s="54"/>
      <c r="AB979" s="54"/>
      <c r="AC979" s="55" t="s">
        <v>117</v>
      </c>
      <c r="AD979" s="55" t="s">
        <v>117</v>
      </c>
    </row>
    <row r="980" spans="1:30" s="58" customFormat="1" ht="57" hidden="1" customHeight="1" x14ac:dyDescent="0.25">
      <c r="A980" s="54">
        <f>+SUBTOTAL(3,$B$11:B980)</f>
        <v>0</v>
      </c>
      <c r="B980" s="55" t="s">
        <v>108</v>
      </c>
      <c r="C980" s="54" t="s">
        <v>43</v>
      </c>
      <c r="D980" s="54" t="s">
        <v>44</v>
      </c>
      <c r="E980" s="54" t="s">
        <v>45</v>
      </c>
      <c r="F980" s="56" t="s">
        <v>2693</v>
      </c>
      <c r="G980" s="48">
        <v>45446.997581019001</v>
      </c>
      <c r="H980" s="56" t="s">
        <v>2693</v>
      </c>
      <c r="I980" s="48">
        <v>45446.997581019001</v>
      </c>
      <c r="J980" s="56" t="s">
        <v>2693</v>
      </c>
      <c r="K980" s="48">
        <v>45446.997581019001</v>
      </c>
      <c r="L980" s="100" t="s">
        <v>3163</v>
      </c>
      <c r="M980" s="55" t="s">
        <v>48</v>
      </c>
      <c r="N980" s="49" t="s">
        <v>141</v>
      </c>
      <c r="O980" s="49" t="s">
        <v>624</v>
      </c>
      <c r="P980" s="49" t="s">
        <v>3460</v>
      </c>
      <c r="Q980" s="50" t="s">
        <v>534</v>
      </c>
      <c r="R980" s="57"/>
      <c r="S980" s="49" t="s">
        <v>68</v>
      </c>
      <c r="T980" s="49" t="s">
        <v>137</v>
      </c>
      <c r="U980" s="49" t="s">
        <v>138</v>
      </c>
      <c r="V980" s="49" t="s">
        <v>270</v>
      </c>
      <c r="W980" s="49"/>
      <c r="X980" s="54" t="s">
        <v>58</v>
      </c>
      <c r="Y980" s="49"/>
      <c r="Z980" s="49"/>
      <c r="AA980" s="54"/>
      <c r="AB980" s="54"/>
      <c r="AC980" s="55" t="s">
        <v>82</v>
      </c>
      <c r="AD980" s="55" t="s">
        <v>82</v>
      </c>
    </row>
    <row r="981" spans="1:30" s="58" customFormat="1" ht="57" hidden="1" customHeight="1" x14ac:dyDescent="0.25">
      <c r="A981" s="54">
        <f>+SUBTOTAL(3,$B$11:B981)</f>
        <v>0</v>
      </c>
      <c r="B981" s="55" t="s">
        <v>108</v>
      </c>
      <c r="C981" s="54" t="s">
        <v>43</v>
      </c>
      <c r="D981" s="54" t="s">
        <v>44</v>
      </c>
      <c r="E981" s="54" t="s">
        <v>45</v>
      </c>
      <c r="F981" s="56" t="s">
        <v>2694</v>
      </c>
      <c r="G981" s="48">
        <v>45432.569351851998</v>
      </c>
      <c r="H981" s="56" t="s">
        <v>2694</v>
      </c>
      <c r="I981" s="48">
        <v>45432.569351851998</v>
      </c>
      <c r="J981" s="56" t="s">
        <v>2694</v>
      </c>
      <c r="K981" s="48">
        <v>45432.569351851998</v>
      </c>
      <c r="L981" s="100" t="s">
        <v>3135</v>
      </c>
      <c r="M981" s="55" t="s">
        <v>48</v>
      </c>
      <c r="N981" s="49" t="s">
        <v>197</v>
      </c>
      <c r="O981" s="49" t="s">
        <v>1304</v>
      </c>
      <c r="P981" s="49" t="s">
        <v>3446</v>
      </c>
      <c r="Q981" s="50" t="s">
        <v>534</v>
      </c>
      <c r="R981" s="57"/>
      <c r="S981" s="49" t="s">
        <v>68</v>
      </c>
      <c r="T981" s="49" t="s">
        <v>156</v>
      </c>
      <c r="U981" s="49" t="s">
        <v>157</v>
      </c>
      <c r="V981" s="49" t="s">
        <v>98</v>
      </c>
      <c r="W981" s="49"/>
      <c r="X981" s="54" t="s">
        <v>58</v>
      </c>
      <c r="Y981" s="49"/>
      <c r="Z981" s="49"/>
      <c r="AA981" s="54"/>
      <c r="AB981" s="54"/>
      <c r="AC981" s="55" t="s">
        <v>61</v>
      </c>
      <c r="AD981" s="55" t="s">
        <v>61</v>
      </c>
    </row>
    <row r="982" spans="1:30" s="58" customFormat="1" ht="57" hidden="1" customHeight="1" x14ac:dyDescent="0.25">
      <c r="A982" s="54">
        <f>+SUBTOTAL(3,$B$11:B982)</f>
        <v>0</v>
      </c>
      <c r="B982" s="55" t="s">
        <v>108</v>
      </c>
      <c r="C982" s="54" t="s">
        <v>43</v>
      </c>
      <c r="D982" s="54" t="s">
        <v>44</v>
      </c>
      <c r="E982" s="54" t="s">
        <v>45</v>
      </c>
      <c r="F982" s="56" t="s">
        <v>2695</v>
      </c>
      <c r="G982" s="48">
        <v>45448.608668981004</v>
      </c>
      <c r="H982" s="56" t="s">
        <v>2695</v>
      </c>
      <c r="I982" s="48">
        <v>45448.608668981004</v>
      </c>
      <c r="J982" s="56" t="s">
        <v>2695</v>
      </c>
      <c r="K982" s="48">
        <v>45448.608668981004</v>
      </c>
      <c r="L982" s="100" t="s">
        <v>3164</v>
      </c>
      <c r="M982" s="55" t="s">
        <v>48</v>
      </c>
      <c r="N982" s="49" t="s">
        <v>141</v>
      </c>
      <c r="O982" s="49" t="s">
        <v>142</v>
      </c>
      <c r="P982" s="49" t="s">
        <v>3461</v>
      </c>
      <c r="Q982" s="50" t="s">
        <v>534</v>
      </c>
      <c r="R982" s="57"/>
      <c r="S982" s="49" t="s">
        <v>68</v>
      </c>
      <c r="T982" s="49" t="s">
        <v>150</v>
      </c>
      <c r="U982" s="49" t="s">
        <v>3280</v>
      </c>
      <c r="V982" s="49" t="s">
        <v>1496</v>
      </c>
      <c r="W982" s="49"/>
      <c r="X982" s="54" t="s">
        <v>58</v>
      </c>
      <c r="Y982" s="49"/>
      <c r="Z982" s="49"/>
      <c r="AA982" s="54"/>
      <c r="AB982" s="54"/>
      <c r="AC982" s="55" t="s">
        <v>117</v>
      </c>
      <c r="AD982" s="55" t="s">
        <v>117</v>
      </c>
    </row>
    <row r="983" spans="1:30" s="58" customFormat="1" ht="57" hidden="1" customHeight="1" x14ac:dyDescent="0.25">
      <c r="A983" s="54">
        <f>+SUBTOTAL(3,$B$11:B983)</f>
        <v>0</v>
      </c>
      <c r="B983" s="55" t="s">
        <v>42</v>
      </c>
      <c r="C983" s="54" t="s">
        <v>43</v>
      </c>
      <c r="D983" s="54" t="s">
        <v>44</v>
      </c>
      <c r="E983" s="54" t="s">
        <v>45</v>
      </c>
      <c r="F983" s="56" t="s">
        <v>2696</v>
      </c>
      <c r="G983" s="48">
        <v>45448.673402777997</v>
      </c>
      <c r="H983" s="56" t="s">
        <v>2696</v>
      </c>
      <c r="I983" s="48">
        <v>45448.673402777997</v>
      </c>
      <c r="J983" s="56" t="s">
        <v>2696</v>
      </c>
      <c r="K983" s="48">
        <v>45448.673402777997</v>
      </c>
      <c r="L983" s="100" t="s">
        <v>3165</v>
      </c>
      <c r="M983" s="55" t="s">
        <v>48</v>
      </c>
      <c r="N983" s="49" t="s">
        <v>141</v>
      </c>
      <c r="O983" s="49" t="s">
        <v>210</v>
      </c>
      <c r="P983" s="49" t="s">
        <v>3462</v>
      </c>
      <c r="Q983" s="50" t="s">
        <v>534</v>
      </c>
      <c r="R983" s="57"/>
      <c r="S983" s="49" t="s">
        <v>68</v>
      </c>
      <c r="T983" s="49" t="s">
        <v>150</v>
      </c>
      <c r="U983" s="49" t="s">
        <v>151</v>
      </c>
      <c r="V983" s="49" t="s">
        <v>229</v>
      </c>
      <c r="W983" s="49"/>
      <c r="X983" s="54" t="s">
        <v>58</v>
      </c>
      <c r="Y983" s="49"/>
      <c r="Z983" s="49"/>
      <c r="AA983" s="54"/>
      <c r="AB983" s="54"/>
      <c r="AC983" s="55" t="s">
        <v>117</v>
      </c>
      <c r="AD983" s="55" t="s">
        <v>117</v>
      </c>
    </row>
    <row r="984" spans="1:30" s="58" customFormat="1" ht="57" hidden="1" customHeight="1" x14ac:dyDescent="0.25">
      <c r="A984" s="54">
        <f>+SUBTOTAL(3,$B$11:B984)</f>
        <v>0</v>
      </c>
      <c r="B984" s="55" t="s">
        <v>42</v>
      </c>
      <c r="C984" s="54" t="s">
        <v>43</v>
      </c>
      <c r="D984" s="54" t="s">
        <v>44</v>
      </c>
      <c r="E984" s="54" t="s">
        <v>45</v>
      </c>
      <c r="F984" s="56" t="s">
        <v>2697</v>
      </c>
      <c r="G984" s="48">
        <v>45425.529803240999</v>
      </c>
      <c r="H984" s="56" t="s">
        <v>2697</v>
      </c>
      <c r="I984" s="48">
        <v>45425.529803240999</v>
      </c>
      <c r="J984" s="56" t="s">
        <v>2697</v>
      </c>
      <c r="K984" s="48">
        <v>45425.529803240999</v>
      </c>
      <c r="L984" s="100" t="s">
        <v>3166</v>
      </c>
      <c r="M984" s="55" t="s">
        <v>48</v>
      </c>
      <c r="N984" s="49" t="s">
        <v>141</v>
      </c>
      <c r="O984" s="49" t="s">
        <v>175</v>
      </c>
      <c r="P984" s="49" t="s">
        <v>3463</v>
      </c>
      <c r="Q984" s="50" t="s">
        <v>534</v>
      </c>
      <c r="R984" s="57"/>
      <c r="S984" s="49" t="s">
        <v>68</v>
      </c>
      <c r="T984" s="49" t="s">
        <v>69</v>
      </c>
      <c r="U984" s="49" t="s">
        <v>79</v>
      </c>
      <c r="V984" s="49" t="s">
        <v>2305</v>
      </c>
      <c r="W984" s="49"/>
      <c r="X984" s="54" t="s">
        <v>58</v>
      </c>
      <c r="Y984" s="49"/>
      <c r="Z984" s="49"/>
      <c r="AA984" s="54"/>
      <c r="AB984" s="54"/>
      <c r="AC984" s="55" t="s">
        <v>82</v>
      </c>
      <c r="AD984" s="55" t="s">
        <v>82</v>
      </c>
    </row>
    <row r="985" spans="1:30" s="58" customFormat="1" ht="57" hidden="1" customHeight="1" x14ac:dyDescent="0.25">
      <c r="A985" s="54">
        <f>+SUBTOTAL(3,$B$11:B985)</f>
        <v>0</v>
      </c>
      <c r="B985" s="55" t="s">
        <v>108</v>
      </c>
      <c r="C985" s="54" t="s">
        <v>43</v>
      </c>
      <c r="D985" s="54" t="s">
        <v>44</v>
      </c>
      <c r="E985" s="54" t="s">
        <v>45</v>
      </c>
      <c r="F985" s="56" t="s">
        <v>2698</v>
      </c>
      <c r="G985" s="48">
        <v>45449.568124999998</v>
      </c>
      <c r="H985" s="56" t="s">
        <v>2698</v>
      </c>
      <c r="I985" s="48">
        <v>45449.568124999998</v>
      </c>
      <c r="J985" s="56" t="s">
        <v>2698</v>
      </c>
      <c r="K985" s="48">
        <v>45449.568124999998</v>
      </c>
      <c r="L985" s="100" t="s">
        <v>3167</v>
      </c>
      <c r="M985" s="55" t="s">
        <v>111</v>
      </c>
      <c r="N985" s="49" t="s">
        <v>141</v>
      </c>
      <c r="O985" s="49" t="s">
        <v>612</v>
      </c>
      <c r="P985" s="49" t="s">
        <v>223</v>
      </c>
      <c r="Q985" s="50" t="s">
        <v>534</v>
      </c>
      <c r="R985" s="57"/>
      <c r="S985" s="49" t="s">
        <v>68</v>
      </c>
      <c r="T985" s="49" t="s">
        <v>156</v>
      </c>
      <c r="U985" s="49" t="s">
        <v>157</v>
      </c>
      <c r="V985" s="49" t="s">
        <v>270</v>
      </c>
      <c r="W985" s="49"/>
      <c r="X985" s="54" t="s">
        <v>58</v>
      </c>
      <c r="Y985" s="49"/>
      <c r="Z985" s="49"/>
      <c r="AA985" s="54"/>
      <c r="AB985" s="54"/>
      <c r="AC985" s="55" t="s">
        <v>117</v>
      </c>
      <c r="AD985" s="55" t="s">
        <v>117</v>
      </c>
    </row>
    <row r="986" spans="1:30" s="58" customFormat="1" ht="57" hidden="1" customHeight="1" x14ac:dyDescent="0.25">
      <c r="A986" s="54">
        <f>+SUBTOTAL(3,$B$11:B986)</f>
        <v>0</v>
      </c>
      <c r="B986" s="55" t="s">
        <v>42</v>
      </c>
      <c r="C986" s="54" t="s">
        <v>43</v>
      </c>
      <c r="D986" s="54" t="s">
        <v>44</v>
      </c>
      <c r="E986" s="54" t="s">
        <v>45</v>
      </c>
      <c r="F986" s="56" t="s">
        <v>2699</v>
      </c>
      <c r="G986" s="48">
        <v>45450.4528125</v>
      </c>
      <c r="H986" s="56" t="s">
        <v>2699</v>
      </c>
      <c r="I986" s="48">
        <v>45450.4528125</v>
      </c>
      <c r="J986" s="56" t="s">
        <v>2699</v>
      </c>
      <c r="K986" s="48">
        <v>45450.4528125</v>
      </c>
      <c r="L986" s="100" t="s">
        <v>1151</v>
      </c>
      <c r="M986" s="55" t="s">
        <v>48</v>
      </c>
      <c r="N986" s="49" t="s">
        <v>141</v>
      </c>
      <c r="O986" s="49" t="s">
        <v>1288</v>
      </c>
      <c r="P986" s="49" t="s">
        <v>1289</v>
      </c>
      <c r="Q986" s="50" t="s">
        <v>534</v>
      </c>
      <c r="R986" s="57"/>
      <c r="S986" s="49" t="s">
        <v>68</v>
      </c>
      <c r="T986" s="49" t="s">
        <v>156</v>
      </c>
      <c r="U986" s="49" t="s">
        <v>157</v>
      </c>
      <c r="V986" s="49" t="s">
        <v>270</v>
      </c>
      <c r="W986" s="49"/>
      <c r="X986" s="54" t="s">
        <v>58</v>
      </c>
      <c r="Y986" s="49"/>
      <c r="Z986" s="49"/>
      <c r="AA986" s="54"/>
      <c r="AB986" s="54"/>
      <c r="AC986" s="55" t="s">
        <v>82</v>
      </c>
      <c r="AD986" s="55" t="s">
        <v>82</v>
      </c>
    </row>
    <row r="987" spans="1:30" s="58" customFormat="1" ht="57" hidden="1" customHeight="1" x14ac:dyDescent="0.25">
      <c r="A987" s="54">
        <f>+SUBTOTAL(3,$B$11:B987)</f>
        <v>0</v>
      </c>
      <c r="B987" s="55" t="s">
        <v>42</v>
      </c>
      <c r="C987" s="54" t="s">
        <v>43</v>
      </c>
      <c r="D987" s="54" t="s">
        <v>44</v>
      </c>
      <c r="E987" s="54" t="s">
        <v>45</v>
      </c>
      <c r="F987" s="56" t="s">
        <v>2700</v>
      </c>
      <c r="G987" s="48">
        <v>45434.615914351998</v>
      </c>
      <c r="H987" s="56" t="s">
        <v>2700</v>
      </c>
      <c r="I987" s="48">
        <v>45434.615914351998</v>
      </c>
      <c r="J987" s="56" t="s">
        <v>2700</v>
      </c>
      <c r="K987" s="48">
        <v>45434.615914351998</v>
      </c>
      <c r="L987" s="100" t="s">
        <v>1151</v>
      </c>
      <c r="M987" s="55" t="s">
        <v>48</v>
      </c>
      <c r="N987" s="49" t="s">
        <v>141</v>
      </c>
      <c r="O987" s="49" t="s">
        <v>1288</v>
      </c>
      <c r="P987" s="49" t="s">
        <v>1289</v>
      </c>
      <c r="Q987" s="50" t="s">
        <v>534</v>
      </c>
      <c r="R987" s="57"/>
      <c r="S987" s="49" t="s">
        <v>68</v>
      </c>
      <c r="T987" s="49" t="s">
        <v>96</v>
      </c>
      <c r="U987" s="49" t="s">
        <v>3279</v>
      </c>
      <c r="V987" s="49" t="s">
        <v>270</v>
      </c>
      <c r="W987" s="49"/>
      <c r="X987" s="54" t="s">
        <v>58</v>
      </c>
      <c r="Y987" s="49"/>
      <c r="Z987" s="49"/>
      <c r="AA987" s="54"/>
      <c r="AB987" s="54"/>
      <c r="AC987" s="55" t="s">
        <v>117</v>
      </c>
      <c r="AD987" s="55" t="s">
        <v>117</v>
      </c>
    </row>
    <row r="988" spans="1:30" s="58" customFormat="1" ht="57" hidden="1" customHeight="1" x14ac:dyDescent="0.25">
      <c r="A988" s="54">
        <f>+SUBTOTAL(3,$B$11:B988)</f>
        <v>0</v>
      </c>
      <c r="B988" s="55" t="s">
        <v>42</v>
      </c>
      <c r="C988" s="54" t="s">
        <v>43</v>
      </c>
      <c r="D988" s="54" t="s">
        <v>44</v>
      </c>
      <c r="E988" s="54" t="s">
        <v>45</v>
      </c>
      <c r="F988" s="56" t="s">
        <v>2701</v>
      </c>
      <c r="G988" s="48">
        <v>45450.463738425999</v>
      </c>
      <c r="H988" s="56" t="s">
        <v>2701</v>
      </c>
      <c r="I988" s="48">
        <v>45450.463738425999</v>
      </c>
      <c r="J988" s="56" t="s">
        <v>2701</v>
      </c>
      <c r="K988" s="48">
        <v>45450.463738425999</v>
      </c>
      <c r="L988" s="100" t="s">
        <v>3168</v>
      </c>
      <c r="M988" s="55" t="s">
        <v>111</v>
      </c>
      <c r="N988" s="49" t="s">
        <v>141</v>
      </c>
      <c r="O988" s="49" t="s">
        <v>227</v>
      </c>
      <c r="P988" s="49" t="s">
        <v>3464</v>
      </c>
      <c r="Q988" s="50" t="s">
        <v>534</v>
      </c>
      <c r="R988" s="57"/>
      <c r="S988" s="49" t="s">
        <v>68</v>
      </c>
      <c r="T988" s="49" t="s">
        <v>296</v>
      </c>
      <c r="U988" s="49" t="s">
        <v>297</v>
      </c>
      <c r="V988" s="49" t="s">
        <v>80</v>
      </c>
      <c r="W988" s="49" t="s">
        <v>81</v>
      </c>
      <c r="X988" s="54" t="s">
        <v>58</v>
      </c>
      <c r="Y988" s="49"/>
      <c r="Z988" s="49"/>
      <c r="AA988" s="54"/>
      <c r="AB988" s="54"/>
      <c r="AC988" s="55" t="s">
        <v>82</v>
      </c>
      <c r="AD988" s="55" t="s">
        <v>82</v>
      </c>
    </row>
    <row r="989" spans="1:30" s="58" customFormat="1" ht="57" hidden="1" customHeight="1" x14ac:dyDescent="0.25">
      <c r="A989" s="54">
        <f>+SUBTOTAL(3,$B$11:B989)</f>
        <v>0</v>
      </c>
      <c r="B989" s="55" t="s">
        <v>42</v>
      </c>
      <c r="C989" s="54" t="s">
        <v>43</v>
      </c>
      <c r="D989" s="54" t="s">
        <v>44</v>
      </c>
      <c r="E989" s="54" t="s">
        <v>45</v>
      </c>
      <c r="F989" s="56" t="s">
        <v>2702</v>
      </c>
      <c r="G989" s="48">
        <v>45425.507326389001</v>
      </c>
      <c r="H989" s="56" t="s">
        <v>2702</v>
      </c>
      <c r="I989" s="48">
        <v>45425.507326389001</v>
      </c>
      <c r="J989" s="56" t="s">
        <v>2702</v>
      </c>
      <c r="K989" s="48">
        <v>45425.507326389001</v>
      </c>
      <c r="L989" s="100" t="s">
        <v>3169</v>
      </c>
      <c r="M989" s="55" t="s">
        <v>48</v>
      </c>
      <c r="N989" s="49" t="s">
        <v>141</v>
      </c>
      <c r="O989" s="49" t="s">
        <v>612</v>
      </c>
      <c r="P989" s="49" t="s">
        <v>3465</v>
      </c>
      <c r="Q989" s="50" t="s">
        <v>534</v>
      </c>
      <c r="R989" s="57"/>
      <c r="S989" s="49" t="s">
        <v>68</v>
      </c>
      <c r="T989" s="49" t="s">
        <v>125</v>
      </c>
      <c r="U989" s="49" t="s">
        <v>349</v>
      </c>
      <c r="V989" s="49" t="s">
        <v>1449</v>
      </c>
      <c r="W989" s="49" t="s">
        <v>81</v>
      </c>
      <c r="X989" s="54" t="s">
        <v>58</v>
      </c>
      <c r="Y989" s="49"/>
      <c r="Z989" s="49"/>
      <c r="AA989" s="54"/>
      <c r="AB989" s="54"/>
      <c r="AC989" s="55" t="s">
        <v>82</v>
      </c>
      <c r="AD989" s="55" t="s">
        <v>82</v>
      </c>
    </row>
    <row r="990" spans="1:30" s="58" customFormat="1" ht="57" hidden="1" customHeight="1" x14ac:dyDescent="0.25">
      <c r="A990" s="54">
        <f>+SUBTOTAL(3,$B$11:B990)</f>
        <v>0</v>
      </c>
      <c r="B990" s="55" t="s">
        <v>42</v>
      </c>
      <c r="C990" s="54" t="s">
        <v>43</v>
      </c>
      <c r="D990" s="54" t="s">
        <v>44</v>
      </c>
      <c r="E990" s="54" t="s">
        <v>45</v>
      </c>
      <c r="F990" s="56" t="s">
        <v>2703</v>
      </c>
      <c r="G990" s="48">
        <v>45427.725208333002</v>
      </c>
      <c r="H990" s="56" t="s">
        <v>2703</v>
      </c>
      <c r="I990" s="48">
        <v>45427.725208333002</v>
      </c>
      <c r="J990" s="56" t="s">
        <v>2703</v>
      </c>
      <c r="K990" s="48">
        <v>45427.725208333002</v>
      </c>
      <c r="L990" s="100" t="s">
        <v>3170</v>
      </c>
      <c r="M990" s="55" t="s">
        <v>48</v>
      </c>
      <c r="N990" s="49" t="s">
        <v>141</v>
      </c>
      <c r="O990" s="49" t="s">
        <v>624</v>
      </c>
      <c r="P990" s="49" t="s">
        <v>3466</v>
      </c>
      <c r="Q990" s="50" t="s">
        <v>534</v>
      </c>
      <c r="R990" s="57"/>
      <c r="S990" s="49" t="s">
        <v>68</v>
      </c>
      <c r="T990" s="49" t="s">
        <v>96</v>
      </c>
      <c r="U990" s="49" t="s">
        <v>97</v>
      </c>
      <c r="V990" s="49" t="s">
        <v>2305</v>
      </c>
      <c r="W990" s="49"/>
      <c r="X990" s="54" t="s">
        <v>58</v>
      </c>
      <c r="Y990" s="49"/>
      <c r="Z990" s="49"/>
      <c r="AA990" s="54"/>
      <c r="AB990" s="54"/>
      <c r="AC990" s="55" t="s">
        <v>82</v>
      </c>
      <c r="AD990" s="55" t="s">
        <v>82</v>
      </c>
    </row>
    <row r="991" spans="1:30" s="58" customFormat="1" ht="57" hidden="1" customHeight="1" x14ac:dyDescent="0.25">
      <c r="A991" s="54">
        <f>+SUBTOTAL(3,$B$11:B991)</f>
        <v>0</v>
      </c>
      <c r="B991" s="55" t="s">
        <v>42</v>
      </c>
      <c r="C991" s="54" t="s">
        <v>43</v>
      </c>
      <c r="D991" s="54" t="s">
        <v>44</v>
      </c>
      <c r="E991" s="54" t="s">
        <v>45</v>
      </c>
      <c r="F991" s="56" t="s">
        <v>2704</v>
      </c>
      <c r="G991" s="48">
        <v>45428.918171295998</v>
      </c>
      <c r="H991" s="56" t="s">
        <v>2704</v>
      </c>
      <c r="I991" s="48">
        <v>45428.918171295998</v>
      </c>
      <c r="J991" s="56" t="s">
        <v>2704</v>
      </c>
      <c r="K991" s="48">
        <v>45428.918171295998</v>
      </c>
      <c r="L991" s="100" t="s">
        <v>3171</v>
      </c>
      <c r="M991" s="55" t="s">
        <v>48</v>
      </c>
      <c r="N991" s="49" t="s">
        <v>49</v>
      </c>
      <c r="O991" s="49" t="s">
        <v>1375</v>
      </c>
      <c r="P991" s="49" t="s">
        <v>3467</v>
      </c>
      <c r="Q991" s="50" t="s">
        <v>534</v>
      </c>
      <c r="R991" s="57"/>
      <c r="S991" s="49" t="s">
        <v>68</v>
      </c>
      <c r="T991" s="49" t="s">
        <v>156</v>
      </c>
      <c r="U991" s="49" t="s">
        <v>157</v>
      </c>
      <c r="V991" s="49" t="s">
        <v>80</v>
      </c>
      <c r="W991" s="49"/>
      <c r="X991" s="54" t="s">
        <v>58</v>
      </c>
      <c r="Y991" s="49"/>
      <c r="Z991" s="49"/>
      <c r="AA991" s="54"/>
      <c r="AB991" s="54"/>
      <c r="AC991" s="55" t="s">
        <v>82</v>
      </c>
      <c r="AD991" s="55" t="s">
        <v>82</v>
      </c>
    </row>
    <row r="992" spans="1:30" s="58" customFormat="1" ht="57" hidden="1" customHeight="1" x14ac:dyDescent="0.25">
      <c r="A992" s="54">
        <f>+SUBTOTAL(3,$B$11:B992)</f>
        <v>0</v>
      </c>
      <c r="B992" s="55" t="s">
        <v>42</v>
      </c>
      <c r="C992" s="54" t="s">
        <v>43</v>
      </c>
      <c r="D992" s="54" t="s">
        <v>44</v>
      </c>
      <c r="E992" s="54" t="s">
        <v>45</v>
      </c>
      <c r="F992" s="56" t="s">
        <v>2705</v>
      </c>
      <c r="G992" s="48">
        <v>45432.560115740998</v>
      </c>
      <c r="H992" s="56" t="s">
        <v>2705</v>
      </c>
      <c r="I992" s="48">
        <v>45432.560115740998</v>
      </c>
      <c r="J992" s="56" t="s">
        <v>2705</v>
      </c>
      <c r="K992" s="48">
        <v>45432.560115740998</v>
      </c>
      <c r="L992" s="100" t="s">
        <v>3172</v>
      </c>
      <c r="M992" s="55" t="s">
        <v>48</v>
      </c>
      <c r="N992" s="49" t="s">
        <v>141</v>
      </c>
      <c r="O992" s="49" t="s">
        <v>210</v>
      </c>
      <c r="P992" s="49" t="s">
        <v>1403</v>
      </c>
      <c r="Q992" s="50" t="s">
        <v>534</v>
      </c>
      <c r="R992" s="57"/>
      <c r="S992" s="49" t="s">
        <v>68</v>
      </c>
      <c r="T992" s="49" t="s">
        <v>156</v>
      </c>
      <c r="U992" s="49" t="s">
        <v>157</v>
      </c>
      <c r="V992" s="49" t="s">
        <v>264</v>
      </c>
      <c r="W992" s="49"/>
      <c r="X992" s="54" t="s">
        <v>58</v>
      </c>
      <c r="Y992" s="49"/>
      <c r="Z992" s="49"/>
      <c r="AA992" s="54"/>
      <c r="AB992" s="54"/>
      <c r="AC992" s="55" t="s">
        <v>82</v>
      </c>
      <c r="AD992" s="55" t="s">
        <v>82</v>
      </c>
    </row>
    <row r="993" spans="1:30" s="58" customFormat="1" ht="57" hidden="1" customHeight="1" x14ac:dyDescent="0.25">
      <c r="A993" s="54">
        <f>+SUBTOTAL(3,$B$11:B993)</f>
        <v>0</v>
      </c>
      <c r="B993" s="55" t="s">
        <v>108</v>
      </c>
      <c r="C993" s="54" t="s">
        <v>43</v>
      </c>
      <c r="D993" s="54" t="s">
        <v>44</v>
      </c>
      <c r="E993" s="54" t="s">
        <v>45</v>
      </c>
      <c r="F993" s="56" t="s">
        <v>2706</v>
      </c>
      <c r="G993" s="48">
        <v>45434.412916667003</v>
      </c>
      <c r="H993" s="56" t="s">
        <v>2706</v>
      </c>
      <c r="I993" s="48">
        <v>45434.412916667003</v>
      </c>
      <c r="J993" s="56" t="s">
        <v>2706</v>
      </c>
      <c r="K993" s="48">
        <v>45434.412916667003</v>
      </c>
      <c r="L993" s="100" t="s">
        <v>3150</v>
      </c>
      <c r="M993" s="55" t="s">
        <v>48</v>
      </c>
      <c r="N993" s="49" t="s">
        <v>141</v>
      </c>
      <c r="O993" s="49" t="s">
        <v>142</v>
      </c>
      <c r="P993" s="49" t="s">
        <v>2086</v>
      </c>
      <c r="Q993" s="50" t="s">
        <v>534</v>
      </c>
      <c r="R993" s="57"/>
      <c r="S993" s="49" t="s">
        <v>68</v>
      </c>
      <c r="T993" s="49" t="s">
        <v>321</v>
      </c>
      <c r="U993" s="49" t="s">
        <v>530</v>
      </c>
      <c r="V993" s="49" t="s">
        <v>71</v>
      </c>
      <c r="W993" s="49" t="s">
        <v>72</v>
      </c>
      <c r="X993" s="54" t="s">
        <v>58</v>
      </c>
      <c r="Y993" s="49"/>
      <c r="Z993" s="49"/>
      <c r="AA993" s="54"/>
      <c r="AB993" s="54"/>
      <c r="AC993" s="55" t="s">
        <v>82</v>
      </c>
      <c r="AD993" s="55" t="s">
        <v>82</v>
      </c>
    </row>
    <row r="994" spans="1:30" s="58" customFormat="1" ht="57" hidden="1" customHeight="1" x14ac:dyDescent="0.25">
      <c r="A994" s="54">
        <f>+SUBTOTAL(3,$B$11:B994)</f>
        <v>0</v>
      </c>
      <c r="B994" s="55" t="s">
        <v>42</v>
      </c>
      <c r="C994" s="54" t="s">
        <v>43</v>
      </c>
      <c r="D994" s="54" t="s">
        <v>44</v>
      </c>
      <c r="E994" s="54" t="s">
        <v>45</v>
      </c>
      <c r="F994" s="56" t="s">
        <v>2707</v>
      </c>
      <c r="G994" s="48">
        <v>45441.744664352002</v>
      </c>
      <c r="H994" s="56" t="s">
        <v>2707</v>
      </c>
      <c r="I994" s="48">
        <v>45441.744664352002</v>
      </c>
      <c r="J994" s="56" t="s">
        <v>2707</v>
      </c>
      <c r="K994" s="48">
        <v>45441.744664352002</v>
      </c>
      <c r="L994" s="100" t="s">
        <v>3124</v>
      </c>
      <c r="M994" s="55" t="s">
        <v>48</v>
      </c>
      <c r="N994" s="49" t="s">
        <v>141</v>
      </c>
      <c r="O994" s="49" t="s">
        <v>210</v>
      </c>
      <c r="P994" s="49" t="s">
        <v>3439</v>
      </c>
      <c r="Q994" s="50" t="s">
        <v>534</v>
      </c>
      <c r="R994" s="57"/>
      <c r="S994" s="49" t="s">
        <v>68</v>
      </c>
      <c r="T994" s="49" t="s">
        <v>156</v>
      </c>
      <c r="U994" s="49" t="s">
        <v>157</v>
      </c>
      <c r="V994" s="49" t="s">
        <v>80</v>
      </c>
      <c r="W994" s="49"/>
      <c r="X994" s="54" t="s">
        <v>58</v>
      </c>
      <c r="Y994" s="49"/>
      <c r="Z994" s="49"/>
      <c r="AA994" s="54"/>
      <c r="AB994" s="54"/>
      <c r="AC994" s="55" t="s">
        <v>82</v>
      </c>
      <c r="AD994" s="55" t="s">
        <v>82</v>
      </c>
    </row>
    <row r="995" spans="1:30" s="58" customFormat="1" ht="57" hidden="1" customHeight="1" x14ac:dyDescent="0.25">
      <c r="A995" s="54">
        <f>+SUBTOTAL(3,$B$11:B995)</f>
        <v>0</v>
      </c>
      <c r="B995" s="55" t="s">
        <v>42</v>
      </c>
      <c r="C995" s="54" t="s">
        <v>43</v>
      </c>
      <c r="D995" s="54" t="s">
        <v>44</v>
      </c>
      <c r="E995" s="54" t="s">
        <v>45</v>
      </c>
      <c r="F995" s="56" t="s">
        <v>2708</v>
      </c>
      <c r="G995" s="48">
        <v>45441.566284722001</v>
      </c>
      <c r="H995" s="56" t="s">
        <v>2708</v>
      </c>
      <c r="I995" s="48">
        <v>45441.566284722001</v>
      </c>
      <c r="J995" s="56" t="s">
        <v>2708</v>
      </c>
      <c r="K995" s="48">
        <v>45441.566284722001</v>
      </c>
      <c r="L995" s="100" t="s">
        <v>3124</v>
      </c>
      <c r="M995" s="55" t="s">
        <v>48</v>
      </c>
      <c r="N995" s="49" t="s">
        <v>141</v>
      </c>
      <c r="O995" s="49" t="s">
        <v>210</v>
      </c>
      <c r="P995" s="49" t="s">
        <v>3439</v>
      </c>
      <c r="Q995" s="50" t="s">
        <v>534</v>
      </c>
      <c r="R995" s="57"/>
      <c r="S995" s="49" t="s">
        <v>68</v>
      </c>
      <c r="T995" s="49" t="s">
        <v>150</v>
      </c>
      <c r="U995" s="49" t="s">
        <v>151</v>
      </c>
      <c r="V995" s="49" t="s">
        <v>270</v>
      </c>
      <c r="W995" s="49"/>
      <c r="X995" s="54" t="s">
        <v>58</v>
      </c>
      <c r="Y995" s="49"/>
      <c r="Z995" s="49"/>
      <c r="AA995" s="54"/>
      <c r="AB995" s="54"/>
      <c r="AC995" s="55" t="s">
        <v>82</v>
      </c>
      <c r="AD995" s="55" t="s">
        <v>82</v>
      </c>
    </row>
    <row r="996" spans="1:30" s="58" customFormat="1" ht="57" hidden="1" customHeight="1" x14ac:dyDescent="0.25">
      <c r="A996" s="54">
        <f>+SUBTOTAL(3,$B$11:B996)</f>
        <v>0</v>
      </c>
      <c r="B996" s="55" t="s">
        <v>42</v>
      </c>
      <c r="C996" s="54" t="s">
        <v>43</v>
      </c>
      <c r="D996" s="54" t="s">
        <v>44</v>
      </c>
      <c r="E996" s="54" t="s">
        <v>45</v>
      </c>
      <c r="F996" s="56" t="s">
        <v>2709</v>
      </c>
      <c r="G996" s="48">
        <v>45445.507708333003</v>
      </c>
      <c r="H996" s="56" t="s">
        <v>2709</v>
      </c>
      <c r="I996" s="48">
        <v>45445.507708333003</v>
      </c>
      <c r="J996" s="56" t="s">
        <v>2709</v>
      </c>
      <c r="K996" s="48">
        <v>45445.507708333003</v>
      </c>
      <c r="L996" s="100" t="s">
        <v>3124</v>
      </c>
      <c r="M996" s="55" t="s">
        <v>48</v>
      </c>
      <c r="N996" s="49" t="s">
        <v>141</v>
      </c>
      <c r="O996" s="49" t="s">
        <v>210</v>
      </c>
      <c r="P996" s="49" t="s">
        <v>3439</v>
      </c>
      <c r="Q996" s="50" t="s">
        <v>534</v>
      </c>
      <c r="R996" s="57"/>
      <c r="S996" s="49" t="s">
        <v>68</v>
      </c>
      <c r="T996" s="49" t="s">
        <v>156</v>
      </c>
      <c r="U996" s="49" t="s">
        <v>157</v>
      </c>
      <c r="V996" s="49" t="s">
        <v>80</v>
      </c>
      <c r="W996" s="49"/>
      <c r="X996" s="54" t="s">
        <v>58</v>
      </c>
      <c r="Y996" s="49"/>
      <c r="Z996" s="49"/>
      <c r="AA996" s="54"/>
      <c r="AB996" s="54"/>
      <c r="AC996" s="55" t="s">
        <v>82</v>
      </c>
      <c r="AD996" s="55" t="s">
        <v>82</v>
      </c>
    </row>
    <row r="997" spans="1:30" s="58" customFormat="1" ht="57" hidden="1" customHeight="1" x14ac:dyDescent="0.25">
      <c r="A997" s="54">
        <f>+SUBTOTAL(3,$B$11:B997)</f>
        <v>0</v>
      </c>
      <c r="B997" s="55" t="s">
        <v>42</v>
      </c>
      <c r="C997" s="54" t="s">
        <v>43</v>
      </c>
      <c r="D997" s="54" t="s">
        <v>44</v>
      </c>
      <c r="E997" s="54" t="s">
        <v>45</v>
      </c>
      <c r="F997" s="56" t="s">
        <v>2710</v>
      </c>
      <c r="G997" s="48">
        <v>45447.656030093</v>
      </c>
      <c r="H997" s="56" t="s">
        <v>2710</v>
      </c>
      <c r="I997" s="48">
        <v>45447.656030093</v>
      </c>
      <c r="J997" s="56" t="s">
        <v>2710</v>
      </c>
      <c r="K997" s="48">
        <v>45447.656030093</v>
      </c>
      <c r="L997" s="100" t="s">
        <v>3124</v>
      </c>
      <c r="M997" s="55" t="s">
        <v>48</v>
      </c>
      <c r="N997" s="49" t="s">
        <v>141</v>
      </c>
      <c r="O997" s="49" t="s">
        <v>210</v>
      </c>
      <c r="P997" s="49" t="s">
        <v>3439</v>
      </c>
      <c r="Q997" s="50" t="s">
        <v>534</v>
      </c>
      <c r="R997" s="57"/>
      <c r="S997" s="49" t="s">
        <v>201</v>
      </c>
      <c r="T997" s="49" t="s">
        <v>202</v>
      </c>
      <c r="U997" s="49" t="s">
        <v>490</v>
      </c>
      <c r="V997" s="49" t="s">
        <v>80</v>
      </c>
      <c r="W997" s="49" t="s">
        <v>81</v>
      </c>
      <c r="X997" s="54" t="s">
        <v>58</v>
      </c>
      <c r="Y997" s="49"/>
      <c r="Z997" s="49"/>
      <c r="AA997" s="54"/>
      <c r="AB997" s="54"/>
      <c r="AC997" s="55" t="s">
        <v>82</v>
      </c>
      <c r="AD997" s="55" t="s">
        <v>82</v>
      </c>
    </row>
    <row r="998" spans="1:30" s="58" customFormat="1" ht="57" hidden="1" customHeight="1" x14ac:dyDescent="0.25">
      <c r="A998" s="54">
        <f>+SUBTOTAL(3,$B$11:B998)</f>
        <v>0</v>
      </c>
      <c r="B998" s="55" t="s">
        <v>42</v>
      </c>
      <c r="C998" s="54" t="s">
        <v>43</v>
      </c>
      <c r="D998" s="54" t="s">
        <v>44</v>
      </c>
      <c r="E998" s="54" t="s">
        <v>45</v>
      </c>
      <c r="F998" s="56" t="s">
        <v>2711</v>
      </c>
      <c r="G998" s="48">
        <v>45450.467430555997</v>
      </c>
      <c r="H998" s="56" t="s">
        <v>2711</v>
      </c>
      <c r="I998" s="48">
        <v>45450.467430555997</v>
      </c>
      <c r="J998" s="56" t="s">
        <v>2711</v>
      </c>
      <c r="K998" s="48">
        <v>45450.467430555997</v>
      </c>
      <c r="L998" s="100" t="s">
        <v>1151</v>
      </c>
      <c r="M998" s="55" t="s">
        <v>48</v>
      </c>
      <c r="N998" s="49" t="s">
        <v>141</v>
      </c>
      <c r="O998" s="49" t="s">
        <v>1288</v>
      </c>
      <c r="P998" s="49" t="s">
        <v>1289</v>
      </c>
      <c r="Q998" s="50" t="s">
        <v>534</v>
      </c>
      <c r="R998" s="57"/>
      <c r="S998" s="49" t="s">
        <v>68</v>
      </c>
      <c r="T998" s="49" t="s">
        <v>156</v>
      </c>
      <c r="U998" s="49" t="s">
        <v>157</v>
      </c>
      <c r="V998" s="49" t="s">
        <v>270</v>
      </c>
      <c r="W998" s="49"/>
      <c r="X998" s="54" t="s">
        <v>58</v>
      </c>
      <c r="Y998" s="49"/>
      <c r="Z998" s="49"/>
      <c r="AA998" s="54"/>
      <c r="AB998" s="54"/>
      <c r="AC998" s="55" t="s">
        <v>82</v>
      </c>
      <c r="AD998" s="55" t="s">
        <v>82</v>
      </c>
    </row>
    <row r="999" spans="1:30" s="58" customFormat="1" ht="57" hidden="1" customHeight="1" x14ac:dyDescent="0.25">
      <c r="A999" s="54">
        <f>+SUBTOTAL(3,$B$11:B999)</f>
        <v>0</v>
      </c>
      <c r="B999" s="55" t="s">
        <v>42</v>
      </c>
      <c r="C999" s="54" t="s">
        <v>43</v>
      </c>
      <c r="D999" s="54" t="s">
        <v>44</v>
      </c>
      <c r="E999" s="54" t="s">
        <v>45</v>
      </c>
      <c r="F999" s="56" t="s">
        <v>2712</v>
      </c>
      <c r="G999" s="48">
        <v>45442.674097222</v>
      </c>
      <c r="H999" s="56" t="s">
        <v>2712</v>
      </c>
      <c r="I999" s="48">
        <v>45442.674097222</v>
      </c>
      <c r="J999" s="56" t="s">
        <v>2712</v>
      </c>
      <c r="K999" s="48">
        <v>45442.674097222</v>
      </c>
      <c r="L999" s="100" t="s">
        <v>3124</v>
      </c>
      <c r="M999" s="55" t="s">
        <v>48</v>
      </c>
      <c r="N999" s="49" t="s">
        <v>141</v>
      </c>
      <c r="O999" s="49" t="s">
        <v>210</v>
      </c>
      <c r="P999" s="49" t="s">
        <v>3439</v>
      </c>
      <c r="Q999" s="50" t="s">
        <v>534</v>
      </c>
      <c r="R999" s="57"/>
      <c r="S999" s="49" t="s">
        <v>68</v>
      </c>
      <c r="T999" s="49" t="s">
        <v>150</v>
      </c>
      <c r="U999" s="49" t="s">
        <v>151</v>
      </c>
      <c r="V999" s="49" t="s">
        <v>1449</v>
      </c>
      <c r="W999" s="49"/>
      <c r="X999" s="54" t="s">
        <v>58</v>
      </c>
      <c r="Y999" s="49"/>
      <c r="Z999" s="49"/>
      <c r="AA999" s="54"/>
      <c r="AB999" s="54"/>
      <c r="AC999" s="55" t="s">
        <v>82</v>
      </c>
      <c r="AD999" s="55" t="s">
        <v>82</v>
      </c>
    </row>
    <row r="1000" spans="1:30" s="58" customFormat="1" ht="57" hidden="1" customHeight="1" x14ac:dyDescent="0.25">
      <c r="A1000" s="54">
        <f>+SUBTOTAL(3,$B$11:B1000)</f>
        <v>0</v>
      </c>
      <c r="B1000" s="55" t="s">
        <v>42</v>
      </c>
      <c r="C1000" s="54" t="s">
        <v>43</v>
      </c>
      <c r="D1000" s="54" t="s">
        <v>44</v>
      </c>
      <c r="E1000" s="54" t="s">
        <v>45</v>
      </c>
      <c r="F1000" s="56" t="s">
        <v>2713</v>
      </c>
      <c r="G1000" s="48">
        <v>45443.597291667</v>
      </c>
      <c r="H1000" s="56" t="s">
        <v>2713</v>
      </c>
      <c r="I1000" s="48">
        <v>45443.597291667</v>
      </c>
      <c r="J1000" s="56" t="s">
        <v>2713</v>
      </c>
      <c r="K1000" s="48">
        <v>45443.597291667</v>
      </c>
      <c r="L1000" s="100" t="s">
        <v>3124</v>
      </c>
      <c r="M1000" s="55" t="s">
        <v>48</v>
      </c>
      <c r="N1000" s="49" t="s">
        <v>141</v>
      </c>
      <c r="O1000" s="49" t="s">
        <v>210</v>
      </c>
      <c r="P1000" s="49" t="s">
        <v>3439</v>
      </c>
      <c r="Q1000" s="50" t="s">
        <v>534</v>
      </c>
      <c r="R1000" s="57"/>
      <c r="S1000" s="49" t="s">
        <v>68</v>
      </c>
      <c r="T1000" s="49" t="s">
        <v>156</v>
      </c>
      <c r="U1000" s="49" t="s">
        <v>157</v>
      </c>
      <c r="V1000" s="49" t="s">
        <v>80</v>
      </c>
      <c r="W1000" s="49"/>
      <c r="X1000" s="54" t="s">
        <v>58</v>
      </c>
      <c r="Y1000" s="49"/>
      <c r="Z1000" s="49"/>
      <c r="AA1000" s="54"/>
      <c r="AB1000" s="54"/>
      <c r="AC1000" s="55" t="s">
        <v>82</v>
      </c>
      <c r="AD1000" s="55" t="s">
        <v>82</v>
      </c>
    </row>
    <row r="1001" spans="1:30" s="58" customFormat="1" ht="57" hidden="1" customHeight="1" x14ac:dyDescent="0.25">
      <c r="A1001" s="54">
        <f>+SUBTOTAL(3,$B$11:B1001)</f>
        <v>0</v>
      </c>
      <c r="B1001" s="55" t="s">
        <v>42</v>
      </c>
      <c r="C1001" s="54" t="s">
        <v>43</v>
      </c>
      <c r="D1001" s="54" t="s">
        <v>44</v>
      </c>
      <c r="E1001" s="54" t="s">
        <v>45</v>
      </c>
      <c r="F1001" s="56" t="s">
        <v>2714</v>
      </c>
      <c r="G1001" s="48">
        <v>45449.661805556003</v>
      </c>
      <c r="H1001" s="56" t="s">
        <v>2714</v>
      </c>
      <c r="I1001" s="48">
        <v>45449.661805556003</v>
      </c>
      <c r="J1001" s="56" t="s">
        <v>2714</v>
      </c>
      <c r="K1001" s="48">
        <v>45449.661805556003</v>
      </c>
      <c r="L1001" s="100" t="s">
        <v>3124</v>
      </c>
      <c r="M1001" s="55" t="s">
        <v>48</v>
      </c>
      <c r="N1001" s="49" t="s">
        <v>141</v>
      </c>
      <c r="O1001" s="49" t="s">
        <v>210</v>
      </c>
      <c r="P1001" s="49" t="s">
        <v>3439</v>
      </c>
      <c r="Q1001" s="50" t="s">
        <v>534</v>
      </c>
      <c r="R1001" s="57"/>
      <c r="S1001" s="49" t="s">
        <v>1430</v>
      </c>
      <c r="T1001" s="49" t="s">
        <v>3287</v>
      </c>
      <c r="U1001" s="49" t="s">
        <v>3288</v>
      </c>
      <c r="V1001" s="49" t="s">
        <v>80</v>
      </c>
      <c r="W1001" s="49"/>
      <c r="X1001" s="54" t="s">
        <v>58</v>
      </c>
      <c r="Y1001" s="49"/>
      <c r="Z1001" s="49"/>
      <c r="AA1001" s="54"/>
      <c r="AB1001" s="54"/>
      <c r="AC1001" s="55" t="s">
        <v>82</v>
      </c>
      <c r="AD1001" s="55" t="s">
        <v>82</v>
      </c>
    </row>
    <row r="1002" spans="1:30" s="58" customFormat="1" ht="57" hidden="1" customHeight="1" x14ac:dyDescent="0.25">
      <c r="A1002" s="54">
        <f>+SUBTOTAL(3,$B$11:B1002)</f>
        <v>0</v>
      </c>
      <c r="B1002" s="55" t="s">
        <v>42</v>
      </c>
      <c r="C1002" s="54" t="s">
        <v>43</v>
      </c>
      <c r="D1002" s="54" t="s">
        <v>44</v>
      </c>
      <c r="E1002" s="54" t="s">
        <v>45</v>
      </c>
      <c r="F1002" s="56" t="s">
        <v>2715</v>
      </c>
      <c r="G1002" s="48">
        <v>45436.496898147998</v>
      </c>
      <c r="H1002" s="56" t="s">
        <v>2715</v>
      </c>
      <c r="I1002" s="48">
        <v>45436.496898147998</v>
      </c>
      <c r="J1002" s="56" t="s">
        <v>2715</v>
      </c>
      <c r="K1002" s="48">
        <v>45436.496898147998</v>
      </c>
      <c r="L1002" s="100" t="s">
        <v>3173</v>
      </c>
      <c r="M1002" s="55" t="s">
        <v>111</v>
      </c>
      <c r="N1002" s="49" t="s">
        <v>141</v>
      </c>
      <c r="O1002" s="49" t="s">
        <v>210</v>
      </c>
      <c r="P1002" s="49" t="s">
        <v>3468</v>
      </c>
      <c r="Q1002" s="50" t="s">
        <v>534</v>
      </c>
      <c r="R1002" s="57"/>
      <c r="S1002" s="49" t="s">
        <v>68</v>
      </c>
      <c r="T1002" s="49" t="s">
        <v>137</v>
      </c>
      <c r="U1002" s="49" t="s">
        <v>138</v>
      </c>
      <c r="V1002" s="49" t="s">
        <v>2305</v>
      </c>
      <c r="W1002" s="49"/>
      <c r="X1002" s="54" t="s">
        <v>58</v>
      </c>
      <c r="Y1002" s="49"/>
      <c r="Z1002" s="49"/>
      <c r="AA1002" s="54"/>
      <c r="AB1002" s="54"/>
      <c r="AC1002" s="55" t="s">
        <v>82</v>
      </c>
      <c r="AD1002" s="55" t="s">
        <v>82</v>
      </c>
    </row>
    <row r="1003" spans="1:30" s="58" customFormat="1" ht="57" hidden="1" customHeight="1" x14ac:dyDescent="0.25">
      <c r="A1003" s="54">
        <f>+SUBTOTAL(3,$B$11:B1003)</f>
        <v>0</v>
      </c>
      <c r="B1003" s="55" t="s">
        <v>42</v>
      </c>
      <c r="C1003" s="54" t="s">
        <v>43</v>
      </c>
      <c r="D1003" s="54" t="s">
        <v>44</v>
      </c>
      <c r="E1003" s="54" t="s">
        <v>45</v>
      </c>
      <c r="F1003" s="56" t="s">
        <v>2716</v>
      </c>
      <c r="G1003" s="48">
        <v>45449.720763889003</v>
      </c>
      <c r="H1003" s="56" t="s">
        <v>2716</v>
      </c>
      <c r="I1003" s="48">
        <v>45449.720763889003</v>
      </c>
      <c r="J1003" s="56" t="s">
        <v>2716</v>
      </c>
      <c r="K1003" s="48">
        <v>45449.720763889003</v>
      </c>
      <c r="L1003" s="100" t="s">
        <v>3124</v>
      </c>
      <c r="M1003" s="55" t="s">
        <v>48</v>
      </c>
      <c r="N1003" s="49" t="s">
        <v>141</v>
      </c>
      <c r="O1003" s="49" t="s">
        <v>210</v>
      </c>
      <c r="P1003" s="49" t="s">
        <v>3439</v>
      </c>
      <c r="Q1003" s="50" t="s">
        <v>534</v>
      </c>
      <c r="R1003" s="57"/>
      <c r="S1003" s="49" t="s">
        <v>201</v>
      </c>
      <c r="T1003" s="49" t="s">
        <v>202</v>
      </c>
      <c r="U1003" s="49" t="s">
        <v>490</v>
      </c>
      <c r="V1003" s="49" t="s">
        <v>80</v>
      </c>
      <c r="W1003" s="49" t="s">
        <v>81</v>
      </c>
      <c r="X1003" s="54" t="s">
        <v>58</v>
      </c>
      <c r="Y1003" s="49"/>
      <c r="Z1003" s="49"/>
      <c r="AA1003" s="54"/>
      <c r="AB1003" s="54"/>
      <c r="AC1003" s="55" t="s">
        <v>117</v>
      </c>
      <c r="AD1003" s="55" t="s">
        <v>117</v>
      </c>
    </row>
    <row r="1004" spans="1:30" s="58" customFormat="1" ht="57" hidden="1" customHeight="1" x14ac:dyDescent="0.25">
      <c r="A1004" s="54">
        <f>+SUBTOTAL(3,$B$11:B1004)</f>
        <v>0</v>
      </c>
      <c r="B1004" s="55" t="s">
        <v>42</v>
      </c>
      <c r="C1004" s="54" t="s">
        <v>43</v>
      </c>
      <c r="D1004" s="54" t="s">
        <v>44</v>
      </c>
      <c r="E1004" s="54" t="s">
        <v>45</v>
      </c>
      <c r="F1004" s="56" t="s">
        <v>2717</v>
      </c>
      <c r="G1004" s="48">
        <v>45436.863275463002</v>
      </c>
      <c r="H1004" s="56" t="s">
        <v>2717</v>
      </c>
      <c r="I1004" s="48">
        <v>45436.863275463002</v>
      </c>
      <c r="J1004" s="56" t="s">
        <v>2717</v>
      </c>
      <c r="K1004" s="48">
        <v>45436.863275463002</v>
      </c>
      <c r="L1004" s="100" t="s">
        <v>3174</v>
      </c>
      <c r="M1004" s="55" t="s">
        <v>48</v>
      </c>
      <c r="N1004" s="49" t="s">
        <v>221</v>
      </c>
      <c r="O1004" s="49" t="s">
        <v>3387</v>
      </c>
      <c r="P1004" s="49" t="s">
        <v>234</v>
      </c>
      <c r="Q1004" s="50" t="s">
        <v>534</v>
      </c>
      <c r="R1004" s="57"/>
      <c r="S1004" s="49" t="s">
        <v>68</v>
      </c>
      <c r="T1004" s="49" t="s">
        <v>125</v>
      </c>
      <c r="U1004" s="49" t="s">
        <v>126</v>
      </c>
      <c r="V1004" s="49" t="s">
        <v>1449</v>
      </c>
      <c r="W1004" s="49" t="s">
        <v>81</v>
      </c>
      <c r="X1004" s="54" t="s">
        <v>58</v>
      </c>
      <c r="Y1004" s="49"/>
      <c r="Z1004" s="49"/>
      <c r="AA1004" s="54"/>
      <c r="AB1004" s="54"/>
      <c r="AC1004" s="55" t="s">
        <v>82</v>
      </c>
      <c r="AD1004" s="55" t="s">
        <v>82</v>
      </c>
    </row>
    <row r="1005" spans="1:30" s="58" customFormat="1" ht="57" hidden="1" customHeight="1" x14ac:dyDescent="0.25">
      <c r="A1005" s="54">
        <f>+SUBTOTAL(3,$B$11:B1005)</f>
        <v>0</v>
      </c>
      <c r="B1005" s="55" t="s">
        <v>42</v>
      </c>
      <c r="C1005" s="54" t="s">
        <v>43</v>
      </c>
      <c r="D1005" s="54" t="s">
        <v>44</v>
      </c>
      <c r="E1005" s="54" t="s">
        <v>45</v>
      </c>
      <c r="F1005" s="56" t="s">
        <v>2718</v>
      </c>
      <c r="G1005" s="48">
        <v>45439.679976852</v>
      </c>
      <c r="H1005" s="56" t="s">
        <v>2718</v>
      </c>
      <c r="I1005" s="48">
        <v>45439.679976852</v>
      </c>
      <c r="J1005" s="56" t="s">
        <v>2718</v>
      </c>
      <c r="K1005" s="48">
        <v>45439.679976852</v>
      </c>
      <c r="L1005" s="100" t="s">
        <v>3175</v>
      </c>
      <c r="M1005" s="55" t="s">
        <v>48</v>
      </c>
      <c r="N1005" s="49" t="s">
        <v>141</v>
      </c>
      <c r="O1005" s="49" t="s">
        <v>590</v>
      </c>
      <c r="P1005" s="49" t="s">
        <v>3469</v>
      </c>
      <c r="Q1005" s="50" t="s">
        <v>534</v>
      </c>
      <c r="R1005" s="57"/>
      <c r="S1005" s="49" t="s">
        <v>53</v>
      </c>
      <c r="T1005" s="49" t="s">
        <v>54</v>
      </c>
      <c r="U1005" s="49" t="s">
        <v>492</v>
      </c>
      <c r="V1005" s="49" t="s">
        <v>2305</v>
      </c>
      <c r="W1005" s="49"/>
      <c r="X1005" s="54" t="s">
        <v>58</v>
      </c>
      <c r="Y1005" s="49"/>
      <c r="Z1005" s="49"/>
      <c r="AA1005" s="54"/>
      <c r="AB1005" s="54"/>
      <c r="AC1005" s="55" t="s">
        <v>117</v>
      </c>
      <c r="AD1005" s="55" t="s">
        <v>117</v>
      </c>
    </row>
    <row r="1006" spans="1:30" s="58" customFormat="1" ht="57" hidden="1" customHeight="1" x14ac:dyDescent="0.25">
      <c r="A1006" s="54">
        <f>+SUBTOTAL(3,$B$11:B1006)</f>
        <v>0</v>
      </c>
      <c r="B1006" s="55" t="s">
        <v>108</v>
      </c>
      <c r="C1006" s="54" t="s">
        <v>43</v>
      </c>
      <c r="D1006" s="54" t="s">
        <v>44</v>
      </c>
      <c r="E1006" s="54" t="s">
        <v>45</v>
      </c>
      <c r="F1006" s="56" t="s">
        <v>2719</v>
      </c>
      <c r="G1006" s="48">
        <v>45432.661550926001</v>
      </c>
      <c r="H1006" s="56" t="s">
        <v>2719</v>
      </c>
      <c r="I1006" s="48">
        <v>45432.661550926001</v>
      </c>
      <c r="J1006" s="56" t="s">
        <v>2719</v>
      </c>
      <c r="K1006" s="48">
        <v>45432.661550926001</v>
      </c>
      <c r="L1006" s="100" t="s">
        <v>3175</v>
      </c>
      <c r="M1006" s="55" t="s">
        <v>48</v>
      </c>
      <c r="N1006" s="49" t="s">
        <v>141</v>
      </c>
      <c r="O1006" s="49" t="s">
        <v>590</v>
      </c>
      <c r="P1006" s="49" t="s">
        <v>3469</v>
      </c>
      <c r="Q1006" s="50" t="s">
        <v>534</v>
      </c>
      <c r="R1006" s="57"/>
      <c r="S1006" s="49" t="s">
        <v>68</v>
      </c>
      <c r="T1006" s="49" t="s">
        <v>156</v>
      </c>
      <c r="U1006" s="49" t="s">
        <v>157</v>
      </c>
      <c r="V1006" s="49" t="s">
        <v>217</v>
      </c>
      <c r="W1006" s="49"/>
      <c r="X1006" s="54" t="s">
        <v>58</v>
      </c>
      <c r="Y1006" s="49"/>
      <c r="Z1006" s="49"/>
      <c r="AA1006" s="54"/>
      <c r="AB1006" s="54"/>
      <c r="AC1006" s="55" t="s">
        <v>117</v>
      </c>
      <c r="AD1006" s="55" t="s">
        <v>117</v>
      </c>
    </row>
    <row r="1007" spans="1:30" s="58" customFormat="1" ht="57" hidden="1" customHeight="1" x14ac:dyDescent="0.25">
      <c r="A1007" s="54">
        <f>+SUBTOTAL(3,$B$11:B1007)</f>
        <v>0</v>
      </c>
      <c r="B1007" s="55" t="s">
        <v>42</v>
      </c>
      <c r="C1007" s="54" t="s">
        <v>43</v>
      </c>
      <c r="D1007" s="54" t="s">
        <v>44</v>
      </c>
      <c r="E1007" s="54" t="s">
        <v>45</v>
      </c>
      <c r="F1007" s="56" t="s">
        <v>2720</v>
      </c>
      <c r="G1007" s="48">
        <v>45439.706180556001</v>
      </c>
      <c r="H1007" s="56" t="s">
        <v>2720</v>
      </c>
      <c r="I1007" s="48">
        <v>45439.706180556001</v>
      </c>
      <c r="J1007" s="56" t="s">
        <v>2720</v>
      </c>
      <c r="K1007" s="48">
        <v>45439.706180556001</v>
      </c>
      <c r="L1007" s="100" t="s">
        <v>3124</v>
      </c>
      <c r="M1007" s="55" t="s">
        <v>48</v>
      </c>
      <c r="N1007" s="49" t="s">
        <v>141</v>
      </c>
      <c r="O1007" s="49" t="s">
        <v>210</v>
      </c>
      <c r="P1007" s="49" t="s">
        <v>3439</v>
      </c>
      <c r="Q1007" s="50" t="s">
        <v>534</v>
      </c>
      <c r="R1007" s="57"/>
      <c r="S1007" s="49" t="s">
        <v>201</v>
      </c>
      <c r="T1007" s="49" t="s">
        <v>202</v>
      </c>
      <c r="U1007" s="49" t="s">
        <v>1435</v>
      </c>
      <c r="V1007" s="49" t="s">
        <v>1449</v>
      </c>
      <c r="W1007" s="49"/>
      <c r="X1007" s="54" t="s">
        <v>58</v>
      </c>
      <c r="Y1007" s="49"/>
      <c r="Z1007" s="49"/>
      <c r="AA1007" s="54"/>
      <c r="AB1007" s="54"/>
      <c r="AC1007" s="55" t="s">
        <v>82</v>
      </c>
      <c r="AD1007" s="55" t="s">
        <v>82</v>
      </c>
    </row>
    <row r="1008" spans="1:30" s="58" customFormat="1" ht="57" hidden="1" customHeight="1" x14ac:dyDescent="0.25">
      <c r="A1008" s="54">
        <f>+SUBTOTAL(3,$B$11:B1008)</f>
        <v>0</v>
      </c>
      <c r="B1008" s="55" t="s">
        <v>42</v>
      </c>
      <c r="C1008" s="54" t="s">
        <v>43</v>
      </c>
      <c r="D1008" s="54" t="s">
        <v>44</v>
      </c>
      <c r="E1008" s="54" t="s">
        <v>45</v>
      </c>
      <c r="F1008" s="56" t="s">
        <v>2721</v>
      </c>
      <c r="G1008" s="48">
        <v>45443.688888889003</v>
      </c>
      <c r="H1008" s="56" t="s">
        <v>2721</v>
      </c>
      <c r="I1008" s="48">
        <v>45443.688888889003</v>
      </c>
      <c r="J1008" s="56" t="s">
        <v>2721</v>
      </c>
      <c r="K1008" s="48">
        <v>45443.688888889003</v>
      </c>
      <c r="L1008" s="100" t="s">
        <v>3124</v>
      </c>
      <c r="M1008" s="55" t="s">
        <v>48</v>
      </c>
      <c r="N1008" s="49" t="s">
        <v>141</v>
      </c>
      <c r="O1008" s="49" t="s">
        <v>210</v>
      </c>
      <c r="P1008" s="49" t="s">
        <v>3439</v>
      </c>
      <c r="Q1008" s="50" t="s">
        <v>534</v>
      </c>
      <c r="R1008" s="57"/>
      <c r="S1008" s="49" t="s">
        <v>201</v>
      </c>
      <c r="T1008" s="49" t="s">
        <v>202</v>
      </c>
      <c r="U1008" s="49" t="s">
        <v>490</v>
      </c>
      <c r="V1008" s="49" t="s">
        <v>80</v>
      </c>
      <c r="W1008" s="49" t="s">
        <v>81</v>
      </c>
      <c r="X1008" s="54" t="s">
        <v>58</v>
      </c>
      <c r="Y1008" s="49"/>
      <c r="Z1008" s="49"/>
      <c r="AA1008" s="54"/>
      <c r="AB1008" s="54"/>
      <c r="AC1008" s="55" t="s">
        <v>82</v>
      </c>
      <c r="AD1008" s="55" t="s">
        <v>82</v>
      </c>
    </row>
    <row r="1009" spans="1:30" s="58" customFormat="1" ht="57" hidden="1" customHeight="1" x14ac:dyDescent="0.25">
      <c r="A1009" s="54">
        <f>+SUBTOTAL(3,$B$11:B1009)</f>
        <v>0</v>
      </c>
      <c r="B1009" s="55" t="s">
        <v>42</v>
      </c>
      <c r="C1009" s="54" t="s">
        <v>43</v>
      </c>
      <c r="D1009" s="54" t="s">
        <v>44</v>
      </c>
      <c r="E1009" s="54" t="s">
        <v>45</v>
      </c>
      <c r="F1009" s="56" t="s">
        <v>2722</v>
      </c>
      <c r="G1009" s="48">
        <v>45441.715324074001</v>
      </c>
      <c r="H1009" s="56" t="s">
        <v>2722</v>
      </c>
      <c r="I1009" s="48">
        <v>45441.715324074001</v>
      </c>
      <c r="J1009" s="56" t="s">
        <v>2722</v>
      </c>
      <c r="K1009" s="48">
        <v>45441.715324074001</v>
      </c>
      <c r="L1009" s="100" t="s">
        <v>3124</v>
      </c>
      <c r="M1009" s="55" t="s">
        <v>48</v>
      </c>
      <c r="N1009" s="49" t="s">
        <v>141</v>
      </c>
      <c r="O1009" s="49" t="s">
        <v>210</v>
      </c>
      <c r="P1009" s="49" t="s">
        <v>3439</v>
      </c>
      <c r="Q1009" s="50" t="s">
        <v>534</v>
      </c>
      <c r="R1009" s="57"/>
      <c r="S1009" s="49" t="s">
        <v>201</v>
      </c>
      <c r="T1009" s="49" t="s">
        <v>202</v>
      </c>
      <c r="U1009" s="49" t="s">
        <v>490</v>
      </c>
      <c r="V1009" s="49" t="s">
        <v>2305</v>
      </c>
      <c r="W1009" s="49" t="s">
        <v>81</v>
      </c>
      <c r="X1009" s="54" t="s">
        <v>58</v>
      </c>
      <c r="Y1009" s="49"/>
      <c r="Z1009" s="49"/>
      <c r="AA1009" s="54"/>
      <c r="AB1009" s="54"/>
      <c r="AC1009" s="55" t="s">
        <v>82</v>
      </c>
      <c r="AD1009" s="55" t="s">
        <v>82</v>
      </c>
    </row>
    <row r="1010" spans="1:30" s="58" customFormat="1" ht="57" hidden="1" customHeight="1" x14ac:dyDescent="0.25">
      <c r="A1010" s="54">
        <f>+SUBTOTAL(3,$B$11:B1010)</f>
        <v>0</v>
      </c>
      <c r="B1010" s="55" t="s">
        <v>42</v>
      </c>
      <c r="C1010" s="54" t="s">
        <v>43</v>
      </c>
      <c r="D1010" s="54" t="s">
        <v>44</v>
      </c>
      <c r="E1010" s="54" t="s">
        <v>45</v>
      </c>
      <c r="F1010" s="56" t="s">
        <v>2723</v>
      </c>
      <c r="G1010" s="48">
        <v>45413.643287036997</v>
      </c>
      <c r="H1010" s="56" t="s">
        <v>2723</v>
      </c>
      <c r="I1010" s="48">
        <v>45413.643287036997</v>
      </c>
      <c r="J1010" s="56" t="s">
        <v>2723</v>
      </c>
      <c r="K1010" s="48">
        <v>45413.643287036997</v>
      </c>
      <c r="L1010" s="100" t="s">
        <v>3176</v>
      </c>
      <c r="M1010" s="55" t="s">
        <v>48</v>
      </c>
      <c r="N1010" s="49" t="s">
        <v>141</v>
      </c>
      <c r="O1010" s="49" t="s">
        <v>210</v>
      </c>
      <c r="P1010" s="49" t="s">
        <v>3470</v>
      </c>
      <c r="Q1010" s="50" t="s">
        <v>3534</v>
      </c>
      <c r="R1010" s="57"/>
      <c r="S1010" s="49" t="s">
        <v>68</v>
      </c>
      <c r="T1010" s="49" t="s">
        <v>69</v>
      </c>
      <c r="U1010" s="49" t="s">
        <v>461</v>
      </c>
      <c r="V1010" s="49" t="s">
        <v>2305</v>
      </c>
      <c r="W1010" s="49"/>
      <c r="X1010" s="54" t="s">
        <v>58</v>
      </c>
      <c r="Y1010" s="49"/>
      <c r="Z1010" s="49"/>
      <c r="AA1010" s="54"/>
      <c r="AB1010" s="54"/>
      <c r="AC1010" s="55" t="s">
        <v>117</v>
      </c>
      <c r="AD1010" s="55" t="s">
        <v>117</v>
      </c>
    </row>
    <row r="1011" spans="1:30" s="58" customFormat="1" ht="57" hidden="1" customHeight="1" x14ac:dyDescent="0.25">
      <c r="A1011" s="54">
        <f>+SUBTOTAL(3,$B$11:B1011)</f>
        <v>0</v>
      </c>
      <c r="B1011" s="55" t="s">
        <v>42</v>
      </c>
      <c r="C1011" s="54" t="s">
        <v>43</v>
      </c>
      <c r="D1011" s="54" t="s">
        <v>44</v>
      </c>
      <c r="E1011" s="54" t="s">
        <v>45</v>
      </c>
      <c r="F1011" s="56" t="s">
        <v>2724</v>
      </c>
      <c r="G1011" s="48">
        <v>45407.698460647996</v>
      </c>
      <c r="H1011" s="56" t="s">
        <v>2724</v>
      </c>
      <c r="I1011" s="48">
        <v>45407.698460647996</v>
      </c>
      <c r="J1011" s="56" t="s">
        <v>2724</v>
      </c>
      <c r="K1011" s="48">
        <v>45407.698460647996</v>
      </c>
      <c r="L1011" s="100" t="s">
        <v>3177</v>
      </c>
      <c r="M1011" s="55" t="s">
        <v>48</v>
      </c>
      <c r="N1011" s="49" t="s">
        <v>49</v>
      </c>
      <c r="O1011" s="49" t="s">
        <v>682</v>
      </c>
      <c r="P1011" s="49" t="s">
        <v>3471</v>
      </c>
      <c r="Q1011" s="50" t="s">
        <v>3534</v>
      </c>
      <c r="R1011" s="57"/>
      <c r="S1011" s="49" t="s">
        <v>68</v>
      </c>
      <c r="T1011" s="49" t="s">
        <v>69</v>
      </c>
      <c r="U1011" s="49" t="s">
        <v>461</v>
      </c>
      <c r="V1011" s="49" t="s">
        <v>80</v>
      </c>
      <c r="W1011" s="49"/>
      <c r="X1011" s="54" t="s">
        <v>58</v>
      </c>
      <c r="Y1011" s="49"/>
      <c r="Z1011" s="49"/>
      <c r="AA1011" s="54"/>
      <c r="AB1011" s="54"/>
      <c r="AC1011" s="55" t="s">
        <v>117</v>
      </c>
      <c r="AD1011" s="55" t="s">
        <v>117</v>
      </c>
    </row>
    <row r="1012" spans="1:30" s="58" customFormat="1" ht="57" hidden="1" customHeight="1" x14ac:dyDescent="0.25">
      <c r="A1012" s="54">
        <f>+SUBTOTAL(3,$B$11:B1012)</f>
        <v>0</v>
      </c>
      <c r="B1012" s="55" t="s">
        <v>42</v>
      </c>
      <c r="C1012" s="54" t="s">
        <v>43</v>
      </c>
      <c r="D1012" s="54" t="s">
        <v>44</v>
      </c>
      <c r="E1012" s="54" t="s">
        <v>45</v>
      </c>
      <c r="F1012" s="56" t="s">
        <v>2725</v>
      </c>
      <c r="G1012" s="48">
        <v>45409.436956019003</v>
      </c>
      <c r="H1012" s="56" t="s">
        <v>2725</v>
      </c>
      <c r="I1012" s="48">
        <v>45409.436956019003</v>
      </c>
      <c r="J1012" s="56" t="s">
        <v>2725</v>
      </c>
      <c r="K1012" s="48">
        <v>45409.436956019003</v>
      </c>
      <c r="L1012" s="100" t="s">
        <v>3177</v>
      </c>
      <c r="M1012" s="55" t="s">
        <v>48</v>
      </c>
      <c r="N1012" s="49" t="s">
        <v>49</v>
      </c>
      <c r="O1012" s="49" t="s">
        <v>682</v>
      </c>
      <c r="P1012" s="49" t="s">
        <v>3471</v>
      </c>
      <c r="Q1012" s="50" t="s">
        <v>3534</v>
      </c>
      <c r="R1012" s="57"/>
      <c r="S1012" s="49" t="s">
        <v>53</v>
      </c>
      <c r="T1012" s="49" t="s">
        <v>54</v>
      </c>
      <c r="U1012" s="49" t="s">
        <v>492</v>
      </c>
      <c r="V1012" s="49" t="s">
        <v>80</v>
      </c>
      <c r="W1012" s="49"/>
      <c r="X1012" s="54" t="s">
        <v>58</v>
      </c>
      <c r="Y1012" s="49"/>
      <c r="Z1012" s="49"/>
      <c r="AA1012" s="54"/>
      <c r="AB1012" s="54"/>
      <c r="AC1012" s="55" t="s">
        <v>117</v>
      </c>
      <c r="AD1012" s="55" t="s">
        <v>117</v>
      </c>
    </row>
    <row r="1013" spans="1:30" s="58" customFormat="1" ht="57" hidden="1" customHeight="1" x14ac:dyDescent="0.25">
      <c r="A1013" s="54">
        <f>+SUBTOTAL(3,$B$11:B1013)</f>
        <v>0</v>
      </c>
      <c r="B1013" s="55" t="s">
        <v>42</v>
      </c>
      <c r="C1013" s="54" t="s">
        <v>43</v>
      </c>
      <c r="D1013" s="54" t="s">
        <v>44</v>
      </c>
      <c r="E1013" s="54" t="s">
        <v>45</v>
      </c>
      <c r="F1013" s="56" t="s">
        <v>2726</v>
      </c>
      <c r="G1013" s="48">
        <v>45416.594212962998</v>
      </c>
      <c r="H1013" s="56" t="s">
        <v>2726</v>
      </c>
      <c r="I1013" s="48">
        <v>45416.594212962998</v>
      </c>
      <c r="J1013" s="56" t="s">
        <v>2726</v>
      </c>
      <c r="K1013" s="48">
        <v>45416.594212962998</v>
      </c>
      <c r="L1013" s="100" t="s">
        <v>3178</v>
      </c>
      <c r="M1013" s="55" t="s">
        <v>48</v>
      </c>
      <c r="N1013" s="49" t="s">
        <v>379</v>
      </c>
      <c r="O1013" s="49" t="s">
        <v>404</v>
      </c>
      <c r="P1013" s="49" t="s">
        <v>3472</v>
      </c>
      <c r="Q1013" s="50" t="s">
        <v>2140</v>
      </c>
      <c r="R1013" s="57"/>
      <c r="S1013" s="49" t="s">
        <v>68</v>
      </c>
      <c r="T1013" s="49" t="s">
        <v>96</v>
      </c>
      <c r="U1013" s="49" t="s">
        <v>97</v>
      </c>
      <c r="V1013" s="49" t="s">
        <v>2305</v>
      </c>
      <c r="W1013" s="49"/>
      <c r="X1013" s="54" t="s">
        <v>58</v>
      </c>
      <c r="Y1013" s="49"/>
      <c r="Z1013" s="49"/>
      <c r="AA1013" s="54"/>
      <c r="AB1013" s="54"/>
      <c r="AC1013" s="55" t="s">
        <v>117</v>
      </c>
      <c r="AD1013" s="55" t="s">
        <v>117</v>
      </c>
    </row>
    <row r="1014" spans="1:30" s="58" customFormat="1" ht="57" hidden="1" customHeight="1" x14ac:dyDescent="0.25">
      <c r="A1014" s="54">
        <f>+SUBTOTAL(3,$B$11:B1014)</f>
        <v>0</v>
      </c>
      <c r="B1014" s="55" t="s">
        <v>42</v>
      </c>
      <c r="C1014" s="54" t="s">
        <v>43</v>
      </c>
      <c r="D1014" s="54" t="s">
        <v>44</v>
      </c>
      <c r="E1014" s="54" t="s">
        <v>45</v>
      </c>
      <c r="F1014" s="56" t="s">
        <v>2727</v>
      </c>
      <c r="G1014" s="48">
        <v>45416.636331018999</v>
      </c>
      <c r="H1014" s="56" t="s">
        <v>2727</v>
      </c>
      <c r="I1014" s="48">
        <v>45416.636331018999</v>
      </c>
      <c r="J1014" s="56" t="s">
        <v>2727</v>
      </c>
      <c r="K1014" s="48">
        <v>45416.636331018999</v>
      </c>
      <c r="L1014" s="100" t="s">
        <v>3179</v>
      </c>
      <c r="M1014" s="55" t="s">
        <v>48</v>
      </c>
      <c r="N1014" s="49" t="s">
        <v>379</v>
      </c>
      <c r="O1014" s="49" t="s">
        <v>404</v>
      </c>
      <c r="P1014" s="49" t="s">
        <v>223</v>
      </c>
      <c r="Q1014" s="50" t="s">
        <v>2140</v>
      </c>
      <c r="R1014" s="57"/>
      <c r="S1014" s="49" t="s">
        <v>68</v>
      </c>
      <c r="T1014" s="49" t="s">
        <v>96</v>
      </c>
      <c r="U1014" s="49" t="s">
        <v>97</v>
      </c>
      <c r="V1014" s="49" t="s">
        <v>2305</v>
      </c>
      <c r="W1014" s="49"/>
      <c r="X1014" s="54" t="s">
        <v>58</v>
      </c>
      <c r="Y1014" s="49"/>
      <c r="Z1014" s="49"/>
      <c r="AA1014" s="54"/>
      <c r="AB1014" s="54"/>
      <c r="AC1014" s="55" t="s">
        <v>82</v>
      </c>
      <c r="AD1014" s="55" t="s">
        <v>82</v>
      </c>
    </row>
    <row r="1015" spans="1:30" s="58" customFormat="1" ht="57" hidden="1" customHeight="1" x14ac:dyDescent="0.25">
      <c r="A1015" s="54">
        <f>+SUBTOTAL(3,$B$11:B1015)</f>
        <v>0</v>
      </c>
      <c r="B1015" s="55" t="s">
        <v>42</v>
      </c>
      <c r="C1015" s="54" t="s">
        <v>43</v>
      </c>
      <c r="D1015" s="54" t="s">
        <v>44</v>
      </c>
      <c r="E1015" s="54" t="s">
        <v>45</v>
      </c>
      <c r="F1015" s="56" t="s">
        <v>2728</v>
      </c>
      <c r="G1015" s="48">
        <v>45416.588217593002</v>
      </c>
      <c r="H1015" s="56" t="s">
        <v>2728</v>
      </c>
      <c r="I1015" s="48">
        <v>45416.588217593002</v>
      </c>
      <c r="J1015" s="56" t="s">
        <v>2728</v>
      </c>
      <c r="K1015" s="48">
        <v>45416.588217593002</v>
      </c>
      <c r="L1015" s="100" t="s">
        <v>3180</v>
      </c>
      <c r="M1015" s="55" t="s">
        <v>48</v>
      </c>
      <c r="N1015" s="49" t="s">
        <v>379</v>
      </c>
      <c r="O1015" s="49" t="s">
        <v>404</v>
      </c>
      <c r="P1015" s="49" t="s">
        <v>3472</v>
      </c>
      <c r="Q1015" s="50" t="s">
        <v>2140</v>
      </c>
      <c r="R1015" s="57"/>
      <c r="S1015" s="49" t="s">
        <v>68</v>
      </c>
      <c r="T1015" s="49" t="s">
        <v>96</v>
      </c>
      <c r="U1015" s="49" t="s">
        <v>97</v>
      </c>
      <c r="V1015" s="49" t="s">
        <v>2305</v>
      </c>
      <c r="W1015" s="49"/>
      <c r="X1015" s="54" t="s">
        <v>58</v>
      </c>
      <c r="Y1015" s="49"/>
      <c r="Z1015" s="49"/>
      <c r="AA1015" s="54"/>
      <c r="AB1015" s="54"/>
      <c r="AC1015" s="55" t="s">
        <v>117</v>
      </c>
      <c r="AD1015" s="55" t="s">
        <v>117</v>
      </c>
    </row>
    <row r="1016" spans="1:30" s="58" customFormat="1" ht="57" hidden="1" customHeight="1" x14ac:dyDescent="0.25">
      <c r="A1016" s="54">
        <f>+SUBTOTAL(3,$B$11:B1016)</f>
        <v>0</v>
      </c>
      <c r="B1016" s="55" t="s">
        <v>42</v>
      </c>
      <c r="C1016" s="54" t="s">
        <v>43</v>
      </c>
      <c r="D1016" s="54" t="s">
        <v>44</v>
      </c>
      <c r="E1016" s="54" t="s">
        <v>45</v>
      </c>
      <c r="F1016" s="56" t="s">
        <v>2729</v>
      </c>
      <c r="G1016" s="48">
        <v>45425.651192129997</v>
      </c>
      <c r="H1016" s="56" t="s">
        <v>2729</v>
      </c>
      <c r="I1016" s="48">
        <v>45425.651192129997</v>
      </c>
      <c r="J1016" s="56" t="s">
        <v>2729</v>
      </c>
      <c r="K1016" s="48">
        <v>45425.651192129997</v>
      </c>
      <c r="L1016" s="100" t="s">
        <v>3181</v>
      </c>
      <c r="M1016" s="55" t="s">
        <v>48</v>
      </c>
      <c r="N1016" s="49" t="s">
        <v>303</v>
      </c>
      <c r="O1016" s="49" t="s">
        <v>304</v>
      </c>
      <c r="P1016" s="49" t="s">
        <v>3473</v>
      </c>
      <c r="Q1016" s="50" t="s">
        <v>635</v>
      </c>
      <c r="R1016" s="57"/>
      <c r="S1016" s="49" t="s">
        <v>68</v>
      </c>
      <c r="T1016" s="49" t="s">
        <v>69</v>
      </c>
      <c r="U1016" s="49" t="s">
        <v>70</v>
      </c>
      <c r="V1016" s="49" t="s">
        <v>98</v>
      </c>
      <c r="W1016" s="49"/>
      <c r="X1016" s="54" t="s">
        <v>58</v>
      </c>
      <c r="Y1016" s="49"/>
      <c r="Z1016" s="49"/>
      <c r="AA1016" s="54"/>
      <c r="AB1016" s="54"/>
      <c r="AC1016" s="55" t="s">
        <v>82</v>
      </c>
      <c r="AD1016" s="55" t="s">
        <v>82</v>
      </c>
    </row>
    <row r="1017" spans="1:30" s="58" customFormat="1" ht="57" hidden="1" customHeight="1" x14ac:dyDescent="0.25">
      <c r="A1017" s="54">
        <f>+SUBTOTAL(3,$B$11:B1017)</f>
        <v>0</v>
      </c>
      <c r="B1017" s="55" t="s">
        <v>42</v>
      </c>
      <c r="C1017" s="54" t="s">
        <v>43</v>
      </c>
      <c r="D1017" s="54" t="s">
        <v>44</v>
      </c>
      <c r="E1017" s="54" t="s">
        <v>45</v>
      </c>
      <c r="F1017" s="56" t="s">
        <v>2730</v>
      </c>
      <c r="G1017" s="48">
        <v>45387.497997685001</v>
      </c>
      <c r="H1017" s="56" t="s">
        <v>2730</v>
      </c>
      <c r="I1017" s="48">
        <v>45387.497997685001</v>
      </c>
      <c r="J1017" s="56" t="s">
        <v>2730</v>
      </c>
      <c r="K1017" s="48">
        <v>45387.497997685001</v>
      </c>
      <c r="L1017" s="100" t="s">
        <v>2303</v>
      </c>
      <c r="M1017" s="55" t="s">
        <v>48</v>
      </c>
      <c r="N1017" s="49" t="s">
        <v>303</v>
      </c>
      <c r="O1017" s="49" t="s">
        <v>774</v>
      </c>
      <c r="P1017" s="49" t="s">
        <v>1343</v>
      </c>
      <c r="Q1017" s="50" t="s">
        <v>635</v>
      </c>
      <c r="R1017" s="57"/>
      <c r="S1017" s="49" t="s">
        <v>68</v>
      </c>
      <c r="T1017" s="49" t="s">
        <v>96</v>
      </c>
      <c r="U1017" s="49" t="s">
        <v>2150</v>
      </c>
      <c r="V1017" s="49" t="s">
        <v>80</v>
      </c>
      <c r="W1017" s="49"/>
      <c r="X1017" s="54" t="s">
        <v>58</v>
      </c>
      <c r="Y1017" s="49"/>
      <c r="Z1017" s="49"/>
      <c r="AA1017" s="54"/>
      <c r="AB1017" s="54"/>
      <c r="AC1017" s="55" t="s">
        <v>82</v>
      </c>
      <c r="AD1017" s="55" t="s">
        <v>82</v>
      </c>
    </row>
    <row r="1018" spans="1:30" s="58" customFormat="1" ht="57" hidden="1" customHeight="1" x14ac:dyDescent="0.25">
      <c r="A1018" s="54">
        <f>+SUBTOTAL(3,$B$11:B1018)</f>
        <v>0</v>
      </c>
      <c r="B1018" s="55" t="s">
        <v>42</v>
      </c>
      <c r="C1018" s="54" t="s">
        <v>43</v>
      </c>
      <c r="D1018" s="54" t="s">
        <v>44</v>
      </c>
      <c r="E1018" s="54" t="s">
        <v>45</v>
      </c>
      <c r="F1018" s="56" t="s">
        <v>2731</v>
      </c>
      <c r="G1018" s="48">
        <v>45429.956145832999</v>
      </c>
      <c r="H1018" s="56" t="s">
        <v>2731</v>
      </c>
      <c r="I1018" s="48">
        <v>45429.956145832999</v>
      </c>
      <c r="J1018" s="56" t="s">
        <v>2731</v>
      </c>
      <c r="K1018" s="48">
        <v>45429.956145832999</v>
      </c>
      <c r="L1018" s="100" t="s">
        <v>3182</v>
      </c>
      <c r="M1018" s="55" t="s">
        <v>48</v>
      </c>
      <c r="N1018" s="49" t="s">
        <v>303</v>
      </c>
      <c r="O1018" s="49" t="s">
        <v>774</v>
      </c>
      <c r="P1018" s="49" t="s">
        <v>355</v>
      </c>
      <c r="Q1018" s="50" t="s">
        <v>635</v>
      </c>
      <c r="R1018" s="57"/>
      <c r="S1018" s="49" t="s">
        <v>68</v>
      </c>
      <c r="T1018" s="49" t="s">
        <v>96</v>
      </c>
      <c r="U1018" s="49" t="s">
        <v>97</v>
      </c>
      <c r="V1018" s="49" t="s">
        <v>2305</v>
      </c>
      <c r="W1018" s="49"/>
      <c r="X1018" s="54" t="s">
        <v>58</v>
      </c>
      <c r="Y1018" s="49"/>
      <c r="Z1018" s="49"/>
      <c r="AA1018" s="54"/>
      <c r="AB1018" s="54"/>
      <c r="AC1018" s="55" t="s">
        <v>82</v>
      </c>
      <c r="AD1018" s="55" t="s">
        <v>82</v>
      </c>
    </row>
    <row r="1019" spans="1:30" s="58" customFormat="1" ht="57" hidden="1" customHeight="1" x14ac:dyDescent="0.25">
      <c r="A1019" s="54">
        <f>+SUBTOTAL(3,$B$11:B1019)</f>
        <v>0</v>
      </c>
      <c r="B1019" s="55" t="s">
        <v>108</v>
      </c>
      <c r="C1019" s="54" t="s">
        <v>43</v>
      </c>
      <c r="D1019" s="54" t="s">
        <v>44</v>
      </c>
      <c r="E1019" s="54" t="s">
        <v>45</v>
      </c>
      <c r="F1019" s="56" t="s">
        <v>2732</v>
      </c>
      <c r="G1019" s="48">
        <v>45434.612083332999</v>
      </c>
      <c r="H1019" s="56" t="s">
        <v>2732</v>
      </c>
      <c r="I1019" s="48">
        <v>45434.612083332999</v>
      </c>
      <c r="J1019" s="56" t="s">
        <v>2732</v>
      </c>
      <c r="K1019" s="48">
        <v>45434.612083332999</v>
      </c>
      <c r="L1019" s="100" t="s">
        <v>3181</v>
      </c>
      <c r="M1019" s="55" t="s">
        <v>48</v>
      </c>
      <c r="N1019" s="49" t="s">
        <v>303</v>
      </c>
      <c r="O1019" s="49" t="s">
        <v>304</v>
      </c>
      <c r="P1019" s="49" t="s">
        <v>3473</v>
      </c>
      <c r="Q1019" s="50" t="s">
        <v>635</v>
      </c>
      <c r="R1019" s="57"/>
      <c r="S1019" s="49" t="s">
        <v>68</v>
      </c>
      <c r="T1019" s="49" t="s">
        <v>69</v>
      </c>
      <c r="U1019" s="49" t="s">
        <v>70</v>
      </c>
      <c r="V1019" s="49" t="s">
        <v>115</v>
      </c>
      <c r="W1019" s="49"/>
      <c r="X1019" s="54" t="s">
        <v>58</v>
      </c>
      <c r="Y1019" s="49"/>
      <c r="Z1019" s="49"/>
      <c r="AA1019" s="54"/>
      <c r="AB1019" s="54"/>
      <c r="AC1019" s="55" t="s">
        <v>82</v>
      </c>
      <c r="AD1019" s="55" t="s">
        <v>82</v>
      </c>
    </row>
    <row r="1020" spans="1:30" s="58" customFormat="1" ht="57" hidden="1" customHeight="1" x14ac:dyDescent="0.25">
      <c r="A1020" s="54">
        <f>+SUBTOTAL(3,$B$11:B1020)</f>
        <v>0</v>
      </c>
      <c r="B1020" s="55" t="s">
        <v>42</v>
      </c>
      <c r="C1020" s="54" t="s">
        <v>43</v>
      </c>
      <c r="D1020" s="54" t="s">
        <v>44</v>
      </c>
      <c r="E1020" s="54" t="s">
        <v>45</v>
      </c>
      <c r="F1020" s="56" t="s">
        <v>2733</v>
      </c>
      <c r="G1020" s="48">
        <v>45390.523495369998</v>
      </c>
      <c r="H1020" s="56" t="s">
        <v>2733</v>
      </c>
      <c r="I1020" s="48">
        <v>45390.523495369998</v>
      </c>
      <c r="J1020" s="56" t="s">
        <v>2733</v>
      </c>
      <c r="K1020" s="48">
        <v>45390.523495369998</v>
      </c>
      <c r="L1020" s="100" t="s">
        <v>2303</v>
      </c>
      <c r="M1020" s="55" t="s">
        <v>111</v>
      </c>
      <c r="N1020" s="49" t="s">
        <v>303</v>
      </c>
      <c r="O1020" s="49" t="s">
        <v>774</v>
      </c>
      <c r="P1020" s="49" t="s">
        <v>1343</v>
      </c>
      <c r="Q1020" s="50" t="s">
        <v>635</v>
      </c>
      <c r="R1020" s="57"/>
      <c r="S1020" s="49" t="s">
        <v>68</v>
      </c>
      <c r="T1020" s="49" t="s">
        <v>96</v>
      </c>
      <c r="U1020" s="49" t="s">
        <v>97</v>
      </c>
      <c r="V1020" s="49" t="s">
        <v>98</v>
      </c>
      <c r="W1020" s="49"/>
      <c r="X1020" s="54" t="s">
        <v>58</v>
      </c>
      <c r="Y1020" s="49"/>
      <c r="Z1020" s="49"/>
      <c r="AA1020" s="54"/>
      <c r="AB1020" s="54"/>
      <c r="AC1020" s="55" t="s">
        <v>82</v>
      </c>
      <c r="AD1020" s="55" t="s">
        <v>82</v>
      </c>
    </row>
    <row r="1021" spans="1:30" s="58" customFormat="1" ht="57" hidden="1" customHeight="1" x14ac:dyDescent="0.25">
      <c r="A1021" s="54">
        <f>+SUBTOTAL(3,$B$11:B1021)</f>
        <v>0</v>
      </c>
      <c r="B1021" s="55" t="s">
        <v>42</v>
      </c>
      <c r="C1021" s="54" t="s">
        <v>43</v>
      </c>
      <c r="D1021" s="54" t="s">
        <v>44</v>
      </c>
      <c r="E1021" s="54" t="s">
        <v>45</v>
      </c>
      <c r="F1021" s="56" t="s">
        <v>2734</v>
      </c>
      <c r="G1021" s="48">
        <v>45383.466874999998</v>
      </c>
      <c r="H1021" s="56" t="s">
        <v>2734</v>
      </c>
      <c r="I1021" s="48">
        <v>45383.466874999998</v>
      </c>
      <c r="J1021" s="56" t="s">
        <v>2734</v>
      </c>
      <c r="K1021" s="48">
        <v>45383.466874999998</v>
      </c>
      <c r="L1021" s="100" t="s">
        <v>3183</v>
      </c>
      <c r="M1021" s="55" t="s">
        <v>48</v>
      </c>
      <c r="N1021" s="49" t="s">
        <v>303</v>
      </c>
      <c r="O1021" s="49" t="s">
        <v>774</v>
      </c>
      <c r="P1021" s="49" t="s">
        <v>3474</v>
      </c>
      <c r="Q1021" s="50" t="s">
        <v>635</v>
      </c>
      <c r="R1021" s="57"/>
      <c r="S1021" s="49" t="s">
        <v>68</v>
      </c>
      <c r="T1021" s="49" t="s">
        <v>296</v>
      </c>
      <c r="U1021" s="49" t="s">
        <v>297</v>
      </c>
      <c r="V1021" s="49" t="s">
        <v>80</v>
      </c>
      <c r="W1021" s="49" t="s">
        <v>81</v>
      </c>
      <c r="X1021" s="54" t="s">
        <v>58</v>
      </c>
      <c r="Y1021" s="49"/>
      <c r="Z1021" s="49"/>
      <c r="AA1021" s="54"/>
      <c r="AB1021" s="54"/>
      <c r="AC1021" s="55" t="s">
        <v>82</v>
      </c>
      <c r="AD1021" s="55" t="s">
        <v>82</v>
      </c>
    </row>
    <row r="1022" spans="1:30" s="58" customFormat="1" ht="57" hidden="1" customHeight="1" x14ac:dyDescent="0.25">
      <c r="A1022" s="54">
        <f>+SUBTOTAL(3,$B$11:B1022)</f>
        <v>0</v>
      </c>
      <c r="B1022" s="55" t="s">
        <v>42</v>
      </c>
      <c r="C1022" s="54" t="s">
        <v>43</v>
      </c>
      <c r="D1022" s="54" t="s">
        <v>44</v>
      </c>
      <c r="E1022" s="54" t="s">
        <v>45</v>
      </c>
      <c r="F1022" s="56" t="s">
        <v>2735</v>
      </c>
      <c r="G1022" s="48">
        <v>45414.729259259002</v>
      </c>
      <c r="H1022" s="56" t="s">
        <v>2735</v>
      </c>
      <c r="I1022" s="48">
        <v>45414.729259259002</v>
      </c>
      <c r="J1022" s="56" t="s">
        <v>2735</v>
      </c>
      <c r="K1022" s="48">
        <v>45414.729259259002</v>
      </c>
      <c r="L1022" s="100" t="s">
        <v>3184</v>
      </c>
      <c r="M1022" s="55" t="s">
        <v>48</v>
      </c>
      <c r="N1022" s="49" t="s">
        <v>303</v>
      </c>
      <c r="O1022" s="49" t="s">
        <v>770</v>
      </c>
      <c r="P1022" s="49" t="s">
        <v>104</v>
      </c>
      <c r="Q1022" s="50" t="s">
        <v>635</v>
      </c>
      <c r="R1022" s="57"/>
      <c r="S1022" s="49" t="s">
        <v>68</v>
      </c>
      <c r="T1022" s="49" t="s">
        <v>125</v>
      </c>
      <c r="U1022" s="49" t="s">
        <v>349</v>
      </c>
      <c r="V1022" s="49" t="s">
        <v>1449</v>
      </c>
      <c r="W1022" s="49" t="s">
        <v>81</v>
      </c>
      <c r="X1022" s="54" t="s">
        <v>58</v>
      </c>
      <c r="Y1022" s="49"/>
      <c r="Z1022" s="49"/>
      <c r="AA1022" s="54"/>
      <c r="AB1022" s="54"/>
      <c r="AC1022" s="55" t="s">
        <v>82</v>
      </c>
      <c r="AD1022" s="55" t="s">
        <v>82</v>
      </c>
    </row>
    <row r="1023" spans="1:30" s="58" customFormat="1" ht="57" hidden="1" customHeight="1" x14ac:dyDescent="0.25">
      <c r="A1023" s="54">
        <f>+SUBTOTAL(3,$B$11:B1023)</f>
        <v>0</v>
      </c>
      <c r="B1023" s="55" t="s">
        <v>42</v>
      </c>
      <c r="C1023" s="54" t="s">
        <v>43</v>
      </c>
      <c r="D1023" s="54" t="s">
        <v>44</v>
      </c>
      <c r="E1023" s="54" t="s">
        <v>45</v>
      </c>
      <c r="F1023" s="56" t="s">
        <v>2736</v>
      </c>
      <c r="G1023" s="48">
        <v>45404.519652777999</v>
      </c>
      <c r="H1023" s="56" t="s">
        <v>2736</v>
      </c>
      <c r="I1023" s="48">
        <v>45404.519652777999</v>
      </c>
      <c r="J1023" s="56" t="s">
        <v>2736</v>
      </c>
      <c r="K1023" s="48">
        <v>45404.519652777999</v>
      </c>
      <c r="L1023" s="100" t="s">
        <v>1284</v>
      </c>
      <c r="M1023" s="55" t="s">
        <v>48</v>
      </c>
      <c r="N1023" s="49" t="s">
        <v>303</v>
      </c>
      <c r="O1023" s="49" t="s">
        <v>770</v>
      </c>
      <c r="P1023" s="49" t="s">
        <v>1414</v>
      </c>
      <c r="Q1023" s="50" t="s">
        <v>635</v>
      </c>
      <c r="R1023" s="57"/>
      <c r="S1023" s="49" t="s">
        <v>68</v>
      </c>
      <c r="T1023" s="49" t="s">
        <v>156</v>
      </c>
      <c r="U1023" s="49" t="s">
        <v>157</v>
      </c>
      <c r="V1023" s="49" t="s">
        <v>229</v>
      </c>
      <c r="W1023" s="49"/>
      <c r="X1023" s="54" t="s">
        <v>58</v>
      </c>
      <c r="Y1023" s="49"/>
      <c r="Z1023" s="49"/>
      <c r="AA1023" s="54"/>
      <c r="AB1023" s="54"/>
      <c r="AC1023" s="55" t="s">
        <v>82</v>
      </c>
      <c r="AD1023" s="55" t="s">
        <v>82</v>
      </c>
    </row>
    <row r="1024" spans="1:30" s="58" customFormat="1" ht="57" hidden="1" customHeight="1" x14ac:dyDescent="0.25">
      <c r="A1024" s="54">
        <f>+SUBTOTAL(3,$B$11:B1024)</f>
        <v>0</v>
      </c>
      <c r="B1024" s="55" t="s">
        <v>42</v>
      </c>
      <c r="C1024" s="54" t="s">
        <v>43</v>
      </c>
      <c r="D1024" s="54" t="s">
        <v>44</v>
      </c>
      <c r="E1024" s="54" t="s">
        <v>45</v>
      </c>
      <c r="F1024" s="56" t="s">
        <v>2737</v>
      </c>
      <c r="G1024" s="48">
        <v>45384.559282406997</v>
      </c>
      <c r="H1024" s="56" t="s">
        <v>2737</v>
      </c>
      <c r="I1024" s="48">
        <v>45384.559282406997</v>
      </c>
      <c r="J1024" s="56" t="s">
        <v>2737</v>
      </c>
      <c r="K1024" s="48">
        <v>45384.559282406997</v>
      </c>
      <c r="L1024" s="100" t="s">
        <v>2303</v>
      </c>
      <c r="M1024" s="55" t="s">
        <v>111</v>
      </c>
      <c r="N1024" s="49" t="s">
        <v>303</v>
      </c>
      <c r="O1024" s="49" t="s">
        <v>774</v>
      </c>
      <c r="P1024" s="49" t="s">
        <v>1343</v>
      </c>
      <c r="Q1024" s="50" t="s">
        <v>635</v>
      </c>
      <c r="R1024" s="57"/>
      <c r="S1024" s="49" t="s">
        <v>68</v>
      </c>
      <c r="T1024" s="49" t="s">
        <v>96</v>
      </c>
      <c r="U1024" s="49" t="s">
        <v>97</v>
      </c>
      <c r="V1024" s="49" t="s">
        <v>229</v>
      </c>
      <c r="W1024" s="49"/>
      <c r="X1024" s="54" t="s">
        <v>58</v>
      </c>
      <c r="Y1024" s="49"/>
      <c r="Z1024" s="49"/>
      <c r="AA1024" s="54"/>
      <c r="AB1024" s="54"/>
      <c r="AC1024" s="55" t="s">
        <v>82</v>
      </c>
      <c r="AD1024" s="55" t="s">
        <v>82</v>
      </c>
    </row>
    <row r="1025" spans="1:30" s="58" customFormat="1" ht="57" hidden="1" customHeight="1" x14ac:dyDescent="0.25">
      <c r="A1025" s="54">
        <f>+SUBTOTAL(3,$B$11:B1025)</f>
        <v>0</v>
      </c>
      <c r="B1025" s="55" t="s">
        <v>108</v>
      </c>
      <c r="C1025" s="54" t="s">
        <v>43</v>
      </c>
      <c r="D1025" s="54" t="s">
        <v>44</v>
      </c>
      <c r="E1025" s="54" t="s">
        <v>45</v>
      </c>
      <c r="F1025" s="56" t="s">
        <v>2738</v>
      </c>
      <c r="G1025" s="48">
        <v>45399.631446758998</v>
      </c>
      <c r="H1025" s="56" t="s">
        <v>2738</v>
      </c>
      <c r="I1025" s="48">
        <v>45399.631446758998</v>
      </c>
      <c r="J1025" s="56" t="s">
        <v>2738</v>
      </c>
      <c r="K1025" s="48">
        <v>45399.631446758998</v>
      </c>
      <c r="L1025" s="100" t="s">
        <v>3185</v>
      </c>
      <c r="M1025" s="55" t="s">
        <v>48</v>
      </c>
      <c r="N1025" s="49" t="s">
        <v>303</v>
      </c>
      <c r="O1025" s="49" t="s">
        <v>3475</v>
      </c>
      <c r="P1025" s="49" t="s">
        <v>3476</v>
      </c>
      <c r="Q1025" s="50" t="s">
        <v>635</v>
      </c>
      <c r="R1025" s="57"/>
      <c r="S1025" s="49" t="s">
        <v>68</v>
      </c>
      <c r="T1025" s="49" t="s">
        <v>69</v>
      </c>
      <c r="U1025" s="49" t="s">
        <v>89</v>
      </c>
      <c r="V1025" s="49" t="s">
        <v>80</v>
      </c>
      <c r="W1025" s="49"/>
      <c r="X1025" s="54" t="s">
        <v>58</v>
      </c>
      <c r="Y1025" s="49"/>
      <c r="Z1025" s="49"/>
      <c r="AA1025" s="54"/>
      <c r="AB1025" s="54"/>
      <c r="AC1025" s="55" t="s">
        <v>117</v>
      </c>
      <c r="AD1025" s="55" t="s">
        <v>117</v>
      </c>
    </row>
    <row r="1026" spans="1:30" s="58" customFormat="1" ht="57" hidden="1" customHeight="1" x14ac:dyDescent="0.25">
      <c r="A1026" s="54">
        <f>+SUBTOTAL(3,$B$11:B1026)</f>
        <v>0</v>
      </c>
      <c r="B1026" s="55" t="s">
        <v>42</v>
      </c>
      <c r="C1026" s="54" t="s">
        <v>43</v>
      </c>
      <c r="D1026" s="54" t="s">
        <v>44</v>
      </c>
      <c r="E1026" s="54" t="s">
        <v>45</v>
      </c>
      <c r="F1026" s="56" t="s">
        <v>2739</v>
      </c>
      <c r="G1026" s="48">
        <v>45399.377939815</v>
      </c>
      <c r="H1026" s="56" t="s">
        <v>2739</v>
      </c>
      <c r="I1026" s="48">
        <v>45399.377939815</v>
      </c>
      <c r="J1026" s="56" t="s">
        <v>2739</v>
      </c>
      <c r="K1026" s="48">
        <v>45399.377939815</v>
      </c>
      <c r="L1026" s="100" t="s">
        <v>2303</v>
      </c>
      <c r="M1026" s="55" t="s">
        <v>111</v>
      </c>
      <c r="N1026" s="49" t="s">
        <v>303</v>
      </c>
      <c r="O1026" s="49" t="s">
        <v>774</v>
      </c>
      <c r="P1026" s="49" t="s">
        <v>1343</v>
      </c>
      <c r="Q1026" s="50" t="s">
        <v>635</v>
      </c>
      <c r="R1026" s="57"/>
      <c r="S1026" s="49" t="s">
        <v>68</v>
      </c>
      <c r="T1026" s="49" t="s">
        <v>96</v>
      </c>
      <c r="U1026" s="49" t="s">
        <v>97</v>
      </c>
      <c r="V1026" s="49" t="s">
        <v>229</v>
      </c>
      <c r="W1026" s="49"/>
      <c r="X1026" s="54" t="s">
        <v>58</v>
      </c>
      <c r="Y1026" s="49"/>
      <c r="Z1026" s="49"/>
      <c r="AA1026" s="54"/>
      <c r="AB1026" s="54"/>
      <c r="AC1026" s="55" t="s">
        <v>61</v>
      </c>
      <c r="AD1026" s="55" t="s">
        <v>61</v>
      </c>
    </row>
    <row r="1027" spans="1:30" s="58" customFormat="1" ht="57" hidden="1" customHeight="1" x14ac:dyDescent="0.25">
      <c r="A1027" s="54">
        <f>+SUBTOTAL(3,$B$11:B1027)</f>
        <v>0</v>
      </c>
      <c r="B1027" s="55" t="s">
        <v>42</v>
      </c>
      <c r="C1027" s="54" t="s">
        <v>43</v>
      </c>
      <c r="D1027" s="54" t="s">
        <v>44</v>
      </c>
      <c r="E1027" s="54" t="s">
        <v>45</v>
      </c>
      <c r="F1027" s="56" t="s">
        <v>2740</v>
      </c>
      <c r="G1027" s="48">
        <v>45404.728854166999</v>
      </c>
      <c r="H1027" s="56" t="s">
        <v>2740</v>
      </c>
      <c r="I1027" s="48">
        <v>45404.728854166999</v>
      </c>
      <c r="J1027" s="56" t="s">
        <v>2740</v>
      </c>
      <c r="K1027" s="48">
        <v>45404.728854166999</v>
      </c>
      <c r="L1027" s="100" t="s">
        <v>2303</v>
      </c>
      <c r="M1027" s="55" t="s">
        <v>111</v>
      </c>
      <c r="N1027" s="49" t="s">
        <v>303</v>
      </c>
      <c r="O1027" s="49" t="s">
        <v>774</v>
      </c>
      <c r="P1027" s="49" t="s">
        <v>1343</v>
      </c>
      <c r="Q1027" s="50" t="s">
        <v>635</v>
      </c>
      <c r="R1027" s="57"/>
      <c r="S1027" s="49" t="s">
        <v>68</v>
      </c>
      <c r="T1027" s="49" t="s">
        <v>96</v>
      </c>
      <c r="U1027" s="49" t="s">
        <v>97</v>
      </c>
      <c r="V1027" s="49" t="s">
        <v>80</v>
      </c>
      <c r="W1027" s="49"/>
      <c r="X1027" s="54" t="s">
        <v>58</v>
      </c>
      <c r="Y1027" s="49"/>
      <c r="Z1027" s="49"/>
      <c r="AA1027" s="54"/>
      <c r="AB1027" s="54"/>
      <c r="AC1027" s="55" t="s">
        <v>82</v>
      </c>
      <c r="AD1027" s="55" t="s">
        <v>82</v>
      </c>
    </row>
    <row r="1028" spans="1:30" s="58" customFormat="1" ht="57" hidden="1" customHeight="1" x14ac:dyDescent="0.25">
      <c r="A1028" s="54">
        <f>+SUBTOTAL(3,$B$11:B1028)</f>
        <v>0</v>
      </c>
      <c r="B1028" s="55" t="s">
        <v>42</v>
      </c>
      <c r="C1028" s="54" t="s">
        <v>43</v>
      </c>
      <c r="D1028" s="54" t="s">
        <v>44</v>
      </c>
      <c r="E1028" s="54" t="s">
        <v>45</v>
      </c>
      <c r="F1028" s="56" t="s">
        <v>2741</v>
      </c>
      <c r="G1028" s="48">
        <v>45415.388761574002</v>
      </c>
      <c r="H1028" s="56" t="s">
        <v>2741</v>
      </c>
      <c r="I1028" s="48">
        <v>45415.388761574002</v>
      </c>
      <c r="J1028" s="56" t="s">
        <v>2741</v>
      </c>
      <c r="K1028" s="48">
        <v>45415.388761574002</v>
      </c>
      <c r="L1028" s="100" t="s">
        <v>3186</v>
      </c>
      <c r="M1028" s="55" t="s">
        <v>48</v>
      </c>
      <c r="N1028" s="49" t="s">
        <v>303</v>
      </c>
      <c r="O1028" s="49" t="s">
        <v>684</v>
      </c>
      <c r="P1028" s="49" t="s">
        <v>3477</v>
      </c>
      <c r="Q1028" s="50" t="s">
        <v>635</v>
      </c>
      <c r="R1028" s="57"/>
      <c r="S1028" s="49" t="s">
        <v>68</v>
      </c>
      <c r="T1028" s="49" t="s">
        <v>69</v>
      </c>
      <c r="U1028" s="49" t="s">
        <v>396</v>
      </c>
      <c r="V1028" s="49" t="s">
        <v>115</v>
      </c>
      <c r="W1028" s="49"/>
      <c r="X1028" s="54" t="s">
        <v>58</v>
      </c>
      <c r="Y1028" s="49"/>
      <c r="Z1028" s="49"/>
      <c r="AA1028" s="54"/>
      <c r="AB1028" s="54"/>
      <c r="AC1028" s="55" t="s">
        <v>117</v>
      </c>
      <c r="AD1028" s="55" t="s">
        <v>117</v>
      </c>
    </row>
    <row r="1029" spans="1:30" s="58" customFormat="1" ht="57" hidden="1" customHeight="1" x14ac:dyDescent="0.25">
      <c r="A1029" s="54">
        <f>+SUBTOTAL(3,$B$11:B1029)</f>
        <v>0</v>
      </c>
      <c r="B1029" s="55" t="s">
        <v>108</v>
      </c>
      <c r="C1029" s="54" t="s">
        <v>43</v>
      </c>
      <c r="D1029" s="54" t="s">
        <v>44</v>
      </c>
      <c r="E1029" s="54" t="s">
        <v>45</v>
      </c>
      <c r="F1029" s="56" t="s">
        <v>2742</v>
      </c>
      <c r="G1029" s="48">
        <v>45404.488449074001</v>
      </c>
      <c r="H1029" s="56" t="s">
        <v>2742</v>
      </c>
      <c r="I1029" s="48">
        <v>45404.488449074001</v>
      </c>
      <c r="J1029" s="56" t="s">
        <v>2742</v>
      </c>
      <c r="K1029" s="48">
        <v>45404.488449074001</v>
      </c>
      <c r="L1029" s="100" t="s">
        <v>3187</v>
      </c>
      <c r="M1029" s="55" t="s">
        <v>48</v>
      </c>
      <c r="N1029" s="49" t="s">
        <v>303</v>
      </c>
      <c r="O1029" s="49" t="s">
        <v>774</v>
      </c>
      <c r="P1029" s="49" t="s">
        <v>3478</v>
      </c>
      <c r="Q1029" s="50" t="s">
        <v>635</v>
      </c>
      <c r="R1029" s="57"/>
      <c r="S1029" s="49" t="s">
        <v>68</v>
      </c>
      <c r="T1029" s="49" t="s">
        <v>156</v>
      </c>
      <c r="U1029" s="49" t="s">
        <v>157</v>
      </c>
      <c r="V1029" s="49" t="s">
        <v>4046</v>
      </c>
      <c r="W1029" s="49"/>
      <c r="X1029" s="54" t="s">
        <v>58</v>
      </c>
      <c r="Y1029" s="49"/>
      <c r="Z1029" s="49"/>
      <c r="AA1029" s="54"/>
      <c r="AB1029" s="54"/>
      <c r="AC1029" s="55" t="s">
        <v>117</v>
      </c>
      <c r="AD1029" s="55" t="s">
        <v>117</v>
      </c>
    </row>
    <row r="1030" spans="1:30" s="58" customFormat="1" ht="57" hidden="1" customHeight="1" x14ac:dyDescent="0.25">
      <c r="A1030" s="54">
        <f>+SUBTOTAL(3,$B$11:B1030)</f>
        <v>0</v>
      </c>
      <c r="B1030" s="55" t="s">
        <v>108</v>
      </c>
      <c r="C1030" s="54" t="s">
        <v>43</v>
      </c>
      <c r="D1030" s="54" t="s">
        <v>44</v>
      </c>
      <c r="E1030" s="54" t="s">
        <v>45</v>
      </c>
      <c r="F1030" s="56" t="s">
        <v>2743</v>
      </c>
      <c r="G1030" s="48">
        <v>45407.541365741003</v>
      </c>
      <c r="H1030" s="56" t="s">
        <v>2743</v>
      </c>
      <c r="I1030" s="48">
        <v>45407.541365741003</v>
      </c>
      <c r="J1030" s="56" t="s">
        <v>2743</v>
      </c>
      <c r="K1030" s="48">
        <v>45407.541365741003</v>
      </c>
      <c r="L1030" s="100" t="s">
        <v>3188</v>
      </c>
      <c r="M1030" s="55" t="s">
        <v>48</v>
      </c>
      <c r="N1030" s="49" t="s">
        <v>303</v>
      </c>
      <c r="O1030" s="49" t="s">
        <v>3479</v>
      </c>
      <c r="P1030" s="49" t="s">
        <v>3348</v>
      </c>
      <c r="Q1030" s="50" t="s">
        <v>635</v>
      </c>
      <c r="R1030" s="57"/>
      <c r="S1030" s="49" t="s">
        <v>68</v>
      </c>
      <c r="T1030" s="49" t="s">
        <v>69</v>
      </c>
      <c r="U1030" s="49" t="s">
        <v>70</v>
      </c>
      <c r="V1030" s="49" t="s">
        <v>71</v>
      </c>
      <c r="W1030" s="49"/>
      <c r="X1030" s="54" t="s">
        <v>58</v>
      </c>
      <c r="Y1030" s="49"/>
      <c r="Z1030" s="49"/>
      <c r="AA1030" s="54"/>
      <c r="AB1030" s="54"/>
      <c r="AC1030" s="55" t="s">
        <v>82</v>
      </c>
      <c r="AD1030" s="55" t="s">
        <v>82</v>
      </c>
    </row>
    <row r="1031" spans="1:30" s="58" customFormat="1" ht="57" hidden="1" customHeight="1" x14ac:dyDescent="0.25">
      <c r="A1031" s="54">
        <f>+SUBTOTAL(3,$B$11:B1031)</f>
        <v>0</v>
      </c>
      <c r="B1031" s="55" t="s">
        <v>42</v>
      </c>
      <c r="C1031" s="54" t="s">
        <v>43</v>
      </c>
      <c r="D1031" s="54" t="s">
        <v>44</v>
      </c>
      <c r="E1031" s="54" t="s">
        <v>45</v>
      </c>
      <c r="F1031" s="56" t="s">
        <v>2744</v>
      </c>
      <c r="G1031" s="48">
        <v>45416.663668980997</v>
      </c>
      <c r="H1031" s="56" t="s">
        <v>2744</v>
      </c>
      <c r="I1031" s="48">
        <v>45416.663668980997</v>
      </c>
      <c r="J1031" s="56" t="s">
        <v>2744</v>
      </c>
      <c r="K1031" s="48">
        <v>45416.663668980997</v>
      </c>
      <c r="L1031" s="100" t="s">
        <v>3189</v>
      </c>
      <c r="M1031" s="55" t="s">
        <v>111</v>
      </c>
      <c r="N1031" s="49" t="s">
        <v>303</v>
      </c>
      <c r="O1031" s="49" t="s">
        <v>304</v>
      </c>
      <c r="P1031" s="49" t="s">
        <v>234</v>
      </c>
      <c r="Q1031" s="50" t="s">
        <v>635</v>
      </c>
      <c r="R1031" s="57"/>
      <c r="S1031" s="49" t="s">
        <v>68</v>
      </c>
      <c r="T1031" s="49" t="s">
        <v>96</v>
      </c>
      <c r="U1031" s="49" t="s">
        <v>97</v>
      </c>
      <c r="V1031" s="49" t="s">
        <v>4047</v>
      </c>
      <c r="W1031" s="49"/>
      <c r="X1031" s="54" t="s">
        <v>58</v>
      </c>
      <c r="Y1031" s="49"/>
      <c r="Z1031" s="49"/>
      <c r="AA1031" s="54"/>
      <c r="AB1031" s="54"/>
      <c r="AC1031" s="55" t="s">
        <v>82</v>
      </c>
      <c r="AD1031" s="55" t="s">
        <v>82</v>
      </c>
    </row>
    <row r="1032" spans="1:30" s="58" customFormat="1" ht="57" hidden="1" customHeight="1" x14ac:dyDescent="0.25">
      <c r="A1032" s="54">
        <f>+SUBTOTAL(3,$B$11:B1032)</f>
        <v>0</v>
      </c>
      <c r="B1032" s="55" t="s">
        <v>108</v>
      </c>
      <c r="C1032" s="54" t="s">
        <v>43</v>
      </c>
      <c r="D1032" s="54" t="s">
        <v>44</v>
      </c>
      <c r="E1032" s="54" t="s">
        <v>45</v>
      </c>
      <c r="F1032" s="56" t="s">
        <v>2745</v>
      </c>
      <c r="G1032" s="48">
        <v>45413.669525463003</v>
      </c>
      <c r="H1032" s="56" t="s">
        <v>2745</v>
      </c>
      <c r="I1032" s="48">
        <v>45413.669525463003</v>
      </c>
      <c r="J1032" s="56" t="s">
        <v>2745</v>
      </c>
      <c r="K1032" s="48">
        <v>45413.669525463003</v>
      </c>
      <c r="L1032" s="100" t="s">
        <v>2303</v>
      </c>
      <c r="M1032" s="55" t="s">
        <v>111</v>
      </c>
      <c r="N1032" s="49" t="s">
        <v>303</v>
      </c>
      <c r="O1032" s="49" t="s">
        <v>774</v>
      </c>
      <c r="P1032" s="49" t="s">
        <v>1343</v>
      </c>
      <c r="Q1032" s="50" t="s">
        <v>635</v>
      </c>
      <c r="R1032" s="57"/>
      <c r="S1032" s="49" t="s">
        <v>68</v>
      </c>
      <c r="T1032" s="49" t="s">
        <v>156</v>
      </c>
      <c r="U1032" s="49" t="s">
        <v>157</v>
      </c>
      <c r="V1032" s="49" t="s">
        <v>229</v>
      </c>
      <c r="W1032" s="49"/>
      <c r="X1032" s="54" t="s">
        <v>58</v>
      </c>
      <c r="Y1032" s="49"/>
      <c r="Z1032" s="49"/>
      <c r="AA1032" s="54"/>
      <c r="AB1032" s="54"/>
      <c r="AC1032" s="55" t="s">
        <v>82</v>
      </c>
      <c r="AD1032" s="55" t="s">
        <v>82</v>
      </c>
    </row>
    <row r="1033" spans="1:30" s="58" customFormat="1" ht="57" hidden="1" customHeight="1" x14ac:dyDescent="0.25">
      <c r="A1033" s="54">
        <f>+SUBTOTAL(3,$B$11:B1033)</f>
        <v>0</v>
      </c>
      <c r="B1033" s="55" t="s">
        <v>42</v>
      </c>
      <c r="C1033" s="54" t="s">
        <v>43</v>
      </c>
      <c r="D1033" s="54" t="s">
        <v>44</v>
      </c>
      <c r="E1033" s="54" t="s">
        <v>45</v>
      </c>
      <c r="F1033" s="56" t="s">
        <v>2746</v>
      </c>
      <c r="G1033" s="48">
        <v>45419.701180556003</v>
      </c>
      <c r="H1033" s="56" t="s">
        <v>2746</v>
      </c>
      <c r="I1033" s="48">
        <v>45419.701180556003</v>
      </c>
      <c r="J1033" s="56" t="s">
        <v>2746</v>
      </c>
      <c r="K1033" s="48">
        <v>45419.701180556003</v>
      </c>
      <c r="L1033" s="100" t="s">
        <v>3190</v>
      </c>
      <c r="M1033" s="55" t="s">
        <v>48</v>
      </c>
      <c r="N1033" s="49" t="s">
        <v>303</v>
      </c>
      <c r="O1033" s="49" t="s">
        <v>766</v>
      </c>
      <c r="P1033" s="49" t="s">
        <v>3480</v>
      </c>
      <c r="Q1033" s="50" t="s">
        <v>635</v>
      </c>
      <c r="R1033" s="57"/>
      <c r="S1033" s="49" t="s">
        <v>68</v>
      </c>
      <c r="T1033" s="49" t="s">
        <v>69</v>
      </c>
      <c r="U1033" s="49" t="s">
        <v>327</v>
      </c>
      <c r="V1033" s="49" t="s">
        <v>2305</v>
      </c>
      <c r="W1033" s="49" t="s">
        <v>81</v>
      </c>
      <c r="X1033" s="54" t="s">
        <v>58</v>
      </c>
      <c r="Y1033" s="49"/>
      <c r="Z1033" s="49"/>
      <c r="AA1033" s="54"/>
      <c r="AB1033" s="54"/>
      <c r="AC1033" s="55" t="s">
        <v>82</v>
      </c>
      <c r="AD1033" s="55" t="s">
        <v>82</v>
      </c>
    </row>
    <row r="1034" spans="1:30" s="58" customFormat="1" ht="57" hidden="1" customHeight="1" x14ac:dyDescent="0.25">
      <c r="A1034" s="54">
        <f>+SUBTOTAL(3,$B$11:B1034)</f>
        <v>0</v>
      </c>
      <c r="B1034" s="55" t="s">
        <v>42</v>
      </c>
      <c r="C1034" s="54" t="s">
        <v>43</v>
      </c>
      <c r="D1034" s="54" t="s">
        <v>44</v>
      </c>
      <c r="E1034" s="54" t="s">
        <v>45</v>
      </c>
      <c r="F1034" s="56" t="s">
        <v>2747</v>
      </c>
      <c r="G1034" s="48">
        <v>45420.564629629996</v>
      </c>
      <c r="H1034" s="56" t="s">
        <v>2747</v>
      </c>
      <c r="I1034" s="48">
        <v>45420.564629629996</v>
      </c>
      <c r="J1034" s="56" t="s">
        <v>2747</v>
      </c>
      <c r="K1034" s="48">
        <v>45420.564629629996</v>
      </c>
      <c r="L1034" s="100" t="s">
        <v>3191</v>
      </c>
      <c r="M1034" s="55" t="s">
        <v>48</v>
      </c>
      <c r="N1034" s="49" t="s">
        <v>303</v>
      </c>
      <c r="O1034" s="49" t="s">
        <v>766</v>
      </c>
      <c r="P1034" s="49" t="s">
        <v>3481</v>
      </c>
      <c r="Q1034" s="50" t="s">
        <v>635</v>
      </c>
      <c r="R1034" s="57"/>
      <c r="S1034" s="49" t="s">
        <v>68</v>
      </c>
      <c r="T1034" s="49" t="s">
        <v>161</v>
      </c>
      <c r="U1034" s="49" t="s">
        <v>162</v>
      </c>
      <c r="V1034" s="49" t="s">
        <v>115</v>
      </c>
      <c r="W1034" s="49"/>
      <c r="X1034" s="54" t="s">
        <v>58</v>
      </c>
      <c r="Y1034" s="49"/>
      <c r="Z1034" s="49"/>
      <c r="AA1034" s="54"/>
      <c r="AB1034" s="54"/>
      <c r="AC1034" s="55" t="s">
        <v>82</v>
      </c>
      <c r="AD1034" s="55" t="s">
        <v>82</v>
      </c>
    </row>
    <row r="1035" spans="1:30" s="58" customFormat="1" ht="57" hidden="1" customHeight="1" x14ac:dyDescent="0.25">
      <c r="A1035" s="54">
        <f>+SUBTOTAL(3,$B$11:B1035)</f>
        <v>0</v>
      </c>
      <c r="B1035" s="55" t="s">
        <v>42</v>
      </c>
      <c r="C1035" s="54" t="s">
        <v>43</v>
      </c>
      <c r="D1035" s="54" t="s">
        <v>44</v>
      </c>
      <c r="E1035" s="54" t="s">
        <v>45</v>
      </c>
      <c r="F1035" s="56" t="s">
        <v>2748</v>
      </c>
      <c r="G1035" s="48">
        <v>45427.635000000002</v>
      </c>
      <c r="H1035" s="56" t="s">
        <v>2748</v>
      </c>
      <c r="I1035" s="48">
        <v>45427.635000000002</v>
      </c>
      <c r="J1035" s="56" t="s">
        <v>2748</v>
      </c>
      <c r="K1035" s="48">
        <v>45427.635000000002</v>
      </c>
      <c r="L1035" s="100" t="s">
        <v>2303</v>
      </c>
      <c r="M1035" s="55" t="s">
        <v>48</v>
      </c>
      <c r="N1035" s="49" t="s">
        <v>303</v>
      </c>
      <c r="O1035" s="49" t="s">
        <v>774</v>
      </c>
      <c r="P1035" s="49" t="s">
        <v>1343</v>
      </c>
      <c r="Q1035" s="50" t="s">
        <v>635</v>
      </c>
      <c r="R1035" s="57"/>
      <c r="S1035" s="49" t="s">
        <v>68</v>
      </c>
      <c r="T1035" s="49" t="s">
        <v>96</v>
      </c>
      <c r="U1035" s="49" t="s">
        <v>97</v>
      </c>
      <c r="V1035" s="49" t="s">
        <v>4047</v>
      </c>
      <c r="W1035" s="49"/>
      <c r="X1035" s="54" t="s">
        <v>58</v>
      </c>
      <c r="Y1035" s="49"/>
      <c r="Z1035" s="49"/>
      <c r="AA1035" s="54"/>
      <c r="AB1035" s="54"/>
      <c r="AC1035" s="55" t="s">
        <v>61</v>
      </c>
      <c r="AD1035" s="55" t="s">
        <v>61</v>
      </c>
    </row>
    <row r="1036" spans="1:30" s="58" customFormat="1" ht="57" hidden="1" customHeight="1" x14ac:dyDescent="0.25">
      <c r="A1036" s="54">
        <f>+SUBTOTAL(3,$B$11:B1036)</f>
        <v>0</v>
      </c>
      <c r="B1036" s="55" t="s">
        <v>108</v>
      </c>
      <c r="C1036" s="54" t="s">
        <v>43</v>
      </c>
      <c r="D1036" s="54" t="s">
        <v>44</v>
      </c>
      <c r="E1036" s="54" t="s">
        <v>45</v>
      </c>
      <c r="F1036" s="56" t="s">
        <v>2749</v>
      </c>
      <c r="G1036" s="48">
        <v>45422.511736111002</v>
      </c>
      <c r="H1036" s="56" t="s">
        <v>2749</v>
      </c>
      <c r="I1036" s="48">
        <v>45422.511736111002</v>
      </c>
      <c r="J1036" s="56" t="s">
        <v>2749</v>
      </c>
      <c r="K1036" s="48">
        <v>45422.511736111002</v>
      </c>
      <c r="L1036" s="100" t="s">
        <v>3192</v>
      </c>
      <c r="M1036" s="55" t="s">
        <v>48</v>
      </c>
      <c r="N1036" s="49" t="s">
        <v>303</v>
      </c>
      <c r="O1036" s="49" t="s">
        <v>778</v>
      </c>
      <c r="P1036" s="49" t="s">
        <v>3482</v>
      </c>
      <c r="Q1036" s="50" t="s">
        <v>635</v>
      </c>
      <c r="R1036" s="57"/>
      <c r="S1036" s="49" t="s">
        <v>68</v>
      </c>
      <c r="T1036" s="49" t="s">
        <v>3290</v>
      </c>
      <c r="U1036" s="49" t="s">
        <v>3291</v>
      </c>
      <c r="V1036" s="49" t="s">
        <v>2305</v>
      </c>
      <c r="W1036" s="49"/>
      <c r="X1036" s="54" t="s">
        <v>58</v>
      </c>
      <c r="Y1036" s="49"/>
      <c r="Z1036" s="49"/>
      <c r="AA1036" s="54"/>
      <c r="AB1036" s="54"/>
      <c r="AC1036" s="55" t="s">
        <v>117</v>
      </c>
      <c r="AD1036" s="55" t="s">
        <v>117</v>
      </c>
    </row>
    <row r="1037" spans="1:30" s="58" customFormat="1" ht="57" hidden="1" customHeight="1" x14ac:dyDescent="0.25">
      <c r="A1037" s="54">
        <f>+SUBTOTAL(3,$B$11:B1037)</f>
        <v>0</v>
      </c>
      <c r="B1037" s="55" t="s">
        <v>42</v>
      </c>
      <c r="C1037" s="54" t="s">
        <v>43</v>
      </c>
      <c r="D1037" s="54" t="s">
        <v>44</v>
      </c>
      <c r="E1037" s="54" t="s">
        <v>45</v>
      </c>
      <c r="F1037" s="56" t="s">
        <v>2750</v>
      </c>
      <c r="G1037" s="48">
        <v>45427.477731480998</v>
      </c>
      <c r="H1037" s="56" t="s">
        <v>2750</v>
      </c>
      <c r="I1037" s="48">
        <v>45427.477731480998</v>
      </c>
      <c r="J1037" s="56" t="s">
        <v>2750</v>
      </c>
      <c r="K1037" s="48">
        <v>45427.477731480998</v>
      </c>
      <c r="L1037" s="100" t="s">
        <v>3193</v>
      </c>
      <c r="M1037" s="55" t="s">
        <v>48</v>
      </c>
      <c r="N1037" s="49" t="s">
        <v>303</v>
      </c>
      <c r="O1037" s="49" t="s">
        <v>742</v>
      </c>
      <c r="P1037" s="49" t="s">
        <v>3483</v>
      </c>
      <c r="Q1037" s="50" t="s">
        <v>635</v>
      </c>
      <c r="R1037" s="57"/>
      <c r="S1037" s="49" t="s">
        <v>68</v>
      </c>
      <c r="T1037" s="49" t="s">
        <v>125</v>
      </c>
      <c r="U1037" s="49" t="s">
        <v>126</v>
      </c>
      <c r="V1037" s="49" t="s">
        <v>1449</v>
      </c>
      <c r="W1037" s="49" t="s">
        <v>81</v>
      </c>
      <c r="X1037" s="54" t="s">
        <v>58</v>
      </c>
      <c r="Y1037" s="49"/>
      <c r="Z1037" s="49"/>
      <c r="AA1037" s="54"/>
      <c r="AB1037" s="54"/>
      <c r="AC1037" s="55" t="s">
        <v>82</v>
      </c>
      <c r="AD1037" s="55" t="s">
        <v>82</v>
      </c>
    </row>
    <row r="1038" spans="1:30" s="58" customFormat="1" ht="57" hidden="1" customHeight="1" x14ac:dyDescent="0.25">
      <c r="A1038" s="54">
        <f>+SUBTOTAL(3,$B$11:B1038)</f>
        <v>0</v>
      </c>
      <c r="B1038" s="55" t="s">
        <v>42</v>
      </c>
      <c r="C1038" s="54" t="s">
        <v>43</v>
      </c>
      <c r="D1038" s="54" t="s">
        <v>44</v>
      </c>
      <c r="E1038" s="54" t="s">
        <v>45</v>
      </c>
      <c r="F1038" s="56" t="s">
        <v>2751</v>
      </c>
      <c r="G1038" s="48">
        <v>45431.638969906999</v>
      </c>
      <c r="H1038" s="56" t="s">
        <v>2751</v>
      </c>
      <c r="I1038" s="48">
        <v>45431.638969906999</v>
      </c>
      <c r="J1038" s="56" t="s">
        <v>2751</v>
      </c>
      <c r="K1038" s="48">
        <v>45431.638969906999</v>
      </c>
      <c r="L1038" s="100" t="s">
        <v>3194</v>
      </c>
      <c r="M1038" s="55" t="s">
        <v>48</v>
      </c>
      <c r="N1038" s="49" t="s">
        <v>303</v>
      </c>
      <c r="O1038" s="49" t="s">
        <v>774</v>
      </c>
      <c r="P1038" s="49" t="s">
        <v>3484</v>
      </c>
      <c r="Q1038" s="50" t="s">
        <v>635</v>
      </c>
      <c r="R1038" s="57"/>
      <c r="S1038" s="49" t="s">
        <v>68</v>
      </c>
      <c r="T1038" s="49" t="s">
        <v>156</v>
      </c>
      <c r="U1038" s="49" t="s">
        <v>157</v>
      </c>
      <c r="V1038" s="49" t="s">
        <v>229</v>
      </c>
      <c r="W1038" s="49"/>
      <c r="X1038" s="54" t="s">
        <v>58</v>
      </c>
      <c r="Y1038" s="49"/>
      <c r="Z1038" s="49"/>
      <c r="AA1038" s="54"/>
      <c r="AB1038" s="54"/>
      <c r="AC1038" s="55" t="s">
        <v>82</v>
      </c>
      <c r="AD1038" s="55" t="s">
        <v>82</v>
      </c>
    </row>
    <row r="1039" spans="1:30" s="58" customFormat="1" ht="57" hidden="1" customHeight="1" x14ac:dyDescent="0.25">
      <c r="A1039" s="54">
        <f>+SUBTOTAL(3,$B$11:B1039)</f>
        <v>0</v>
      </c>
      <c r="B1039" s="55" t="s">
        <v>42</v>
      </c>
      <c r="C1039" s="54" t="s">
        <v>43</v>
      </c>
      <c r="D1039" s="54" t="s">
        <v>44</v>
      </c>
      <c r="E1039" s="54" t="s">
        <v>45</v>
      </c>
      <c r="F1039" s="56" t="s">
        <v>2752</v>
      </c>
      <c r="G1039" s="48">
        <v>45469.510601852002</v>
      </c>
      <c r="H1039" s="56" t="s">
        <v>2752</v>
      </c>
      <c r="I1039" s="48">
        <v>45469.510601852002</v>
      </c>
      <c r="J1039" s="56" t="s">
        <v>2752</v>
      </c>
      <c r="K1039" s="48">
        <v>45469.510601852002</v>
      </c>
      <c r="L1039" s="100" t="s">
        <v>3195</v>
      </c>
      <c r="M1039" s="55" t="s">
        <v>48</v>
      </c>
      <c r="N1039" s="49" t="s">
        <v>303</v>
      </c>
      <c r="O1039" s="49" t="s">
        <v>774</v>
      </c>
      <c r="P1039" s="49" t="s">
        <v>2044</v>
      </c>
      <c r="Q1039" s="50" t="s">
        <v>635</v>
      </c>
      <c r="R1039" s="57"/>
      <c r="S1039" s="49" t="s">
        <v>68</v>
      </c>
      <c r="T1039" s="49" t="s">
        <v>296</v>
      </c>
      <c r="U1039" s="49" t="s">
        <v>3292</v>
      </c>
      <c r="V1039" s="49" t="s">
        <v>80</v>
      </c>
      <c r="W1039" s="49"/>
      <c r="X1039" s="54" t="s">
        <v>58</v>
      </c>
      <c r="Y1039" s="49"/>
      <c r="Z1039" s="49"/>
      <c r="AA1039" s="54"/>
      <c r="AB1039" s="54"/>
      <c r="AC1039" s="55" t="s">
        <v>82</v>
      </c>
      <c r="AD1039" s="55" t="s">
        <v>82</v>
      </c>
    </row>
    <row r="1040" spans="1:30" s="58" customFormat="1" ht="57" hidden="1" customHeight="1" x14ac:dyDescent="0.25">
      <c r="A1040" s="54">
        <f>+SUBTOTAL(3,$B$11:B1040)</f>
        <v>0</v>
      </c>
      <c r="B1040" s="55" t="s">
        <v>42</v>
      </c>
      <c r="C1040" s="54" t="s">
        <v>43</v>
      </c>
      <c r="D1040" s="54" t="s">
        <v>44</v>
      </c>
      <c r="E1040" s="54" t="s">
        <v>45</v>
      </c>
      <c r="F1040" s="56" t="s">
        <v>2753</v>
      </c>
      <c r="G1040" s="48">
        <v>45436.516979166998</v>
      </c>
      <c r="H1040" s="56" t="s">
        <v>2753</v>
      </c>
      <c r="I1040" s="48">
        <v>45436.516979166998</v>
      </c>
      <c r="J1040" s="56" t="s">
        <v>2753</v>
      </c>
      <c r="K1040" s="48">
        <v>45436.516979166998</v>
      </c>
      <c r="L1040" s="100" t="s">
        <v>3196</v>
      </c>
      <c r="M1040" s="55" t="s">
        <v>48</v>
      </c>
      <c r="N1040" s="49" t="s">
        <v>303</v>
      </c>
      <c r="O1040" s="49" t="s">
        <v>770</v>
      </c>
      <c r="P1040" s="49" t="s">
        <v>3485</v>
      </c>
      <c r="Q1040" s="50" t="s">
        <v>635</v>
      </c>
      <c r="R1040" s="57"/>
      <c r="S1040" s="49" t="s">
        <v>68</v>
      </c>
      <c r="T1040" s="49" t="s">
        <v>161</v>
      </c>
      <c r="U1040" s="49" t="s">
        <v>162</v>
      </c>
      <c r="V1040" s="49" t="s">
        <v>115</v>
      </c>
      <c r="W1040" s="49"/>
      <c r="X1040" s="54" t="s">
        <v>58</v>
      </c>
      <c r="Y1040" s="49"/>
      <c r="Z1040" s="49"/>
      <c r="AA1040" s="54"/>
      <c r="AB1040" s="54"/>
      <c r="AC1040" s="55" t="s">
        <v>82</v>
      </c>
      <c r="AD1040" s="55" t="s">
        <v>82</v>
      </c>
    </row>
    <row r="1041" spans="1:30" s="58" customFormat="1" ht="57" hidden="1" customHeight="1" x14ac:dyDescent="0.25">
      <c r="A1041" s="54">
        <f>+SUBTOTAL(3,$B$11:B1041)</f>
        <v>0</v>
      </c>
      <c r="B1041" s="55" t="s">
        <v>42</v>
      </c>
      <c r="C1041" s="54" t="s">
        <v>43</v>
      </c>
      <c r="D1041" s="54" t="s">
        <v>44</v>
      </c>
      <c r="E1041" s="54" t="s">
        <v>45</v>
      </c>
      <c r="F1041" s="56" t="s">
        <v>2754</v>
      </c>
      <c r="G1041" s="48">
        <v>45446.737534722</v>
      </c>
      <c r="H1041" s="56" t="s">
        <v>2754</v>
      </c>
      <c r="I1041" s="48">
        <v>45446.737534722</v>
      </c>
      <c r="J1041" s="56" t="s">
        <v>2754</v>
      </c>
      <c r="K1041" s="48">
        <v>45446.737534722</v>
      </c>
      <c r="L1041" s="100" t="s">
        <v>3197</v>
      </c>
      <c r="M1041" s="55" t="s">
        <v>48</v>
      </c>
      <c r="N1041" s="49" t="s">
        <v>303</v>
      </c>
      <c r="O1041" s="49" t="s">
        <v>770</v>
      </c>
      <c r="P1041" s="49" t="s">
        <v>3485</v>
      </c>
      <c r="Q1041" s="50" t="s">
        <v>635</v>
      </c>
      <c r="R1041" s="57"/>
      <c r="S1041" s="49" t="s">
        <v>68</v>
      </c>
      <c r="T1041" s="49" t="s">
        <v>69</v>
      </c>
      <c r="U1041" s="49" t="s">
        <v>461</v>
      </c>
      <c r="V1041" s="49" t="s">
        <v>115</v>
      </c>
      <c r="W1041" s="49"/>
      <c r="X1041" s="54" t="s">
        <v>58</v>
      </c>
      <c r="Y1041" s="49"/>
      <c r="Z1041" s="49"/>
      <c r="AA1041" s="54"/>
      <c r="AB1041" s="54"/>
      <c r="AC1041" s="55" t="s">
        <v>82</v>
      </c>
      <c r="AD1041" s="55" t="s">
        <v>82</v>
      </c>
    </row>
    <row r="1042" spans="1:30" s="58" customFormat="1" ht="57" hidden="1" customHeight="1" x14ac:dyDescent="0.25">
      <c r="A1042" s="54">
        <f>+SUBTOTAL(3,$B$11:B1042)</f>
        <v>0</v>
      </c>
      <c r="B1042" s="55" t="s">
        <v>42</v>
      </c>
      <c r="C1042" s="54" t="s">
        <v>43</v>
      </c>
      <c r="D1042" s="54" t="s">
        <v>44</v>
      </c>
      <c r="E1042" s="54" t="s">
        <v>45</v>
      </c>
      <c r="F1042" s="56" t="s">
        <v>2755</v>
      </c>
      <c r="G1042" s="48">
        <v>45448.530717592999</v>
      </c>
      <c r="H1042" s="56" t="s">
        <v>2755</v>
      </c>
      <c r="I1042" s="48">
        <v>45448.530717592999</v>
      </c>
      <c r="J1042" s="56" t="s">
        <v>2755</v>
      </c>
      <c r="K1042" s="48">
        <v>45448.530717592999</v>
      </c>
      <c r="L1042" s="100" t="s">
        <v>3194</v>
      </c>
      <c r="M1042" s="55" t="s">
        <v>48</v>
      </c>
      <c r="N1042" s="49" t="s">
        <v>303</v>
      </c>
      <c r="O1042" s="49" t="s">
        <v>774</v>
      </c>
      <c r="P1042" s="49" t="s">
        <v>3484</v>
      </c>
      <c r="Q1042" s="50" t="s">
        <v>635</v>
      </c>
      <c r="R1042" s="57"/>
      <c r="S1042" s="49" t="s">
        <v>68</v>
      </c>
      <c r="T1042" s="49" t="s">
        <v>96</v>
      </c>
      <c r="U1042" s="49" t="s">
        <v>97</v>
      </c>
      <c r="V1042" s="49" t="s">
        <v>98</v>
      </c>
      <c r="W1042" s="49"/>
      <c r="X1042" s="54" t="s">
        <v>58</v>
      </c>
      <c r="Y1042" s="49"/>
      <c r="Z1042" s="49"/>
      <c r="AA1042" s="54"/>
      <c r="AB1042" s="54"/>
      <c r="AC1042" s="55" t="s">
        <v>82</v>
      </c>
      <c r="AD1042" s="55" t="s">
        <v>82</v>
      </c>
    </row>
    <row r="1043" spans="1:30" s="58" customFormat="1" ht="57" hidden="1" customHeight="1" x14ac:dyDescent="0.25">
      <c r="A1043" s="54">
        <f>+SUBTOTAL(3,$B$11:B1043)</f>
        <v>0</v>
      </c>
      <c r="B1043" s="55" t="s">
        <v>42</v>
      </c>
      <c r="C1043" s="54" t="s">
        <v>43</v>
      </c>
      <c r="D1043" s="54" t="s">
        <v>44</v>
      </c>
      <c r="E1043" s="54" t="s">
        <v>45</v>
      </c>
      <c r="F1043" s="56" t="s">
        <v>2756</v>
      </c>
      <c r="G1043" s="48">
        <v>45387.502685184998</v>
      </c>
      <c r="H1043" s="56" t="s">
        <v>2756</v>
      </c>
      <c r="I1043" s="48">
        <v>45387.502685184998</v>
      </c>
      <c r="J1043" s="56" t="s">
        <v>2756</v>
      </c>
      <c r="K1043" s="48">
        <v>45387.502685184998</v>
      </c>
      <c r="L1043" s="100" t="s">
        <v>3198</v>
      </c>
      <c r="M1043" s="55" t="s">
        <v>48</v>
      </c>
      <c r="N1043" s="49" t="s">
        <v>49</v>
      </c>
      <c r="O1043" s="49" t="s">
        <v>3486</v>
      </c>
      <c r="P1043" s="49" t="s">
        <v>3380</v>
      </c>
      <c r="Q1043" s="50" t="s">
        <v>662</v>
      </c>
      <c r="R1043" s="57"/>
      <c r="S1043" s="49" t="s">
        <v>68</v>
      </c>
      <c r="T1043" s="49" t="s">
        <v>69</v>
      </c>
      <c r="U1043" s="49" t="s">
        <v>70</v>
      </c>
      <c r="V1043" s="49" t="s">
        <v>71</v>
      </c>
      <c r="W1043" s="49"/>
      <c r="X1043" s="54" t="s">
        <v>58</v>
      </c>
      <c r="Y1043" s="49"/>
      <c r="Z1043" s="49"/>
      <c r="AA1043" s="54"/>
      <c r="AB1043" s="54"/>
      <c r="AC1043" s="55" t="s">
        <v>75</v>
      </c>
      <c r="AD1043" s="55" t="s">
        <v>75</v>
      </c>
    </row>
    <row r="1044" spans="1:30" s="58" customFormat="1" ht="57" hidden="1" customHeight="1" x14ac:dyDescent="0.25">
      <c r="A1044" s="54">
        <f>+SUBTOTAL(3,$B$11:B1044)</f>
        <v>0</v>
      </c>
      <c r="B1044" s="55" t="s">
        <v>42</v>
      </c>
      <c r="C1044" s="54" t="s">
        <v>43</v>
      </c>
      <c r="D1044" s="54" t="s">
        <v>44</v>
      </c>
      <c r="E1044" s="54" t="s">
        <v>45</v>
      </c>
      <c r="F1044" s="56" t="s">
        <v>2757</v>
      </c>
      <c r="G1044" s="48">
        <v>45391.663182869997</v>
      </c>
      <c r="H1044" s="56" t="s">
        <v>2757</v>
      </c>
      <c r="I1044" s="48">
        <v>45391.663182869997</v>
      </c>
      <c r="J1044" s="56" t="s">
        <v>2757</v>
      </c>
      <c r="K1044" s="48">
        <v>45391.663182869997</v>
      </c>
      <c r="L1044" s="100" t="s">
        <v>3199</v>
      </c>
      <c r="M1044" s="55" t="s">
        <v>48</v>
      </c>
      <c r="N1044" s="49" t="s">
        <v>49</v>
      </c>
      <c r="O1044" s="49" t="s">
        <v>668</v>
      </c>
      <c r="P1044" s="49" t="s">
        <v>669</v>
      </c>
      <c r="Q1044" s="50" t="s">
        <v>662</v>
      </c>
      <c r="R1044" s="57"/>
      <c r="S1044" s="49" t="s">
        <v>68</v>
      </c>
      <c r="T1044" s="49" t="s">
        <v>161</v>
      </c>
      <c r="U1044" s="49" t="s">
        <v>2152</v>
      </c>
      <c r="V1044" s="49" t="s">
        <v>229</v>
      </c>
      <c r="W1044" s="49"/>
      <c r="X1044" s="54" t="s">
        <v>58</v>
      </c>
      <c r="Y1044" s="49"/>
      <c r="Z1044" s="49"/>
      <c r="AA1044" s="54"/>
      <c r="AB1044" s="54"/>
      <c r="AC1044" s="55" t="s">
        <v>75</v>
      </c>
      <c r="AD1044" s="55" t="s">
        <v>75</v>
      </c>
    </row>
    <row r="1045" spans="1:30" s="58" customFormat="1" ht="57" hidden="1" customHeight="1" x14ac:dyDescent="0.25">
      <c r="A1045" s="54">
        <f>+SUBTOTAL(3,$B$11:B1045)</f>
        <v>0</v>
      </c>
      <c r="B1045" s="55" t="s">
        <v>42</v>
      </c>
      <c r="C1045" s="54" t="s">
        <v>43</v>
      </c>
      <c r="D1045" s="54" t="s">
        <v>44</v>
      </c>
      <c r="E1045" s="54" t="s">
        <v>45</v>
      </c>
      <c r="F1045" s="56" t="s">
        <v>2758</v>
      </c>
      <c r="G1045" s="48">
        <v>45419.731412036999</v>
      </c>
      <c r="H1045" s="56" t="s">
        <v>2758</v>
      </c>
      <c r="I1045" s="48">
        <v>45419.731412036999</v>
      </c>
      <c r="J1045" s="56" t="s">
        <v>2758</v>
      </c>
      <c r="K1045" s="48">
        <v>45419.731412036999</v>
      </c>
      <c r="L1045" s="100" t="s">
        <v>3200</v>
      </c>
      <c r="M1045" s="55" t="s">
        <v>48</v>
      </c>
      <c r="N1045" s="49" t="s">
        <v>49</v>
      </c>
      <c r="O1045" s="49" t="s">
        <v>646</v>
      </c>
      <c r="P1045" s="49" t="s">
        <v>651</v>
      </c>
      <c r="Q1045" s="50" t="s">
        <v>662</v>
      </c>
      <c r="R1045" s="57"/>
      <c r="S1045" s="49" t="s">
        <v>68</v>
      </c>
      <c r="T1045" s="49" t="s">
        <v>96</v>
      </c>
      <c r="U1045" s="49" t="s">
        <v>97</v>
      </c>
      <c r="V1045" s="49" t="s">
        <v>98</v>
      </c>
      <c r="W1045" s="49"/>
      <c r="X1045" s="54" t="s">
        <v>58</v>
      </c>
      <c r="Y1045" s="49"/>
      <c r="Z1045" s="49"/>
      <c r="AA1045" s="54"/>
      <c r="AB1045" s="54"/>
      <c r="AC1045" s="55" t="s">
        <v>117</v>
      </c>
      <c r="AD1045" s="55" t="s">
        <v>117</v>
      </c>
    </row>
    <row r="1046" spans="1:30" s="58" customFormat="1" ht="57" hidden="1" customHeight="1" x14ac:dyDescent="0.25">
      <c r="A1046" s="54">
        <f>+SUBTOTAL(3,$B$11:B1046)</f>
        <v>0</v>
      </c>
      <c r="B1046" s="55" t="s">
        <v>42</v>
      </c>
      <c r="C1046" s="54" t="s">
        <v>43</v>
      </c>
      <c r="D1046" s="54" t="s">
        <v>44</v>
      </c>
      <c r="E1046" s="54" t="s">
        <v>45</v>
      </c>
      <c r="F1046" s="56" t="s">
        <v>2759</v>
      </c>
      <c r="G1046" s="48">
        <v>45390.519918981001</v>
      </c>
      <c r="H1046" s="56" t="s">
        <v>2759</v>
      </c>
      <c r="I1046" s="48">
        <v>45390.519918981001</v>
      </c>
      <c r="J1046" s="56" t="s">
        <v>2759</v>
      </c>
      <c r="K1046" s="48">
        <v>45390.519918981001</v>
      </c>
      <c r="L1046" s="100" t="s">
        <v>3201</v>
      </c>
      <c r="M1046" s="55" t="s">
        <v>48</v>
      </c>
      <c r="N1046" s="49" t="s">
        <v>221</v>
      </c>
      <c r="O1046" s="49" t="s">
        <v>545</v>
      </c>
      <c r="P1046" s="49" t="s">
        <v>3487</v>
      </c>
      <c r="Q1046" s="50" t="s">
        <v>662</v>
      </c>
      <c r="R1046" s="57"/>
      <c r="S1046" s="49" t="s">
        <v>68</v>
      </c>
      <c r="T1046" s="49" t="s">
        <v>156</v>
      </c>
      <c r="U1046" s="49" t="s">
        <v>157</v>
      </c>
      <c r="V1046" s="49" t="s">
        <v>147</v>
      </c>
      <c r="W1046" s="49"/>
      <c r="X1046" s="54" t="s">
        <v>58</v>
      </c>
      <c r="Y1046" s="49"/>
      <c r="Z1046" s="49"/>
      <c r="AA1046" s="54"/>
      <c r="AB1046" s="54"/>
      <c r="AC1046" s="55" t="s">
        <v>75</v>
      </c>
      <c r="AD1046" s="55" t="s">
        <v>75</v>
      </c>
    </row>
    <row r="1047" spans="1:30" s="58" customFormat="1" ht="57" hidden="1" customHeight="1" x14ac:dyDescent="0.25">
      <c r="A1047" s="54">
        <f>+SUBTOTAL(3,$B$11:B1047)</f>
        <v>0</v>
      </c>
      <c r="B1047" s="55" t="s">
        <v>42</v>
      </c>
      <c r="C1047" s="54" t="s">
        <v>43</v>
      </c>
      <c r="D1047" s="54" t="s">
        <v>44</v>
      </c>
      <c r="E1047" s="54" t="s">
        <v>45</v>
      </c>
      <c r="F1047" s="56" t="s">
        <v>2760</v>
      </c>
      <c r="G1047" s="48">
        <v>45456.784502315</v>
      </c>
      <c r="H1047" s="56" t="s">
        <v>2760</v>
      </c>
      <c r="I1047" s="48">
        <v>45456.784502315</v>
      </c>
      <c r="J1047" s="56" t="s">
        <v>2760</v>
      </c>
      <c r="K1047" s="48">
        <v>45456.784502315</v>
      </c>
      <c r="L1047" s="100" t="s">
        <v>3202</v>
      </c>
      <c r="M1047" s="55" t="s">
        <v>48</v>
      </c>
      <c r="N1047" s="49" t="s">
        <v>49</v>
      </c>
      <c r="O1047" s="49" t="s">
        <v>1386</v>
      </c>
      <c r="P1047" s="49" t="s">
        <v>771</v>
      </c>
      <c r="Q1047" s="50" t="s">
        <v>662</v>
      </c>
      <c r="R1047" s="57"/>
      <c r="S1047" s="49" t="s">
        <v>68</v>
      </c>
      <c r="T1047" s="49" t="s">
        <v>321</v>
      </c>
      <c r="U1047" s="49" t="s">
        <v>530</v>
      </c>
      <c r="V1047" s="49" t="s">
        <v>71</v>
      </c>
      <c r="W1047" s="49" t="s">
        <v>72</v>
      </c>
      <c r="X1047" s="54" t="s">
        <v>58</v>
      </c>
      <c r="Y1047" s="49"/>
      <c r="Z1047" s="49"/>
      <c r="AA1047" s="54"/>
      <c r="AB1047" s="54"/>
      <c r="AC1047" s="55" t="s">
        <v>75</v>
      </c>
      <c r="AD1047" s="55" t="s">
        <v>75</v>
      </c>
    </row>
    <row r="1048" spans="1:30" s="58" customFormat="1" ht="57" hidden="1" customHeight="1" x14ac:dyDescent="0.25">
      <c r="A1048" s="54">
        <f>+SUBTOTAL(3,$B$11:B1048)</f>
        <v>0</v>
      </c>
      <c r="B1048" s="55" t="s">
        <v>108</v>
      </c>
      <c r="C1048" s="54" t="s">
        <v>43</v>
      </c>
      <c r="D1048" s="54" t="s">
        <v>44</v>
      </c>
      <c r="E1048" s="54" t="s">
        <v>45</v>
      </c>
      <c r="F1048" s="56" t="s">
        <v>2769</v>
      </c>
      <c r="G1048" s="48">
        <v>45390.566377315001</v>
      </c>
      <c r="H1048" s="56" t="s">
        <v>2769</v>
      </c>
      <c r="I1048" s="48">
        <v>45390.566377315001</v>
      </c>
      <c r="J1048" s="56" t="s">
        <v>2769</v>
      </c>
      <c r="K1048" s="48">
        <v>45390.566377315001</v>
      </c>
      <c r="L1048" s="100" t="s">
        <v>3209</v>
      </c>
      <c r="M1048" s="55" t="s">
        <v>48</v>
      </c>
      <c r="N1048" s="49" t="s">
        <v>49</v>
      </c>
      <c r="O1048" s="49" t="s">
        <v>1301</v>
      </c>
      <c r="P1048" s="49" t="s">
        <v>3491</v>
      </c>
      <c r="Q1048" s="50" t="s">
        <v>662</v>
      </c>
      <c r="R1048" s="57"/>
      <c r="S1048" s="49" t="s">
        <v>201</v>
      </c>
      <c r="T1048" s="49" t="s">
        <v>202</v>
      </c>
      <c r="U1048" s="49" t="s">
        <v>490</v>
      </c>
      <c r="V1048" s="49" t="s">
        <v>80</v>
      </c>
      <c r="W1048" s="49" t="s">
        <v>81</v>
      </c>
      <c r="X1048" s="54" t="s">
        <v>58</v>
      </c>
      <c r="Y1048" s="49"/>
      <c r="Z1048" s="49"/>
      <c r="AA1048" s="54"/>
      <c r="AB1048" s="54"/>
      <c r="AC1048" s="55" t="s">
        <v>75</v>
      </c>
      <c r="AD1048" s="55" t="s">
        <v>75</v>
      </c>
    </row>
    <row r="1049" spans="1:30" s="58" customFormat="1" ht="57" hidden="1" customHeight="1" x14ac:dyDescent="0.25">
      <c r="A1049" s="54">
        <f>+SUBTOTAL(3,$B$11:B1049)</f>
        <v>0</v>
      </c>
      <c r="B1049" s="55" t="s">
        <v>42</v>
      </c>
      <c r="C1049" s="54" t="s">
        <v>43</v>
      </c>
      <c r="D1049" s="54" t="s">
        <v>44</v>
      </c>
      <c r="E1049" s="54" t="s">
        <v>45</v>
      </c>
      <c r="F1049" s="56" t="s">
        <v>2761</v>
      </c>
      <c r="G1049" s="48">
        <v>45387.672094907</v>
      </c>
      <c r="H1049" s="56" t="s">
        <v>2761</v>
      </c>
      <c r="I1049" s="48">
        <v>45387.672094907</v>
      </c>
      <c r="J1049" s="56" t="s">
        <v>2761</v>
      </c>
      <c r="K1049" s="48">
        <v>45387.672094907</v>
      </c>
      <c r="L1049" s="100" t="s">
        <v>3201</v>
      </c>
      <c r="M1049" s="55" t="s">
        <v>48</v>
      </c>
      <c r="N1049" s="49" t="s">
        <v>221</v>
      </c>
      <c r="O1049" s="49" t="s">
        <v>545</v>
      </c>
      <c r="P1049" s="49" t="s">
        <v>3487</v>
      </c>
      <c r="Q1049" s="50" t="s">
        <v>662</v>
      </c>
      <c r="R1049" s="57"/>
      <c r="S1049" s="49" t="s">
        <v>68</v>
      </c>
      <c r="T1049" s="49" t="s">
        <v>156</v>
      </c>
      <c r="U1049" s="49" t="s">
        <v>157</v>
      </c>
      <c r="V1049" s="49" t="s">
        <v>147</v>
      </c>
      <c r="W1049" s="49"/>
      <c r="X1049" s="54" t="s">
        <v>58</v>
      </c>
      <c r="Y1049" s="49"/>
      <c r="Z1049" s="49"/>
      <c r="AA1049" s="54"/>
      <c r="AB1049" s="54"/>
      <c r="AC1049" s="55" t="s">
        <v>75</v>
      </c>
      <c r="AD1049" s="55" t="s">
        <v>75</v>
      </c>
    </row>
    <row r="1050" spans="1:30" s="58" customFormat="1" ht="57" hidden="1" customHeight="1" x14ac:dyDescent="0.25">
      <c r="A1050" s="54">
        <f>+SUBTOTAL(3,$B$11:B1050)</f>
        <v>0</v>
      </c>
      <c r="B1050" s="55" t="s">
        <v>42</v>
      </c>
      <c r="C1050" s="54" t="s">
        <v>43</v>
      </c>
      <c r="D1050" s="54" t="s">
        <v>44</v>
      </c>
      <c r="E1050" s="54" t="s">
        <v>45</v>
      </c>
      <c r="F1050" s="56" t="s">
        <v>2762</v>
      </c>
      <c r="G1050" s="48">
        <v>45422.446030093</v>
      </c>
      <c r="H1050" s="56" t="s">
        <v>2762</v>
      </c>
      <c r="I1050" s="48">
        <v>45422.446030093</v>
      </c>
      <c r="J1050" s="56" t="s">
        <v>2762</v>
      </c>
      <c r="K1050" s="48">
        <v>45422.446030093</v>
      </c>
      <c r="L1050" s="100" t="s">
        <v>3203</v>
      </c>
      <c r="M1050" s="55" t="s">
        <v>48</v>
      </c>
      <c r="N1050" s="49" t="s">
        <v>49</v>
      </c>
      <c r="O1050" s="49" t="s">
        <v>698</v>
      </c>
      <c r="P1050" s="49" t="s">
        <v>1351</v>
      </c>
      <c r="Q1050" s="50" t="s">
        <v>662</v>
      </c>
      <c r="R1050" s="57"/>
      <c r="S1050" s="49" t="s">
        <v>68</v>
      </c>
      <c r="T1050" s="49" t="s">
        <v>125</v>
      </c>
      <c r="U1050" s="49" t="s">
        <v>186</v>
      </c>
      <c r="V1050" s="49" t="s">
        <v>2305</v>
      </c>
      <c r="W1050" s="49" t="s">
        <v>81</v>
      </c>
      <c r="X1050" s="54" t="s">
        <v>58</v>
      </c>
      <c r="Y1050" s="49"/>
      <c r="Z1050" s="49"/>
      <c r="AA1050" s="54"/>
      <c r="AB1050" s="54"/>
      <c r="AC1050" s="55" t="s">
        <v>75</v>
      </c>
      <c r="AD1050" s="55" t="s">
        <v>75</v>
      </c>
    </row>
    <row r="1051" spans="1:30" s="58" customFormat="1" ht="57" hidden="1" customHeight="1" x14ac:dyDescent="0.25">
      <c r="A1051" s="54">
        <f>+SUBTOTAL(3,$B$11:B1051)</f>
        <v>0</v>
      </c>
      <c r="B1051" s="55" t="s">
        <v>108</v>
      </c>
      <c r="C1051" s="54" t="s">
        <v>43</v>
      </c>
      <c r="D1051" s="54" t="s">
        <v>44</v>
      </c>
      <c r="E1051" s="54" t="s">
        <v>45</v>
      </c>
      <c r="F1051" s="56" t="s">
        <v>2763</v>
      </c>
      <c r="G1051" s="48">
        <v>45397.702847221997</v>
      </c>
      <c r="H1051" s="56" t="s">
        <v>2763</v>
      </c>
      <c r="I1051" s="48">
        <v>45397.702847221997</v>
      </c>
      <c r="J1051" s="56" t="s">
        <v>2763</v>
      </c>
      <c r="K1051" s="48">
        <v>45397.702847221997</v>
      </c>
      <c r="L1051" s="100" t="s">
        <v>3204</v>
      </c>
      <c r="M1051" s="55" t="s">
        <v>48</v>
      </c>
      <c r="N1051" s="49" t="s">
        <v>303</v>
      </c>
      <c r="O1051" s="49" t="s">
        <v>304</v>
      </c>
      <c r="P1051" s="49" t="s">
        <v>3488</v>
      </c>
      <c r="Q1051" s="50" t="s">
        <v>662</v>
      </c>
      <c r="R1051" s="57"/>
      <c r="S1051" s="49" t="s">
        <v>68</v>
      </c>
      <c r="T1051" s="49" t="s">
        <v>137</v>
      </c>
      <c r="U1051" s="49" t="s">
        <v>138</v>
      </c>
      <c r="V1051" s="49" t="s">
        <v>80</v>
      </c>
      <c r="W1051" s="49"/>
      <c r="X1051" s="54" t="s">
        <v>58</v>
      </c>
      <c r="Y1051" s="49"/>
      <c r="Z1051" s="49"/>
      <c r="AA1051" s="54"/>
      <c r="AB1051" s="54"/>
      <c r="AC1051" s="55" t="s">
        <v>75</v>
      </c>
      <c r="AD1051" s="55" t="s">
        <v>75</v>
      </c>
    </row>
    <row r="1052" spans="1:30" s="58" customFormat="1" ht="57" hidden="1" customHeight="1" x14ac:dyDescent="0.25">
      <c r="A1052" s="54">
        <f>+SUBTOTAL(3,$B$11:B1052)</f>
        <v>0</v>
      </c>
      <c r="B1052" s="55" t="s">
        <v>42</v>
      </c>
      <c r="C1052" s="54" t="s">
        <v>43</v>
      </c>
      <c r="D1052" s="54" t="s">
        <v>44</v>
      </c>
      <c r="E1052" s="54" t="s">
        <v>45</v>
      </c>
      <c r="F1052" s="56" t="s">
        <v>2765</v>
      </c>
      <c r="G1052" s="48">
        <v>45407.612673611002</v>
      </c>
      <c r="H1052" s="56" t="s">
        <v>2765</v>
      </c>
      <c r="I1052" s="48">
        <v>45407.612673611002</v>
      </c>
      <c r="J1052" s="56" t="s">
        <v>2765</v>
      </c>
      <c r="K1052" s="48">
        <v>45407.612673611002</v>
      </c>
      <c r="L1052" s="100" t="s">
        <v>3206</v>
      </c>
      <c r="M1052" s="55" t="s">
        <v>48</v>
      </c>
      <c r="N1052" s="49" t="s">
        <v>49</v>
      </c>
      <c r="O1052" s="49" t="s">
        <v>668</v>
      </c>
      <c r="P1052" s="49" t="s">
        <v>3490</v>
      </c>
      <c r="Q1052" s="50" t="s">
        <v>662</v>
      </c>
      <c r="R1052" s="57"/>
      <c r="S1052" s="49" t="s">
        <v>144</v>
      </c>
      <c r="T1052" s="49" t="s">
        <v>145</v>
      </c>
      <c r="U1052" s="49" t="s">
        <v>146</v>
      </c>
      <c r="V1052" s="49" t="s">
        <v>147</v>
      </c>
      <c r="W1052" s="49" t="s">
        <v>148</v>
      </c>
      <c r="X1052" s="54" t="s">
        <v>58</v>
      </c>
      <c r="Y1052" s="49"/>
      <c r="Z1052" s="49"/>
      <c r="AA1052" s="54"/>
      <c r="AB1052" s="54"/>
      <c r="AC1052" s="55" t="s">
        <v>75</v>
      </c>
      <c r="AD1052" s="55" t="s">
        <v>75</v>
      </c>
    </row>
    <row r="1053" spans="1:30" s="58" customFormat="1" ht="57" hidden="1" customHeight="1" x14ac:dyDescent="0.25">
      <c r="A1053" s="54">
        <f>+SUBTOTAL(3,$B$11:B1053)</f>
        <v>0</v>
      </c>
      <c r="B1053" s="55" t="s">
        <v>42</v>
      </c>
      <c r="C1053" s="54" t="s">
        <v>43</v>
      </c>
      <c r="D1053" s="54" t="s">
        <v>44</v>
      </c>
      <c r="E1053" s="54" t="s">
        <v>45</v>
      </c>
      <c r="F1053" s="56" t="s">
        <v>2766</v>
      </c>
      <c r="G1053" s="48">
        <v>45406.753113425999</v>
      </c>
      <c r="H1053" s="56" t="s">
        <v>2766</v>
      </c>
      <c r="I1053" s="48">
        <v>45406.753113425999</v>
      </c>
      <c r="J1053" s="56" t="s">
        <v>2766</v>
      </c>
      <c r="K1053" s="48">
        <v>45406.753113425999</v>
      </c>
      <c r="L1053" s="100" t="s">
        <v>3207</v>
      </c>
      <c r="M1053" s="55" t="s">
        <v>48</v>
      </c>
      <c r="N1053" s="49" t="s">
        <v>49</v>
      </c>
      <c r="O1053" s="49" t="s">
        <v>1301</v>
      </c>
      <c r="P1053" s="49" t="s">
        <v>400</v>
      </c>
      <c r="Q1053" s="50" t="s">
        <v>662</v>
      </c>
      <c r="R1053" s="57"/>
      <c r="S1053" s="49" t="s">
        <v>68</v>
      </c>
      <c r="T1053" s="49" t="s">
        <v>96</v>
      </c>
      <c r="U1053" s="49" t="s">
        <v>97</v>
      </c>
      <c r="V1053" s="49" t="s">
        <v>80</v>
      </c>
      <c r="W1053" s="49"/>
      <c r="X1053" s="54" t="s">
        <v>58</v>
      </c>
      <c r="Y1053" s="49"/>
      <c r="Z1053" s="49"/>
      <c r="AA1053" s="54"/>
      <c r="AB1053" s="54"/>
      <c r="AC1053" s="55" t="s">
        <v>75</v>
      </c>
      <c r="AD1053" s="55" t="s">
        <v>75</v>
      </c>
    </row>
    <row r="1054" spans="1:30" s="58" customFormat="1" ht="57" hidden="1" customHeight="1" x14ac:dyDescent="0.25">
      <c r="A1054" s="54">
        <f>+SUBTOTAL(3,$B$11:B1054)</f>
        <v>0</v>
      </c>
      <c r="B1054" s="55" t="s">
        <v>42</v>
      </c>
      <c r="C1054" s="54" t="s">
        <v>43</v>
      </c>
      <c r="D1054" s="54" t="s">
        <v>44</v>
      </c>
      <c r="E1054" s="54" t="s">
        <v>45</v>
      </c>
      <c r="F1054" s="56" t="s">
        <v>2767</v>
      </c>
      <c r="G1054" s="48">
        <v>45406.709270833002</v>
      </c>
      <c r="H1054" s="56" t="s">
        <v>2767</v>
      </c>
      <c r="I1054" s="48">
        <v>45406.709270833002</v>
      </c>
      <c r="J1054" s="56" t="s">
        <v>2767</v>
      </c>
      <c r="K1054" s="48">
        <v>45406.709270833002</v>
      </c>
      <c r="L1054" s="100" t="s">
        <v>645</v>
      </c>
      <c r="M1054" s="55" t="s">
        <v>48</v>
      </c>
      <c r="N1054" s="49" t="s">
        <v>49</v>
      </c>
      <c r="O1054" s="49" t="s">
        <v>646</v>
      </c>
      <c r="P1054" s="49" t="s">
        <v>647</v>
      </c>
      <c r="Q1054" s="50" t="s">
        <v>662</v>
      </c>
      <c r="R1054" s="57"/>
      <c r="S1054" s="49" t="s">
        <v>68</v>
      </c>
      <c r="T1054" s="49" t="s">
        <v>156</v>
      </c>
      <c r="U1054" s="49" t="s">
        <v>157</v>
      </c>
      <c r="V1054" s="49" t="s">
        <v>80</v>
      </c>
      <c r="W1054" s="49"/>
      <c r="X1054" s="54" t="s">
        <v>58</v>
      </c>
      <c r="Y1054" s="49"/>
      <c r="Z1054" s="49"/>
      <c r="AA1054" s="54"/>
      <c r="AB1054" s="54"/>
      <c r="AC1054" s="55" t="s">
        <v>75</v>
      </c>
      <c r="AD1054" s="55" t="s">
        <v>75</v>
      </c>
    </row>
    <row r="1055" spans="1:30" s="58" customFormat="1" ht="57" hidden="1" customHeight="1" x14ac:dyDescent="0.25">
      <c r="A1055" s="54">
        <f>+SUBTOTAL(3,$B$11:B1055)</f>
        <v>0</v>
      </c>
      <c r="B1055" s="55" t="s">
        <v>42</v>
      </c>
      <c r="C1055" s="54" t="s">
        <v>43</v>
      </c>
      <c r="D1055" s="54" t="s">
        <v>44</v>
      </c>
      <c r="E1055" s="54" t="s">
        <v>45</v>
      </c>
      <c r="F1055" s="56" t="s">
        <v>2770</v>
      </c>
      <c r="G1055" s="48">
        <v>45406.647418981003</v>
      </c>
      <c r="H1055" s="56" t="s">
        <v>2770</v>
      </c>
      <c r="I1055" s="48">
        <v>45406.647418981003</v>
      </c>
      <c r="J1055" s="56" t="s">
        <v>2770</v>
      </c>
      <c r="K1055" s="48">
        <v>45406.647418981003</v>
      </c>
      <c r="L1055" s="100" t="s">
        <v>3201</v>
      </c>
      <c r="M1055" s="55" t="s">
        <v>48</v>
      </c>
      <c r="N1055" s="49" t="s">
        <v>221</v>
      </c>
      <c r="O1055" s="49" t="s">
        <v>545</v>
      </c>
      <c r="P1055" s="49" t="s">
        <v>3487</v>
      </c>
      <c r="Q1055" s="50" t="s">
        <v>662</v>
      </c>
      <c r="R1055" s="57"/>
      <c r="S1055" s="49" t="s">
        <v>68</v>
      </c>
      <c r="T1055" s="49" t="s">
        <v>156</v>
      </c>
      <c r="U1055" s="49" t="s">
        <v>157</v>
      </c>
      <c r="V1055" s="49" t="s">
        <v>147</v>
      </c>
      <c r="W1055" s="49"/>
      <c r="X1055" s="54" t="s">
        <v>58</v>
      </c>
      <c r="Y1055" s="49"/>
      <c r="Z1055" s="49"/>
      <c r="AA1055" s="54"/>
      <c r="AB1055" s="54"/>
      <c r="AC1055" s="55" t="s">
        <v>61</v>
      </c>
      <c r="AD1055" s="55" t="s">
        <v>61</v>
      </c>
    </row>
    <row r="1056" spans="1:30" s="58" customFormat="1" ht="57" hidden="1" customHeight="1" x14ac:dyDescent="0.25">
      <c r="A1056" s="54">
        <f>+SUBTOTAL(3,$B$11:B1056)</f>
        <v>0</v>
      </c>
      <c r="B1056" s="55" t="s">
        <v>108</v>
      </c>
      <c r="C1056" s="54" t="s">
        <v>43</v>
      </c>
      <c r="D1056" s="54" t="s">
        <v>44</v>
      </c>
      <c r="E1056" s="54" t="s">
        <v>45</v>
      </c>
      <c r="F1056" s="56" t="s">
        <v>2768</v>
      </c>
      <c r="G1056" s="48">
        <v>45388.457893519</v>
      </c>
      <c r="H1056" s="56" t="s">
        <v>2768</v>
      </c>
      <c r="I1056" s="48">
        <v>45388.457893519</v>
      </c>
      <c r="J1056" s="56" t="s">
        <v>2768</v>
      </c>
      <c r="K1056" s="48">
        <v>45388.457893519</v>
      </c>
      <c r="L1056" s="100" t="s">
        <v>3208</v>
      </c>
      <c r="M1056" s="55" t="s">
        <v>48</v>
      </c>
      <c r="N1056" s="49" t="s">
        <v>49</v>
      </c>
      <c r="O1056" s="49" t="s">
        <v>646</v>
      </c>
      <c r="P1056" s="49" t="s">
        <v>651</v>
      </c>
      <c r="Q1056" s="50" t="s">
        <v>662</v>
      </c>
      <c r="R1056" s="57"/>
      <c r="S1056" s="49" t="s">
        <v>201</v>
      </c>
      <c r="T1056" s="49" t="s">
        <v>202</v>
      </c>
      <c r="U1056" s="49" t="s">
        <v>490</v>
      </c>
      <c r="V1056" s="49" t="s">
        <v>80</v>
      </c>
      <c r="W1056" s="49" t="s">
        <v>81</v>
      </c>
      <c r="X1056" s="54" t="s">
        <v>58</v>
      </c>
      <c r="Y1056" s="49"/>
      <c r="Z1056" s="49"/>
      <c r="AA1056" s="54"/>
      <c r="AB1056" s="54"/>
      <c r="AC1056" s="55" t="s">
        <v>75</v>
      </c>
      <c r="AD1056" s="55" t="s">
        <v>75</v>
      </c>
    </row>
    <row r="1057" spans="1:30" s="58" customFormat="1" ht="57" hidden="1" customHeight="1" x14ac:dyDescent="0.25">
      <c r="A1057" s="54">
        <f>+SUBTOTAL(3,$B$11:B1057)</f>
        <v>0</v>
      </c>
      <c r="B1057" s="55" t="s">
        <v>42</v>
      </c>
      <c r="C1057" s="54" t="s">
        <v>43</v>
      </c>
      <c r="D1057" s="54" t="s">
        <v>44</v>
      </c>
      <c r="E1057" s="54" t="s">
        <v>45</v>
      </c>
      <c r="F1057" s="56" t="s">
        <v>2771</v>
      </c>
      <c r="G1057" s="48">
        <v>45390.419976851997</v>
      </c>
      <c r="H1057" s="56" t="s">
        <v>2771</v>
      </c>
      <c r="I1057" s="48">
        <v>45390.419976851997</v>
      </c>
      <c r="J1057" s="56" t="s">
        <v>2771</v>
      </c>
      <c r="K1057" s="48">
        <v>45390.419976851997</v>
      </c>
      <c r="L1057" s="100" t="s">
        <v>3210</v>
      </c>
      <c r="M1057" s="55" t="s">
        <v>48</v>
      </c>
      <c r="N1057" s="49" t="s">
        <v>49</v>
      </c>
      <c r="O1057" s="49" t="s">
        <v>1301</v>
      </c>
      <c r="P1057" s="49" t="s">
        <v>234</v>
      </c>
      <c r="Q1057" s="50" t="s">
        <v>662</v>
      </c>
      <c r="R1057" s="57"/>
      <c r="S1057" s="49" t="s">
        <v>68</v>
      </c>
      <c r="T1057" s="49" t="s">
        <v>150</v>
      </c>
      <c r="U1057" s="49" t="s">
        <v>151</v>
      </c>
      <c r="V1057" s="49" t="s">
        <v>80</v>
      </c>
      <c r="W1057" s="49"/>
      <c r="X1057" s="54" t="s">
        <v>58</v>
      </c>
      <c r="Y1057" s="49"/>
      <c r="Z1057" s="49"/>
      <c r="AA1057" s="54"/>
      <c r="AB1057" s="54"/>
      <c r="AC1057" s="55" t="s">
        <v>75</v>
      </c>
      <c r="AD1057" s="55" t="s">
        <v>75</v>
      </c>
    </row>
    <row r="1058" spans="1:30" s="58" customFormat="1" ht="57" hidden="1" customHeight="1" x14ac:dyDescent="0.25">
      <c r="A1058" s="54">
        <f>+SUBTOTAL(3,$B$11:B1058)</f>
        <v>0</v>
      </c>
      <c r="B1058" s="55" t="s">
        <v>42</v>
      </c>
      <c r="C1058" s="54" t="s">
        <v>43</v>
      </c>
      <c r="D1058" s="54" t="s">
        <v>44</v>
      </c>
      <c r="E1058" s="54" t="s">
        <v>45</v>
      </c>
      <c r="F1058" s="56" t="s">
        <v>2764</v>
      </c>
      <c r="G1058" s="48">
        <v>45387.425300925999</v>
      </c>
      <c r="H1058" s="56" t="s">
        <v>2764</v>
      </c>
      <c r="I1058" s="48">
        <v>45387.425300925999</v>
      </c>
      <c r="J1058" s="56" t="s">
        <v>2764</v>
      </c>
      <c r="K1058" s="48">
        <v>45387.425300925999</v>
      </c>
      <c r="L1058" s="100" t="s">
        <v>3205</v>
      </c>
      <c r="M1058" s="55" t="s">
        <v>48</v>
      </c>
      <c r="N1058" s="49" t="s">
        <v>49</v>
      </c>
      <c r="O1058" s="49" t="s">
        <v>233</v>
      </c>
      <c r="P1058" s="49" t="s">
        <v>3489</v>
      </c>
      <c r="Q1058" s="50" t="s">
        <v>662</v>
      </c>
      <c r="R1058" s="57"/>
      <c r="S1058" s="49" t="s">
        <v>68</v>
      </c>
      <c r="T1058" s="49" t="s">
        <v>69</v>
      </c>
      <c r="U1058" s="49" t="s">
        <v>89</v>
      </c>
      <c r="V1058" s="49" t="s">
        <v>80</v>
      </c>
      <c r="W1058" s="49"/>
      <c r="X1058" s="54" t="s">
        <v>58</v>
      </c>
      <c r="Y1058" s="49"/>
      <c r="Z1058" s="49"/>
      <c r="AA1058" s="54"/>
      <c r="AB1058" s="54"/>
      <c r="AC1058" s="55" t="s">
        <v>75</v>
      </c>
      <c r="AD1058" s="55" t="s">
        <v>75</v>
      </c>
    </row>
    <row r="1059" spans="1:30" s="58" customFormat="1" ht="57" hidden="1" customHeight="1" x14ac:dyDescent="0.25">
      <c r="A1059" s="54">
        <f>+SUBTOTAL(3,$B$11:B1059)</f>
        <v>0</v>
      </c>
      <c r="B1059" s="55" t="s">
        <v>42</v>
      </c>
      <c r="C1059" s="54" t="s">
        <v>43</v>
      </c>
      <c r="D1059" s="54" t="s">
        <v>44</v>
      </c>
      <c r="E1059" s="54" t="s">
        <v>45</v>
      </c>
      <c r="F1059" s="56" t="s">
        <v>2772</v>
      </c>
      <c r="G1059" s="48">
        <v>45422.320856480997</v>
      </c>
      <c r="H1059" s="56" t="s">
        <v>2772</v>
      </c>
      <c r="I1059" s="48">
        <v>45422.320856480997</v>
      </c>
      <c r="J1059" s="56" t="s">
        <v>2772</v>
      </c>
      <c r="K1059" s="48">
        <v>45422.320856480997</v>
      </c>
      <c r="L1059" s="100" t="s">
        <v>3211</v>
      </c>
      <c r="M1059" s="55" t="s">
        <v>48</v>
      </c>
      <c r="N1059" s="49" t="s">
        <v>49</v>
      </c>
      <c r="O1059" s="49" t="s">
        <v>698</v>
      </c>
      <c r="P1059" s="49" t="s">
        <v>699</v>
      </c>
      <c r="Q1059" s="50" t="s">
        <v>662</v>
      </c>
      <c r="R1059" s="57"/>
      <c r="S1059" s="49" t="s">
        <v>68</v>
      </c>
      <c r="T1059" s="49" t="s">
        <v>156</v>
      </c>
      <c r="U1059" s="49" t="s">
        <v>157</v>
      </c>
      <c r="V1059" s="49" t="s">
        <v>71</v>
      </c>
      <c r="W1059" s="49"/>
      <c r="X1059" s="54" t="s">
        <v>58</v>
      </c>
      <c r="Y1059" s="49"/>
      <c r="Z1059" s="49"/>
      <c r="AA1059" s="54"/>
      <c r="AB1059" s="54"/>
      <c r="AC1059" s="55" t="s">
        <v>75</v>
      </c>
      <c r="AD1059" s="55" t="s">
        <v>75</v>
      </c>
    </row>
    <row r="1060" spans="1:30" s="58" customFormat="1" ht="57" hidden="1" customHeight="1" x14ac:dyDescent="0.25">
      <c r="A1060" s="54">
        <f>+SUBTOTAL(3,$B$11:B1060)</f>
        <v>0</v>
      </c>
      <c r="B1060" s="55" t="s">
        <v>42</v>
      </c>
      <c r="C1060" s="54" t="s">
        <v>43</v>
      </c>
      <c r="D1060" s="54" t="s">
        <v>44</v>
      </c>
      <c r="E1060" s="54" t="s">
        <v>45</v>
      </c>
      <c r="F1060" s="56" t="s">
        <v>2773</v>
      </c>
      <c r="G1060" s="48">
        <v>45427.467916667003</v>
      </c>
      <c r="H1060" s="56" t="s">
        <v>2773</v>
      </c>
      <c r="I1060" s="48">
        <v>45427.467916667003</v>
      </c>
      <c r="J1060" s="56" t="s">
        <v>2773</v>
      </c>
      <c r="K1060" s="48">
        <v>45427.467916667003</v>
      </c>
      <c r="L1060" s="100" t="s">
        <v>3212</v>
      </c>
      <c r="M1060" s="55" t="s">
        <v>48</v>
      </c>
      <c r="N1060" s="49" t="s">
        <v>49</v>
      </c>
      <c r="O1060" s="49" t="s">
        <v>917</v>
      </c>
      <c r="P1060" s="49" t="s">
        <v>3492</v>
      </c>
      <c r="Q1060" s="50" t="s">
        <v>662</v>
      </c>
      <c r="R1060" s="57"/>
      <c r="S1060" s="49" t="s">
        <v>68</v>
      </c>
      <c r="T1060" s="49" t="s">
        <v>125</v>
      </c>
      <c r="U1060" s="49" t="s">
        <v>349</v>
      </c>
      <c r="V1060" s="49" t="s">
        <v>1449</v>
      </c>
      <c r="W1060" s="49" t="s">
        <v>81</v>
      </c>
      <c r="X1060" s="54" t="s">
        <v>58</v>
      </c>
      <c r="Y1060" s="49"/>
      <c r="Z1060" s="49"/>
      <c r="AA1060" s="54"/>
      <c r="AB1060" s="54"/>
      <c r="AC1060" s="55" t="s">
        <v>75</v>
      </c>
      <c r="AD1060" s="55" t="s">
        <v>75</v>
      </c>
    </row>
    <row r="1061" spans="1:30" s="58" customFormat="1" ht="57" hidden="1" customHeight="1" x14ac:dyDescent="0.25">
      <c r="A1061" s="54">
        <f>+SUBTOTAL(3,$B$11:B1061)</f>
        <v>0</v>
      </c>
      <c r="B1061" s="55" t="s">
        <v>108</v>
      </c>
      <c r="C1061" s="54" t="s">
        <v>43</v>
      </c>
      <c r="D1061" s="54" t="s">
        <v>44</v>
      </c>
      <c r="E1061" s="54" t="s">
        <v>45</v>
      </c>
      <c r="F1061" s="56" t="s">
        <v>2774</v>
      </c>
      <c r="G1061" s="48">
        <v>45455.582673611003</v>
      </c>
      <c r="H1061" s="56" t="s">
        <v>2774</v>
      </c>
      <c r="I1061" s="48">
        <v>45455.582673611003</v>
      </c>
      <c r="J1061" s="56" t="s">
        <v>2774</v>
      </c>
      <c r="K1061" s="48">
        <v>45455.582673611003</v>
      </c>
      <c r="L1061" s="100" t="s">
        <v>3213</v>
      </c>
      <c r="M1061" s="55" t="s">
        <v>48</v>
      </c>
      <c r="N1061" s="49" t="s">
        <v>49</v>
      </c>
      <c r="O1061" s="49" t="s">
        <v>233</v>
      </c>
      <c r="P1061" s="49" t="s">
        <v>3493</v>
      </c>
      <c r="Q1061" s="50" t="s">
        <v>662</v>
      </c>
      <c r="R1061" s="57"/>
      <c r="S1061" s="49" t="s">
        <v>68</v>
      </c>
      <c r="T1061" s="49" t="s">
        <v>69</v>
      </c>
      <c r="U1061" s="49" t="s">
        <v>461</v>
      </c>
      <c r="V1061" s="49" t="s">
        <v>115</v>
      </c>
      <c r="W1061" s="49"/>
      <c r="X1061" s="54" t="s">
        <v>58</v>
      </c>
      <c r="Y1061" s="49"/>
      <c r="Z1061" s="49"/>
      <c r="AA1061" s="54"/>
      <c r="AB1061" s="54"/>
      <c r="AC1061" s="55" t="s">
        <v>117</v>
      </c>
      <c r="AD1061" s="55" t="s">
        <v>117</v>
      </c>
    </row>
    <row r="1062" spans="1:30" s="58" customFormat="1" ht="57" hidden="1" customHeight="1" x14ac:dyDescent="0.25">
      <c r="A1062" s="54">
        <f>+SUBTOTAL(3,$B$11:B1062)</f>
        <v>0</v>
      </c>
      <c r="B1062" s="55" t="s">
        <v>42</v>
      </c>
      <c r="C1062" s="54" t="s">
        <v>43</v>
      </c>
      <c r="D1062" s="54" t="s">
        <v>44</v>
      </c>
      <c r="E1062" s="54" t="s">
        <v>45</v>
      </c>
      <c r="F1062" s="56" t="s">
        <v>2775</v>
      </c>
      <c r="G1062" s="48">
        <v>45464.514467592999</v>
      </c>
      <c r="H1062" s="56" t="s">
        <v>2775</v>
      </c>
      <c r="I1062" s="48">
        <v>45464.514467592999</v>
      </c>
      <c r="J1062" s="56" t="s">
        <v>2775</v>
      </c>
      <c r="K1062" s="48">
        <v>45464.514467592999</v>
      </c>
      <c r="L1062" s="100" t="s">
        <v>3214</v>
      </c>
      <c r="M1062" s="55" t="s">
        <v>48</v>
      </c>
      <c r="N1062" s="49" t="s">
        <v>49</v>
      </c>
      <c r="O1062" s="49" t="s">
        <v>682</v>
      </c>
      <c r="P1062" s="49" t="s">
        <v>3494</v>
      </c>
      <c r="Q1062" s="50" t="s">
        <v>662</v>
      </c>
      <c r="R1062" s="57"/>
      <c r="S1062" s="49" t="s">
        <v>68</v>
      </c>
      <c r="T1062" s="49" t="s">
        <v>96</v>
      </c>
      <c r="U1062" s="49" t="s">
        <v>97</v>
      </c>
      <c r="V1062" s="49" t="s">
        <v>98</v>
      </c>
      <c r="W1062" s="49"/>
      <c r="X1062" s="54" t="s">
        <v>58</v>
      </c>
      <c r="Y1062" s="49"/>
      <c r="Z1062" s="49"/>
      <c r="AA1062" s="54"/>
      <c r="AB1062" s="54"/>
      <c r="AC1062" s="55" t="s">
        <v>75</v>
      </c>
      <c r="AD1062" s="55" t="s">
        <v>75</v>
      </c>
    </row>
    <row r="1063" spans="1:30" s="58" customFormat="1" ht="57" hidden="1" customHeight="1" x14ac:dyDescent="0.25">
      <c r="A1063" s="54">
        <f>+SUBTOTAL(3,$B$11:B1063)</f>
        <v>0</v>
      </c>
      <c r="B1063" s="55" t="s">
        <v>42</v>
      </c>
      <c r="C1063" s="54" t="s">
        <v>43</v>
      </c>
      <c r="D1063" s="54" t="s">
        <v>44</v>
      </c>
      <c r="E1063" s="54" t="s">
        <v>45</v>
      </c>
      <c r="F1063" s="56" t="s">
        <v>2776</v>
      </c>
      <c r="G1063" s="48">
        <v>45420.465023147997</v>
      </c>
      <c r="H1063" s="56" t="s">
        <v>2776</v>
      </c>
      <c r="I1063" s="48">
        <v>45420.465023147997</v>
      </c>
      <c r="J1063" s="56" t="s">
        <v>2776</v>
      </c>
      <c r="K1063" s="48">
        <v>45420.465023147997</v>
      </c>
      <c r="L1063" s="100" t="s">
        <v>3215</v>
      </c>
      <c r="M1063" s="55" t="s">
        <v>48</v>
      </c>
      <c r="N1063" s="49" t="s">
        <v>49</v>
      </c>
      <c r="O1063" s="49" t="s">
        <v>1373</v>
      </c>
      <c r="P1063" s="49" t="s">
        <v>3421</v>
      </c>
      <c r="Q1063" s="50" t="s">
        <v>662</v>
      </c>
      <c r="R1063" s="57"/>
      <c r="S1063" s="49" t="s">
        <v>68</v>
      </c>
      <c r="T1063" s="49" t="s">
        <v>96</v>
      </c>
      <c r="U1063" s="49" t="s">
        <v>97</v>
      </c>
      <c r="V1063" s="49" t="s">
        <v>2305</v>
      </c>
      <c r="W1063" s="49"/>
      <c r="X1063" s="54" t="s">
        <v>58</v>
      </c>
      <c r="Y1063" s="49"/>
      <c r="Z1063" s="49"/>
      <c r="AA1063" s="54"/>
      <c r="AB1063" s="54"/>
      <c r="AC1063" s="55" t="s">
        <v>117</v>
      </c>
      <c r="AD1063" s="55" t="s">
        <v>117</v>
      </c>
    </row>
    <row r="1064" spans="1:30" s="58" customFormat="1" ht="57" hidden="1" customHeight="1" x14ac:dyDescent="0.25">
      <c r="A1064" s="54">
        <f>+SUBTOTAL(3,$B$11:B1064)</f>
        <v>0</v>
      </c>
      <c r="B1064" s="55" t="s">
        <v>42</v>
      </c>
      <c r="C1064" s="54" t="s">
        <v>43</v>
      </c>
      <c r="D1064" s="54" t="s">
        <v>44</v>
      </c>
      <c r="E1064" s="54" t="s">
        <v>45</v>
      </c>
      <c r="F1064" s="56" t="s">
        <v>2777</v>
      </c>
      <c r="G1064" s="48">
        <v>45416.606192129999</v>
      </c>
      <c r="H1064" s="56" t="s">
        <v>2777</v>
      </c>
      <c r="I1064" s="48">
        <v>45416.606192129999</v>
      </c>
      <c r="J1064" s="56" t="s">
        <v>2777</v>
      </c>
      <c r="K1064" s="48">
        <v>45416.606192129999</v>
      </c>
      <c r="L1064" s="100" t="s">
        <v>3216</v>
      </c>
      <c r="M1064" s="55" t="s">
        <v>48</v>
      </c>
      <c r="N1064" s="49" t="s">
        <v>49</v>
      </c>
      <c r="O1064" s="49" t="s">
        <v>50</v>
      </c>
      <c r="P1064" s="49" t="s">
        <v>3495</v>
      </c>
      <c r="Q1064" s="50" t="s">
        <v>662</v>
      </c>
      <c r="R1064" s="57"/>
      <c r="S1064" s="49" t="s">
        <v>201</v>
      </c>
      <c r="T1064" s="49" t="s">
        <v>202</v>
      </c>
      <c r="U1064" s="49" t="s">
        <v>490</v>
      </c>
      <c r="V1064" s="49" t="s">
        <v>80</v>
      </c>
      <c r="W1064" s="49" t="s">
        <v>81</v>
      </c>
      <c r="X1064" s="54" t="s">
        <v>58</v>
      </c>
      <c r="Y1064" s="49"/>
      <c r="Z1064" s="49"/>
      <c r="AA1064" s="54"/>
      <c r="AB1064" s="54"/>
      <c r="AC1064" s="55" t="s">
        <v>117</v>
      </c>
      <c r="AD1064" s="55" t="s">
        <v>117</v>
      </c>
    </row>
    <row r="1065" spans="1:30" s="58" customFormat="1" ht="57" hidden="1" customHeight="1" x14ac:dyDescent="0.25">
      <c r="A1065" s="54">
        <f>+SUBTOTAL(3,$B$11:B1065)</f>
        <v>0</v>
      </c>
      <c r="B1065" s="55" t="s">
        <v>108</v>
      </c>
      <c r="C1065" s="54" t="s">
        <v>43</v>
      </c>
      <c r="D1065" s="54" t="s">
        <v>44</v>
      </c>
      <c r="E1065" s="54" t="s">
        <v>45</v>
      </c>
      <c r="F1065" s="56" t="s">
        <v>2778</v>
      </c>
      <c r="G1065" s="48">
        <v>45434.501215277996</v>
      </c>
      <c r="H1065" s="56" t="s">
        <v>2778</v>
      </c>
      <c r="I1065" s="48">
        <v>45434.501215277996</v>
      </c>
      <c r="J1065" s="56" t="s">
        <v>2778</v>
      </c>
      <c r="K1065" s="48">
        <v>45434.501215277996</v>
      </c>
      <c r="L1065" s="100" t="s">
        <v>3217</v>
      </c>
      <c r="M1065" s="55" t="s">
        <v>48</v>
      </c>
      <c r="N1065" s="49" t="s">
        <v>49</v>
      </c>
      <c r="O1065" s="49" t="s">
        <v>50</v>
      </c>
      <c r="P1065" s="49" t="s">
        <v>2060</v>
      </c>
      <c r="Q1065" s="50" t="s">
        <v>662</v>
      </c>
      <c r="R1065" s="57"/>
      <c r="S1065" s="49" t="s">
        <v>68</v>
      </c>
      <c r="T1065" s="49" t="s">
        <v>167</v>
      </c>
      <c r="U1065" s="49" t="s">
        <v>168</v>
      </c>
      <c r="V1065" s="49" t="s">
        <v>1449</v>
      </c>
      <c r="W1065" s="49" t="s">
        <v>81</v>
      </c>
      <c r="X1065" s="54" t="s">
        <v>58</v>
      </c>
      <c r="Y1065" s="49"/>
      <c r="Z1065" s="49"/>
      <c r="AA1065" s="54"/>
      <c r="AB1065" s="54"/>
      <c r="AC1065" s="55" t="s">
        <v>75</v>
      </c>
      <c r="AD1065" s="55" t="s">
        <v>75</v>
      </c>
    </row>
    <row r="1066" spans="1:30" s="58" customFormat="1" ht="57" hidden="1" customHeight="1" x14ac:dyDescent="0.25">
      <c r="A1066" s="54">
        <f>+SUBTOTAL(3,$B$11:B1066)</f>
        <v>0</v>
      </c>
      <c r="B1066" s="55" t="s">
        <v>108</v>
      </c>
      <c r="C1066" s="54" t="s">
        <v>43</v>
      </c>
      <c r="D1066" s="54" t="s">
        <v>44</v>
      </c>
      <c r="E1066" s="54" t="s">
        <v>45</v>
      </c>
      <c r="F1066" s="56" t="s">
        <v>2779</v>
      </c>
      <c r="G1066" s="48">
        <v>45441.136724536998</v>
      </c>
      <c r="H1066" s="56" t="s">
        <v>2779</v>
      </c>
      <c r="I1066" s="48">
        <v>45441.136724536998</v>
      </c>
      <c r="J1066" s="56" t="s">
        <v>2779</v>
      </c>
      <c r="K1066" s="48">
        <v>45441.136724536998</v>
      </c>
      <c r="L1066" s="100" t="s">
        <v>3211</v>
      </c>
      <c r="M1066" s="55" t="s">
        <v>48</v>
      </c>
      <c r="N1066" s="49" t="s">
        <v>49</v>
      </c>
      <c r="O1066" s="49" t="s">
        <v>698</v>
      </c>
      <c r="P1066" s="49" t="s">
        <v>699</v>
      </c>
      <c r="Q1066" s="50" t="s">
        <v>662</v>
      </c>
      <c r="R1066" s="57"/>
      <c r="S1066" s="49" t="s">
        <v>68</v>
      </c>
      <c r="T1066" s="49" t="s">
        <v>161</v>
      </c>
      <c r="U1066" s="49" t="s">
        <v>162</v>
      </c>
      <c r="V1066" s="49" t="s">
        <v>71</v>
      </c>
      <c r="W1066" s="49"/>
      <c r="X1066" s="54" t="s">
        <v>58</v>
      </c>
      <c r="Y1066" s="49"/>
      <c r="Z1066" s="49"/>
      <c r="AA1066" s="54"/>
      <c r="AB1066" s="54"/>
      <c r="AC1066" s="55" t="s">
        <v>82</v>
      </c>
      <c r="AD1066" s="55" t="s">
        <v>82</v>
      </c>
    </row>
    <row r="1067" spans="1:30" s="58" customFormat="1" ht="57" hidden="1" customHeight="1" x14ac:dyDescent="0.25">
      <c r="A1067" s="54">
        <f>+SUBTOTAL(3,$B$11:B1067)</f>
        <v>0</v>
      </c>
      <c r="B1067" s="55" t="s">
        <v>42</v>
      </c>
      <c r="C1067" s="54" t="s">
        <v>43</v>
      </c>
      <c r="D1067" s="54" t="s">
        <v>44</v>
      </c>
      <c r="E1067" s="54" t="s">
        <v>45</v>
      </c>
      <c r="F1067" s="56" t="s">
        <v>2780</v>
      </c>
      <c r="G1067" s="48">
        <v>45456.590902778</v>
      </c>
      <c r="H1067" s="56" t="s">
        <v>2780</v>
      </c>
      <c r="I1067" s="48">
        <v>45456.590902778</v>
      </c>
      <c r="J1067" s="56" t="s">
        <v>2780</v>
      </c>
      <c r="K1067" s="48">
        <v>45456.590902778</v>
      </c>
      <c r="L1067" s="100" t="s">
        <v>3218</v>
      </c>
      <c r="M1067" s="55" t="s">
        <v>48</v>
      </c>
      <c r="N1067" s="49" t="s">
        <v>49</v>
      </c>
      <c r="O1067" s="49" t="s">
        <v>668</v>
      </c>
      <c r="P1067" s="49" t="s">
        <v>3496</v>
      </c>
      <c r="Q1067" s="50" t="s">
        <v>662</v>
      </c>
      <c r="R1067" s="57"/>
      <c r="S1067" s="49" t="s">
        <v>68</v>
      </c>
      <c r="T1067" s="49" t="s">
        <v>69</v>
      </c>
      <c r="U1067" s="49" t="s">
        <v>461</v>
      </c>
      <c r="V1067" s="49" t="s">
        <v>80</v>
      </c>
      <c r="W1067" s="49"/>
      <c r="X1067" s="54" t="s">
        <v>58</v>
      </c>
      <c r="Y1067" s="49"/>
      <c r="Z1067" s="49"/>
      <c r="AA1067" s="54"/>
      <c r="AB1067" s="54"/>
      <c r="AC1067" s="55" t="s">
        <v>75</v>
      </c>
      <c r="AD1067" s="55" t="s">
        <v>75</v>
      </c>
    </row>
    <row r="1068" spans="1:30" s="58" customFormat="1" ht="57" hidden="1" customHeight="1" x14ac:dyDescent="0.25">
      <c r="A1068" s="54">
        <f>+SUBTOTAL(3,$B$11:B1068)</f>
        <v>0</v>
      </c>
      <c r="B1068" s="55" t="s">
        <v>42</v>
      </c>
      <c r="C1068" s="54" t="s">
        <v>43</v>
      </c>
      <c r="D1068" s="54" t="s">
        <v>44</v>
      </c>
      <c r="E1068" s="54" t="s">
        <v>45</v>
      </c>
      <c r="F1068" s="56" t="s">
        <v>2781</v>
      </c>
      <c r="G1068" s="48">
        <v>45439.721087963</v>
      </c>
      <c r="H1068" s="56" t="s">
        <v>2781</v>
      </c>
      <c r="I1068" s="48">
        <v>45439.721087963</v>
      </c>
      <c r="J1068" s="56" t="s">
        <v>2781</v>
      </c>
      <c r="K1068" s="48">
        <v>45439.721087963</v>
      </c>
      <c r="L1068" s="100" t="s">
        <v>3219</v>
      </c>
      <c r="M1068" s="55" t="s">
        <v>48</v>
      </c>
      <c r="N1068" s="49" t="s">
        <v>49</v>
      </c>
      <c r="O1068" s="49" t="s">
        <v>1373</v>
      </c>
      <c r="P1068" s="49" t="s">
        <v>699</v>
      </c>
      <c r="Q1068" s="50" t="s">
        <v>662</v>
      </c>
      <c r="R1068" s="57"/>
      <c r="S1068" s="49" t="s">
        <v>68</v>
      </c>
      <c r="T1068" s="49" t="s">
        <v>125</v>
      </c>
      <c r="U1068" s="49" t="s">
        <v>126</v>
      </c>
      <c r="V1068" s="49" t="s">
        <v>1449</v>
      </c>
      <c r="W1068" s="49" t="s">
        <v>81</v>
      </c>
      <c r="X1068" s="54" t="s">
        <v>58</v>
      </c>
      <c r="Y1068" s="49"/>
      <c r="Z1068" s="49"/>
      <c r="AA1068" s="54"/>
      <c r="AB1068" s="54"/>
      <c r="AC1068" s="55" t="s">
        <v>75</v>
      </c>
      <c r="AD1068" s="55" t="s">
        <v>75</v>
      </c>
    </row>
    <row r="1069" spans="1:30" s="58" customFormat="1" ht="57" hidden="1" customHeight="1" x14ac:dyDescent="0.25">
      <c r="A1069" s="54">
        <f>+SUBTOTAL(3,$B$11:B1069)</f>
        <v>0</v>
      </c>
      <c r="B1069" s="55" t="s">
        <v>108</v>
      </c>
      <c r="C1069" s="54" t="s">
        <v>43</v>
      </c>
      <c r="D1069" s="54" t="s">
        <v>44</v>
      </c>
      <c r="E1069" s="54" t="s">
        <v>45</v>
      </c>
      <c r="F1069" s="56" t="s">
        <v>2782</v>
      </c>
      <c r="G1069" s="48">
        <v>45442.315185184998</v>
      </c>
      <c r="H1069" s="56" t="s">
        <v>2782</v>
      </c>
      <c r="I1069" s="48">
        <v>45442.315185184998</v>
      </c>
      <c r="J1069" s="56" t="s">
        <v>2782</v>
      </c>
      <c r="K1069" s="48">
        <v>45442.315185184998</v>
      </c>
      <c r="L1069" s="100" t="s">
        <v>3220</v>
      </c>
      <c r="M1069" s="55" t="s">
        <v>48</v>
      </c>
      <c r="N1069" s="49" t="s">
        <v>49</v>
      </c>
      <c r="O1069" s="49" t="s">
        <v>668</v>
      </c>
      <c r="P1069" s="49" t="s">
        <v>3497</v>
      </c>
      <c r="Q1069" s="50" t="s">
        <v>662</v>
      </c>
      <c r="R1069" s="57"/>
      <c r="S1069" s="49" t="s">
        <v>144</v>
      </c>
      <c r="T1069" s="49" t="s">
        <v>145</v>
      </c>
      <c r="U1069" s="49" t="s">
        <v>146</v>
      </c>
      <c r="V1069" s="49" t="s">
        <v>1451</v>
      </c>
      <c r="W1069" s="49" t="s">
        <v>148</v>
      </c>
      <c r="X1069" s="54" t="s">
        <v>58</v>
      </c>
      <c r="Y1069" s="49"/>
      <c r="Z1069" s="49"/>
      <c r="AA1069" s="54"/>
      <c r="AB1069" s="54"/>
      <c r="AC1069" s="55" t="s">
        <v>75</v>
      </c>
      <c r="AD1069" s="55" t="s">
        <v>75</v>
      </c>
    </row>
    <row r="1070" spans="1:30" s="58" customFormat="1" ht="57" hidden="1" customHeight="1" x14ac:dyDescent="0.25">
      <c r="A1070" s="54">
        <f>+SUBTOTAL(3,$B$11:B1070)</f>
        <v>0</v>
      </c>
      <c r="B1070" s="55" t="s">
        <v>42</v>
      </c>
      <c r="C1070" s="54" t="s">
        <v>43</v>
      </c>
      <c r="D1070" s="54" t="s">
        <v>44</v>
      </c>
      <c r="E1070" s="54" t="s">
        <v>45</v>
      </c>
      <c r="F1070" s="56" t="s">
        <v>2783</v>
      </c>
      <c r="G1070" s="48">
        <v>45446.698159722</v>
      </c>
      <c r="H1070" s="56" t="s">
        <v>2783</v>
      </c>
      <c r="I1070" s="48">
        <v>45446.698159722</v>
      </c>
      <c r="J1070" s="56" t="s">
        <v>2783</v>
      </c>
      <c r="K1070" s="48">
        <v>45446.698159722</v>
      </c>
      <c r="L1070" s="100" t="s">
        <v>3221</v>
      </c>
      <c r="M1070" s="55" t="s">
        <v>48</v>
      </c>
      <c r="N1070" s="49" t="s">
        <v>141</v>
      </c>
      <c r="O1070" s="49" t="s">
        <v>624</v>
      </c>
      <c r="P1070" s="49" t="s">
        <v>3498</v>
      </c>
      <c r="Q1070" s="50" t="s">
        <v>662</v>
      </c>
      <c r="R1070" s="57"/>
      <c r="S1070" s="49" t="s">
        <v>68</v>
      </c>
      <c r="T1070" s="49" t="s">
        <v>96</v>
      </c>
      <c r="U1070" s="49" t="s">
        <v>97</v>
      </c>
      <c r="V1070" s="49" t="s">
        <v>98</v>
      </c>
      <c r="W1070" s="49"/>
      <c r="X1070" s="54" t="s">
        <v>58</v>
      </c>
      <c r="Y1070" s="49"/>
      <c r="Z1070" s="49"/>
      <c r="AA1070" s="54"/>
      <c r="AB1070" s="54"/>
      <c r="AC1070" s="55" t="s">
        <v>61</v>
      </c>
      <c r="AD1070" s="55" t="s">
        <v>61</v>
      </c>
    </row>
    <row r="1071" spans="1:30" s="58" customFormat="1" ht="57" hidden="1" customHeight="1" x14ac:dyDescent="0.25">
      <c r="A1071" s="54">
        <f>+SUBTOTAL(3,$B$11:B1071)</f>
        <v>0</v>
      </c>
      <c r="B1071" s="55" t="s">
        <v>42</v>
      </c>
      <c r="C1071" s="54" t="s">
        <v>43</v>
      </c>
      <c r="D1071" s="54" t="s">
        <v>44</v>
      </c>
      <c r="E1071" s="54" t="s">
        <v>45</v>
      </c>
      <c r="F1071" s="56" t="s">
        <v>2784</v>
      </c>
      <c r="G1071" s="48">
        <v>45442.640439814997</v>
      </c>
      <c r="H1071" s="56" t="s">
        <v>2784</v>
      </c>
      <c r="I1071" s="48">
        <v>45442.640439814997</v>
      </c>
      <c r="J1071" s="56" t="s">
        <v>2784</v>
      </c>
      <c r="K1071" s="48">
        <v>45442.640439814997</v>
      </c>
      <c r="L1071" s="100" t="s">
        <v>3222</v>
      </c>
      <c r="M1071" s="55" t="s">
        <v>48</v>
      </c>
      <c r="N1071" s="49" t="s">
        <v>49</v>
      </c>
      <c r="O1071" s="49" t="s">
        <v>3499</v>
      </c>
      <c r="P1071" s="49" t="s">
        <v>3500</v>
      </c>
      <c r="Q1071" s="50" t="s">
        <v>662</v>
      </c>
      <c r="R1071" s="57"/>
      <c r="S1071" s="49" t="s">
        <v>53</v>
      </c>
      <c r="T1071" s="49" t="s">
        <v>54</v>
      </c>
      <c r="U1071" s="49" t="s">
        <v>55</v>
      </c>
      <c r="V1071" s="49" t="s">
        <v>56</v>
      </c>
      <c r="W1071" s="49"/>
      <c r="X1071" s="54" t="s">
        <v>58</v>
      </c>
      <c r="Y1071" s="49"/>
      <c r="Z1071" s="49"/>
      <c r="AA1071" s="54"/>
      <c r="AB1071" s="54"/>
      <c r="AC1071" s="55" t="s">
        <v>82</v>
      </c>
      <c r="AD1071" s="55" t="s">
        <v>82</v>
      </c>
    </row>
    <row r="1072" spans="1:30" s="58" customFormat="1" ht="57" hidden="1" customHeight="1" x14ac:dyDescent="0.25">
      <c r="A1072" s="54">
        <f>+SUBTOTAL(3,$B$11:B1072)</f>
        <v>0</v>
      </c>
      <c r="B1072" s="55" t="s">
        <v>42</v>
      </c>
      <c r="C1072" s="54" t="s">
        <v>43</v>
      </c>
      <c r="D1072" s="54" t="s">
        <v>44</v>
      </c>
      <c r="E1072" s="54" t="s">
        <v>45</v>
      </c>
      <c r="F1072" s="56" t="s">
        <v>2785</v>
      </c>
      <c r="G1072" s="48">
        <v>45419.867824073997</v>
      </c>
      <c r="H1072" s="56" t="s">
        <v>2785</v>
      </c>
      <c r="I1072" s="48">
        <v>45419.867824073997</v>
      </c>
      <c r="J1072" s="56" t="s">
        <v>2785</v>
      </c>
      <c r="K1072" s="48">
        <v>45419.867824073997</v>
      </c>
      <c r="L1072" s="100" t="s">
        <v>3223</v>
      </c>
      <c r="M1072" s="55" t="s">
        <v>48</v>
      </c>
      <c r="N1072" s="49" t="s">
        <v>261</v>
      </c>
      <c r="O1072" s="49" t="s">
        <v>2132</v>
      </c>
      <c r="P1072" s="49" t="s">
        <v>3501</v>
      </c>
      <c r="Q1072" s="50" t="s">
        <v>736</v>
      </c>
      <c r="R1072" s="57"/>
      <c r="S1072" s="49" t="s">
        <v>68</v>
      </c>
      <c r="T1072" s="49" t="s">
        <v>69</v>
      </c>
      <c r="U1072" s="49" t="s">
        <v>79</v>
      </c>
      <c r="V1072" s="49" t="s">
        <v>270</v>
      </c>
      <c r="W1072" s="49"/>
      <c r="X1072" s="54" t="s">
        <v>58</v>
      </c>
      <c r="Y1072" s="49"/>
      <c r="Z1072" s="49"/>
      <c r="AA1072" s="54"/>
      <c r="AB1072" s="54"/>
      <c r="AC1072" s="55" t="s">
        <v>82</v>
      </c>
      <c r="AD1072" s="55" t="s">
        <v>82</v>
      </c>
    </row>
    <row r="1073" spans="1:30" s="58" customFormat="1" ht="57" hidden="1" customHeight="1" x14ac:dyDescent="0.25">
      <c r="A1073" s="54">
        <f>+SUBTOTAL(3,$B$11:B1073)</f>
        <v>0</v>
      </c>
      <c r="B1073" s="55" t="s">
        <v>108</v>
      </c>
      <c r="C1073" s="54" t="s">
        <v>43</v>
      </c>
      <c r="D1073" s="54" t="s">
        <v>44</v>
      </c>
      <c r="E1073" s="54" t="s">
        <v>45</v>
      </c>
      <c r="F1073" s="56" t="s">
        <v>2787</v>
      </c>
      <c r="G1073" s="48">
        <v>45429.601863426004</v>
      </c>
      <c r="H1073" s="56" t="s">
        <v>2787</v>
      </c>
      <c r="I1073" s="48">
        <v>45429.601863426004</v>
      </c>
      <c r="J1073" s="56" t="s">
        <v>2787</v>
      </c>
      <c r="K1073" s="48">
        <v>45429.601863426004</v>
      </c>
      <c r="L1073" s="100" t="s">
        <v>2293</v>
      </c>
      <c r="M1073" s="55" t="s">
        <v>48</v>
      </c>
      <c r="N1073" s="49" t="s">
        <v>261</v>
      </c>
      <c r="O1073" s="49" t="s">
        <v>1645</v>
      </c>
      <c r="P1073" s="49" t="s">
        <v>2129</v>
      </c>
      <c r="Q1073" s="50" t="s">
        <v>736</v>
      </c>
      <c r="R1073" s="57"/>
      <c r="S1073" s="49" t="s">
        <v>68</v>
      </c>
      <c r="T1073" s="49" t="s">
        <v>156</v>
      </c>
      <c r="U1073" s="49" t="s">
        <v>157</v>
      </c>
      <c r="V1073" s="49" t="s">
        <v>115</v>
      </c>
      <c r="W1073" s="49"/>
      <c r="X1073" s="54" t="s">
        <v>58</v>
      </c>
      <c r="Y1073" s="49"/>
      <c r="Z1073" s="49"/>
      <c r="AA1073" s="54"/>
      <c r="AB1073" s="54"/>
      <c r="AC1073" s="55" t="s">
        <v>117</v>
      </c>
      <c r="AD1073" s="55" t="s">
        <v>117</v>
      </c>
    </row>
    <row r="1074" spans="1:30" s="58" customFormat="1" ht="57" hidden="1" customHeight="1" x14ac:dyDescent="0.25">
      <c r="A1074" s="54">
        <f>+SUBTOTAL(3,$B$11:B1074)</f>
        <v>0</v>
      </c>
      <c r="B1074" s="55" t="s">
        <v>42</v>
      </c>
      <c r="C1074" s="54" t="s">
        <v>43</v>
      </c>
      <c r="D1074" s="54" t="s">
        <v>44</v>
      </c>
      <c r="E1074" s="54" t="s">
        <v>45</v>
      </c>
      <c r="F1074" s="56" t="s">
        <v>2788</v>
      </c>
      <c r="G1074" s="48">
        <v>45424.660636574001</v>
      </c>
      <c r="H1074" s="56" t="s">
        <v>2788</v>
      </c>
      <c r="I1074" s="48">
        <v>45424.660636574001</v>
      </c>
      <c r="J1074" s="56" t="s">
        <v>2788</v>
      </c>
      <c r="K1074" s="48">
        <v>45424.660636574001</v>
      </c>
      <c r="L1074" s="100" t="s">
        <v>3225</v>
      </c>
      <c r="M1074" s="55" t="s">
        <v>111</v>
      </c>
      <c r="N1074" s="49" t="s">
        <v>261</v>
      </c>
      <c r="O1074" s="49" t="s">
        <v>1645</v>
      </c>
      <c r="P1074" s="49" t="s">
        <v>3502</v>
      </c>
      <c r="Q1074" s="50" t="s">
        <v>736</v>
      </c>
      <c r="R1074" s="57"/>
      <c r="S1074" s="49" t="s">
        <v>68</v>
      </c>
      <c r="T1074" s="49" t="s">
        <v>156</v>
      </c>
      <c r="U1074" s="49" t="s">
        <v>157</v>
      </c>
      <c r="V1074" s="49" t="s">
        <v>71</v>
      </c>
      <c r="W1074" s="49"/>
      <c r="X1074" s="54" t="s">
        <v>58</v>
      </c>
      <c r="Y1074" s="49"/>
      <c r="Z1074" s="49"/>
      <c r="AA1074" s="54"/>
      <c r="AB1074" s="54"/>
      <c r="AC1074" s="55" t="s">
        <v>82</v>
      </c>
      <c r="AD1074" s="55" t="s">
        <v>82</v>
      </c>
    </row>
    <row r="1075" spans="1:30" s="58" customFormat="1" ht="57" hidden="1" customHeight="1" x14ac:dyDescent="0.25">
      <c r="A1075" s="54">
        <f>+SUBTOTAL(3,$B$11:B1075)</f>
        <v>0</v>
      </c>
      <c r="B1075" s="55" t="s">
        <v>42</v>
      </c>
      <c r="C1075" s="54" t="s">
        <v>43</v>
      </c>
      <c r="D1075" s="54" t="s">
        <v>44</v>
      </c>
      <c r="E1075" s="54" t="s">
        <v>45</v>
      </c>
      <c r="F1075" s="56" t="s">
        <v>2786</v>
      </c>
      <c r="G1075" s="48">
        <v>45469.782789352001</v>
      </c>
      <c r="H1075" s="56" t="s">
        <v>2786</v>
      </c>
      <c r="I1075" s="48">
        <v>45469.782789352001</v>
      </c>
      <c r="J1075" s="56" t="s">
        <v>2786</v>
      </c>
      <c r="K1075" s="48">
        <v>45469.782789352001</v>
      </c>
      <c r="L1075" s="100" t="s">
        <v>3224</v>
      </c>
      <c r="M1075" s="55" t="s">
        <v>48</v>
      </c>
      <c r="N1075" s="49" t="s">
        <v>261</v>
      </c>
      <c r="O1075" s="49" t="s">
        <v>786</v>
      </c>
      <c r="P1075" s="49" t="s">
        <v>568</v>
      </c>
      <c r="Q1075" s="50" t="s">
        <v>736</v>
      </c>
      <c r="R1075" s="57"/>
      <c r="S1075" s="49" t="s">
        <v>68</v>
      </c>
      <c r="T1075" s="49" t="s">
        <v>69</v>
      </c>
      <c r="U1075" s="49" t="s">
        <v>89</v>
      </c>
      <c r="V1075" s="49" t="s">
        <v>71</v>
      </c>
      <c r="W1075" s="49"/>
      <c r="X1075" s="54" t="s">
        <v>58</v>
      </c>
      <c r="Y1075" s="49"/>
      <c r="Z1075" s="49"/>
      <c r="AA1075" s="54"/>
      <c r="AB1075" s="54"/>
      <c r="AC1075" s="55" t="s">
        <v>117</v>
      </c>
      <c r="AD1075" s="55" t="s">
        <v>117</v>
      </c>
    </row>
    <row r="1076" spans="1:30" s="58" customFormat="1" ht="57" hidden="1" customHeight="1" x14ac:dyDescent="0.25">
      <c r="A1076" s="54">
        <f>+SUBTOTAL(3,$B$11:B1076)</f>
        <v>0</v>
      </c>
      <c r="B1076" s="55" t="s">
        <v>42</v>
      </c>
      <c r="C1076" s="54" t="s">
        <v>43</v>
      </c>
      <c r="D1076" s="54" t="s">
        <v>44</v>
      </c>
      <c r="E1076" s="54" t="s">
        <v>45</v>
      </c>
      <c r="F1076" s="56" t="s">
        <v>2789</v>
      </c>
      <c r="G1076" s="48">
        <v>45390.417199074</v>
      </c>
      <c r="H1076" s="56" t="s">
        <v>2789</v>
      </c>
      <c r="I1076" s="48">
        <v>45390.417199074</v>
      </c>
      <c r="J1076" s="56" t="s">
        <v>2789</v>
      </c>
      <c r="K1076" s="48">
        <v>45390.417199074</v>
      </c>
      <c r="L1076" s="100" t="s">
        <v>3226</v>
      </c>
      <c r="M1076" s="55" t="s">
        <v>48</v>
      </c>
      <c r="N1076" s="49" t="s">
        <v>261</v>
      </c>
      <c r="O1076" s="49" t="s">
        <v>739</v>
      </c>
      <c r="P1076" s="49" t="s">
        <v>1362</v>
      </c>
      <c r="Q1076" s="50" t="s">
        <v>736</v>
      </c>
      <c r="R1076" s="57"/>
      <c r="S1076" s="49" t="s">
        <v>68</v>
      </c>
      <c r="T1076" s="49" t="s">
        <v>125</v>
      </c>
      <c r="U1076" s="49" t="s">
        <v>186</v>
      </c>
      <c r="V1076" s="49" t="s">
        <v>80</v>
      </c>
      <c r="W1076" s="49" t="s">
        <v>81</v>
      </c>
      <c r="X1076" s="54" t="s">
        <v>58</v>
      </c>
      <c r="Y1076" s="49"/>
      <c r="Z1076" s="49"/>
      <c r="AA1076" s="54"/>
      <c r="AB1076" s="54"/>
      <c r="AC1076" s="55" t="s">
        <v>82</v>
      </c>
      <c r="AD1076" s="55" t="s">
        <v>82</v>
      </c>
    </row>
    <row r="1077" spans="1:30" s="58" customFormat="1" ht="57" hidden="1" customHeight="1" x14ac:dyDescent="0.25">
      <c r="A1077" s="54">
        <f>+SUBTOTAL(3,$B$11:B1077)</f>
        <v>0</v>
      </c>
      <c r="B1077" s="55" t="s">
        <v>42</v>
      </c>
      <c r="C1077" s="54" t="s">
        <v>43</v>
      </c>
      <c r="D1077" s="54" t="s">
        <v>44</v>
      </c>
      <c r="E1077" s="54" t="s">
        <v>45</v>
      </c>
      <c r="F1077" s="56" t="s">
        <v>2790</v>
      </c>
      <c r="G1077" s="48">
        <v>45420.606655092997</v>
      </c>
      <c r="H1077" s="56" t="s">
        <v>2790</v>
      </c>
      <c r="I1077" s="48">
        <v>45420.606655092997</v>
      </c>
      <c r="J1077" s="56" t="s">
        <v>2790</v>
      </c>
      <c r="K1077" s="48">
        <v>45420.606655092997</v>
      </c>
      <c r="L1077" s="100" t="s">
        <v>3227</v>
      </c>
      <c r="M1077" s="55" t="s">
        <v>48</v>
      </c>
      <c r="N1077" s="49" t="s">
        <v>261</v>
      </c>
      <c r="O1077" s="49" t="s">
        <v>786</v>
      </c>
      <c r="P1077" s="49" t="s">
        <v>3503</v>
      </c>
      <c r="Q1077" s="50" t="s">
        <v>736</v>
      </c>
      <c r="R1077" s="57"/>
      <c r="S1077" s="49" t="s">
        <v>68</v>
      </c>
      <c r="T1077" s="49" t="s">
        <v>137</v>
      </c>
      <c r="U1077" s="49" t="s">
        <v>138</v>
      </c>
      <c r="V1077" s="49" t="s">
        <v>2305</v>
      </c>
      <c r="W1077" s="49"/>
      <c r="X1077" s="54" t="s">
        <v>58</v>
      </c>
      <c r="Y1077" s="49"/>
      <c r="Z1077" s="49"/>
      <c r="AA1077" s="54"/>
      <c r="AB1077" s="54"/>
      <c r="AC1077" s="55" t="s">
        <v>82</v>
      </c>
      <c r="AD1077" s="55" t="s">
        <v>82</v>
      </c>
    </row>
    <row r="1078" spans="1:30" s="58" customFormat="1" ht="57" hidden="1" customHeight="1" x14ac:dyDescent="0.25">
      <c r="A1078" s="54">
        <f>+SUBTOTAL(3,$B$11:B1078)</f>
        <v>0</v>
      </c>
      <c r="B1078" s="55" t="s">
        <v>42</v>
      </c>
      <c r="C1078" s="54" t="s">
        <v>43</v>
      </c>
      <c r="D1078" s="54" t="s">
        <v>44</v>
      </c>
      <c r="E1078" s="54" t="s">
        <v>45</v>
      </c>
      <c r="F1078" s="56" t="s">
        <v>2791</v>
      </c>
      <c r="G1078" s="48">
        <v>45387.654733796</v>
      </c>
      <c r="H1078" s="56" t="s">
        <v>2791</v>
      </c>
      <c r="I1078" s="48">
        <v>45387.654733796</v>
      </c>
      <c r="J1078" s="56" t="s">
        <v>2791</v>
      </c>
      <c r="K1078" s="48">
        <v>45387.654733796</v>
      </c>
      <c r="L1078" s="100" t="s">
        <v>3228</v>
      </c>
      <c r="M1078" s="55" t="s">
        <v>48</v>
      </c>
      <c r="N1078" s="49" t="s">
        <v>261</v>
      </c>
      <c r="O1078" s="49" t="s">
        <v>739</v>
      </c>
      <c r="P1078" s="49" t="s">
        <v>419</v>
      </c>
      <c r="Q1078" s="50" t="s">
        <v>736</v>
      </c>
      <c r="R1078" s="57"/>
      <c r="S1078" s="49" t="s">
        <v>68</v>
      </c>
      <c r="T1078" s="49" t="s">
        <v>69</v>
      </c>
      <c r="U1078" s="49" t="s">
        <v>327</v>
      </c>
      <c r="V1078" s="49" t="s">
        <v>80</v>
      </c>
      <c r="W1078" s="49" t="s">
        <v>81</v>
      </c>
      <c r="X1078" s="54" t="s">
        <v>58</v>
      </c>
      <c r="Y1078" s="49"/>
      <c r="Z1078" s="49"/>
      <c r="AA1078" s="54"/>
      <c r="AB1078" s="54"/>
      <c r="AC1078" s="55" t="s">
        <v>82</v>
      </c>
      <c r="AD1078" s="55" t="s">
        <v>82</v>
      </c>
    </row>
    <row r="1079" spans="1:30" s="58" customFormat="1" ht="57" hidden="1" customHeight="1" x14ac:dyDescent="0.25">
      <c r="A1079" s="54">
        <f>+SUBTOTAL(3,$B$11:B1079)</f>
        <v>0</v>
      </c>
      <c r="B1079" s="55" t="s">
        <v>42</v>
      </c>
      <c r="C1079" s="54" t="s">
        <v>43</v>
      </c>
      <c r="D1079" s="54" t="s">
        <v>44</v>
      </c>
      <c r="E1079" s="54" t="s">
        <v>45</v>
      </c>
      <c r="F1079" s="56" t="s">
        <v>2792</v>
      </c>
      <c r="G1079" s="48">
        <v>45412.527673611003</v>
      </c>
      <c r="H1079" s="56" t="s">
        <v>2792</v>
      </c>
      <c r="I1079" s="48">
        <v>45412.527673611003</v>
      </c>
      <c r="J1079" s="56" t="s">
        <v>2792</v>
      </c>
      <c r="K1079" s="48">
        <v>45412.527673611003</v>
      </c>
      <c r="L1079" s="100" t="s">
        <v>3229</v>
      </c>
      <c r="M1079" s="55" t="s">
        <v>48</v>
      </c>
      <c r="N1079" s="49" t="s">
        <v>261</v>
      </c>
      <c r="O1079" s="49" t="s">
        <v>262</v>
      </c>
      <c r="P1079" s="49" t="s">
        <v>3504</v>
      </c>
      <c r="Q1079" s="50" t="s">
        <v>736</v>
      </c>
      <c r="R1079" s="57"/>
      <c r="S1079" s="49" t="s">
        <v>68</v>
      </c>
      <c r="T1079" s="49" t="s">
        <v>69</v>
      </c>
      <c r="U1079" s="49" t="s">
        <v>327</v>
      </c>
      <c r="V1079" s="49" t="s">
        <v>2305</v>
      </c>
      <c r="W1079" s="49" t="s">
        <v>81</v>
      </c>
      <c r="X1079" s="54" t="s">
        <v>58</v>
      </c>
      <c r="Y1079" s="49"/>
      <c r="Z1079" s="49"/>
      <c r="AA1079" s="54"/>
      <c r="AB1079" s="54"/>
      <c r="AC1079" s="55" t="s">
        <v>82</v>
      </c>
      <c r="AD1079" s="55" t="s">
        <v>82</v>
      </c>
    </row>
    <row r="1080" spans="1:30" s="58" customFormat="1" ht="57" hidden="1" customHeight="1" x14ac:dyDescent="0.25">
      <c r="A1080" s="54">
        <f>+SUBTOTAL(3,$B$11:B1080)</f>
        <v>0</v>
      </c>
      <c r="B1080" s="55" t="s">
        <v>42</v>
      </c>
      <c r="C1080" s="54" t="s">
        <v>43</v>
      </c>
      <c r="D1080" s="54" t="s">
        <v>44</v>
      </c>
      <c r="E1080" s="54" t="s">
        <v>45</v>
      </c>
      <c r="F1080" s="56" t="s">
        <v>2793</v>
      </c>
      <c r="G1080" s="48">
        <v>45383.839085647996</v>
      </c>
      <c r="H1080" s="56" t="s">
        <v>2793</v>
      </c>
      <c r="I1080" s="48">
        <v>45383.839085647996</v>
      </c>
      <c r="J1080" s="56" t="s">
        <v>2793</v>
      </c>
      <c r="K1080" s="48">
        <v>45383.839085647996</v>
      </c>
      <c r="L1080" s="100" t="s">
        <v>3230</v>
      </c>
      <c r="M1080" s="55" t="s">
        <v>48</v>
      </c>
      <c r="N1080" s="49" t="s">
        <v>261</v>
      </c>
      <c r="O1080" s="49" t="s">
        <v>1645</v>
      </c>
      <c r="P1080" s="49" t="s">
        <v>2046</v>
      </c>
      <c r="Q1080" s="50" t="s">
        <v>736</v>
      </c>
      <c r="R1080" s="57"/>
      <c r="S1080" s="49" t="s">
        <v>68</v>
      </c>
      <c r="T1080" s="49" t="s">
        <v>69</v>
      </c>
      <c r="U1080" s="49" t="s">
        <v>70</v>
      </c>
      <c r="V1080" s="49" t="s">
        <v>80</v>
      </c>
      <c r="W1080" s="49"/>
      <c r="X1080" s="54" t="s">
        <v>58</v>
      </c>
      <c r="Y1080" s="49"/>
      <c r="Z1080" s="49"/>
      <c r="AA1080" s="54"/>
      <c r="AB1080" s="54"/>
      <c r="AC1080" s="55" t="s">
        <v>75</v>
      </c>
      <c r="AD1080" s="55" t="s">
        <v>75</v>
      </c>
    </row>
    <row r="1081" spans="1:30" s="58" customFormat="1" ht="57" hidden="1" customHeight="1" x14ac:dyDescent="0.25">
      <c r="A1081" s="54">
        <f>+SUBTOTAL(3,$B$11:B1081)</f>
        <v>0</v>
      </c>
      <c r="B1081" s="55" t="s">
        <v>42</v>
      </c>
      <c r="C1081" s="54" t="s">
        <v>43</v>
      </c>
      <c r="D1081" s="54" t="s">
        <v>44</v>
      </c>
      <c r="E1081" s="54" t="s">
        <v>45</v>
      </c>
      <c r="F1081" s="56" t="s">
        <v>2794</v>
      </c>
      <c r="G1081" s="48">
        <v>45385.869699073999</v>
      </c>
      <c r="H1081" s="56" t="s">
        <v>2794</v>
      </c>
      <c r="I1081" s="48">
        <v>45385.869699073999</v>
      </c>
      <c r="J1081" s="56" t="s">
        <v>2794</v>
      </c>
      <c r="K1081" s="48">
        <v>45385.869699073999</v>
      </c>
      <c r="L1081" s="100" t="s">
        <v>3230</v>
      </c>
      <c r="M1081" s="55" t="s">
        <v>48</v>
      </c>
      <c r="N1081" s="49" t="s">
        <v>261</v>
      </c>
      <c r="O1081" s="49" t="s">
        <v>1645</v>
      </c>
      <c r="P1081" s="49" t="s">
        <v>2046</v>
      </c>
      <c r="Q1081" s="50" t="s">
        <v>736</v>
      </c>
      <c r="R1081" s="57"/>
      <c r="S1081" s="49" t="s">
        <v>68</v>
      </c>
      <c r="T1081" s="49" t="s">
        <v>69</v>
      </c>
      <c r="U1081" s="49" t="s">
        <v>70</v>
      </c>
      <c r="V1081" s="49" t="s">
        <v>71</v>
      </c>
      <c r="W1081" s="49"/>
      <c r="X1081" s="54" t="s">
        <v>58</v>
      </c>
      <c r="Y1081" s="49"/>
      <c r="Z1081" s="49"/>
      <c r="AA1081" s="54"/>
      <c r="AB1081" s="54"/>
      <c r="AC1081" s="55" t="s">
        <v>75</v>
      </c>
      <c r="AD1081" s="55" t="s">
        <v>75</v>
      </c>
    </row>
    <row r="1082" spans="1:30" s="58" customFormat="1" ht="57" hidden="1" customHeight="1" x14ac:dyDescent="0.25">
      <c r="A1082" s="54">
        <f>+SUBTOTAL(3,$B$11:B1082)</f>
        <v>0</v>
      </c>
      <c r="B1082" s="55" t="s">
        <v>42</v>
      </c>
      <c r="C1082" s="54" t="s">
        <v>43</v>
      </c>
      <c r="D1082" s="54" t="s">
        <v>44</v>
      </c>
      <c r="E1082" s="54" t="s">
        <v>45</v>
      </c>
      <c r="F1082" s="56" t="s">
        <v>2795</v>
      </c>
      <c r="G1082" s="48">
        <v>45387.759907407002</v>
      </c>
      <c r="H1082" s="56" t="s">
        <v>2795</v>
      </c>
      <c r="I1082" s="48">
        <v>45387.759907407002</v>
      </c>
      <c r="J1082" s="56" t="s">
        <v>2795</v>
      </c>
      <c r="K1082" s="48">
        <v>45387.759907407002</v>
      </c>
      <c r="L1082" s="100" t="s">
        <v>3231</v>
      </c>
      <c r="M1082" s="55" t="s">
        <v>48</v>
      </c>
      <c r="N1082" s="49" t="s">
        <v>261</v>
      </c>
      <c r="O1082" s="49" t="s">
        <v>1645</v>
      </c>
      <c r="P1082" s="49" t="s">
        <v>3505</v>
      </c>
      <c r="Q1082" s="50" t="s">
        <v>736</v>
      </c>
      <c r="R1082" s="57"/>
      <c r="S1082" s="49" t="s">
        <v>68</v>
      </c>
      <c r="T1082" s="49" t="s">
        <v>125</v>
      </c>
      <c r="U1082" s="49" t="s">
        <v>186</v>
      </c>
      <c r="V1082" s="49" t="s">
        <v>80</v>
      </c>
      <c r="W1082" s="49" t="s">
        <v>81</v>
      </c>
      <c r="X1082" s="54" t="s">
        <v>58</v>
      </c>
      <c r="Y1082" s="49"/>
      <c r="Z1082" s="49"/>
      <c r="AA1082" s="54"/>
      <c r="AB1082" s="54"/>
      <c r="AC1082" s="55" t="s">
        <v>82</v>
      </c>
      <c r="AD1082" s="55" t="s">
        <v>82</v>
      </c>
    </row>
    <row r="1083" spans="1:30" s="58" customFormat="1" ht="57" hidden="1" customHeight="1" x14ac:dyDescent="0.25">
      <c r="A1083" s="54">
        <f>+SUBTOTAL(3,$B$11:B1083)</f>
        <v>0</v>
      </c>
      <c r="B1083" s="55" t="s">
        <v>42</v>
      </c>
      <c r="C1083" s="54" t="s">
        <v>43</v>
      </c>
      <c r="D1083" s="54" t="s">
        <v>44</v>
      </c>
      <c r="E1083" s="54" t="s">
        <v>45</v>
      </c>
      <c r="F1083" s="56" t="s">
        <v>2796</v>
      </c>
      <c r="G1083" s="48">
        <v>45390.834849537001</v>
      </c>
      <c r="H1083" s="56" t="s">
        <v>2796</v>
      </c>
      <c r="I1083" s="48">
        <v>45390.834849537001</v>
      </c>
      <c r="J1083" s="56" t="s">
        <v>2796</v>
      </c>
      <c r="K1083" s="48">
        <v>45390.834849537001</v>
      </c>
      <c r="L1083" s="100" t="s">
        <v>3232</v>
      </c>
      <c r="M1083" s="55" t="s">
        <v>48</v>
      </c>
      <c r="N1083" s="49" t="s">
        <v>261</v>
      </c>
      <c r="O1083" s="49" t="s">
        <v>3506</v>
      </c>
      <c r="P1083" s="49" t="s">
        <v>3507</v>
      </c>
      <c r="Q1083" s="50" t="s">
        <v>736</v>
      </c>
      <c r="R1083" s="57"/>
      <c r="S1083" s="49" t="s">
        <v>68</v>
      </c>
      <c r="T1083" s="49" t="s">
        <v>125</v>
      </c>
      <c r="U1083" s="49" t="s">
        <v>224</v>
      </c>
      <c r="V1083" s="49" t="s">
        <v>80</v>
      </c>
      <c r="W1083" s="49" t="s">
        <v>81</v>
      </c>
      <c r="X1083" s="54" t="s">
        <v>58</v>
      </c>
      <c r="Y1083" s="49"/>
      <c r="Z1083" s="49"/>
      <c r="AA1083" s="54"/>
      <c r="AB1083" s="54"/>
      <c r="AC1083" s="55" t="s">
        <v>82</v>
      </c>
      <c r="AD1083" s="55" t="s">
        <v>82</v>
      </c>
    </row>
    <row r="1084" spans="1:30" s="58" customFormat="1" ht="57" hidden="1" customHeight="1" x14ac:dyDescent="0.25">
      <c r="A1084" s="54">
        <f>+SUBTOTAL(3,$B$11:B1084)</f>
        <v>0</v>
      </c>
      <c r="B1084" s="55" t="s">
        <v>42</v>
      </c>
      <c r="C1084" s="54" t="s">
        <v>43</v>
      </c>
      <c r="D1084" s="54" t="s">
        <v>44</v>
      </c>
      <c r="E1084" s="54" t="s">
        <v>45</v>
      </c>
      <c r="F1084" s="56" t="s">
        <v>2797</v>
      </c>
      <c r="G1084" s="48">
        <v>45404.489351851997</v>
      </c>
      <c r="H1084" s="56" t="s">
        <v>2797</v>
      </c>
      <c r="I1084" s="48">
        <v>45404.489351851997</v>
      </c>
      <c r="J1084" s="56" t="s">
        <v>2797</v>
      </c>
      <c r="K1084" s="48">
        <v>45404.489351851997</v>
      </c>
      <c r="L1084" s="100" t="s">
        <v>3233</v>
      </c>
      <c r="M1084" s="55" t="s">
        <v>48</v>
      </c>
      <c r="N1084" s="49" t="s">
        <v>261</v>
      </c>
      <c r="O1084" s="49" t="s">
        <v>750</v>
      </c>
      <c r="P1084" s="49" t="s">
        <v>3508</v>
      </c>
      <c r="Q1084" s="50" t="s">
        <v>736</v>
      </c>
      <c r="R1084" s="57"/>
      <c r="S1084" s="49" t="s">
        <v>68</v>
      </c>
      <c r="T1084" s="49" t="s">
        <v>96</v>
      </c>
      <c r="U1084" s="49" t="s">
        <v>2146</v>
      </c>
      <c r="V1084" s="49" t="s">
        <v>98</v>
      </c>
      <c r="W1084" s="49" t="s">
        <v>99</v>
      </c>
      <c r="X1084" s="54" t="s">
        <v>58</v>
      </c>
      <c r="Y1084" s="49"/>
      <c r="Z1084" s="49"/>
      <c r="AA1084" s="54"/>
      <c r="AB1084" s="54"/>
      <c r="AC1084" s="55" t="s">
        <v>82</v>
      </c>
      <c r="AD1084" s="55" t="s">
        <v>82</v>
      </c>
    </row>
    <row r="1085" spans="1:30" s="58" customFormat="1" ht="57" hidden="1" customHeight="1" x14ac:dyDescent="0.25">
      <c r="A1085" s="54">
        <f>+SUBTOTAL(3,$B$11:B1085)</f>
        <v>0</v>
      </c>
      <c r="B1085" s="55" t="s">
        <v>42</v>
      </c>
      <c r="C1085" s="54" t="s">
        <v>43</v>
      </c>
      <c r="D1085" s="54" t="s">
        <v>44</v>
      </c>
      <c r="E1085" s="54" t="s">
        <v>45</v>
      </c>
      <c r="F1085" s="56" t="s">
        <v>2798</v>
      </c>
      <c r="G1085" s="48">
        <v>45400.519814815001</v>
      </c>
      <c r="H1085" s="56" t="s">
        <v>2798</v>
      </c>
      <c r="I1085" s="48">
        <v>45400.519814815001</v>
      </c>
      <c r="J1085" s="56" t="s">
        <v>2798</v>
      </c>
      <c r="K1085" s="48">
        <v>45400.519814815001</v>
      </c>
      <c r="L1085" s="100" t="s">
        <v>3234</v>
      </c>
      <c r="M1085" s="55" t="s">
        <v>48</v>
      </c>
      <c r="N1085" s="49" t="s">
        <v>261</v>
      </c>
      <c r="O1085" s="49" t="s">
        <v>1645</v>
      </c>
      <c r="P1085" s="49" t="s">
        <v>2046</v>
      </c>
      <c r="Q1085" s="50" t="s">
        <v>736</v>
      </c>
      <c r="R1085" s="57"/>
      <c r="S1085" s="49" t="s">
        <v>68</v>
      </c>
      <c r="T1085" s="49" t="s">
        <v>321</v>
      </c>
      <c r="U1085" s="49" t="s">
        <v>321</v>
      </c>
      <c r="V1085" s="49" t="s">
        <v>71</v>
      </c>
      <c r="W1085" s="49" t="s">
        <v>72</v>
      </c>
      <c r="X1085" s="54" t="s">
        <v>58</v>
      </c>
      <c r="Y1085" s="49"/>
      <c r="Z1085" s="49"/>
      <c r="AA1085" s="54"/>
      <c r="AB1085" s="54"/>
      <c r="AC1085" s="55" t="s">
        <v>75</v>
      </c>
      <c r="AD1085" s="55" t="s">
        <v>75</v>
      </c>
    </row>
    <row r="1086" spans="1:30" s="58" customFormat="1" ht="57" hidden="1" customHeight="1" x14ac:dyDescent="0.25">
      <c r="A1086" s="54">
        <f>+SUBTOTAL(3,$B$11:B1086)</f>
        <v>0</v>
      </c>
      <c r="B1086" s="55" t="s">
        <v>42</v>
      </c>
      <c r="C1086" s="54" t="s">
        <v>43</v>
      </c>
      <c r="D1086" s="54" t="s">
        <v>44</v>
      </c>
      <c r="E1086" s="54" t="s">
        <v>45</v>
      </c>
      <c r="F1086" s="56" t="s">
        <v>2799</v>
      </c>
      <c r="G1086" s="48">
        <v>45400.522395833003</v>
      </c>
      <c r="H1086" s="56" t="s">
        <v>2799</v>
      </c>
      <c r="I1086" s="48">
        <v>45400.522395833003</v>
      </c>
      <c r="J1086" s="56" t="s">
        <v>2799</v>
      </c>
      <c r="K1086" s="48">
        <v>45400.522395833003</v>
      </c>
      <c r="L1086" s="100" t="s">
        <v>3235</v>
      </c>
      <c r="M1086" s="55" t="s">
        <v>48</v>
      </c>
      <c r="N1086" s="49" t="s">
        <v>261</v>
      </c>
      <c r="O1086" s="49" t="s">
        <v>739</v>
      </c>
      <c r="P1086" s="49" t="s">
        <v>223</v>
      </c>
      <c r="Q1086" s="50" t="s">
        <v>736</v>
      </c>
      <c r="R1086" s="57"/>
      <c r="S1086" s="49" t="s">
        <v>68</v>
      </c>
      <c r="T1086" s="49" t="s">
        <v>69</v>
      </c>
      <c r="U1086" s="49" t="s">
        <v>79</v>
      </c>
      <c r="V1086" s="49" t="s">
        <v>115</v>
      </c>
      <c r="W1086" s="49"/>
      <c r="X1086" s="54" t="s">
        <v>58</v>
      </c>
      <c r="Y1086" s="49"/>
      <c r="Z1086" s="49"/>
      <c r="AA1086" s="54"/>
      <c r="AB1086" s="54"/>
      <c r="AC1086" s="55" t="s">
        <v>75</v>
      </c>
      <c r="AD1086" s="55" t="s">
        <v>75</v>
      </c>
    </row>
    <row r="1087" spans="1:30" s="58" customFormat="1" ht="57" hidden="1" customHeight="1" x14ac:dyDescent="0.25">
      <c r="A1087" s="54">
        <f>+SUBTOTAL(3,$B$11:B1087)</f>
        <v>0</v>
      </c>
      <c r="B1087" s="55" t="s">
        <v>42</v>
      </c>
      <c r="C1087" s="54" t="s">
        <v>43</v>
      </c>
      <c r="D1087" s="54" t="s">
        <v>44</v>
      </c>
      <c r="E1087" s="54" t="s">
        <v>45</v>
      </c>
      <c r="F1087" s="56" t="s">
        <v>2800</v>
      </c>
      <c r="G1087" s="48">
        <v>45394.602395832997</v>
      </c>
      <c r="H1087" s="56" t="s">
        <v>2800</v>
      </c>
      <c r="I1087" s="48">
        <v>45394.602395832997</v>
      </c>
      <c r="J1087" s="56" t="s">
        <v>2800</v>
      </c>
      <c r="K1087" s="48">
        <v>45394.602395832997</v>
      </c>
      <c r="L1087" s="100" t="s">
        <v>3236</v>
      </c>
      <c r="M1087" s="55" t="s">
        <v>48</v>
      </c>
      <c r="N1087" s="49" t="s">
        <v>261</v>
      </c>
      <c r="O1087" s="49" t="s">
        <v>1645</v>
      </c>
      <c r="P1087" s="49" t="s">
        <v>2129</v>
      </c>
      <c r="Q1087" s="50" t="s">
        <v>736</v>
      </c>
      <c r="R1087" s="57"/>
      <c r="S1087" s="49" t="s">
        <v>68</v>
      </c>
      <c r="T1087" s="49" t="s">
        <v>96</v>
      </c>
      <c r="U1087" s="49" t="s">
        <v>97</v>
      </c>
      <c r="V1087" s="49" t="s">
        <v>98</v>
      </c>
      <c r="W1087" s="49"/>
      <c r="X1087" s="54" t="s">
        <v>58</v>
      </c>
      <c r="Y1087" s="49"/>
      <c r="Z1087" s="49"/>
      <c r="AA1087" s="54"/>
      <c r="AB1087" s="54"/>
      <c r="AC1087" s="55" t="s">
        <v>117</v>
      </c>
      <c r="AD1087" s="55" t="s">
        <v>117</v>
      </c>
    </row>
    <row r="1088" spans="1:30" s="58" customFormat="1" ht="57" hidden="1" customHeight="1" x14ac:dyDescent="0.25">
      <c r="A1088" s="54">
        <f>+SUBTOTAL(3,$B$11:B1088)</f>
        <v>0</v>
      </c>
      <c r="B1088" s="55" t="s">
        <v>42</v>
      </c>
      <c r="C1088" s="54" t="s">
        <v>43</v>
      </c>
      <c r="D1088" s="54" t="s">
        <v>44</v>
      </c>
      <c r="E1088" s="54" t="s">
        <v>45</v>
      </c>
      <c r="F1088" s="56" t="s">
        <v>2801</v>
      </c>
      <c r="G1088" s="48">
        <v>45463.596307870001</v>
      </c>
      <c r="H1088" s="56" t="s">
        <v>2801</v>
      </c>
      <c r="I1088" s="48">
        <v>45463.596307870001</v>
      </c>
      <c r="J1088" s="56" t="s">
        <v>2801</v>
      </c>
      <c r="K1088" s="48">
        <v>45463.596307870001</v>
      </c>
      <c r="L1088" s="100" t="s">
        <v>3237</v>
      </c>
      <c r="M1088" s="55" t="s">
        <v>48</v>
      </c>
      <c r="N1088" s="49" t="s">
        <v>261</v>
      </c>
      <c r="O1088" s="49" t="s">
        <v>739</v>
      </c>
      <c r="P1088" s="49" t="s">
        <v>1374</v>
      </c>
      <c r="Q1088" s="50" t="s">
        <v>736</v>
      </c>
      <c r="R1088" s="57"/>
      <c r="S1088" s="49" t="s">
        <v>68</v>
      </c>
      <c r="T1088" s="49" t="s">
        <v>156</v>
      </c>
      <c r="U1088" s="49" t="s">
        <v>794</v>
      </c>
      <c r="V1088" s="49" t="s">
        <v>4103</v>
      </c>
      <c r="W1088" s="49"/>
      <c r="X1088" s="54" t="s">
        <v>58</v>
      </c>
      <c r="Y1088" s="49"/>
      <c r="Z1088" s="49"/>
      <c r="AA1088" s="54"/>
      <c r="AB1088" s="54"/>
      <c r="AC1088" s="55" t="s">
        <v>75</v>
      </c>
      <c r="AD1088" s="55" t="s">
        <v>75</v>
      </c>
    </row>
    <row r="1089" spans="1:30" s="58" customFormat="1" ht="57" hidden="1" customHeight="1" x14ac:dyDescent="0.25">
      <c r="A1089" s="54">
        <f>+SUBTOTAL(3,$B$11:B1089)</f>
        <v>0</v>
      </c>
      <c r="B1089" s="55" t="s">
        <v>42</v>
      </c>
      <c r="C1089" s="54" t="s">
        <v>43</v>
      </c>
      <c r="D1089" s="54" t="s">
        <v>44</v>
      </c>
      <c r="E1089" s="54" t="s">
        <v>45</v>
      </c>
      <c r="F1089" s="56" t="s">
        <v>2802</v>
      </c>
      <c r="G1089" s="48">
        <v>45428.037951389</v>
      </c>
      <c r="H1089" s="56" t="s">
        <v>2802</v>
      </c>
      <c r="I1089" s="48">
        <v>45428.037951389</v>
      </c>
      <c r="J1089" s="56" t="s">
        <v>2802</v>
      </c>
      <c r="K1089" s="48">
        <v>45428.037951389</v>
      </c>
      <c r="L1089" s="100" t="s">
        <v>3238</v>
      </c>
      <c r="M1089" s="55" t="s">
        <v>48</v>
      </c>
      <c r="N1089" s="49" t="s">
        <v>261</v>
      </c>
      <c r="O1089" s="49" t="s">
        <v>786</v>
      </c>
      <c r="P1089" s="49" t="s">
        <v>3509</v>
      </c>
      <c r="Q1089" s="50" t="s">
        <v>736</v>
      </c>
      <c r="R1089" s="57"/>
      <c r="S1089" s="49" t="s">
        <v>68</v>
      </c>
      <c r="T1089" s="49" t="s">
        <v>125</v>
      </c>
      <c r="U1089" s="49" t="s">
        <v>126</v>
      </c>
      <c r="V1089" s="49" t="s">
        <v>1449</v>
      </c>
      <c r="W1089" s="49" t="s">
        <v>81</v>
      </c>
      <c r="X1089" s="54" t="s">
        <v>58</v>
      </c>
      <c r="Y1089" s="49"/>
      <c r="Z1089" s="49"/>
      <c r="AA1089" s="54"/>
      <c r="AB1089" s="54"/>
      <c r="AC1089" s="55" t="s">
        <v>117</v>
      </c>
      <c r="AD1089" s="55" t="s">
        <v>117</v>
      </c>
    </row>
    <row r="1090" spans="1:30" s="58" customFormat="1" ht="57" hidden="1" customHeight="1" x14ac:dyDescent="0.25">
      <c r="A1090" s="54">
        <f>+SUBTOTAL(3,$B$11:B1090)</f>
        <v>0</v>
      </c>
      <c r="B1090" s="55" t="s">
        <v>42</v>
      </c>
      <c r="C1090" s="54" t="s">
        <v>43</v>
      </c>
      <c r="D1090" s="54" t="s">
        <v>44</v>
      </c>
      <c r="E1090" s="54" t="s">
        <v>45</v>
      </c>
      <c r="F1090" s="56" t="s">
        <v>2803</v>
      </c>
      <c r="G1090" s="48">
        <v>45385.429375</v>
      </c>
      <c r="H1090" s="56" t="s">
        <v>2803</v>
      </c>
      <c r="I1090" s="48">
        <v>45385.429375</v>
      </c>
      <c r="J1090" s="56" t="s">
        <v>2803</v>
      </c>
      <c r="K1090" s="48">
        <v>45385.429375</v>
      </c>
      <c r="L1090" s="100" t="s">
        <v>3239</v>
      </c>
      <c r="M1090" s="55" t="s">
        <v>48</v>
      </c>
      <c r="N1090" s="49" t="s">
        <v>261</v>
      </c>
      <c r="O1090" s="49" t="s">
        <v>739</v>
      </c>
      <c r="P1090" s="49" t="s">
        <v>1354</v>
      </c>
      <c r="Q1090" s="50" t="s">
        <v>736</v>
      </c>
      <c r="R1090" s="57"/>
      <c r="S1090" s="49" t="s">
        <v>144</v>
      </c>
      <c r="T1090" s="49" t="s">
        <v>3293</v>
      </c>
      <c r="U1090" s="49" t="s">
        <v>3294</v>
      </c>
      <c r="V1090" s="49" t="s">
        <v>147</v>
      </c>
      <c r="W1090" s="49"/>
      <c r="X1090" s="54" t="s">
        <v>58</v>
      </c>
      <c r="Y1090" s="49"/>
      <c r="Z1090" s="49"/>
      <c r="AA1090" s="54"/>
      <c r="AB1090" s="54"/>
      <c r="AC1090" s="55" t="s">
        <v>117</v>
      </c>
      <c r="AD1090" s="55" t="s">
        <v>117</v>
      </c>
    </row>
    <row r="1091" spans="1:30" s="58" customFormat="1" ht="57" hidden="1" customHeight="1" x14ac:dyDescent="0.25">
      <c r="A1091" s="54">
        <f>+SUBTOTAL(3,$B$11:B1091)</f>
        <v>0</v>
      </c>
      <c r="B1091" s="55" t="s">
        <v>42</v>
      </c>
      <c r="C1091" s="54" t="s">
        <v>43</v>
      </c>
      <c r="D1091" s="54" t="s">
        <v>44</v>
      </c>
      <c r="E1091" s="54" t="s">
        <v>45</v>
      </c>
      <c r="F1091" s="56" t="s">
        <v>2804</v>
      </c>
      <c r="G1091" s="48">
        <v>45433.626585648002</v>
      </c>
      <c r="H1091" s="56" t="s">
        <v>2804</v>
      </c>
      <c r="I1091" s="48">
        <v>45433.626585648002</v>
      </c>
      <c r="J1091" s="56" t="s">
        <v>2804</v>
      </c>
      <c r="K1091" s="48">
        <v>45433.626585648002</v>
      </c>
      <c r="L1091" s="100" t="s">
        <v>3240</v>
      </c>
      <c r="M1091" s="55" t="s">
        <v>48</v>
      </c>
      <c r="N1091" s="49" t="s">
        <v>261</v>
      </c>
      <c r="O1091" s="49" t="s">
        <v>1645</v>
      </c>
      <c r="P1091" s="49" t="s">
        <v>1389</v>
      </c>
      <c r="Q1091" s="50" t="s">
        <v>736</v>
      </c>
      <c r="R1091" s="57"/>
      <c r="S1091" s="49" t="s">
        <v>68</v>
      </c>
      <c r="T1091" s="49" t="s">
        <v>156</v>
      </c>
      <c r="U1091" s="49" t="s">
        <v>157</v>
      </c>
      <c r="V1091" s="49" t="s">
        <v>217</v>
      </c>
      <c r="W1091" s="49"/>
      <c r="X1091" s="54" t="s">
        <v>58</v>
      </c>
      <c r="Y1091" s="49"/>
      <c r="Z1091" s="49"/>
      <c r="AA1091" s="54"/>
      <c r="AB1091" s="54"/>
      <c r="AC1091" s="55" t="s">
        <v>117</v>
      </c>
      <c r="AD1091" s="55" t="s">
        <v>117</v>
      </c>
    </row>
    <row r="1092" spans="1:30" s="58" customFormat="1" ht="57" hidden="1" customHeight="1" x14ac:dyDescent="0.25">
      <c r="A1092" s="54">
        <f>+SUBTOTAL(3,$B$11:B1092)</f>
        <v>0</v>
      </c>
      <c r="B1092" s="55" t="s">
        <v>108</v>
      </c>
      <c r="C1092" s="54" t="s">
        <v>43</v>
      </c>
      <c r="D1092" s="54" t="s">
        <v>44</v>
      </c>
      <c r="E1092" s="54" t="s">
        <v>45</v>
      </c>
      <c r="F1092" s="56" t="s">
        <v>2805</v>
      </c>
      <c r="G1092" s="48">
        <v>45434.415312500001</v>
      </c>
      <c r="H1092" s="56" t="s">
        <v>2805</v>
      </c>
      <c r="I1092" s="48">
        <v>45434.415312500001</v>
      </c>
      <c r="J1092" s="56" t="s">
        <v>2805</v>
      </c>
      <c r="K1092" s="48">
        <v>45434.415312500001</v>
      </c>
      <c r="L1092" s="100" t="s">
        <v>3241</v>
      </c>
      <c r="M1092" s="55" t="s">
        <v>48</v>
      </c>
      <c r="N1092" s="49" t="s">
        <v>261</v>
      </c>
      <c r="O1092" s="49" t="s">
        <v>786</v>
      </c>
      <c r="P1092" s="49" t="s">
        <v>223</v>
      </c>
      <c r="Q1092" s="50" t="s">
        <v>736</v>
      </c>
      <c r="R1092" s="57"/>
      <c r="S1092" s="49" t="s">
        <v>68</v>
      </c>
      <c r="T1092" s="49" t="s">
        <v>96</v>
      </c>
      <c r="U1092" s="49" t="s">
        <v>97</v>
      </c>
      <c r="V1092" s="49" t="s">
        <v>98</v>
      </c>
      <c r="W1092" s="49"/>
      <c r="X1092" s="54" t="s">
        <v>58</v>
      </c>
      <c r="Y1092" s="49"/>
      <c r="Z1092" s="49"/>
      <c r="AA1092" s="54"/>
      <c r="AB1092" s="54"/>
      <c r="AC1092" s="55" t="s">
        <v>82</v>
      </c>
      <c r="AD1092" s="55" t="s">
        <v>82</v>
      </c>
    </row>
    <row r="1093" spans="1:30" s="58" customFormat="1" ht="57" hidden="1" customHeight="1" x14ac:dyDescent="0.25">
      <c r="A1093" s="54">
        <f>+SUBTOTAL(3,$B$11:B1093)</f>
        <v>0</v>
      </c>
      <c r="B1093" s="55" t="s">
        <v>42</v>
      </c>
      <c r="C1093" s="54" t="s">
        <v>43</v>
      </c>
      <c r="D1093" s="54" t="s">
        <v>44</v>
      </c>
      <c r="E1093" s="54" t="s">
        <v>45</v>
      </c>
      <c r="F1093" s="56" t="s">
        <v>2806</v>
      </c>
      <c r="G1093" s="48">
        <v>45456.761504629998</v>
      </c>
      <c r="H1093" s="56" t="s">
        <v>2806</v>
      </c>
      <c r="I1093" s="48">
        <v>45456.761504629998</v>
      </c>
      <c r="J1093" s="56" t="s">
        <v>2806</v>
      </c>
      <c r="K1093" s="48">
        <v>45456.761504629998</v>
      </c>
      <c r="L1093" s="100" t="s">
        <v>3242</v>
      </c>
      <c r="M1093" s="55" t="s">
        <v>48</v>
      </c>
      <c r="N1093" s="49" t="s">
        <v>261</v>
      </c>
      <c r="O1093" s="49" t="s">
        <v>1645</v>
      </c>
      <c r="P1093" s="49" t="s">
        <v>1389</v>
      </c>
      <c r="Q1093" s="50" t="s">
        <v>736</v>
      </c>
      <c r="R1093" s="57"/>
      <c r="S1093" s="49" t="s">
        <v>68</v>
      </c>
      <c r="T1093" s="49" t="s">
        <v>96</v>
      </c>
      <c r="U1093" s="49" t="s">
        <v>3295</v>
      </c>
      <c r="V1093" s="49" t="s">
        <v>98</v>
      </c>
      <c r="W1093" s="49"/>
      <c r="X1093" s="54" t="s">
        <v>58</v>
      </c>
      <c r="Y1093" s="49"/>
      <c r="Z1093" s="49"/>
      <c r="AA1093" s="54"/>
      <c r="AB1093" s="54"/>
      <c r="AC1093" s="55" t="s">
        <v>82</v>
      </c>
      <c r="AD1093" s="55" t="s">
        <v>82</v>
      </c>
    </row>
    <row r="1094" spans="1:30" s="58" customFormat="1" ht="57" hidden="1" customHeight="1" x14ac:dyDescent="0.25">
      <c r="A1094" s="54">
        <f>+SUBTOTAL(3,$B$11:B1094)</f>
        <v>0</v>
      </c>
      <c r="B1094" s="55" t="s">
        <v>42</v>
      </c>
      <c r="C1094" s="54" t="s">
        <v>43</v>
      </c>
      <c r="D1094" s="54" t="s">
        <v>44</v>
      </c>
      <c r="E1094" s="54" t="s">
        <v>45</v>
      </c>
      <c r="F1094" s="56" t="s">
        <v>2807</v>
      </c>
      <c r="G1094" s="48">
        <v>45457.501828704</v>
      </c>
      <c r="H1094" s="56" t="s">
        <v>2807</v>
      </c>
      <c r="I1094" s="48">
        <v>45457.501828704</v>
      </c>
      <c r="J1094" s="56" t="s">
        <v>2807</v>
      </c>
      <c r="K1094" s="48">
        <v>45457.501828704</v>
      </c>
      <c r="L1094" s="100" t="s">
        <v>3243</v>
      </c>
      <c r="M1094" s="55" t="s">
        <v>48</v>
      </c>
      <c r="N1094" s="49" t="s">
        <v>261</v>
      </c>
      <c r="O1094" s="49" t="s">
        <v>3510</v>
      </c>
      <c r="P1094" s="49" t="s">
        <v>658</v>
      </c>
      <c r="Q1094" s="50" t="s">
        <v>736</v>
      </c>
      <c r="R1094" s="57"/>
      <c r="S1094" s="49" t="s">
        <v>68</v>
      </c>
      <c r="T1094" s="49" t="s">
        <v>321</v>
      </c>
      <c r="U1094" s="49" t="s">
        <v>321</v>
      </c>
      <c r="V1094" s="49" t="s">
        <v>71</v>
      </c>
      <c r="W1094" s="49" t="s">
        <v>72</v>
      </c>
      <c r="X1094" s="54" t="s">
        <v>58</v>
      </c>
      <c r="Y1094" s="49"/>
      <c r="Z1094" s="49"/>
      <c r="AA1094" s="54"/>
      <c r="AB1094" s="54"/>
      <c r="AC1094" s="55" t="s">
        <v>82</v>
      </c>
      <c r="AD1094" s="55" t="s">
        <v>82</v>
      </c>
    </row>
    <row r="1095" spans="1:30" s="58" customFormat="1" ht="57" hidden="1" customHeight="1" x14ac:dyDescent="0.25">
      <c r="A1095" s="54">
        <f>+SUBTOTAL(3,$B$11:B1095)</f>
        <v>0</v>
      </c>
      <c r="B1095" s="55" t="s">
        <v>42</v>
      </c>
      <c r="C1095" s="54" t="s">
        <v>43</v>
      </c>
      <c r="D1095" s="54" t="s">
        <v>44</v>
      </c>
      <c r="E1095" s="54" t="s">
        <v>45</v>
      </c>
      <c r="F1095" s="56" t="s">
        <v>2808</v>
      </c>
      <c r="G1095" s="48">
        <v>45447.654722222003</v>
      </c>
      <c r="H1095" s="56" t="s">
        <v>2808</v>
      </c>
      <c r="I1095" s="48">
        <v>45447.654722222003</v>
      </c>
      <c r="J1095" s="56" t="s">
        <v>2808</v>
      </c>
      <c r="K1095" s="48">
        <v>45447.654722222003</v>
      </c>
      <c r="L1095" s="100" t="s">
        <v>3244</v>
      </c>
      <c r="M1095" s="55" t="s">
        <v>48</v>
      </c>
      <c r="N1095" s="49" t="s">
        <v>261</v>
      </c>
      <c r="O1095" s="49" t="s">
        <v>262</v>
      </c>
      <c r="P1095" s="49" t="s">
        <v>3511</v>
      </c>
      <c r="Q1095" s="50" t="s">
        <v>736</v>
      </c>
      <c r="R1095" s="57"/>
      <c r="S1095" s="49" t="s">
        <v>68</v>
      </c>
      <c r="T1095" s="49" t="s">
        <v>125</v>
      </c>
      <c r="U1095" s="49" t="s">
        <v>126</v>
      </c>
      <c r="V1095" s="49" t="s">
        <v>80</v>
      </c>
      <c r="W1095" s="49" t="s">
        <v>81</v>
      </c>
      <c r="X1095" s="54" t="s">
        <v>58</v>
      </c>
      <c r="Y1095" s="49"/>
      <c r="Z1095" s="49"/>
      <c r="AA1095" s="54"/>
      <c r="AB1095" s="54"/>
      <c r="AC1095" s="55" t="s">
        <v>117</v>
      </c>
      <c r="AD1095" s="55" t="s">
        <v>117</v>
      </c>
    </row>
    <row r="1096" spans="1:30" s="58" customFormat="1" ht="57" hidden="1" customHeight="1" x14ac:dyDescent="0.25">
      <c r="A1096" s="54">
        <f>+SUBTOTAL(3,$B$11:B1096)</f>
        <v>0</v>
      </c>
      <c r="B1096" s="55" t="s">
        <v>108</v>
      </c>
      <c r="C1096" s="54" t="s">
        <v>43</v>
      </c>
      <c r="D1096" s="54" t="s">
        <v>44</v>
      </c>
      <c r="E1096" s="54" t="s">
        <v>45</v>
      </c>
      <c r="F1096" s="56" t="s">
        <v>2809</v>
      </c>
      <c r="G1096" s="48">
        <v>45436.557766204001</v>
      </c>
      <c r="H1096" s="56" t="s">
        <v>2809</v>
      </c>
      <c r="I1096" s="48">
        <v>45436.557766204001</v>
      </c>
      <c r="J1096" s="56" t="s">
        <v>2809</v>
      </c>
      <c r="K1096" s="48">
        <v>45436.557766204001</v>
      </c>
      <c r="L1096" s="100" t="s">
        <v>3245</v>
      </c>
      <c r="M1096" s="55" t="s">
        <v>48</v>
      </c>
      <c r="N1096" s="49" t="s">
        <v>261</v>
      </c>
      <c r="O1096" s="49" t="s">
        <v>739</v>
      </c>
      <c r="P1096" s="49" t="s">
        <v>1374</v>
      </c>
      <c r="Q1096" s="50" t="s">
        <v>736</v>
      </c>
      <c r="R1096" s="57"/>
      <c r="S1096" s="49" t="s">
        <v>53</v>
      </c>
      <c r="T1096" s="49" t="s">
        <v>593</v>
      </c>
      <c r="U1096" s="49" t="s">
        <v>594</v>
      </c>
      <c r="V1096" s="49" t="s">
        <v>115</v>
      </c>
      <c r="W1096" s="49"/>
      <c r="X1096" s="54" t="s">
        <v>58</v>
      </c>
      <c r="Y1096" s="49"/>
      <c r="Z1096" s="49"/>
      <c r="AA1096" s="54"/>
      <c r="AB1096" s="54"/>
      <c r="AC1096" s="55" t="s">
        <v>82</v>
      </c>
      <c r="AD1096" s="55" t="s">
        <v>82</v>
      </c>
    </row>
    <row r="1097" spans="1:30" s="58" customFormat="1" ht="57" hidden="1" customHeight="1" x14ac:dyDescent="0.25">
      <c r="A1097" s="54">
        <f>+SUBTOTAL(3,$B$11:B1097)</f>
        <v>0</v>
      </c>
      <c r="B1097" s="55" t="s">
        <v>42</v>
      </c>
      <c r="C1097" s="54" t="s">
        <v>43</v>
      </c>
      <c r="D1097" s="54" t="s">
        <v>44</v>
      </c>
      <c r="E1097" s="54" t="s">
        <v>45</v>
      </c>
      <c r="F1097" s="56" t="s">
        <v>2810</v>
      </c>
      <c r="G1097" s="48">
        <v>45411.614120370003</v>
      </c>
      <c r="H1097" s="56" t="s">
        <v>2810</v>
      </c>
      <c r="I1097" s="48">
        <v>45411.614120370003</v>
      </c>
      <c r="J1097" s="56" t="s">
        <v>2810</v>
      </c>
      <c r="K1097" s="48">
        <v>45411.614120370003</v>
      </c>
      <c r="L1097" s="100" t="s">
        <v>3246</v>
      </c>
      <c r="M1097" s="55" t="s">
        <v>48</v>
      </c>
      <c r="N1097" s="49" t="s">
        <v>141</v>
      </c>
      <c r="O1097" s="49" t="s">
        <v>142</v>
      </c>
      <c r="P1097" s="49" t="s">
        <v>3512</v>
      </c>
      <c r="Q1097" s="50" t="s">
        <v>3535</v>
      </c>
      <c r="R1097" s="57"/>
      <c r="S1097" s="49" t="s">
        <v>68</v>
      </c>
      <c r="T1097" s="49" t="s">
        <v>296</v>
      </c>
      <c r="U1097" s="49" t="s">
        <v>457</v>
      </c>
      <c r="V1097" s="49" t="s">
        <v>80</v>
      </c>
      <c r="W1097" s="49" t="s">
        <v>81</v>
      </c>
      <c r="X1097" s="54" t="s">
        <v>58</v>
      </c>
      <c r="Y1097" s="49"/>
      <c r="Z1097" s="49"/>
      <c r="AA1097" s="54"/>
      <c r="AB1097" s="54"/>
      <c r="AC1097" s="55" t="s">
        <v>117</v>
      </c>
      <c r="AD1097" s="55" t="s">
        <v>117</v>
      </c>
    </row>
    <row r="1098" spans="1:30" s="58" customFormat="1" ht="57" hidden="1" customHeight="1" x14ac:dyDescent="0.25">
      <c r="A1098" s="54">
        <f>+SUBTOTAL(3,$B$11:B1098)</f>
        <v>0</v>
      </c>
      <c r="B1098" s="55" t="s">
        <v>108</v>
      </c>
      <c r="C1098" s="54" t="s">
        <v>43</v>
      </c>
      <c r="D1098" s="54" t="s">
        <v>44</v>
      </c>
      <c r="E1098" s="54" t="s">
        <v>45</v>
      </c>
      <c r="F1098" s="56" t="s">
        <v>2811</v>
      </c>
      <c r="G1098" s="48">
        <v>45453.501284721999</v>
      </c>
      <c r="H1098" s="56" t="s">
        <v>2811</v>
      </c>
      <c r="I1098" s="48">
        <v>45453.501284721999</v>
      </c>
      <c r="J1098" s="56" t="s">
        <v>2811</v>
      </c>
      <c r="K1098" s="48">
        <v>45453.501284721999</v>
      </c>
      <c r="L1098" s="100" t="s">
        <v>3247</v>
      </c>
      <c r="M1098" s="55" t="s">
        <v>48</v>
      </c>
      <c r="N1098" s="49" t="s">
        <v>756</v>
      </c>
      <c r="O1098" s="49" t="s">
        <v>2134</v>
      </c>
      <c r="P1098" s="49" t="s">
        <v>3513</v>
      </c>
      <c r="Q1098" s="50" t="s">
        <v>759</v>
      </c>
      <c r="R1098" s="57"/>
      <c r="S1098" s="49" t="s">
        <v>68</v>
      </c>
      <c r="T1098" s="49" t="s">
        <v>96</v>
      </c>
      <c r="U1098" s="49" t="s">
        <v>97</v>
      </c>
      <c r="V1098" s="49" t="s">
        <v>98</v>
      </c>
      <c r="W1098" s="49"/>
      <c r="X1098" s="54" t="s">
        <v>58</v>
      </c>
      <c r="Y1098" s="49"/>
      <c r="Z1098" s="49"/>
      <c r="AA1098" s="54"/>
      <c r="AB1098" s="54"/>
      <c r="AC1098" s="55" t="s">
        <v>82</v>
      </c>
      <c r="AD1098" s="55" t="s">
        <v>82</v>
      </c>
    </row>
    <row r="1099" spans="1:30" s="58" customFormat="1" ht="57" hidden="1" customHeight="1" x14ac:dyDescent="0.25">
      <c r="A1099" s="54">
        <f>+SUBTOTAL(3,$B$11:B1099)</f>
        <v>0</v>
      </c>
      <c r="B1099" s="55" t="s">
        <v>108</v>
      </c>
      <c r="C1099" s="54" t="s">
        <v>43</v>
      </c>
      <c r="D1099" s="54" t="s">
        <v>44</v>
      </c>
      <c r="E1099" s="54" t="s">
        <v>45</v>
      </c>
      <c r="F1099" s="56" t="s">
        <v>2812</v>
      </c>
      <c r="G1099" s="48">
        <v>45385.786400463003</v>
      </c>
      <c r="H1099" s="56" t="s">
        <v>2812</v>
      </c>
      <c r="I1099" s="48">
        <v>45385.786400463003</v>
      </c>
      <c r="J1099" s="56" t="s">
        <v>2812</v>
      </c>
      <c r="K1099" s="48">
        <v>45385.786400463003</v>
      </c>
      <c r="L1099" s="100" t="s">
        <v>2296</v>
      </c>
      <c r="M1099" s="55" t="s">
        <v>48</v>
      </c>
      <c r="N1099" s="49" t="s">
        <v>756</v>
      </c>
      <c r="O1099" s="49" t="s">
        <v>2065</v>
      </c>
      <c r="P1099" s="49" t="s">
        <v>1354</v>
      </c>
      <c r="Q1099" s="50" t="s">
        <v>759</v>
      </c>
      <c r="R1099" s="57"/>
      <c r="S1099" s="49" t="s">
        <v>68</v>
      </c>
      <c r="T1099" s="49" t="s">
        <v>69</v>
      </c>
      <c r="U1099" s="49" t="s">
        <v>327</v>
      </c>
      <c r="V1099" s="49" t="s">
        <v>80</v>
      </c>
      <c r="W1099" s="49" t="s">
        <v>81</v>
      </c>
      <c r="X1099" s="54" t="s">
        <v>58</v>
      </c>
      <c r="Y1099" s="49"/>
      <c r="Z1099" s="49"/>
      <c r="AA1099" s="54"/>
      <c r="AB1099" s="54"/>
      <c r="AC1099" s="55" t="s">
        <v>61</v>
      </c>
      <c r="AD1099" s="55" t="s">
        <v>61</v>
      </c>
    </row>
    <row r="1100" spans="1:30" s="58" customFormat="1" ht="57" hidden="1" customHeight="1" x14ac:dyDescent="0.25">
      <c r="A1100" s="54">
        <f>+SUBTOTAL(3,$B$11:B1100)</f>
        <v>0</v>
      </c>
      <c r="B1100" s="55" t="s">
        <v>42</v>
      </c>
      <c r="C1100" s="54" t="s">
        <v>43</v>
      </c>
      <c r="D1100" s="54" t="s">
        <v>44</v>
      </c>
      <c r="E1100" s="54" t="s">
        <v>45</v>
      </c>
      <c r="F1100" s="56" t="s">
        <v>2813</v>
      </c>
      <c r="G1100" s="48">
        <v>45427.69</v>
      </c>
      <c r="H1100" s="56" t="s">
        <v>2813</v>
      </c>
      <c r="I1100" s="48">
        <v>45427.69</v>
      </c>
      <c r="J1100" s="56" t="s">
        <v>2813</v>
      </c>
      <c r="K1100" s="48">
        <v>45427.69</v>
      </c>
      <c r="L1100" s="100" t="s">
        <v>3248</v>
      </c>
      <c r="M1100" s="55" t="s">
        <v>48</v>
      </c>
      <c r="N1100" s="49" t="s">
        <v>756</v>
      </c>
      <c r="O1100" s="49" t="s">
        <v>757</v>
      </c>
      <c r="P1100" s="49" t="s">
        <v>1371</v>
      </c>
      <c r="Q1100" s="50" t="s">
        <v>759</v>
      </c>
      <c r="R1100" s="57"/>
      <c r="S1100" s="49" t="s">
        <v>68</v>
      </c>
      <c r="T1100" s="49" t="s">
        <v>321</v>
      </c>
      <c r="U1100" s="49" t="s">
        <v>321</v>
      </c>
      <c r="V1100" s="49" t="s">
        <v>71</v>
      </c>
      <c r="W1100" s="49" t="s">
        <v>72</v>
      </c>
      <c r="X1100" s="54" t="s">
        <v>58</v>
      </c>
      <c r="Y1100" s="49"/>
      <c r="Z1100" s="49"/>
      <c r="AA1100" s="54"/>
      <c r="AB1100" s="54"/>
      <c r="AC1100" s="55" t="s">
        <v>82</v>
      </c>
      <c r="AD1100" s="55" t="s">
        <v>82</v>
      </c>
    </row>
    <row r="1101" spans="1:30" s="58" customFormat="1" ht="57" hidden="1" customHeight="1" x14ac:dyDescent="0.25">
      <c r="A1101" s="54">
        <f>+SUBTOTAL(3,$B$11:B1101)</f>
        <v>0</v>
      </c>
      <c r="B1101" s="55" t="s">
        <v>42</v>
      </c>
      <c r="C1101" s="54" t="s">
        <v>43</v>
      </c>
      <c r="D1101" s="54" t="s">
        <v>44</v>
      </c>
      <c r="E1101" s="54" t="s">
        <v>45</v>
      </c>
      <c r="F1101" s="56" t="s">
        <v>2814</v>
      </c>
      <c r="G1101" s="48">
        <v>45433.584942130001</v>
      </c>
      <c r="H1101" s="56" t="s">
        <v>2814</v>
      </c>
      <c r="I1101" s="48">
        <v>45433.584942130001</v>
      </c>
      <c r="J1101" s="56" t="s">
        <v>2814</v>
      </c>
      <c r="K1101" s="48">
        <v>45433.584942130001</v>
      </c>
      <c r="L1101" s="100" t="s">
        <v>3249</v>
      </c>
      <c r="M1101" s="55" t="s">
        <v>48</v>
      </c>
      <c r="N1101" s="49" t="s">
        <v>756</v>
      </c>
      <c r="O1101" s="49" t="s">
        <v>762</v>
      </c>
      <c r="P1101" s="49" t="s">
        <v>1351</v>
      </c>
      <c r="Q1101" s="50" t="s">
        <v>759</v>
      </c>
      <c r="R1101" s="57"/>
      <c r="S1101" s="49" t="s">
        <v>68</v>
      </c>
      <c r="T1101" s="49" t="s">
        <v>69</v>
      </c>
      <c r="U1101" s="49" t="s">
        <v>79</v>
      </c>
      <c r="V1101" s="49" t="s">
        <v>71</v>
      </c>
      <c r="W1101" s="49"/>
      <c r="X1101" s="54" t="s">
        <v>58</v>
      </c>
      <c r="Y1101" s="49"/>
      <c r="Z1101" s="49"/>
      <c r="AA1101" s="54"/>
      <c r="AB1101" s="54"/>
      <c r="AC1101" s="55" t="s">
        <v>117</v>
      </c>
      <c r="AD1101" s="55" t="s">
        <v>117</v>
      </c>
    </row>
    <row r="1102" spans="1:30" s="58" customFormat="1" ht="57" hidden="1" customHeight="1" x14ac:dyDescent="0.25">
      <c r="A1102" s="54">
        <f>+SUBTOTAL(3,$B$11:B1102)</f>
        <v>0</v>
      </c>
      <c r="B1102" s="55" t="s">
        <v>108</v>
      </c>
      <c r="C1102" s="54" t="s">
        <v>43</v>
      </c>
      <c r="D1102" s="54" t="s">
        <v>44</v>
      </c>
      <c r="E1102" s="54" t="s">
        <v>45</v>
      </c>
      <c r="F1102" s="56" t="s">
        <v>2815</v>
      </c>
      <c r="G1102" s="48">
        <v>45436.633599537003</v>
      </c>
      <c r="H1102" s="56" t="s">
        <v>2815</v>
      </c>
      <c r="I1102" s="48">
        <v>45436.633599537003</v>
      </c>
      <c r="J1102" s="56" t="s">
        <v>2815</v>
      </c>
      <c r="K1102" s="48">
        <v>45436.633599537003</v>
      </c>
      <c r="L1102" s="100" t="s">
        <v>1282</v>
      </c>
      <c r="M1102" s="55" t="s">
        <v>48</v>
      </c>
      <c r="N1102" s="49" t="s">
        <v>756</v>
      </c>
      <c r="O1102" s="49" t="s">
        <v>1412</v>
      </c>
      <c r="P1102" s="49" t="s">
        <v>305</v>
      </c>
      <c r="Q1102" s="50" t="s">
        <v>759</v>
      </c>
      <c r="R1102" s="57"/>
      <c r="S1102" s="49" t="s">
        <v>68</v>
      </c>
      <c r="T1102" s="49" t="s">
        <v>125</v>
      </c>
      <c r="U1102" s="49" t="s">
        <v>126</v>
      </c>
      <c r="V1102" s="49" t="s">
        <v>1449</v>
      </c>
      <c r="W1102" s="49" t="s">
        <v>81</v>
      </c>
      <c r="X1102" s="54" t="s">
        <v>58</v>
      </c>
      <c r="Y1102" s="49"/>
      <c r="Z1102" s="49"/>
      <c r="AA1102" s="54"/>
      <c r="AB1102" s="54"/>
      <c r="AC1102" s="55" t="s">
        <v>117</v>
      </c>
      <c r="AD1102" s="55" t="s">
        <v>117</v>
      </c>
    </row>
    <row r="1103" spans="1:30" s="58" customFormat="1" ht="57" hidden="1" customHeight="1" x14ac:dyDescent="0.25">
      <c r="A1103" s="54">
        <f>+SUBTOTAL(3,$B$11:B1103)</f>
        <v>0</v>
      </c>
      <c r="B1103" s="55" t="s">
        <v>42</v>
      </c>
      <c r="C1103" s="54" t="s">
        <v>43</v>
      </c>
      <c r="D1103" s="54" t="s">
        <v>44</v>
      </c>
      <c r="E1103" s="54" t="s">
        <v>45</v>
      </c>
      <c r="F1103" s="56" t="s">
        <v>2816</v>
      </c>
      <c r="G1103" s="48">
        <v>45429.783553241003</v>
      </c>
      <c r="H1103" s="56" t="s">
        <v>2816</v>
      </c>
      <c r="I1103" s="48">
        <v>45429.783553241003</v>
      </c>
      <c r="J1103" s="56" t="s">
        <v>2816</v>
      </c>
      <c r="K1103" s="48">
        <v>45429.783553241003</v>
      </c>
      <c r="L1103" s="100" t="s">
        <v>3250</v>
      </c>
      <c r="M1103" s="55" t="s">
        <v>48</v>
      </c>
      <c r="N1103" s="49" t="s">
        <v>303</v>
      </c>
      <c r="O1103" s="49" t="s">
        <v>778</v>
      </c>
      <c r="P1103" s="49" t="s">
        <v>3514</v>
      </c>
      <c r="Q1103" s="50" t="s">
        <v>780</v>
      </c>
      <c r="R1103" s="57"/>
      <c r="S1103" s="49" t="s">
        <v>68</v>
      </c>
      <c r="T1103" s="49" t="s">
        <v>96</v>
      </c>
      <c r="U1103" s="49" t="s">
        <v>97</v>
      </c>
      <c r="V1103" s="49" t="s">
        <v>98</v>
      </c>
      <c r="W1103" s="49"/>
      <c r="X1103" s="54" t="s">
        <v>58</v>
      </c>
      <c r="Y1103" s="49"/>
      <c r="Z1103" s="49"/>
      <c r="AA1103" s="54"/>
      <c r="AB1103" s="54"/>
      <c r="AC1103" s="55" t="s">
        <v>82</v>
      </c>
      <c r="AD1103" s="55" t="s">
        <v>82</v>
      </c>
    </row>
    <row r="1104" spans="1:30" s="58" customFormat="1" ht="57" hidden="1" customHeight="1" x14ac:dyDescent="0.25">
      <c r="A1104" s="54">
        <f>+SUBTOTAL(3,$B$11:B1104)</f>
        <v>0</v>
      </c>
      <c r="B1104" s="55" t="s">
        <v>108</v>
      </c>
      <c r="C1104" s="54" t="s">
        <v>43</v>
      </c>
      <c r="D1104" s="54" t="s">
        <v>44</v>
      </c>
      <c r="E1104" s="54" t="s">
        <v>45</v>
      </c>
      <c r="F1104" s="56" t="s">
        <v>2817</v>
      </c>
      <c r="G1104" s="48">
        <v>45390.548449073998</v>
      </c>
      <c r="H1104" s="56" t="s">
        <v>2817</v>
      </c>
      <c r="I1104" s="48">
        <v>45390.548449073998</v>
      </c>
      <c r="J1104" s="56" t="s">
        <v>2817</v>
      </c>
      <c r="K1104" s="48">
        <v>45390.548449073998</v>
      </c>
      <c r="L1104" s="100" t="s">
        <v>3251</v>
      </c>
      <c r="M1104" s="55" t="s">
        <v>48</v>
      </c>
      <c r="N1104" s="49" t="s">
        <v>313</v>
      </c>
      <c r="O1104" s="49" t="s">
        <v>485</v>
      </c>
      <c r="P1104" s="49" t="s">
        <v>3515</v>
      </c>
      <c r="Q1104" s="50" t="s">
        <v>791</v>
      </c>
      <c r="R1104" s="57"/>
      <c r="S1104" s="49" t="s">
        <v>68</v>
      </c>
      <c r="T1104" s="49" t="s">
        <v>69</v>
      </c>
      <c r="U1104" s="49" t="s">
        <v>89</v>
      </c>
      <c r="V1104" s="49" t="s">
        <v>80</v>
      </c>
      <c r="W1104" s="49"/>
      <c r="X1104" s="54" t="s">
        <v>58</v>
      </c>
      <c r="Y1104" s="49"/>
      <c r="Z1104" s="49"/>
      <c r="AA1104" s="54"/>
      <c r="AB1104" s="54"/>
      <c r="AC1104" s="55" t="s">
        <v>117</v>
      </c>
      <c r="AD1104" s="55" t="s">
        <v>117</v>
      </c>
    </row>
    <row r="1105" spans="1:30" s="58" customFormat="1" ht="57" hidden="1" customHeight="1" x14ac:dyDescent="0.25">
      <c r="A1105" s="54">
        <f>+SUBTOTAL(3,$B$11:B1105)</f>
        <v>0</v>
      </c>
      <c r="B1105" s="55" t="s">
        <v>42</v>
      </c>
      <c r="C1105" s="54" t="s">
        <v>43</v>
      </c>
      <c r="D1105" s="54" t="s">
        <v>44</v>
      </c>
      <c r="E1105" s="54" t="s">
        <v>45</v>
      </c>
      <c r="F1105" s="56" t="s">
        <v>2818</v>
      </c>
      <c r="G1105" s="48">
        <v>45426.700694444</v>
      </c>
      <c r="H1105" s="56" t="s">
        <v>2818</v>
      </c>
      <c r="I1105" s="48">
        <v>45426.700694444</v>
      </c>
      <c r="J1105" s="56" t="s">
        <v>2818</v>
      </c>
      <c r="K1105" s="48">
        <v>45426.700694444</v>
      </c>
      <c r="L1105" s="100" t="s">
        <v>3252</v>
      </c>
      <c r="M1105" s="55" t="s">
        <v>48</v>
      </c>
      <c r="N1105" s="49" t="s">
        <v>313</v>
      </c>
      <c r="O1105" s="49" t="s">
        <v>485</v>
      </c>
      <c r="P1105" s="49" t="s">
        <v>223</v>
      </c>
      <c r="Q1105" s="50" t="s">
        <v>791</v>
      </c>
      <c r="R1105" s="57"/>
      <c r="S1105" s="49" t="s">
        <v>68</v>
      </c>
      <c r="T1105" s="49" t="s">
        <v>296</v>
      </c>
      <c r="U1105" s="49" t="s">
        <v>677</v>
      </c>
      <c r="V1105" s="49" t="s">
        <v>80</v>
      </c>
      <c r="W1105" s="49"/>
      <c r="X1105" s="54" t="s">
        <v>58</v>
      </c>
      <c r="Y1105" s="49"/>
      <c r="Z1105" s="49"/>
      <c r="AA1105" s="54"/>
      <c r="AB1105" s="54"/>
      <c r="AC1105" s="55" t="s">
        <v>117</v>
      </c>
      <c r="AD1105" s="55" t="s">
        <v>117</v>
      </c>
    </row>
    <row r="1106" spans="1:30" s="58" customFormat="1" ht="57" hidden="1" customHeight="1" x14ac:dyDescent="0.25">
      <c r="A1106" s="54">
        <f>+SUBTOTAL(3,$B$11:B1106)</f>
        <v>0</v>
      </c>
      <c r="B1106" s="55" t="s">
        <v>42</v>
      </c>
      <c r="C1106" s="54" t="s">
        <v>43</v>
      </c>
      <c r="D1106" s="54" t="s">
        <v>44</v>
      </c>
      <c r="E1106" s="54" t="s">
        <v>45</v>
      </c>
      <c r="F1106" s="56" t="s">
        <v>2819</v>
      </c>
      <c r="G1106" s="48">
        <v>45446.648067130001</v>
      </c>
      <c r="H1106" s="56" t="s">
        <v>2819</v>
      </c>
      <c r="I1106" s="48">
        <v>45446.648067130001</v>
      </c>
      <c r="J1106" s="56" t="s">
        <v>2819</v>
      </c>
      <c r="K1106" s="48">
        <v>45446.648067130001</v>
      </c>
      <c r="L1106" s="100" t="s">
        <v>3253</v>
      </c>
      <c r="M1106" s="55" t="s">
        <v>48</v>
      </c>
      <c r="N1106" s="49" t="s">
        <v>313</v>
      </c>
      <c r="O1106" s="49" t="s">
        <v>485</v>
      </c>
      <c r="P1106" s="49" t="s">
        <v>223</v>
      </c>
      <c r="Q1106" s="50" t="s">
        <v>791</v>
      </c>
      <c r="R1106" s="57"/>
      <c r="S1106" s="49" t="s">
        <v>68</v>
      </c>
      <c r="T1106" s="49" t="s">
        <v>167</v>
      </c>
      <c r="U1106" s="49" t="s">
        <v>168</v>
      </c>
      <c r="V1106" s="49" t="s">
        <v>80</v>
      </c>
      <c r="W1106" s="49" t="s">
        <v>81</v>
      </c>
      <c r="X1106" s="54" t="s">
        <v>58</v>
      </c>
      <c r="Y1106" s="49"/>
      <c r="Z1106" s="49"/>
      <c r="AA1106" s="54"/>
      <c r="AB1106" s="54"/>
      <c r="AC1106" s="55" t="s">
        <v>82</v>
      </c>
      <c r="AD1106" s="55" t="s">
        <v>82</v>
      </c>
    </row>
    <row r="1107" spans="1:30" s="58" customFormat="1" ht="57" hidden="1" customHeight="1" x14ac:dyDescent="0.25">
      <c r="A1107" s="54">
        <f>+SUBTOTAL(3,$B$11:B1107)</f>
        <v>0</v>
      </c>
      <c r="B1107" s="55" t="s">
        <v>42</v>
      </c>
      <c r="C1107" s="54" t="s">
        <v>43</v>
      </c>
      <c r="D1107" s="54" t="s">
        <v>44</v>
      </c>
      <c r="E1107" s="54" t="s">
        <v>45</v>
      </c>
      <c r="F1107" s="56" t="s">
        <v>2820</v>
      </c>
      <c r="G1107" s="48">
        <v>45453.604004629997</v>
      </c>
      <c r="H1107" s="56" t="s">
        <v>2820</v>
      </c>
      <c r="I1107" s="48">
        <v>45453.604004629997</v>
      </c>
      <c r="J1107" s="56" t="s">
        <v>2820</v>
      </c>
      <c r="K1107" s="48">
        <v>45453.604004629997</v>
      </c>
      <c r="L1107" s="100" t="s">
        <v>3034</v>
      </c>
      <c r="M1107" s="55" t="s">
        <v>48</v>
      </c>
      <c r="N1107" s="49" t="s">
        <v>379</v>
      </c>
      <c r="O1107" s="49" t="s">
        <v>438</v>
      </c>
      <c r="P1107" s="49" t="s">
        <v>3389</v>
      </c>
      <c r="Q1107" s="50" t="s">
        <v>2141</v>
      </c>
      <c r="R1107" s="57"/>
      <c r="S1107" s="49" t="s">
        <v>68</v>
      </c>
      <c r="T1107" s="49" t="s">
        <v>156</v>
      </c>
      <c r="U1107" s="49" t="s">
        <v>794</v>
      </c>
      <c r="V1107" s="49" t="s">
        <v>4103</v>
      </c>
      <c r="W1107" s="49"/>
      <c r="X1107" s="54" t="s">
        <v>58</v>
      </c>
      <c r="Y1107" s="49"/>
      <c r="Z1107" s="49"/>
      <c r="AA1107" s="54"/>
      <c r="AB1107" s="54"/>
      <c r="AC1107" s="55" t="s">
        <v>82</v>
      </c>
      <c r="AD1107" s="55" t="s">
        <v>82</v>
      </c>
    </row>
    <row r="1108" spans="1:30" s="58" customFormat="1" ht="57" hidden="1" customHeight="1" x14ac:dyDescent="0.25">
      <c r="A1108" s="54">
        <f>+SUBTOTAL(3,$B$11:B1108)</f>
        <v>0</v>
      </c>
      <c r="B1108" s="55" t="s">
        <v>42</v>
      </c>
      <c r="C1108" s="54" t="s">
        <v>43</v>
      </c>
      <c r="D1108" s="54" t="s">
        <v>44</v>
      </c>
      <c r="E1108" s="54" t="s">
        <v>45</v>
      </c>
      <c r="F1108" s="56" t="s">
        <v>2821</v>
      </c>
      <c r="G1108" s="48">
        <v>45400.905405092999</v>
      </c>
      <c r="H1108" s="56" t="s">
        <v>2821</v>
      </c>
      <c r="I1108" s="48">
        <v>45400.905405092999</v>
      </c>
      <c r="J1108" s="56" t="s">
        <v>2821</v>
      </c>
      <c r="K1108" s="48">
        <v>45400.905405092999</v>
      </c>
      <c r="L1108" s="100" t="s">
        <v>2302</v>
      </c>
      <c r="M1108" s="55" t="s">
        <v>48</v>
      </c>
      <c r="N1108" s="49" t="s">
        <v>379</v>
      </c>
      <c r="O1108" s="49" t="s">
        <v>438</v>
      </c>
      <c r="P1108" s="49" t="s">
        <v>1325</v>
      </c>
      <c r="Q1108" s="50" t="s">
        <v>2141</v>
      </c>
      <c r="R1108" s="57"/>
      <c r="S1108" s="49" t="s">
        <v>68</v>
      </c>
      <c r="T1108" s="49" t="s">
        <v>156</v>
      </c>
      <c r="U1108" s="49" t="s">
        <v>157</v>
      </c>
      <c r="V1108" s="49" t="s">
        <v>270</v>
      </c>
      <c r="W1108" s="49"/>
      <c r="X1108" s="54" t="s">
        <v>58</v>
      </c>
      <c r="Y1108" s="49"/>
      <c r="Z1108" s="49"/>
      <c r="AA1108" s="54"/>
      <c r="AB1108" s="54"/>
      <c r="AC1108" s="55" t="s">
        <v>117</v>
      </c>
      <c r="AD1108" s="55" t="s">
        <v>117</v>
      </c>
    </row>
    <row r="1109" spans="1:30" s="58" customFormat="1" ht="57" hidden="1" customHeight="1" x14ac:dyDescent="0.25">
      <c r="A1109" s="54">
        <f>+SUBTOTAL(3,$B$11:B1109)</f>
        <v>0</v>
      </c>
      <c r="B1109" s="55" t="s">
        <v>42</v>
      </c>
      <c r="C1109" s="54" t="s">
        <v>43</v>
      </c>
      <c r="D1109" s="54" t="s">
        <v>44</v>
      </c>
      <c r="E1109" s="54" t="s">
        <v>45</v>
      </c>
      <c r="F1109" s="56" t="s">
        <v>2822</v>
      </c>
      <c r="G1109" s="48">
        <v>45453.645613426001</v>
      </c>
      <c r="H1109" s="56" t="s">
        <v>2822</v>
      </c>
      <c r="I1109" s="48">
        <v>45453.645613426001</v>
      </c>
      <c r="J1109" s="56" t="s">
        <v>2822</v>
      </c>
      <c r="K1109" s="48">
        <v>45453.645613426001</v>
      </c>
      <c r="L1109" s="100" t="s">
        <v>2946</v>
      </c>
      <c r="M1109" s="55" t="s">
        <v>48</v>
      </c>
      <c r="N1109" s="49" t="s">
        <v>141</v>
      </c>
      <c r="O1109" s="49" t="s">
        <v>227</v>
      </c>
      <c r="P1109" s="49" t="s">
        <v>2048</v>
      </c>
      <c r="Q1109" s="50" t="s">
        <v>52</v>
      </c>
      <c r="R1109" s="57"/>
      <c r="S1109" s="49" t="s">
        <v>53</v>
      </c>
      <c r="T1109" s="49" t="s">
        <v>54</v>
      </c>
      <c r="U1109" s="49" t="s">
        <v>55</v>
      </c>
      <c r="V1109" s="49" t="s">
        <v>147</v>
      </c>
      <c r="W1109" s="49" t="s">
        <v>148</v>
      </c>
      <c r="X1109" s="54" t="s">
        <v>58</v>
      </c>
      <c r="Y1109" s="49"/>
      <c r="Z1109" s="49"/>
      <c r="AA1109" s="54"/>
      <c r="AB1109" s="54"/>
      <c r="AC1109" s="55" t="s">
        <v>82</v>
      </c>
      <c r="AD1109" s="55" t="s">
        <v>82</v>
      </c>
    </row>
    <row r="1110" spans="1:30" s="58" customFormat="1" ht="57" hidden="1" customHeight="1" x14ac:dyDescent="0.25">
      <c r="A1110" s="54">
        <f>+SUBTOTAL(3,$B$11:B1110)</f>
        <v>0</v>
      </c>
      <c r="B1110" s="55" t="s">
        <v>42</v>
      </c>
      <c r="C1110" s="54" t="s">
        <v>43</v>
      </c>
      <c r="D1110" s="54" t="s">
        <v>44</v>
      </c>
      <c r="E1110" s="54" t="s">
        <v>45</v>
      </c>
      <c r="F1110" s="56" t="s">
        <v>2823</v>
      </c>
      <c r="G1110" s="48">
        <v>45454.350833333003</v>
      </c>
      <c r="H1110" s="56" t="s">
        <v>2823</v>
      </c>
      <c r="I1110" s="48">
        <v>45454.350833333003</v>
      </c>
      <c r="J1110" s="56" t="s">
        <v>2823</v>
      </c>
      <c r="K1110" s="48">
        <v>45454.350833333003</v>
      </c>
      <c r="L1110" s="100" t="s">
        <v>2993</v>
      </c>
      <c r="M1110" s="55" t="s">
        <v>111</v>
      </c>
      <c r="N1110" s="49" t="s">
        <v>191</v>
      </c>
      <c r="O1110" s="49" t="s">
        <v>367</v>
      </c>
      <c r="P1110" s="49" t="s">
        <v>3367</v>
      </c>
      <c r="Q1110" s="50" t="s">
        <v>52</v>
      </c>
      <c r="R1110" s="57"/>
      <c r="S1110" s="49" t="s">
        <v>68</v>
      </c>
      <c r="T1110" s="49" t="s">
        <v>156</v>
      </c>
      <c r="U1110" s="49" t="s">
        <v>157</v>
      </c>
      <c r="V1110" s="49" t="s">
        <v>229</v>
      </c>
      <c r="W1110" s="49"/>
      <c r="X1110" s="54" t="s">
        <v>58</v>
      </c>
      <c r="Y1110" s="49"/>
      <c r="Z1110" s="49"/>
      <c r="AA1110" s="54"/>
      <c r="AB1110" s="54"/>
      <c r="AC1110" s="55" t="s">
        <v>61</v>
      </c>
      <c r="AD1110" s="55" t="s">
        <v>61</v>
      </c>
    </row>
    <row r="1111" spans="1:30" s="58" customFormat="1" ht="57" hidden="1" customHeight="1" x14ac:dyDescent="0.25">
      <c r="A1111" s="54">
        <f>+SUBTOTAL(3,$B$11:B1111)</f>
        <v>0</v>
      </c>
      <c r="B1111" s="55" t="s">
        <v>108</v>
      </c>
      <c r="C1111" s="54" t="s">
        <v>43</v>
      </c>
      <c r="D1111" s="54" t="s">
        <v>44</v>
      </c>
      <c r="E1111" s="54" t="s">
        <v>45</v>
      </c>
      <c r="F1111" s="56" t="s">
        <v>2824</v>
      </c>
      <c r="G1111" s="48">
        <v>45419.446296296002</v>
      </c>
      <c r="H1111" s="56" t="s">
        <v>2824</v>
      </c>
      <c r="I1111" s="48">
        <v>45419.446296296002</v>
      </c>
      <c r="J1111" s="56" t="s">
        <v>2824</v>
      </c>
      <c r="K1111" s="48">
        <v>45419.446296296002</v>
      </c>
      <c r="L1111" s="100" t="s">
        <v>2949</v>
      </c>
      <c r="M1111" s="55" t="s">
        <v>48</v>
      </c>
      <c r="N1111" s="49" t="s">
        <v>64</v>
      </c>
      <c r="O1111" s="49" t="s">
        <v>123</v>
      </c>
      <c r="P1111" s="49" t="s">
        <v>51</v>
      </c>
      <c r="Q1111" s="50" t="s">
        <v>52</v>
      </c>
      <c r="R1111" s="57"/>
      <c r="S1111" s="49" t="s">
        <v>68</v>
      </c>
      <c r="T1111" s="49" t="s">
        <v>156</v>
      </c>
      <c r="U1111" s="49" t="s">
        <v>157</v>
      </c>
      <c r="V1111" s="49" t="s">
        <v>98</v>
      </c>
      <c r="W1111" s="49"/>
      <c r="X1111" s="54" t="s">
        <v>58</v>
      </c>
      <c r="Y1111" s="49"/>
      <c r="Z1111" s="49"/>
      <c r="AA1111" s="54"/>
      <c r="AB1111" s="54"/>
      <c r="AC1111" s="55" t="s">
        <v>82</v>
      </c>
      <c r="AD1111" s="55" t="s">
        <v>82</v>
      </c>
    </row>
    <row r="1112" spans="1:30" s="58" customFormat="1" ht="57" hidden="1" customHeight="1" x14ac:dyDescent="0.25">
      <c r="A1112" s="54">
        <f>+SUBTOTAL(3,$B$11:B1112)</f>
        <v>0</v>
      </c>
      <c r="B1112" s="55" t="s">
        <v>108</v>
      </c>
      <c r="C1112" s="54" t="s">
        <v>43</v>
      </c>
      <c r="D1112" s="54" t="s">
        <v>44</v>
      </c>
      <c r="E1112" s="54" t="s">
        <v>45</v>
      </c>
      <c r="F1112" s="56" t="s">
        <v>2826</v>
      </c>
      <c r="G1112" s="48">
        <v>45420.454201389002</v>
      </c>
      <c r="H1112" s="56" t="s">
        <v>2826</v>
      </c>
      <c r="I1112" s="48">
        <v>45420.454201389002</v>
      </c>
      <c r="J1112" s="56" t="s">
        <v>2826</v>
      </c>
      <c r="K1112" s="48">
        <v>45420.454201389002</v>
      </c>
      <c r="L1112" s="100" t="s">
        <v>2949</v>
      </c>
      <c r="M1112" s="55" t="s">
        <v>48</v>
      </c>
      <c r="N1112" s="49" t="s">
        <v>64</v>
      </c>
      <c r="O1112" s="49" t="s">
        <v>123</v>
      </c>
      <c r="P1112" s="49" t="s">
        <v>51</v>
      </c>
      <c r="Q1112" s="50" t="s">
        <v>52</v>
      </c>
      <c r="R1112" s="57"/>
      <c r="S1112" s="49" t="s">
        <v>68</v>
      </c>
      <c r="T1112" s="49" t="s">
        <v>156</v>
      </c>
      <c r="U1112" s="49" t="s">
        <v>157</v>
      </c>
      <c r="V1112" s="49" t="s">
        <v>98</v>
      </c>
      <c r="W1112" s="49"/>
      <c r="X1112" s="54" t="s">
        <v>58</v>
      </c>
      <c r="Y1112" s="49"/>
      <c r="Z1112" s="49"/>
      <c r="AA1112" s="54"/>
      <c r="AB1112" s="54"/>
      <c r="AC1112" s="55" t="s">
        <v>117</v>
      </c>
      <c r="AD1112" s="55" t="s">
        <v>117</v>
      </c>
    </row>
    <row r="1113" spans="1:30" s="58" customFormat="1" ht="57" hidden="1" customHeight="1" x14ac:dyDescent="0.25">
      <c r="A1113" s="54">
        <f>+SUBTOTAL(3,$B$11:B1113)</f>
        <v>0</v>
      </c>
      <c r="B1113" s="55" t="s">
        <v>42</v>
      </c>
      <c r="C1113" s="54" t="s">
        <v>43</v>
      </c>
      <c r="D1113" s="54" t="s">
        <v>44</v>
      </c>
      <c r="E1113" s="54" t="s">
        <v>45</v>
      </c>
      <c r="F1113" s="56" t="s">
        <v>2827</v>
      </c>
      <c r="G1113" s="48">
        <v>45469.723368056002</v>
      </c>
      <c r="H1113" s="56" t="s">
        <v>2827</v>
      </c>
      <c r="I1113" s="48">
        <v>45469.723368056002</v>
      </c>
      <c r="J1113" s="56" t="s">
        <v>2827</v>
      </c>
      <c r="K1113" s="48">
        <v>45469.723368056002</v>
      </c>
      <c r="L1113" s="100" t="s">
        <v>3201</v>
      </c>
      <c r="M1113" s="55" t="s">
        <v>48</v>
      </c>
      <c r="N1113" s="49" t="s">
        <v>221</v>
      </c>
      <c r="O1113" s="49" t="s">
        <v>545</v>
      </c>
      <c r="P1113" s="49" t="s">
        <v>3487</v>
      </c>
      <c r="Q1113" s="50" t="s">
        <v>52</v>
      </c>
      <c r="R1113" s="57"/>
      <c r="S1113" s="49" t="s">
        <v>68</v>
      </c>
      <c r="T1113" s="49" t="s">
        <v>156</v>
      </c>
      <c r="U1113" s="49" t="s">
        <v>157</v>
      </c>
      <c r="V1113" s="49" t="s">
        <v>147</v>
      </c>
      <c r="W1113" s="49"/>
      <c r="X1113" s="54" t="s">
        <v>58</v>
      </c>
      <c r="Y1113" s="49"/>
      <c r="Z1113" s="49"/>
      <c r="AA1113" s="54"/>
      <c r="AB1113" s="54"/>
      <c r="AC1113" s="55" t="s">
        <v>61</v>
      </c>
      <c r="AD1113" s="55" t="s">
        <v>61</v>
      </c>
    </row>
    <row r="1114" spans="1:30" s="58" customFormat="1" ht="57" hidden="1" customHeight="1" x14ac:dyDescent="0.25">
      <c r="A1114" s="54">
        <f>+SUBTOTAL(3,$B$11:B1114)</f>
        <v>0</v>
      </c>
      <c r="B1114" s="55" t="s">
        <v>42</v>
      </c>
      <c r="C1114" s="54" t="s">
        <v>43</v>
      </c>
      <c r="D1114" s="54" t="s">
        <v>44</v>
      </c>
      <c r="E1114" s="54" t="s">
        <v>45</v>
      </c>
      <c r="F1114" s="56" t="s">
        <v>2829</v>
      </c>
      <c r="G1114" s="48">
        <v>45453.522719907</v>
      </c>
      <c r="H1114" s="56" t="s">
        <v>2829</v>
      </c>
      <c r="I1114" s="48">
        <v>45453.522719907</v>
      </c>
      <c r="J1114" s="56" t="s">
        <v>2829</v>
      </c>
      <c r="K1114" s="48">
        <v>45453.522719907</v>
      </c>
      <c r="L1114" s="100" t="s">
        <v>2946</v>
      </c>
      <c r="M1114" s="55" t="s">
        <v>48</v>
      </c>
      <c r="N1114" s="49" t="s">
        <v>141</v>
      </c>
      <c r="O1114" s="49" t="s">
        <v>227</v>
      </c>
      <c r="P1114" s="49" t="s">
        <v>2048</v>
      </c>
      <c r="Q1114" s="50" t="s">
        <v>52</v>
      </c>
      <c r="R1114" s="57"/>
      <c r="S1114" s="49" t="s">
        <v>53</v>
      </c>
      <c r="T1114" s="49" t="s">
        <v>54</v>
      </c>
      <c r="U1114" s="49" t="s">
        <v>55</v>
      </c>
      <c r="V1114" s="49" t="s">
        <v>147</v>
      </c>
      <c r="W1114" s="49" t="s">
        <v>148</v>
      </c>
      <c r="X1114" s="54" t="s">
        <v>58</v>
      </c>
      <c r="Y1114" s="49"/>
      <c r="Z1114" s="49"/>
      <c r="AA1114" s="54"/>
      <c r="AB1114" s="54"/>
      <c r="AC1114" s="55" t="s">
        <v>75</v>
      </c>
      <c r="AD1114" s="55" t="s">
        <v>75</v>
      </c>
    </row>
    <row r="1115" spans="1:30" s="58" customFormat="1" ht="57" hidden="1" customHeight="1" x14ac:dyDescent="0.25">
      <c r="A1115" s="54">
        <f>+SUBTOTAL(3,$B$11:B1115)</f>
        <v>0</v>
      </c>
      <c r="B1115" s="55" t="s">
        <v>42</v>
      </c>
      <c r="C1115" s="54" t="s">
        <v>43</v>
      </c>
      <c r="D1115" s="54" t="s">
        <v>44</v>
      </c>
      <c r="E1115" s="54" t="s">
        <v>45</v>
      </c>
      <c r="F1115" s="56" t="s">
        <v>2832</v>
      </c>
      <c r="G1115" s="48">
        <v>45453.710729167004</v>
      </c>
      <c r="H1115" s="56" t="s">
        <v>2832</v>
      </c>
      <c r="I1115" s="48">
        <v>45453.710729167004</v>
      </c>
      <c r="J1115" s="56" t="s">
        <v>2832</v>
      </c>
      <c r="K1115" s="48">
        <v>45453.710729167004</v>
      </c>
      <c r="L1115" s="100" t="s">
        <v>3124</v>
      </c>
      <c r="M1115" s="55" t="s">
        <v>48</v>
      </c>
      <c r="N1115" s="49" t="s">
        <v>141</v>
      </c>
      <c r="O1115" s="49" t="s">
        <v>210</v>
      </c>
      <c r="P1115" s="49" t="s">
        <v>3439</v>
      </c>
      <c r="Q1115" s="50" t="s">
        <v>52</v>
      </c>
      <c r="R1115" s="57"/>
      <c r="S1115" s="49" t="s">
        <v>201</v>
      </c>
      <c r="T1115" s="49" t="s">
        <v>202</v>
      </c>
      <c r="U1115" s="49" t="s">
        <v>490</v>
      </c>
      <c r="V1115" s="49" t="s">
        <v>80</v>
      </c>
      <c r="W1115" s="49" t="s">
        <v>81</v>
      </c>
      <c r="X1115" s="54" t="s">
        <v>58</v>
      </c>
      <c r="Y1115" s="49"/>
      <c r="Z1115" s="49"/>
      <c r="AA1115" s="54"/>
      <c r="AB1115" s="54"/>
      <c r="AC1115" s="55" t="s">
        <v>75</v>
      </c>
      <c r="AD1115" s="55" t="s">
        <v>75</v>
      </c>
    </row>
    <row r="1116" spans="1:30" s="58" customFormat="1" ht="57" hidden="1" customHeight="1" x14ac:dyDescent="0.25">
      <c r="A1116" s="54">
        <f>+SUBTOTAL(3,$B$11:B1116)</f>
        <v>0</v>
      </c>
      <c r="B1116" s="55" t="s">
        <v>42</v>
      </c>
      <c r="C1116" s="54" t="s">
        <v>43</v>
      </c>
      <c r="D1116" s="54" t="s">
        <v>44</v>
      </c>
      <c r="E1116" s="54" t="s">
        <v>45</v>
      </c>
      <c r="F1116" s="56" t="s">
        <v>2833</v>
      </c>
      <c r="G1116" s="48">
        <v>45453.688449073998</v>
      </c>
      <c r="H1116" s="56" t="s">
        <v>2833</v>
      </c>
      <c r="I1116" s="48">
        <v>45453.688449073998</v>
      </c>
      <c r="J1116" s="56" t="s">
        <v>2833</v>
      </c>
      <c r="K1116" s="48">
        <v>45453.688449073998</v>
      </c>
      <c r="L1116" s="100" t="s">
        <v>3124</v>
      </c>
      <c r="M1116" s="55" t="s">
        <v>48</v>
      </c>
      <c r="N1116" s="49" t="s">
        <v>141</v>
      </c>
      <c r="O1116" s="49" t="s">
        <v>210</v>
      </c>
      <c r="P1116" s="49" t="s">
        <v>3439</v>
      </c>
      <c r="Q1116" s="50" t="s">
        <v>52</v>
      </c>
      <c r="R1116" s="57"/>
      <c r="S1116" s="49" t="s">
        <v>201</v>
      </c>
      <c r="T1116" s="49" t="s">
        <v>202</v>
      </c>
      <c r="U1116" s="49" t="s">
        <v>490</v>
      </c>
      <c r="V1116" s="49" t="s">
        <v>80</v>
      </c>
      <c r="W1116" s="49" t="s">
        <v>81</v>
      </c>
      <c r="X1116" s="54" t="s">
        <v>58</v>
      </c>
      <c r="Y1116" s="49"/>
      <c r="Z1116" s="49"/>
      <c r="AA1116" s="54"/>
      <c r="AB1116" s="54"/>
      <c r="AC1116" s="55" t="s">
        <v>75</v>
      </c>
      <c r="AD1116" s="55" t="s">
        <v>75</v>
      </c>
    </row>
    <row r="1117" spans="1:30" s="58" customFormat="1" ht="57" hidden="1" customHeight="1" x14ac:dyDescent="0.25">
      <c r="A1117" s="54">
        <f>+SUBTOTAL(3,$B$11:B1117)</f>
        <v>0</v>
      </c>
      <c r="B1117" s="55" t="s">
        <v>42</v>
      </c>
      <c r="C1117" s="54" t="s">
        <v>43</v>
      </c>
      <c r="D1117" s="54" t="s">
        <v>44</v>
      </c>
      <c r="E1117" s="54" t="s">
        <v>45</v>
      </c>
      <c r="F1117" s="56" t="s">
        <v>2834</v>
      </c>
      <c r="G1117" s="48">
        <v>45454.802928240999</v>
      </c>
      <c r="H1117" s="56" t="s">
        <v>2834</v>
      </c>
      <c r="I1117" s="48">
        <v>45454.802928240999</v>
      </c>
      <c r="J1117" s="56" t="s">
        <v>2834</v>
      </c>
      <c r="K1117" s="48">
        <v>45454.802928240999</v>
      </c>
      <c r="L1117" s="100" t="s">
        <v>1280</v>
      </c>
      <c r="M1117" s="55" t="s">
        <v>111</v>
      </c>
      <c r="N1117" s="49" t="s">
        <v>141</v>
      </c>
      <c r="O1117" s="49" t="s">
        <v>554</v>
      </c>
      <c r="P1117" s="49" t="s">
        <v>1410</v>
      </c>
      <c r="Q1117" s="50" t="s">
        <v>52</v>
      </c>
      <c r="R1117" s="57"/>
      <c r="S1117" s="49" t="s">
        <v>68</v>
      </c>
      <c r="T1117" s="49" t="s">
        <v>137</v>
      </c>
      <c r="U1117" s="49" t="s">
        <v>564</v>
      </c>
      <c r="V1117" s="49" t="s">
        <v>270</v>
      </c>
      <c r="W1117" s="49"/>
      <c r="X1117" s="54" t="s">
        <v>58</v>
      </c>
      <c r="Y1117" s="49"/>
      <c r="Z1117" s="49"/>
      <c r="AA1117" s="54"/>
      <c r="AB1117" s="54"/>
      <c r="AC1117" s="55" t="s">
        <v>117</v>
      </c>
      <c r="AD1117" s="55" t="s">
        <v>117</v>
      </c>
    </row>
    <row r="1118" spans="1:30" s="58" customFormat="1" ht="57" hidden="1" customHeight="1" x14ac:dyDescent="0.25">
      <c r="A1118" s="54">
        <f>+SUBTOTAL(3,$B$11:B1118)</f>
        <v>0</v>
      </c>
      <c r="B1118" s="55" t="s">
        <v>108</v>
      </c>
      <c r="C1118" s="54" t="s">
        <v>43</v>
      </c>
      <c r="D1118" s="54" t="s">
        <v>44</v>
      </c>
      <c r="E1118" s="54" t="s">
        <v>45</v>
      </c>
      <c r="F1118" s="56" t="s">
        <v>2835</v>
      </c>
      <c r="G1118" s="48">
        <v>45426.480405093003</v>
      </c>
      <c r="H1118" s="56" t="s">
        <v>2835</v>
      </c>
      <c r="I1118" s="48">
        <v>45426.480405093003</v>
      </c>
      <c r="J1118" s="56" t="s">
        <v>2835</v>
      </c>
      <c r="K1118" s="48">
        <v>45426.480405093003</v>
      </c>
      <c r="L1118" s="100" t="s">
        <v>2949</v>
      </c>
      <c r="M1118" s="55" t="s">
        <v>48</v>
      </c>
      <c r="N1118" s="49" t="s">
        <v>64</v>
      </c>
      <c r="O1118" s="49" t="s">
        <v>123</v>
      </c>
      <c r="P1118" s="49" t="s">
        <v>51</v>
      </c>
      <c r="Q1118" s="50" t="s">
        <v>52</v>
      </c>
      <c r="R1118" s="57"/>
      <c r="S1118" s="49" t="s">
        <v>68</v>
      </c>
      <c r="T1118" s="49" t="s">
        <v>96</v>
      </c>
      <c r="U1118" s="49" t="s">
        <v>97</v>
      </c>
      <c r="V1118" s="49" t="s">
        <v>98</v>
      </c>
      <c r="W1118" s="49"/>
      <c r="X1118" s="54" t="s">
        <v>58</v>
      </c>
      <c r="Y1118" s="49"/>
      <c r="Z1118" s="49"/>
      <c r="AA1118" s="54"/>
      <c r="AB1118" s="54"/>
      <c r="AC1118" s="55" t="s">
        <v>82</v>
      </c>
      <c r="AD1118" s="55" t="s">
        <v>82</v>
      </c>
    </row>
    <row r="1119" spans="1:30" s="58" customFormat="1" ht="57" hidden="1" customHeight="1" x14ac:dyDescent="0.25">
      <c r="A1119" s="54">
        <f>+SUBTOTAL(3,$B$11:B1119)</f>
        <v>0</v>
      </c>
      <c r="B1119" s="55" t="s">
        <v>42</v>
      </c>
      <c r="C1119" s="54" t="s">
        <v>43</v>
      </c>
      <c r="D1119" s="54" t="s">
        <v>44</v>
      </c>
      <c r="E1119" s="54" t="s">
        <v>45</v>
      </c>
      <c r="F1119" s="56" t="s">
        <v>2836</v>
      </c>
      <c r="G1119" s="48">
        <v>45412.432731481</v>
      </c>
      <c r="H1119" s="56" t="s">
        <v>2836</v>
      </c>
      <c r="I1119" s="48">
        <v>45412.432731481</v>
      </c>
      <c r="J1119" s="56" t="s">
        <v>2836</v>
      </c>
      <c r="K1119" s="48">
        <v>45412.432731481</v>
      </c>
      <c r="L1119" s="100" t="s">
        <v>2946</v>
      </c>
      <c r="M1119" s="55" t="s">
        <v>48</v>
      </c>
      <c r="N1119" s="49" t="s">
        <v>141</v>
      </c>
      <c r="O1119" s="49" t="s">
        <v>227</v>
      </c>
      <c r="P1119" s="49" t="s">
        <v>2048</v>
      </c>
      <c r="Q1119" s="50" t="s">
        <v>52</v>
      </c>
      <c r="R1119" s="57"/>
      <c r="S1119" s="49" t="s">
        <v>144</v>
      </c>
      <c r="T1119" s="49" t="s">
        <v>145</v>
      </c>
      <c r="U1119" s="49" t="s">
        <v>146</v>
      </c>
      <c r="V1119" s="49" t="s">
        <v>147</v>
      </c>
      <c r="W1119" s="49" t="s">
        <v>148</v>
      </c>
      <c r="X1119" s="54" t="s">
        <v>58</v>
      </c>
      <c r="Y1119" s="49"/>
      <c r="Z1119" s="49"/>
      <c r="AA1119" s="54"/>
      <c r="AB1119" s="54"/>
      <c r="AC1119" s="55" t="s">
        <v>117</v>
      </c>
      <c r="AD1119" s="55" t="s">
        <v>117</v>
      </c>
    </row>
    <row r="1120" spans="1:30" s="58" customFormat="1" ht="57" hidden="1" customHeight="1" x14ac:dyDescent="0.25">
      <c r="A1120" s="54">
        <f>+SUBTOTAL(3,$B$11:B1120)</f>
        <v>0</v>
      </c>
      <c r="B1120" s="55" t="s">
        <v>42</v>
      </c>
      <c r="C1120" s="54" t="s">
        <v>43</v>
      </c>
      <c r="D1120" s="54" t="s">
        <v>44</v>
      </c>
      <c r="E1120" s="54" t="s">
        <v>45</v>
      </c>
      <c r="F1120" s="56" t="s">
        <v>2837</v>
      </c>
      <c r="G1120" s="48">
        <v>45426.886458333</v>
      </c>
      <c r="H1120" s="56" t="s">
        <v>2837</v>
      </c>
      <c r="I1120" s="48">
        <v>45426.886458333</v>
      </c>
      <c r="J1120" s="56" t="s">
        <v>2837</v>
      </c>
      <c r="K1120" s="48">
        <v>45426.886458333</v>
      </c>
      <c r="L1120" s="100" t="s">
        <v>2946</v>
      </c>
      <c r="M1120" s="55" t="s">
        <v>48</v>
      </c>
      <c r="N1120" s="49" t="s">
        <v>141</v>
      </c>
      <c r="O1120" s="49" t="s">
        <v>227</v>
      </c>
      <c r="P1120" s="49" t="s">
        <v>2048</v>
      </c>
      <c r="Q1120" s="50" t="s">
        <v>52</v>
      </c>
      <c r="R1120" s="57"/>
      <c r="S1120" s="49" t="s">
        <v>53</v>
      </c>
      <c r="T1120" s="49" t="s">
        <v>54</v>
      </c>
      <c r="U1120" s="49" t="s">
        <v>55</v>
      </c>
      <c r="V1120" s="49" t="s">
        <v>147</v>
      </c>
      <c r="W1120" s="49" t="s">
        <v>148</v>
      </c>
      <c r="X1120" s="54" t="s">
        <v>58</v>
      </c>
      <c r="Y1120" s="49"/>
      <c r="Z1120" s="49"/>
      <c r="AA1120" s="54"/>
      <c r="AB1120" s="54"/>
      <c r="AC1120" s="55" t="s">
        <v>117</v>
      </c>
      <c r="AD1120" s="55" t="s">
        <v>117</v>
      </c>
    </row>
    <row r="1121" spans="1:30" s="58" customFormat="1" ht="57" hidden="1" customHeight="1" x14ac:dyDescent="0.25">
      <c r="A1121" s="54">
        <f>+SUBTOTAL(3,$B$11:B1121)</f>
        <v>0</v>
      </c>
      <c r="B1121" s="55" t="s">
        <v>42</v>
      </c>
      <c r="C1121" s="54" t="s">
        <v>43</v>
      </c>
      <c r="D1121" s="54" t="s">
        <v>44</v>
      </c>
      <c r="E1121" s="54" t="s">
        <v>45</v>
      </c>
      <c r="F1121" s="56" t="s">
        <v>2839</v>
      </c>
      <c r="G1121" s="48">
        <v>45400.583229167001</v>
      </c>
      <c r="H1121" s="56" t="s">
        <v>2839</v>
      </c>
      <c r="I1121" s="48">
        <v>45400.583229167001</v>
      </c>
      <c r="J1121" s="56" t="s">
        <v>2839</v>
      </c>
      <c r="K1121" s="48">
        <v>45400.583229167001</v>
      </c>
      <c r="L1121" s="100" t="s">
        <v>2206</v>
      </c>
      <c r="M1121" s="55" t="s">
        <v>48</v>
      </c>
      <c r="N1121" s="49" t="s">
        <v>141</v>
      </c>
      <c r="O1121" s="49" t="s">
        <v>586</v>
      </c>
      <c r="P1121" s="49" t="s">
        <v>2067</v>
      </c>
      <c r="Q1121" s="50" t="s">
        <v>52</v>
      </c>
      <c r="R1121" s="57"/>
      <c r="S1121" s="49" t="s">
        <v>53</v>
      </c>
      <c r="T1121" s="49" t="s">
        <v>54</v>
      </c>
      <c r="U1121" s="49" t="s">
        <v>55</v>
      </c>
      <c r="V1121" s="49" t="s">
        <v>270</v>
      </c>
      <c r="W1121" s="49"/>
      <c r="X1121" s="54" t="s">
        <v>58</v>
      </c>
      <c r="Y1121" s="49"/>
      <c r="Z1121" s="49"/>
      <c r="AA1121" s="54"/>
      <c r="AB1121" s="54"/>
      <c r="AC1121" s="55" t="s">
        <v>82</v>
      </c>
      <c r="AD1121" s="55" t="s">
        <v>82</v>
      </c>
    </row>
    <row r="1122" spans="1:30" s="58" customFormat="1" ht="57" hidden="1" customHeight="1" x14ac:dyDescent="0.25">
      <c r="A1122" s="54">
        <f>+SUBTOTAL(3,$B$11:B1122)</f>
        <v>0</v>
      </c>
      <c r="B1122" s="55" t="s">
        <v>42</v>
      </c>
      <c r="C1122" s="54" t="s">
        <v>43</v>
      </c>
      <c r="D1122" s="54" t="s">
        <v>44</v>
      </c>
      <c r="E1122" s="54" t="s">
        <v>45</v>
      </c>
      <c r="F1122" s="56" t="s">
        <v>2840</v>
      </c>
      <c r="G1122" s="48">
        <v>45456.501435184997</v>
      </c>
      <c r="H1122" s="56" t="s">
        <v>2840</v>
      </c>
      <c r="I1122" s="48">
        <v>45456.501435184997</v>
      </c>
      <c r="J1122" s="56" t="s">
        <v>2840</v>
      </c>
      <c r="K1122" s="48">
        <v>45456.501435184997</v>
      </c>
      <c r="L1122" s="100" t="s">
        <v>3256</v>
      </c>
      <c r="M1122" s="55" t="s">
        <v>48</v>
      </c>
      <c r="N1122" s="49" t="s">
        <v>379</v>
      </c>
      <c r="O1122" s="49" t="s">
        <v>426</v>
      </c>
      <c r="P1122" s="49" t="s">
        <v>3518</v>
      </c>
      <c r="Q1122" s="50" t="s">
        <v>52</v>
      </c>
      <c r="R1122" s="57"/>
      <c r="S1122" s="49" t="s">
        <v>781</v>
      </c>
      <c r="T1122" s="49" t="s">
        <v>3296</v>
      </c>
      <c r="U1122" s="49" t="s">
        <v>3297</v>
      </c>
      <c r="V1122" s="49" t="s">
        <v>80</v>
      </c>
      <c r="W1122" s="49" t="s">
        <v>81</v>
      </c>
      <c r="X1122" s="54" t="s">
        <v>58</v>
      </c>
      <c r="Y1122" s="49"/>
      <c r="Z1122" s="49"/>
      <c r="AA1122" s="54"/>
      <c r="AB1122" s="54"/>
      <c r="AC1122" s="55" t="s">
        <v>75</v>
      </c>
      <c r="AD1122" s="55" t="s">
        <v>75</v>
      </c>
    </row>
    <row r="1123" spans="1:30" s="58" customFormat="1" ht="57" hidden="1" customHeight="1" x14ac:dyDescent="0.25">
      <c r="A1123" s="54">
        <f>+SUBTOTAL(3,$B$11:B1123)</f>
        <v>0</v>
      </c>
      <c r="B1123" s="55" t="s">
        <v>108</v>
      </c>
      <c r="C1123" s="54" t="s">
        <v>43</v>
      </c>
      <c r="D1123" s="54" t="s">
        <v>44</v>
      </c>
      <c r="E1123" s="54" t="s">
        <v>45</v>
      </c>
      <c r="F1123" s="56" t="s">
        <v>2841</v>
      </c>
      <c r="G1123" s="48">
        <v>45443.844456018996</v>
      </c>
      <c r="H1123" s="56" t="s">
        <v>2841</v>
      </c>
      <c r="I1123" s="48">
        <v>45443.844456018996</v>
      </c>
      <c r="J1123" s="56" t="s">
        <v>2841</v>
      </c>
      <c r="K1123" s="48">
        <v>45443.844456018996</v>
      </c>
      <c r="L1123" s="100" t="s">
        <v>209</v>
      </c>
      <c r="M1123" s="55" t="s">
        <v>48</v>
      </c>
      <c r="N1123" s="49" t="s">
        <v>141</v>
      </c>
      <c r="O1123" s="49" t="s">
        <v>210</v>
      </c>
      <c r="P1123" s="49" t="s">
        <v>211</v>
      </c>
      <c r="Q1123" s="50" t="s">
        <v>52</v>
      </c>
      <c r="R1123" s="57"/>
      <c r="S1123" s="49" t="s">
        <v>68</v>
      </c>
      <c r="T1123" s="49" t="s">
        <v>156</v>
      </c>
      <c r="U1123" s="49" t="s">
        <v>157</v>
      </c>
      <c r="V1123" s="49" t="s">
        <v>147</v>
      </c>
      <c r="W1123" s="49"/>
      <c r="X1123" s="54" t="s">
        <v>58</v>
      </c>
      <c r="Y1123" s="49"/>
      <c r="Z1123" s="49"/>
      <c r="AA1123" s="54"/>
      <c r="AB1123" s="54"/>
      <c r="AC1123" s="55" t="s">
        <v>61</v>
      </c>
      <c r="AD1123" s="55" t="s">
        <v>61</v>
      </c>
    </row>
    <row r="1124" spans="1:30" s="58" customFormat="1" ht="57" hidden="1" customHeight="1" x14ac:dyDescent="0.25">
      <c r="A1124" s="54">
        <f>+SUBTOTAL(3,$B$11:B1124)</f>
        <v>0</v>
      </c>
      <c r="B1124" s="55" t="s">
        <v>42</v>
      </c>
      <c r="C1124" s="54" t="s">
        <v>43</v>
      </c>
      <c r="D1124" s="54" t="s">
        <v>44</v>
      </c>
      <c r="E1124" s="54" t="s">
        <v>45</v>
      </c>
      <c r="F1124" s="56" t="s">
        <v>2842</v>
      </c>
      <c r="G1124" s="48">
        <v>45396.530972221997</v>
      </c>
      <c r="H1124" s="56" t="s">
        <v>2842</v>
      </c>
      <c r="I1124" s="48">
        <v>45396.530972221997</v>
      </c>
      <c r="J1124" s="56" t="s">
        <v>2842</v>
      </c>
      <c r="K1124" s="48">
        <v>45396.530972221997</v>
      </c>
      <c r="L1124" s="100" t="s">
        <v>3257</v>
      </c>
      <c r="M1124" s="55" t="s">
        <v>48</v>
      </c>
      <c r="N1124" s="49" t="s">
        <v>379</v>
      </c>
      <c r="O1124" s="49" t="s">
        <v>430</v>
      </c>
      <c r="P1124" s="49" t="s">
        <v>3519</v>
      </c>
      <c r="Q1124" s="50" t="s">
        <v>52</v>
      </c>
      <c r="R1124" s="57"/>
      <c r="S1124" s="49" t="s">
        <v>652</v>
      </c>
      <c r="T1124" s="49" t="s">
        <v>3273</v>
      </c>
      <c r="U1124" s="49" t="s">
        <v>654</v>
      </c>
      <c r="V1124" s="49" t="s">
        <v>2305</v>
      </c>
      <c r="W1124" s="49"/>
      <c r="X1124" s="54" t="s">
        <v>58</v>
      </c>
      <c r="Y1124" s="49"/>
      <c r="Z1124" s="49"/>
      <c r="AA1124" s="54"/>
      <c r="AB1124" s="54"/>
      <c r="AC1124" s="55" t="s">
        <v>82</v>
      </c>
      <c r="AD1124" s="55" t="s">
        <v>82</v>
      </c>
    </row>
    <row r="1125" spans="1:30" s="58" customFormat="1" ht="57" hidden="1" customHeight="1" x14ac:dyDescent="0.25">
      <c r="A1125" s="54">
        <f>+SUBTOTAL(3,$B$11:B1125)</f>
        <v>0</v>
      </c>
      <c r="B1125" s="55" t="s">
        <v>108</v>
      </c>
      <c r="C1125" s="54" t="s">
        <v>43</v>
      </c>
      <c r="D1125" s="54" t="s">
        <v>44</v>
      </c>
      <c r="E1125" s="54" t="s">
        <v>45</v>
      </c>
      <c r="F1125" s="56" t="s">
        <v>2843</v>
      </c>
      <c r="G1125" s="48">
        <v>45427.474953703997</v>
      </c>
      <c r="H1125" s="56" t="s">
        <v>2843</v>
      </c>
      <c r="I1125" s="48">
        <v>45427.474953703997</v>
      </c>
      <c r="J1125" s="56" t="s">
        <v>2843</v>
      </c>
      <c r="K1125" s="48">
        <v>45427.474953703997</v>
      </c>
      <c r="L1125" s="100" t="s">
        <v>209</v>
      </c>
      <c r="M1125" s="55" t="s">
        <v>48</v>
      </c>
      <c r="N1125" s="49" t="s">
        <v>141</v>
      </c>
      <c r="O1125" s="49" t="s">
        <v>210</v>
      </c>
      <c r="P1125" s="49" t="s">
        <v>211</v>
      </c>
      <c r="Q1125" s="50" t="s">
        <v>52</v>
      </c>
      <c r="R1125" s="57"/>
      <c r="S1125" s="49" t="s">
        <v>68</v>
      </c>
      <c r="T1125" s="49" t="s">
        <v>156</v>
      </c>
      <c r="U1125" s="49" t="s">
        <v>157</v>
      </c>
      <c r="V1125" s="49" t="s">
        <v>147</v>
      </c>
      <c r="W1125" s="49"/>
      <c r="X1125" s="54" t="s">
        <v>58</v>
      </c>
      <c r="Y1125" s="49"/>
      <c r="Z1125" s="49"/>
      <c r="AA1125" s="54"/>
      <c r="AB1125" s="54"/>
      <c r="AC1125" s="55" t="s">
        <v>75</v>
      </c>
      <c r="AD1125" s="55" t="s">
        <v>75</v>
      </c>
    </row>
    <row r="1126" spans="1:30" s="58" customFormat="1" ht="57" hidden="1" customHeight="1" x14ac:dyDescent="0.25">
      <c r="A1126" s="54">
        <f>+SUBTOTAL(3,$B$11:B1126)</f>
        <v>0</v>
      </c>
      <c r="B1126" s="55" t="s">
        <v>42</v>
      </c>
      <c r="C1126" s="54" t="s">
        <v>43</v>
      </c>
      <c r="D1126" s="54" t="s">
        <v>44</v>
      </c>
      <c r="E1126" s="54" t="s">
        <v>45</v>
      </c>
      <c r="F1126" s="56" t="s">
        <v>2844</v>
      </c>
      <c r="G1126" s="48">
        <v>45397.671990741001</v>
      </c>
      <c r="H1126" s="56" t="s">
        <v>2844</v>
      </c>
      <c r="I1126" s="48">
        <v>45397.671990741001</v>
      </c>
      <c r="J1126" s="56" t="s">
        <v>2844</v>
      </c>
      <c r="K1126" s="48">
        <v>45397.671990741001</v>
      </c>
      <c r="L1126" s="100" t="s">
        <v>3225</v>
      </c>
      <c r="M1126" s="55" t="s">
        <v>111</v>
      </c>
      <c r="N1126" s="49" t="s">
        <v>261</v>
      </c>
      <c r="O1126" s="49" t="s">
        <v>1645</v>
      </c>
      <c r="P1126" s="49" t="s">
        <v>3502</v>
      </c>
      <c r="Q1126" s="50" t="s">
        <v>52</v>
      </c>
      <c r="R1126" s="57"/>
      <c r="S1126" s="49" t="s">
        <v>68</v>
      </c>
      <c r="T1126" s="49" t="s">
        <v>321</v>
      </c>
      <c r="U1126" s="49" t="s">
        <v>321</v>
      </c>
      <c r="V1126" s="49" t="s">
        <v>71</v>
      </c>
      <c r="W1126" s="49" t="s">
        <v>72</v>
      </c>
      <c r="X1126" s="54" t="s">
        <v>58</v>
      </c>
      <c r="Y1126" s="49"/>
      <c r="Z1126" s="49"/>
      <c r="AA1126" s="54"/>
      <c r="AB1126" s="54"/>
      <c r="AC1126" s="55" t="s">
        <v>75</v>
      </c>
      <c r="AD1126" s="55" t="s">
        <v>75</v>
      </c>
    </row>
    <row r="1127" spans="1:30" s="58" customFormat="1" ht="57" hidden="1" customHeight="1" x14ac:dyDescent="0.25">
      <c r="A1127" s="54">
        <f>+SUBTOTAL(3,$B$11:B1127)</f>
        <v>0</v>
      </c>
      <c r="B1127" s="55" t="s">
        <v>42</v>
      </c>
      <c r="C1127" s="54" t="s">
        <v>43</v>
      </c>
      <c r="D1127" s="54" t="s">
        <v>44</v>
      </c>
      <c r="E1127" s="54" t="s">
        <v>45</v>
      </c>
      <c r="F1127" s="56" t="s">
        <v>2845</v>
      </c>
      <c r="G1127" s="48">
        <v>45384.620671295997</v>
      </c>
      <c r="H1127" s="56" t="s">
        <v>2845</v>
      </c>
      <c r="I1127" s="48">
        <v>45384.620671295997</v>
      </c>
      <c r="J1127" s="56" t="s">
        <v>2845</v>
      </c>
      <c r="K1127" s="48">
        <v>45384.620671295997</v>
      </c>
      <c r="L1127" s="100" t="s">
        <v>190</v>
      </c>
      <c r="M1127" s="55" t="s">
        <v>48</v>
      </c>
      <c r="N1127" s="49" t="s">
        <v>191</v>
      </c>
      <c r="O1127" s="49" t="s">
        <v>192</v>
      </c>
      <c r="P1127" s="49" t="s">
        <v>193</v>
      </c>
      <c r="Q1127" s="50" t="s">
        <v>52</v>
      </c>
      <c r="R1127" s="57"/>
      <c r="S1127" s="49" t="s">
        <v>53</v>
      </c>
      <c r="T1127" s="49" t="s">
        <v>54</v>
      </c>
      <c r="U1127" s="49" t="s">
        <v>3298</v>
      </c>
      <c r="V1127" s="49" t="s">
        <v>98</v>
      </c>
      <c r="W1127" s="49"/>
      <c r="X1127" s="54" t="s">
        <v>58</v>
      </c>
      <c r="Y1127" s="49"/>
      <c r="Z1127" s="49"/>
      <c r="AA1127" s="54"/>
      <c r="AB1127" s="54"/>
      <c r="AC1127" s="55" t="s">
        <v>61</v>
      </c>
      <c r="AD1127" s="55" t="s">
        <v>61</v>
      </c>
    </row>
    <row r="1128" spans="1:30" s="58" customFormat="1" ht="57" hidden="1" customHeight="1" x14ac:dyDescent="0.25">
      <c r="A1128" s="54">
        <f>+SUBTOTAL(3,$B$11:B1128)</f>
        <v>0</v>
      </c>
      <c r="B1128" s="55" t="s">
        <v>42</v>
      </c>
      <c r="C1128" s="54" t="s">
        <v>43</v>
      </c>
      <c r="D1128" s="54" t="s">
        <v>44</v>
      </c>
      <c r="E1128" s="54" t="s">
        <v>45</v>
      </c>
      <c r="F1128" s="56" t="s">
        <v>2846</v>
      </c>
      <c r="G1128" s="48">
        <v>45422.462152777996</v>
      </c>
      <c r="H1128" s="56" t="s">
        <v>2846</v>
      </c>
      <c r="I1128" s="48">
        <v>45422.462152777996</v>
      </c>
      <c r="J1128" s="56" t="s">
        <v>2846</v>
      </c>
      <c r="K1128" s="48">
        <v>45422.462152777996</v>
      </c>
      <c r="L1128" s="100" t="s">
        <v>3258</v>
      </c>
      <c r="M1128" s="55" t="s">
        <v>48</v>
      </c>
      <c r="N1128" s="49" t="s">
        <v>141</v>
      </c>
      <c r="O1128" s="49" t="s">
        <v>624</v>
      </c>
      <c r="P1128" s="49" t="s">
        <v>136</v>
      </c>
      <c r="Q1128" s="50" t="s">
        <v>52</v>
      </c>
      <c r="R1128" s="57"/>
      <c r="S1128" s="49" t="s">
        <v>68</v>
      </c>
      <c r="T1128" s="49" t="s">
        <v>156</v>
      </c>
      <c r="U1128" s="49" t="s">
        <v>794</v>
      </c>
      <c r="V1128" s="49" t="s">
        <v>98</v>
      </c>
      <c r="W1128" s="49"/>
      <c r="X1128" s="54" t="s">
        <v>58</v>
      </c>
      <c r="Y1128" s="49"/>
      <c r="Z1128" s="49"/>
      <c r="AA1128" s="54"/>
      <c r="AB1128" s="54"/>
      <c r="AC1128" s="55" t="s">
        <v>75</v>
      </c>
      <c r="AD1128" s="55" t="s">
        <v>75</v>
      </c>
    </row>
    <row r="1129" spans="1:30" s="58" customFormat="1" ht="57" hidden="1" customHeight="1" x14ac:dyDescent="0.25">
      <c r="A1129" s="54">
        <f>+SUBTOTAL(3,$B$11:B1129)</f>
        <v>0</v>
      </c>
      <c r="B1129" s="55" t="s">
        <v>42</v>
      </c>
      <c r="C1129" s="54" t="s">
        <v>43</v>
      </c>
      <c r="D1129" s="54" t="s">
        <v>44</v>
      </c>
      <c r="E1129" s="54" t="s">
        <v>45</v>
      </c>
      <c r="F1129" s="56" t="s">
        <v>2847</v>
      </c>
      <c r="G1129" s="48">
        <v>45395.774618055999</v>
      </c>
      <c r="H1129" s="56" t="s">
        <v>2847</v>
      </c>
      <c r="I1129" s="48">
        <v>45395.774618055999</v>
      </c>
      <c r="J1129" s="56" t="s">
        <v>2847</v>
      </c>
      <c r="K1129" s="48">
        <v>45395.774618055999</v>
      </c>
      <c r="L1129" s="100" t="s">
        <v>2156</v>
      </c>
      <c r="M1129" s="55" t="s">
        <v>48</v>
      </c>
      <c r="N1129" s="49" t="s">
        <v>64</v>
      </c>
      <c r="O1129" s="49" t="s">
        <v>171</v>
      </c>
      <c r="P1129" s="49" t="s">
        <v>2023</v>
      </c>
      <c r="Q1129" s="50" t="s">
        <v>52</v>
      </c>
      <c r="R1129" s="57"/>
      <c r="S1129" s="49" t="s">
        <v>68</v>
      </c>
      <c r="T1129" s="49" t="s">
        <v>96</v>
      </c>
      <c r="U1129" s="49" t="s">
        <v>194</v>
      </c>
      <c r="V1129" s="49" t="s">
        <v>98</v>
      </c>
      <c r="W1129" s="49"/>
      <c r="X1129" s="54" t="s">
        <v>58</v>
      </c>
      <c r="Y1129" s="49"/>
      <c r="Z1129" s="49"/>
      <c r="AA1129" s="54"/>
      <c r="AB1129" s="54"/>
      <c r="AC1129" s="55" t="s">
        <v>82</v>
      </c>
      <c r="AD1129" s="55" t="s">
        <v>82</v>
      </c>
    </row>
    <row r="1130" spans="1:30" s="58" customFormat="1" ht="57" hidden="1" customHeight="1" x14ac:dyDescent="0.25">
      <c r="A1130" s="54">
        <f>+SUBTOTAL(3,$B$11:B1130)</f>
        <v>0</v>
      </c>
      <c r="B1130" s="55" t="s">
        <v>42</v>
      </c>
      <c r="C1130" s="54" t="s">
        <v>43</v>
      </c>
      <c r="D1130" s="54" t="s">
        <v>44</v>
      </c>
      <c r="E1130" s="54" t="s">
        <v>45</v>
      </c>
      <c r="F1130" s="56" t="s">
        <v>2848</v>
      </c>
      <c r="G1130" s="48">
        <v>45463.667800925999</v>
      </c>
      <c r="H1130" s="56" t="s">
        <v>2848</v>
      </c>
      <c r="I1130" s="48">
        <v>45463.667800925999</v>
      </c>
      <c r="J1130" s="56" t="s">
        <v>2848</v>
      </c>
      <c r="K1130" s="48">
        <v>45463.667800925999</v>
      </c>
      <c r="L1130" s="100" t="s">
        <v>3259</v>
      </c>
      <c r="M1130" s="55" t="s">
        <v>48</v>
      </c>
      <c r="N1130" s="49" t="s">
        <v>64</v>
      </c>
      <c r="O1130" s="49" t="s">
        <v>3520</v>
      </c>
      <c r="P1130" s="49" t="s">
        <v>3521</v>
      </c>
      <c r="Q1130" s="50" t="s">
        <v>52</v>
      </c>
      <c r="R1130" s="57"/>
      <c r="S1130" s="49" t="s">
        <v>68</v>
      </c>
      <c r="T1130" s="49" t="s">
        <v>69</v>
      </c>
      <c r="U1130" s="49" t="s">
        <v>70</v>
      </c>
      <c r="V1130" s="49" t="s">
        <v>71</v>
      </c>
      <c r="W1130" s="49"/>
      <c r="X1130" s="54" t="s">
        <v>58</v>
      </c>
      <c r="Y1130" s="49"/>
      <c r="Z1130" s="49"/>
      <c r="AA1130" s="54"/>
      <c r="AB1130" s="54"/>
      <c r="AC1130" s="55" t="s">
        <v>75</v>
      </c>
      <c r="AD1130" s="55" t="s">
        <v>75</v>
      </c>
    </row>
    <row r="1131" spans="1:30" s="58" customFormat="1" ht="57" hidden="1" customHeight="1" x14ac:dyDescent="0.25">
      <c r="A1131" s="54">
        <f>+SUBTOTAL(3,$B$11:B1131)</f>
        <v>0</v>
      </c>
      <c r="B1131" s="55" t="s">
        <v>42</v>
      </c>
      <c r="C1131" s="54" t="s">
        <v>43</v>
      </c>
      <c r="D1131" s="54" t="s">
        <v>44</v>
      </c>
      <c r="E1131" s="54" t="s">
        <v>45</v>
      </c>
      <c r="F1131" s="56" t="s">
        <v>2849</v>
      </c>
      <c r="G1131" s="48">
        <v>45442.531273148001</v>
      </c>
      <c r="H1131" s="56" t="s">
        <v>2849</v>
      </c>
      <c r="I1131" s="48">
        <v>45442.531273148001</v>
      </c>
      <c r="J1131" s="56" t="s">
        <v>2849</v>
      </c>
      <c r="K1131" s="48">
        <v>45442.531273148001</v>
      </c>
      <c r="L1131" s="100" t="s">
        <v>3260</v>
      </c>
      <c r="M1131" s="55" t="s">
        <v>48</v>
      </c>
      <c r="N1131" s="49" t="s">
        <v>64</v>
      </c>
      <c r="O1131" s="49" t="s">
        <v>171</v>
      </c>
      <c r="P1131" s="49" t="s">
        <v>172</v>
      </c>
      <c r="Q1131" s="50" t="s">
        <v>52</v>
      </c>
      <c r="R1131" s="57"/>
      <c r="S1131" s="49" t="s">
        <v>68</v>
      </c>
      <c r="T1131" s="49" t="s">
        <v>156</v>
      </c>
      <c r="U1131" s="49" t="s">
        <v>157</v>
      </c>
      <c r="V1131" s="49" t="s">
        <v>248</v>
      </c>
      <c r="W1131" s="49"/>
      <c r="X1131" s="54" t="s">
        <v>58</v>
      </c>
      <c r="Y1131" s="49"/>
      <c r="Z1131" s="49"/>
      <c r="AA1131" s="54"/>
      <c r="AB1131" s="54"/>
      <c r="AC1131" s="55" t="s">
        <v>75</v>
      </c>
      <c r="AD1131" s="55" t="s">
        <v>75</v>
      </c>
    </row>
    <row r="1132" spans="1:30" s="58" customFormat="1" ht="57" hidden="1" customHeight="1" x14ac:dyDescent="0.25">
      <c r="A1132" s="54">
        <f>+SUBTOTAL(3,$B$11:B1132)</f>
        <v>0</v>
      </c>
      <c r="B1132" s="55" t="s">
        <v>42</v>
      </c>
      <c r="C1132" s="54" t="s">
        <v>43</v>
      </c>
      <c r="D1132" s="54" t="s">
        <v>44</v>
      </c>
      <c r="E1132" s="54" t="s">
        <v>45</v>
      </c>
      <c r="F1132" s="56" t="s">
        <v>2850</v>
      </c>
      <c r="G1132" s="48">
        <v>45442.524409721998</v>
      </c>
      <c r="H1132" s="56" t="s">
        <v>2850</v>
      </c>
      <c r="I1132" s="48">
        <v>45442.524409721998</v>
      </c>
      <c r="J1132" s="56" t="s">
        <v>2850</v>
      </c>
      <c r="K1132" s="48">
        <v>45442.524409721998</v>
      </c>
      <c r="L1132" s="100" t="s">
        <v>3157</v>
      </c>
      <c r="M1132" s="55" t="s">
        <v>48</v>
      </c>
      <c r="N1132" s="49" t="s">
        <v>141</v>
      </c>
      <c r="O1132" s="49" t="s">
        <v>554</v>
      </c>
      <c r="P1132" s="49" t="s">
        <v>661</v>
      </c>
      <c r="Q1132" s="50" t="s">
        <v>52</v>
      </c>
      <c r="R1132" s="57"/>
      <c r="S1132" s="49" t="s">
        <v>68</v>
      </c>
      <c r="T1132" s="49" t="s">
        <v>296</v>
      </c>
      <c r="U1132" s="49" t="s">
        <v>3286</v>
      </c>
      <c r="V1132" s="49" t="s">
        <v>2305</v>
      </c>
      <c r="W1132" s="49"/>
      <c r="X1132" s="54" t="s">
        <v>58</v>
      </c>
      <c r="Y1132" s="49"/>
      <c r="Z1132" s="49"/>
      <c r="AA1132" s="54"/>
      <c r="AB1132" s="54"/>
      <c r="AC1132" s="55" t="s">
        <v>75</v>
      </c>
      <c r="AD1132" s="55" t="s">
        <v>75</v>
      </c>
    </row>
    <row r="1133" spans="1:30" s="58" customFormat="1" ht="57" hidden="1" customHeight="1" x14ac:dyDescent="0.25">
      <c r="A1133" s="54">
        <f>+SUBTOTAL(3,$B$11:B1133)</f>
        <v>0</v>
      </c>
      <c r="B1133" s="55" t="s">
        <v>108</v>
      </c>
      <c r="C1133" s="54" t="s">
        <v>43</v>
      </c>
      <c r="D1133" s="54" t="s">
        <v>44</v>
      </c>
      <c r="E1133" s="54" t="s">
        <v>45</v>
      </c>
      <c r="F1133" s="56" t="s">
        <v>2851</v>
      </c>
      <c r="G1133" s="48">
        <v>45421.474374999998</v>
      </c>
      <c r="H1133" s="56" t="s">
        <v>2851</v>
      </c>
      <c r="I1133" s="48">
        <v>45421.474374999998</v>
      </c>
      <c r="J1133" s="56" t="s">
        <v>2851</v>
      </c>
      <c r="K1133" s="48">
        <v>45421.474374999998</v>
      </c>
      <c r="L1133" s="100" t="s">
        <v>2949</v>
      </c>
      <c r="M1133" s="55" t="s">
        <v>48</v>
      </c>
      <c r="N1133" s="49" t="s">
        <v>64</v>
      </c>
      <c r="O1133" s="49" t="s">
        <v>123</v>
      </c>
      <c r="P1133" s="49" t="s">
        <v>51</v>
      </c>
      <c r="Q1133" s="50" t="s">
        <v>52</v>
      </c>
      <c r="R1133" s="57"/>
      <c r="S1133" s="49" t="s">
        <v>68</v>
      </c>
      <c r="T1133" s="49" t="s">
        <v>156</v>
      </c>
      <c r="U1133" s="49" t="s">
        <v>157</v>
      </c>
      <c r="V1133" s="49" t="s">
        <v>98</v>
      </c>
      <c r="W1133" s="49"/>
      <c r="X1133" s="54" t="s">
        <v>58</v>
      </c>
      <c r="Y1133" s="49"/>
      <c r="Z1133" s="49"/>
      <c r="AA1133" s="54"/>
      <c r="AB1133" s="54"/>
      <c r="AC1133" s="55" t="s">
        <v>117</v>
      </c>
      <c r="AD1133" s="55" t="s">
        <v>117</v>
      </c>
    </row>
    <row r="1134" spans="1:30" s="58" customFormat="1" ht="57" hidden="1" customHeight="1" x14ac:dyDescent="0.25">
      <c r="A1134" s="54">
        <f>+SUBTOTAL(3,$B$11:B1134)</f>
        <v>0</v>
      </c>
      <c r="B1134" s="55" t="s">
        <v>42</v>
      </c>
      <c r="C1134" s="54" t="s">
        <v>43</v>
      </c>
      <c r="D1134" s="54" t="s">
        <v>44</v>
      </c>
      <c r="E1134" s="54" t="s">
        <v>45</v>
      </c>
      <c r="F1134" s="56" t="s">
        <v>2852</v>
      </c>
      <c r="G1134" s="48">
        <v>45470.414502314998</v>
      </c>
      <c r="H1134" s="56" t="s">
        <v>2852</v>
      </c>
      <c r="I1134" s="48">
        <v>45470.414502314998</v>
      </c>
      <c r="J1134" s="56" t="s">
        <v>2852</v>
      </c>
      <c r="K1134" s="48">
        <v>45470.414502314998</v>
      </c>
      <c r="L1134" s="100" t="s">
        <v>3261</v>
      </c>
      <c r="M1134" s="55" t="s">
        <v>48</v>
      </c>
      <c r="N1134" s="49" t="s">
        <v>261</v>
      </c>
      <c r="O1134" s="49" t="s">
        <v>3506</v>
      </c>
      <c r="P1134" s="49" t="s">
        <v>3368</v>
      </c>
      <c r="Q1134" s="50" t="s">
        <v>52</v>
      </c>
      <c r="R1134" s="57"/>
      <c r="S1134" s="49" t="s">
        <v>68</v>
      </c>
      <c r="T1134" s="49" t="s">
        <v>69</v>
      </c>
      <c r="U1134" s="49" t="s">
        <v>461</v>
      </c>
      <c r="V1134" s="49" t="s">
        <v>4104</v>
      </c>
      <c r="W1134" s="49"/>
      <c r="X1134" s="54" t="s">
        <v>58</v>
      </c>
      <c r="Y1134" s="49"/>
      <c r="Z1134" s="49"/>
      <c r="AA1134" s="54"/>
      <c r="AB1134" s="54"/>
      <c r="AC1134" s="55" t="s">
        <v>75</v>
      </c>
      <c r="AD1134" s="55" t="s">
        <v>75</v>
      </c>
    </row>
    <row r="1135" spans="1:30" s="58" customFormat="1" ht="57" hidden="1" customHeight="1" x14ac:dyDescent="0.25">
      <c r="A1135" s="54">
        <f>+SUBTOTAL(3,$B$11:B1135)</f>
        <v>0</v>
      </c>
      <c r="B1135" s="55" t="s">
        <v>42</v>
      </c>
      <c r="C1135" s="54" t="s">
        <v>43</v>
      </c>
      <c r="D1135" s="54" t="s">
        <v>44</v>
      </c>
      <c r="E1135" s="54" t="s">
        <v>45</v>
      </c>
      <c r="F1135" s="56" t="s">
        <v>2853</v>
      </c>
      <c r="G1135" s="48">
        <v>45425.465069443999</v>
      </c>
      <c r="H1135" s="56" t="s">
        <v>2853</v>
      </c>
      <c r="I1135" s="48">
        <v>45425.465069443999</v>
      </c>
      <c r="J1135" s="56" t="s">
        <v>2853</v>
      </c>
      <c r="K1135" s="48">
        <v>45425.465069443999</v>
      </c>
      <c r="L1135" s="100" t="s">
        <v>2946</v>
      </c>
      <c r="M1135" s="55" t="s">
        <v>48</v>
      </c>
      <c r="N1135" s="49" t="s">
        <v>64</v>
      </c>
      <c r="O1135" s="49" t="s">
        <v>87</v>
      </c>
      <c r="P1135" s="49" t="s">
        <v>3336</v>
      </c>
      <c r="Q1135" s="50" t="s">
        <v>52</v>
      </c>
      <c r="R1135" s="57"/>
      <c r="S1135" s="49" t="s">
        <v>144</v>
      </c>
      <c r="T1135" s="49" t="s">
        <v>145</v>
      </c>
      <c r="U1135" s="49" t="s">
        <v>146</v>
      </c>
      <c r="V1135" s="49" t="s">
        <v>1451</v>
      </c>
      <c r="W1135" s="49" t="s">
        <v>148</v>
      </c>
      <c r="X1135" s="54" t="s">
        <v>58</v>
      </c>
      <c r="Y1135" s="49"/>
      <c r="Z1135" s="49"/>
      <c r="AA1135" s="54"/>
      <c r="AB1135" s="54"/>
      <c r="AC1135" s="55" t="s">
        <v>117</v>
      </c>
      <c r="AD1135" s="55" t="s">
        <v>117</v>
      </c>
    </row>
    <row r="1136" spans="1:30" s="58" customFormat="1" ht="57" hidden="1" customHeight="1" x14ac:dyDescent="0.25">
      <c r="A1136" s="54">
        <f>+SUBTOTAL(3,$B$11:B1136)</f>
        <v>0</v>
      </c>
      <c r="B1136" s="55" t="s">
        <v>42</v>
      </c>
      <c r="C1136" s="54" t="s">
        <v>43</v>
      </c>
      <c r="D1136" s="54" t="s">
        <v>44</v>
      </c>
      <c r="E1136" s="54" t="s">
        <v>45</v>
      </c>
      <c r="F1136" s="56" t="s">
        <v>2854</v>
      </c>
      <c r="G1136" s="48">
        <v>45462.630520833001</v>
      </c>
      <c r="H1136" s="56" t="s">
        <v>2854</v>
      </c>
      <c r="I1136" s="48">
        <v>45462.630520833001</v>
      </c>
      <c r="J1136" s="56" t="s">
        <v>2854</v>
      </c>
      <c r="K1136" s="48">
        <v>45462.630520833001</v>
      </c>
      <c r="L1136" s="100" t="s">
        <v>1274</v>
      </c>
      <c r="M1136" s="55" t="s">
        <v>48</v>
      </c>
      <c r="N1136" s="49" t="s">
        <v>141</v>
      </c>
      <c r="O1136" s="49" t="s">
        <v>554</v>
      </c>
      <c r="P1136" s="49" t="s">
        <v>1325</v>
      </c>
      <c r="Q1136" s="50" t="s">
        <v>52</v>
      </c>
      <c r="R1136" s="57"/>
      <c r="S1136" s="49" t="s">
        <v>68</v>
      </c>
      <c r="T1136" s="49" t="s">
        <v>137</v>
      </c>
      <c r="U1136" s="49" t="s">
        <v>138</v>
      </c>
      <c r="V1136" s="49" t="s">
        <v>270</v>
      </c>
      <c r="W1136" s="49"/>
      <c r="X1136" s="54" t="s">
        <v>58</v>
      </c>
      <c r="Y1136" s="49"/>
      <c r="Z1136" s="49"/>
      <c r="AA1136" s="54"/>
      <c r="AB1136" s="54"/>
      <c r="AC1136" s="55" t="s">
        <v>75</v>
      </c>
      <c r="AD1136" s="55" t="s">
        <v>75</v>
      </c>
    </row>
    <row r="1137" spans="1:30" s="58" customFormat="1" ht="57" hidden="1" customHeight="1" x14ac:dyDescent="0.25">
      <c r="A1137" s="54">
        <f>+SUBTOTAL(3,$B$11:B1137)</f>
        <v>0</v>
      </c>
      <c r="B1137" s="55" t="s">
        <v>42</v>
      </c>
      <c r="C1137" s="54" t="s">
        <v>43</v>
      </c>
      <c r="D1137" s="54" t="s">
        <v>44</v>
      </c>
      <c r="E1137" s="54" t="s">
        <v>45</v>
      </c>
      <c r="F1137" s="56" t="s">
        <v>2855</v>
      </c>
      <c r="G1137" s="48">
        <v>45422.464560184999</v>
      </c>
      <c r="H1137" s="56" t="s">
        <v>2855</v>
      </c>
      <c r="I1137" s="48">
        <v>45422.464560184999</v>
      </c>
      <c r="J1137" s="56" t="s">
        <v>2855</v>
      </c>
      <c r="K1137" s="48">
        <v>45422.464560184999</v>
      </c>
      <c r="L1137" s="100" t="s">
        <v>2947</v>
      </c>
      <c r="M1137" s="55" t="s">
        <v>48</v>
      </c>
      <c r="N1137" s="49" t="s">
        <v>64</v>
      </c>
      <c r="O1137" s="49" t="s">
        <v>87</v>
      </c>
      <c r="P1137" s="49" t="s">
        <v>3336</v>
      </c>
      <c r="Q1137" s="50" t="s">
        <v>52</v>
      </c>
      <c r="R1137" s="57"/>
      <c r="S1137" s="49" t="s">
        <v>68</v>
      </c>
      <c r="T1137" s="49" t="s">
        <v>156</v>
      </c>
      <c r="U1137" s="49" t="s">
        <v>157</v>
      </c>
      <c r="V1137" s="49" t="s">
        <v>147</v>
      </c>
      <c r="W1137" s="49"/>
      <c r="X1137" s="54" t="s">
        <v>58</v>
      </c>
      <c r="Y1137" s="49"/>
      <c r="Z1137" s="49"/>
      <c r="AA1137" s="54"/>
      <c r="AB1137" s="54"/>
      <c r="AC1137" s="55" t="s">
        <v>75</v>
      </c>
      <c r="AD1137" s="55" t="s">
        <v>75</v>
      </c>
    </row>
    <row r="1138" spans="1:30" s="58" customFormat="1" ht="57" hidden="1" customHeight="1" x14ac:dyDescent="0.25">
      <c r="A1138" s="54">
        <f>+SUBTOTAL(3,$B$11:B1138)</f>
        <v>0</v>
      </c>
      <c r="B1138" s="55" t="s">
        <v>42</v>
      </c>
      <c r="C1138" s="54" t="s">
        <v>43</v>
      </c>
      <c r="D1138" s="54" t="s">
        <v>44</v>
      </c>
      <c r="E1138" s="54" t="s">
        <v>45</v>
      </c>
      <c r="F1138" s="56" t="s">
        <v>2856</v>
      </c>
      <c r="G1138" s="48">
        <v>45438.516631944003</v>
      </c>
      <c r="H1138" s="56" t="s">
        <v>2856</v>
      </c>
      <c r="I1138" s="48">
        <v>45438.516631944003</v>
      </c>
      <c r="J1138" s="56" t="s">
        <v>2856</v>
      </c>
      <c r="K1138" s="48">
        <v>45438.516631944003</v>
      </c>
      <c r="L1138" s="100" t="s">
        <v>2946</v>
      </c>
      <c r="M1138" s="55" t="s">
        <v>48</v>
      </c>
      <c r="N1138" s="49" t="s">
        <v>141</v>
      </c>
      <c r="O1138" s="49" t="s">
        <v>227</v>
      </c>
      <c r="P1138" s="49" t="s">
        <v>2048</v>
      </c>
      <c r="Q1138" s="50" t="s">
        <v>52</v>
      </c>
      <c r="R1138" s="57"/>
      <c r="S1138" s="49" t="s">
        <v>53</v>
      </c>
      <c r="T1138" s="49" t="s">
        <v>54</v>
      </c>
      <c r="U1138" s="49" t="s">
        <v>55</v>
      </c>
      <c r="V1138" s="49" t="s">
        <v>147</v>
      </c>
      <c r="W1138" s="49" t="s">
        <v>148</v>
      </c>
      <c r="X1138" s="54" t="s">
        <v>58</v>
      </c>
      <c r="Y1138" s="49"/>
      <c r="Z1138" s="49"/>
      <c r="AA1138" s="54"/>
      <c r="AB1138" s="54"/>
      <c r="AC1138" s="55" t="s">
        <v>82</v>
      </c>
      <c r="AD1138" s="55" t="s">
        <v>82</v>
      </c>
    </row>
    <row r="1139" spans="1:30" s="58" customFormat="1" ht="57" hidden="1" customHeight="1" x14ac:dyDescent="0.25">
      <c r="A1139" s="54">
        <f>+SUBTOTAL(3,$B$11:B1139)</f>
        <v>0</v>
      </c>
      <c r="B1139" s="55" t="s">
        <v>108</v>
      </c>
      <c r="C1139" s="54" t="s">
        <v>43</v>
      </c>
      <c r="D1139" s="54" t="s">
        <v>44</v>
      </c>
      <c r="E1139" s="54" t="s">
        <v>45</v>
      </c>
      <c r="F1139" s="56" t="s">
        <v>2857</v>
      </c>
      <c r="G1139" s="48">
        <v>45420.454629630003</v>
      </c>
      <c r="H1139" s="56" t="s">
        <v>2857</v>
      </c>
      <c r="I1139" s="48">
        <v>45420.454629630003</v>
      </c>
      <c r="J1139" s="56" t="s">
        <v>2857</v>
      </c>
      <c r="K1139" s="48">
        <v>45420.454629630003</v>
      </c>
      <c r="L1139" s="100" t="s">
        <v>2949</v>
      </c>
      <c r="M1139" s="55" t="s">
        <v>48</v>
      </c>
      <c r="N1139" s="49" t="s">
        <v>64</v>
      </c>
      <c r="O1139" s="49" t="s">
        <v>123</v>
      </c>
      <c r="P1139" s="49" t="s">
        <v>51</v>
      </c>
      <c r="Q1139" s="50" t="s">
        <v>52</v>
      </c>
      <c r="R1139" s="57"/>
      <c r="S1139" s="49" t="s">
        <v>68</v>
      </c>
      <c r="T1139" s="49" t="s">
        <v>156</v>
      </c>
      <c r="U1139" s="49" t="s">
        <v>157</v>
      </c>
      <c r="V1139" s="49" t="s">
        <v>98</v>
      </c>
      <c r="W1139" s="49"/>
      <c r="X1139" s="54" t="s">
        <v>58</v>
      </c>
      <c r="Y1139" s="49"/>
      <c r="Z1139" s="49"/>
      <c r="AA1139" s="54"/>
      <c r="AB1139" s="54"/>
      <c r="AC1139" s="55" t="s">
        <v>117</v>
      </c>
      <c r="AD1139" s="55" t="s">
        <v>117</v>
      </c>
    </row>
    <row r="1140" spans="1:30" s="58" customFormat="1" ht="57" hidden="1" customHeight="1" x14ac:dyDescent="0.25">
      <c r="A1140" s="54">
        <f>+SUBTOTAL(3,$B$11:B1140)</f>
        <v>0</v>
      </c>
      <c r="B1140" s="55" t="s">
        <v>42</v>
      </c>
      <c r="C1140" s="54" t="s">
        <v>43</v>
      </c>
      <c r="D1140" s="54" t="s">
        <v>44</v>
      </c>
      <c r="E1140" s="54" t="s">
        <v>45</v>
      </c>
      <c r="F1140" s="56" t="s">
        <v>2858</v>
      </c>
      <c r="G1140" s="48">
        <v>45467.689201389003</v>
      </c>
      <c r="H1140" s="56" t="s">
        <v>2858</v>
      </c>
      <c r="I1140" s="48">
        <v>45467.689201389003</v>
      </c>
      <c r="J1140" s="56" t="s">
        <v>2858</v>
      </c>
      <c r="K1140" s="48">
        <v>45467.689201389003</v>
      </c>
      <c r="L1140" s="100" t="s">
        <v>2906</v>
      </c>
      <c r="M1140" s="55" t="s">
        <v>48</v>
      </c>
      <c r="N1140" s="49" t="s">
        <v>709</v>
      </c>
      <c r="O1140" s="49" t="s">
        <v>1402</v>
      </c>
      <c r="P1140" s="49" t="s">
        <v>3315</v>
      </c>
      <c r="Q1140" s="50" t="s">
        <v>52</v>
      </c>
      <c r="R1140" s="57"/>
      <c r="S1140" s="49" t="s">
        <v>68</v>
      </c>
      <c r="T1140" s="49" t="s">
        <v>69</v>
      </c>
      <c r="U1140" s="49" t="s">
        <v>396</v>
      </c>
      <c r="V1140" s="49" t="s">
        <v>115</v>
      </c>
      <c r="W1140" s="49"/>
      <c r="X1140" s="54" t="s">
        <v>58</v>
      </c>
      <c r="Y1140" s="49"/>
      <c r="Z1140" s="49"/>
      <c r="AA1140" s="54"/>
      <c r="AB1140" s="54"/>
      <c r="AC1140" s="55" t="s">
        <v>75</v>
      </c>
      <c r="AD1140" s="55" t="s">
        <v>75</v>
      </c>
    </row>
    <row r="1141" spans="1:30" s="58" customFormat="1" ht="57" hidden="1" customHeight="1" x14ac:dyDescent="0.25">
      <c r="A1141" s="54">
        <f>+SUBTOTAL(3,$B$11:B1141)</f>
        <v>0</v>
      </c>
      <c r="B1141" s="55" t="s">
        <v>108</v>
      </c>
      <c r="C1141" s="54" t="s">
        <v>43</v>
      </c>
      <c r="D1141" s="54" t="s">
        <v>44</v>
      </c>
      <c r="E1141" s="54" t="s">
        <v>45</v>
      </c>
      <c r="F1141" s="56" t="s">
        <v>2859</v>
      </c>
      <c r="G1141" s="48">
        <v>45464.552372685001</v>
      </c>
      <c r="H1141" s="56" t="s">
        <v>2859</v>
      </c>
      <c r="I1141" s="48">
        <v>45464.552372685001</v>
      </c>
      <c r="J1141" s="56" t="s">
        <v>2859</v>
      </c>
      <c r="K1141" s="48">
        <v>45464.552372685001</v>
      </c>
      <c r="L1141" s="100" t="s">
        <v>2978</v>
      </c>
      <c r="M1141" s="55" t="s">
        <v>48</v>
      </c>
      <c r="N1141" s="49" t="s">
        <v>191</v>
      </c>
      <c r="O1141" s="49" t="s">
        <v>371</v>
      </c>
      <c r="P1141" s="49" t="s">
        <v>3522</v>
      </c>
      <c r="Q1141" s="50" t="s">
        <v>52</v>
      </c>
      <c r="R1141" s="57"/>
      <c r="S1141" s="49" t="s">
        <v>68</v>
      </c>
      <c r="T1141" s="49" t="s">
        <v>125</v>
      </c>
      <c r="U1141" s="49" t="s">
        <v>126</v>
      </c>
      <c r="V1141" s="49" t="s">
        <v>80</v>
      </c>
      <c r="W1141" s="49" t="s">
        <v>81</v>
      </c>
      <c r="X1141" s="54" t="s">
        <v>58</v>
      </c>
      <c r="Y1141" s="49"/>
      <c r="Z1141" s="49"/>
      <c r="AA1141" s="54"/>
      <c r="AB1141" s="54"/>
      <c r="AC1141" s="55" t="s">
        <v>82</v>
      </c>
      <c r="AD1141" s="55" t="s">
        <v>82</v>
      </c>
    </row>
    <row r="1142" spans="1:30" s="58" customFormat="1" ht="57" hidden="1" customHeight="1" x14ac:dyDescent="0.25">
      <c r="A1142" s="54">
        <f>+SUBTOTAL(3,$B$11:B1142)</f>
        <v>0</v>
      </c>
      <c r="B1142" s="55" t="s">
        <v>42</v>
      </c>
      <c r="C1142" s="54" t="s">
        <v>43</v>
      </c>
      <c r="D1142" s="54" t="s">
        <v>44</v>
      </c>
      <c r="E1142" s="54" t="s">
        <v>45</v>
      </c>
      <c r="F1142" s="56" t="s">
        <v>2860</v>
      </c>
      <c r="G1142" s="48">
        <v>45422.740868055997</v>
      </c>
      <c r="H1142" s="56" t="s">
        <v>2860</v>
      </c>
      <c r="I1142" s="48">
        <v>45422.740868055997</v>
      </c>
      <c r="J1142" s="56" t="s">
        <v>2860</v>
      </c>
      <c r="K1142" s="48">
        <v>45422.740868055997</v>
      </c>
      <c r="L1142" s="100" t="s">
        <v>3262</v>
      </c>
      <c r="M1142" s="55" t="s">
        <v>48</v>
      </c>
      <c r="N1142" s="49" t="s">
        <v>141</v>
      </c>
      <c r="O1142" s="49" t="s">
        <v>175</v>
      </c>
      <c r="P1142" s="49" t="s">
        <v>3523</v>
      </c>
      <c r="Q1142" s="50" t="s">
        <v>52</v>
      </c>
      <c r="R1142" s="57"/>
      <c r="S1142" s="49" t="s">
        <v>68</v>
      </c>
      <c r="T1142" s="49" t="s">
        <v>296</v>
      </c>
      <c r="U1142" s="49" t="s">
        <v>297</v>
      </c>
      <c r="V1142" s="49" t="s">
        <v>2305</v>
      </c>
      <c r="W1142" s="49" t="s">
        <v>81</v>
      </c>
      <c r="X1142" s="54" t="s">
        <v>58</v>
      </c>
      <c r="Y1142" s="49"/>
      <c r="Z1142" s="49"/>
      <c r="AA1142" s="54"/>
      <c r="AB1142" s="54"/>
      <c r="AC1142" s="55" t="s">
        <v>117</v>
      </c>
      <c r="AD1142" s="55" t="s">
        <v>117</v>
      </c>
    </row>
    <row r="1143" spans="1:30" s="58" customFormat="1" ht="57" hidden="1" customHeight="1" x14ac:dyDescent="0.25">
      <c r="A1143" s="54">
        <f>+SUBTOTAL(3,$B$11:B1143)</f>
        <v>0</v>
      </c>
      <c r="B1143" s="55" t="s">
        <v>42</v>
      </c>
      <c r="C1143" s="54" t="s">
        <v>43</v>
      </c>
      <c r="D1143" s="54" t="s">
        <v>44</v>
      </c>
      <c r="E1143" s="54" t="s">
        <v>45</v>
      </c>
      <c r="F1143" s="56" t="s">
        <v>2861</v>
      </c>
      <c r="G1143" s="48">
        <v>45420.495555556001</v>
      </c>
      <c r="H1143" s="56" t="s">
        <v>2861</v>
      </c>
      <c r="I1143" s="48">
        <v>45420.495555556001</v>
      </c>
      <c r="J1143" s="56" t="s">
        <v>2861</v>
      </c>
      <c r="K1143" s="48">
        <v>45420.495555556001</v>
      </c>
      <c r="L1143" s="100" t="s">
        <v>2955</v>
      </c>
      <c r="M1143" s="55" t="s">
        <v>48</v>
      </c>
      <c r="N1143" s="49" t="s">
        <v>64</v>
      </c>
      <c r="O1143" s="49" t="s">
        <v>123</v>
      </c>
      <c r="P1143" s="49" t="s">
        <v>51</v>
      </c>
      <c r="Q1143" s="50" t="s">
        <v>52</v>
      </c>
      <c r="R1143" s="57"/>
      <c r="S1143" s="49" t="s">
        <v>68</v>
      </c>
      <c r="T1143" s="49" t="s">
        <v>156</v>
      </c>
      <c r="U1143" s="49" t="s">
        <v>157</v>
      </c>
      <c r="V1143" s="49" t="s">
        <v>98</v>
      </c>
      <c r="W1143" s="49"/>
      <c r="X1143" s="54" t="s">
        <v>58</v>
      </c>
      <c r="Y1143" s="49"/>
      <c r="Z1143" s="49"/>
      <c r="AA1143" s="54"/>
      <c r="AB1143" s="54"/>
      <c r="AC1143" s="55" t="s">
        <v>82</v>
      </c>
      <c r="AD1143" s="55" t="s">
        <v>82</v>
      </c>
    </row>
    <row r="1144" spans="1:30" s="58" customFormat="1" ht="57" hidden="1" customHeight="1" x14ac:dyDescent="0.25">
      <c r="A1144" s="54">
        <f>+SUBTOTAL(3,$B$11:B1144)</f>
        <v>0</v>
      </c>
      <c r="B1144" s="55" t="s">
        <v>42</v>
      </c>
      <c r="C1144" s="54" t="s">
        <v>43</v>
      </c>
      <c r="D1144" s="54" t="s">
        <v>44</v>
      </c>
      <c r="E1144" s="54" t="s">
        <v>45</v>
      </c>
      <c r="F1144" s="56" t="s">
        <v>2862</v>
      </c>
      <c r="G1144" s="48">
        <v>45422.7190625</v>
      </c>
      <c r="H1144" s="56" t="s">
        <v>2862</v>
      </c>
      <c r="I1144" s="48">
        <v>45422.7190625</v>
      </c>
      <c r="J1144" s="56" t="s">
        <v>2862</v>
      </c>
      <c r="K1144" s="48">
        <v>45422.7190625</v>
      </c>
      <c r="L1144" s="100" t="s">
        <v>1151</v>
      </c>
      <c r="M1144" s="55" t="s">
        <v>48</v>
      </c>
      <c r="N1144" s="49" t="s">
        <v>141</v>
      </c>
      <c r="O1144" s="49" t="s">
        <v>1288</v>
      </c>
      <c r="P1144" s="49" t="s">
        <v>1289</v>
      </c>
      <c r="Q1144" s="50" t="s">
        <v>52</v>
      </c>
      <c r="R1144" s="57"/>
      <c r="S1144" s="49" t="s">
        <v>68</v>
      </c>
      <c r="T1144" s="49" t="s">
        <v>150</v>
      </c>
      <c r="U1144" s="49" t="s">
        <v>151</v>
      </c>
      <c r="V1144" s="49" t="s">
        <v>270</v>
      </c>
      <c r="W1144" s="49"/>
      <c r="X1144" s="54" t="s">
        <v>58</v>
      </c>
      <c r="Y1144" s="49"/>
      <c r="Z1144" s="49"/>
      <c r="AA1144" s="54"/>
      <c r="AB1144" s="54"/>
      <c r="AC1144" s="55" t="s">
        <v>75</v>
      </c>
      <c r="AD1144" s="55" t="s">
        <v>75</v>
      </c>
    </row>
    <row r="1145" spans="1:30" s="58" customFormat="1" ht="57" hidden="1" customHeight="1" x14ac:dyDescent="0.25">
      <c r="A1145" s="54">
        <f>+SUBTOTAL(3,$B$11:B1145)</f>
        <v>0</v>
      </c>
      <c r="B1145" s="55" t="s">
        <v>42</v>
      </c>
      <c r="C1145" s="54" t="s">
        <v>43</v>
      </c>
      <c r="D1145" s="54" t="s">
        <v>44</v>
      </c>
      <c r="E1145" s="54" t="s">
        <v>45</v>
      </c>
      <c r="F1145" s="56" t="s">
        <v>2863</v>
      </c>
      <c r="G1145" s="48">
        <v>45464.718460648</v>
      </c>
      <c r="H1145" s="56" t="s">
        <v>2863</v>
      </c>
      <c r="I1145" s="48">
        <v>45464.718460648</v>
      </c>
      <c r="J1145" s="56" t="s">
        <v>2863</v>
      </c>
      <c r="K1145" s="48">
        <v>45464.718460648</v>
      </c>
      <c r="L1145" s="100" t="s">
        <v>2932</v>
      </c>
      <c r="M1145" s="55" t="s">
        <v>48</v>
      </c>
      <c r="N1145" s="49" t="s">
        <v>242</v>
      </c>
      <c r="O1145" s="49" t="s">
        <v>324</v>
      </c>
      <c r="P1145" s="49" t="s">
        <v>3325</v>
      </c>
      <c r="Q1145" s="50" t="s">
        <v>52</v>
      </c>
      <c r="R1145" s="57"/>
      <c r="S1145" s="49" t="s">
        <v>68</v>
      </c>
      <c r="T1145" s="49" t="s">
        <v>496</v>
      </c>
      <c r="U1145" s="49" t="s">
        <v>497</v>
      </c>
      <c r="V1145" s="49" t="s">
        <v>80</v>
      </c>
      <c r="W1145" s="49" t="s">
        <v>81</v>
      </c>
      <c r="X1145" s="54" t="s">
        <v>58</v>
      </c>
      <c r="Y1145" s="49"/>
      <c r="Z1145" s="49"/>
      <c r="AA1145" s="54"/>
      <c r="AB1145" s="54"/>
      <c r="AC1145" s="55" t="s">
        <v>117</v>
      </c>
      <c r="AD1145" s="55" t="s">
        <v>117</v>
      </c>
    </row>
    <row r="1146" spans="1:30" s="58" customFormat="1" ht="57" hidden="1" customHeight="1" x14ac:dyDescent="0.25">
      <c r="A1146" s="54">
        <f>+SUBTOTAL(3,$B$11:B1146)</f>
        <v>0</v>
      </c>
      <c r="B1146" s="55" t="s">
        <v>108</v>
      </c>
      <c r="C1146" s="54" t="s">
        <v>43</v>
      </c>
      <c r="D1146" s="54" t="s">
        <v>44</v>
      </c>
      <c r="E1146" s="54" t="s">
        <v>45</v>
      </c>
      <c r="F1146" s="56" t="s">
        <v>2864</v>
      </c>
      <c r="G1146" s="48">
        <v>45441.422824073998</v>
      </c>
      <c r="H1146" s="56" t="s">
        <v>2864</v>
      </c>
      <c r="I1146" s="48">
        <v>45441.422824073998</v>
      </c>
      <c r="J1146" s="56" t="s">
        <v>2864</v>
      </c>
      <c r="K1146" s="48">
        <v>45441.422824073998</v>
      </c>
      <c r="L1146" s="100" t="s">
        <v>2261</v>
      </c>
      <c r="M1146" s="55" t="s">
        <v>48</v>
      </c>
      <c r="N1146" s="49" t="s">
        <v>141</v>
      </c>
      <c r="O1146" s="49" t="s">
        <v>175</v>
      </c>
      <c r="P1146" s="49" t="s">
        <v>2105</v>
      </c>
      <c r="Q1146" s="50" t="s">
        <v>52</v>
      </c>
      <c r="R1146" s="57"/>
      <c r="S1146" s="49" t="s">
        <v>68</v>
      </c>
      <c r="T1146" s="49" t="s">
        <v>156</v>
      </c>
      <c r="U1146" s="49" t="s">
        <v>157</v>
      </c>
      <c r="V1146" s="49" t="s">
        <v>80</v>
      </c>
      <c r="W1146" s="49"/>
      <c r="X1146" s="54" t="s">
        <v>58</v>
      </c>
      <c r="Y1146" s="49"/>
      <c r="Z1146" s="49"/>
      <c r="AA1146" s="54"/>
      <c r="AB1146" s="54"/>
      <c r="AC1146" s="55" t="s">
        <v>82</v>
      </c>
      <c r="AD1146" s="55" t="s">
        <v>82</v>
      </c>
    </row>
    <row r="1147" spans="1:30" s="58" customFormat="1" ht="57" hidden="1" customHeight="1" x14ac:dyDescent="0.25">
      <c r="A1147" s="54">
        <f>+SUBTOTAL(3,$B$11:B1147)</f>
        <v>0</v>
      </c>
      <c r="B1147" s="55" t="s">
        <v>42</v>
      </c>
      <c r="C1147" s="54" t="s">
        <v>43</v>
      </c>
      <c r="D1147" s="54" t="s">
        <v>44</v>
      </c>
      <c r="E1147" s="54" t="s">
        <v>45</v>
      </c>
      <c r="F1147" s="56" t="s">
        <v>2865</v>
      </c>
      <c r="G1147" s="48">
        <v>45441.404155092998</v>
      </c>
      <c r="H1147" s="56" t="s">
        <v>2865</v>
      </c>
      <c r="I1147" s="48">
        <v>45441.404155092998</v>
      </c>
      <c r="J1147" s="56" t="s">
        <v>2865</v>
      </c>
      <c r="K1147" s="48">
        <v>45441.404155092998</v>
      </c>
      <c r="L1147" s="100" t="s">
        <v>3263</v>
      </c>
      <c r="M1147" s="55" t="s">
        <v>48</v>
      </c>
      <c r="N1147" s="49" t="s">
        <v>141</v>
      </c>
      <c r="O1147" s="49" t="s">
        <v>227</v>
      </c>
      <c r="P1147" s="49" t="s">
        <v>3524</v>
      </c>
      <c r="Q1147" s="50" t="s">
        <v>52</v>
      </c>
      <c r="R1147" s="57"/>
      <c r="S1147" s="49" t="s">
        <v>781</v>
      </c>
      <c r="T1147" s="49" t="s">
        <v>3299</v>
      </c>
      <c r="U1147" s="49" t="s">
        <v>3300</v>
      </c>
      <c r="V1147" s="49" t="s">
        <v>1450</v>
      </c>
      <c r="W1147" s="49"/>
      <c r="X1147" s="54" t="s">
        <v>58</v>
      </c>
      <c r="Y1147" s="49"/>
      <c r="Z1147" s="49"/>
      <c r="AA1147" s="54"/>
      <c r="AB1147" s="54"/>
      <c r="AC1147" s="55" t="s">
        <v>82</v>
      </c>
      <c r="AD1147" s="55" t="s">
        <v>82</v>
      </c>
    </row>
    <row r="1148" spans="1:30" s="58" customFormat="1" ht="57" hidden="1" customHeight="1" x14ac:dyDescent="0.25">
      <c r="A1148" s="54">
        <f>+SUBTOTAL(3,$B$11:B1148)</f>
        <v>0</v>
      </c>
      <c r="B1148" s="55" t="s">
        <v>108</v>
      </c>
      <c r="C1148" s="54" t="s">
        <v>43</v>
      </c>
      <c r="D1148" s="54" t="s">
        <v>44</v>
      </c>
      <c r="E1148" s="54" t="s">
        <v>45</v>
      </c>
      <c r="F1148" s="56" t="s">
        <v>2866</v>
      </c>
      <c r="G1148" s="48">
        <v>45456.631388889</v>
      </c>
      <c r="H1148" s="56" t="s">
        <v>2866</v>
      </c>
      <c r="I1148" s="48">
        <v>45456.631388889</v>
      </c>
      <c r="J1148" s="56" t="s">
        <v>2866</v>
      </c>
      <c r="K1148" s="48">
        <v>45456.631388889</v>
      </c>
      <c r="L1148" s="100" t="s">
        <v>3264</v>
      </c>
      <c r="M1148" s="55" t="s">
        <v>48</v>
      </c>
      <c r="N1148" s="49" t="s">
        <v>141</v>
      </c>
      <c r="O1148" s="49" t="s">
        <v>624</v>
      </c>
      <c r="P1148" s="49" t="s">
        <v>3525</v>
      </c>
      <c r="Q1148" s="50" t="s">
        <v>52</v>
      </c>
      <c r="R1148" s="57"/>
      <c r="S1148" s="49" t="s">
        <v>3301</v>
      </c>
      <c r="T1148" s="49" t="s">
        <v>3302</v>
      </c>
      <c r="U1148" s="49" t="s">
        <v>3303</v>
      </c>
      <c r="V1148" s="49" t="s">
        <v>3669</v>
      </c>
      <c r="W1148" s="49"/>
      <c r="X1148" s="54" t="s">
        <v>58</v>
      </c>
      <c r="Y1148" s="49"/>
      <c r="Z1148" s="49"/>
      <c r="AA1148" s="54"/>
      <c r="AB1148" s="54"/>
      <c r="AC1148" s="55" t="s">
        <v>61</v>
      </c>
      <c r="AD1148" s="55" t="s">
        <v>61</v>
      </c>
    </row>
    <row r="1149" spans="1:30" s="58" customFormat="1" ht="57" hidden="1" customHeight="1" x14ac:dyDescent="0.25">
      <c r="A1149" s="54">
        <f>+SUBTOTAL(3,$B$11:B1149)</f>
        <v>0</v>
      </c>
      <c r="B1149" s="55" t="s">
        <v>42</v>
      </c>
      <c r="C1149" s="54" t="s">
        <v>43</v>
      </c>
      <c r="D1149" s="54" t="s">
        <v>44</v>
      </c>
      <c r="E1149" s="54" t="s">
        <v>45</v>
      </c>
      <c r="F1149" s="56" t="s">
        <v>2867</v>
      </c>
      <c r="G1149" s="48">
        <v>45441.630162037</v>
      </c>
      <c r="H1149" s="56" t="s">
        <v>2867</v>
      </c>
      <c r="I1149" s="48">
        <v>45441.630162037</v>
      </c>
      <c r="J1149" s="56" t="s">
        <v>2867</v>
      </c>
      <c r="K1149" s="48">
        <v>45441.630162037</v>
      </c>
      <c r="L1149" s="100" t="s">
        <v>2946</v>
      </c>
      <c r="M1149" s="55" t="s">
        <v>48</v>
      </c>
      <c r="N1149" s="49" t="s">
        <v>141</v>
      </c>
      <c r="O1149" s="49" t="s">
        <v>227</v>
      </c>
      <c r="P1149" s="49" t="s">
        <v>2048</v>
      </c>
      <c r="Q1149" s="50" t="s">
        <v>52</v>
      </c>
      <c r="R1149" s="57"/>
      <c r="S1149" s="49" t="s">
        <v>53</v>
      </c>
      <c r="T1149" s="49" t="s">
        <v>54</v>
      </c>
      <c r="U1149" s="49" t="s">
        <v>55</v>
      </c>
      <c r="V1149" s="49" t="s">
        <v>147</v>
      </c>
      <c r="W1149" s="49" t="s">
        <v>148</v>
      </c>
      <c r="X1149" s="54" t="s">
        <v>58</v>
      </c>
      <c r="Y1149" s="49"/>
      <c r="Z1149" s="49"/>
      <c r="AA1149" s="54"/>
      <c r="AB1149" s="54"/>
      <c r="AC1149" s="55" t="s">
        <v>75</v>
      </c>
      <c r="AD1149" s="55" t="s">
        <v>75</v>
      </c>
    </row>
    <row r="1150" spans="1:30" s="58" customFormat="1" ht="57" hidden="1" customHeight="1" x14ac:dyDescent="0.25">
      <c r="A1150" s="54">
        <f>+SUBTOTAL(3,$B$11:B1150)</f>
        <v>0</v>
      </c>
      <c r="B1150" s="55" t="s">
        <v>42</v>
      </c>
      <c r="C1150" s="54" t="s">
        <v>43</v>
      </c>
      <c r="D1150" s="54" t="s">
        <v>44</v>
      </c>
      <c r="E1150" s="54" t="s">
        <v>45</v>
      </c>
      <c r="F1150" s="56" t="s">
        <v>2868</v>
      </c>
      <c r="G1150" s="48">
        <v>45456.677476851997</v>
      </c>
      <c r="H1150" s="56" t="s">
        <v>2868</v>
      </c>
      <c r="I1150" s="48">
        <v>45456.677476851997</v>
      </c>
      <c r="J1150" s="56" t="s">
        <v>2868</v>
      </c>
      <c r="K1150" s="48">
        <v>45456.677476851997</v>
      </c>
      <c r="L1150" s="100" t="s">
        <v>3034</v>
      </c>
      <c r="M1150" s="55" t="s">
        <v>111</v>
      </c>
      <c r="N1150" s="49" t="s">
        <v>379</v>
      </c>
      <c r="O1150" s="49" t="s">
        <v>438</v>
      </c>
      <c r="P1150" s="49" t="s">
        <v>3389</v>
      </c>
      <c r="Q1150" s="50" t="s">
        <v>52</v>
      </c>
      <c r="R1150" s="57"/>
      <c r="S1150" s="49" t="s">
        <v>68</v>
      </c>
      <c r="T1150" s="49" t="s">
        <v>96</v>
      </c>
      <c r="U1150" s="49" t="s">
        <v>97</v>
      </c>
      <c r="V1150" s="49" t="s">
        <v>98</v>
      </c>
      <c r="W1150" s="49"/>
      <c r="X1150" s="54" t="s">
        <v>58</v>
      </c>
      <c r="Y1150" s="49"/>
      <c r="Z1150" s="49"/>
      <c r="AA1150" s="54"/>
      <c r="AB1150" s="54"/>
      <c r="AC1150" s="55" t="s">
        <v>75</v>
      </c>
      <c r="AD1150" s="55" t="s">
        <v>75</v>
      </c>
    </row>
    <row r="1151" spans="1:30" s="58" customFormat="1" ht="57" hidden="1" customHeight="1" x14ac:dyDescent="0.25">
      <c r="A1151" s="54">
        <f>+SUBTOTAL(3,$B$11:B1151)</f>
        <v>0</v>
      </c>
      <c r="B1151" s="55" t="s">
        <v>42</v>
      </c>
      <c r="C1151" s="54" t="s">
        <v>43</v>
      </c>
      <c r="D1151" s="54" t="s">
        <v>44</v>
      </c>
      <c r="E1151" s="54" t="s">
        <v>45</v>
      </c>
      <c r="F1151" s="56" t="s">
        <v>2869</v>
      </c>
      <c r="G1151" s="48">
        <v>45456.828506944003</v>
      </c>
      <c r="H1151" s="56" t="s">
        <v>2869</v>
      </c>
      <c r="I1151" s="48">
        <v>45456.828506944003</v>
      </c>
      <c r="J1151" s="56" t="s">
        <v>2869</v>
      </c>
      <c r="K1151" s="48">
        <v>45456.828506944003</v>
      </c>
      <c r="L1151" s="100" t="s">
        <v>3264</v>
      </c>
      <c r="M1151" s="55" t="s">
        <v>48</v>
      </c>
      <c r="N1151" s="49" t="s">
        <v>141</v>
      </c>
      <c r="O1151" s="49" t="s">
        <v>624</v>
      </c>
      <c r="P1151" s="49" t="s">
        <v>3525</v>
      </c>
      <c r="Q1151" s="50" t="s">
        <v>52</v>
      </c>
      <c r="R1151" s="57"/>
      <c r="S1151" s="49" t="s">
        <v>53</v>
      </c>
      <c r="T1151" s="49" t="s">
        <v>54</v>
      </c>
      <c r="U1151" s="49" t="s">
        <v>492</v>
      </c>
      <c r="V1151" s="49" t="s">
        <v>56</v>
      </c>
      <c r="W1151" s="49"/>
      <c r="X1151" s="54" t="s">
        <v>58</v>
      </c>
      <c r="Y1151" s="49"/>
      <c r="Z1151" s="49"/>
      <c r="AA1151" s="54"/>
      <c r="AB1151" s="54"/>
      <c r="AC1151" s="55" t="s">
        <v>61</v>
      </c>
      <c r="AD1151" s="55" t="s">
        <v>61</v>
      </c>
    </row>
    <row r="1152" spans="1:30" s="58" customFormat="1" ht="57" hidden="1" customHeight="1" x14ac:dyDescent="0.25">
      <c r="A1152" s="54">
        <f>+SUBTOTAL(3,$B$11:B1152)</f>
        <v>0</v>
      </c>
      <c r="B1152" s="55" t="s">
        <v>108</v>
      </c>
      <c r="C1152" s="54" t="s">
        <v>43</v>
      </c>
      <c r="D1152" s="54" t="s">
        <v>44</v>
      </c>
      <c r="E1152" s="54" t="s">
        <v>45</v>
      </c>
      <c r="F1152" s="56" t="s">
        <v>2870</v>
      </c>
      <c r="G1152" s="48">
        <v>45454.745798611002</v>
      </c>
      <c r="H1152" s="56" t="s">
        <v>2870</v>
      </c>
      <c r="I1152" s="48">
        <v>45454.745798611002</v>
      </c>
      <c r="J1152" s="56" t="s">
        <v>2870</v>
      </c>
      <c r="K1152" s="48">
        <v>45454.745798611002</v>
      </c>
      <c r="L1152" s="100" t="s">
        <v>3108</v>
      </c>
      <c r="M1152" s="55" t="s">
        <v>48</v>
      </c>
      <c r="N1152" s="49" t="s">
        <v>182</v>
      </c>
      <c r="O1152" s="49" t="s">
        <v>1642</v>
      </c>
      <c r="P1152" s="49" t="s">
        <v>3430</v>
      </c>
      <c r="Q1152" s="50" t="s">
        <v>52</v>
      </c>
      <c r="R1152" s="57"/>
      <c r="S1152" s="49" t="s">
        <v>68</v>
      </c>
      <c r="T1152" s="49" t="s">
        <v>96</v>
      </c>
      <c r="U1152" s="49" t="s">
        <v>2148</v>
      </c>
      <c r="V1152" s="49" t="s">
        <v>71</v>
      </c>
      <c r="W1152" s="49"/>
      <c r="X1152" s="54" t="s">
        <v>58</v>
      </c>
      <c r="Y1152" s="49"/>
      <c r="Z1152" s="49"/>
      <c r="AA1152" s="54"/>
      <c r="AB1152" s="54"/>
      <c r="AC1152" s="55" t="s">
        <v>75</v>
      </c>
      <c r="AD1152" s="55" t="s">
        <v>75</v>
      </c>
    </row>
    <row r="1153" spans="1:30" s="58" customFormat="1" ht="57" hidden="1" customHeight="1" x14ac:dyDescent="0.25">
      <c r="A1153" s="54">
        <f>+SUBTOTAL(3,$B$11:B1153)</f>
        <v>0</v>
      </c>
      <c r="B1153" s="55" t="s">
        <v>42</v>
      </c>
      <c r="C1153" s="54" t="s">
        <v>43</v>
      </c>
      <c r="D1153" s="54" t="s">
        <v>44</v>
      </c>
      <c r="E1153" s="54" t="s">
        <v>45</v>
      </c>
      <c r="F1153" s="56" t="s">
        <v>2871</v>
      </c>
      <c r="G1153" s="48">
        <v>45454.745914352003</v>
      </c>
      <c r="H1153" s="56" t="s">
        <v>2872</v>
      </c>
      <c r="I1153" s="48">
        <v>45457.745277777998</v>
      </c>
      <c r="J1153" s="56" t="s">
        <v>2872</v>
      </c>
      <c r="K1153" s="48">
        <v>45457.745277777998</v>
      </c>
      <c r="L1153" s="100" t="s">
        <v>3201</v>
      </c>
      <c r="M1153" s="55" t="s">
        <v>48</v>
      </c>
      <c r="N1153" s="49" t="s">
        <v>221</v>
      </c>
      <c r="O1153" s="49" t="s">
        <v>545</v>
      </c>
      <c r="P1153" s="49" t="s">
        <v>3487</v>
      </c>
      <c r="Q1153" s="50" t="s">
        <v>52</v>
      </c>
      <c r="R1153" s="57"/>
      <c r="S1153" s="49" t="s">
        <v>68</v>
      </c>
      <c r="T1153" s="49" t="s">
        <v>156</v>
      </c>
      <c r="U1153" s="49" t="s">
        <v>157</v>
      </c>
      <c r="V1153" s="49" t="s">
        <v>147</v>
      </c>
      <c r="W1153" s="49"/>
      <c r="X1153" s="54" t="s">
        <v>58</v>
      </c>
      <c r="Y1153" s="49"/>
      <c r="Z1153" s="49"/>
      <c r="AA1153" s="54"/>
      <c r="AB1153" s="54"/>
      <c r="AC1153" s="55" t="s">
        <v>61</v>
      </c>
      <c r="AD1153" s="55" t="s">
        <v>61</v>
      </c>
    </row>
    <row r="1154" spans="1:30" s="58" customFormat="1" ht="57" hidden="1" customHeight="1" x14ac:dyDescent="0.25">
      <c r="A1154" s="54">
        <f>+SUBTOTAL(3,$B$11:B1154)</f>
        <v>0</v>
      </c>
      <c r="B1154" s="55" t="s">
        <v>42</v>
      </c>
      <c r="C1154" s="54" t="s">
        <v>43</v>
      </c>
      <c r="D1154" s="54" t="s">
        <v>44</v>
      </c>
      <c r="E1154" s="54" t="s">
        <v>45</v>
      </c>
      <c r="F1154" s="56" t="s">
        <v>2872</v>
      </c>
      <c r="G1154" s="48">
        <v>45457.745277777998</v>
      </c>
      <c r="H1154" s="56" t="s">
        <v>2873</v>
      </c>
      <c r="I1154" s="48">
        <v>45453.534212963001</v>
      </c>
      <c r="J1154" s="56" t="s">
        <v>2873</v>
      </c>
      <c r="K1154" s="48">
        <v>45453.534212963001</v>
      </c>
      <c r="L1154" s="100" t="s">
        <v>3201</v>
      </c>
      <c r="M1154" s="55" t="s">
        <v>48</v>
      </c>
      <c r="N1154" s="49" t="s">
        <v>221</v>
      </c>
      <c r="O1154" s="49" t="s">
        <v>545</v>
      </c>
      <c r="P1154" s="49" t="s">
        <v>3487</v>
      </c>
      <c r="Q1154" s="50" t="s">
        <v>52</v>
      </c>
      <c r="R1154" s="57"/>
      <c r="S1154" s="49" t="s">
        <v>68</v>
      </c>
      <c r="T1154" s="49" t="s">
        <v>156</v>
      </c>
      <c r="U1154" s="49" t="s">
        <v>157</v>
      </c>
      <c r="V1154" s="49" t="s">
        <v>147</v>
      </c>
      <c r="W1154" s="49"/>
      <c r="X1154" s="54" t="s">
        <v>58</v>
      </c>
      <c r="Y1154" s="49"/>
      <c r="Z1154" s="49"/>
      <c r="AA1154" s="54"/>
      <c r="AB1154" s="54"/>
      <c r="AC1154" s="55" t="s">
        <v>61</v>
      </c>
      <c r="AD1154" s="55" t="s">
        <v>61</v>
      </c>
    </row>
    <row r="1155" spans="1:30" s="58" customFormat="1" ht="57" hidden="1" customHeight="1" x14ac:dyDescent="0.25">
      <c r="A1155" s="54">
        <f>+SUBTOTAL(3,$B$11:B1155)</f>
        <v>0</v>
      </c>
      <c r="B1155" s="55" t="s">
        <v>42</v>
      </c>
      <c r="C1155" s="54" t="s">
        <v>43</v>
      </c>
      <c r="D1155" s="54" t="s">
        <v>44</v>
      </c>
      <c r="E1155" s="54" t="s">
        <v>45</v>
      </c>
      <c r="F1155" s="56" t="s">
        <v>2873</v>
      </c>
      <c r="G1155" s="48">
        <v>45453.534212963001</v>
      </c>
      <c r="H1155" s="56" t="s">
        <v>2874</v>
      </c>
      <c r="I1155" s="48">
        <v>45462.515567130002</v>
      </c>
      <c r="J1155" s="56" t="s">
        <v>2874</v>
      </c>
      <c r="K1155" s="48">
        <v>45462.515567130002</v>
      </c>
      <c r="L1155" s="100" t="s">
        <v>3237</v>
      </c>
      <c r="M1155" s="55" t="s">
        <v>48</v>
      </c>
      <c r="N1155" s="49" t="s">
        <v>261</v>
      </c>
      <c r="O1155" s="49" t="s">
        <v>739</v>
      </c>
      <c r="P1155" s="49" t="s">
        <v>1374</v>
      </c>
      <c r="Q1155" s="50" t="s">
        <v>52</v>
      </c>
      <c r="R1155" s="57"/>
      <c r="S1155" s="49" t="s">
        <v>68</v>
      </c>
      <c r="T1155" s="49" t="s">
        <v>156</v>
      </c>
      <c r="U1155" s="49" t="s">
        <v>794</v>
      </c>
      <c r="V1155" s="49" t="s">
        <v>115</v>
      </c>
      <c r="W1155" s="49"/>
      <c r="X1155" s="54" t="s">
        <v>58</v>
      </c>
      <c r="Y1155" s="49"/>
      <c r="Z1155" s="49"/>
      <c r="AA1155" s="54"/>
      <c r="AB1155" s="54"/>
      <c r="AC1155" s="55" t="s">
        <v>75</v>
      </c>
      <c r="AD1155" s="55" t="s">
        <v>75</v>
      </c>
    </row>
    <row r="1156" spans="1:30" s="58" customFormat="1" ht="57" hidden="1" customHeight="1" x14ac:dyDescent="0.25">
      <c r="A1156" s="54">
        <f>+SUBTOTAL(3,$B$11:B1156)</f>
        <v>0</v>
      </c>
      <c r="B1156" s="55" t="s">
        <v>42</v>
      </c>
      <c r="C1156" s="54" t="s">
        <v>43</v>
      </c>
      <c r="D1156" s="54" t="s">
        <v>44</v>
      </c>
      <c r="E1156" s="54" t="s">
        <v>45</v>
      </c>
      <c r="F1156" s="56" t="s">
        <v>2874</v>
      </c>
      <c r="G1156" s="48">
        <v>45462.515567130002</v>
      </c>
      <c r="H1156" s="56" t="s">
        <v>2875</v>
      </c>
      <c r="I1156" s="48">
        <v>45443.518032407002</v>
      </c>
      <c r="J1156" s="56" t="s">
        <v>2875</v>
      </c>
      <c r="K1156" s="48">
        <v>45443.518032407002</v>
      </c>
      <c r="L1156" s="100" t="s">
        <v>3201</v>
      </c>
      <c r="M1156" s="55" t="s">
        <v>48</v>
      </c>
      <c r="N1156" s="49" t="s">
        <v>221</v>
      </c>
      <c r="O1156" s="49" t="s">
        <v>545</v>
      </c>
      <c r="P1156" s="49" t="s">
        <v>3487</v>
      </c>
      <c r="Q1156" s="50" t="s">
        <v>52</v>
      </c>
      <c r="R1156" s="57"/>
      <c r="S1156" s="49" t="s">
        <v>68</v>
      </c>
      <c r="T1156" s="49" t="s">
        <v>156</v>
      </c>
      <c r="U1156" s="49" t="s">
        <v>157</v>
      </c>
      <c r="V1156" s="49" t="s">
        <v>147</v>
      </c>
      <c r="W1156" s="49"/>
      <c r="X1156" s="54" t="s">
        <v>58</v>
      </c>
      <c r="Y1156" s="49"/>
      <c r="Z1156" s="49"/>
      <c r="AA1156" s="54"/>
      <c r="AB1156" s="54"/>
      <c r="AC1156" s="55" t="s">
        <v>61</v>
      </c>
      <c r="AD1156" s="55" t="s">
        <v>61</v>
      </c>
    </row>
    <row r="1157" spans="1:30" s="58" customFormat="1" ht="57" hidden="1" customHeight="1" x14ac:dyDescent="0.25">
      <c r="A1157" s="54">
        <f>+SUBTOTAL(3,$B$11:B1157)</f>
        <v>0</v>
      </c>
      <c r="B1157" s="55" t="s">
        <v>42</v>
      </c>
      <c r="C1157" s="54" t="s">
        <v>43</v>
      </c>
      <c r="D1157" s="54" t="s">
        <v>44</v>
      </c>
      <c r="E1157" s="54" t="s">
        <v>45</v>
      </c>
      <c r="F1157" s="56" t="s">
        <v>2875</v>
      </c>
      <c r="G1157" s="48">
        <v>45443.518032407002</v>
      </c>
      <c r="H1157" s="56" t="s">
        <v>2876</v>
      </c>
      <c r="I1157" s="48">
        <v>45446.403206019</v>
      </c>
      <c r="J1157" s="56" t="s">
        <v>2876</v>
      </c>
      <c r="K1157" s="48">
        <v>45446.403206019</v>
      </c>
      <c r="L1157" s="100" t="s">
        <v>3265</v>
      </c>
      <c r="M1157" s="55" t="s">
        <v>111</v>
      </c>
      <c r="N1157" s="49" t="s">
        <v>141</v>
      </c>
      <c r="O1157" s="49" t="s">
        <v>4041</v>
      </c>
      <c r="P1157" s="49" t="s">
        <v>2093</v>
      </c>
      <c r="Q1157" s="50" t="s">
        <v>52</v>
      </c>
      <c r="R1157" s="57"/>
      <c r="S1157" s="49" t="s">
        <v>1430</v>
      </c>
      <c r="T1157" s="49" t="s">
        <v>1431</v>
      </c>
      <c r="U1157" s="49" t="s">
        <v>3304</v>
      </c>
      <c r="V1157" s="49" t="s">
        <v>98</v>
      </c>
      <c r="W1157" s="49"/>
      <c r="X1157" s="54" t="s">
        <v>58</v>
      </c>
      <c r="Y1157" s="49"/>
      <c r="Z1157" s="49"/>
      <c r="AA1157" s="54"/>
      <c r="AB1157" s="54"/>
      <c r="AC1157" s="55" t="s">
        <v>75</v>
      </c>
      <c r="AD1157" s="55" t="s">
        <v>75</v>
      </c>
    </row>
    <row r="1158" spans="1:30" s="58" customFormat="1" ht="57" hidden="1" customHeight="1" x14ac:dyDescent="0.25">
      <c r="A1158" s="54">
        <f>+SUBTOTAL(3,$B$11:B1158)</f>
        <v>0</v>
      </c>
      <c r="B1158" s="55" t="s">
        <v>42</v>
      </c>
      <c r="C1158" s="54" t="s">
        <v>43</v>
      </c>
      <c r="D1158" s="54" t="s">
        <v>44</v>
      </c>
      <c r="E1158" s="54" t="s">
        <v>45</v>
      </c>
      <c r="F1158" s="56" t="s">
        <v>2877</v>
      </c>
      <c r="G1158" s="48">
        <v>45428.624282407</v>
      </c>
      <c r="H1158" s="56" t="s">
        <v>2878</v>
      </c>
      <c r="I1158" s="48">
        <v>45446.487256943998</v>
      </c>
      <c r="J1158" s="56" t="s">
        <v>2878</v>
      </c>
      <c r="K1158" s="48">
        <v>45446.487256943998</v>
      </c>
      <c r="L1158" s="100" t="s">
        <v>3266</v>
      </c>
      <c r="M1158" s="55" t="s">
        <v>48</v>
      </c>
      <c r="N1158" s="49" t="s">
        <v>261</v>
      </c>
      <c r="O1158" s="49" t="s">
        <v>739</v>
      </c>
      <c r="P1158" s="49" t="s">
        <v>1326</v>
      </c>
      <c r="Q1158" s="50" t="s">
        <v>52</v>
      </c>
      <c r="R1158" s="57"/>
      <c r="S1158" s="49" t="s">
        <v>68</v>
      </c>
      <c r="T1158" s="49" t="s">
        <v>69</v>
      </c>
      <c r="U1158" s="49" t="s">
        <v>70</v>
      </c>
      <c r="V1158" s="49" t="s">
        <v>71</v>
      </c>
      <c r="W1158" s="49"/>
      <c r="X1158" s="54" t="s">
        <v>58</v>
      </c>
      <c r="Y1158" s="49"/>
      <c r="Z1158" s="49"/>
      <c r="AA1158" s="54"/>
      <c r="AB1158" s="54"/>
      <c r="AC1158" s="55" t="s">
        <v>117</v>
      </c>
      <c r="AD1158" s="55" t="s">
        <v>117</v>
      </c>
    </row>
    <row r="1159" spans="1:30" s="58" customFormat="1" ht="57" hidden="1" customHeight="1" x14ac:dyDescent="0.25">
      <c r="A1159" s="54">
        <f>+SUBTOTAL(3,$B$11:B1159)</f>
        <v>0</v>
      </c>
      <c r="B1159" s="55" t="s">
        <v>42</v>
      </c>
      <c r="C1159" s="54" t="s">
        <v>43</v>
      </c>
      <c r="D1159" s="54" t="s">
        <v>44</v>
      </c>
      <c r="E1159" s="54" t="s">
        <v>45</v>
      </c>
      <c r="F1159" s="56" t="s">
        <v>2878</v>
      </c>
      <c r="G1159" s="48">
        <v>45446.487256943998</v>
      </c>
      <c r="H1159" s="56" t="s">
        <v>2879</v>
      </c>
      <c r="I1159" s="48">
        <v>45446.513483795999</v>
      </c>
      <c r="J1159" s="56" t="s">
        <v>2879</v>
      </c>
      <c r="K1159" s="48">
        <v>45446.513483795999</v>
      </c>
      <c r="L1159" s="100" t="s">
        <v>2946</v>
      </c>
      <c r="M1159" s="55" t="s">
        <v>48</v>
      </c>
      <c r="N1159" s="49" t="s">
        <v>141</v>
      </c>
      <c r="O1159" s="49" t="s">
        <v>227</v>
      </c>
      <c r="P1159" s="49" t="s">
        <v>2048</v>
      </c>
      <c r="Q1159" s="50" t="s">
        <v>52</v>
      </c>
      <c r="R1159" s="57"/>
      <c r="S1159" s="49" t="s">
        <v>53</v>
      </c>
      <c r="T1159" s="49" t="s">
        <v>54</v>
      </c>
      <c r="U1159" s="49" t="s">
        <v>55</v>
      </c>
      <c r="V1159" s="49" t="s">
        <v>147</v>
      </c>
      <c r="W1159" s="49" t="s">
        <v>148</v>
      </c>
      <c r="X1159" s="54" t="s">
        <v>58</v>
      </c>
      <c r="Y1159" s="49"/>
      <c r="Z1159" s="49"/>
      <c r="AA1159" s="54"/>
      <c r="AB1159" s="54"/>
      <c r="AC1159" s="55" t="s">
        <v>75</v>
      </c>
      <c r="AD1159" s="55" t="s">
        <v>75</v>
      </c>
    </row>
    <row r="1160" spans="1:30" s="58" customFormat="1" ht="57" hidden="1" customHeight="1" x14ac:dyDescent="0.25">
      <c r="A1160" s="54">
        <f>+SUBTOTAL(3,$B$11:B1160)</f>
        <v>0</v>
      </c>
      <c r="B1160" s="55" t="s">
        <v>42</v>
      </c>
      <c r="C1160" s="54" t="s">
        <v>43</v>
      </c>
      <c r="D1160" s="54" t="s">
        <v>44</v>
      </c>
      <c r="E1160" s="54" t="s">
        <v>45</v>
      </c>
      <c r="F1160" s="56" t="s">
        <v>2879</v>
      </c>
      <c r="G1160" s="48">
        <v>45446.513483795999</v>
      </c>
      <c r="H1160" s="56" t="s">
        <v>2880</v>
      </c>
      <c r="I1160" s="48">
        <v>45424.740474537</v>
      </c>
      <c r="J1160" s="56" t="s">
        <v>2880</v>
      </c>
      <c r="K1160" s="48">
        <v>45424.740474537</v>
      </c>
      <c r="L1160" s="100" t="s">
        <v>3267</v>
      </c>
      <c r="M1160" s="55" t="s">
        <v>111</v>
      </c>
      <c r="N1160" s="49" t="s">
        <v>191</v>
      </c>
      <c r="O1160" s="49" t="s">
        <v>192</v>
      </c>
      <c r="P1160" s="49" t="s">
        <v>51</v>
      </c>
      <c r="Q1160" s="50" t="s">
        <v>52</v>
      </c>
      <c r="R1160" s="57"/>
      <c r="S1160" s="49" t="s">
        <v>68</v>
      </c>
      <c r="T1160" s="49" t="s">
        <v>96</v>
      </c>
      <c r="U1160" s="49" t="s">
        <v>97</v>
      </c>
      <c r="V1160" s="49" t="s">
        <v>98</v>
      </c>
      <c r="W1160" s="49"/>
      <c r="X1160" s="54" t="s">
        <v>58</v>
      </c>
      <c r="Y1160" s="49"/>
      <c r="Z1160" s="49"/>
      <c r="AA1160" s="54"/>
      <c r="AB1160" s="54"/>
      <c r="AC1160" s="55" t="s">
        <v>75</v>
      </c>
      <c r="AD1160" s="55" t="s">
        <v>75</v>
      </c>
    </row>
    <row r="1161" spans="1:30" s="58" customFormat="1" ht="57" hidden="1" customHeight="1" x14ac:dyDescent="0.25">
      <c r="A1161" s="54">
        <f>+SUBTOTAL(3,$B$11:B1161)</f>
        <v>0</v>
      </c>
      <c r="B1161" s="55" t="s">
        <v>42</v>
      </c>
      <c r="C1161" s="54" t="s">
        <v>43</v>
      </c>
      <c r="D1161" s="54" t="s">
        <v>44</v>
      </c>
      <c r="E1161" s="54" t="s">
        <v>45</v>
      </c>
      <c r="F1161" s="56" t="s">
        <v>2880</v>
      </c>
      <c r="G1161" s="48">
        <v>45424.740474537</v>
      </c>
      <c r="H1161" s="56" t="s">
        <v>2881</v>
      </c>
      <c r="I1161" s="48">
        <v>45446.631863426002</v>
      </c>
      <c r="J1161" s="56" t="s">
        <v>2881</v>
      </c>
      <c r="K1161" s="48">
        <v>45446.631863426002</v>
      </c>
      <c r="L1161" s="100" t="s">
        <v>3268</v>
      </c>
      <c r="M1161" s="55" t="s">
        <v>111</v>
      </c>
      <c r="N1161" s="49" t="s">
        <v>379</v>
      </c>
      <c r="O1161" s="49" t="s">
        <v>2084</v>
      </c>
      <c r="P1161" s="49" t="s">
        <v>3526</v>
      </c>
      <c r="Q1161" s="50" t="s">
        <v>52</v>
      </c>
      <c r="R1161" s="57"/>
      <c r="S1161" s="49" t="s">
        <v>68</v>
      </c>
      <c r="T1161" s="49" t="s">
        <v>69</v>
      </c>
      <c r="U1161" s="49" t="s">
        <v>79</v>
      </c>
      <c r="V1161" s="49" t="s">
        <v>4048</v>
      </c>
      <c r="W1161" s="49"/>
      <c r="X1161" s="54" t="s">
        <v>58</v>
      </c>
      <c r="Y1161" s="49"/>
      <c r="Z1161" s="49"/>
      <c r="AA1161" s="54"/>
      <c r="AB1161" s="54"/>
      <c r="AC1161" s="55" t="s">
        <v>117</v>
      </c>
      <c r="AD1161" s="55" t="s">
        <v>117</v>
      </c>
    </row>
    <row r="1162" spans="1:30" s="58" customFormat="1" ht="57" hidden="1" customHeight="1" x14ac:dyDescent="0.25">
      <c r="A1162" s="54">
        <f>+SUBTOTAL(3,$B$11:B1162)</f>
        <v>0</v>
      </c>
      <c r="B1162" s="55" t="s">
        <v>42</v>
      </c>
      <c r="C1162" s="54" t="s">
        <v>43</v>
      </c>
      <c r="D1162" s="54" t="s">
        <v>44</v>
      </c>
      <c r="E1162" s="54" t="s">
        <v>45</v>
      </c>
      <c r="F1162" s="56" t="s">
        <v>2881</v>
      </c>
      <c r="G1162" s="48">
        <v>45446.631863426002</v>
      </c>
      <c r="H1162" s="56" t="s">
        <v>2882</v>
      </c>
      <c r="I1162" s="48">
        <v>45447.718344907</v>
      </c>
      <c r="J1162" s="56" t="s">
        <v>2882</v>
      </c>
      <c r="K1162" s="48">
        <v>45447.718344907</v>
      </c>
      <c r="L1162" s="100" t="s">
        <v>3124</v>
      </c>
      <c r="M1162" s="55" t="s">
        <v>48</v>
      </c>
      <c r="N1162" s="49" t="s">
        <v>141</v>
      </c>
      <c r="O1162" s="49" t="s">
        <v>210</v>
      </c>
      <c r="P1162" s="49" t="s">
        <v>3439</v>
      </c>
      <c r="Q1162" s="50" t="s">
        <v>52</v>
      </c>
      <c r="R1162" s="57"/>
      <c r="S1162" s="49" t="s">
        <v>201</v>
      </c>
      <c r="T1162" s="49" t="s">
        <v>202</v>
      </c>
      <c r="U1162" s="49" t="s">
        <v>490</v>
      </c>
      <c r="V1162" s="49" t="s">
        <v>80</v>
      </c>
      <c r="W1162" s="49" t="s">
        <v>81</v>
      </c>
      <c r="X1162" s="54" t="s">
        <v>58</v>
      </c>
      <c r="Y1162" s="49"/>
      <c r="Z1162" s="49"/>
      <c r="AA1162" s="54"/>
      <c r="AB1162" s="54"/>
      <c r="AC1162" s="55" t="s">
        <v>75</v>
      </c>
      <c r="AD1162" s="55" t="s">
        <v>75</v>
      </c>
    </row>
    <row r="1163" spans="1:30" s="58" customFormat="1" ht="57" hidden="1" customHeight="1" x14ac:dyDescent="0.25">
      <c r="A1163" s="54">
        <f>+SUBTOTAL(3,$B$11:B1163)</f>
        <v>0</v>
      </c>
      <c r="B1163" s="55" t="s">
        <v>42</v>
      </c>
      <c r="C1163" s="54" t="s">
        <v>43</v>
      </c>
      <c r="D1163" s="54" t="s">
        <v>44</v>
      </c>
      <c r="E1163" s="54" t="s">
        <v>45</v>
      </c>
      <c r="F1163" s="56" t="s">
        <v>2882</v>
      </c>
      <c r="G1163" s="48">
        <v>45447.718344907</v>
      </c>
      <c r="H1163" s="56" t="s">
        <v>2883</v>
      </c>
      <c r="I1163" s="48">
        <v>45449.472581018999</v>
      </c>
      <c r="J1163" s="56" t="s">
        <v>2883</v>
      </c>
      <c r="K1163" s="48">
        <v>45449.472581018999</v>
      </c>
      <c r="L1163" s="100" t="s">
        <v>3124</v>
      </c>
      <c r="M1163" s="55" t="s">
        <v>48</v>
      </c>
      <c r="N1163" s="49" t="s">
        <v>141</v>
      </c>
      <c r="O1163" s="49" t="s">
        <v>210</v>
      </c>
      <c r="P1163" s="49" t="s">
        <v>3439</v>
      </c>
      <c r="Q1163" s="50" t="s">
        <v>52</v>
      </c>
      <c r="R1163" s="57"/>
      <c r="S1163" s="49" t="s">
        <v>201</v>
      </c>
      <c r="T1163" s="49" t="s">
        <v>202</v>
      </c>
      <c r="U1163" s="49" t="s">
        <v>490</v>
      </c>
      <c r="V1163" s="49" t="s">
        <v>80</v>
      </c>
      <c r="W1163" s="49" t="s">
        <v>81</v>
      </c>
      <c r="X1163" s="54" t="s">
        <v>58</v>
      </c>
      <c r="Y1163" s="49"/>
      <c r="Z1163" s="49"/>
      <c r="AA1163" s="54"/>
      <c r="AB1163" s="54"/>
      <c r="AC1163" s="55" t="s">
        <v>75</v>
      </c>
      <c r="AD1163" s="55" t="s">
        <v>75</v>
      </c>
    </row>
    <row r="1164" spans="1:30" s="58" customFormat="1" ht="57" hidden="1" customHeight="1" x14ac:dyDescent="0.25">
      <c r="A1164" s="54">
        <f>+SUBTOTAL(3,$B$11:B1164)</f>
        <v>0</v>
      </c>
      <c r="B1164" s="55" t="s">
        <v>42</v>
      </c>
      <c r="C1164" s="54" t="s">
        <v>43</v>
      </c>
      <c r="D1164" s="54" t="s">
        <v>44</v>
      </c>
      <c r="E1164" s="54" t="s">
        <v>45</v>
      </c>
      <c r="F1164" s="56" t="s">
        <v>2883</v>
      </c>
      <c r="G1164" s="48">
        <v>45449.472581018999</v>
      </c>
      <c r="H1164" s="56" t="s">
        <v>2884</v>
      </c>
      <c r="I1164" s="48">
        <v>45449.412453703997</v>
      </c>
      <c r="J1164" s="56" t="s">
        <v>2884</v>
      </c>
      <c r="K1164" s="48">
        <v>45449.412453703997</v>
      </c>
      <c r="L1164" s="100" t="s">
        <v>2946</v>
      </c>
      <c r="M1164" s="55" t="s">
        <v>48</v>
      </c>
      <c r="N1164" s="49" t="s">
        <v>141</v>
      </c>
      <c r="O1164" s="49" t="s">
        <v>227</v>
      </c>
      <c r="P1164" s="49" t="s">
        <v>2048</v>
      </c>
      <c r="Q1164" s="50" t="s">
        <v>52</v>
      </c>
      <c r="R1164" s="57"/>
      <c r="S1164" s="49" t="s">
        <v>53</v>
      </c>
      <c r="T1164" s="49" t="s">
        <v>54</v>
      </c>
      <c r="U1164" s="49" t="s">
        <v>55</v>
      </c>
      <c r="V1164" s="49" t="s">
        <v>147</v>
      </c>
      <c r="W1164" s="49" t="s">
        <v>148</v>
      </c>
      <c r="X1164" s="54" t="s">
        <v>58</v>
      </c>
      <c r="Y1164" s="49"/>
      <c r="Z1164" s="49"/>
      <c r="AA1164" s="54"/>
      <c r="AB1164" s="54"/>
      <c r="AC1164" s="55" t="s">
        <v>75</v>
      </c>
      <c r="AD1164" s="55" t="s">
        <v>75</v>
      </c>
    </row>
    <row r="1165" spans="1:30" s="58" customFormat="1" ht="57" hidden="1" customHeight="1" x14ac:dyDescent="0.25">
      <c r="A1165" s="54">
        <f>+SUBTOTAL(3,$B$11:B1165)</f>
        <v>0</v>
      </c>
      <c r="B1165" s="55" t="s">
        <v>42</v>
      </c>
      <c r="C1165" s="54" t="s">
        <v>43</v>
      </c>
      <c r="D1165" s="54" t="s">
        <v>44</v>
      </c>
      <c r="E1165" s="54" t="s">
        <v>45</v>
      </c>
      <c r="F1165" s="56" t="s">
        <v>2884</v>
      </c>
      <c r="G1165" s="48">
        <v>45449.412453703997</v>
      </c>
      <c r="H1165" s="56" t="s">
        <v>2885</v>
      </c>
      <c r="I1165" s="48">
        <v>45434.900474536997</v>
      </c>
      <c r="J1165" s="56" t="s">
        <v>2885</v>
      </c>
      <c r="K1165" s="48">
        <v>45434.900474536997</v>
      </c>
      <c r="L1165" s="100" t="s">
        <v>2946</v>
      </c>
      <c r="M1165" s="55" t="s">
        <v>48</v>
      </c>
      <c r="N1165" s="49" t="s">
        <v>141</v>
      </c>
      <c r="O1165" s="49" t="s">
        <v>227</v>
      </c>
      <c r="P1165" s="49" t="s">
        <v>2048</v>
      </c>
      <c r="Q1165" s="50" t="s">
        <v>52</v>
      </c>
      <c r="R1165" s="57"/>
      <c r="S1165" s="49" t="s">
        <v>53</v>
      </c>
      <c r="T1165" s="49" t="s">
        <v>54</v>
      </c>
      <c r="U1165" s="49" t="s">
        <v>55</v>
      </c>
      <c r="V1165" s="49" t="s">
        <v>147</v>
      </c>
      <c r="W1165" s="49" t="s">
        <v>148</v>
      </c>
      <c r="X1165" s="54" t="s">
        <v>58</v>
      </c>
      <c r="Y1165" s="49"/>
      <c r="Z1165" s="49"/>
      <c r="AA1165" s="54"/>
      <c r="AB1165" s="54"/>
      <c r="AC1165" s="55" t="s">
        <v>82</v>
      </c>
      <c r="AD1165" s="55" t="s">
        <v>82</v>
      </c>
    </row>
    <row r="1166" spans="1:30" s="58" customFormat="1" ht="57" hidden="1" customHeight="1" x14ac:dyDescent="0.25">
      <c r="A1166" s="54">
        <f>+SUBTOTAL(3,$B$11:B1166)</f>
        <v>0</v>
      </c>
      <c r="B1166" s="55" t="s">
        <v>108</v>
      </c>
      <c r="C1166" s="54" t="s">
        <v>43</v>
      </c>
      <c r="D1166" s="54" t="s">
        <v>44</v>
      </c>
      <c r="E1166" s="54" t="s">
        <v>45</v>
      </c>
      <c r="F1166" s="56" t="s">
        <v>2885</v>
      </c>
      <c r="G1166" s="48">
        <v>45434.900474536997</v>
      </c>
      <c r="H1166" s="56" t="s">
        <v>2886</v>
      </c>
      <c r="I1166" s="48">
        <v>45435.774189814998</v>
      </c>
      <c r="J1166" s="56" t="s">
        <v>2886</v>
      </c>
      <c r="K1166" s="48">
        <v>45435.774189814998</v>
      </c>
      <c r="L1166" s="100" t="s">
        <v>2992</v>
      </c>
      <c r="M1166" s="55" t="s">
        <v>111</v>
      </c>
      <c r="N1166" s="49" t="s">
        <v>191</v>
      </c>
      <c r="O1166" s="49" t="s">
        <v>367</v>
      </c>
      <c r="P1166" s="49" t="s">
        <v>3367</v>
      </c>
      <c r="Q1166" s="50" t="s">
        <v>52</v>
      </c>
      <c r="R1166" s="57"/>
      <c r="S1166" s="49" t="s">
        <v>68</v>
      </c>
      <c r="T1166" s="49" t="s">
        <v>156</v>
      </c>
      <c r="U1166" s="49" t="s">
        <v>157</v>
      </c>
      <c r="V1166" s="49" t="s">
        <v>229</v>
      </c>
      <c r="W1166" s="49"/>
      <c r="X1166" s="54" t="s">
        <v>58</v>
      </c>
      <c r="Y1166" s="49"/>
      <c r="Z1166" s="49"/>
      <c r="AA1166" s="54"/>
      <c r="AB1166" s="54"/>
      <c r="AC1166" s="55" t="s">
        <v>75</v>
      </c>
      <c r="AD1166" s="55" t="s">
        <v>75</v>
      </c>
    </row>
    <row r="1167" spans="1:30" s="58" customFormat="1" ht="57" hidden="1" customHeight="1" x14ac:dyDescent="0.25">
      <c r="A1167" s="54">
        <f>+SUBTOTAL(3,$B$11:B1167)</f>
        <v>0</v>
      </c>
      <c r="B1167" s="55" t="s">
        <v>108</v>
      </c>
      <c r="C1167" s="54" t="s">
        <v>43</v>
      </c>
      <c r="D1167" s="54" t="s">
        <v>44</v>
      </c>
      <c r="E1167" s="54" t="s">
        <v>45</v>
      </c>
      <c r="F1167" s="56" t="s">
        <v>2886</v>
      </c>
      <c r="G1167" s="48">
        <v>45435.774189814998</v>
      </c>
      <c r="H1167" s="56" t="s">
        <v>2887</v>
      </c>
      <c r="I1167" s="48">
        <v>45450.731851851997</v>
      </c>
      <c r="J1167" s="56" t="s">
        <v>2887</v>
      </c>
      <c r="K1167" s="48">
        <v>45450.731851851997</v>
      </c>
      <c r="L1167" s="100" t="s">
        <v>3199</v>
      </c>
      <c r="M1167" s="55" t="s">
        <v>48</v>
      </c>
      <c r="N1167" s="49" t="s">
        <v>49</v>
      </c>
      <c r="O1167" s="49" t="s">
        <v>668</v>
      </c>
      <c r="P1167" s="49" t="s">
        <v>669</v>
      </c>
      <c r="Q1167" s="50" t="s">
        <v>52</v>
      </c>
      <c r="R1167" s="57"/>
      <c r="S1167" s="49" t="s">
        <v>68</v>
      </c>
      <c r="T1167" s="49" t="s">
        <v>69</v>
      </c>
      <c r="U1167" s="49" t="s">
        <v>79</v>
      </c>
      <c r="V1167" s="49" t="s">
        <v>71</v>
      </c>
      <c r="W1167" s="49"/>
      <c r="X1167" s="54" t="s">
        <v>58</v>
      </c>
      <c r="Y1167" s="49"/>
      <c r="Z1167" s="49"/>
      <c r="AA1167" s="54"/>
      <c r="AB1167" s="54"/>
      <c r="AC1167" s="55" t="s">
        <v>75</v>
      </c>
      <c r="AD1167" s="55" t="s">
        <v>75</v>
      </c>
    </row>
    <row r="1168" spans="1:30" s="58" customFormat="1" ht="57" hidden="1" customHeight="1" x14ac:dyDescent="0.25">
      <c r="A1168" s="54">
        <f>+SUBTOTAL(3,$B$11:B1168)</f>
        <v>0</v>
      </c>
      <c r="B1168" s="55" t="s">
        <v>42</v>
      </c>
      <c r="C1168" s="54" t="s">
        <v>43</v>
      </c>
      <c r="D1168" s="54" t="s">
        <v>44</v>
      </c>
      <c r="E1168" s="54" t="s">
        <v>45</v>
      </c>
      <c r="F1168" s="56" t="s">
        <v>2887</v>
      </c>
      <c r="G1168" s="48">
        <v>45450.731851851997</v>
      </c>
      <c r="H1168" s="56" t="s">
        <v>2888</v>
      </c>
      <c r="I1168" s="48">
        <v>45450.736793980999</v>
      </c>
      <c r="J1168" s="56" t="s">
        <v>2888</v>
      </c>
      <c r="K1168" s="48">
        <v>45450.736793980999</v>
      </c>
      <c r="L1168" s="100" t="s">
        <v>1151</v>
      </c>
      <c r="M1168" s="55" t="s">
        <v>48</v>
      </c>
      <c r="N1168" s="49" t="s">
        <v>141</v>
      </c>
      <c r="O1168" s="49" t="s">
        <v>1288</v>
      </c>
      <c r="P1168" s="49" t="s">
        <v>1289</v>
      </c>
      <c r="Q1168" s="50" t="s">
        <v>52</v>
      </c>
      <c r="R1168" s="57"/>
      <c r="S1168" s="49" t="s">
        <v>68</v>
      </c>
      <c r="T1168" s="49" t="s">
        <v>156</v>
      </c>
      <c r="U1168" s="49" t="s">
        <v>216</v>
      </c>
      <c r="V1168" s="49" t="s">
        <v>270</v>
      </c>
      <c r="W1168" s="49"/>
      <c r="X1168" s="54" t="s">
        <v>58</v>
      </c>
      <c r="Y1168" s="49"/>
      <c r="Z1168" s="49"/>
      <c r="AA1168" s="54"/>
      <c r="AB1168" s="54"/>
      <c r="AC1168" s="55" t="s">
        <v>82</v>
      </c>
      <c r="AD1168" s="55" t="s">
        <v>82</v>
      </c>
    </row>
    <row r="1169" spans="1:796 1052:1820 2076:2844 3100:3868 4124:4892 5148:5916 6172:6940 7196:7964 8220:8988 9244:10012 10268:11036 11292:12060 12316:13084 13340:14108 14364:15132 15388:16156" s="58" customFormat="1" ht="57" hidden="1" customHeight="1" x14ac:dyDescent="0.25">
      <c r="A1169" s="54">
        <f>+SUBTOTAL(3,$B$11:B1169)</f>
        <v>0</v>
      </c>
      <c r="B1169" s="55" t="s">
        <v>42</v>
      </c>
      <c r="C1169" s="54" t="s">
        <v>43</v>
      </c>
      <c r="D1169" s="54" t="s">
        <v>44</v>
      </c>
      <c r="E1169" s="54" t="s">
        <v>45</v>
      </c>
      <c r="F1169" s="56" t="s">
        <v>2888</v>
      </c>
      <c r="G1169" s="48">
        <v>45450.736793980999</v>
      </c>
      <c r="H1169" s="56" t="s">
        <v>2889</v>
      </c>
      <c r="I1169" s="48">
        <v>45435.770567129999</v>
      </c>
      <c r="J1169" s="56" t="s">
        <v>2889</v>
      </c>
      <c r="K1169" s="48">
        <v>45435.770567129999</v>
      </c>
      <c r="L1169" s="100" t="s">
        <v>3269</v>
      </c>
      <c r="M1169" s="55" t="s">
        <v>48</v>
      </c>
      <c r="N1169" s="49" t="s">
        <v>379</v>
      </c>
      <c r="O1169" s="49" t="s">
        <v>426</v>
      </c>
      <c r="P1169" s="49" t="s">
        <v>3527</v>
      </c>
      <c r="Q1169" s="50" t="s">
        <v>52</v>
      </c>
      <c r="R1169" s="57"/>
      <c r="S1169" s="49" t="s">
        <v>68</v>
      </c>
      <c r="T1169" s="49" t="s">
        <v>69</v>
      </c>
      <c r="U1169" s="49" t="s">
        <v>70</v>
      </c>
      <c r="V1169" s="49" t="s">
        <v>71</v>
      </c>
      <c r="W1169" s="49"/>
      <c r="X1169" s="54" t="s">
        <v>58</v>
      </c>
      <c r="Y1169" s="49"/>
      <c r="Z1169" s="49"/>
      <c r="AA1169" s="54"/>
      <c r="AB1169" s="54"/>
      <c r="AC1169" s="55" t="s">
        <v>75</v>
      </c>
      <c r="AD1169" s="55" t="s">
        <v>75</v>
      </c>
    </row>
    <row r="1170" spans="1:796 1052:1820 2076:2844 3100:3868 4124:4892 5148:5916 6172:6940 7196:7964 8220:8988 9244:10012 10268:11036 11292:12060 12316:13084 13340:14108 14364:15132 15388:16156" s="58" customFormat="1" ht="57" hidden="1" customHeight="1" x14ac:dyDescent="0.25">
      <c r="A1170" s="54">
        <f>+SUBTOTAL(3,$B$11:B1170)</f>
        <v>0</v>
      </c>
      <c r="B1170" s="55" t="s">
        <v>108</v>
      </c>
      <c r="C1170" s="54" t="s">
        <v>43</v>
      </c>
      <c r="D1170" s="54" t="s">
        <v>44</v>
      </c>
      <c r="E1170" s="54" t="s">
        <v>45</v>
      </c>
      <c r="F1170" s="56" t="s">
        <v>2889</v>
      </c>
      <c r="G1170" s="48">
        <v>45435.770567129999</v>
      </c>
      <c r="H1170" s="56" t="s">
        <v>2890</v>
      </c>
      <c r="I1170" s="48">
        <v>45435.774027778003</v>
      </c>
      <c r="J1170" s="56" t="s">
        <v>2890</v>
      </c>
      <c r="K1170" s="48">
        <v>45435.774027778003</v>
      </c>
      <c r="L1170" s="100" t="s">
        <v>3270</v>
      </c>
      <c r="M1170" s="55" t="s">
        <v>48</v>
      </c>
      <c r="N1170" s="49" t="s">
        <v>49</v>
      </c>
      <c r="O1170" s="49" t="s">
        <v>668</v>
      </c>
      <c r="P1170" s="49" t="s">
        <v>669</v>
      </c>
      <c r="Q1170" s="50" t="s">
        <v>52</v>
      </c>
      <c r="R1170" s="57"/>
      <c r="S1170" s="49" t="s">
        <v>68</v>
      </c>
      <c r="T1170" s="49" t="s">
        <v>69</v>
      </c>
      <c r="U1170" s="49" t="s">
        <v>79</v>
      </c>
      <c r="V1170" s="49" t="s">
        <v>71</v>
      </c>
      <c r="W1170" s="49"/>
      <c r="X1170" s="54" t="s">
        <v>58</v>
      </c>
      <c r="Y1170" s="49"/>
      <c r="Z1170" s="49"/>
      <c r="AA1170" s="54"/>
      <c r="AB1170" s="54"/>
      <c r="AC1170" s="55" t="s">
        <v>75</v>
      </c>
      <c r="AD1170" s="55" t="s">
        <v>75</v>
      </c>
    </row>
    <row r="1171" spans="1:796 1052:1820 2076:2844 3100:3868 4124:4892 5148:5916 6172:6940 7196:7964 8220:8988 9244:10012 10268:11036 11292:12060 12316:13084 13340:14108 14364:15132 15388:16156" s="58" customFormat="1" ht="57" hidden="1" customHeight="1" x14ac:dyDescent="0.25">
      <c r="A1171" s="54">
        <f>+SUBTOTAL(3,$B$11:B1171)</f>
        <v>0</v>
      </c>
      <c r="B1171" s="55" t="s">
        <v>108</v>
      </c>
      <c r="C1171" s="54" t="s">
        <v>43</v>
      </c>
      <c r="D1171" s="54" t="s">
        <v>44</v>
      </c>
      <c r="E1171" s="54" t="s">
        <v>45</v>
      </c>
      <c r="F1171" s="56" t="s">
        <v>2890</v>
      </c>
      <c r="G1171" s="48">
        <v>45435.774027778003</v>
      </c>
      <c r="H1171" s="56" t="s">
        <v>2891</v>
      </c>
      <c r="I1171" s="48">
        <v>45452.676747685</v>
      </c>
      <c r="J1171" s="56" t="s">
        <v>2891</v>
      </c>
      <c r="K1171" s="48">
        <v>45452.676747685</v>
      </c>
      <c r="L1171" s="100" t="s">
        <v>687</v>
      </c>
      <c r="M1171" s="55" t="s">
        <v>48</v>
      </c>
      <c r="N1171" s="49" t="s">
        <v>49</v>
      </c>
      <c r="O1171" s="49" t="s">
        <v>668</v>
      </c>
      <c r="P1171" s="49" t="s">
        <v>669</v>
      </c>
      <c r="Q1171" s="50" t="s">
        <v>52</v>
      </c>
      <c r="R1171" s="57"/>
      <c r="S1171" s="49" t="s">
        <v>68</v>
      </c>
      <c r="T1171" s="49" t="s">
        <v>69</v>
      </c>
      <c r="U1171" s="49" t="s">
        <v>79</v>
      </c>
      <c r="V1171" s="49" t="s">
        <v>71</v>
      </c>
      <c r="W1171" s="49"/>
      <c r="X1171" s="54" t="s">
        <v>58</v>
      </c>
      <c r="Y1171" s="49"/>
      <c r="Z1171" s="49"/>
      <c r="AA1171" s="54"/>
      <c r="AB1171" s="54"/>
      <c r="AC1171" s="55" t="s">
        <v>75</v>
      </c>
      <c r="AD1171" s="55" t="s">
        <v>75</v>
      </c>
    </row>
    <row r="1172" spans="1:796 1052:1820 2076:2844 3100:3868 4124:4892 5148:5916 6172:6940 7196:7964 8220:8988 9244:10012 10268:11036 11292:12060 12316:13084 13340:14108 14364:15132 15388:16156" s="67" customFormat="1" ht="57" hidden="1" customHeight="1" x14ac:dyDescent="0.25">
      <c r="A1172" s="54">
        <f>+SUBTOTAL(3,$B$11:B1172)</f>
        <v>0</v>
      </c>
      <c r="B1172" s="68" t="s">
        <v>108</v>
      </c>
      <c r="C1172" s="62" t="s">
        <v>43</v>
      </c>
      <c r="D1172" s="62" t="s">
        <v>44</v>
      </c>
      <c r="E1172" s="62" t="s">
        <v>45</v>
      </c>
      <c r="F1172" s="71" t="s">
        <v>4139</v>
      </c>
      <c r="G1172" s="69">
        <v>45497.481215278</v>
      </c>
      <c r="H1172" s="71" t="s">
        <v>4139</v>
      </c>
      <c r="I1172" s="69">
        <v>45497.481215278</v>
      </c>
      <c r="J1172" s="71" t="s">
        <v>4139</v>
      </c>
      <c r="K1172" s="69">
        <v>45497.481215278</v>
      </c>
      <c r="L1172" s="100" t="s">
        <v>414</v>
      </c>
      <c r="M1172" s="68" t="s">
        <v>48</v>
      </c>
      <c r="N1172" s="63" t="s">
        <v>242</v>
      </c>
      <c r="O1172" s="63" t="s">
        <v>324</v>
      </c>
      <c r="P1172" s="63" t="s">
        <v>415</v>
      </c>
      <c r="Q1172" s="64"/>
      <c r="R1172" s="65"/>
      <c r="S1172" s="63" t="s">
        <v>68</v>
      </c>
      <c r="T1172" s="63" t="s">
        <v>69</v>
      </c>
      <c r="U1172" s="63" t="s">
        <v>70</v>
      </c>
      <c r="V1172" s="63" t="s">
        <v>115</v>
      </c>
      <c r="W1172" s="63" t="s">
        <v>4727</v>
      </c>
      <c r="X1172" s="54" t="s">
        <v>58</v>
      </c>
      <c r="Y1172" s="49">
        <v>45504.765613426003</v>
      </c>
      <c r="Z1172" s="49" t="s">
        <v>105</v>
      </c>
      <c r="AA1172" s="54" t="s">
        <v>74</v>
      </c>
      <c r="AB1172" s="54"/>
      <c r="AC1172" s="68" t="s">
        <v>75</v>
      </c>
      <c r="AD1172" s="68" t="s">
        <v>75</v>
      </c>
      <c r="JX1172" s="58"/>
      <c r="TT1172" s="58"/>
      <c r="ADP1172" s="58"/>
      <c r="ANL1172" s="58"/>
      <c r="AXH1172" s="58"/>
      <c r="BHD1172" s="58"/>
      <c r="BQZ1172" s="58"/>
      <c r="CAV1172" s="58"/>
      <c r="CKR1172" s="58"/>
      <c r="CUN1172" s="58"/>
      <c r="DEJ1172" s="58"/>
      <c r="DOF1172" s="58"/>
      <c r="DYB1172" s="58"/>
      <c r="EHX1172" s="58"/>
      <c r="ERT1172" s="58"/>
      <c r="FBP1172" s="58"/>
      <c r="FLL1172" s="58"/>
      <c r="FVH1172" s="58"/>
      <c r="GFD1172" s="58"/>
      <c r="GOZ1172" s="58"/>
      <c r="GYV1172" s="58"/>
      <c r="HIR1172" s="58"/>
      <c r="HSN1172" s="58"/>
      <c r="ICJ1172" s="58"/>
      <c r="IMF1172" s="58"/>
      <c r="IWB1172" s="58"/>
      <c r="JFX1172" s="58"/>
      <c r="JPT1172" s="58"/>
      <c r="JZP1172" s="58"/>
      <c r="KJL1172" s="58"/>
      <c r="KTH1172" s="58"/>
      <c r="LDD1172" s="58"/>
      <c r="LMZ1172" s="58"/>
      <c r="LWV1172" s="58"/>
      <c r="MGR1172" s="58"/>
      <c r="MQN1172" s="58"/>
      <c r="NAJ1172" s="58"/>
      <c r="NKF1172" s="58"/>
      <c r="NUB1172" s="58"/>
      <c r="ODX1172" s="58"/>
      <c r="ONT1172" s="58"/>
      <c r="OXP1172" s="58"/>
      <c r="PHL1172" s="58"/>
      <c r="PRH1172" s="58"/>
      <c r="QBD1172" s="58"/>
      <c r="QKZ1172" s="58"/>
      <c r="QUV1172" s="58"/>
      <c r="RER1172" s="58"/>
      <c r="RON1172" s="58"/>
      <c r="RYJ1172" s="58"/>
      <c r="SIF1172" s="58"/>
      <c r="SSB1172" s="58"/>
      <c r="TBX1172" s="58"/>
      <c r="TLT1172" s="58"/>
      <c r="TVP1172" s="58"/>
      <c r="UFL1172" s="58"/>
      <c r="UPH1172" s="58"/>
      <c r="UZD1172" s="58"/>
      <c r="VIZ1172" s="58"/>
      <c r="VSV1172" s="58"/>
      <c r="WCR1172" s="58"/>
      <c r="WMN1172" s="58"/>
      <c r="WWJ1172" s="58"/>
    </row>
    <row r="1173" spans="1:796 1052:1820 2076:2844 3100:3868 4124:4892 5148:5916 6172:6940 7196:7964 8220:8988 9244:10012 10268:11036 11292:12060 12316:13084 13340:14108 14364:15132 15388:16156" s="67" customFormat="1" ht="57" hidden="1" customHeight="1" x14ac:dyDescent="0.25">
      <c r="A1173" s="54">
        <f>+SUBTOTAL(3,$B$11:B1173)</f>
        <v>0</v>
      </c>
      <c r="B1173" s="68" t="s">
        <v>42</v>
      </c>
      <c r="C1173" s="62" t="s">
        <v>43</v>
      </c>
      <c r="D1173" s="62" t="s">
        <v>44</v>
      </c>
      <c r="E1173" s="62" t="s">
        <v>45</v>
      </c>
      <c r="F1173" s="71" t="s">
        <v>4138</v>
      </c>
      <c r="G1173" s="69">
        <v>45487.525150463</v>
      </c>
      <c r="H1173" s="71" t="s">
        <v>4138</v>
      </c>
      <c r="I1173" s="69">
        <v>45487.525150463</v>
      </c>
      <c r="J1173" s="71" t="s">
        <v>4138</v>
      </c>
      <c r="K1173" s="69">
        <v>45487.525150463</v>
      </c>
      <c r="L1173" s="100" t="s">
        <v>4433</v>
      </c>
      <c r="M1173" s="68" t="s">
        <v>48</v>
      </c>
      <c r="N1173" s="63" t="s">
        <v>141</v>
      </c>
      <c r="O1173" s="63" t="s">
        <v>1288</v>
      </c>
      <c r="P1173" s="63" t="s">
        <v>4345</v>
      </c>
      <c r="Q1173" s="64"/>
      <c r="R1173" s="65"/>
      <c r="S1173" s="63" t="s">
        <v>68</v>
      </c>
      <c r="T1173" s="63" t="s">
        <v>69</v>
      </c>
      <c r="U1173" s="63" t="s">
        <v>327</v>
      </c>
      <c r="V1173" s="63" t="s">
        <v>2305</v>
      </c>
      <c r="W1173" s="63" t="s">
        <v>81</v>
      </c>
      <c r="X1173" s="54" t="s">
        <v>58</v>
      </c>
      <c r="Y1173" s="49">
        <v>45495.705185184997</v>
      </c>
      <c r="Z1173" s="49" t="s">
        <v>59</v>
      </c>
      <c r="AA1173" s="54" t="s">
        <v>187</v>
      </c>
      <c r="AB1173" s="54"/>
      <c r="AC1173" s="68" t="s">
        <v>117</v>
      </c>
      <c r="AD1173" s="68" t="s">
        <v>117</v>
      </c>
      <c r="JX1173" s="58"/>
      <c r="TT1173" s="58"/>
      <c r="ADP1173" s="58"/>
      <c r="ANL1173" s="58"/>
      <c r="AXH1173" s="58"/>
      <c r="BHD1173" s="58"/>
      <c r="BQZ1173" s="58"/>
      <c r="CAV1173" s="58"/>
      <c r="CKR1173" s="58"/>
      <c r="CUN1173" s="58"/>
      <c r="DEJ1173" s="58"/>
      <c r="DOF1173" s="58"/>
      <c r="DYB1173" s="58"/>
      <c r="EHX1173" s="58"/>
      <c r="ERT1173" s="58"/>
      <c r="FBP1173" s="58"/>
      <c r="FLL1173" s="58"/>
      <c r="FVH1173" s="58"/>
      <c r="GFD1173" s="58"/>
      <c r="GOZ1173" s="58"/>
      <c r="GYV1173" s="58"/>
      <c r="HIR1173" s="58"/>
      <c r="HSN1173" s="58"/>
      <c r="ICJ1173" s="58"/>
      <c r="IMF1173" s="58"/>
      <c r="IWB1173" s="58"/>
      <c r="JFX1173" s="58"/>
      <c r="JPT1173" s="58"/>
      <c r="JZP1173" s="58"/>
      <c r="KJL1173" s="58"/>
      <c r="KTH1173" s="58"/>
      <c r="LDD1173" s="58"/>
      <c r="LMZ1173" s="58"/>
      <c r="LWV1173" s="58"/>
      <c r="MGR1173" s="58"/>
      <c r="MQN1173" s="58"/>
      <c r="NAJ1173" s="58"/>
      <c r="NKF1173" s="58"/>
      <c r="NUB1173" s="58"/>
      <c r="ODX1173" s="58"/>
      <c r="ONT1173" s="58"/>
      <c r="OXP1173" s="58"/>
      <c r="PHL1173" s="58"/>
      <c r="PRH1173" s="58"/>
      <c r="QBD1173" s="58"/>
      <c r="QKZ1173" s="58"/>
      <c r="QUV1173" s="58"/>
      <c r="RER1173" s="58"/>
      <c r="RON1173" s="58"/>
      <c r="RYJ1173" s="58"/>
      <c r="SIF1173" s="58"/>
      <c r="SSB1173" s="58"/>
      <c r="TBX1173" s="58"/>
      <c r="TLT1173" s="58"/>
      <c r="TVP1173" s="58"/>
      <c r="UFL1173" s="58"/>
      <c r="UPH1173" s="58"/>
      <c r="UZD1173" s="58"/>
      <c r="VIZ1173" s="58"/>
      <c r="VSV1173" s="58"/>
      <c r="WCR1173" s="58"/>
      <c r="WMN1173" s="58"/>
      <c r="WWJ1173" s="58"/>
    </row>
    <row r="1174" spans="1:796 1052:1820 2076:2844 3100:3868 4124:4892 5148:5916 6172:6940 7196:7964 8220:8988 9244:10012 10268:11036 11292:12060 12316:13084 13340:14108 14364:15132 15388:16156" s="67" customFormat="1" ht="57" hidden="1" customHeight="1" x14ac:dyDescent="0.25">
      <c r="A1174" s="54">
        <f>+SUBTOTAL(3,$B$11:B1174)</f>
        <v>0</v>
      </c>
      <c r="B1174" s="68" t="s">
        <v>108</v>
      </c>
      <c r="C1174" s="62" t="s">
        <v>43</v>
      </c>
      <c r="D1174" s="62" t="s">
        <v>44</v>
      </c>
      <c r="E1174" s="62" t="s">
        <v>45</v>
      </c>
      <c r="F1174" s="71" t="s">
        <v>4140</v>
      </c>
      <c r="G1174" s="69">
        <v>45485.429375</v>
      </c>
      <c r="H1174" s="71" t="s">
        <v>4140</v>
      </c>
      <c r="I1174" s="69">
        <v>45485.429375</v>
      </c>
      <c r="J1174" s="71" t="s">
        <v>4140</v>
      </c>
      <c r="K1174" s="69">
        <v>45485.429375</v>
      </c>
      <c r="L1174" s="100" t="s">
        <v>307</v>
      </c>
      <c r="M1174" s="68" t="s">
        <v>48</v>
      </c>
      <c r="N1174" s="63" t="s">
        <v>242</v>
      </c>
      <c r="O1174" s="63" t="s">
        <v>308</v>
      </c>
      <c r="P1174" s="63" t="s">
        <v>309</v>
      </c>
      <c r="Q1174" s="64"/>
      <c r="R1174" s="65"/>
      <c r="S1174" s="63" t="s">
        <v>68</v>
      </c>
      <c r="T1174" s="63" t="s">
        <v>156</v>
      </c>
      <c r="U1174" s="63" t="s">
        <v>157</v>
      </c>
      <c r="V1174" s="63" t="s">
        <v>115</v>
      </c>
      <c r="W1174" s="63" t="s">
        <v>4727</v>
      </c>
      <c r="X1174" s="54" t="s">
        <v>58</v>
      </c>
      <c r="Y1174" s="49">
        <v>45488.650486111001</v>
      </c>
      <c r="Z1174" s="49" t="s">
        <v>105</v>
      </c>
      <c r="AA1174" s="54" t="s">
        <v>74</v>
      </c>
      <c r="AB1174" s="54"/>
      <c r="AC1174" s="68" t="s">
        <v>61</v>
      </c>
      <c r="AD1174" s="68" t="s">
        <v>61</v>
      </c>
      <c r="JX1174" s="58"/>
      <c r="TT1174" s="58"/>
      <c r="ADP1174" s="58"/>
      <c r="ANL1174" s="58"/>
      <c r="AXH1174" s="58"/>
      <c r="BHD1174" s="58"/>
      <c r="BQZ1174" s="58"/>
      <c r="CAV1174" s="58"/>
      <c r="CKR1174" s="58"/>
      <c r="CUN1174" s="58"/>
      <c r="DEJ1174" s="58"/>
      <c r="DOF1174" s="58"/>
      <c r="DYB1174" s="58"/>
      <c r="EHX1174" s="58"/>
      <c r="ERT1174" s="58"/>
      <c r="FBP1174" s="58"/>
      <c r="FLL1174" s="58"/>
      <c r="FVH1174" s="58"/>
      <c r="GFD1174" s="58"/>
      <c r="GOZ1174" s="58"/>
      <c r="GYV1174" s="58"/>
      <c r="HIR1174" s="58"/>
      <c r="HSN1174" s="58"/>
      <c r="ICJ1174" s="58"/>
      <c r="IMF1174" s="58"/>
      <c r="IWB1174" s="58"/>
      <c r="JFX1174" s="58"/>
      <c r="JPT1174" s="58"/>
      <c r="JZP1174" s="58"/>
      <c r="KJL1174" s="58"/>
      <c r="KTH1174" s="58"/>
      <c r="LDD1174" s="58"/>
      <c r="LMZ1174" s="58"/>
      <c r="LWV1174" s="58"/>
      <c r="MGR1174" s="58"/>
      <c r="MQN1174" s="58"/>
      <c r="NAJ1174" s="58"/>
      <c r="NKF1174" s="58"/>
      <c r="NUB1174" s="58"/>
      <c r="ODX1174" s="58"/>
      <c r="ONT1174" s="58"/>
      <c r="OXP1174" s="58"/>
      <c r="PHL1174" s="58"/>
      <c r="PRH1174" s="58"/>
      <c r="QBD1174" s="58"/>
      <c r="QKZ1174" s="58"/>
      <c r="QUV1174" s="58"/>
      <c r="RER1174" s="58"/>
      <c r="RON1174" s="58"/>
      <c r="RYJ1174" s="58"/>
      <c r="SIF1174" s="58"/>
      <c r="SSB1174" s="58"/>
      <c r="TBX1174" s="58"/>
      <c r="TLT1174" s="58"/>
      <c r="TVP1174" s="58"/>
      <c r="UFL1174" s="58"/>
      <c r="UPH1174" s="58"/>
      <c r="UZD1174" s="58"/>
      <c r="VIZ1174" s="58"/>
      <c r="VSV1174" s="58"/>
      <c r="WCR1174" s="58"/>
      <c r="WMN1174" s="58"/>
      <c r="WWJ1174" s="58"/>
    </row>
    <row r="1175" spans="1:796 1052:1820 2076:2844 3100:3868 4124:4892 5148:5916 6172:6940 7196:7964 8220:8988 9244:10012 10268:11036 11292:12060 12316:13084 13340:14108 14364:15132 15388:16156" s="67" customFormat="1" ht="57" hidden="1" customHeight="1" x14ac:dyDescent="0.25">
      <c r="A1175" s="54">
        <f>+SUBTOTAL(3,$B$11:B1175)</f>
        <v>0</v>
      </c>
      <c r="B1175" s="68" t="s">
        <v>108</v>
      </c>
      <c r="C1175" s="62" t="s">
        <v>43</v>
      </c>
      <c r="D1175" s="62" t="s">
        <v>44</v>
      </c>
      <c r="E1175" s="62" t="s">
        <v>45</v>
      </c>
      <c r="F1175" s="71" t="s">
        <v>4145</v>
      </c>
      <c r="G1175" s="69">
        <v>45494.406736110999</v>
      </c>
      <c r="H1175" s="71" t="s">
        <v>4145</v>
      </c>
      <c r="I1175" s="69">
        <v>45494.406736110999</v>
      </c>
      <c r="J1175" s="71" t="s">
        <v>4145</v>
      </c>
      <c r="K1175" s="69">
        <v>45494.406736110999</v>
      </c>
      <c r="L1175" s="100" t="s">
        <v>307</v>
      </c>
      <c r="M1175" s="68" t="s">
        <v>48</v>
      </c>
      <c r="N1175" s="63" t="s">
        <v>242</v>
      </c>
      <c r="O1175" s="63" t="s">
        <v>308</v>
      </c>
      <c r="P1175" s="63" t="s">
        <v>309</v>
      </c>
      <c r="Q1175" s="64"/>
      <c r="R1175" s="65"/>
      <c r="S1175" s="63" t="s">
        <v>68</v>
      </c>
      <c r="T1175" s="63" t="s">
        <v>156</v>
      </c>
      <c r="U1175" s="63" t="s">
        <v>157</v>
      </c>
      <c r="V1175" s="63" t="s">
        <v>115</v>
      </c>
      <c r="W1175" s="63" t="s">
        <v>4727</v>
      </c>
      <c r="X1175" s="54" t="s">
        <v>58</v>
      </c>
      <c r="Y1175" s="49">
        <v>45495.522060185001</v>
      </c>
      <c r="Z1175" s="49" t="s">
        <v>105</v>
      </c>
      <c r="AA1175" s="54" t="s">
        <v>74</v>
      </c>
      <c r="AB1175" s="54"/>
      <c r="AC1175" s="68" t="s">
        <v>61</v>
      </c>
      <c r="AD1175" s="68" t="s">
        <v>61</v>
      </c>
      <c r="JX1175" s="58"/>
      <c r="TT1175" s="58"/>
      <c r="ADP1175" s="58"/>
      <c r="ANL1175" s="58"/>
      <c r="AXH1175" s="58"/>
      <c r="BHD1175" s="58"/>
      <c r="BQZ1175" s="58"/>
      <c r="CAV1175" s="58"/>
      <c r="CKR1175" s="58"/>
      <c r="CUN1175" s="58"/>
      <c r="DEJ1175" s="58"/>
      <c r="DOF1175" s="58"/>
      <c r="DYB1175" s="58"/>
      <c r="EHX1175" s="58"/>
      <c r="ERT1175" s="58"/>
      <c r="FBP1175" s="58"/>
      <c r="FLL1175" s="58"/>
      <c r="FVH1175" s="58"/>
      <c r="GFD1175" s="58"/>
      <c r="GOZ1175" s="58"/>
      <c r="GYV1175" s="58"/>
      <c r="HIR1175" s="58"/>
      <c r="HSN1175" s="58"/>
      <c r="ICJ1175" s="58"/>
      <c r="IMF1175" s="58"/>
      <c r="IWB1175" s="58"/>
      <c r="JFX1175" s="58"/>
      <c r="JPT1175" s="58"/>
      <c r="JZP1175" s="58"/>
      <c r="KJL1175" s="58"/>
      <c r="KTH1175" s="58"/>
      <c r="LDD1175" s="58"/>
      <c r="LMZ1175" s="58"/>
      <c r="LWV1175" s="58"/>
      <c r="MGR1175" s="58"/>
      <c r="MQN1175" s="58"/>
      <c r="NAJ1175" s="58"/>
      <c r="NKF1175" s="58"/>
      <c r="NUB1175" s="58"/>
      <c r="ODX1175" s="58"/>
      <c r="ONT1175" s="58"/>
      <c r="OXP1175" s="58"/>
      <c r="PHL1175" s="58"/>
      <c r="PRH1175" s="58"/>
      <c r="QBD1175" s="58"/>
      <c r="QKZ1175" s="58"/>
      <c r="QUV1175" s="58"/>
      <c r="RER1175" s="58"/>
      <c r="RON1175" s="58"/>
      <c r="RYJ1175" s="58"/>
      <c r="SIF1175" s="58"/>
      <c r="SSB1175" s="58"/>
      <c r="TBX1175" s="58"/>
      <c r="TLT1175" s="58"/>
      <c r="TVP1175" s="58"/>
      <c r="UFL1175" s="58"/>
      <c r="UPH1175" s="58"/>
      <c r="UZD1175" s="58"/>
      <c r="VIZ1175" s="58"/>
      <c r="VSV1175" s="58"/>
      <c r="WCR1175" s="58"/>
      <c r="WMN1175" s="58"/>
      <c r="WWJ1175" s="58"/>
    </row>
    <row r="1176" spans="1:796 1052:1820 2076:2844 3100:3868 4124:4892 5148:5916 6172:6940 7196:7964 8220:8988 9244:10012 10268:11036 11292:12060 12316:13084 13340:14108 14364:15132 15388:16156" s="67" customFormat="1" ht="57" hidden="1" customHeight="1" x14ac:dyDescent="0.25">
      <c r="A1176" s="54">
        <f>+SUBTOTAL(3,$B$11:B1176)</f>
        <v>0</v>
      </c>
      <c r="B1176" s="68" t="s">
        <v>42</v>
      </c>
      <c r="C1176" s="62" t="s">
        <v>43</v>
      </c>
      <c r="D1176" s="62" t="s">
        <v>44</v>
      </c>
      <c r="E1176" s="62" t="s">
        <v>45</v>
      </c>
      <c r="F1176" s="71" t="s">
        <v>4146</v>
      </c>
      <c r="G1176" s="69">
        <v>45489.627465277998</v>
      </c>
      <c r="H1176" s="71" t="s">
        <v>4146</v>
      </c>
      <c r="I1176" s="69">
        <v>45489.627465277998</v>
      </c>
      <c r="J1176" s="71" t="s">
        <v>4146</v>
      </c>
      <c r="K1176" s="69">
        <v>45489.627465277998</v>
      </c>
      <c r="L1176" s="100" t="s">
        <v>4437</v>
      </c>
      <c r="M1176" s="68" t="s">
        <v>48</v>
      </c>
      <c r="N1176" s="63" t="s">
        <v>242</v>
      </c>
      <c r="O1176" s="63" t="s">
        <v>308</v>
      </c>
      <c r="P1176" s="63" t="s">
        <v>1313</v>
      </c>
      <c r="Q1176" s="64"/>
      <c r="R1176" s="65"/>
      <c r="S1176" s="63" t="s">
        <v>68</v>
      </c>
      <c r="T1176" s="63" t="s">
        <v>69</v>
      </c>
      <c r="U1176" s="63" t="s">
        <v>327</v>
      </c>
      <c r="V1176" s="63" t="s">
        <v>2305</v>
      </c>
      <c r="W1176" s="63" t="s">
        <v>81</v>
      </c>
      <c r="X1176" s="54" t="s">
        <v>58</v>
      </c>
      <c r="Y1176" s="49">
        <v>45492.411203704003</v>
      </c>
      <c r="Z1176" s="49" t="s">
        <v>59</v>
      </c>
      <c r="AA1176" s="54" t="s">
        <v>74</v>
      </c>
      <c r="AB1176" s="54"/>
      <c r="AC1176" s="68" t="s">
        <v>75</v>
      </c>
      <c r="AD1176" s="68" t="s">
        <v>75</v>
      </c>
      <c r="JX1176" s="58"/>
      <c r="TT1176" s="58"/>
      <c r="ADP1176" s="58"/>
      <c r="ANL1176" s="58"/>
      <c r="AXH1176" s="58"/>
      <c r="BHD1176" s="58"/>
      <c r="BQZ1176" s="58"/>
      <c r="CAV1176" s="58"/>
      <c r="CKR1176" s="58"/>
      <c r="CUN1176" s="58"/>
      <c r="DEJ1176" s="58"/>
      <c r="DOF1176" s="58"/>
      <c r="DYB1176" s="58"/>
      <c r="EHX1176" s="58"/>
      <c r="ERT1176" s="58"/>
      <c r="FBP1176" s="58"/>
      <c r="FLL1176" s="58"/>
      <c r="FVH1176" s="58"/>
      <c r="GFD1176" s="58"/>
      <c r="GOZ1176" s="58"/>
      <c r="GYV1176" s="58"/>
      <c r="HIR1176" s="58"/>
      <c r="HSN1176" s="58"/>
      <c r="ICJ1176" s="58"/>
      <c r="IMF1176" s="58"/>
      <c r="IWB1176" s="58"/>
      <c r="JFX1176" s="58"/>
      <c r="JPT1176" s="58"/>
      <c r="JZP1176" s="58"/>
      <c r="KJL1176" s="58"/>
      <c r="KTH1176" s="58"/>
      <c r="LDD1176" s="58"/>
      <c r="LMZ1176" s="58"/>
      <c r="LWV1176" s="58"/>
      <c r="MGR1176" s="58"/>
      <c r="MQN1176" s="58"/>
      <c r="NAJ1176" s="58"/>
      <c r="NKF1176" s="58"/>
      <c r="NUB1176" s="58"/>
      <c r="ODX1176" s="58"/>
      <c r="ONT1176" s="58"/>
      <c r="OXP1176" s="58"/>
      <c r="PHL1176" s="58"/>
      <c r="PRH1176" s="58"/>
      <c r="QBD1176" s="58"/>
      <c r="QKZ1176" s="58"/>
      <c r="QUV1176" s="58"/>
      <c r="RER1176" s="58"/>
      <c r="RON1176" s="58"/>
      <c r="RYJ1176" s="58"/>
      <c r="SIF1176" s="58"/>
      <c r="SSB1176" s="58"/>
      <c r="TBX1176" s="58"/>
      <c r="TLT1176" s="58"/>
      <c r="TVP1176" s="58"/>
      <c r="UFL1176" s="58"/>
      <c r="UPH1176" s="58"/>
      <c r="UZD1176" s="58"/>
      <c r="VIZ1176" s="58"/>
      <c r="VSV1176" s="58"/>
      <c r="WCR1176" s="58"/>
      <c r="WMN1176" s="58"/>
      <c r="WWJ1176" s="58"/>
    </row>
    <row r="1177" spans="1:796 1052:1820 2076:2844 3100:3868 4124:4892 5148:5916 6172:6940 7196:7964 8220:8988 9244:10012 10268:11036 11292:12060 12316:13084 13340:14108 14364:15132 15388:16156" s="67" customFormat="1" ht="57" hidden="1" customHeight="1" x14ac:dyDescent="0.25">
      <c r="A1177" s="54">
        <f>+SUBTOTAL(3,$B$11:B1177)</f>
        <v>0</v>
      </c>
      <c r="B1177" s="68" t="s">
        <v>42</v>
      </c>
      <c r="C1177" s="62" t="s">
        <v>43</v>
      </c>
      <c r="D1177" s="62" t="s">
        <v>44</v>
      </c>
      <c r="E1177" s="62" t="s">
        <v>45</v>
      </c>
      <c r="F1177" s="71" t="s">
        <v>4147</v>
      </c>
      <c r="G1177" s="69">
        <v>45474.527488426</v>
      </c>
      <c r="H1177" s="71" t="s">
        <v>4147</v>
      </c>
      <c r="I1177" s="69">
        <v>45474.527488426</v>
      </c>
      <c r="J1177" s="71" t="s">
        <v>4147</v>
      </c>
      <c r="K1177" s="69">
        <v>45474.527488426</v>
      </c>
      <c r="L1177" s="100" t="s">
        <v>4438</v>
      </c>
      <c r="M1177" s="68" t="s">
        <v>48</v>
      </c>
      <c r="N1177" s="63" t="s">
        <v>242</v>
      </c>
      <c r="O1177" s="63" t="s">
        <v>324</v>
      </c>
      <c r="P1177" s="63" t="s">
        <v>2044</v>
      </c>
      <c r="Q1177" s="64"/>
      <c r="R1177" s="65"/>
      <c r="S1177" s="63" t="s">
        <v>68</v>
      </c>
      <c r="T1177" s="63" t="s">
        <v>161</v>
      </c>
      <c r="U1177" s="63" t="s">
        <v>162</v>
      </c>
      <c r="V1177" s="63" t="s">
        <v>80</v>
      </c>
      <c r="W1177" s="63" t="s">
        <v>4692</v>
      </c>
      <c r="X1177" s="54" t="s">
        <v>58</v>
      </c>
      <c r="Y1177" s="49">
        <v>45478.435011574002</v>
      </c>
      <c r="Z1177" s="49" t="s">
        <v>105</v>
      </c>
      <c r="AA1177" s="54" t="s">
        <v>74</v>
      </c>
      <c r="AB1177" s="54"/>
      <c r="AC1177" s="68" t="s">
        <v>75</v>
      </c>
      <c r="AD1177" s="68" t="s">
        <v>75</v>
      </c>
      <c r="JX1177" s="58"/>
      <c r="TT1177" s="58"/>
      <c r="ADP1177" s="58"/>
      <c r="ANL1177" s="58"/>
      <c r="AXH1177" s="58"/>
      <c r="BHD1177" s="58"/>
      <c r="BQZ1177" s="58"/>
      <c r="CAV1177" s="58"/>
      <c r="CKR1177" s="58"/>
      <c r="CUN1177" s="58"/>
      <c r="DEJ1177" s="58"/>
      <c r="DOF1177" s="58"/>
      <c r="DYB1177" s="58"/>
      <c r="EHX1177" s="58"/>
      <c r="ERT1177" s="58"/>
      <c r="FBP1177" s="58"/>
      <c r="FLL1177" s="58"/>
      <c r="FVH1177" s="58"/>
      <c r="GFD1177" s="58"/>
      <c r="GOZ1177" s="58"/>
      <c r="GYV1177" s="58"/>
      <c r="HIR1177" s="58"/>
      <c r="HSN1177" s="58"/>
      <c r="ICJ1177" s="58"/>
      <c r="IMF1177" s="58"/>
      <c r="IWB1177" s="58"/>
      <c r="JFX1177" s="58"/>
      <c r="JPT1177" s="58"/>
      <c r="JZP1177" s="58"/>
      <c r="KJL1177" s="58"/>
      <c r="KTH1177" s="58"/>
      <c r="LDD1177" s="58"/>
      <c r="LMZ1177" s="58"/>
      <c r="LWV1177" s="58"/>
      <c r="MGR1177" s="58"/>
      <c r="MQN1177" s="58"/>
      <c r="NAJ1177" s="58"/>
      <c r="NKF1177" s="58"/>
      <c r="NUB1177" s="58"/>
      <c r="ODX1177" s="58"/>
      <c r="ONT1177" s="58"/>
      <c r="OXP1177" s="58"/>
      <c r="PHL1177" s="58"/>
      <c r="PRH1177" s="58"/>
      <c r="QBD1177" s="58"/>
      <c r="QKZ1177" s="58"/>
      <c r="QUV1177" s="58"/>
      <c r="RER1177" s="58"/>
      <c r="RON1177" s="58"/>
      <c r="RYJ1177" s="58"/>
      <c r="SIF1177" s="58"/>
      <c r="SSB1177" s="58"/>
      <c r="TBX1177" s="58"/>
      <c r="TLT1177" s="58"/>
      <c r="TVP1177" s="58"/>
      <c r="UFL1177" s="58"/>
      <c r="UPH1177" s="58"/>
      <c r="UZD1177" s="58"/>
      <c r="VIZ1177" s="58"/>
      <c r="VSV1177" s="58"/>
      <c r="WCR1177" s="58"/>
      <c r="WMN1177" s="58"/>
      <c r="WWJ1177" s="58"/>
    </row>
    <row r="1178" spans="1:796 1052:1820 2076:2844 3100:3868 4124:4892 5148:5916 6172:6940 7196:7964 8220:8988 9244:10012 10268:11036 11292:12060 12316:13084 13340:14108 14364:15132 15388:16156" s="67" customFormat="1" ht="57" hidden="1" customHeight="1" x14ac:dyDescent="0.25">
      <c r="A1178" s="54">
        <f>+SUBTOTAL(3,$B$11:B1178)</f>
        <v>0</v>
      </c>
      <c r="B1178" s="68" t="s">
        <v>108</v>
      </c>
      <c r="C1178" s="62" t="s">
        <v>43</v>
      </c>
      <c r="D1178" s="62" t="s">
        <v>44</v>
      </c>
      <c r="E1178" s="62" t="s">
        <v>45</v>
      </c>
      <c r="F1178" s="71" t="s">
        <v>4148</v>
      </c>
      <c r="G1178" s="69">
        <v>45490.481643519</v>
      </c>
      <c r="H1178" s="71" t="s">
        <v>4148</v>
      </c>
      <c r="I1178" s="69">
        <v>45490.481643519</v>
      </c>
      <c r="J1178" s="71" t="s">
        <v>4148</v>
      </c>
      <c r="K1178" s="69">
        <v>45490.481643519</v>
      </c>
      <c r="L1178" s="100" t="s">
        <v>4439</v>
      </c>
      <c r="M1178" s="68" t="s">
        <v>48</v>
      </c>
      <c r="N1178" s="63" t="s">
        <v>242</v>
      </c>
      <c r="O1178" s="63" t="s">
        <v>308</v>
      </c>
      <c r="P1178" s="63" t="s">
        <v>1314</v>
      </c>
      <c r="Q1178" s="64"/>
      <c r="R1178" s="65"/>
      <c r="S1178" s="63" t="s">
        <v>144</v>
      </c>
      <c r="T1178" s="63" t="s">
        <v>576</v>
      </c>
      <c r="U1178" s="63" t="s">
        <v>4415</v>
      </c>
      <c r="V1178" s="63" t="s">
        <v>147</v>
      </c>
      <c r="W1178" s="63" t="s">
        <v>5263</v>
      </c>
      <c r="X1178" s="54" t="s">
        <v>58</v>
      </c>
      <c r="Y1178" s="49">
        <v>45492.740405092998</v>
      </c>
      <c r="Z1178" s="49" t="s">
        <v>59</v>
      </c>
      <c r="AA1178" s="54" t="s">
        <v>74</v>
      </c>
      <c r="AB1178" s="54"/>
      <c r="AC1178" s="62" t="s">
        <v>82</v>
      </c>
      <c r="AD1178" s="62" t="s">
        <v>82</v>
      </c>
      <c r="JX1178" s="58"/>
      <c r="TT1178" s="58"/>
      <c r="ADP1178" s="58"/>
      <c r="ANL1178" s="58"/>
      <c r="AXH1178" s="58"/>
      <c r="BHD1178" s="58"/>
      <c r="BQZ1178" s="58"/>
      <c r="CAV1178" s="58"/>
      <c r="CKR1178" s="58"/>
      <c r="CUN1178" s="58"/>
      <c r="DEJ1178" s="58"/>
      <c r="DOF1178" s="58"/>
      <c r="DYB1178" s="58"/>
      <c r="EHX1178" s="58"/>
      <c r="ERT1178" s="58"/>
      <c r="FBP1178" s="58"/>
      <c r="FLL1178" s="58"/>
      <c r="FVH1178" s="58"/>
      <c r="GFD1178" s="58"/>
      <c r="GOZ1178" s="58"/>
      <c r="GYV1178" s="58"/>
      <c r="HIR1178" s="58"/>
      <c r="HSN1178" s="58"/>
      <c r="ICJ1178" s="58"/>
      <c r="IMF1178" s="58"/>
      <c r="IWB1178" s="58"/>
      <c r="JFX1178" s="58"/>
      <c r="JPT1178" s="58"/>
      <c r="JZP1178" s="58"/>
      <c r="KJL1178" s="58"/>
      <c r="KTH1178" s="58"/>
      <c r="LDD1178" s="58"/>
      <c r="LMZ1178" s="58"/>
      <c r="LWV1178" s="58"/>
      <c r="MGR1178" s="58"/>
      <c r="MQN1178" s="58"/>
      <c r="NAJ1178" s="58"/>
      <c r="NKF1178" s="58"/>
      <c r="NUB1178" s="58"/>
      <c r="ODX1178" s="58"/>
      <c r="ONT1178" s="58"/>
      <c r="OXP1178" s="58"/>
      <c r="PHL1178" s="58"/>
      <c r="PRH1178" s="58"/>
      <c r="QBD1178" s="58"/>
      <c r="QKZ1178" s="58"/>
      <c r="QUV1178" s="58"/>
      <c r="RER1178" s="58"/>
      <c r="RON1178" s="58"/>
      <c r="RYJ1178" s="58"/>
      <c r="SIF1178" s="58"/>
      <c r="SSB1178" s="58"/>
      <c r="TBX1178" s="58"/>
      <c r="TLT1178" s="58"/>
      <c r="TVP1178" s="58"/>
      <c r="UFL1178" s="58"/>
      <c r="UPH1178" s="58"/>
      <c r="UZD1178" s="58"/>
      <c r="VIZ1178" s="58"/>
      <c r="VSV1178" s="58"/>
      <c r="WCR1178" s="58"/>
      <c r="WMN1178" s="58"/>
      <c r="WWJ1178" s="58"/>
    </row>
    <row r="1179" spans="1:796 1052:1820 2076:2844 3100:3868 4124:4892 5148:5916 6172:6940 7196:7964 8220:8988 9244:10012 10268:11036 11292:12060 12316:13084 13340:14108 14364:15132 15388:16156" s="67" customFormat="1" ht="57" hidden="1" customHeight="1" x14ac:dyDescent="0.25">
      <c r="A1179" s="54">
        <f>+SUBTOTAL(3,$B$11:B1179)</f>
        <v>0</v>
      </c>
      <c r="B1179" s="68" t="s">
        <v>108</v>
      </c>
      <c r="C1179" s="62" t="s">
        <v>43</v>
      </c>
      <c r="D1179" s="62" t="s">
        <v>44</v>
      </c>
      <c r="E1179" s="62" t="s">
        <v>45</v>
      </c>
      <c r="F1179" s="71" t="s">
        <v>4149</v>
      </c>
      <c r="G1179" s="69">
        <v>45476.483402778002</v>
      </c>
      <c r="H1179" s="71" t="s">
        <v>4149</v>
      </c>
      <c r="I1179" s="69">
        <v>45476.483402778002</v>
      </c>
      <c r="J1179" s="71" t="s">
        <v>4149</v>
      </c>
      <c r="K1179" s="69">
        <v>45476.483402778002</v>
      </c>
      <c r="L1179" s="100" t="s">
        <v>307</v>
      </c>
      <c r="M1179" s="68" t="s">
        <v>48</v>
      </c>
      <c r="N1179" s="63" t="s">
        <v>242</v>
      </c>
      <c r="O1179" s="63" t="s">
        <v>308</v>
      </c>
      <c r="P1179" s="63" t="s">
        <v>309</v>
      </c>
      <c r="Q1179" s="64"/>
      <c r="R1179" s="65"/>
      <c r="S1179" s="63" t="s">
        <v>68</v>
      </c>
      <c r="T1179" s="63" t="s">
        <v>156</v>
      </c>
      <c r="U1179" s="63" t="s">
        <v>157</v>
      </c>
      <c r="V1179" s="63" t="s">
        <v>4866</v>
      </c>
      <c r="W1179" s="63" t="s">
        <v>4867</v>
      </c>
      <c r="X1179" s="54" t="s">
        <v>58</v>
      </c>
      <c r="Y1179" s="49">
        <v>45478.436956019003</v>
      </c>
      <c r="Z1179" s="49" t="s">
        <v>105</v>
      </c>
      <c r="AA1179" s="54" t="s">
        <v>74</v>
      </c>
      <c r="AB1179" s="54"/>
      <c r="AC1179" s="68" t="s">
        <v>61</v>
      </c>
      <c r="AD1179" s="68" t="s">
        <v>61</v>
      </c>
      <c r="JX1179" s="58"/>
      <c r="TT1179" s="58"/>
      <c r="ADP1179" s="58"/>
      <c r="ANL1179" s="58"/>
      <c r="AXH1179" s="58"/>
      <c r="BHD1179" s="58"/>
      <c r="BQZ1179" s="58"/>
      <c r="CAV1179" s="58"/>
      <c r="CKR1179" s="58"/>
      <c r="CUN1179" s="58"/>
      <c r="DEJ1179" s="58"/>
      <c r="DOF1179" s="58"/>
      <c r="DYB1179" s="58"/>
      <c r="EHX1179" s="58"/>
      <c r="ERT1179" s="58"/>
      <c r="FBP1179" s="58"/>
      <c r="FLL1179" s="58"/>
      <c r="FVH1179" s="58"/>
      <c r="GFD1179" s="58"/>
      <c r="GOZ1179" s="58"/>
      <c r="GYV1179" s="58"/>
      <c r="HIR1179" s="58"/>
      <c r="HSN1179" s="58"/>
      <c r="ICJ1179" s="58"/>
      <c r="IMF1179" s="58"/>
      <c r="IWB1179" s="58"/>
      <c r="JFX1179" s="58"/>
      <c r="JPT1179" s="58"/>
      <c r="JZP1179" s="58"/>
      <c r="KJL1179" s="58"/>
      <c r="KTH1179" s="58"/>
      <c r="LDD1179" s="58"/>
      <c r="LMZ1179" s="58"/>
      <c r="LWV1179" s="58"/>
      <c r="MGR1179" s="58"/>
      <c r="MQN1179" s="58"/>
      <c r="NAJ1179" s="58"/>
      <c r="NKF1179" s="58"/>
      <c r="NUB1179" s="58"/>
      <c r="ODX1179" s="58"/>
      <c r="ONT1179" s="58"/>
      <c r="OXP1179" s="58"/>
      <c r="PHL1179" s="58"/>
      <c r="PRH1179" s="58"/>
      <c r="QBD1179" s="58"/>
      <c r="QKZ1179" s="58"/>
      <c r="QUV1179" s="58"/>
      <c r="RER1179" s="58"/>
      <c r="RON1179" s="58"/>
      <c r="RYJ1179" s="58"/>
      <c r="SIF1179" s="58"/>
      <c r="SSB1179" s="58"/>
      <c r="TBX1179" s="58"/>
      <c r="TLT1179" s="58"/>
      <c r="TVP1179" s="58"/>
      <c r="UFL1179" s="58"/>
      <c r="UPH1179" s="58"/>
      <c r="UZD1179" s="58"/>
      <c r="VIZ1179" s="58"/>
      <c r="VSV1179" s="58"/>
      <c r="WCR1179" s="58"/>
      <c r="WMN1179" s="58"/>
      <c r="WWJ1179" s="58"/>
    </row>
    <row r="1180" spans="1:796 1052:1820 2076:2844 3100:3868 4124:4892 5148:5916 6172:6940 7196:7964 8220:8988 9244:10012 10268:11036 11292:12060 12316:13084 13340:14108 14364:15132 15388:16156" s="67" customFormat="1" ht="57" hidden="1" customHeight="1" x14ac:dyDescent="0.25">
      <c r="A1180" s="54">
        <f>+SUBTOTAL(3,$B$11:B1180)</f>
        <v>0</v>
      </c>
      <c r="B1180" s="68" t="s">
        <v>42</v>
      </c>
      <c r="C1180" s="62" t="s">
        <v>43</v>
      </c>
      <c r="D1180" s="62" t="s">
        <v>44</v>
      </c>
      <c r="E1180" s="62" t="s">
        <v>45</v>
      </c>
      <c r="F1180" s="71" t="s">
        <v>4150</v>
      </c>
      <c r="G1180" s="69">
        <v>45475.509189814999</v>
      </c>
      <c r="H1180" s="71" t="s">
        <v>4150</v>
      </c>
      <c r="I1180" s="69">
        <v>45475.509189814999</v>
      </c>
      <c r="J1180" s="71" t="s">
        <v>4150</v>
      </c>
      <c r="K1180" s="69">
        <v>45475.509189814999</v>
      </c>
      <c r="L1180" s="100" t="s">
        <v>4440</v>
      </c>
      <c r="M1180" s="68" t="s">
        <v>48</v>
      </c>
      <c r="N1180" s="63" t="s">
        <v>242</v>
      </c>
      <c r="O1180" s="63" t="s">
        <v>324</v>
      </c>
      <c r="P1180" s="63" t="s">
        <v>4347</v>
      </c>
      <c r="Q1180" s="64"/>
      <c r="R1180" s="65"/>
      <c r="S1180" s="63" t="s">
        <v>68</v>
      </c>
      <c r="T1180" s="63" t="s">
        <v>321</v>
      </c>
      <c r="U1180" s="63" t="s">
        <v>530</v>
      </c>
      <c r="V1180" s="49" t="s">
        <v>71</v>
      </c>
      <c r="W1180" s="49" t="s">
        <v>72</v>
      </c>
      <c r="X1180" s="54" t="s">
        <v>58</v>
      </c>
      <c r="Y1180" s="49">
        <v>45478.698391204001</v>
      </c>
      <c r="Z1180" s="49" t="s">
        <v>59</v>
      </c>
      <c r="AA1180" s="54" t="s">
        <v>74</v>
      </c>
      <c r="AB1180" s="54"/>
      <c r="AC1180" s="68" t="s">
        <v>82</v>
      </c>
      <c r="AD1180" s="68" t="s">
        <v>82</v>
      </c>
      <c r="JX1180" s="58"/>
      <c r="TT1180" s="58"/>
      <c r="ADP1180" s="58"/>
      <c r="ANL1180" s="58"/>
      <c r="AXH1180" s="58"/>
      <c r="BHD1180" s="58"/>
      <c r="BQZ1180" s="58"/>
      <c r="CAV1180" s="58"/>
      <c r="CKR1180" s="58"/>
      <c r="CUN1180" s="58"/>
      <c r="DEJ1180" s="58"/>
      <c r="DOF1180" s="58"/>
      <c r="DYB1180" s="58"/>
      <c r="EHX1180" s="58"/>
      <c r="ERT1180" s="58"/>
      <c r="FBP1180" s="58"/>
      <c r="FLL1180" s="58"/>
      <c r="FVH1180" s="58"/>
      <c r="GFD1180" s="58"/>
      <c r="GOZ1180" s="58"/>
      <c r="GYV1180" s="58"/>
      <c r="HIR1180" s="58"/>
      <c r="HSN1180" s="58"/>
      <c r="ICJ1180" s="58"/>
      <c r="IMF1180" s="58"/>
      <c r="IWB1180" s="58"/>
      <c r="JFX1180" s="58"/>
      <c r="JPT1180" s="58"/>
      <c r="JZP1180" s="58"/>
      <c r="KJL1180" s="58"/>
      <c r="KTH1180" s="58"/>
      <c r="LDD1180" s="58"/>
      <c r="LMZ1180" s="58"/>
      <c r="LWV1180" s="58"/>
      <c r="MGR1180" s="58"/>
      <c r="MQN1180" s="58"/>
      <c r="NAJ1180" s="58"/>
      <c r="NKF1180" s="58"/>
      <c r="NUB1180" s="58"/>
      <c r="ODX1180" s="58"/>
      <c r="ONT1180" s="58"/>
      <c r="OXP1180" s="58"/>
      <c r="PHL1180" s="58"/>
      <c r="PRH1180" s="58"/>
      <c r="QBD1180" s="58"/>
      <c r="QKZ1180" s="58"/>
      <c r="QUV1180" s="58"/>
      <c r="RER1180" s="58"/>
      <c r="RON1180" s="58"/>
      <c r="RYJ1180" s="58"/>
      <c r="SIF1180" s="58"/>
      <c r="SSB1180" s="58"/>
      <c r="TBX1180" s="58"/>
      <c r="TLT1180" s="58"/>
      <c r="TVP1180" s="58"/>
      <c r="UFL1180" s="58"/>
      <c r="UPH1180" s="58"/>
      <c r="UZD1180" s="58"/>
      <c r="VIZ1180" s="58"/>
      <c r="VSV1180" s="58"/>
      <c r="WCR1180" s="58"/>
      <c r="WMN1180" s="58"/>
      <c r="WWJ1180" s="58"/>
    </row>
    <row r="1181" spans="1:796 1052:1820 2076:2844 3100:3868 4124:4892 5148:5916 6172:6940 7196:7964 8220:8988 9244:10012 10268:11036 11292:12060 12316:13084 13340:14108 14364:15132 15388:16156" s="67" customFormat="1" ht="57" hidden="1" customHeight="1" x14ac:dyDescent="0.25">
      <c r="A1181" s="54">
        <f>+SUBTOTAL(3,$B$11:B1181)</f>
        <v>0</v>
      </c>
      <c r="B1181" s="68" t="s">
        <v>108</v>
      </c>
      <c r="C1181" s="62" t="s">
        <v>43</v>
      </c>
      <c r="D1181" s="62" t="s">
        <v>44</v>
      </c>
      <c r="E1181" s="62" t="s">
        <v>45</v>
      </c>
      <c r="F1181" s="71" t="s">
        <v>4151</v>
      </c>
      <c r="G1181" s="69">
        <v>45482.471296295997</v>
      </c>
      <c r="H1181" s="71" t="s">
        <v>4151</v>
      </c>
      <c r="I1181" s="69">
        <v>45482.471296295997</v>
      </c>
      <c r="J1181" s="71" t="s">
        <v>4151</v>
      </c>
      <c r="K1181" s="69">
        <v>45482.471296295997</v>
      </c>
      <c r="L1181" s="100" t="s">
        <v>307</v>
      </c>
      <c r="M1181" s="68" t="s">
        <v>48</v>
      </c>
      <c r="N1181" s="63" t="s">
        <v>242</v>
      </c>
      <c r="O1181" s="63" t="s">
        <v>308</v>
      </c>
      <c r="P1181" s="63" t="s">
        <v>309</v>
      </c>
      <c r="Q1181" s="64"/>
      <c r="R1181" s="65"/>
      <c r="S1181" s="63" t="s">
        <v>68</v>
      </c>
      <c r="T1181" s="63" t="s">
        <v>156</v>
      </c>
      <c r="U1181" s="63" t="s">
        <v>157</v>
      </c>
      <c r="V1181" s="63" t="s">
        <v>4866</v>
      </c>
      <c r="W1181" s="63" t="s">
        <v>4867</v>
      </c>
      <c r="X1181" s="54" t="s">
        <v>58</v>
      </c>
      <c r="Y1181" s="49">
        <v>45482.636724536998</v>
      </c>
      <c r="Z1181" s="49" t="s">
        <v>105</v>
      </c>
      <c r="AA1181" s="54" t="s">
        <v>74</v>
      </c>
      <c r="AB1181" s="54"/>
      <c r="AC1181" s="68" t="s">
        <v>61</v>
      </c>
      <c r="AD1181" s="68" t="s">
        <v>61</v>
      </c>
      <c r="JX1181" s="58"/>
      <c r="TT1181" s="58"/>
      <c r="ADP1181" s="58"/>
      <c r="ANL1181" s="58"/>
      <c r="AXH1181" s="58"/>
      <c r="BHD1181" s="58"/>
      <c r="BQZ1181" s="58"/>
      <c r="CAV1181" s="58"/>
      <c r="CKR1181" s="58"/>
      <c r="CUN1181" s="58"/>
      <c r="DEJ1181" s="58"/>
      <c r="DOF1181" s="58"/>
      <c r="DYB1181" s="58"/>
      <c r="EHX1181" s="58"/>
      <c r="ERT1181" s="58"/>
      <c r="FBP1181" s="58"/>
      <c r="FLL1181" s="58"/>
      <c r="FVH1181" s="58"/>
      <c r="GFD1181" s="58"/>
      <c r="GOZ1181" s="58"/>
      <c r="GYV1181" s="58"/>
      <c r="HIR1181" s="58"/>
      <c r="HSN1181" s="58"/>
      <c r="ICJ1181" s="58"/>
      <c r="IMF1181" s="58"/>
      <c r="IWB1181" s="58"/>
      <c r="JFX1181" s="58"/>
      <c r="JPT1181" s="58"/>
      <c r="JZP1181" s="58"/>
      <c r="KJL1181" s="58"/>
      <c r="KTH1181" s="58"/>
      <c r="LDD1181" s="58"/>
      <c r="LMZ1181" s="58"/>
      <c r="LWV1181" s="58"/>
      <c r="MGR1181" s="58"/>
      <c r="MQN1181" s="58"/>
      <c r="NAJ1181" s="58"/>
      <c r="NKF1181" s="58"/>
      <c r="NUB1181" s="58"/>
      <c r="ODX1181" s="58"/>
      <c r="ONT1181" s="58"/>
      <c r="OXP1181" s="58"/>
      <c r="PHL1181" s="58"/>
      <c r="PRH1181" s="58"/>
      <c r="QBD1181" s="58"/>
      <c r="QKZ1181" s="58"/>
      <c r="QUV1181" s="58"/>
      <c r="RER1181" s="58"/>
      <c r="RON1181" s="58"/>
      <c r="RYJ1181" s="58"/>
      <c r="SIF1181" s="58"/>
      <c r="SSB1181" s="58"/>
      <c r="TBX1181" s="58"/>
      <c r="TLT1181" s="58"/>
      <c r="TVP1181" s="58"/>
      <c r="UFL1181" s="58"/>
      <c r="UPH1181" s="58"/>
      <c r="UZD1181" s="58"/>
      <c r="VIZ1181" s="58"/>
      <c r="VSV1181" s="58"/>
      <c r="WCR1181" s="58"/>
      <c r="WMN1181" s="58"/>
      <c r="WWJ1181" s="58"/>
    </row>
    <row r="1182" spans="1:796 1052:1820 2076:2844 3100:3868 4124:4892 5148:5916 6172:6940 7196:7964 8220:8988 9244:10012 10268:11036 11292:12060 12316:13084 13340:14108 14364:15132 15388:16156" s="67" customFormat="1" ht="57" hidden="1" customHeight="1" x14ac:dyDescent="0.25">
      <c r="A1182" s="54">
        <f>+SUBTOTAL(3,$B$11:B1182)</f>
        <v>0</v>
      </c>
      <c r="B1182" s="68" t="s">
        <v>42</v>
      </c>
      <c r="C1182" s="62" t="s">
        <v>43</v>
      </c>
      <c r="D1182" s="62" t="s">
        <v>44</v>
      </c>
      <c r="E1182" s="62" t="s">
        <v>45</v>
      </c>
      <c r="F1182" s="71" t="s">
        <v>4152</v>
      </c>
      <c r="G1182" s="69">
        <v>45485.771666667002</v>
      </c>
      <c r="H1182" s="71" t="s">
        <v>4152</v>
      </c>
      <c r="I1182" s="69">
        <v>45485.771666667002</v>
      </c>
      <c r="J1182" s="71" t="s">
        <v>4152</v>
      </c>
      <c r="K1182" s="69">
        <v>45485.771666667002</v>
      </c>
      <c r="L1182" s="100" t="s">
        <v>4441</v>
      </c>
      <c r="M1182" s="68" t="s">
        <v>48</v>
      </c>
      <c r="N1182" s="63" t="s">
        <v>242</v>
      </c>
      <c r="O1182" s="63" t="s">
        <v>243</v>
      </c>
      <c r="P1182" s="63" t="s">
        <v>4348</v>
      </c>
      <c r="Q1182" s="64"/>
      <c r="R1182" s="65"/>
      <c r="S1182" s="63" t="s">
        <v>68</v>
      </c>
      <c r="T1182" s="63" t="s">
        <v>96</v>
      </c>
      <c r="U1182" s="63" t="s">
        <v>4416</v>
      </c>
      <c r="V1182" s="63" t="s">
        <v>80</v>
      </c>
      <c r="W1182" s="63" t="s">
        <v>4692</v>
      </c>
      <c r="X1182" s="54" t="s">
        <v>58</v>
      </c>
      <c r="Y1182" s="49">
        <v>45489.683263888997</v>
      </c>
      <c r="Z1182" s="49" t="s">
        <v>59</v>
      </c>
      <c r="AA1182" s="54" t="s">
        <v>74</v>
      </c>
      <c r="AB1182" s="54"/>
      <c r="AC1182" s="68" t="s">
        <v>75</v>
      </c>
      <c r="AD1182" s="68" t="s">
        <v>75</v>
      </c>
      <c r="JX1182" s="58"/>
      <c r="TT1182" s="58"/>
      <c r="ADP1182" s="58"/>
      <c r="ANL1182" s="58"/>
      <c r="AXH1182" s="58"/>
      <c r="BHD1182" s="58"/>
      <c r="BQZ1182" s="58"/>
      <c r="CAV1182" s="58"/>
      <c r="CKR1182" s="58"/>
      <c r="CUN1182" s="58"/>
      <c r="DEJ1182" s="58"/>
      <c r="DOF1182" s="58"/>
      <c r="DYB1182" s="58"/>
      <c r="EHX1182" s="58"/>
      <c r="ERT1182" s="58"/>
      <c r="FBP1182" s="58"/>
      <c r="FLL1182" s="58"/>
      <c r="FVH1182" s="58"/>
      <c r="GFD1182" s="58"/>
      <c r="GOZ1182" s="58"/>
      <c r="GYV1182" s="58"/>
      <c r="HIR1182" s="58"/>
      <c r="HSN1182" s="58"/>
      <c r="ICJ1182" s="58"/>
      <c r="IMF1182" s="58"/>
      <c r="IWB1182" s="58"/>
      <c r="JFX1182" s="58"/>
      <c r="JPT1182" s="58"/>
      <c r="JZP1182" s="58"/>
      <c r="KJL1182" s="58"/>
      <c r="KTH1182" s="58"/>
      <c r="LDD1182" s="58"/>
      <c r="LMZ1182" s="58"/>
      <c r="LWV1182" s="58"/>
      <c r="MGR1182" s="58"/>
      <c r="MQN1182" s="58"/>
      <c r="NAJ1182" s="58"/>
      <c r="NKF1182" s="58"/>
      <c r="NUB1182" s="58"/>
      <c r="ODX1182" s="58"/>
      <c r="ONT1182" s="58"/>
      <c r="OXP1182" s="58"/>
      <c r="PHL1182" s="58"/>
      <c r="PRH1182" s="58"/>
      <c r="QBD1182" s="58"/>
      <c r="QKZ1182" s="58"/>
      <c r="QUV1182" s="58"/>
      <c r="RER1182" s="58"/>
      <c r="RON1182" s="58"/>
      <c r="RYJ1182" s="58"/>
      <c r="SIF1182" s="58"/>
      <c r="SSB1182" s="58"/>
      <c r="TBX1182" s="58"/>
      <c r="TLT1182" s="58"/>
      <c r="TVP1182" s="58"/>
      <c r="UFL1182" s="58"/>
      <c r="UPH1182" s="58"/>
      <c r="UZD1182" s="58"/>
      <c r="VIZ1182" s="58"/>
      <c r="VSV1182" s="58"/>
      <c r="WCR1182" s="58"/>
      <c r="WMN1182" s="58"/>
      <c r="WWJ1182" s="58"/>
    </row>
    <row r="1183" spans="1:796 1052:1820 2076:2844 3100:3868 4124:4892 5148:5916 6172:6940 7196:7964 8220:8988 9244:10012 10268:11036 11292:12060 12316:13084 13340:14108 14364:15132 15388:16156" s="67" customFormat="1" ht="57" hidden="1" customHeight="1" x14ac:dyDescent="0.25">
      <c r="A1183" s="54">
        <f>+SUBTOTAL(3,$B$11:B1183)</f>
        <v>0</v>
      </c>
      <c r="B1183" s="68" t="s">
        <v>108</v>
      </c>
      <c r="C1183" s="62" t="s">
        <v>43</v>
      </c>
      <c r="D1183" s="62" t="s">
        <v>44</v>
      </c>
      <c r="E1183" s="62" t="s">
        <v>45</v>
      </c>
      <c r="F1183" s="71" t="s">
        <v>4153</v>
      </c>
      <c r="G1183" s="69">
        <v>45488.802326388999</v>
      </c>
      <c r="H1183" s="71" t="s">
        <v>4153</v>
      </c>
      <c r="I1183" s="69">
        <v>45488.802326388999</v>
      </c>
      <c r="J1183" s="71" t="s">
        <v>4153</v>
      </c>
      <c r="K1183" s="69">
        <v>45488.802326388999</v>
      </c>
      <c r="L1183" s="100" t="s">
        <v>4442</v>
      </c>
      <c r="M1183" s="68" t="s">
        <v>48</v>
      </c>
      <c r="N1183" s="63" t="s">
        <v>242</v>
      </c>
      <c r="O1183" s="63" t="s">
        <v>409</v>
      </c>
      <c r="P1183" s="63" t="s">
        <v>1351</v>
      </c>
      <c r="Q1183" s="64"/>
      <c r="R1183" s="65"/>
      <c r="S1183" s="63" t="s">
        <v>68</v>
      </c>
      <c r="T1183" s="63" t="s">
        <v>321</v>
      </c>
      <c r="U1183" s="63" t="s">
        <v>321</v>
      </c>
      <c r="V1183" s="49" t="s">
        <v>71</v>
      </c>
      <c r="W1183" s="49" t="s">
        <v>72</v>
      </c>
      <c r="X1183" s="54" t="s">
        <v>58</v>
      </c>
      <c r="Y1183" s="49">
        <v>45491.785844906997</v>
      </c>
      <c r="Z1183" s="49" t="s">
        <v>59</v>
      </c>
      <c r="AA1183" s="54" t="s">
        <v>74</v>
      </c>
      <c r="AB1183" s="54"/>
      <c r="AC1183" s="68" t="s">
        <v>75</v>
      </c>
      <c r="AD1183" s="68" t="s">
        <v>75</v>
      </c>
      <c r="JX1183" s="58"/>
      <c r="TT1183" s="58"/>
      <c r="ADP1183" s="58"/>
      <c r="ANL1183" s="58"/>
      <c r="AXH1183" s="58"/>
      <c r="BHD1183" s="58"/>
      <c r="BQZ1183" s="58"/>
      <c r="CAV1183" s="58"/>
      <c r="CKR1183" s="58"/>
      <c r="CUN1183" s="58"/>
      <c r="DEJ1183" s="58"/>
      <c r="DOF1183" s="58"/>
      <c r="DYB1183" s="58"/>
      <c r="EHX1183" s="58"/>
      <c r="ERT1183" s="58"/>
      <c r="FBP1183" s="58"/>
      <c r="FLL1183" s="58"/>
      <c r="FVH1183" s="58"/>
      <c r="GFD1183" s="58"/>
      <c r="GOZ1183" s="58"/>
      <c r="GYV1183" s="58"/>
      <c r="HIR1183" s="58"/>
      <c r="HSN1183" s="58"/>
      <c r="ICJ1183" s="58"/>
      <c r="IMF1183" s="58"/>
      <c r="IWB1183" s="58"/>
      <c r="JFX1183" s="58"/>
      <c r="JPT1183" s="58"/>
      <c r="JZP1183" s="58"/>
      <c r="KJL1183" s="58"/>
      <c r="KTH1183" s="58"/>
      <c r="LDD1183" s="58"/>
      <c r="LMZ1183" s="58"/>
      <c r="LWV1183" s="58"/>
      <c r="MGR1183" s="58"/>
      <c r="MQN1183" s="58"/>
      <c r="NAJ1183" s="58"/>
      <c r="NKF1183" s="58"/>
      <c r="NUB1183" s="58"/>
      <c r="ODX1183" s="58"/>
      <c r="ONT1183" s="58"/>
      <c r="OXP1183" s="58"/>
      <c r="PHL1183" s="58"/>
      <c r="PRH1183" s="58"/>
      <c r="QBD1183" s="58"/>
      <c r="QKZ1183" s="58"/>
      <c r="QUV1183" s="58"/>
      <c r="RER1183" s="58"/>
      <c r="RON1183" s="58"/>
      <c r="RYJ1183" s="58"/>
      <c r="SIF1183" s="58"/>
      <c r="SSB1183" s="58"/>
      <c r="TBX1183" s="58"/>
      <c r="TLT1183" s="58"/>
      <c r="TVP1183" s="58"/>
      <c r="UFL1183" s="58"/>
      <c r="UPH1183" s="58"/>
      <c r="UZD1183" s="58"/>
      <c r="VIZ1183" s="58"/>
      <c r="VSV1183" s="58"/>
      <c r="WCR1183" s="58"/>
      <c r="WMN1183" s="58"/>
      <c r="WWJ1183" s="58"/>
    </row>
    <row r="1184" spans="1:796 1052:1820 2076:2844 3100:3868 4124:4892 5148:5916 6172:6940 7196:7964 8220:8988 9244:10012 10268:11036 11292:12060 12316:13084 13340:14108 14364:15132 15388:16156" s="67" customFormat="1" ht="57" hidden="1" customHeight="1" x14ac:dyDescent="0.25">
      <c r="A1184" s="54">
        <f>+SUBTOTAL(3,$B$11:B1184)</f>
        <v>0</v>
      </c>
      <c r="B1184" s="68" t="s">
        <v>108</v>
      </c>
      <c r="C1184" s="62" t="s">
        <v>43</v>
      </c>
      <c r="D1184" s="62" t="s">
        <v>44</v>
      </c>
      <c r="E1184" s="62" t="s">
        <v>45</v>
      </c>
      <c r="F1184" s="71" t="s">
        <v>4154</v>
      </c>
      <c r="G1184" s="69">
        <v>45490.746562499997</v>
      </c>
      <c r="H1184" s="71" t="s">
        <v>4154</v>
      </c>
      <c r="I1184" s="69">
        <v>45490.746562499997</v>
      </c>
      <c r="J1184" s="71" t="s">
        <v>4154</v>
      </c>
      <c r="K1184" s="69">
        <v>45490.746562499997</v>
      </c>
      <c r="L1184" s="100" t="s">
        <v>307</v>
      </c>
      <c r="M1184" s="68" t="s">
        <v>48</v>
      </c>
      <c r="N1184" s="63" t="s">
        <v>242</v>
      </c>
      <c r="O1184" s="63" t="s">
        <v>308</v>
      </c>
      <c r="P1184" s="63" t="s">
        <v>309</v>
      </c>
      <c r="Q1184" s="64"/>
      <c r="R1184" s="65"/>
      <c r="S1184" s="63" t="s">
        <v>68</v>
      </c>
      <c r="T1184" s="63" t="s">
        <v>156</v>
      </c>
      <c r="U1184" s="63" t="s">
        <v>157</v>
      </c>
      <c r="V1184" s="63" t="s">
        <v>115</v>
      </c>
      <c r="W1184" s="63" t="s">
        <v>4727</v>
      </c>
      <c r="X1184" s="54" t="s">
        <v>58</v>
      </c>
      <c r="Y1184" s="49">
        <v>45491.456446759003</v>
      </c>
      <c r="Z1184" s="49" t="s">
        <v>105</v>
      </c>
      <c r="AA1184" s="54" t="s">
        <v>74</v>
      </c>
      <c r="AB1184" s="54"/>
      <c r="AC1184" s="68" t="s">
        <v>61</v>
      </c>
      <c r="AD1184" s="68" t="s">
        <v>61</v>
      </c>
      <c r="JX1184" s="58"/>
      <c r="TT1184" s="58"/>
      <c r="ADP1184" s="58"/>
      <c r="ANL1184" s="58"/>
      <c r="AXH1184" s="58"/>
      <c r="BHD1184" s="58"/>
      <c r="BQZ1184" s="58"/>
      <c r="CAV1184" s="58"/>
      <c r="CKR1184" s="58"/>
      <c r="CUN1184" s="58"/>
      <c r="DEJ1184" s="58"/>
      <c r="DOF1184" s="58"/>
      <c r="DYB1184" s="58"/>
      <c r="EHX1184" s="58"/>
      <c r="ERT1184" s="58"/>
      <c r="FBP1184" s="58"/>
      <c r="FLL1184" s="58"/>
      <c r="FVH1184" s="58"/>
      <c r="GFD1184" s="58"/>
      <c r="GOZ1184" s="58"/>
      <c r="GYV1184" s="58"/>
      <c r="HIR1184" s="58"/>
      <c r="HSN1184" s="58"/>
      <c r="ICJ1184" s="58"/>
      <c r="IMF1184" s="58"/>
      <c r="IWB1184" s="58"/>
      <c r="JFX1184" s="58"/>
      <c r="JPT1184" s="58"/>
      <c r="JZP1184" s="58"/>
      <c r="KJL1184" s="58"/>
      <c r="KTH1184" s="58"/>
      <c r="LDD1184" s="58"/>
      <c r="LMZ1184" s="58"/>
      <c r="LWV1184" s="58"/>
      <c r="MGR1184" s="58"/>
      <c r="MQN1184" s="58"/>
      <c r="NAJ1184" s="58"/>
      <c r="NKF1184" s="58"/>
      <c r="NUB1184" s="58"/>
      <c r="ODX1184" s="58"/>
      <c r="ONT1184" s="58"/>
      <c r="OXP1184" s="58"/>
      <c r="PHL1184" s="58"/>
      <c r="PRH1184" s="58"/>
      <c r="QBD1184" s="58"/>
      <c r="QKZ1184" s="58"/>
      <c r="QUV1184" s="58"/>
      <c r="RER1184" s="58"/>
      <c r="RON1184" s="58"/>
      <c r="RYJ1184" s="58"/>
      <c r="SIF1184" s="58"/>
      <c r="SSB1184" s="58"/>
      <c r="TBX1184" s="58"/>
      <c r="TLT1184" s="58"/>
      <c r="TVP1184" s="58"/>
      <c r="UFL1184" s="58"/>
      <c r="UPH1184" s="58"/>
      <c r="UZD1184" s="58"/>
      <c r="VIZ1184" s="58"/>
      <c r="VSV1184" s="58"/>
      <c r="WCR1184" s="58"/>
      <c r="WMN1184" s="58"/>
      <c r="WWJ1184" s="58"/>
    </row>
    <row r="1185" spans="1:796 1052:1820 2076:2844 3100:3868 4124:4892 5148:5916 6172:6940 7196:7964 8220:8988 9244:10012 10268:11036 11292:12060 12316:13084 13340:14108 14364:15132 15388:16156" s="67" customFormat="1" ht="57" hidden="1" customHeight="1" x14ac:dyDescent="0.25">
      <c r="A1185" s="54">
        <f>+SUBTOTAL(3,$B$11:B1185)</f>
        <v>0</v>
      </c>
      <c r="B1185" s="68" t="s">
        <v>108</v>
      </c>
      <c r="C1185" s="62" t="s">
        <v>43</v>
      </c>
      <c r="D1185" s="62" t="s">
        <v>44</v>
      </c>
      <c r="E1185" s="62" t="s">
        <v>45</v>
      </c>
      <c r="F1185" s="71" t="s">
        <v>4155</v>
      </c>
      <c r="G1185" s="69">
        <v>45489.624780093</v>
      </c>
      <c r="H1185" s="71" t="s">
        <v>4155</v>
      </c>
      <c r="I1185" s="69">
        <v>45489.624780093</v>
      </c>
      <c r="J1185" s="71" t="s">
        <v>4155</v>
      </c>
      <c r="K1185" s="69">
        <v>45489.624780093</v>
      </c>
      <c r="L1185" s="100" t="s">
        <v>4443</v>
      </c>
      <c r="M1185" s="68" t="s">
        <v>48</v>
      </c>
      <c r="N1185" s="63" t="s">
        <v>242</v>
      </c>
      <c r="O1185" s="63" t="s">
        <v>4105</v>
      </c>
      <c r="P1185" s="63" t="s">
        <v>4349</v>
      </c>
      <c r="Q1185" s="64"/>
      <c r="R1185" s="65"/>
      <c r="S1185" s="63" t="s">
        <v>68</v>
      </c>
      <c r="T1185" s="63" t="s">
        <v>69</v>
      </c>
      <c r="U1185" s="63" t="s">
        <v>396</v>
      </c>
      <c r="V1185" s="63" t="s">
        <v>115</v>
      </c>
      <c r="W1185" s="63" t="s">
        <v>4727</v>
      </c>
      <c r="X1185" s="54" t="s">
        <v>58</v>
      </c>
      <c r="Y1185" s="49">
        <v>45492.625451389002</v>
      </c>
      <c r="Z1185" s="49" t="s">
        <v>59</v>
      </c>
      <c r="AA1185" s="54" t="s">
        <v>74</v>
      </c>
      <c r="AB1185" s="54"/>
      <c r="AC1185" s="68" t="s">
        <v>82</v>
      </c>
      <c r="AD1185" s="68" t="s">
        <v>82</v>
      </c>
      <c r="JX1185" s="58"/>
      <c r="TT1185" s="58"/>
      <c r="ADP1185" s="58"/>
      <c r="ANL1185" s="58"/>
      <c r="AXH1185" s="58"/>
      <c r="BHD1185" s="58"/>
      <c r="BQZ1185" s="58"/>
      <c r="CAV1185" s="58"/>
      <c r="CKR1185" s="58"/>
      <c r="CUN1185" s="58"/>
      <c r="DEJ1185" s="58"/>
      <c r="DOF1185" s="58"/>
      <c r="DYB1185" s="58"/>
      <c r="EHX1185" s="58"/>
      <c r="ERT1185" s="58"/>
      <c r="FBP1185" s="58"/>
      <c r="FLL1185" s="58"/>
      <c r="FVH1185" s="58"/>
      <c r="GFD1185" s="58"/>
      <c r="GOZ1185" s="58"/>
      <c r="GYV1185" s="58"/>
      <c r="HIR1185" s="58"/>
      <c r="HSN1185" s="58"/>
      <c r="ICJ1185" s="58"/>
      <c r="IMF1185" s="58"/>
      <c r="IWB1185" s="58"/>
      <c r="JFX1185" s="58"/>
      <c r="JPT1185" s="58"/>
      <c r="JZP1185" s="58"/>
      <c r="KJL1185" s="58"/>
      <c r="KTH1185" s="58"/>
      <c r="LDD1185" s="58"/>
      <c r="LMZ1185" s="58"/>
      <c r="LWV1185" s="58"/>
      <c r="MGR1185" s="58"/>
      <c r="MQN1185" s="58"/>
      <c r="NAJ1185" s="58"/>
      <c r="NKF1185" s="58"/>
      <c r="NUB1185" s="58"/>
      <c r="ODX1185" s="58"/>
      <c r="ONT1185" s="58"/>
      <c r="OXP1185" s="58"/>
      <c r="PHL1185" s="58"/>
      <c r="PRH1185" s="58"/>
      <c r="QBD1185" s="58"/>
      <c r="QKZ1185" s="58"/>
      <c r="QUV1185" s="58"/>
      <c r="RER1185" s="58"/>
      <c r="RON1185" s="58"/>
      <c r="RYJ1185" s="58"/>
      <c r="SIF1185" s="58"/>
      <c r="SSB1185" s="58"/>
      <c r="TBX1185" s="58"/>
      <c r="TLT1185" s="58"/>
      <c r="TVP1185" s="58"/>
      <c r="UFL1185" s="58"/>
      <c r="UPH1185" s="58"/>
      <c r="UZD1185" s="58"/>
      <c r="VIZ1185" s="58"/>
      <c r="VSV1185" s="58"/>
      <c r="WCR1185" s="58"/>
      <c r="WMN1185" s="58"/>
      <c r="WWJ1185" s="58"/>
    </row>
    <row r="1186" spans="1:796 1052:1820 2076:2844 3100:3868 4124:4892 5148:5916 6172:6940 7196:7964 8220:8988 9244:10012 10268:11036 11292:12060 12316:13084 13340:14108 14364:15132 15388:16156" s="67" customFormat="1" ht="57" hidden="1" customHeight="1" x14ac:dyDescent="0.25">
      <c r="A1186" s="54">
        <f>+SUBTOTAL(3,$B$11:B1186)</f>
        <v>0</v>
      </c>
      <c r="B1186" s="68" t="s">
        <v>42</v>
      </c>
      <c r="C1186" s="62" t="s">
        <v>43</v>
      </c>
      <c r="D1186" s="62" t="s">
        <v>44</v>
      </c>
      <c r="E1186" s="62" t="s">
        <v>45</v>
      </c>
      <c r="F1186" s="71" t="s">
        <v>4156</v>
      </c>
      <c r="G1186" s="69">
        <v>45485.928587962997</v>
      </c>
      <c r="H1186" s="71" t="s">
        <v>4156</v>
      </c>
      <c r="I1186" s="69">
        <v>45485.928587962997</v>
      </c>
      <c r="J1186" s="71" t="s">
        <v>4156</v>
      </c>
      <c r="K1186" s="69">
        <v>45485.928587962997</v>
      </c>
      <c r="L1186" s="100" t="s">
        <v>4444</v>
      </c>
      <c r="M1186" s="68" t="s">
        <v>48</v>
      </c>
      <c r="N1186" s="63" t="s">
        <v>242</v>
      </c>
      <c r="O1186" s="63" t="s">
        <v>409</v>
      </c>
      <c r="P1186" s="63" t="s">
        <v>1351</v>
      </c>
      <c r="Q1186" s="64"/>
      <c r="R1186" s="65"/>
      <c r="S1186" s="63" t="s">
        <v>68</v>
      </c>
      <c r="T1186" s="63" t="s">
        <v>321</v>
      </c>
      <c r="U1186" s="63" t="s">
        <v>321</v>
      </c>
      <c r="V1186" s="49" t="s">
        <v>71</v>
      </c>
      <c r="W1186" s="49" t="s">
        <v>72</v>
      </c>
      <c r="X1186" s="54" t="s">
        <v>58</v>
      </c>
      <c r="Y1186" s="49">
        <v>45497.6253125</v>
      </c>
      <c r="Z1186" s="49" t="s">
        <v>59</v>
      </c>
      <c r="AA1186" s="54" t="s">
        <v>74</v>
      </c>
      <c r="AB1186" s="54"/>
      <c r="AC1186" s="68" t="s">
        <v>75</v>
      </c>
      <c r="AD1186" s="68" t="s">
        <v>75</v>
      </c>
      <c r="JX1186" s="58"/>
      <c r="TT1186" s="58"/>
      <c r="ADP1186" s="58"/>
      <c r="ANL1186" s="58"/>
      <c r="AXH1186" s="58"/>
      <c r="BHD1186" s="58"/>
      <c r="BQZ1186" s="58"/>
      <c r="CAV1186" s="58"/>
      <c r="CKR1186" s="58"/>
      <c r="CUN1186" s="58"/>
      <c r="DEJ1186" s="58"/>
      <c r="DOF1186" s="58"/>
      <c r="DYB1186" s="58"/>
      <c r="EHX1186" s="58"/>
      <c r="ERT1186" s="58"/>
      <c r="FBP1186" s="58"/>
      <c r="FLL1186" s="58"/>
      <c r="FVH1186" s="58"/>
      <c r="GFD1186" s="58"/>
      <c r="GOZ1186" s="58"/>
      <c r="GYV1186" s="58"/>
      <c r="HIR1186" s="58"/>
      <c r="HSN1186" s="58"/>
      <c r="ICJ1186" s="58"/>
      <c r="IMF1186" s="58"/>
      <c r="IWB1186" s="58"/>
      <c r="JFX1186" s="58"/>
      <c r="JPT1186" s="58"/>
      <c r="JZP1186" s="58"/>
      <c r="KJL1186" s="58"/>
      <c r="KTH1186" s="58"/>
      <c r="LDD1186" s="58"/>
      <c r="LMZ1186" s="58"/>
      <c r="LWV1186" s="58"/>
      <c r="MGR1186" s="58"/>
      <c r="MQN1186" s="58"/>
      <c r="NAJ1186" s="58"/>
      <c r="NKF1186" s="58"/>
      <c r="NUB1186" s="58"/>
      <c r="ODX1186" s="58"/>
      <c r="ONT1186" s="58"/>
      <c r="OXP1186" s="58"/>
      <c r="PHL1186" s="58"/>
      <c r="PRH1186" s="58"/>
      <c r="QBD1186" s="58"/>
      <c r="QKZ1186" s="58"/>
      <c r="QUV1186" s="58"/>
      <c r="RER1186" s="58"/>
      <c r="RON1186" s="58"/>
      <c r="RYJ1186" s="58"/>
      <c r="SIF1186" s="58"/>
      <c r="SSB1186" s="58"/>
      <c r="TBX1186" s="58"/>
      <c r="TLT1186" s="58"/>
      <c r="TVP1186" s="58"/>
      <c r="UFL1186" s="58"/>
      <c r="UPH1186" s="58"/>
      <c r="UZD1186" s="58"/>
      <c r="VIZ1186" s="58"/>
      <c r="VSV1186" s="58"/>
      <c r="WCR1186" s="58"/>
      <c r="WMN1186" s="58"/>
      <c r="WWJ1186" s="58"/>
    </row>
    <row r="1187" spans="1:796 1052:1820 2076:2844 3100:3868 4124:4892 5148:5916 6172:6940 7196:7964 8220:8988 9244:10012 10268:11036 11292:12060 12316:13084 13340:14108 14364:15132 15388:16156" s="67" customFormat="1" ht="57" hidden="1" customHeight="1" x14ac:dyDescent="0.25">
      <c r="A1187" s="54">
        <f>+SUBTOTAL(3,$B$11:B1187)</f>
        <v>0</v>
      </c>
      <c r="B1187" s="68" t="s">
        <v>42</v>
      </c>
      <c r="C1187" s="62" t="s">
        <v>43</v>
      </c>
      <c r="D1187" s="62" t="s">
        <v>44</v>
      </c>
      <c r="E1187" s="62" t="s">
        <v>45</v>
      </c>
      <c r="F1187" s="71" t="s">
        <v>4157</v>
      </c>
      <c r="G1187" s="69">
        <v>45487.577499999999</v>
      </c>
      <c r="H1187" s="71" t="s">
        <v>4157</v>
      </c>
      <c r="I1187" s="69">
        <v>45487.577499999999</v>
      </c>
      <c r="J1187" s="71" t="s">
        <v>4157</v>
      </c>
      <c r="K1187" s="69">
        <v>45487.577499999999</v>
      </c>
      <c r="L1187" s="100" t="s">
        <v>4445</v>
      </c>
      <c r="M1187" s="68" t="s">
        <v>48</v>
      </c>
      <c r="N1187" s="63" t="s">
        <v>242</v>
      </c>
      <c r="O1187" s="63" t="s">
        <v>409</v>
      </c>
      <c r="P1187" s="63" t="s">
        <v>4350</v>
      </c>
      <c r="Q1187" s="64"/>
      <c r="R1187" s="65"/>
      <c r="S1187" s="63" t="s">
        <v>68</v>
      </c>
      <c r="T1187" s="63" t="s">
        <v>321</v>
      </c>
      <c r="U1187" s="63" t="s">
        <v>4417</v>
      </c>
      <c r="V1187" s="49" t="s">
        <v>71</v>
      </c>
      <c r="W1187" s="49" t="s">
        <v>72</v>
      </c>
      <c r="X1187" s="54" t="s">
        <v>58</v>
      </c>
      <c r="Y1187" s="49">
        <v>45497.626817130003</v>
      </c>
      <c r="Z1187" s="49" t="s">
        <v>59</v>
      </c>
      <c r="AA1187" s="54" t="s">
        <v>74</v>
      </c>
      <c r="AB1187" s="54"/>
      <c r="AC1187" s="68" t="s">
        <v>75</v>
      </c>
      <c r="AD1187" s="68" t="s">
        <v>75</v>
      </c>
      <c r="JX1187" s="58"/>
      <c r="TT1187" s="58"/>
      <c r="ADP1187" s="58"/>
      <c r="ANL1187" s="58"/>
      <c r="AXH1187" s="58"/>
      <c r="BHD1187" s="58"/>
      <c r="BQZ1187" s="58"/>
      <c r="CAV1187" s="58"/>
      <c r="CKR1187" s="58"/>
      <c r="CUN1187" s="58"/>
      <c r="DEJ1187" s="58"/>
      <c r="DOF1187" s="58"/>
      <c r="DYB1187" s="58"/>
      <c r="EHX1187" s="58"/>
      <c r="ERT1187" s="58"/>
      <c r="FBP1187" s="58"/>
      <c r="FLL1187" s="58"/>
      <c r="FVH1187" s="58"/>
      <c r="GFD1187" s="58"/>
      <c r="GOZ1187" s="58"/>
      <c r="GYV1187" s="58"/>
      <c r="HIR1187" s="58"/>
      <c r="HSN1187" s="58"/>
      <c r="ICJ1187" s="58"/>
      <c r="IMF1187" s="58"/>
      <c r="IWB1187" s="58"/>
      <c r="JFX1187" s="58"/>
      <c r="JPT1187" s="58"/>
      <c r="JZP1187" s="58"/>
      <c r="KJL1187" s="58"/>
      <c r="KTH1187" s="58"/>
      <c r="LDD1187" s="58"/>
      <c r="LMZ1187" s="58"/>
      <c r="LWV1187" s="58"/>
      <c r="MGR1187" s="58"/>
      <c r="MQN1187" s="58"/>
      <c r="NAJ1187" s="58"/>
      <c r="NKF1187" s="58"/>
      <c r="NUB1187" s="58"/>
      <c r="ODX1187" s="58"/>
      <c r="ONT1187" s="58"/>
      <c r="OXP1187" s="58"/>
      <c r="PHL1187" s="58"/>
      <c r="PRH1187" s="58"/>
      <c r="QBD1187" s="58"/>
      <c r="QKZ1187" s="58"/>
      <c r="QUV1187" s="58"/>
      <c r="RER1187" s="58"/>
      <c r="RON1187" s="58"/>
      <c r="RYJ1187" s="58"/>
      <c r="SIF1187" s="58"/>
      <c r="SSB1187" s="58"/>
      <c r="TBX1187" s="58"/>
      <c r="TLT1187" s="58"/>
      <c r="TVP1187" s="58"/>
      <c r="UFL1187" s="58"/>
      <c r="UPH1187" s="58"/>
      <c r="UZD1187" s="58"/>
      <c r="VIZ1187" s="58"/>
      <c r="VSV1187" s="58"/>
      <c r="WCR1187" s="58"/>
      <c r="WMN1187" s="58"/>
      <c r="WWJ1187" s="58"/>
    </row>
    <row r="1188" spans="1:796 1052:1820 2076:2844 3100:3868 4124:4892 5148:5916 6172:6940 7196:7964 8220:8988 9244:10012 10268:11036 11292:12060 12316:13084 13340:14108 14364:15132 15388:16156" s="67" customFormat="1" ht="57" hidden="1" customHeight="1" x14ac:dyDescent="0.25">
      <c r="A1188" s="54">
        <f>+SUBTOTAL(3,$B$11:B1188)</f>
        <v>0</v>
      </c>
      <c r="B1188" s="68" t="s">
        <v>42</v>
      </c>
      <c r="C1188" s="62" t="s">
        <v>43</v>
      </c>
      <c r="D1188" s="62" t="s">
        <v>44</v>
      </c>
      <c r="E1188" s="62" t="s">
        <v>45</v>
      </c>
      <c r="F1188" s="71" t="s">
        <v>4158</v>
      </c>
      <c r="G1188" s="69">
        <v>45492.065277777998</v>
      </c>
      <c r="H1188" s="71" t="s">
        <v>4158</v>
      </c>
      <c r="I1188" s="69">
        <v>45492.065277777998</v>
      </c>
      <c r="J1188" s="71" t="s">
        <v>4158</v>
      </c>
      <c r="K1188" s="69">
        <v>45492.065277777998</v>
      </c>
      <c r="L1188" s="100" t="s">
        <v>4446</v>
      </c>
      <c r="M1188" s="68" t="s">
        <v>48</v>
      </c>
      <c r="N1188" s="63" t="s">
        <v>242</v>
      </c>
      <c r="O1188" s="63" t="s">
        <v>409</v>
      </c>
      <c r="P1188" s="63" t="s">
        <v>1351</v>
      </c>
      <c r="Q1188" s="64"/>
      <c r="R1188" s="65"/>
      <c r="S1188" s="63" t="s">
        <v>68</v>
      </c>
      <c r="T1188" s="63" t="s">
        <v>321</v>
      </c>
      <c r="U1188" s="63" t="s">
        <v>3281</v>
      </c>
      <c r="V1188" s="49" t="s">
        <v>71</v>
      </c>
      <c r="W1188" s="49" t="s">
        <v>72</v>
      </c>
      <c r="X1188" s="54" t="s">
        <v>58</v>
      </c>
      <c r="Y1188" s="49">
        <v>45497.627962963001</v>
      </c>
      <c r="Z1188" s="49" t="s">
        <v>59</v>
      </c>
      <c r="AA1188" s="54" t="s">
        <v>74</v>
      </c>
      <c r="AB1188" s="54"/>
      <c r="AC1188" s="68" t="s">
        <v>75</v>
      </c>
      <c r="AD1188" s="68" t="s">
        <v>75</v>
      </c>
      <c r="JX1188" s="58"/>
      <c r="TT1188" s="58"/>
      <c r="ADP1188" s="58"/>
      <c r="ANL1188" s="58"/>
      <c r="AXH1188" s="58"/>
      <c r="BHD1188" s="58"/>
      <c r="BQZ1188" s="58"/>
      <c r="CAV1188" s="58"/>
      <c r="CKR1188" s="58"/>
      <c r="CUN1188" s="58"/>
      <c r="DEJ1188" s="58"/>
      <c r="DOF1188" s="58"/>
      <c r="DYB1188" s="58"/>
      <c r="EHX1188" s="58"/>
      <c r="ERT1188" s="58"/>
      <c r="FBP1188" s="58"/>
      <c r="FLL1188" s="58"/>
      <c r="FVH1188" s="58"/>
      <c r="GFD1188" s="58"/>
      <c r="GOZ1188" s="58"/>
      <c r="GYV1188" s="58"/>
      <c r="HIR1188" s="58"/>
      <c r="HSN1188" s="58"/>
      <c r="ICJ1188" s="58"/>
      <c r="IMF1188" s="58"/>
      <c r="IWB1188" s="58"/>
      <c r="JFX1188" s="58"/>
      <c r="JPT1188" s="58"/>
      <c r="JZP1188" s="58"/>
      <c r="KJL1188" s="58"/>
      <c r="KTH1188" s="58"/>
      <c r="LDD1188" s="58"/>
      <c r="LMZ1188" s="58"/>
      <c r="LWV1188" s="58"/>
      <c r="MGR1188" s="58"/>
      <c r="MQN1188" s="58"/>
      <c r="NAJ1188" s="58"/>
      <c r="NKF1188" s="58"/>
      <c r="NUB1188" s="58"/>
      <c r="ODX1188" s="58"/>
      <c r="ONT1188" s="58"/>
      <c r="OXP1188" s="58"/>
      <c r="PHL1188" s="58"/>
      <c r="PRH1188" s="58"/>
      <c r="QBD1188" s="58"/>
      <c r="QKZ1188" s="58"/>
      <c r="QUV1188" s="58"/>
      <c r="RER1188" s="58"/>
      <c r="RON1188" s="58"/>
      <c r="RYJ1188" s="58"/>
      <c r="SIF1188" s="58"/>
      <c r="SSB1188" s="58"/>
      <c r="TBX1188" s="58"/>
      <c r="TLT1188" s="58"/>
      <c r="TVP1188" s="58"/>
      <c r="UFL1188" s="58"/>
      <c r="UPH1188" s="58"/>
      <c r="UZD1188" s="58"/>
      <c r="VIZ1188" s="58"/>
      <c r="VSV1188" s="58"/>
      <c r="WCR1188" s="58"/>
      <c r="WMN1188" s="58"/>
      <c r="WWJ1188" s="58"/>
    </row>
    <row r="1189" spans="1:796 1052:1820 2076:2844 3100:3868 4124:4892 5148:5916 6172:6940 7196:7964 8220:8988 9244:10012 10268:11036 11292:12060 12316:13084 13340:14108 14364:15132 15388:16156" s="67" customFormat="1" ht="57" hidden="1" customHeight="1" x14ac:dyDescent="0.25">
      <c r="A1189" s="54">
        <f>+SUBTOTAL(3,$B$11:B1189)</f>
        <v>0</v>
      </c>
      <c r="B1189" s="68" t="s">
        <v>108</v>
      </c>
      <c r="C1189" s="62" t="s">
        <v>43</v>
      </c>
      <c r="D1189" s="62" t="s">
        <v>44</v>
      </c>
      <c r="E1189" s="62" t="s">
        <v>45</v>
      </c>
      <c r="F1189" s="71" t="s">
        <v>4159</v>
      </c>
      <c r="G1189" s="69">
        <v>45498.416284722</v>
      </c>
      <c r="H1189" s="71" t="s">
        <v>4159</v>
      </c>
      <c r="I1189" s="69">
        <v>45498.416284722</v>
      </c>
      <c r="J1189" s="71" t="s">
        <v>4159</v>
      </c>
      <c r="K1189" s="69">
        <v>45498.416284722</v>
      </c>
      <c r="L1189" s="100" t="s">
        <v>307</v>
      </c>
      <c r="M1189" s="68" t="s">
        <v>48</v>
      </c>
      <c r="N1189" s="63" t="s">
        <v>242</v>
      </c>
      <c r="O1189" s="63" t="s">
        <v>308</v>
      </c>
      <c r="P1189" s="63" t="s">
        <v>309</v>
      </c>
      <c r="Q1189" s="64"/>
      <c r="R1189" s="65"/>
      <c r="S1189" s="63" t="s">
        <v>68</v>
      </c>
      <c r="T1189" s="63" t="s">
        <v>156</v>
      </c>
      <c r="U1189" s="63" t="s">
        <v>157</v>
      </c>
      <c r="V1189" s="63" t="s">
        <v>115</v>
      </c>
      <c r="W1189" s="63" t="s">
        <v>4727</v>
      </c>
      <c r="X1189" s="54" t="s">
        <v>58</v>
      </c>
      <c r="Y1189" s="49">
        <v>45499.448750000003</v>
      </c>
      <c r="Z1189" s="49" t="s">
        <v>105</v>
      </c>
      <c r="AA1189" s="54" t="s">
        <v>74</v>
      </c>
      <c r="AB1189" s="54"/>
      <c r="AC1189" s="68" t="s">
        <v>61</v>
      </c>
      <c r="AD1189" s="68" t="s">
        <v>61</v>
      </c>
      <c r="JX1189" s="58"/>
      <c r="TT1189" s="58"/>
      <c r="ADP1189" s="58"/>
      <c r="ANL1189" s="58"/>
      <c r="AXH1189" s="58"/>
      <c r="BHD1189" s="58"/>
      <c r="BQZ1189" s="58"/>
      <c r="CAV1189" s="58"/>
      <c r="CKR1189" s="58"/>
      <c r="CUN1189" s="58"/>
      <c r="DEJ1189" s="58"/>
      <c r="DOF1189" s="58"/>
      <c r="DYB1189" s="58"/>
      <c r="EHX1189" s="58"/>
      <c r="ERT1189" s="58"/>
      <c r="FBP1189" s="58"/>
      <c r="FLL1189" s="58"/>
      <c r="FVH1189" s="58"/>
      <c r="GFD1189" s="58"/>
      <c r="GOZ1189" s="58"/>
      <c r="GYV1189" s="58"/>
      <c r="HIR1189" s="58"/>
      <c r="HSN1189" s="58"/>
      <c r="ICJ1189" s="58"/>
      <c r="IMF1189" s="58"/>
      <c r="IWB1189" s="58"/>
      <c r="JFX1189" s="58"/>
      <c r="JPT1189" s="58"/>
      <c r="JZP1189" s="58"/>
      <c r="KJL1189" s="58"/>
      <c r="KTH1189" s="58"/>
      <c r="LDD1189" s="58"/>
      <c r="LMZ1189" s="58"/>
      <c r="LWV1189" s="58"/>
      <c r="MGR1189" s="58"/>
      <c r="MQN1189" s="58"/>
      <c r="NAJ1189" s="58"/>
      <c r="NKF1189" s="58"/>
      <c r="NUB1189" s="58"/>
      <c r="ODX1189" s="58"/>
      <c r="ONT1189" s="58"/>
      <c r="OXP1189" s="58"/>
      <c r="PHL1189" s="58"/>
      <c r="PRH1189" s="58"/>
      <c r="QBD1189" s="58"/>
      <c r="QKZ1189" s="58"/>
      <c r="QUV1189" s="58"/>
      <c r="RER1189" s="58"/>
      <c r="RON1189" s="58"/>
      <c r="RYJ1189" s="58"/>
      <c r="SIF1189" s="58"/>
      <c r="SSB1189" s="58"/>
      <c r="TBX1189" s="58"/>
      <c r="TLT1189" s="58"/>
      <c r="TVP1189" s="58"/>
      <c r="UFL1189" s="58"/>
      <c r="UPH1189" s="58"/>
      <c r="UZD1189" s="58"/>
      <c r="VIZ1189" s="58"/>
      <c r="VSV1189" s="58"/>
      <c r="WCR1189" s="58"/>
      <c r="WMN1189" s="58"/>
      <c r="WWJ1189" s="58"/>
    </row>
    <row r="1190" spans="1:796 1052:1820 2076:2844 3100:3868 4124:4892 5148:5916 6172:6940 7196:7964 8220:8988 9244:10012 10268:11036 11292:12060 12316:13084 13340:14108 14364:15132 15388:16156" s="67" customFormat="1" ht="57" hidden="1" customHeight="1" x14ac:dyDescent="0.25">
      <c r="A1190" s="54">
        <f>+SUBTOTAL(3,$B$11:B1190)</f>
        <v>0</v>
      </c>
      <c r="B1190" s="68" t="s">
        <v>42</v>
      </c>
      <c r="C1190" s="62" t="s">
        <v>43</v>
      </c>
      <c r="D1190" s="62" t="s">
        <v>44</v>
      </c>
      <c r="E1190" s="62" t="s">
        <v>45</v>
      </c>
      <c r="F1190" s="71" t="s">
        <v>4160</v>
      </c>
      <c r="G1190" s="69">
        <v>45498.417905093003</v>
      </c>
      <c r="H1190" s="71" t="s">
        <v>4160</v>
      </c>
      <c r="I1190" s="69">
        <v>45498.417905093003</v>
      </c>
      <c r="J1190" s="71" t="s">
        <v>4160</v>
      </c>
      <c r="K1190" s="69">
        <v>45498.417905093003</v>
      </c>
      <c r="L1190" s="100" t="s">
        <v>4447</v>
      </c>
      <c r="M1190" s="68" t="s">
        <v>48</v>
      </c>
      <c r="N1190" s="63" t="s">
        <v>242</v>
      </c>
      <c r="O1190" s="63" t="s">
        <v>308</v>
      </c>
      <c r="P1190" s="63" t="s">
        <v>4351</v>
      </c>
      <c r="Q1190" s="64"/>
      <c r="R1190" s="65"/>
      <c r="S1190" s="63" t="s">
        <v>68</v>
      </c>
      <c r="T1190" s="63" t="s">
        <v>125</v>
      </c>
      <c r="U1190" s="63" t="s">
        <v>224</v>
      </c>
      <c r="V1190" s="49" t="s">
        <v>80</v>
      </c>
      <c r="W1190" s="49" t="s">
        <v>81</v>
      </c>
      <c r="X1190" s="54" t="s">
        <v>58</v>
      </c>
      <c r="Y1190" s="49">
        <v>45502.637673611003</v>
      </c>
      <c r="Z1190" s="49" t="s">
        <v>59</v>
      </c>
      <c r="AA1190" s="54" t="s">
        <v>74</v>
      </c>
      <c r="AB1190" s="54"/>
      <c r="AC1190" s="68" t="s">
        <v>75</v>
      </c>
      <c r="AD1190" s="68" t="s">
        <v>75</v>
      </c>
      <c r="JX1190" s="58"/>
      <c r="TT1190" s="58"/>
      <c r="ADP1190" s="58"/>
      <c r="ANL1190" s="58"/>
      <c r="AXH1190" s="58"/>
      <c r="BHD1190" s="58"/>
      <c r="BQZ1190" s="58"/>
      <c r="CAV1190" s="58"/>
      <c r="CKR1190" s="58"/>
      <c r="CUN1190" s="58"/>
      <c r="DEJ1190" s="58"/>
      <c r="DOF1190" s="58"/>
      <c r="DYB1190" s="58"/>
      <c r="EHX1190" s="58"/>
      <c r="ERT1190" s="58"/>
      <c r="FBP1190" s="58"/>
      <c r="FLL1190" s="58"/>
      <c r="FVH1190" s="58"/>
      <c r="GFD1190" s="58"/>
      <c r="GOZ1190" s="58"/>
      <c r="GYV1190" s="58"/>
      <c r="HIR1190" s="58"/>
      <c r="HSN1190" s="58"/>
      <c r="ICJ1190" s="58"/>
      <c r="IMF1190" s="58"/>
      <c r="IWB1190" s="58"/>
      <c r="JFX1190" s="58"/>
      <c r="JPT1190" s="58"/>
      <c r="JZP1190" s="58"/>
      <c r="KJL1190" s="58"/>
      <c r="KTH1190" s="58"/>
      <c r="LDD1190" s="58"/>
      <c r="LMZ1190" s="58"/>
      <c r="LWV1190" s="58"/>
      <c r="MGR1190" s="58"/>
      <c r="MQN1190" s="58"/>
      <c r="NAJ1190" s="58"/>
      <c r="NKF1190" s="58"/>
      <c r="NUB1190" s="58"/>
      <c r="ODX1190" s="58"/>
      <c r="ONT1190" s="58"/>
      <c r="OXP1190" s="58"/>
      <c r="PHL1190" s="58"/>
      <c r="PRH1190" s="58"/>
      <c r="QBD1190" s="58"/>
      <c r="QKZ1190" s="58"/>
      <c r="QUV1190" s="58"/>
      <c r="RER1190" s="58"/>
      <c r="RON1190" s="58"/>
      <c r="RYJ1190" s="58"/>
      <c r="SIF1190" s="58"/>
      <c r="SSB1190" s="58"/>
      <c r="TBX1190" s="58"/>
      <c r="TLT1190" s="58"/>
      <c r="TVP1190" s="58"/>
      <c r="UFL1190" s="58"/>
      <c r="UPH1190" s="58"/>
      <c r="UZD1190" s="58"/>
      <c r="VIZ1190" s="58"/>
      <c r="VSV1190" s="58"/>
      <c r="WCR1190" s="58"/>
      <c r="WMN1190" s="58"/>
      <c r="WWJ1190" s="58"/>
    </row>
    <row r="1191" spans="1:796 1052:1820 2076:2844 3100:3868 4124:4892 5148:5916 6172:6940 7196:7964 8220:8988 9244:10012 10268:11036 11292:12060 12316:13084 13340:14108 14364:15132 15388:16156" s="67" customFormat="1" ht="57" hidden="1" customHeight="1" x14ac:dyDescent="0.25">
      <c r="A1191" s="54">
        <f>+SUBTOTAL(3,$B$11:B1191)</f>
        <v>0</v>
      </c>
      <c r="B1191" s="68" t="s">
        <v>42</v>
      </c>
      <c r="C1191" s="62" t="s">
        <v>43</v>
      </c>
      <c r="D1191" s="62" t="s">
        <v>44</v>
      </c>
      <c r="E1191" s="62" t="s">
        <v>45</v>
      </c>
      <c r="F1191" s="71" t="s">
        <v>4322</v>
      </c>
      <c r="G1191" s="69">
        <v>45504.363333333</v>
      </c>
      <c r="H1191" s="71" t="s">
        <v>4322</v>
      </c>
      <c r="I1191" s="69">
        <v>45504.363333333</v>
      </c>
      <c r="J1191" s="71" t="s">
        <v>4322</v>
      </c>
      <c r="K1191" s="69">
        <v>45504.363333333</v>
      </c>
      <c r="L1191" s="100" t="s">
        <v>4444</v>
      </c>
      <c r="M1191" s="68" t="s">
        <v>48</v>
      </c>
      <c r="N1191" s="63" t="s">
        <v>242</v>
      </c>
      <c r="O1191" s="63" t="s">
        <v>409</v>
      </c>
      <c r="P1191" s="63" t="s">
        <v>1351</v>
      </c>
      <c r="Q1191" s="64"/>
      <c r="R1191" s="65"/>
      <c r="S1191" s="63" t="s">
        <v>68</v>
      </c>
      <c r="T1191" s="63" t="s">
        <v>321</v>
      </c>
      <c r="U1191" s="63" t="s">
        <v>321</v>
      </c>
      <c r="V1191" s="49" t="s">
        <v>71</v>
      </c>
      <c r="W1191" s="49" t="s">
        <v>72</v>
      </c>
      <c r="X1191" s="54" t="s">
        <v>58</v>
      </c>
      <c r="Y1191" s="49"/>
      <c r="Z1191" s="49" t="s">
        <v>105</v>
      </c>
      <c r="AA1191" s="54" t="s">
        <v>74</v>
      </c>
      <c r="AB1191" s="54"/>
      <c r="AC1191" s="68" t="s">
        <v>75</v>
      </c>
      <c r="AD1191" s="68" t="s">
        <v>75</v>
      </c>
      <c r="JX1191" s="58"/>
      <c r="TT1191" s="58"/>
      <c r="ADP1191" s="58"/>
      <c r="ANL1191" s="58"/>
      <c r="AXH1191" s="58"/>
      <c r="BHD1191" s="58"/>
      <c r="BQZ1191" s="58"/>
      <c r="CAV1191" s="58"/>
      <c r="CKR1191" s="58"/>
      <c r="CUN1191" s="58"/>
      <c r="DEJ1191" s="58"/>
      <c r="DOF1191" s="58"/>
      <c r="DYB1191" s="58"/>
      <c r="EHX1191" s="58"/>
      <c r="ERT1191" s="58"/>
      <c r="FBP1191" s="58"/>
      <c r="FLL1191" s="58"/>
      <c r="FVH1191" s="58"/>
      <c r="GFD1191" s="58"/>
      <c r="GOZ1191" s="58"/>
      <c r="GYV1191" s="58"/>
      <c r="HIR1191" s="58"/>
      <c r="HSN1191" s="58"/>
      <c r="ICJ1191" s="58"/>
      <c r="IMF1191" s="58"/>
      <c r="IWB1191" s="58"/>
      <c r="JFX1191" s="58"/>
      <c r="JPT1191" s="58"/>
      <c r="JZP1191" s="58"/>
      <c r="KJL1191" s="58"/>
      <c r="KTH1191" s="58"/>
      <c r="LDD1191" s="58"/>
      <c r="LMZ1191" s="58"/>
      <c r="LWV1191" s="58"/>
      <c r="MGR1191" s="58"/>
      <c r="MQN1191" s="58"/>
      <c r="NAJ1191" s="58"/>
      <c r="NKF1191" s="58"/>
      <c r="NUB1191" s="58"/>
      <c r="ODX1191" s="58"/>
      <c r="ONT1191" s="58"/>
      <c r="OXP1191" s="58"/>
      <c r="PHL1191" s="58"/>
      <c r="PRH1191" s="58"/>
      <c r="QBD1191" s="58"/>
      <c r="QKZ1191" s="58"/>
      <c r="QUV1191" s="58"/>
      <c r="RER1191" s="58"/>
      <c r="RON1191" s="58"/>
      <c r="RYJ1191" s="58"/>
      <c r="SIF1191" s="58"/>
      <c r="SSB1191" s="58"/>
      <c r="TBX1191" s="58"/>
      <c r="TLT1191" s="58"/>
      <c r="TVP1191" s="58"/>
      <c r="UFL1191" s="58"/>
      <c r="UPH1191" s="58"/>
      <c r="UZD1191" s="58"/>
      <c r="VIZ1191" s="58"/>
      <c r="VSV1191" s="58"/>
      <c r="WCR1191" s="58"/>
      <c r="WMN1191" s="58"/>
      <c r="WWJ1191" s="58"/>
    </row>
    <row r="1192" spans="1:796 1052:1820 2076:2844 3100:3868 4124:4892 5148:5916 6172:6940 7196:7964 8220:8988 9244:10012 10268:11036 11292:12060 12316:13084 13340:14108 14364:15132 15388:16156" s="67" customFormat="1" ht="57" hidden="1" customHeight="1" x14ac:dyDescent="0.25">
      <c r="A1192" s="54">
        <f>+SUBTOTAL(3,$B$11:B1192)</f>
        <v>0</v>
      </c>
      <c r="B1192" s="68" t="s">
        <v>42</v>
      </c>
      <c r="C1192" s="62" t="s">
        <v>43</v>
      </c>
      <c r="D1192" s="62" t="s">
        <v>44</v>
      </c>
      <c r="E1192" s="62" t="s">
        <v>45</v>
      </c>
      <c r="F1192" s="71" t="s">
        <v>4143</v>
      </c>
      <c r="G1192" s="69">
        <v>45484.444687499999</v>
      </c>
      <c r="H1192" s="71" t="s">
        <v>4143</v>
      </c>
      <c r="I1192" s="69">
        <v>45484.444687499999</v>
      </c>
      <c r="J1192" s="71" t="s">
        <v>4143</v>
      </c>
      <c r="K1192" s="69">
        <v>45484.444687499999</v>
      </c>
      <c r="L1192" s="100" t="s">
        <v>4436</v>
      </c>
      <c r="M1192" s="68" t="s">
        <v>48</v>
      </c>
      <c r="N1192" s="49" t="s">
        <v>379</v>
      </c>
      <c r="O1192" s="63" t="s">
        <v>394</v>
      </c>
      <c r="P1192" s="63" t="s">
        <v>4346</v>
      </c>
      <c r="Q1192" s="64"/>
      <c r="R1192" s="65"/>
      <c r="S1192" s="63" t="s">
        <v>68</v>
      </c>
      <c r="T1192" s="63" t="s">
        <v>96</v>
      </c>
      <c r="U1192" s="63" t="s">
        <v>3274</v>
      </c>
      <c r="V1192" s="63" t="s">
        <v>98</v>
      </c>
      <c r="W1192" s="63" t="s">
        <v>99</v>
      </c>
      <c r="X1192" s="54" t="s">
        <v>58</v>
      </c>
      <c r="Y1192" s="49"/>
      <c r="Z1192" s="49" t="s">
        <v>59</v>
      </c>
      <c r="AA1192" s="54" t="s">
        <v>187</v>
      </c>
      <c r="AB1192" s="54"/>
      <c r="AC1192" s="68" t="s">
        <v>117</v>
      </c>
      <c r="AD1192" s="68" t="s">
        <v>117</v>
      </c>
      <c r="JX1192" s="58"/>
      <c r="TT1192" s="58"/>
      <c r="ADP1192" s="58"/>
      <c r="ANL1192" s="58"/>
      <c r="AXH1192" s="58"/>
      <c r="BHD1192" s="58"/>
      <c r="BQZ1192" s="58"/>
      <c r="CAV1192" s="58"/>
      <c r="CKR1192" s="58"/>
      <c r="CUN1192" s="58"/>
      <c r="DEJ1192" s="58"/>
      <c r="DOF1192" s="58"/>
      <c r="DYB1192" s="58"/>
      <c r="EHX1192" s="58"/>
      <c r="ERT1192" s="58"/>
      <c r="FBP1192" s="58"/>
      <c r="FLL1192" s="58"/>
      <c r="FVH1192" s="58"/>
      <c r="GFD1192" s="58"/>
      <c r="GOZ1192" s="58"/>
      <c r="GYV1192" s="58"/>
      <c r="HIR1192" s="58"/>
      <c r="HSN1192" s="58"/>
      <c r="ICJ1192" s="58"/>
      <c r="IMF1192" s="58"/>
      <c r="IWB1192" s="58"/>
      <c r="JFX1192" s="58"/>
      <c r="JPT1192" s="58"/>
      <c r="JZP1192" s="58"/>
      <c r="KJL1192" s="58"/>
      <c r="KTH1192" s="58"/>
      <c r="LDD1192" s="58"/>
      <c r="LMZ1192" s="58"/>
      <c r="LWV1192" s="58"/>
      <c r="MGR1192" s="58"/>
      <c r="MQN1192" s="58"/>
      <c r="NAJ1192" s="58"/>
      <c r="NKF1192" s="58"/>
      <c r="NUB1192" s="58"/>
      <c r="ODX1192" s="58"/>
      <c r="ONT1192" s="58"/>
      <c r="OXP1192" s="58"/>
      <c r="PHL1192" s="58"/>
      <c r="PRH1192" s="58"/>
      <c r="QBD1192" s="58"/>
      <c r="QKZ1192" s="58"/>
      <c r="QUV1192" s="58"/>
      <c r="RER1192" s="58"/>
      <c r="RON1192" s="58"/>
      <c r="RYJ1192" s="58"/>
      <c r="SIF1192" s="58"/>
      <c r="SSB1192" s="58"/>
      <c r="TBX1192" s="58"/>
      <c r="TLT1192" s="58"/>
      <c r="TVP1192" s="58"/>
      <c r="UFL1192" s="58"/>
      <c r="UPH1192" s="58"/>
      <c r="UZD1192" s="58"/>
      <c r="VIZ1192" s="58"/>
      <c r="VSV1192" s="58"/>
      <c r="WCR1192" s="58"/>
      <c r="WMN1192" s="58"/>
      <c r="WWJ1192" s="58"/>
    </row>
    <row r="1193" spans="1:796 1052:1820 2076:2844 3100:3868 4124:4892 5148:5916 6172:6940 7196:7964 8220:8988 9244:10012 10268:11036 11292:12060 12316:13084 13340:14108 14364:15132 15388:16156" s="67" customFormat="1" ht="57" hidden="1" customHeight="1" x14ac:dyDescent="0.25">
      <c r="A1193" s="54">
        <f>+SUBTOTAL(3,$B$11:B1193)</f>
        <v>0</v>
      </c>
      <c r="B1193" s="68" t="s">
        <v>42</v>
      </c>
      <c r="C1193" s="62" t="s">
        <v>43</v>
      </c>
      <c r="D1193" s="62" t="s">
        <v>44</v>
      </c>
      <c r="E1193" s="62" t="s">
        <v>45</v>
      </c>
      <c r="F1193" s="71" t="s">
        <v>4176</v>
      </c>
      <c r="G1193" s="69">
        <v>45498.419537037</v>
      </c>
      <c r="H1193" s="71" t="s">
        <v>4176</v>
      </c>
      <c r="I1193" s="69">
        <v>45498.419537037</v>
      </c>
      <c r="J1193" s="71" t="s">
        <v>4176</v>
      </c>
      <c r="K1193" s="69">
        <v>45498.419537037</v>
      </c>
      <c r="L1193" s="100" t="s">
        <v>4454</v>
      </c>
      <c r="M1193" s="68" t="s">
        <v>48</v>
      </c>
      <c r="N1193" s="63" t="s">
        <v>709</v>
      </c>
      <c r="O1193" s="63" t="s">
        <v>1400</v>
      </c>
      <c r="P1193" s="63" t="s">
        <v>4354</v>
      </c>
      <c r="Q1193" s="64"/>
      <c r="R1193" s="65"/>
      <c r="S1193" s="63" t="s">
        <v>68</v>
      </c>
      <c r="T1193" s="63" t="s">
        <v>321</v>
      </c>
      <c r="U1193" s="63" t="s">
        <v>530</v>
      </c>
      <c r="V1193" s="49" t="s">
        <v>71</v>
      </c>
      <c r="W1193" s="49" t="s">
        <v>72</v>
      </c>
      <c r="X1193" s="54" t="s">
        <v>58</v>
      </c>
      <c r="Y1193" s="49">
        <v>45505.646770833002</v>
      </c>
      <c r="Z1193" s="49" t="s">
        <v>59</v>
      </c>
      <c r="AA1193" s="54" t="s">
        <v>74</v>
      </c>
      <c r="AB1193" s="54"/>
      <c r="AC1193" s="68" t="s">
        <v>82</v>
      </c>
      <c r="AD1193" s="68" t="s">
        <v>82</v>
      </c>
      <c r="JX1193" s="58"/>
      <c r="TT1193" s="58"/>
      <c r="ADP1193" s="58"/>
      <c r="ANL1193" s="58"/>
      <c r="AXH1193" s="58"/>
      <c r="BHD1193" s="58"/>
      <c r="BQZ1193" s="58"/>
      <c r="CAV1193" s="58"/>
      <c r="CKR1193" s="58"/>
      <c r="CUN1193" s="58"/>
      <c r="DEJ1193" s="58"/>
      <c r="DOF1193" s="58"/>
      <c r="DYB1193" s="58"/>
      <c r="EHX1193" s="58"/>
      <c r="ERT1193" s="58"/>
      <c r="FBP1193" s="58"/>
      <c r="FLL1193" s="58"/>
      <c r="FVH1193" s="58"/>
      <c r="GFD1193" s="58"/>
      <c r="GOZ1193" s="58"/>
      <c r="GYV1193" s="58"/>
      <c r="HIR1193" s="58"/>
      <c r="HSN1193" s="58"/>
      <c r="ICJ1193" s="58"/>
      <c r="IMF1193" s="58"/>
      <c r="IWB1193" s="58"/>
      <c r="JFX1193" s="58"/>
      <c r="JPT1193" s="58"/>
      <c r="JZP1193" s="58"/>
      <c r="KJL1193" s="58"/>
      <c r="KTH1193" s="58"/>
      <c r="LDD1193" s="58"/>
      <c r="LMZ1193" s="58"/>
      <c r="LWV1193" s="58"/>
      <c r="MGR1193" s="58"/>
      <c r="MQN1193" s="58"/>
      <c r="NAJ1193" s="58"/>
      <c r="NKF1193" s="58"/>
      <c r="NUB1193" s="58"/>
      <c r="ODX1193" s="58"/>
      <c r="ONT1193" s="58"/>
      <c r="OXP1193" s="58"/>
      <c r="PHL1193" s="58"/>
      <c r="PRH1193" s="58"/>
      <c r="QBD1193" s="58"/>
      <c r="QKZ1193" s="58"/>
      <c r="QUV1193" s="58"/>
      <c r="RER1193" s="58"/>
      <c r="RON1193" s="58"/>
      <c r="RYJ1193" s="58"/>
      <c r="SIF1193" s="58"/>
      <c r="SSB1193" s="58"/>
      <c r="TBX1193" s="58"/>
      <c r="TLT1193" s="58"/>
      <c r="TVP1193" s="58"/>
      <c r="UFL1193" s="58"/>
      <c r="UPH1193" s="58"/>
      <c r="UZD1193" s="58"/>
      <c r="VIZ1193" s="58"/>
      <c r="VSV1193" s="58"/>
      <c r="WCR1193" s="58"/>
      <c r="WMN1193" s="58"/>
      <c r="WWJ1193" s="58"/>
    </row>
    <row r="1194" spans="1:796 1052:1820 2076:2844 3100:3868 4124:4892 5148:5916 6172:6940 7196:7964 8220:8988 9244:10012 10268:11036 11292:12060 12316:13084 13340:14108 14364:15132 15388:16156" s="67" customFormat="1" ht="57" hidden="1" customHeight="1" x14ac:dyDescent="0.25">
      <c r="A1194" s="54">
        <f>+SUBTOTAL(3,$B$11:B1194)</f>
        <v>0</v>
      </c>
      <c r="B1194" s="68" t="s">
        <v>42</v>
      </c>
      <c r="C1194" s="62" t="s">
        <v>43</v>
      </c>
      <c r="D1194" s="62" t="s">
        <v>44</v>
      </c>
      <c r="E1194" s="62" t="s">
        <v>45</v>
      </c>
      <c r="F1194" s="71" t="s">
        <v>4144</v>
      </c>
      <c r="G1194" s="69">
        <v>45485.153194443999</v>
      </c>
      <c r="H1194" s="71" t="s">
        <v>4144</v>
      </c>
      <c r="I1194" s="69">
        <v>45485.153194443999</v>
      </c>
      <c r="J1194" s="71" t="s">
        <v>4144</v>
      </c>
      <c r="K1194" s="69">
        <v>45485.153194443999</v>
      </c>
      <c r="L1194" s="100" t="s">
        <v>714</v>
      </c>
      <c r="M1194" s="68" t="s">
        <v>48</v>
      </c>
      <c r="N1194" s="63" t="s">
        <v>709</v>
      </c>
      <c r="O1194" s="63" t="s">
        <v>715</v>
      </c>
      <c r="P1194" s="63" t="s">
        <v>716</v>
      </c>
      <c r="Q1194" s="64"/>
      <c r="R1194" s="65"/>
      <c r="S1194" s="63" t="s">
        <v>68</v>
      </c>
      <c r="T1194" s="63" t="s">
        <v>69</v>
      </c>
      <c r="U1194" s="63" t="s">
        <v>70</v>
      </c>
      <c r="V1194" s="63" t="s">
        <v>71</v>
      </c>
      <c r="W1194" s="63" t="s">
        <v>72</v>
      </c>
      <c r="X1194" s="54" t="s">
        <v>58</v>
      </c>
      <c r="Y1194" s="49">
        <v>45488.688958332998</v>
      </c>
      <c r="Z1194" s="49" t="s">
        <v>105</v>
      </c>
      <c r="AA1194" s="54" t="s">
        <v>74</v>
      </c>
      <c r="AB1194" s="54"/>
      <c r="AC1194" s="68" t="s">
        <v>117</v>
      </c>
      <c r="AD1194" s="68" t="s">
        <v>117</v>
      </c>
      <c r="JX1194" s="58"/>
      <c r="TT1194" s="58"/>
      <c r="ADP1194" s="58"/>
      <c r="ANL1194" s="58"/>
      <c r="AXH1194" s="58"/>
      <c r="BHD1194" s="58"/>
      <c r="BQZ1194" s="58"/>
      <c r="CAV1194" s="58"/>
      <c r="CKR1194" s="58"/>
      <c r="CUN1194" s="58"/>
      <c r="DEJ1194" s="58"/>
      <c r="DOF1194" s="58"/>
      <c r="DYB1194" s="58"/>
      <c r="EHX1194" s="58"/>
      <c r="ERT1194" s="58"/>
      <c r="FBP1194" s="58"/>
      <c r="FLL1194" s="58"/>
      <c r="FVH1194" s="58"/>
      <c r="GFD1194" s="58"/>
      <c r="GOZ1194" s="58"/>
      <c r="GYV1194" s="58"/>
      <c r="HIR1194" s="58"/>
      <c r="HSN1194" s="58"/>
      <c r="ICJ1194" s="58"/>
      <c r="IMF1194" s="58"/>
      <c r="IWB1194" s="58"/>
      <c r="JFX1194" s="58"/>
      <c r="JPT1194" s="58"/>
      <c r="JZP1194" s="58"/>
      <c r="KJL1194" s="58"/>
      <c r="KTH1194" s="58"/>
      <c r="LDD1194" s="58"/>
      <c r="LMZ1194" s="58"/>
      <c r="LWV1194" s="58"/>
      <c r="MGR1194" s="58"/>
      <c r="MQN1194" s="58"/>
      <c r="NAJ1194" s="58"/>
      <c r="NKF1194" s="58"/>
      <c r="NUB1194" s="58"/>
      <c r="ODX1194" s="58"/>
      <c r="ONT1194" s="58"/>
      <c r="OXP1194" s="58"/>
      <c r="PHL1194" s="58"/>
      <c r="PRH1194" s="58"/>
      <c r="QBD1194" s="58"/>
      <c r="QKZ1194" s="58"/>
      <c r="QUV1194" s="58"/>
      <c r="RER1194" s="58"/>
      <c r="RON1194" s="58"/>
      <c r="RYJ1194" s="58"/>
      <c r="SIF1194" s="58"/>
      <c r="SSB1194" s="58"/>
      <c r="TBX1194" s="58"/>
      <c r="TLT1194" s="58"/>
      <c r="TVP1194" s="58"/>
      <c r="UFL1194" s="58"/>
      <c r="UPH1194" s="58"/>
      <c r="UZD1194" s="58"/>
      <c r="VIZ1194" s="58"/>
      <c r="VSV1194" s="58"/>
      <c r="WCR1194" s="58"/>
      <c r="WMN1194" s="58"/>
      <c r="WWJ1194" s="58"/>
    </row>
    <row r="1195" spans="1:796 1052:1820 2076:2844 3100:3868 4124:4892 5148:5916 6172:6940 7196:7964 8220:8988 9244:10012 10268:11036 11292:12060 12316:13084 13340:14108 14364:15132 15388:16156" s="67" customFormat="1" ht="57" hidden="1" customHeight="1" x14ac:dyDescent="0.25">
      <c r="A1195" s="54">
        <f>+SUBTOTAL(3,$B$11:B1195)</f>
        <v>0</v>
      </c>
      <c r="B1195" s="68" t="s">
        <v>42</v>
      </c>
      <c r="C1195" s="62" t="s">
        <v>43</v>
      </c>
      <c r="D1195" s="62" t="s">
        <v>44</v>
      </c>
      <c r="E1195" s="62" t="s">
        <v>45</v>
      </c>
      <c r="F1195" s="71" t="s">
        <v>4141</v>
      </c>
      <c r="G1195" s="69">
        <v>45475.500972221998</v>
      </c>
      <c r="H1195" s="71" t="s">
        <v>4141</v>
      </c>
      <c r="I1195" s="69">
        <v>45475.500972221998</v>
      </c>
      <c r="J1195" s="71" t="s">
        <v>4141</v>
      </c>
      <c r="K1195" s="69">
        <v>45475.500972221998</v>
      </c>
      <c r="L1195" s="100" t="s">
        <v>4434</v>
      </c>
      <c r="M1195" s="68" t="s">
        <v>48</v>
      </c>
      <c r="N1195" s="49" t="s">
        <v>197</v>
      </c>
      <c r="O1195" s="63" t="s">
        <v>289</v>
      </c>
      <c r="P1195" s="63" t="s">
        <v>489</v>
      </c>
      <c r="Q1195" s="64"/>
      <c r="R1195" s="65"/>
      <c r="S1195" s="63" t="s">
        <v>68</v>
      </c>
      <c r="T1195" s="63" t="s">
        <v>125</v>
      </c>
      <c r="U1195" s="63" t="s">
        <v>126</v>
      </c>
      <c r="V1195" s="49" t="s">
        <v>80</v>
      </c>
      <c r="W1195" s="49" t="s">
        <v>81</v>
      </c>
      <c r="X1195" s="54" t="s">
        <v>58</v>
      </c>
      <c r="Y1195" s="49">
        <v>45478.458923610997</v>
      </c>
      <c r="Z1195" s="49" t="s">
        <v>59</v>
      </c>
      <c r="AA1195" s="54" t="s">
        <v>74</v>
      </c>
      <c r="AB1195" s="54"/>
      <c r="AC1195" s="68" t="s">
        <v>82</v>
      </c>
      <c r="AD1195" s="68" t="s">
        <v>82</v>
      </c>
      <c r="JX1195" s="58"/>
      <c r="TT1195" s="58"/>
      <c r="ADP1195" s="58"/>
      <c r="ANL1195" s="58"/>
      <c r="AXH1195" s="58"/>
      <c r="BHD1195" s="58"/>
      <c r="BQZ1195" s="58"/>
      <c r="CAV1195" s="58"/>
      <c r="CKR1195" s="58"/>
      <c r="CUN1195" s="58"/>
      <c r="DEJ1195" s="58"/>
      <c r="DOF1195" s="58"/>
      <c r="DYB1195" s="58"/>
      <c r="EHX1195" s="58"/>
      <c r="ERT1195" s="58"/>
      <c r="FBP1195" s="58"/>
      <c r="FLL1195" s="58"/>
      <c r="FVH1195" s="58"/>
      <c r="GFD1195" s="58"/>
      <c r="GOZ1195" s="58"/>
      <c r="GYV1195" s="58"/>
      <c r="HIR1195" s="58"/>
      <c r="HSN1195" s="58"/>
      <c r="ICJ1195" s="58"/>
      <c r="IMF1195" s="58"/>
      <c r="IWB1195" s="58"/>
      <c r="JFX1195" s="58"/>
      <c r="JPT1195" s="58"/>
      <c r="JZP1195" s="58"/>
      <c r="KJL1195" s="58"/>
      <c r="KTH1195" s="58"/>
      <c r="LDD1195" s="58"/>
      <c r="LMZ1195" s="58"/>
      <c r="LWV1195" s="58"/>
      <c r="MGR1195" s="58"/>
      <c r="MQN1195" s="58"/>
      <c r="NAJ1195" s="58"/>
      <c r="NKF1195" s="58"/>
      <c r="NUB1195" s="58"/>
      <c r="ODX1195" s="58"/>
      <c r="ONT1195" s="58"/>
      <c r="OXP1195" s="58"/>
      <c r="PHL1195" s="58"/>
      <c r="PRH1195" s="58"/>
      <c r="QBD1195" s="58"/>
      <c r="QKZ1195" s="58"/>
      <c r="QUV1195" s="58"/>
      <c r="RER1195" s="58"/>
      <c r="RON1195" s="58"/>
      <c r="RYJ1195" s="58"/>
      <c r="SIF1195" s="58"/>
      <c r="SSB1195" s="58"/>
      <c r="TBX1195" s="58"/>
      <c r="TLT1195" s="58"/>
      <c r="TVP1195" s="58"/>
      <c r="UFL1195" s="58"/>
      <c r="UPH1195" s="58"/>
      <c r="UZD1195" s="58"/>
      <c r="VIZ1195" s="58"/>
      <c r="VSV1195" s="58"/>
      <c r="WCR1195" s="58"/>
      <c r="WMN1195" s="58"/>
      <c r="WWJ1195" s="58"/>
    </row>
    <row r="1196" spans="1:796 1052:1820 2076:2844 3100:3868 4124:4892 5148:5916 6172:6940 7196:7964 8220:8988 9244:10012 10268:11036 11292:12060 12316:13084 13340:14108 14364:15132 15388:16156" s="67" customFormat="1" ht="57" hidden="1" customHeight="1" x14ac:dyDescent="0.25">
      <c r="A1196" s="54">
        <f>+SUBTOTAL(3,$B$11:B1196)</f>
        <v>0</v>
      </c>
      <c r="B1196" s="68" t="s">
        <v>42</v>
      </c>
      <c r="C1196" s="62" t="s">
        <v>43</v>
      </c>
      <c r="D1196" s="62" t="s">
        <v>44</v>
      </c>
      <c r="E1196" s="62" t="s">
        <v>45</v>
      </c>
      <c r="F1196" s="71" t="s">
        <v>4142</v>
      </c>
      <c r="G1196" s="69">
        <v>45497.696469907001</v>
      </c>
      <c r="H1196" s="71" t="s">
        <v>4142</v>
      </c>
      <c r="I1196" s="69">
        <v>45497.696469907001</v>
      </c>
      <c r="J1196" s="71" t="s">
        <v>4142</v>
      </c>
      <c r="K1196" s="69">
        <v>45497.696469907001</v>
      </c>
      <c r="L1196" s="100" t="s">
        <v>4435</v>
      </c>
      <c r="M1196" s="68" t="s">
        <v>48</v>
      </c>
      <c r="N1196" s="49" t="s">
        <v>197</v>
      </c>
      <c r="O1196" s="63" t="s">
        <v>274</v>
      </c>
      <c r="P1196" s="63" t="s">
        <v>3307</v>
      </c>
      <c r="Q1196" s="64"/>
      <c r="R1196" s="65"/>
      <c r="S1196" s="63" t="s">
        <v>68</v>
      </c>
      <c r="T1196" s="63" t="s">
        <v>156</v>
      </c>
      <c r="U1196" s="63" t="s">
        <v>157</v>
      </c>
      <c r="V1196" s="63" t="s">
        <v>217</v>
      </c>
      <c r="W1196" s="63" t="s">
        <v>218</v>
      </c>
      <c r="X1196" s="54" t="s">
        <v>58</v>
      </c>
      <c r="Y1196" s="49">
        <v>45503.727164352</v>
      </c>
      <c r="Z1196" s="49" t="s">
        <v>59</v>
      </c>
      <c r="AA1196" s="54" t="s">
        <v>74</v>
      </c>
      <c r="AB1196" s="54"/>
      <c r="AC1196" s="62" t="s">
        <v>82</v>
      </c>
      <c r="AD1196" s="62" t="s">
        <v>82</v>
      </c>
      <c r="JX1196" s="58"/>
      <c r="TT1196" s="58"/>
      <c r="ADP1196" s="58"/>
      <c r="ANL1196" s="58"/>
      <c r="AXH1196" s="58"/>
      <c r="BHD1196" s="58"/>
      <c r="BQZ1196" s="58"/>
      <c r="CAV1196" s="58"/>
      <c r="CKR1196" s="58"/>
      <c r="CUN1196" s="58"/>
      <c r="DEJ1196" s="58"/>
      <c r="DOF1196" s="58"/>
      <c r="DYB1196" s="58"/>
      <c r="EHX1196" s="58"/>
      <c r="ERT1196" s="58"/>
      <c r="FBP1196" s="58"/>
      <c r="FLL1196" s="58"/>
      <c r="FVH1196" s="58"/>
      <c r="GFD1196" s="58"/>
      <c r="GOZ1196" s="58"/>
      <c r="GYV1196" s="58"/>
      <c r="HIR1196" s="58"/>
      <c r="HSN1196" s="58"/>
      <c r="ICJ1196" s="58"/>
      <c r="IMF1196" s="58"/>
      <c r="IWB1196" s="58"/>
      <c r="JFX1196" s="58"/>
      <c r="JPT1196" s="58"/>
      <c r="JZP1196" s="58"/>
      <c r="KJL1196" s="58"/>
      <c r="KTH1196" s="58"/>
      <c r="LDD1196" s="58"/>
      <c r="LMZ1196" s="58"/>
      <c r="LWV1196" s="58"/>
      <c r="MGR1196" s="58"/>
      <c r="MQN1196" s="58"/>
      <c r="NAJ1196" s="58"/>
      <c r="NKF1196" s="58"/>
      <c r="NUB1196" s="58"/>
      <c r="ODX1196" s="58"/>
      <c r="ONT1196" s="58"/>
      <c r="OXP1196" s="58"/>
      <c r="PHL1196" s="58"/>
      <c r="PRH1196" s="58"/>
      <c r="QBD1196" s="58"/>
      <c r="QKZ1196" s="58"/>
      <c r="QUV1196" s="58"/>
      <c r="RER1196" s="58"/>
      <c r="RON1196" s="58"/>
      <c r="RYJ1196" s="58"/>
      <c r="SIF1196" s="58"/>
      <c r="SSB1196" s="58"/>
      <c r="TBX1196" s="58"/>
      <c r="TLT1196" s="58"/>
      <c r="TVP1196" s="58"/>
      <c r="UFL1196" s="58"/>
      <c r="UPH1196" s="58"/>
      <c r="UZD1196" s="58"/>
      <c r="VIZ1196" s="58"/>
      <c r="VSV1196" s="58"/>
      <c r="WCR1196" s="58"/>
      <c r="WMN1196" s="58"/>
      <c r="WWJ1196" s="58"/>
    </row>
    <row r="1197" spans="1:796 1052:1820 2076:2844 3100:3868 4124:4892 5148:5916 6172:6940 7196:7964 8220:8988 9244:10012 10268:11036 11292:12060 12316:13084 13340:14108 14364:15132 15388:16156" s="67" customFormat="1" ht="57" hidden="1" customHeight="1" x14ac:dyDescent="0.25">
      <c r="A1197" s="54">
        <f>+SUBTOTAL(3,$B$11:B1197)</f>
        <v>0</v>
      </c>
      <c r="B1197" s="68" t="s">
        <v>42</v>
      </c>
      <c r="C1197" s="62" t="s">
        <v>43</v>
      </c>
      <c r="D1197" s="62" t="s">
        <v>44</v>
      </c>
      <c r="E1197" s="62" t="s">
        <v>45</v>
      </c>
      <c r="F1197" s="71" t="s">
        <v>4137</v>
      </c>
      <c r="G1197" s="69">
        <v>45502.803321758998</v>
      </c>
      <c r="H1197" s="71" t="s">
        <v>4137</v>
      </c>
      <c r="I1197" s="69">
        <v>45502.803321758998</v>
      </c>
      <c r="J1197" s="71" t="s">
        <v>4137</v>
      </c>
      <c r="K1197" s="69">
        <v>45502.803321758998</v>
      </c>
      <c r="L1197" s="100" t="s">
        <v>4432</v>
      </c>
      <c r="M1197" s="68" t="s">
        <v>48</v>
      </c>
      <c r="N1197" s="49" t="s">
        <v>197</v>
      </c>
      <c r="O1197" s="63" t="s">
        <v>198</v>
      </c>
      <c r="P1197" s="63" t="s">
        <v>368</v>
      </c>
      <c r="Q1197" s="64"/>
      <c r="R1197" s="65"/>
      <c r="S1197" s="63" t="s">
        <v>68</v>
      </c>
      <c r="T1197" s="63" t="s">
        <v>321</v>
      </c>
      <c r="U1197" s="63" t="s">
        <v>321</v>
      </c>
      <c r="V1197" s="49" t="s">
        <v>71</v>
      </c>
      <c r="W1197" s="49" t="s">
        <v>72</v>
      </c>
      <c r="X1197" s="54" t="s">
        <v>58</v>
      </c>
      <c r="Y1197" s="49">
        <v>45504.713611111001</v>
      </c>
      <c r="Z1197" s="49" t="s">
        <v>59</v>
      </c>
      <c r="AA1197" s="54" t="s">
        <v>74</v>
      </c>
      <c r="AB1197" s="54"/>
      <c r="AC1197" s="68" t="s">
        <v>75</v>
      </c>
      <c r="AD1197" s="68" t="s">
        <v>75</v>
      </c>
      <c r="JX1197" s="58"/>
      <c r="TT1197" s="58"/>
      <c r="ADP1197" s="58"/>
      <c r="ANL1197" s="58"/>
      <c r="AXH1197" s="58"/>
      <c r="BHD1197" s="58"/>
      <c r="BQZ1197" s="58"/>
      <c r="CAV1197" s="58"/>
      <c r="CKR1197" s="58"/>
      <c r="CUN1197" s="58"/>
      <c r="DEJ1197" s="58"/>
      <c r="DOF1197" s="58"/>
      <c r="DYB1197" s="58"/>
      <c r="EHX1197" s="58"/>
      <c r="ERT1197" s="58"/>
      <c r="FBP1197" s="58"/>
      <c r="FLL1197" s="58"/>
      <c r="FVH1197" s="58"/>
      <c r="GFD1197" s="58"/>
      <c r="GOZ1197" s="58"/>
      <c r="GYV1197" s="58"/>
      <c r="HIR1197" s="58"/>
      <c r="HSN1197" s="58"/>
      <c r="ICJ1197" s="58"/>
      <c r="IMF1197" s="58"/>
      <c r="IWB1197" s="58"/>
      <c r="JFX1197" s="58"/>
      <c r="JPT1197" s="58"/>
      <c r="JZP1197" s="58"/>
      <c r="KJL1197" s="58"/>
      <c r="KTH1197" s="58"/>
      <c r="LDD1197" s="58"/>
      <c r="LMZ1197" s="58"/>
      <c r="LWV1197" s="58"/>
      <c r="MGR1197" s="58"/>
      <c r="MQN1197" s="58"/>
      <c r="NAJ1197" s="58"/>
      <c r="NKF1197" s="58"/>
      <c r="NUB1197" s="58"/>
      <c r="ODX1197" s="58"/>
      <c r="ONT1197" s="58"/>
      <c r="OXP1197" s="58"/>
      <c r="PHL1197" s="58"/>
      <c r="PRH1197" s="58"/>
      <c r="QBD1197" s="58"/>
      <c r="QKZ1197" s="58"/>
      <c r="QUV1197" s="58"/>
      <c r="RER1197" s="58"/>
      <c r="RON1197" s="58"/>
      <c r="RYJ1197" s="58"/>
      <c r="SIF1197" s="58"/>
      <c r="SSB1197" s="58"/>
      <c r="TBX1197" s="58"/>
      <c r="TLT1197" s="58"/>
      <c r="TVP1197" s="58"/>
      <c r="UFL1197" s="58"/>
      <c r="UPH1197" s="58"/>
      <c r="UZD1197" s="58"/>
      <c r="VIZ1197" s="58"/>
      <c r="VSV1197" s="58"/>
      <c r="WCR1197" s="58"/>
      <c r="WMN1197" s="58"/>
      <c r="WWJ1197" s="58"/>
    </row>
    <row r="1198" spans="1:796 1052:1820 2076:2844 3100:3868 4124:4892 5148:5916 6172:6940 7196:7964 8220:8988 9244:10012 10268:11036 11292:12060 12316:13084 13340:14108 14364:15132 15388:16156" s="67" customFormat="1" ht="57" hidden="1" customHeight="1" x14ac:dyDescent="0.25">
      <c r="A1198" s="54">
        <f>+SUBTOTAL(3,$B$11:B1198)</f>
        <v>0</v>
      </c>
      <c r="B1198" s="68" t="s">
        <v>42</v>
      </c>
      <c r="C1198" s="62" t="s">
        <v>43</v>
      </c>
      <c r="D1198" s="62" t="s">
        <v>44</v>
      </c>
      <c r="E1198" s="62" t="s">
        <v>45</v>
      </c>
      <c r="F1198" s="71" t="s">
        <v>4161</v>
      </c>
      <c r="G1198" s="69">
        <v>45504.527557870002</v>
      </c>
      <c r="H1198" s="71" t="s">
        <v>4161</v>
      </c>
      <c r="I1198" s="69">
        <v>45504.527557870002</v>
      </c>
      <c r="J1198" s="71" t="s">
        <v>4161</v>
      </c>
      <c r="K1198" s="69">
        <v>45504.527557870002</v>
      </c>
      <c r="L1198" s="100" t="s">
        <v>4448</v>
      </c>
      <c r="M1198" s="68" t="s">
        <v>48</v>
      </c>
      <c r="N1198" s="63" t="s">
        <v>709</v>
      </c>
      <c r="O1198" s="63" t="s">
        <v>731</v>
      </c>
      <c r="P1198" s="63" t="s">
        <v>3322</v>
      </c>
      <c r="Q1198" s="64"/>
      <c r="R1198" s="65"/>
      <c r="S1198" s="63" t="s">
        <v>68</v>
      </c>
      <c r="T1198" s="63" t="s">
        <v>69</v>
      </c>
      <c r="U1198" s="63" t="s">
        <v>327</v>
      </c>
      <c r="V1198" s="63" t="s">
        <v>2305</v>
      </c>
      <c r="W1198" s="63" t="s">
        <v>81</v>
      </c>
      <c r="X1198" s="54" t="s">
        <v>58</v>
      </c>
      <c r="Y1198" s="49"/>
      <c r="Z1198" s="49" t="s">
        <v>59</v>
      </c>
      <c r="AA1198" s="54" t="s">
        <v>74</v>
      </c>
      <c r="AB1198" s="54"/>
      <c r="AC1198" s="68" t="s">
        <v>82</v>
      </c>
      <c r="AD1198" s="68" t="s">
        <v>82</v>
      </c>
      <c r="JX1198" s="58"/>
      <c r="TT1198" s="58"/>
      <c r="ADP1198" s="58"/>
      <c r="ANL1198" s="58"/>
      <c r="AXH1198" s="58"/>
      <c r="BHD1198" s="58"/>
      <c r="BQZ1198" s="58"/>
      <c r="CAV1198" s="58"/>
      <c r="CKR1198" s="58"/>
      <c r="CUN1198" s="58"/>
      <c r="DEJ1198" s="58"/>
      <c r="DOF1198" s="58"/>
      <c r="DYB1198" s="58"/>
      <c r="EHX1198" s="58"/>
      <c r="ERT1198" s="58"/>
      <c r="FBP1198" s="58"/>
      <c r="FLL1198" s="58"/>
      <c r="FVH1198" s="58"/>
      <c r="GFD1198" s="58"/>
      <c r="GOZ1198" s="58"/>
      <c r="GYV1198" s="58"/>
      <c r="HIR1198" s="58"/>
      <c r="HSN1198" s="58"/>
      <c r="ICJ1198" s="58"/>
      <c r="IMF1198" s="58"/>
      <c r="IWB1198" s="58"/>
      <c r="JFX1198" s="58"/>
      <c r="JPT1198" s="58"/>
      <c r="JZP1198" s="58"/>
      <c r="KJL1198" s="58"/>
      <c r="KTH1198" s="58"/>
      <c r="LDD1198" s="58"/>
      <c r="LMZ1198" s="58"/>
      <c r="LWV1198" s="58"/>
      <c r="MGR1198" s="58"/>
      <c r="MQN1198" s="58"/>
      <c r="NAJ1198" s="58"/>
      <c r="NKF1198" s="58"/>
      <c r="NUB1198" s="58"/>
      <c r="ODX1198" s="58"/>
      <c r="ONT1198" s="58"/>
      <c r="OXP1198" s="58"/>
      <c r="PHL1198" s="58"/>
      <c r="PRH1198" s="58"/>
      <c r="QBD1198" s="58"/>
      <c r="QKZ1198" s="58"/>
      <c r="QUV1198" s="58"/>
      <c r="RER1198" s="58"/>
      <c r="RON1198" s="58"/>
      <c r="RYJ1198" s="58"/>
      <c r="SIF1198" s="58"/>
      <c r="SSB1198" s="58"/>
      <c r="TBX1198" s="58"/>
      <c r="TLT1198" s="58"/>
      <c r="TVP1198" s="58"/>
      <c r="UFL1198" s="58"/>
      <c r="UPH1198" s="58"/>
      <c r="UZD1198" s="58"/>
      <c r="VIZ1198" s="58"/>
      <c r="VSV1198" s="58"/>
      <c r="WCR1198" s="58"/>
      <c r="WMN1198" s="58"/>
      <c r="WWJ1198" s="58"/>
    </row>
    <row r="1199" spans="1:796 1052:1820 2076:2844 3100:3868 4124:4892 5148:5916 6172:6940 7196:7964 8220:8988 9244:10012 10268:11036 11292:12060 12316:13084 13340:14108 14364:15132 15388:16156" s="67" customFormat="1" ht="57" hidden="1" customHeight="1" x14ac:dyDescent="0.25">
      <c r="A1199" s="54">
        <f>+SUBTOTAL(3,$B$11:B1199)</f>
        <v>0</v>
      </c>
      <c r="B1199" s="68" t="s">
        <v>42</v>
      </c>
      <c r="C1199" s="62" t="s">
        <v>43</v>
      </c>
      <c r="D1199" s="62" t="s">
        <v>44</v>
      </c>
      <c r="E1199" s="62" t="s">
        <v>45</v>
      </c>
      <c r="F1199" s="71" t="s">
        <v>4162</v>
      </c>
      <c r="G1199" s="69">
        <v>45490.683553240997</v>
      </c>
      <c r="H1199" s="71" t="s">
        <v>4162</v>
      </c>
      <c r="I1199" s="69">
        <v>45490.683553240997</v>
      </c>
      <c r="J1199" s="71" t="s">
        <v>4162</v>
      </c>
      <c r="K1199" s="69">
        <v>45490.683553240997</v>
      </c>
      <c r="L1199" s="100" t="s">
        <v>4449</v>
      </c>
      <c r="M1199" s="68" t="s">
        <v>48</v>
      </c>
      <c r="N1199" s="63" t="s">
        <v>709</v>
      </c>
      <c r="O1199" s="63" t="s">
        <v>1400</v>
      </c>
      <c r="P1199" s="63" t="s">
        <v>3313</v>
      </c>
      <c r="Q1199" s="64"/>
      <c r="R1199" s="65"/>
      <c r="S1199" s="63" t="s">
        <v>68</v>
      </c>
      <c r="T1199" s="63" t="s">
        <v>156</v>
      </c>
      <c r="U1199" s="63" t="s">
        <v>157</v>
      </c>
      <c r="V1199" s="63" t="s">
        <v>71</v>
      </c>
      <c r="W1199" s="63" t="s">
        <v>72</v>
      </c>
      <c r="X1199" s="54" t="s">
        <v>58</v>
      </c>
      <c r="Y1199" s="49">
        <v>45495.509062500001</v>
      </c>
      <c r="Z1199" s="49" t="s">
        <v>59</v>
      </c>
      <c r="AA1199" s="54" t="s">
        <v>74</v>
      </c>
      <c r="AB1199" s="54"/>
      <c r="AC1199" s="68" t="s">
        <v>82</v>
      </c>
      <c r="AD1199" s="68" t="s">
        <v>82</v>
      </c>
      <c r="JX1199" s="58"/>
      <c r="TT1199" s="58"/>
      <c r="ADP1199" s="58"/>
      <c r="ANL1199" s="58"/>
      <c r="AXH1199" s="58"/>
      <c r="BHD1199" s="58"/>
      <c r="BQZ1199" s="58"/>
      <c r="CAV1199" s="58"/>
      <c r="CKR1199" s="58"/>
      <c r="CUN1199" s="58"/>
      <c r="DEJ1199" s="58"/>
      <c r="DOF1199" s="58"/>
      <c r="DYB1199" s="58"/>
      <c r="EHX1199" s="58"/>
      <c r="ERT1199" s="58"/>
      <c r="FBP1199" s="58"/>
      <c r="FLL1199" s="58"/>
      <c r="FVH1199" s="58"/>
      <c r="GFD1199" s="58"/>
      <c r="GOZ1199" s="58"/>
      <c r="GYV1199" s="58"/>
      <c r="HIR1199" s="58"/>
      <c r="HSN1199" s="58"/>
      <c r="ICJ1199" s="58"/>
      <c r="IMF1199" s="58"/>
      <c r="IWB1199" s="58"/>
      <c r="JFX1199" s="58"/>
      <c r="JPT1199" s="58"/>
      <c r="JZP1199" s="58"/>
      <c r="KJL1199" s="58"/>
      <c r="KTH1199" s="58"/>
      <c r="LDD1199" s="58"/>
      <c r="LMZ1199" s="58"/>
      <c r="LWV1199" s="58"/>
      <c r="MGR1199" s="58"/>
      <c r="MQN1199" s="58"/>
      <c r="NAJ1199" s="58"/>
      <c r="NKF1199" s="58"/>
      <c r="NUB1199" s="58"/>
      <c r="ODX1199" s="58"/>
      <c r="ONT1199" s="58"/>
      <c r="OXP1199" s="58"/>
      <c r="PHL1199" s="58"/>
      <c r="PRH1199" s="58"/>
      <c r="QBD1199" s="58"/>
      <c r="QKZ1199" s="58"/>
      <c r="QUV1199" s="58"/>
      <c r="RER1199" s="58"/>
      <c r="RON1199" s="58"/>
      <c r="RYJ1199" s="58"/>
      <c r="SIF1199" s="58"/>
      <c r="SSB1199" s="58"/>
      <c r="TBX1199" s="58"/>
      <c r="TLT1199" s="58"/>
      <c r="TVP1199" s="58"/>
      <c r="UFL1199" s="58"/>
      <c r="UPH1199" s="58"/>
      <c r="UZD1199" s="58"/>
      <c r="VIZ1199" s="58"/>
      <c r="VSV1199" s="58"/>
      <c r="WCR1199" s="58"/>
      <c r="WMN1199" s="58"/>
      <c r="WWJ1199" s="58"/>
    </row>
    <row r="1200" spans="1:796 1052:1820 2076:2844 3100:3868 4124:4892 5148:5916 6172:6940 7196:7964 8220:8988 9244:10012 10268:11036 11292:12060 12316:13084 13340:14108 14364:15132 15388:16156" s="67" customFormat="1" ht="56.25" hidden="1" customHeight="1" x14ac:dyDescent="0.25">
      <c r="A1200" s="54">
        <f>+SUBTOTAL(3,$B$11:B1200)</f>
        <v>0</v>
      </c>
      <c r="B1200" s="68" t="s">
        <v>42</v>
      </c>
      <c r="C1200" s="62" t="s">
        <v>43</v>
      </c>
      <c r="D1200" s="62" t="s">
        <v>44</v>
      </c>
      <c r="E1200" s="62" t="s">
        <v>45</v>
      </c>
      <c r="F1200" s="71" t="s">
        <v>4163</v>
      </c>
      <c r="G1200" s="69">
        <v>45485.454097221998</v>
      </c>
      <c r="H1200" s="71" t="s">
        <v>4163</v>
      </c>
      <c r="I1200" s="69">
        <v>45485.454097221998</v>
      </c>
      <c r="J1200" s="71" t="s">
        <v>4163</v>
      </c>
      <c r="K1200" s="69">
        <v>45485.454097221998</v>
      </c>
      <c r="L1200" s="100" t="s">
        <v>1151</v>
      </c>
      <c r="M1200" s="68" t="s">
        <v>48</v>
      </c>
      <c r="N1200" s="63" t="s">
        <v>141</v>
      </c>
      <c r="O1200" s="63" t="s">
        <v>1288</v>
      </c>
      <c r="P1200" s="63" t="s">
        <v>1289</v>
      </c>
      <c r="Q1200" s="64"/>
      <c r="R1200" s="65"/>
      <c r="S1200" s="63" t="s">
        <v>68</v>
      </c>
      <c r="T1200" s="63" t="s">
        <v>150</v>
      </c>
      <c r="U1200" s="63" t="s">
        <v>2153</v>
      </c>
      <c r="V1200" s="63" t="s">
        <v>270</v>
      </c>
      <c r="W1200" s="63" t="s">
        <v>5264</v>
      </c>
      <c r="X1200" s="54" t="s">
        <v>58</v>
      </c>
      <c r="Y1200" s="49">
        <v>45490.678229167002</v>
      </c>
      <c r="Z1200" s="49" t="s">
        <v>59</v>
      </c>
      <c r="AA1200" s="54" t="s">
        <v>187</v>
      </c>
      <c r="AB1200" s="54"/>
      <c r="AC1200" s="62" t="s">
        <v>82</v>
      </c>
      <c r="AD1200" s="62" t="s">
        <v>82</v>
      </c>
      <c r="JX1200" s="58"/>
      <c r="TT1200" s="58"/>
      <c r="ADP1200" s="58"/>
      <c r="ANL1200" s="58"/>
      <c r="AXH1200" s="58"/>
      <c r="BHD1200" s="58"/>
      <c r="BQZ1200" s="58"/>
      <c r="CAV1200" s="58"/>
      <c r="CKR1200" s="58"/>
      <c r="CUN1200" s="58"/>
      <c r="DEJ1200" s="58"/>
      <c r="DOF1200" s="58"/>
      <c r="DYB1200" s="58"/>
      <c r="EHX1200" s="58"/>
      <c r="ERT1200" s="58"/>
      <c r="FBP1200" s="58"/>
      <c r="FLL1200" s="58"/>
      <c r="FVH1200" s="58"/>
      <c r="GFD1200" s="58"/>
      <c r="GOZ1200" s="58"/>
      <c r="GYV1200" s="58"/>
      <c r="HIR1200" s="58"/>
      <c r="HSN1200" s="58"/>
      <c r="ICJ1200" s="58"/>
      <c r="IMF1200" s="58"/>
      <c r="IWB1200" s="58"/>
      <c r="JFX1200" s="58"/>
      <c r="JPT1200" s="58"/>
      <c r="JZP1200" s="58"/>
      <c r="KJL1200" s="58"/>
      <c r="KTH1200" s="58"/>
      <c r="LDD1200" s="58"/>
      <c r="LMZ1200" s="58"/>
      <c r="LWV1200" s="58"/>
      <c r="MGR1200" s="58"/>
      <c r="MQN1200" s="58"/>
      <c r="NAJ1200" s="58"/>
      <c r="NKF1200" s="58"/>
      <c r="NUB1200" s="58"/>
      <c r="ODX1200" s="58"/>
      <c r="ONT1200" s="58"/>
      <c r="OXP1200" s="58"/>
      <c r="PHL1200" s="58"/>
      <c r="PRH1200" s="58"/>
      <c r="QBD1200" s="58"/>
      <c r="QKZ1200" s="58"/>
      <c r="QUV1200" s="58"/>
      <c r="RER1200" s="58"/>
      <c r="RON1200" s="58"/>
      <c r="RYJ1200" s="58"/>
      <c r="SIF1200" s="58"/>
      <c r="SSB1200" s="58"/>
      <c r="TBX1200" s="58"/>
      <c r="TLT1200" s="58"/>
      <c r="TVP1200" s="58"/>
      <c r="UFL1200" s="58"/>
      <c r="UPH1200" s="58"/>
      <c r="UZD1200" s="58"/>
      <c r="VIZ1200" s="58"/>
      <c r="VSV1200" s="58"/>
      <c r="WCR1200" s="58"/>
      <c r="WMN1200" s="58"/>
      <c r="WWJ1200" s="58"/>
    </row>
    <row r="1201" spans="1:796 1052:1820 2076:2844 3100:3868 4124:4892 5148:5916 6172:6940 7196:7964 8220:8988 9244:10012 10268:11036 11292:12060 12316:13084 13340:14108 14364:15132 15388:16156" s="67" customFormat="1" ht="57" hidden="1" customHeight="1" x14ac:dyDescent="0.25">
      <c r="A1201" s="54">
        <f>+SUBTOTAL(3,$B$11:B1201)</f>
        <v>0</v>
      </c>
      <c r="B1201" s="68" t="s">
        <v>42</v>
      </c>
      <c r="C1201" s="62" t="s">
        <v>43</v>
      </c>
      <c r="D1201" s="62" t="s">
        <v>44</v>
      </c>
      <c r="E1201" s="62" t="s">
        <v>45</v>
      </c>
      <c r="F1201" s="71" t="s">
        <v>4164</v>
      </c>
      <c r="G1201" s="69">
        <v>45481.508912037003</v>
      </c>
      <c r="H1201" s="71" t="s">
        <v>4164</v>
      </c>
      <c r="I1201" s="69">
        <v>45481.508912037003</v>
      </c>
      <c r="J1201" s="71" t="s">
        <v>4164</v>
      </c>
      <c r="K1201" s="69">
        <v>45481.508912037003</v>
      </c>
      <c r="L1201" s="100" t="s">
        <v>1151</v>
      </c>
      <c r="M1201" s="68" t="s">
        <v>48</v>
      </c>
      <c r="N1201" s="63" t="s">
        <v>141</v>
      </c>
      <c r="O1201" s="63" t="s">
        <v>1288</v>
      </c>
      <c r="P1201" s="63" t="s">
        <v>1289</v>
      </c>
      <c r="Q1201" s="64"/>
      <c r="R1201" s="65"/>
      <c r="S1201" s="63" t="s">
        <v>68</v>
      </c>
      <c r="T1201" s="63" t="s">
        <v>156</v>
      </c>
      <c r="U1201" s="63" t="s">
        <v>157</v>
      </c>
      <c r="V1201" s="63" t="s">
        <v>270</v>
      </c>
      <c r="W1201" s="63" t="s">
        <v>5264</v>
      </c>
      <c r="X1201" s="54" t="s">
        <v>58</v>
      </c>
      <c r="Y1201" s="49">
        <v>45489.624895833003</v>
      </c>
      <c r="Z1201" s="49" t="s">
        <v>105</v>
      </c>
      <c r="AA1201" s="54" t="s">
        <v>187</v>
      </c>
      <c r="AB1201" s="54"/>
      <c r="AC1201" s="68" t="s">
        <v>82</v>
      </c>
      <c r="AD1201" s="68" t="s">
        <v>82</v>
      </c>
      <c r="JX1201" s="58"/>
      <c r="TT1201" s="58"/>
      <c r="ADP1201" s="58"/>
      <c r="ANL1201" s="58"/>
      <c r="AXH1201" s="58"/>
      <c r="BHD1201" s="58"/>
      <c r="BQZ1201" s="58"/>
      <c r="CAV1201" s="58"/>
      <c r="CKR1201" s="58"/>
      <c r="CUN1201" s="58"/>
      <c r="DEJ1201" s="58"/>
      <c r="DOF1201" s="58"/>
      <c r="DYB1201" s="58"/>
      <c r="EHX1201" s="58"/>
      <c r="ERT1201" s="58"/>
      <c r="FBP1201" s="58"/>
      <c r="FLL1201" s="58"/>
      <c r="FVH1201" s="58"/>
      <c r="GFD1201" s="58"/>
      <c r="GOZ1201" s="58"/>
      <c r="GYV1201" s="58"/>
      <c r="HIR1201" s="58"/>
      <c r="HSN1201" s="58"/>
      <c r="ICJ1201" s="58"/>
      <c r="IMF1201" s="58"/>
      <c r="IWB1201" s="58"/>
      <c r="JFX1201" s="58"/>
      <c r="JPT1201" s="58"/>
      <c r="JZP1201" s="58"/>
      <c r="KJL1201" s="58"/>
      <c r="KTH1201" s="58"/>
      <c r="LDD1201" s="58"/>
      <c r="LMZ1201" s="58"/>
      <c r="LWV1201" s="58"/>
      <c r="MGR1201" s="58"/>
      <c r="MQN1201" s="58"/>
      <c r="NAJ1201" s="58"/>
      <c r="NKF1201" s="58"/>
      <c r="NUB1201" s="58"/>
      <c r="ODX1201" s="58"/>
      <c r="ONT1201" s="58"/>
      <c r="OXP1201" s="58"/>
      <c r="PHL1201" s="58"/>
      <c r="PRH1201" s="58"/>
      <c r="QBD1201" s="58"/>
      <c r="QKZ1201" s="58"/>
      <c r="QUV1201" s="58"/>
      <c r="RER1201" s="58"/>
      <c r="RON1201" s="58"/>
      <c r="RYJ1201" s="58"/>
      <c r="SIF1201" s="58"/>
      <c r="SSB1201" s="58"/>
      <c r="TBX1201" s="58"/>
      <c r="TLT1201" s="58"/>
      <c r="TVP1201" s="58"/>
      <c r="UFL1201" s="58"/>
      <c r="UPH1201" s="58"/>
      <c r="UZD1201" s="58"/>
      <c r="VIZ1201" s="58"/>
      <c r="VSV1201" s="58"/>
      <c r="WCR1201" s="58"/>
      <c r="WMN1201" s="58"/>
      <c r="WWJ1201" s="58"/>
    </row>
    <row r="1202" spans="1:796 1052:1820 2076:2844 3100:3868 4124:4892 5148:5916 6172:6940 7196:7964 8220:8988 9244:10012 10268:11036 11292:12060 12316:13084 13340:14108 14364:15132 15388:16156" s="67" customFormat="1" ht="57" hidden="1" customHeight="1" x14ac:dyDescent="0.25">
      <c r="A1202" s="54">
        <f>+SUBTOTAL(3,$B$11:B1202)</f>
        <v>0</v>
      </c>
      <c r="B1202" s="68" t="s">
        <v>42</v>
      </c>
      <c r="C1202" s="62" t="s">
        <v>43</v>
      </c>
      <c r="D1202" s="62" t="s">
        <v>44</v>
      </c>
      <c r="E1202" s="62" t="s">
        <v>45</v>
      </c>
      <c r="F1202" s="71" t="s">
        <v>4165</v>
      </c>
      <c r="G1202" s="69">
        <v>45499.513090278</v>
      </c>
      <c r="H1202" s="71" t="s">
        <v>4165</v>
      </c>
      <c r="I1202" s="69">
        <v>45499.513090278</v>
      </c>
      <c r="J1202" s="71" t="s">
        <v>4165</v>
      </c>
      <c r="K1202" s="69">
        <v>45499.513090278</v>
      </c>
      <c r="L1202" s="100" t="s">
        <v>2275</v>
      </c>
      <c r="M1202" s="68" t="s">
        <v>111</v>
      </c>
      <c r="N1202" s="63" t="s">
        <v>709</v>
      </c>
      <c r="O1202" s="63" t="s">
        <v>1402</v>
      </c>
      <c r="P1202" s="63" t="s">
        <v>2113</v>
      </c>
      <c r="Q1202" s="64"/>
      <c r="R1202" s="65"/>
      <c r="S1202" s="63" t="s">
        <v>68</v>
      </c>
      <c r="T1202" s="63" t="s">
        <v>69</v>
      </c>
      <c r="U1202" s="63" t="s">
        <v>79</v>
      </c>
      <c r="V1202" s="63" t="s">
        <v>98</v>
      </c>
      <c r="W1202" s="63" t="s">
        <v>99</v>
      </c>
      <c r="X1202" s="54" t="s">
        <v>58</v>
      </c>
      <c r="Y1202" s="49"/>
      <c r="Z1202" s="49" t="s">
        <v>105</v>
      </c>
      <c r="AA1202" s="54" t="s">
        <v>74</v>
      </c>
      <c r="AB1202" s="54"/>
      <c r="AC1202" s="68" t="s">
        <v>383</v>
      </c>
      <c r="AD1202" s="68" t="s">
        <v>383</v>
      </c>
      <c r="JX1202" s="58"/>
      <c r="TT1202" s="58"/>
      <c r="ADP1202" s="58"/>
      <c r="ANL1202" s="58"/>
      <c r="AXH1202" s="58"/>
      <c r="BHD1202" s="58"/>
      <c r="BQZ1202" s="58"/>
      <c r="CAV1202" s="58"/>
      <c r="CKR1202" s="58"/>
      <c r="CUN1202" s="58"/>
      <c r="DEJ1202" s="58"/>
      <c r="DOF1202" s="58"/>
      <c r="DYB1202" s="58"/>
      <c r="EHX1202" s="58"/>
      <c r="ERT1202" s="58"/>
      <c r="FBP1202" s="58"/>
      <c r="FLL1202" s="58"/>
      <c r="FVH1202" s="58"/>
      <c r="GFD1202" s="58"/>
      <c r="GOZ1202" s="58"/>
      <c r="GYV1202" s="58"/>
      <c r="HIR1202" s="58"/>
      <c r="HSN1202" s="58"/>
      <c r="ICJ1202" s="58"/>
      <c r="IMF1202" s="58"/>
      <c r="IWB1202" s="58"/>
      <c r="JFX1202" s="58"/>
      <c r="JPT1202" s="58"/>
      <c r="JZP1202" s="58"/>
      <c r="KJL1202" s="58"/>
      <c r="KTH1202" s="58"/>
      <c r="LDD1202" s="58"/>
      <c r="LMZ1202" s="58"/>
      <c r="LWV1202" s="58"/>
      <c r="MGR1202" s="58"/>
      <c r="MQN1202" s="58"/>
      <c r="NAJ1202" s="58"/>
      <c r="NKF1202" s="58"/>
      <c r="NUB1202" s="58"/>
      <c r="ODX1202" s="58"/>
      <c r="ONT1202" s="58"/>
      <c r="OXP1202" s="58"/>
      <c r="PHL1202" s="58"/>
      <c r="PRH1202" s="58"/>
      <c r="QBD1202" s="58"/>
      <c r="QKZ1202" s="58"/>
      <c r="QUV1202" s="58"/>
      <c r="RER1202" s="58"/>
      <c r="RON1202" s="58"/>
      <c r="RYJ1202" s="58"/>
      <c r="SIF1202" s="58"/>
      <c r="SSB1202" s="58"/>
      <c r="TBX1202" s="58"/>
      <c r="TLT1202" s="58"/>
      <c r="TVP1202" s="58"/>
      <c r="UFL1202" s="58"/>
      <c r="UPH1202" s="58"/>
      <c r="UZD1202" s="58"/>
      <c r="VIZ1202" s="58"/>
      <c r="VSV1202" s="58"/>
      <c r="WCR1202" s="58"/>
      <c r="WMN1202" s="58"/>
      <c r="WWJ1202" s="58"/>
    </row>
    <row r="1203" spans="1:796 1052:1820 2076:2844 3100:3868 4124:4892 5148:5916 6172:6940 7196:7964 8220:8988 9244:10012 10268:11036 11292:12060 12316:13084 13340:14108 14364:15132 15388:16156" s="67" customFormat="1" ht="57" hidden="1" customHeight="1" x14ac:dyDescent="0.25">
      <c r="A1203" s="54">
        <f>+SUBTOTAL(3,$B$11:B1203)</f>
        <v>0</v>
      </c>
      <c r="B1203" s="68" t="s">
        <v>42</v>
      </c>
      <c r="C1203" s="62" t="s">
        <v>43</v>
      </c>
      <c r="D1203" s="62" t="s">
        <v>44</v>
      </c>
      <c r="E1203" s="62" t="s">
        <v>45</v>
      </c>
      <c r="F1203" s="71" t="s">
        <v>4166</v>
      </c>
      <c r="G1203" s="69">
        <v>45485.418958333001</v>
      </c>
      <c r="H1203" s="71" t="s">
        <v>4166</v>
      </c>
      <c r="I1203" s="69">
        <v>45485.418958333001</v>
      </c>
      <c r="J1203" s="71" t="s">
        <v>4166</v>
      </c>
      <c r="K1203" s="69">
        <v>45485.418958333001</v>
      </c>
      <c r="L1203" s="100" t="s">
        <v>1151</v>
      </c>
      <c r="M1203" s="68" t="s">
        <v>48</v>
      </c>
      <c r="N1203" s="63" t="s">
        <v>141</v>
      </c>
      <c r="O1203" s="63" t="s">
        <v>1288</v>
      </c>
      <c r="P1203" s="63" t="s">
        <v>1289</v>
      </c>
      <c r="Q1203" s="64"/>
      <c r="R1203" s="65"/>
      <c r="S1203" s="63" t="s">
        <v>68</v>
      </c>
      <c r="T1203" s="63" t="s">
        <v>156</v>
      </c>
      <c r="U1203" s="63" t="s">
        <v>216</v>
      </c>
      <c r="V1203" s="63" t="s">
        <v>270</v>
      </c>
      <c r="W1203" s="63" t="s">
        <v>5264</v>
      </c>
      <c r="X1203" s="54" t="s">
        <v>58</v>
      </c>
      <c r="Y1203" s="49">
        <v>45490.675555556001</v>
      </c>
      <c r="Z1203" s="49" t="s">
        <v>73</v>
      </c>
      <c r="AA1203" s="54" t="s">
        <v>187</v>
      </c>
      <c r="AB1203" s="54"/>
      <c r="AC1203" s="68" t="s">
        <v>82</v>
      </c>
      <c r="AD1203" s="68" t="s">
        <v>82</v>
      </c>
      <c r="JX1203" s="58"/>
      <c r="TT1203" s="58"/>
      <c r="ADP1203" s="58"/>
      <c r="ANL1203" s="58"/>
      <c r="AXH1203" s="58"/>
      <c r="BHD1203" s="58"/>
      <c r="BQZ1203" s="58"/>
      <c r="CAV1203" s="58"/>
      <c r="CKR1203" s="58"/>
      <c r="CUN1203" s="58"/>
      <c r="DEJ1203" s="58"/>
      <c r="DOF1203" s="58"/>
      <c r="DYB1203" s="58"/>
      <c r="EHX1203" s="58"/>
      <c r="ERT1203" s="58"/>
      <c r="FBP1203" s="58"/>
      <c r="FLL1203" s="58"/>
      <c r="FVH1203" s="58"/>
      <c r="GFD1203" s="58"/>
      <c r="GOZ1203" s="58"/>
      <c r="GYV1203" s="58"/>
      <c r="HIR1203" s="58"/>
      <c r="HSN1203" s="58"/>
      <c r="ICJ1203" s="58"/>
      <c r="IMF1203" s="58"/>
      <c r="IWB1203" s="58"/>
      <c r="JFX1203" s="58"/>
      <c r="JPT1203" s="58"/>
      <c r="JZP1203" s="58"/>
      <c r="KJL1203" s="58"/>
      <c r="KTH1203" s="58"/>
      <c r="LDD1203" s="58"/>
      <c r="LMZ1203" s="58"/>
      <c r="LWV1203" s="58"/>
      <c r="MGR1203" s="58"/>
      <c r="MQN1203" s="58"/>
      <c r="NAJ1203" s="58"/>
      <c r="NKF1203" s="58"/>
      <c r="NUB1203" s="58"/>
      <c r="ODX1203" s="58"/>
      <c r="ONT1203" s="58"/>
      <c r="OXP1203" s="58"/>
      <c r="PHL1203" s="58"/>
      <c r="PRH1203" s="58"/>
      <c r="QBD1203" s="58"/>
      <c r="QKZ1203" s="58"/>
      <c r="QUV1203" s="58"/>
      <c r="RER1203" s="58"/>
      <c r="RON1203" s="58"/>
      <c r="RYJ1203" s="58"/>
      <c r="SIF1203" s="58"/>
      <c r="SSB1203" s="58"/>
      <c r="TBX1203" s="58"/>
      <c r="TLT1203" s="58"/>
      <c r="TVP1203" s="58"/>
      <c r="UFL1203" s="58"/>
      <c r="UPH1203" s="58"/>
      <c r="UZD1203" s="58"/>
      <c r="VIZ1203" s="58"/>
      <c r="VSV1203" s="58"/>
      <c r="WCR1203" s="58"/>
      <c r="WMN1203" s="58"/>
      <c r="WWJ1203" s="58"/>
    </row>
    <row r="1204" spans="1:796 1052:1820 2076:2844 3100:3868 4124:4892 5148:5916 6172:6940 7196:7964 8220:8988 9244:10012 10268:11036 11292:12060 12316:13084 13340:14108 14364:15132 15388:16156" s="67" customFormat="1" ht="57" hidden="1" customHeight="1" x14ac:dyDescent="0.25">
      <c r="A1204" s="54">
        <f>+SUBTOTAL(3,$B$11:B1204)</f>
        <v>0</v>
      </c>
      <c r="B1204" s="68" t="s">
        <v>42</v>
      </c>
      <c r="C1204" s="62" t="s">
        <v>43</v>
      </c>
      <c r="D1204" s="62" t="s">
        <v>44</v>
      </c>
      <c r="E1204" s="62" t="s">
        <v>45</v>
      </c>
      <c r="F1204" s="71" t="s">
        <v>4167</v>
      </c>
      <c r="G1204" s="69">
        <v>45481.592476851998</v>
      </c>
      <c r="H1204" s="71" t="s">
        <v>4167</v>
      </c>
      <c r="I1204" s="69">
        <v>45481.592476851998</v>
      </c>
      <c r="J1204" s="71" t="s">
        <v>4167</v>
      </c>
      <c r="K1204" s="69">
        <v>45481.592476851998</v>
      </c>
      <c r="L1204" s="100" t="s">
        <v>1151</v>
      </c>
      <c r="M1204" s="68" t="s">
        <v>48</v>
      </c>
      <c r="N1204" s="63" t="s">
        <v>141</v>
      </c>
      <c r="O1204" s="63" t="s">
        <v>1288</v>
      </c>
      <c r="P1204" s="63" t="s">
        <v>1289</v>
      </c>
      <c r="Q1204" s="64"/>
      <c r="R1204" s="65"/>
      <c r="S1204" s="63" t="s">
        <v>68</v>
      </c>
      <c r="T1204" s="63" t="s">
        <v>137</v>
      </c>
      <c r="U1204" s="63" t="s">
        <v>138</v>
      </c>
      <c r="V1204" s="63" t="s">
        <v>270</v>
      </c>
      <c r="W1204" s="63" t="s">
        <v>5264</v>
      </c>
      <c r="X1204" s="54" t="s">
        <v>58</v>
      </c>
      <c r="Y1204" s="49">
        <v>45495.375046296002</v>
      </c>
      <c r="Z1204" s="49" t="s">
        <v>73</v>
      </c>
      <c r="AA1204" s="54" t="s">
        <v>187</v>
      </c>
      <c r="AB1204" s="54"/>
      <c r="AC1204" s="68" t="s">
        <v>117</v>
      </c>
      <c r="AD1204" s="68" t="s">
        <v>117</v>
      </c>
      <c r="JX1204" s="58"/>
      <c r="TT1204" s="58"/>
      <c r="ADP1204" s="58"/>
      <c r="ANL1204" s="58"/>
      <c r="AXH1204" s="58"/>
      <c r="BHD1204" s="58"/>
      <c r="BQZ1204" s="58"/>
      <c r="CAV1204" s="58"/>
      <c r="CKR1204" s="58"/>
      <c r="CUN1204" s="58"/>
      <c r="DEJ1204" s="58"/>
      <c r="DOF1204" s="58"/>
      <c r="DYB1204" s="58"/>
      <c r="EHX1204" s="58"/>
      <c r="ERT1204" s="58"/>
      <c r="FBP1204" s="58"/>
      <c r="FLL1204" s="58"/>
      <c r="FVH1204" s="58"/>
      <c r="GFD1204" s="58"/>
      <c r="GOZ1204" s="58"/>
      <c r="GYV1204" s="58"/>
      <c r="HIR1204" s="58"/>
      <c r="HSN1204" s="58"/>
      <c r="ICJ1204" s="58"/>
      <c r="IMF1204" s="58"/>
      <c r="IWB1204" s="58"/>
      <c r="JFX1204" s="58"/>
      <c r="JPT1204" s="58"/>
      <c r="JZP1204" s="58"/>
      <c r="KJL1204" s="58"/>
      <c r="KTH1204" s="58"/>
      <c r="LDD1204" s="58"/>
      <c r="LMZ1204" s="58"/>
      <c r="LWV1204" s="58"/>
      <c r="MGR1204" s="58"/>
      <c r="MQN1204" s="58"/>
      <c r="NAJ1204" s="58"/>
      <c r="NKF1204" s="58"/>
      <c r="NUB1204" s="58"/>
      <c r="ODX1204" s="58"/>
      <c r="ONT1204" s="58"/>
      <c r="OXP1204" s="58"/>
      <c r="PHL1204" s="58"/>
      <c r="PRH1204" s="58"/>
      <c r="QBD1204" s="58"/>
      <c r="QKZ1204" s="58"/>
      <c r="QUV1204" s="58"/>
      <c r="RER1204" s="58"/>
      <c r="RON1204" s="58"/>
      <c r="RYJ1204" s="58"/>
      <c r="SIF1204" s="58"/>
      <c r="SSB1204" s="58"/>
      <c r="TBX1204" s="58"/>
      <c r="TLT1204" s="58"/>
      <c r="TVP1204" s="58"/>
      <c r="UFL1204" s="58"/>
      <c r="UPH1204" s="58"/>
      <c r="UZD1204" s="58"/>
      <c r="VIZ1204" s="58"/>
      <c r="VSV1204" s="58"/>
      <c r="WCR1204" s="58"/>
      <c r="WMN1204" s="58"/>
      <c r="WWJ1204" s="58"/>
    </row>
    <row r="1205" spans="1:796 1052:1820 2076:2844 3100:3868 4124:4892 5148:5916 6172:6940 7196:7964 8220:8988 9244:10012 10268:11036 11292:12060 12316:13084 13340:14108 14364:15132 15388:16156" s="67" customFormat="1" ht="57" hidden="1" customHeight="1" x14ac:dyDescent="0.25">
      <c r="A1205" s="54">
        <f>+SUBTOTAL(3,$B$11:B1205)</f>
        <v>0</v>
      </c>
      <c r="B1205" s="68" t="s">
        <v>42</v>
      </c>
      <c r="C1205" s="62" t="s">
        <v>43</v>
      </c>
      <c r="D1205" s="62" t="s">
        <v>44</v>
      </c>
      <c r="E1205" s="62" t="s">
        <v>45</v>
      </c>
      <c r="F1205" s="71" t="s">
        <v>4168</v>
      </c>
      <c r="G1205" s="69">
        <v>45488.602650462999</v>
      </c>
      <c r="H1205" s="71" t="s">
        <v>4168</v>
      </c>
      <c r="I1205" s="69">
        <v>45488.602650462999</v>
      </c>
      <c r="J1205" s="71" t="s">
        <v>4168</v>
      </c>
      <c r="K1205" s="69">
        <v>45488.602650462999</v>
      </c>
      <c r="L1205" s="100" t="s">
        <v>1151</v>
      </c>
      <c r="M1205" s="68" t="s">
        <v>48</v>
      </c>
      <c r="N1205" s="63" t="s">
        <v>141</v>
      </c>
      <c r="O1205" s="63" t="s">
        <v>1288</v>
      </c>
      <c r="P1205" s="63" t="s">
        <v>1289</v>
      </c>
      <c r="Q1205" s="64"/>
      <c r="R1205" s="65"/>
      <c r="S1205" s="63" t="s">
        <v>68</v>
      </c>
      <c r="T1205" s="63" t="s">
        <v>156</v>
      </c>
      <c r="U1205" s="63" t="s">
        <v>157</v>
      </c>
      <c r="V1205" s="63" t="s">
        <v>270</v>
      </c>
      <c r="W1205" s="63" t="s">
        <v>5264</v>
      </c>
      <c r="X1205" s="54" t="s">
        <v>58</v>
      </c>
      <c r="Y1205" s="49">
        <v>45492.615138888999</v>
      </c>
      <c r="Z1205" s="49" t="s">
        <v>73</v>
      </c>
      <c r="AA1205" s="54" t="s">
        <v>187</v>
      </c>
      <c r="AB1205" s="54"/>
      <c r="AC1205" s="62" t="s">
        <v>82</v>
      </c>
      <c r="AD1205" s="62" t="s">
        <v>82</v>
      </c>
      <c r="JX1205" s="58"/>
      <c r="TT1205" s="58"/>
      <c r="ADP1205" s="58"/>
      <c r="ANL1205" s="58"/>
      <c r="AXH1205" s="58"/>
      <c r="BHD1205" s="58"/>
      <c r="BQZ1205" s="58"/>
      <c r="CAV1205" s="58"/>
      <c r="CKR1205" s="58"/>
      <c r="CUN1205" s="58"/>
      <c r="DEJ1205" s="58"/>
      <c r="DOF1205" s="58"/>
      <c r="DYB1205" s="58"/>
      <c r="EHX1205" s="58"/>
      <c r="ERT1205" s="58"/>
      <c r="FBP1205" s="58"/>
      <c r="FLL1205" s="58"/>
      <c r="FVH1205" s="58"/>
      <c r="GFD1205" s="58"/>
      <c r="GOZ1205" s="58"/>
      <c r="GYV1205" s="58"/>
      <c r="HIR1205" s="58"/>
      <c r="HSN1205" s="58"/>
      <c r="ICJ1205" s="58"/>
      <c r="IMF1205" s="58"/>
      <c r="IWB1205" s="58"/>
      <c r="JFX1205" s="58"/>
      <c r="JPT1205" s="58"/>
      <c r="JZP1205" s="58"/>
      <c r="KJL1205" s="58"/>
      <c r="KTH1205" s="58"/>
      <c r="LDD1205" s="58"/>
      <c r="LMZ1205" s="58"/>
      <c r="LWV1205" s="58"/>
      <c r="MGR1205" s="58"/>
      <c r="MQN1205" s="58"/>
      <c r="NAJ1205" s="58"/>
      <c r="NKF1205" s="58"/>
      <c r="NUB1205" s="58"/>
      <c r="ODX1205" s="58"/>
      <c r="ONT1205" s="58"/>
      <c r="OXP1205" s="58"/>
      <c r="PHL1205" s="58"/>
      <c r="PRH1205" s="58"/>
      <c r="QBD1205" s="58"/>
      <c r="QKZ1205" s="58"/>
      <c r="QUV1205" s="58"/>
      <c r="RER1205" s="58"/>
      <c r="RON1205" s="58"/>
      <c r="RYJ1205" s="58"/>
      <c r="SIF1205" s="58"/>
      <c r="SSB1205" s="58"/>
      <c r="TBX1205" s="58"/>
      <c r="TLT1205" s="58"/>
      <c r="TVP1205" s="58"/>
      <c r="UFL1205" s="58"/>
      <c r="UPH1205" s="58"/>
      <c r="UZD1205" s="58"/>
      <c r="VIZ1205" s="58"/>
      <c r="VSV1205" s="58"/>
      <c r="WCR1205" s="58"/>
      <c r="WMN1205" s="58"/>
      <c r="WWJ1205" s="58"/>
    </row>
    <row r="1206" spans="1:796 1052:1820 2076:2844 3100:3868 4124:4892 5148:5916 6172:6940 7196:7964 8220:8988 9244:10012 10268:11036 11292:12060 12316:13084 13340:14108 14364:15132 15388:16156" s="67" customFormat="1" ht="57" hidden="1" customHeight="1" x14ac:dyDescent="0.25">
      <c r="A1206" s="54">
        <f>+SUBTOTAL(3,$B$11:B1206)</f>
        <v>0</v>
      </c>
      <c r="B1206" s="68" t="s">
        <v>42</v>
      </c>
      <c r="C1206" s="62" t="s">
        <v>43</v>
      </c>
      <c r="D1206" s="62" t="s">
        <v>44</v>
      </c>
      <c r="E1206" s="62" t="s">
        <v>45</v>
      </c>
      <c r="F1206" s="71" t="s">
        <v>4169</v>
      </c>
      <c r="G1206" s="69">
        <v>45478.609861110999</v>
      </c>
      <c r="H1206" s="71" t="s">
        <v>4169</v>
      </c>
      <c r="I1206" s="69">
        <v>45478.609861110999</v>
      </c>
      <c r="J1206" s="71" t="s">
        <v>4169</v>
      </c>
      <c r="K1206" s="69">
        <v>45478.609861110999</v>
      </c>
      <c r="L1206" s="100" t="s">
        <v>1151</v>
      </c>
      <c r="M1206" s="68" t="s">
        <v>48</v>
      </c>
      <c r="N1206" s="63" t="s">
        <v>141</v>
      </c>
      <c r="O1206" s="63" t="s">
        <v>1288</v>
      </c>
      <c r="P1206" s="63" t="s">
        <v>1289</v>
      </c>
      <c r="Q1206" s="64"/>
      <c r="R1206" s="65"/>
      <c r="S1206" s="63" t="s">
        <v>68</v>
      </c>
      <c r="T1206" s="63" t="s">
        <v>156</v>
      </c>
      <c r="U1206" s="63" t="s">
        <v>157</v>
      </c>
      <c r="V1206" s="63" t="s">
        <v>270</v>
      </c>
      <c r="W1206" s="63" t="s">
        <v>5264</v>
      </c>
      <c r="X1206" s="54" t="s">
        <v>58</v>
      </c>
      <c r="Y1206" s="49">
        <v>45492.617858796002</v>
      </c>
      <c r="Z1206" s="49" t="s">
        <v>59</v>
      </c>
      <c r="AA1206" s="54" t="s">
        <v>187</v>
      </c>
      <c r="AB1206" s="54"/>
      <c r="AC1206" s="68" t="s">
        <v>117</v>
      </c>
      <c r="AD1206" s="68" t="s">
        <v>117</v>
      </c>
      <c r="JX1206" s="58"/>
      <c r="TT1206" s="58"/>
      <c r="ADP1206" s="58"/>
      <c r="ANL1206" s="58"/>
      <c r="AXH1206" s="58"/>
      <c r="BHD1206" s="58"/>
      <c r="BQZ1206" s="58"/>
      <c r="CAV1206" s="58"/>
      <c r="CKR1206" s="58"/>
      <c r="CUN1206" s="58"/>
      <c r="DEJ1206" s="58"/>
      <c r="DOF1206" s="58"/>
      <c r="DYB1206" s="58"/>
      <c r="EHX1206" s="58"/>
      <c r="ERT1206" s="58"/>
      <c r="FBP1206" s="58"/>
      <c r="FLL1206" s="58"/>
      <c r="FVH1206" s="58"/>
      <c r="GFD1206" s="58"/>
      <c r="GOZ1206" s="58"/>
      <c r="GYV1206" s="58"/>
      <c r="HIR1206" s="58"/>
      <c r="HSN1206" s="58"/>
      <c r="ICJ1206" s="58"/>
      <c r="IMF1206" s="58"/>
      <c r="IWB1206" s="58"/>
      <c r="JFX1206" s="58"/>
      <c r="JPT1206" s="58"/>
      <c r="JZP1206" s="58"/>
      <c r="KJL1206" s="58"/>
      <c r="KTH1206" s="58"/>
      <c r="LDD1206" s="58"/>
      <c r="LMZ1206" s="58"/>
      <c r="LWV1206" s="58"/>
      <c r="MGR1206" s="58"/>
      <c r="MQN1206" s="58"/>
      <c r="NAJ1206" s="58"/>
      <c r="NKF1206" s="58"/>
      <c r="NUB1206" s="58"/>
      <c r="ODX1206" s="58"/>
      <c r="ONT1206" s="58"/>
      <c r="OXP1206" s="58"/>
      <c r="PHL1206" s="58"/>
      <c r="PRH1206" s="58"/>
      <c r="QBD1206" s="58"/>
      <c r="QKZ1206" s="58"/>
      <c r="QUV1206" s="58"/>
      <c r="RER1206" s="58"/>
      <c r="RON1206" s="58"/>
      <c r="RYJ1206" s="58"/>
      <c r="SIF1206" s="58"/>
      <c r="SSB1206" s="58"/>
      <c r="TBX1206" s="58"/>
      <c r="TLT1206" s="58"/>
      <c r="TVP1206" s="58"/>
      <c r="UFL1206" s="58"/>
      <c r="UPH1206" s="58"/>
      <c r="UZD1206" s="58"/>
      <c r="VIZ1206" s="58"/>
      <c r="VSV1206" s="58"/>
      <c r="WCR1206" s="58"/>
      <c r="WMN1206" s="58"/>
      <c r="WWJ1206" s="58"/>
    </row>
    <row r="1207" spans="1:796 1052:1820 2076:2844 3100:3868 4124:4892 5148:5916 6172:6940 7196:7964 8220:8988 9244:10012 10268:11036 11292:12060 12316:13084 13340:14108 14364:15132 15388:16156" s="67" customFormat="1" ht="57" hidden="1" customHeight="1" x14ac:dyDescent="0.25">
      <c r="A1207" s="54">
        <f>+SUBTOTAL(3,$B$11:B1207)</f>
        <v>0</v>
      </c>
      <c r="B1207" s="68" t="s">
        <v>42</v>
      </c>
      <c r="C1207" s="62" t="s">
        <v>43</v>
      </c>
      <c r="D1207" s="62" t="s">
        <v>44</v>
      </c>
      <c r="E1207" s="62" t="s">
        <v>45</v>
      </c>
      <c r="F1207" s="71" t="s">
        <v>4172</v>
      </c>
      <c r="G1207" s="69">
        <v>45478.673865741002</v>
      </c>
      <c r="H1207" s="71" t="s">
        <v>4172</v>
      </c>
      <c r="I1207" s="69">
        <v>45478.673865741002</v>
      </c>
      <c r="J1207" s="71" t="s">
        <v>4172</v>
      </c>
      <c r="K1207" s="69">
        <v>45478.673865741002</v>
      </c>
      <c r="L1207" s="100" t="s">
        <v>1151</v>
      </c>
      <c r="M1207" s="68" t="s">
        <v>48</v>
      </c>
      <c r="N1207" s="63" t="s">
        <v>141</v>
      </c>
      <c r="O1207" s="63" t="s">
        <v>1288</v>
      </c>
      <c r="P1207" s="63" t="s">
        <v>1289</v>
      </c>
      <c r="Q1207" s="64"/>
      <c r="R1207" s="65"/>
      <c r="S1207" s="63" t="s">
        <v>68</v>
      </c>
      <c r="T1207" s="63" t="s">
        <v>156</v>
      </c>
      <c r="U1207" s="63" t="s">
        <v>216</v>
      </c>
      <c r="V1207" s="63" t="s">
        <v>270</v>
      </c>
      <c r="W1207" s="63" t="s">
        <v>5264</v>
      </c>
      <c r="X1207" s="54" t="s">
        <v>58</v>
      </c>
      <c r="Y1207" s="49">
        <v>45492.621666667001</v>
      </c>
      <c r="Z1207" s="49" t="s">
        <v>73</v>
      </c>
      <c r="AA1207" s="54" t="s">
        <v>187</v>
      </c>
      <c r="AB1207" s="54"/>
      <c r="AC1207" s="68" t="s">
        <v>117</v>
      </c>
      <c r="AD1207" s="68" t="s">
        <v>117</v>
      </c>
      <c r="JX1207" s="58"/>
      <c r="TT1207" s="58"/>
      <c r="ADP1207" s="58"/>
      <c r="ANL1207" s="58"/>
      <c r="AXH1207" s="58"/>
      <c r="BHD1207" s="58"/>
      <c r="BQZ1207" s="58"/>
      <c r="CAV1207" s="58"/>
      <c r="CKR1207" s="58"/>
      <c r="CUN1207" s="58"/>
      <c r="DEJ1207" s="58"/>
      <c r="DOF1207" s="58"/>
      <c r="DYB1207" s="58"/>
      <c r="EHX1207" s="58"/>
      <c r="ERT1207" s="58"/>
      <c r="FBP1207" s="58"/>
      <c r="FLL1207" s="58"/>
      <c r="FVH1207" s="58"/>
      <c r="GFD1207" s="58"/>
      <c r="GOZ1207" s="58"/>
      <c r="GYV1207" s="58"/>
      <c r="HIR1207" s="58"/>
      <c r="HSN1207" s="58"/>
      <c r="ICJ1207" s="58"/>
      <c r="IMF1207" s="58"/>
      <c r="IWB1207" s="58"/>
      <c r="JFX1207" s="58"/>
      <c r="JPT1207" s="58"/>
      <c r="JZP1207" s="58"/>
      <c r="KJL1207" s="58"/>
      <c r="KTH1207" s="58"/>
      <c r="LDD1207" s="58"/>
      <c r="LMZ1207" s="58"/>
      <c r="LWV1207" s="58"/>
      <c r="MGR1207" s="58"/>
      <c r="MQN1207" s="58"/>
      <c r="NAJ1207" s="58"/>
      <c r="NKF1207" s="58"/>
      <c r="NUB1207" s="58"/>
      <c r="ODX1207" s="58"/>
      <c r="ONT1207" s="58"/>
      <c r="OXP1207" s="58"/>
      <c r="PHL1207" s="58"/>
      <c r="PRH1207" s="58"/>
      <c r="QBD1207" s="58"/>
      <c r="QKZ1207" s="58"/>
      <c r="QUV1207" s="58"/>
      <c r="RER1207" s="58"/>
      <c r="RON1207" s="58"/>
      <c r="RYJ1207" s="58"/>
      <c r="SIF1207" s="58"/>
      <c r="SSB1207" s="58"/>
      <c r="TBX1207" s="58"/>
      <c r="TLT1207" s="58"/>
      <c r="TVP1207" s="58"/>
      <c r="UFL1207" s="58"/>
      <c r="UPH1207" s="58"/>
      <c r="UZD1207" s="58"/>
      <c r="VIZ1207" s="58"/>
      <c r="VSV1207" s="58"/>
      <c r="WCR1207" s="58"/>
      <c r="WMN1207" s="58"/>
      <c r="WWJ1207" s="58"/>
    </row>
    <row r="1208" spans="1:796 1052:1820 2076:2844 3100:3868 4124:4892 5148:5916 6172:6940 7196:7964 8220:8988 9244:10012 10268:11036 11292:12060 12316:13084 13340:14108 14364:15132 15388:16156" s="67" customFormat="1" ht="57" hidden="1" customHeight="1" x14ac:dyDescent="0.25">
      <c r="A1208" s="54">
        <f>+SUBTOTAL(3,$B$11:B1208)</f>
        <v>0</v>
      </c>
      <c r="B1208" s="68" t="s">
        <v>42</v>
      </c>
      <c r="C1208" s="62" t="s">
        <v>43</v>
      </c>
      <c r="D1208" s="62" t="s">
        <v>44</v>
      </c>
      <c r="E1208" s="62" t="s">
        <v>45</v>
      </c>
      <c r="F1208" s="71" t="s">
        <v>4173</v>
      </c>
      <c r="G1208" s="69">
        <v>45487.954988425998</v>
      </c>
      <c r="H1208" s="71" t="s">
        <v>4173</v>
      </c>
      <c r="I1208" s="69">
        <v>45487.954988425998</v>
      </c>
      <c r="J1208" s="71" t="s">
        <v>4173</v>
      </c>
      <c r="K1208" s="69">
        <v>45487.954988425998</v>
      </c>
      <c r="L1208" s="100" t="s">
        <v>1151</v>
      </c>
      <c r="M1208" s="68" t="s">
        <v>48</v>
      </c>
      <c r="N1208" s="63" t="s">
        <v>141</v>
      </c>
      <c r="O1208" s="63" t="s">
        <v>1288</v>
      </c>
      <c r="P1208" s="63" t="s">
        <v>1289</v>
      </c>
      <c r="Q1208" s="64"/>
      <c r="R1208" s="65"/>
      <c r="S1208" s="63" t="s">
        <v>68</v>
      </c>
      <c r="T1208" s="63" t="s">
        <v>156</v>
      </c>
      <c r="U1208" s="63" t="s">
        <v>157</v>
      </c>
      <c r="V1208" s="63" t="s">
        <v>270</v>
      </c>
      <c r="W1208" s="63" t="s">
        <v>5264</v>
      </c>
      <c r="X1208" s="54" t="s">
        <v>58</v>
      </c>
      <c r="Y1208" s="49">
        <v>45492.613715277999</v>
      </c>
      <c r="Z1208" s="49" t="s">
        <v>59</v>
      </c>
      <c r="AA1208" s="54" t="s">
        <v>187</v>
      </c>
      <c r="AB1208" s="54"/>
      <c r="AC1208" s="68" t="s">
        <v>82</v>
      </c>
      <c r="AD1208" s="68" t="s">
        <v>82</v>
      </c>
      <c r="JX1208" s="58"/>
      <c r="TT1208" s="58"/>
      <c r="ADP1208" s="58"/>
      <c r="ANL1208" s="58"/>
      <c r="AXH1208" s="58"/>
      <c r="BHD1208" s="58"/>
      <c r="BQZ1208" s="58"/>
      <c r="CAV1208" s="58"/>
      <c r="CKR1208" s="58"/>
      <c r="CUN1208" s="58"/>
      <c r="DEJ1208" s="58"/>
      <c r="DOF1208" s="58"/>
      <c r="DYB1208" s="58"/>
      <c r="EHX1208" s="58"/>
      <c r="ERT1208" s="58"/>
      <c r="FBP1208" s="58"/>
      <c r="FLL1208" s="58"/>
      <c r="FVH1208" s="58"/>
      <c r="GFD1208" s="58"/>
      <c r="GOZ1208" s="58"/>
      <c r="GYV1208" s="58"/>
      <c r="HIR1208" s="58"/>
      <c r="HSN1208" s="58"/>
      <c r="ICJ1208" s="58"/>
      <c r="IMF1208" s="58"/>
      <c r="IWB1208" s="58"/>
      <c r="JFX1208" s="58"/>
      <c r="JPT1208" s="58"/>
      <c r="JZP1208" s="58"/>
      <c r="KJL1208" s="58"/>
      <c r="KTH1208" s="58"/>
      <c r="LDD1208" s="58"/>
      <c r="LMZ1208" s="58"/>
      <c r="LWV1208" s="58"/>
      <c r="MGR1208" s="58"/>
      <c r="MQN1208" s="58"/>
      <c r="NAJ1208" s="58"/>
      <c r="NKF1208" s="58"/>
      <c r="NUB1208" s="58"/>
      <c r="ODX1208" s="58"/>
      <c r="ONT1208" s="58"/>
      <c r="OXP1208" s="58"/>
      <c r="PHL1208" s="58"/>
      <c r="PRH1208" s="58"/>
      <c r="QBD1208" s="58"/>
      <c r="QKZ1208" s="58"/>
      <c r="QUV1208" s="58"/>
      <c r="RER1208" s="58"/>
      <c r="RON1208" s="58"/>
      <c r="RYJ1208" s="58"/>
      <c r="SIF1208" s="58"/>
      <c r="SSB1208" s="58"/>
      <c r="TBX1208" s="58"/>
      <c r="TLT1208" s="58"/>
      <c r="TVP1208" s="58"/>
      <c r="UFL1208" s="58"/>
      <c r="UPH1208" s="58"/>
      <c r="UZD1208" s="58"/>
      <c r="VIZ1208" s="58"/>
      <c r="VSV1208" s="58"/>
      <c r="WCR1208" s="58"/>
      <c r="WMN1208" s="58"/>
      <c r="WWJ1208" s="58"/>
    </row>
    <row r="1209" spans="1:796 1052:1820 2076:2844 3100:3868 4124:4892 5148:5916 6172:6940 7196:7964 8220:8988 9244:10012 10268:11036 11292:12060 12316:13084 13340:14108 14364:15132 15388:16156" s="67" customFormat="1" ht="57" hidden="1" customHeight="1" x14ac:dyDescent="0.25">
      <c r="A1209" s="54">
        <f>+SUBTOTAL(3,$B$11:B1209)</f>
        <v>0</v>
      </c>
      <c r="B1209" s="68" t="s">
        <v>42</v>
      </c>
      <c r="C1209" s="62" t="s">
        <v>43</v>
      </c>
      <c r="D1209" s="62" t="s">
        <v>44</v>
      </c>
      <c r="E1209" s="62" t="s">
        <v>45</v>
      </c>
      <c r="F1209" s="71" t="s">
        <v>4170</v>
      </c>
      <c r="G1209" s="69">
        <v>45504.473078704003</v>
      </c>
      <c r="H1209" s="71" t="s">
        <v>4170</v>
      </c>
      <c r="I1209" s="69">
        <v>45504.473078704003</v>
      </c>
      <c r="J1209" s="71" t="s">
        <v>4170</v>
      </c>
      <c r="K1209" s="69">
        <v>45504.473078704003</v>
      </c>
      <c r="L1209" s="100" t="s">
        <v>4450</v>
      </c>
      <c r="M1209" s="68" t="s">
        <v>48</v>
      </c>
      <c r="N1209" s="63" t="s">
        <v>709</v>
      </c>
      <c r="O1209" s="63" t="s">
        <v>722</v>
      </c>
      <c r="P1209" s="63" t="s">
        <v>4352</v>
      </c>
      <c r="Q1209" s="64"/>
      <c r="R1209" s="65"/>
      <c r="S1209" s="63" t="s">
        <v>68</v>
      </c>
      <c r="T1209" s="63" t="s">
        <v>125</v>
      </c>
      <c r="U1209" s="63" t="s">
        <v>224</v>
      </c>
      <c r="V1209" s="49" t="s">
        <v>80</v>
      </c>
      <c r="W1209" s="49" t="s">
        <v>81</v>
      </c>
      <c r="X1209" s="54" t="s">
        <v>58</v>
      </c>
      <c r="Y1209" s="49"/>
      <c r="Z1209" s="49" t="s">
        <v>59</v>
      </c>
      <c r="AA1209" s="54" t="s">
        <v>74</v>
      </c>
      <c r="AB1209" s="54"/>
      <c r="AC1209" s="68" t="s">
        <v>75</v>
      </c>
      <c r="AD1209" s="68" t="s">
        <v>75</v>
      </c>
      <c r="JX1209" s="58"/>
      <c r="TT1209" s="58"/>
      <c r="ADP1209" s="58"/>
      <c r="ANL1209" s="58"/>
      <c r="AXH1209" s="58"/>
      <c r="BHD1209" s="58"/>
      <c r="BQZ1209" s="58"/>
      <c r="CAV1209" s="58"/>
      <c r="CKR1209" s="58"/>
      <c r="CUN1209" s="58"/>
      <c r="DEJ1209" s="58"/>
      <c r="DOF1209" s="58"/>
      <c r="DYB1209" s="58"/>
      <c r="EHX1209" s="58"/>
      <c r="ERT1209" s="58"/>
      <c r="FBP1209" s="58"/>
      <c r="FLL1209" s="58"/>
      <c r="FVH1209" s="58"/>
      <c r="GFD1209" s="58"/>
      <c r="GOZ1209" s="58"/>
      <c r="GYV1209" s="58"/>
      <c r="HIR1209" s="58"/>
      <c r="HSN1209" s="58"/>
      <c r="ICJ1209" s="58"/>
      <c r="IMF1209" s="58"/>
      <c r="IWB1209" s="58"/>
      <c r="JFX1209" s="58"/>
      <c r="JPT1209" s="58"/>
      <c r="JZP1209" s="58"/>
      <c r="KJL1209" s="58"/>
      <c r="KTH1209" s="58"/>
      <c r="LDD1209" s="58"/>
      <c r="LMZ1209" s="58"/>
      <c r="LWV1209" s="58"/>
      <c r="MGR1209" s="58"/>
      <c r="MQN1209" s="58"/>
      <c r="NAJ1209" s="58"/>
      <c r="NKF1209" s="58"/>
      <c r="NUB1209" s="58"/>
      <c r="ODX1209" s="58"/>
      <c r="ONT1209" s="58"/>
      <c r="OXP1209" s="58"/>
      <c r="PHL1209" s="58"/>
      <c r="PRH1209" s="58"/>
      <c r="QBD1209" s="58"/>
      <c r="QKZ1209" s="58"/>
      <c r="QUV1209" s="58"/>
      <c r="RER1209" s="58"/>
      <c r="RON1209" s="58"/>
      <c r="RYJ1209" s="58"/>
      <c r="SIF1209" s="58"/>
      <c r="SSB1209" s="58"/>
      <c r="TBX1209" s="58"/>
      <c r="TLT1209" s="58"/>
      <c r="TVP1209" s="58"/>
      <c r="UFL1209" s="58"/>
      <c r="UPH1209" s="58"/>
      <c r="UZD1209" s="58"/>
      <c r="VIZ1209" s="58"/>
      <c r="VSV1209" s="58"/>
      <c r="WCR1209" s="58"/>
      <c r="WMN1209" s="58"/>
      <c r="WWJ1209" s="58"/>
    </row>
    <row r="1210" spans="1:796 1052:1820 2076:2844 3100:3868 4124:4892 5148:5916 6172:6940 7196:7964 8220:8988 9244:10012 10268:11036 11292:12060 12316:13084 13340:14108 14364:15132 15388:16156" s="67" customFormat="1" ht="57" hidden="1" customHeight="1" x14ac:dyDescent="0.25">
      <c r="A1210" s="54">
        <f>+SUBTOTAL(3,$B$11:B1210)</f>
        <v>0</v>
      </c>
      <c r="B1210" s="68" t="s">
        <v>42</v>
      </c>
      <c r="C1210" s="62" t="s">
        <v>43</v>
      </c>
      <c r="D1210" s="62" t="s">
        <v>44</v>
      </c>
      <c r="E1210" s="62" t="s">
        <v>45</v>
      </c>
      <c r="F1210" s="71" t="s">
        <v>4171</v>
      </c>
      <c r="G1210" s="69">
        <v>45479.596365741003</v>
      </c>
      <c r="H1210" s="71" t="s">
        <v>4171</v>
      </c>
      <c r="I1210" s="69">
        <v>45479.596365741003</v>
      </c>
      <c r="J1210" s="71" t="s">
        <v>4171</v>
      </c>
      <c r="K1210" s="69">
        <v>45479.596365741003</v>
      </c>
      <c r="L1210" s="100" t="s">
        <v>4451</v>
      </c>
      <c r="M1210" s="68" t="s">
        <v>48</v>
      </c>
      <c r="N1210" s="63" t="s">
        <v>709</v>
      </c>
      <c r="O1210" s="63" t="s">
        <v>1804</v>
      </c>
      <c r="P1210" s="63" t="s">
        <v>4353</v>
      </c>
      <c r="Q1210" s="64"/>
      <c r="R1210" s="65"/>
      <c r="S1210" s="63" t="s">
        <v>68</v>
      </c>
      <c r="T1210" s="63" t="s">
        <v>167</v>
      </c>
      <c r="U1210" s="63" t="s">
        <v>4418</v>
      </c>
      <c r="V1210" s="63" t="s">
        <v>80</v>
      </c>
      <c r="W1210" s="63" t="s">
        <v>4692</v>
      </c>
      <c r="X1210" s="54" t="s">
        <v>58</v>
      </c>
      <c r="Y1210" s="49">
        <v>45485.478217593001</v>
      </c>
      <c r="Z1210" s="49" t="s">
        <v>59</v>
      </c>
      <c r="AA1210" s="54" t="s">
        <v>74</v>
      </c>
      <c r="AB1210" s="54"/>
      <c r="AC1210" s="68" t="s">
        <v>82</v>
      </c>
      <c r="AD1210" s="68" t="s">
        <v>82</v>
      </c>
      <c r="JX1210" s="58"/>
      <c r="TT1210" s="58"/>
      <c r="ADP1210" s="58"/>
      <c r="ANL1210" s="58"/>
      <c r="AXH1210" s="58"/>
      <c r="BHD1210" s="58"/>
      <c r="BQZ1210" s="58"/>
      <c r="CAV1210" s="58"/>
      <c r="CKR1210" s="58"/>
      <c r="CUN1210" s="58"/>
      <c r="DEJ1210" s="58"/>
      <c r="DOF1210" s="58"/>
      <c r="DYB1210" s="58"/>
      <c r="EHX1210" s="58"/>
      <c r="ERT1210" s="58"/>
      <c r="FBP1210" s="58"/>
      <c r="FLL1210" s="58"/>
      <c r="FVH1210" s="58"/>
      <c r="GFD1210" s="58"/>
      <c r="GOZ1210" s="58"/>
      <c r="GYV1210" s="58"/>
      <c r="HIR1210" s="58"/>
      <c r="HSN1210" s="58"/>
      <c r="ICJ1210" s="58"/>
      <c r="IMF1210" s="58"/>
      <c r="IWB1210" s="58"/>
      <c r="JFX1210" s="58"/>
      <c r="JPT1210" s="58"/>
      <c r="JZP1210" s="58"/>
      <c r="KJL1210" s="58"/>
      <c r="KTH1210" s="58"/>
      <c r="LDD1210" s="58"/>
      <c r="LMZ1210" s="58"/>
      <c r="LWV1210" s="58"/>
      <c r="MGR1210" s="58"/>
      <c r="MQN1210" s="58"/>
      <c r="NAJ1210" s="58"/>
      <c r="NKF1210" s="58"/>
      <c r="NUB1210" s="58"/>
      <c r="ODX1210" s="58"/>
      <c r="ONT1210" s="58"/>
      <c r="OXP1210" s="58"/>
      <c r="PHL1210" s="58"/>
      <c r="PRH1210" s="58"/>
      <c r="QBD1210" s="58"/>
      <c r="QKZ1210" s="58"/>
      <c r="QUV1210" s="58"/>
      <c r="RER1210" s="58"/>
      <c r="RON1210" s="58"/>
      <c r="RYJ1210" s="58"/>
      <c r="SIF1210" s="58"/>
      <c r="SSB1210" s="58"/>
      <c r="TBX1210" s="58"/>
      <c r="TLT1210" s="58"/>
      <c r="TVP1210" s="58"/>
      <c r="UFL1210" s="58"/>
      <c r="UPH1210" s="58"/>
      <c r="UZD1210" s="58"/>
      <c r="VIZ1210" s="58"/>
      <c r="VSV1210" s="58"/>
      <c r="WCR1210" s="58"/>
      <c r="WMN1210" s="58"/>
      <c r="WWJ1210" s="58"/>
    </row>
    <row r="1211" spans="1:796 1052:1820 2076:2844 3100:3868 4124:4892 5148:5916 6172:6940 7196:7964 8220:8988 9244:10012 10268:11036 11292:12060 12316:13084 13340:14108 14364:15132 15388:16156" s="67" customFormat="1" ht="57" hidden="1" customHeight="1" x14ac:dyDescent="0.25">
      <c r="A1211" s="54">
        <f>+SUBTOTAL(3,$B$11:B1211)</f>
        <v>0</v>
      </c>
      <c r="B1211" s="68" t="s">
        <v>42</v>
      </c>
      <c r="C1211" s="62" t="s">
        <v>43</v>
      </c>
      <c r="D1211" s="62" t="s">
        <v>44</v>
      </c>
      <c r="E1211" s="62" t="s">
        <v>45</v>
      </c>
      <c r="F1211" s="71" t="s">
        <v>4174</v>
      </c>
      <c r="G1211" s="69">
        <v>45477.660775463002</v>
      </c>
      <c r="H1211" s="71" t="s">
        <v>4174</v>
      </c>
      <c r="I1211" s="69">
        <v>45477.660775463002</v>
      </c>
      <c r="J1211" s="71" t="s">
        <v>4174</v>
      </c>
      <c r="K1211" s="69">
        <v>45477.660775463002</v>
      </c>
      <c r="L1211" s="100" t="s">
        <v>4452</v>
      </c>
      <c r="M1211" s="68" t="s">
        <v>48</v>
      </c>
      <c r="N1211" s="63" t="s">
        <v>709</v>
      </c>
      <c r="O1211" s="63" t="s">
        <v>1405</v>
      </c>
      <c r="P1211" s="63" t="s">
        <v>1354</v>
      </c>
      <c r="Q1211" s="64"/>
      <c r="R1211" s="65"/>
      <c r="S1211" s="63" t="s">
        <v>68</v>
      </c>
      <c r="T1211" s="63" t="s">
        <v>69</v>
      </c>
      <c r="U1211" s="63" t="s">
        <v>79</v>
      </c>
      <c r="V1211" s="63" t="s">
        <v>71</v>
      </c>
      <c r="W1211" s="63" t="s">
        <v>72</v>
      </c>
      <c r="X1211" s="54" t="s">
        <v>58</v>
      </c>
      <c r="Y1211" s="49">
        <v>45488.474618056003</v>
      </c>
      <c r="Z1211" s="49" t="s">
        <v>59</v>
      </c>
      <c r="AA1211" s="54" t="s">
        <v>74</v>
      </c>
      <c r="AB1211" s="54"/>
      <c r="AC1211" s="62" t="s">
        <v>82</v>
      </c>
      <c r="AD1211" s="62" t="s">
        <v>82</v>
      </c>
      <c r="JX1211" s="58"/>
      <c r="TT1211" s="58"/>
      <c r="ADP1211" s="58"/>
      <c r="ANL1211" s="58"/>
      <c r="AXH1211" s="58"/>
      <c r="BHD1211" s="58"/>
      <c r="BQZ1211" s="58"/>
      <c r="CAV1211" s="58"/>
      <c r="CKR1211" s="58"/>
      <c r="CUN1211" s="58"/>
      <c r="DEJ1211" s="58"/>
      <c r="DOF1211" s="58"/>
      <c r="DYB1211" s="58"/>
      <c r="EHX1211" s="58"/>
      <c r="ERT1211" s="58"/>
      <c r="FBP1211" s="58"/>
      <c r="FLL1211" s="58"/>
      <c r="FVH1211" s="58"/>
      <c r="GFD1211" s="58"/>
      <c r="GOZ1211" s="58"/>
      <c r="GYV1211" s="58"/>
      <c r="HIR1211" s="58"/>
      <c r="HSN1211" s="58"/>
      <c r="ICJ1211" s="58"/>
      <c r="IMF1211" s="58"/>
      <c r="IWB1211" s="58"/>
      <c r="JFX1211" s="58"/>
      <c r="JPT1211" s="58"/>
      <c r="JZP1211" s="58"/>
      <c r="KJL1211" s="58"/>
      <c r="KTH1211" s="58"/>
      <c r="LDD1211" s="58"/>
      <c r="LMZ1211" s="58"/>
      <c r="LWV1211" s="58"/>
      <c r="MGR1211" s="58"/>
      <c r="MQN1211" s="58"/>
      <c r="NAJ1211" s="58"/>
      <c r="NKF1211" s="58"/>
      <c r="NUB1211" s="58"/>
      <c r="ODX1211" s="58"/>
      <c r="ONT1211" s="58"/>
      <c r="OXP1211" s="58"/>
      <c r="PHL1211" s="58"/>
      <c r="PRH1211" s="58"/>
      <c r="QBD1211" s="58"/>
      <c r="QKZ1211" s="58"/>
      <c r="QUV1211" s="58"/>
      <c r="RER1211" s="58"/>
      <c r="RON1211" s="58"/>
      <c r="RYJ1211" s="58"/>
      <c r="SIF1211" s="58"/>
      <c r="SSB1211" s="58"/>
      <c r="TBX1211" s="58"/>
      <c r="TLT1211" s="58"/>
      <c r="TVP1211" s="58"/>
      <c r="UFL1211" s="58"/>
      <c r="UPH1211" s="58"/>
      <c r="UZD1211" s="58"/>
      <c r="VIZ1211" s="58"/>
      <c r="VSV1211" s="58"/>
      <c r="WCR1211" s="58"/>
      <c r="WMN1211" s="58"/>
      <c r="WWJ1211" s="58"/>
    </row>
    <row r="1212" spans="1:796 1052:1820 2076:2844 3100:3868 4124:4892 5148:5916 6172:6940 7196:7964 8220:8988 9244:10012 10268:11036 11292:12060 12316:13084 13340:14108 14364:15132 15388:16156" s="67" customFormat="1" ht="57" hidden="1" customHeight="1" x14ac:dyDescent="0.25">
      <c r="A1212" s="54">
        <f>+SUBTOTAL(3,$B$11:B1212)</f>
        <v>0</v>
      </c>
      <c r="B1212" s="68" t="s">
        <v>42</v>
      </c>
      <c r="C1212" s="62" t="s">
        <v>43</v>
      </c>
      <c r="D1212" s="62" t="s">
        <v>44</v>
      </c>
      <c r="E1212" s="62" t="s">
        <v>45</v>
      </c>
      <c r="F1212" s="71" t="s">
        <v>4175</v>
      </c>
      <c r="G1212" s="69">
        <v>45488.678622685002</v>
      </c>
      <c r="H1212" s="71" t="s">
        <v>4175</v>
      </c>
      <c r="I1212" s="69">
        <v>45488.678622685002</v>
      </c>
      <c r="J1212" s="71" t="s">
        <v>4175</v>
      </c>
      <c r="K1212" s="69">
        <v>45488.678622685002</v>
      </c>
      <c r="L1212" s="100" t="s">
        <v>4453</v>
      </c>
      <c r="M1212" s="68" t="s">
        <v>48</v>
      </c>
      <c r="N1212" s="63" t="s">
        <v>709</v>
      </c>
      <c r="O1212" s="63" t="s">
        <v>722</v>
      </c>
      <c r="P1212" s="63" t="s">
        <v>2119</v>
      </c>
      <c r="Q1212" s="64"/>
      <c r="R1212" s="65"/>
      <c r="S1212" s="63" t="s">
        <v>68</v>
      </c>
      <c r="T1212" s="63" t="s">
        <v>96</v>
      </c>
      <c r="U1212" s="63" t="s">
        <v>97</v>
      </c>
      <c r="V1212" s="63" t="s">
        <v>98</v>
      </c>
      <c r="W1212" s="63" t="s">
        <v>99</v>
      </c>
      <c r="X1212" s="54" t="s">
        <v>58</v>
      </c>
      <c r="Y1212" s="49">
        <v>45496.514490740999</v>
      </c>
      <c r="Z1212" s="49" t="s">
        <v>59</v>
      </c>
      <c r="AA1212" s="54" t="s">
        <v>74</v>
      </c>
      <c r="AB1212" s="54"/>
      <c r="AC1212" s="62" t="s">
        <v>82</v>
      </c>
      <c r="AD1212" s="62" t="s">
        <v>82</v>
      </c>
      <c r="JX1212" s="58"/>
      <c r="TT1212" s="58"/>
      <c r="ADP1212" s="58"/>
      <c r="ANL1212" s="58"/>
      <c r="AXH1212" s="58"/>
      <c r="BHD1212" s="58"/>
      <c r="BQZ1212" s="58"/>
      <c r="CAV1212" s="58"/>
      <c r="CKR1212" s="58"/>
      <c r="CUN1212" s="58"/>
      <c r="DEJ1212" s="58"/>
      <c r="DOF1212" s="58"/>
      <c r="DYB1212" s="58"/>
      <c r="EHX1212" s="58"/>
      <c r="ERT1212" s="58"/>
      <c r="FBP1212" s="58"/>
      <c r="FLL1212" s="58"/>
      <c r="FVH1212" s="58"/>
      <c r="GFD1212" s="58"/>
      <c r="GOZ1212" s="58"/>
      <c r="GYV1212" s="58"/>
      <c r="HIR1212" s="58"/>
      <c r="HSN1212" s="58"/>
      <c r="ICJ1212" s="58"/>
      <c r="IMF1212" s="58"/>
      <c r="IWB1212" s="58"/>
      <c r="JFX1212" s="58"/>
      <c r="JPT1212" s="58"/>
      <c r="JZP1212" s="58"/>
      <c r="KJL1212" s="58"/>
      <c r="KTH1212" s="58"/>
      <c r="LDD1212" s="58"/>
      <c r="LMZ1212" s="58"/>
      <c r="LWV1212" s="58"/>
      <c r="MGR1212" s="58"/>
      <c r="MQN1212" s="58"/>
      <c r="NAJ1212" s="58"/>
      <c r="NKF1212" s="58"/>
      <c r="NUB1212" s="58"/>
      <c r="ODX1212" s="58"/>
      <c r="ONT1212" s="58"/>
      <c r="OXP1212" s="58"/>
      <c r="PHL1212" s="58"/>
      <c r="PRH1212" s="58"/>
      <c r="QBD1212" s="58"/>
      <c r="QKZ1212" s="58"/>
      <c r="QUV1212" s="58"/>
      <c r="RER1212" s="58"/>
      <c r="RON1212" s="58"/>
      <c r="RYJ1212" s="58"/>
      <c r="SIF1212" s="58"/>
      <c r="SSB1212" s="58"/>
      <c r="TBX1212" s="58"/>
      <c r="TLT1212" s="58"/>
      <c r="TVP1212" s="58"/>
      <c r="UFL1212" s="58"/>
      <c r="UPH1212" s="58"/>
      <c r="UZD1212" s="58"/>
      <c r="VIZ1212" s="58"/>
      <c r="VSV1212" s="58"/>
      <c r="WCR1212" s="58"/>
      <c r="WMN1212" s="58"/>
      <c r="WWJ1212" s="58"/>
    </row>
    <row r="1213" spans="1:796 1052:1820 2076:2844 3100:3868 4124:4892 5148:5916 6172:6940 7196:7964 8220:8988 9244:10012 10268:11036 11292:12060 12316:13084 13340:14108 14364:15132 15388:16156" s="67" customFormat="1" ht="57" hidden="1" customHeight="1" x14ac:dyDescent="0.25">
      <c r="A1213" s="54">
        <f>+SUBTOTAL(3,$B$11:B1213)</f>
        <v>0</v>
      </c>
      <c r="B1213" s="68" t="s">
        <v>42</v>
      </c>
      <c r="C1213" s="62" t="s">
        <v>43</v>
      </c>
      <c r="D1213" s="62" t="s">
        <v>44</v>
      </c>
      <c r="E1213" s="62" t="s">
        <v>45</v>
      </c>
      <c r="F1213" s="71" t="s">
        <v>4177</v>
      </c>
      <c r="G1213" s="69">
        <v>45499.052916667002</v>
      </c>
      <c r="H1213" s="71" t="s">
        <v>4177</v>
      </c>
      <c r="I1213" s="69">
        <v>45499.052916667002</v>
      </c>
      <c r="J1213" s="71" t="s">
        <v>4177</v>
      </c>
      <c r="K1213" s="69">
        <v>45499.052916667002</v>
      </c>
      <c r="L1213" s="100" t="s">
        <v>4455</v>
      </c>
      <c r="M1213" s="68" t="s">
        <v>48</v>
      </c>
      <c r="N1213" s="63" t="s">
        <v>709</v>
      </c>
      <c r="O1213" s="63" t="s">
        <v>722</v>
      </c>
      <c r="P1213" s="63" t="s">
        <v>4355</v>
      </c>
      <c r="Q1213" s="64"/>
      <c r="R1213" s="65"/>
      <c r="S1213" s="63" t="s">
        <v>68</v>
      </c>
      <c r="T1213" s="63" t="s">
        <v>321</v>
      </c>
      <c r="U1213" s="63" t="s">
        <v>530</v>
      </c>
      <c r="V1213" s="49" t="s">
        <v>71</v>
      </c>
      <c r="W1213" s="49" t="s">
        <v>72</v>
      </c>
      <c r="X1213" s="54" t="s">
        <v>58</v>
      </c>
      <c r="Y1213" s="49"/>
      <c r="Z1213" s="49" t="s">
        <v>59</v>
      </c>
      <c r="AA1213" s="54" t="s">
        <v>74</v>
      </c>
      <c r="AB1213" s="54"/>
      <c r="AC1213" s="68" t="s">
        <v>82</v>
      </c>
      <c r="AD1213" s="68" t="s">
        <v>82</v>
      </c>
      <c r="JX1213" s="58"/>
      <c r="TT1213" s="58"/>
      <c r="ADP1213" s="58"/>
      <c r="ANL1213" s="58"/>
      <c r="AXH1213" s="58"/>
      <c r="BHD1213" s="58"/>
      <c r="BQZ1213" s="58"/>
      <c r="CAV1213" s="58"/>
      <c r="CKR1213" s="58"/>
      <c r="CUN1213" s="58"/>
      <c r="DEJ1213" s="58"/>
      <c r="DOF1213" s="58"/>
      <c r="DYB1213" s="58"/>
      <c r="EHX1213" s="58"/>
      <c r="ERT1213" s="58"/>
      <c r="FBP1213" s="58"/>
      <c r="FLL1213" s="58"/>
      <c r="FVH1213" s="58"/>
      <c r="GFD1213" s="58"/>
      <c r="GOZ1213" s="58"/>
      <c r="GYV1213" s="58"/>
      <c r="HIR1213" s="58"/>
      <c r="HSN1213" s="58"/>
      <c r="ICJ1213" s="58"/>
      <c r="IMF1213" s="58"/>
      <c r="IWB1213" s="58"/>
      <c r="JFX1213" s="58"/>
      <c r="JPT1213" s="58"/>
      <c r="JZP1213" s="58"/>
      <c r="KJL1213" s="58"/>
      <c r="KTH1213" s="58"/>
      <c r="LDD1213" s="58"/>
      <c r="LMZ1213" s="58"/>
      <c r="LWV1213" s="58"/>
      <c r="MGR1213" s="58"/>
      <c r="MQN1213" s="58"/>
      <c r="NAJ1213" s="58"/>
      <c r="NKF1213" s="58"/>
      <c r="NUB1213" s="58"/>
      <c r="ODX1213" s="58"/>
      <c r="ONT1213" s="58"/>
      <c r="OXP1213" s="58"/>
      <c r="PHL1213" s="58"/>
      <c r="PRH1213" s="58"/>
      <c r="QBD1213" s="58"/>
      <c r="QKZ1213" s="58"/>
      <c r="QUV1213" s="58"/>
      <c r="RER1213" s="58"/>
      <c r="RON1213" s="58"/>
      <c r="RYJ1213" s="58"/>
      <c r="SIF1213" s="58"/>
      <c r="SSB1213" s="58"/>
      <c r="TBX1213" s="58"/>
      <c r="TLT1213" s="58"/>
      <c r="TVP1213" s="58"/>
      <c r="UFL1213" s="58"/>
      <c r="UPH1213" s="58"/>
      <c r="UZD1213" s="58"/>
      <c r="VIZ1213" s="58"/>
      <c r="VSV1213" s="58"/>
      <c r="WCR1213" s="58"/>
      <c r="WMN1213" s="58"/>
      <c r="WWJ1213" s="58"/>
    </row>
    <row r="1214" spans="1:796 1052:1820 2076:2844 3100:3868 4124:4892 5148:5916 6172:6940 7196:7964 8220:8988 9244:10012 10268:11036 11292:12060 12316:13084 13340:14108 14364:15132 15388:16156" s="67" customFormat="1" ht="57" hidden="1" customHeight="1" x14ac:dyDescent="0.25">
      <c r="A1214" s="54">
        <f>+SUBTOTAL(3,$B$11:B1214)</f>
        <v>0</v>
      </c>
      <c r="B1214" s="68" t="s">
        <v>42</v>
      </c>
      <c r="C1214" s="62" t="s">
        <v>43</v>
      </c>
      <c r="D1214" s="62" t="s">
        <v>44</v>
      </c>
      <c r="E1214" s="62" t="s">
        <v>45</v>
      </c>
      <c r="F1214" s="71" t="s">
        <v>4178</v>
      </c>
      <c r="G1214" s="69">
        <v>45476.714780093003</v>
      </c>
      <c r="H1214" s="71" t="s">
        <v>4178</v>
      </c>
      <c r="I1214" s="69">
        <v>45476.714780093003</v>
      </c>
      <c r="J1214" s="71" t="s">
        <v>4178</v>
      </c>
      <c r="K1214" s="69">
        <v>45476.714780093003</v>
      </c>
      <c r="L1214" s="100" t="s">
        <v>3222</v>
      </c>
      <c r="M1214" s="68" t="s">
        <v>48</v>
      </c>
      <c r="N1214" s="63" t="s">
        <v>49</v>
      </c>
      <c r="O1214" s="63" t="s">
        <v>3499</v>
      </c>
      <c r="P1214" s="63" t="s">
        <v>3500</v>
      </c>
      <c r="Q1214" s="64"/>
      <c r="R1214" s="65"/>
      <c r="S1214" s="63" t="s">
        <v>53</v>
      </c>
      <c r="T1214" s="63" t="s">
        <v>54</v>
      </c>
      <c r="U1214" s="63" t="s">
        <v>3298</v>
      </c>
      <c r="V1214" s="63" t="s">
        <v>5266</v>
      </c>
      <c r="W1214" s="63" t="s">
        <v>5265</v>
      </c>
      <c r="X1214" s="54" t="s">
        <v>58</v>
      </c>
      <c r="Y1214" s="49"/>
      <c r="Z1214" s="49" t="s">
        <v>59</v>
      </c>
      <c r="AA1214" s="54" t="s">
        <v>60</v>
      </c>
      <c r="AB1214" s="54"/>
      <c r="AC1214" s="68" t="s">
        <v>82</v>
      </c>
      <c r="AD1214" s="68" t="s">
        <v>82</v>
      </c>
      <c r="JX1214" s="58"/>
      <c r="TT1214" s="58"/>
      <c r="ADP1214" s="58"/>
      <c r="ANL1214" s="58"/>
      <c r="AXH1214" s="58"/>
      <c r="BHD1214" s="58"/>
      <c r="BQZ1214" s="58"/>
      <c r="CAV1214" s="58"/>
      <c r="CKR1214" s="58"/>
      <c r="CUN1214" s="58"/>
      <c r="DEJ1214" s="58"/>
      <c r="DOF1214" s="58"/>
      <c r="DYB1214" s="58"/>
      <c r="EHX1214" s="58"/>
      <c r="ERT1214" s="58"/>
      <c r="FBP1214" s="58"/>
      <c r="FLL1214" s="58"/>
      <c r="FVH1214" s="58"/>
      <c r="GFD1214" s="58"/>
      <c r="GOZ1214" s="58"/>
      <c r="GYV1214" s="58"/>
      <c r="HIR1214" s="58"/>
      <c r="HSN1214" s="58"/>
      <c r="ICJ1214" s="58"/>
      <c r="IMF1214" s="58"/>
      <c r="IWB1214" s="58"/>
      <c r="JFX1214" s="58"/>
      <c r="JPT1214" s="58"/>
      <c r="JZP1214" s="58"/>
      <c r="KJL1214" s="58"/>
      <c r="KTH1214" s="58"/>
      <c r="LDD1214" s="58"/>
      <c r="LMZ1214" s="58"/>
      <c r="LWV1214" s="58"/>
      <c r="MGR1214" s="58"/>
      <c r="MQN1214" s="58"/>
      <c r="NAJ1214" s="58"/>
      <c r="NKF1214" s="58"/>
      <c r="NUB1214" s="58"/>
      <c r="ODX1214" s="58"/>
      <c r="ONT1214" s="58"/>
      <c r="OXP1214" s="58"/>
      <c r="PHL1214" s="58"/>
      <c r="PRH1214" s="58"/>
      <c r="QBD1214" s="58"/>
      <c r="QKZ1214" s="58"/>
      <c r="QUV1214" s="58"/>
      <c r="RER1214" s="58"/>
      <c r="RON1214" s="58"/>
      <c r="RYJ1214" s="58"/>
      <c r="SIF1214" s="58"/>
      <c r="SSB1214" s="58"/>
      <c r="TBX1214" s="58"/>
      <c r="TLT1214" s="58"/>
      <c r="TVP1214" s="58"/>
      <c r="UFL1214" s="58"/>
      <c r="UPH1214" s="58"/>
      <c r="UZD1214" s="58"/>
      <c r="VIZ1214" s="58"/>
      <c r="VSV1214" s="58"/>
      <c r="WCR1214" s="58"/>
      <c r="WMN1214" s="58"/>
      <c r="WWJ1214" s="58"/>
    </row>
    <row r="1215" spans="1:796 1052:1820 2076:2844 3100:3868 4124:4892 5148:5916 6172:6940 7196:7964 8220:8988 9244:10012 10268:11036 11292:12060 12316:13084 13340:14108 14364:15132 15388:16156" s="67" customFormat="1" ht="57" hidden="1" customHeight="1" x14ac:dyDescent="0.25">
      <c r="A1215" s="54">
        <f>+SUBTOTAL(3,$B$11:B1215)</f>
        <v>0</v>
      </c>
      <c r="B1215" s="68" t="s">
        <v>42</v>
      </c>
      <c r="C1215" s="62" t="s">
        <v>43</v>
      </c>
      <c r="D1215" s="62" t="s">
        <v>44</v>
      </c>
      <c r="E1215" s="62" t="s">
        <v>45</v>
      </c>
      <c r="F1215" s="71" t="s">
        <v>4179</v>
      </c>
      <c r="G1215" s="69">
        <v>45483.620486111002</v>
      </c>
      <c r="H1215" s="71" t="s">
        <v>4179</v>
      </c>
      <c r="I1215" s="69">
        <v>45483.620486111002</v>
      </c>
      <c r="J1215" s="71" t="s">
        <v>4179</v>
      </c>
      <c r="K1215" s="69">
        <v>45483.620486111002</v>
      </c>
      <c r="L1215" s="100" t="s">
        <v>4456</v>
      </c>
      <c r="M1215" s="68" t="s">
        <v>48</v>
      </c>
      <c r="N1215" s="63" t="s">
        <v>64</v>
      </c>
      <c r="O1215" s="63" t="s">
        <v>87</v>
      </c>
      <c r="P1215" s="63" t="s">
        <v>88</v>
      </c>
      <c r="Q1215" s="64"/>
      <c r="R1215" s="65"/>
      <c r="S1215" s="63" t="s">
        <v>68</v>
      </c>
      <c r="T1215" s="63" t="s">
        <v>69</v>
      </c>
      <c r="U1215" s="63" t="s">
        <v>70</v>
      </c>
      <c r="V1215" s="63" t="s">
        <v>71</v>
      </c>
      <c r="W1215" s="63" t="s">
        <v>72</v>
      </c>
      <c r="X1215" s="54" t="s">
        <v>58</v>
      </c>
      <c r="Y1215" s="49">
        <v>45491.68525463</v>
      </c>
      <c r="Z1215" s="49" t="s">
        <v>59</v>
      </c>
      <c r="AA1215" s="54" t="s">
        <v>74</v>
      </c>
      <c r="AB1215" s="54"/>
      <c r="AC1215" s="68" t="s">
        <v>82</v>
      </c>
      <c r="AD1215" s="68" t="s">
        <v>82</v>
      </c>
      <c r="JX1215" s="58"/>
      <c r="TT1215" s="58"/>
      <c r="ADP1215" s="58"/>
      <c r="ANL1215" s="58"/>
      <c r="AXH1215" s="58"/>
      <c r="BHD1215" s="58"/>
      <c r="BQZ1215" s="58"/>
      <c r="CAV1215" s="58"/>
      <c r="CKR1215" s="58"/>
      <c r="CUN1215" s="58"/>
      <c r="DEJ1215" s="58"/>
      <c r="DOF1215" s="58"/>
      <c r="DYB1215" s="58"/>
      <c r="EHX1215" s="58"/>
      <c r="ERT1215" s="58"/>
      <c r="FBP1215" s="58"/>
      <c r="FLL1215" s="58"/>
      <c r="FVH1215" s="58"/>
      <c r="GFD1215" s="58"/>
      <c r="GOZ1215" s="58"/>
      <c r="GYV1215" s="58"/>
      <c r="HIR1215" s="58"/>
      <c r="HSN1215" s="58"/>
      <c r="ICJ1215" s="58"/>
      <c r="IMF1215" s="58"/>
      <c r="IWB1215" s="58"/>
      <c r="JFX1215" s="58"/>
      <c r="JPT1215" s="58"/>
      <c r="JZP1215" s="58"/>
      <c r="KJL1215" s="58"/>
      <c r="KTH1215" s="58"/>
      <c r="LDD1215" s="58"/>
      <c r="LMZ1215" s="58"/>
      <c r="LWV1215" s="58"/>
      <c r="MGR1215" s="58"/>
      <c r="MQN1215" s="58"/>
      <c r="NAJ1215" s="58"/>
      <c r="NKF1215" s="58"/>
      <c r="NUB1215" s="58"/>
      <c r="ODX1215" s="58"/>
      <c r="ONT1215" s="58"/>
      <c r="OXP1215" s="58"/>
      <c r="PHL1215" s="58"/>
      <c r="PRH1215" s="58"/>
      <c r="QBD1215" s="58"/>
      <c r="QKZ1215" s="58"/>
      <c r="QUV1215" s="58"/>
      <c r="RER1215" s="58"/>
      <c r="RON1215" s="58"/>
      <c r="RYJ1215" s="58"/>
      <c r="SIF1215" s="58"/>
      <c r="SSB1215" s="58"/>
      <c r="TBX1215" s="58"/>
      <c r="TLT1215" s="58"/>
      <c r="TVP1215" s="58"/>
      <c r="UFL1215" s="58"/>
      <c r="UPH1215" s="58"/>
      <c r="UZD1215" s="58"/>
      <c r="VIZ1215" s="58"/>
      <c r="VSV1215" s="58"/>
      <c r="WCR1215" s="58"/>
      <c r="WMN1215" s="58"/>
      <c r="WWJ1215" s="58"/>
    </row>
    <row r="1216" spans="1:796 1052:1820 2076:2844 3100:3868 4124:4892 5148:5916 6172:6940 7196:7964 8220:8988 9244:10012 10268:11036 11292:12060 12316:13084 13340:14108 14364:15132 15388:16156" s="67" customFormat="1" ht="57" hidden="1" customHeight="1" x14ac:dyDescent="0.25">
      <c r="A1216" s="54">
        <f>+SUBTOTAL(3,$B$11:B1216)</f>
        <v>0</v>
      </c>
      <c r="B1216" s="68" t="s">
        <v>42</v>
      </c>
      <c r="C1216" s="62" t="s">
        <v>43</v>
      </c>
      <c r="D1216" s="62" t="s">
        <v>44</v>
      </c>
      <c r="E1216" s="62" t="s">
        <v>45</v>
      </c>
      <c r="F1216" s="71" t="s">
        <v>4180</v>
      </c>
      <c r="G1216" s="69">
        <v>45483.716041667001</v>
      </c>
      <c r="H1216" s="71" t="s">
        <v>4180</v>
      </c>
      <c r="I1216" s="69">
        <v>45483.716041667001</v>
      </c>
      <c r="J1216" s="71" t="s">
        <v>4180</v>
      </c>
      <c r="K1216" s="69">
        <v>45483.716041667001</v>
      </c>
      <c r="L1216" s="100" t="s">
        <v>4457</v>
      </c>
      <c r="M1216" s="68" t="s">
        <v>111</v>
      </c>
      <c r="N1216" s="63" t="s">
        <v>64</v>
      </c>
      <c r="O1216" s="63" t="s">
        <v>171</v>
      </c>
      <c r="P1216" s="63" t="s">
        <v>4356</v>
      </c>
      <c r="Q1216" s="64"/>
      <c r="R1216" s="65"/>
      <c r="S1216" s="63" t="s">
        <v>68</v>
      </c>
      <c r="T1216" s="63" t="s">
        <v>96</v>
      </c>
      <c r="U1216" s="63" t="s">
        <v>97</v>
      </c>
      <c r="V1216" s="63" t="s">
        <v>98</v>
      </c>
      <c r="W1216" s="63" t="s">
        <v>99</v>
      </c>
      <c r="X1216" s="54" t="s">
        <v>58</v>
      </c>
      <c r="Y1216" s="49">
        <v>45491.676701388998</v>
      </c>
      <c r="Z1216" s="49" t="s">
        <v>73</v>
      </c>
      <c r="AA1216" s="54" t="s">
        <v>74</v>
      </c>
      <c r="AB1216" s="54"/>
      <c r="AC1216" s="68" t="s">
        <v>82</v>
      </c>
      <c r="AD1216" s="68" t="s">
        <v>82</v>
      </c>
      <c r="JX1216" s="58"/>
      <c r="TT1216" s="58"/>
      <c r="ADP1216" s="58"/>
      <c r="ANL1216" s="58"/>
      <c r="AXH1216" s="58"/>
      <c r="BHD1216" s="58"/>
      <c r="BQZ1216" s="58"/>
      <c r="CAV1216" s="58"/>
      <c r="CKR1216" s="58"/>
      <c r="CUN1216" s="58"/>
      <c r="DEJ1216" s="58"/>
      <c r="DOF1216" s="58"/>
      <c r="DYB1216" s="58"/>
      <c r="EHX1216" s="58"/>
      <c r="ERT1216" s="58"/>
      <c r="FBP1216" s="58"/>
      <c r="FLL1216" s="58"/>
      <c r="FVH1216" s="58"/>
      <c r="GFD1216" s="58"/>
      <c r="GOZ1216" s="58"/>
      <c r="GYV1216" s="58"/>
      <c r="HIR1216" s="58"/>
      <c r="HSN1216" s="58"/>
      <c r="ICJ1216" s="58"/>
      <c r="IMF1216" s="58"/>
      <c r="IWB1216" s="58"/>
      <c r="JFX1216" s="58"/>
      <c r="JPT1216" s="58"/>
      <c r="JZP1216" s="58"/>
      <c r="KJL1216" s="58"/>
      <c r="KTH1216" s="58"/>
      <c r="LDD1216" s="58"/>
      <c r="LMZ1216" s="58"/>
      <c r="LWV1216" s="58"/>
      <c r="MGR1216" s="58"/>
      <c r="MQN1216" s="58"/>
      <c r="NAJ1216" s="58"/>
      <c r="NKF1216" s="58"/>
      <c r="NUB1216" s="58"/>
      <c r="ODX1216" s="58"/>
      <c r="ONT1216" s="58"/>
      <c r="OXP1216" s="58"/>
      <c r="PHL1216" s="58"/>
      <c r="PRH1216" s="58"/>
      <c r="QBD1216" s="58"/>
      <c r="QKZ1216" s="58"/>
      <c r="QUV1216" s="58"/>
      <c r="RER1216" s="58"/>
      <c r="RON1216" s="58"/>
      <c r="RYJ1216" s="58"/>
      <c r="SIF1216" s="58"/>
      <c r="SSB1216" s="58"/>
      <c r="TBX1216" s="58"/>
      <c r="TLT1216" s="58"/>
      <c r="TVP1216" s="58"/>
      <c r="UFL1216" s="58"/>
      <c r="UPH1216" s="58"/>
      <c r="UZD1216" s="58"/>
      <c r="VIZ1216" s="58"/>
      <c r="VSV1216" s="58"/>
      <c r="WCR1216" s="58"/>
      <c r="WMN1216" s="58"/>
      <c r="WWJ1216" s="58"/>
    </row>
    <row r="1217" spans="1:796 1052:1820 2076:2844 3100:3868 4124:4892 5148:5916 6172:6940 7196:7964 8220:8988 9244:10012 10268:11036 11292:12060 12316:13084 13340:14108 14364:15132 15388:16156" s="67" customFormat="1" ht="57" hidden="1" customHeight="1" x14ac:dyDescent="0.25">
      <c r="A1217" s="54">
        <f>+SUBTOTAL(3,$B$11:B1217)</f>
        <v>0</v>
      </c>
      <c r="B1217" s="68" t="s">
        <v>42</v>
      </c>
      <c r="C1217" s="62" t="s">
        <v>43</v>
      </c>
      <c r="D1217" s="62" t="s">
        <v>44</v>
      </c>
      <c r="E1217" s="62" t="s">
        <v>45</v>
      </c>
      <c r="F1217" s="71" t="s">
        <v>4184</v>
      </c>
      <c r="G1217" s="69">
        <v>45499.720219907002</v>
      </c>
      <c r="H1217" s="71" t="s">
        <v>4184</v>
      </c>
      <c r="I1217" s="69">
        <v>45499.720219907002</v>
      </c>
      <c r="J1217" s="71" t="s">
        <v>4184</v>
      </c>
      <c r="K1217" s="69">
        <v>45499.720219907002</v>
      </c>
      <c r="L1217" s="100" t="s">
        <v>4459</v>
      </c>
      <c r="M1217" s="68" t="s">
        <v>48</v>
      </c>
      <c r="N1217" s="63" t="s">
        <v>64</v>
      </c>
      <c r="O1217" s="63" t="s">
        <v>3520</v>
      </c>
      <c r="P1217" s="63" t="s">
        <v>4357</v>
      </c>
      <c r="Q1217" s="64"/>
      <c r="R1217" s="65"/>
      <c r="S1217" s="63" t="s">
        <v>68</v>
      </c>
      <c r="T1217" s="63" t="s">
        <v>296</v>
      </c>
      <c r="U1217" s="63" t="s">
        <v>609</v>
      </c>
      <c r="V1217" s="63" t="s">
        <v>80</v>
      </c>
      <c r="W1217" s="63" t="s">
        <v>4692</v>
      </c>
      <c r="X1217" s="54" t="s">
        <v>58</v>
      </c>
      <c r="Y1217" s="49">
        <v>45505.653715278</v>
      </c>
      <c r="Z1217" s="49" t="s">
        <v>59</v>
      </c>
      <c r="AA1217" s="54" t="s">
        <v>74</v>
      </c>
      <c r="AB1217" s="54"/>
      <c r="AC1217" s="68" t="s">
        <v>82</v>
      </c>
      <c r="AD1217" s="68" t="s">
        <v>82</v>
      </c>
      <c r="JX1217" s="58"/>
      <c r="TT1217" s="58"/>
      <c r="ADP1217" s="58"/>
      <c r="ANL1217" s="58"/>
      <c r="AXH1217" s="58"/>
      <c r="BHD1217" s="58"/>
      <c r="BQZ1217" s="58"/>
      <c r="CAV1217" s="58"/>
      <c r="CKR1217" s="58"/>
      <c r="CUN1217" s="58"/>
      <c r="DEJ1217" s="58"/>
      <c r="DOF1217" s="58"/>
      <c r="DYB1217" s="58"/>
      <c r="EHX1217" s="58"/>
      <c r="ERT1217" s="58"/>
      <c r="FBP1217" s="58"/>
      <c r="FLL1217" s="58"/>
      <c r="FVH1217" s="58"/>
      <c r="GFD1217" s="58"/>
      <c r="GOZ1217" s="58"/>
      <c r="GYV1217" s="58"/>
      <c r="HIR1217" s="58"/>
      <c r="HSN1217" s="58"/>
      <c r="ICJ1217" s="58"/>
      <c r="IMF1217" s="58"/>
      <c r="IWB1217" s="58"/>
      <c r="JFX1217" s="58"/>
      <c r="JPT1217" s="58"/>
      <c r="JZP1217" s="58"/>
      <c r="KJL1217" s="58"/>
      <c r="KTH1217" s="58"/>
      <c r="LDD1217" s="58"/>
      <c r="LMZ1217" s="58"/>
      <c r="LWV1217" s="58"/>
      <c r="MGR1217" s="58"/>
      <c r="MQN1217" s="58"/>
      <c r="NAJ1217" s="58"/>
      <c r="NKF1217" s="58"/>
      <c r="NUB1217" s="58"/>
      <c r="ODX1217" s="58"/>
      <c r="ONT1217" s="58"/>
      <c r="OXP1217" s="58"/>
      <c r="PHL1217" s="58"/>
      <c r="PRH1217" s="58"/>
      <c r="QBD1217" s="58"/>
      <c r="QKZ1217" s="58"/>
      <c r="QUV1217" s="58"/>
      <c r="RER1217" s="58"/>
      <c r="RON1217" s="58"/>
      <c r="RYJ1217" s="58"/>
      <c r="SIF1217" s="58"/>
      <c r="SSB1217" s="58"/>
      <c r="TBX1217" s="58"/>
      <c r="TLT1217" s="58"/>
      <c r="TVP1217" s="58"/>
      <c r="UFL1217" s="58"/>
      <c r="UPH1217" s="58"/>
      <c r="UZD1217" s="58"/>
      <c r="VIZ1217" s="58"/>
      <c r="VSV1217" s="58"/>
      <c r="WCR1217" s="58"/>
      <c r="WMN1217" s="58"/>
      <c r="WWJ1217" s="58"/>
    </row>
    <row r="1218" spans="1:796 1052:1820 2076:2844 3100:3868 4124:4892 5148:5916 6172:6940 7196:7964 8220:8988 9244:10012 10268:11036 11292:12060 12316:13084 13340:14108 14364:15132 15388:16156" s="67" customFormat="1" ht="57" hidden="1" customHeight="1" x14ac:dyDescent="0.25">
      <c r="A1218" s="54">
        <f>+SUBTOTAL(3,$B$11:B1218)</f>
        <v>0</v>
      </c>
      <c r="B1218" s="68" t="s">
        <v>42</v>
      </c>
      <c r="C1218" s="62" t="s">
        <v>43</v>
      </c>
      <c r="D1218" s="62" t="s">
        <v>44</v>
      </c>
      <c r="E1218" s="62" t="s">
        <v>45</v>
      </c>
      <c r="F1218" s="71" t="s">
        <v>4181</v>
      </c>
      <c r="G1218" s="69">
        <v>45488.536284722002</v>
      </c>
      <c r="H1218" s="71" t="s">
        <v>4181</v>
      </c>
      <c r="I1218" s="69">
        <v>45488.536284722002</v>
      </c>
      <c r="J1218" s="71" t="s">
        <v>4181</v>
      </c>
      <c r="K1218" s="69">
        <v>45488.536284722002</v>
      </c>
      <c r="L1218" s="100" t="s">
        <v>4458</v>
      </c>
      <c r="M1218" s="68" t="s">
        <v>48</v>
      </c>
      <c r="N1218" s="63" t="s">
        <v>64</v>
      </c>
      <c r="O1218" s="63" t="s">
        <v>65</v>
      </c>
      <c r="P1218" s="63" t="s">
        <v>66</v>
      </c>
      <c r="Q1218" s="64"/>
      <c r="R1218" s="65"/>
      <c r="S1218" s="63" t="s">
        <v>68</v>
      </c>
      <c r="T1218" s="63" t="s">
        <v>69</v>
      </c>
      <c r="U1218" s="63" t="s">
        <v>79</v>
      </c>
      <c r="V1218" s="63" t="s">
        <v>71</v>
      </c>
      <c r="W1218" s="63" t="s">
        <v>72</v>
      </c>
      <c r="X1218" s="54" t="s">
        <v>58</v>
      </c>
      <c r="Y1218" s="49">
        <v>45495.460381944002</v>
      </c>
      <c r="Z1218" s="49" t="s">
        <v>59</v>
      </c>
      <c r="AA1218" s="54" t="s">
        <v>74</v>
      </c>
      <c r="AB1218" s="54"/>
      <c r="AC1218" s="62" t="s">
        <v>82</v>
      </c>
      <c r="AD1218" s="62" t="s">
        <v>82</v>
      </c>
      <c r="JX1218" s="58"/>
      <c r="TT1218" s="58"/>
      <c r="ADP1218" s="58"/>
      <c r="ANL1218" s="58"/>
      <c r="AXH1218" s="58"/>
      <c r="BHD1218" s="58"/>
      <c r="BQZ1218" s="58"/>
      <c r="CAV1218" s="58"/>
      <c r="CKR1218" s="58"/>
      <c r="CUN1218" s="58"/>
      <c r="DEJ1218" s="58"/>
      <c r="DOF1218" s="58"/>
      <c r="DYB1218" s="58"/>
      <c r="EHX1218" s="58"/>
      <c r="ERT1218" s="58"/>
      <c r="FBP1218" s="58"/>
      <c r="FLL1218" s="58"/>
      <c r="FVH1218" s="58"/>
      <c r="GFD1218" s="58"/>
      <c r="GOZ1218" s="58"/>
      <c r="GYV1218" s="58"/>
      <c r="HIR1218" s="58"/>
      <c r="HSN1218" s="58"/>
      <c r="ICJ1218" s="58"/>
      <c r="IMF1218" s="58"/>
      <c r="IWB1218" s="58"/>
      <c r="JFX1218" s="58"/>
      <c r="JPT1218" s="58"/>
      <c r="JZP1218" s="58"/>
      <c r="KJL1218" s="58"/>
      <c r="KTH1218" s="58"/>
      <c r="LDD1218" s="58"/>
      <c r="LMZ1218" s="58"/>
      <c r="LWV1218" s="58"/>
      <c r="MGR1218" s="58"/>
      <c r="MQN1218" s="58"/>
      <c r="NAJ1218" s="58"/>
      <c r="NKF1218" s="58"/>
      <c r="NUB1218" s="58"/>
      <c r="ODX1218" s="58"/>
      <c r="ONT1218" s="58"/>
      <c r="OXP1218" s="58"/>
      <c r="PHL1218" s="58"/>
      <c r="PRH1218" s="58"/>
      <c r="QBD1218" s="58"/>
      <c r="QKZ1218" s="58"/>
      <c r="QUV1218" s="58"/>
      <c r="RER1218" s="58"/>
      <c r="RON1218" s="58"/>
      <c r="RYJ1218" s="58"/>
      <c r="SIF1218" s="58"/>
      <c r="SSB1218" s="58"/>
      <c r="TBX1218" s="58"/>
      <c r="TLT1218" s="58"/>
      <c r="TVP1218" s="58"/>
      <c r="UFL1218" s="58"/>
      <c r="UPH1218" s="58"/>
      <c r="UZD1218" s="58"/>
      <c r="VIZ1218" s="58"/>
      <c r="VSV1218" s="58"/>
      <c r="WCR1218" s="58"/>
      <c r="WMN1218" s="58"/>
      <c r="WWJ1218" s="58"/>
    </row>
    <row r="1219" spans="1:796 1052:1820 2076:2844 3100:3868 4124:4892 5148:5916 6172:6940 7196:7964 8220:8988 9244:10012 10268:11036 11292:12060 12316:13084 13340:14108 14364:15132 15388:16156" s="67" customFormat="1" ht="57" hidden="1" customHeight="1" x14ac:dyDescent="0.25">
      <c r="A1219" s="54">
        <f>+SUBTOTAL(3,$B$11:B1219)</f>
        <v>0</v>
      </c>
      <c r="B1219" s="68" t="s">
        <v>108</v>
      </c>
      <c r="C1219" s="62" t="s">
        <v>43</v>
      </c>
      <c r="D1219" s="62" t="s">
        <v>44</v>
      </c>
      <c r="E1219" s="62" t="s">
        <v>45</v>
      </c>
      <c r="F1219" s="71" t="s">
        <v>4183</v>
      </c>
      <c r="G1219" s="69">
        <v>45501.054791666997</v>
      </c>
      <c r="H1219" s="71" t="s">
        <v>4183</v>
      </c>
      <c r="I1219" s="69">
        <v>45501.054791666997</v>
      </c>
      <c r="J1219" s="71" t="s">
        <v>4183</v>
      </c>
      <c r="K1219" s="69">
        <v>45501.054791666997</v>
      </c>
      <c r="L1219" s="100" t="s">
        <v>2957</v>
      </c>
      <c r="M1219" s="68" t="s">
        <v>48</v>
      </c>
      <c r="N1219" s="63" t="s">
        <v>64</v>
      </c>
      <c r="O1219" s="63" t="s">
        <v>3343</v>
      </c>
      <c r="P1219" s="63" t="s">
        <v>3344</v>
      </c>
      <c r="Q1219" s="64"/>
      <c r="R1219" s="65"/>
      <c r="S1219" s="63" t="s">
        <v>68</v>
      </c>
      <c r="T1219" s="63" t="s">
        <v>96</v>
      </c>
      <c r="U1219" s="63" t="s">
        <v>97</v>
      </c>
      <c r="V1219" s="63" t="s">
        <v>98</v>
      </c>
      <c r="W1219" s="63" t="s">
        <v>99</v>
      </c>
      <c r="X1219" s="54" t="s">
        <v>58</v>
      </c>
      <c r="Y1219" s="49"/>
      <c r="Z1219" s="49" t="s">
        <v>59</v>
      </c>
      <c r="AA1219" s="54" t="s">
        <v>74</v>
      </c>
      <c r="AB1219" s="54"/>
      <c r="AC1219" s="68" t="s">
        <v>75</v>
      </c>
      <c r="AD1219" s="68" t="s">
        <v>75</v>
      </c>
      <c r="JX1219" s="58"/>
      <c r="TT1219" s="58"/>
      <c r="ADP1219" s="58"/>
      <c r="ANL1219" s="58"/>
      <c r="AXH1219" s="58"/>
      <c r="BHD1219" s="58"/>
      <c r="BQZ1219" s="58"/>
      <c r="CAV1219" s="58"/>
      <c r="CKR1219" s="58"/>
      <c r="CUN1219" s="58"/>
      <c r="DEJ1219" s="58"/>
      <c r="DOF1219" s="58"/>
      <c r="DYB1219" s="58"/>
      <c r="EHX1219" s="58"/>
      <c r="ERT1219" s="58"/>
      <c r="FBP1219" s="58"/>
      <c r="FLL1219" s="58"/>
      <c r="FVH1219" s="58"/>
      <c r="GFD1219" s="58"/>
      <c r="GOZ1219" s="58"/>
      <c r="GYV1219" s="58"/>
      <c r="HIR1219" s="58"/>
      <c r="HSN1219" s="58"/>
      <c r="ICJ1219" s="58"/>
      <c r="IMF1219" s="58"/>
      <c r="IWB1219" s="58"/>
      <c r="JFX1219" s="58"/>
      <c r="JPT1219" s="58"/>
      <c r="JZP1219" s="58"/>
      <c r="KJL1219" s="58"/>
      <c r="KTH1219" s="58"/>
      <c r="LDD1219" s="58"/>
      <c r="LMZ1219" s="58"/>
      <c r="LWV1219" s="58"/>
      <c r="MGR1219" s="58"/>
      <c r="MQN1219" s="58"/>
      <c r="NAJ1219" s="58"/>
      <c r="NKF1219" s="58"/>
      <c r="NUB1219" s="58"/>
      <c r="ODX1219" s="58"/>
      <c r="ONT1219" s="58"/>
      <c r="OXP1219" s="58"/>
      <c r="PHL1219" s="58"/>
      <c r="PRH1219" s="58"/>
      <c r="QBD1219" s="58"/>
      <c r="QKZ1219" s="58"/>
      <c r="QUV1219" s="58"/>
      <c r="RER1219" s="58"/>
      <c r="RON1219" s="58"/>
      <c r="RYJ1219" s="58"/>
      <c r="SIF1219" s="58"/>
      <c r="SSB1219" s="58"/>
      <c r="TBX1219" s="58"/>
      <c r="TLT1219" s="58"/>
      <c r="TVP1219" s="58"/>
      <c r="UFL1219" s="58"/>
      <c r="UPH1219" s="58"/>
      <c r="UZD1219" s="58"/>
      <c r="VIZ1219" s="58"/>
      <c r="VSV1219" s="58"/>
      <c r="WCR1219" s="58"/>
      <c r="WMN1219" s="58"/>
      <c r="WWJ1219" s="58"/>
    </row>
    <row r="1220" spans="1:796 1052:1820 2076:2844 3100:3868 4124:4892 5148:5916 6172:6940 7196:7964 8220:8988 9244:10012 10268:11036 11292:12060 12316:13084 13340:14108 14364:15132 15388:16156" s="67" customFormat="1" ht="57" hidden="1" customHeight="1" x14ac:dyDescent="0.25">
      <c r="A1220" s="54">
        <f>+SUBTOTAL(3,$B$11:B1220)</f>
        <v>0</v>
      </c>
      <c r="B1220" s="68" t="s">
        <v>108</v>
      </c>
      <c r="C1220" s="62" t="s">
        <v>43</v>
      </c>
      <c r="D1220" s="62" t="s">
        <v>44</v>
      </c>
      <c r="E1220" s="62" t="s">
        <v>45</v>
      </c>
      <c r="F1220" s="71" t="s">
        <v>4185</v>
      </c>
      <c r="G1220" s="69">
        <v>45492.438356480998</v>
      </c>
      <c r="H1220" s="71" t="s">
        <v>4185</v>
      </c>
      <c r="I1220" s="69">
        <v>45492.438356480998</v>
      </c>
      <c r="J1220" s="71" t="s">
        <v>4185</v>
      </c>
      <c r="K1220" s="69">
        <v>45492.438356480998</v>
      </c>
      <c r="L1220" s="100" t="s">
        <v>4460</v>
      </c>
      <c r="M1220" s="68" t="s">
        <v>48</v>
      </c>
      <c r="N1220" s="63" t="s">
        <v>64</v>
      </c>
      <c r="O1220" s="63" t="s">
        <v>3343</v>
      </c>
      <c r="P1220" s="63" t="s">
        <v>95</v>
      </c>
      <c r="Q1220" s="64"/>
      <c r="R1220" s="65"/>
      <c r="S1220" s="63" t="s">
        <v>68</v>
      </c>
      <c r="T1220" s="63" t="s">
        <v>156</v>
      </c>
      <c r="U1220" s="63" t="s">
        <v>157</v>
      </c>
      <c r="V1220" s="63" t="s">
        <v>71</v>
      </c>
      <c r="W1220" s="63" t="s">
        <v>72</v>
      </c>
      <c r="X1220" s="54" t="s">
        <v>58</v>
      </c>
      <c r="Y1220" s="49">
        <v>45499.797268519003</v>
      </c>
      <c r="Z1220" s="49" t="s">
        <v>59</v>
      </c>
      <c r="AA1220" s="54" t="s">
        <v>74</v>
      </c>
      <c r="AB1220" s="54"/>
      <c r="AC1220" s="68" t="s">
        <v>82</v>
      </c>
      <c r="AD1220" s="68" t="s">
        <v>82</v>
      </c>
      <c r="JX1220" s="58"/>
      <c r="TT1220" s="58"/>
      <c r="ADP1220" s="58"/>
      <c r="ANL1220" s="58"/>
      <c r="AXH1220" s="58"/>
      <c r="BHD1220" s="58"/>
      <c r="BQZ1220" s="58"/>
      <c r="CAV1220" s="58"/>
      <c r="CKR1220" s="58"/>
      <c r="CUN1220" s="58"/>
      <c r="DEJ1220" s="58"/>
      <c r="DOF1220" s="58"/>
      <c r="DYB1220" s="58"/>
      <c r="EHX1220" s="58"/>
      <c r="ERT1220" s="58"/>
      <c r="FBP1220" s="58"/>
      <c r="FLL1220" s="58"/>
      <c r="FVH1220" s="58"/>
      <c r="GFD1220" s="58"/>
      <c r="GOZ1220" s="58"/>
      <c r="GYV1220" s="58"/>
      <c r="HIR1220" s="58"/>
      <c r="HSN1220" s="58"/>
      <c r="ICJ1220" s="58"/>
      <c r="IMF1220" s="58"/>
      <c r="IWB1220" s="58"/>
      <c r="JFX1220" s="58"/>
      <c r="JPT1220" s="58"/>
      <c r="JZP1220" s="58"/>
      <c r="KJL1220" s="58"/>
      <c r="KTH1220" s="58"/>
      <c r="LDD1220" s="58"/>
      <c r="LMZ1220" s="58"/>
      <c r="LWV1220" s="58"/>
      <c r="MGR1220" s="58"/>
      <c r="MQN1220" s="58"/>
      <c r="NAJ1220" s="58"/>
      <c r="NKF1220" s="58"/>
      <c r="NUB1220" s="58"/>
      <c r="ODX1220" s="58"/>
      <c r="ONT1220" s="58"/>
      <c r="OXP1220" s="58"/>
      <c r="PHL1220" s="58"/>
      <c r="PRH1220" s="58"/>
      <c r="QBD1220" s="58"/>
      <c r="QKZ1220" s="58"/>
      <c r="QUV1220" s="58"/>
      <c r="RER1220" s="58"/>
      <c r="RON1220" s="58"/>
      <c r="RYJ1220" s="58"/>
      <c r="SIF1220" s="58"/>
      <c r="SSB1220" s="58"/>
      <c r="TBX1220" s="58"/>
      <c r="TLT1220" s="58"/>
      <c r="TVP1220" s="58"/>
      <c r="UFL1220" s="58"/>
      <c r="UPH1220" s="58"/>
      <c r="UZD1220" s="58"/>
      <c r="VIZ1220" s="58"/>
      <c r="VSV1220" s="58"/>
      <c r="WCR1220" s="58"/>
      <c r="WMN1220" s="58"/>
      <c r="WWJ1220" s="58"/>
    </row>
    <row r="1221" spans="1:796 1052:1820 2076:2844 3100:3868 4124:4892 5148:5916 6172:6940 7196:7964 8220:8988 9244:10012 10268:11036 11292:12060 12316:13084 13340:14108 14364:15132 15388:16156" s="67" customFormat="1" ht="57" hidden="1" customHeight="1" x14ac:dyDescent="0.25">
      <c r="A1221" s="54">
        <f>+SUBTOTAL(3,$B$11:B1221)</f>
        <v>0</v>
      </c>
      <c r="B1221" s="68" t="s">
        <v>42</v>
      </c>
      <c r="C1221" s="62" t="s">
        <v>43</v>
      </c>
      <c r="D1221" s="62" t="s">
        <v>44</v>
      </c>
      <c r="E1221" s="62" t="s">
        <v>45</v>
      </c>
      <c r="F1221" s="71" t="s">
        <v>4182</v>
      </c>
      <c r="G1221" s="69">
        <v>45490.707731481001</v>
      </c>
      <c r="H1221" s="71" t="s">
        <v>4182</v>
      </c>
      <c r="I1221" s="69">
        <v>45490.707731481001</v>
      </c>
      <c r="J1221" s="71" t="s">
        <v>4182</v>
      </c>
      <c r="K1221" s="69">
        <v>45490.707731481001</v>
      </c>
      <c r="L1221" s="100" t="s">
        <v>2156</v>
      </c>
      <c r="M1221" s="68" t="s">
        <v>48</v>
      </c>
      <c r="N1221" s="63" t="s">
        <v>64</v>
      </c>
      <c r="O1221" s="63" t="s">
        <v>171</v>
      </c>
      <c r="P1221" s="63" t="s">
        <v>2023</v>
      </c>
      <c r="Q1221" s="64"/>
      <c r="R1221" s="65"/>
      <c r="S1221" s="63" t="s">
        <v>68</v>
      </c>
      <c r="T1221" s="63" t="s">
        <v>96</v>
      </c>
      <c r="U1221" s="63" t="s">
        <v>194</v>
      </c>
      <c r="V1221" s="63" t="s">
        <v>98</v>
      </c>
      <c r="W1221" s="63" t="s">
        <v>99</v>
      </c>
      <c r="X1221" s="54" t="s">
        <v>58</v>
      </c>
      <c r="Y1221" s="49">
        <v>45505.760185184998</v>
      </c>
      <c r="Z1221" s="49" t="s">
        <v>59</v>
      </c>
      <c r="AA1221" s="54" t="s">
        <v>74</v>
      </c>
      <c r="AB1221" s="54"/>
      <c r="AC1221" s="68" t="s">
        <v>82</v>
      </c>
      <c r="AD1221" s="68" t="s">
        <v>82</v>
      </c>
      <c r="JX1221" s="58"/>
      <c r="TT1221" s="58"/>
      <c r="ADP1221" s="58"/>
      <c r="ANL1221" s="58"/>
      <c r="AXH1221" s="58"/>
      <c r="BHD1221" s="58"/>
      <c r="BQZ1221" s="58"/>
      <c r="CAV1221" s="58"/>
      <c r="CKR1221" s="58"/>
      <c r="CUN1221" s="58"/>
      <c r="DEJ1221" s="58"/>
      <c r="DOF1221" s="58"/>
      <c r="DYB1221" s="58"/>
      <c r="EHX1221" s="58"/>
      <c r="ERT1221" s="58"/>
      <c r="FBP1221" s="58"/>
      <c r="FLL1221" s="58"/>
      <c r="FVH1221" s="58"/>
      <c r="GFD1221" s="58"/>
      <c r="GOZ1221" s="58"/>
      <c r="GYV1221" s="58"/>
      <c r="HIR1221" s="58"/>
      <c r="HSN1221" s="58"/>
      <c r="ICJ1221" s="58"/>
      <c r="IMF1221" s="58"/>
      <c r="IWB1221" s="58"/>
      <c r="JFX1221" s="58"/>
      <c r="JPT1221" s="58"/>
      <c r="JZP1221" s="58"/>
      <c r="KJL1221" s="58"/>
      <c r="KTH1221" s="58"/>
      <c r="LDD1221" s="58"/>
      <c r="LMZ1221" s="58"/>
      <c r="LWV1221" s="58"/>
      <c r="MGR1221" s="58"/>
      <c r="MQN1221" s="58"/>
      <c r="NAJ1221" s="58"/>
      <c r="NKF1221" s="58"/>
      <c r="NUB1221" s="58"/>
      <c r="ODX1221" s="58"/>
      <c r="ONT1221" s="58"/>
      <c r="OXP1221" s="58"/>
      <c r="PHL1221" s="58"/>
      <c r="PRH1221" s="58"/>
      <c r="QBD1221" s="58"/>
      <c r="QKZ1221" s="58"/>
      <c r="QUV1221" s="58"/>
      <c r="RER1221" s="58"/>
      <c r="RON1221" s="58"/>
      <c r="RYJ1221" s="58"/>
      <c r="SIF1221" s="58"/>
      <c r="SSB1221" s="58"/>
      <c r="TBX1221" s="58"/>
      <c r="TLT1221" s="58"/>
      <c r="TVP1221" s="58"/>
      <c r="UFL1221" s="58"/>
      <c r="UPH1221" s="58"/>
      <c r="UZD1221" s="58"/>
      <c r="VIZ1221" s="58"/>
      <c r="VSV1221" s="58"/>
      <c r="WCR1221" s="58"/>
      <c r="WMN1221" s="58"/>
      <c r="WWJ1221" s="58"/>
    </row>
    <row r="1222" spans="1:796 1052:1820 2076:2844 3100:3868 4124:4892 5148:5916 6172:6940 7196:7964 8220:8988 9244:10012 10268:11036 11292:12060 12316:13084 13340:14108 14364:15132 15388:16156" s="67" customFormat="1" ht="57" hidden="1" customHeight="1" x14ac:dyDescent="0.25">
      <c r="A1222" s="54">
        <f>+SUBTOTAL(3,$B$11:B1222)</f>
        <v>0</v>
      </c>
      <c r="B1222" s="68" t="s">
        <v>42</v>
      </c>
      <c r="C1222" s="62" t="s">
        <v>43</v>
      </c>
      <c r="D1222" s="62" t="s">
        <v>44</v>
      </c>
      <c r="E1222" s="62" t="s">
        <v>45</v>
      </c>
      <c r="F1222" s="71" t="s">
        <v>4186</v>
      </c>
      <c r="G1222" s="69">
        <v>45500.487754629998</v>
      </c>
      <c r="H1222" s="71" t="s">
        <v>4186</v>
      </c>
      <c r="I1222" s="69">
        <v>45500.487754629998</v>
      </c>
      <c r="J1222" s="71" t="s">
        <v>4186</v>
      </c>
      <c r="K1222" s="69">
        <v>45500.487754629998</v>
      </c>
      <c r="L1222" s="100" t="s">
        <v>4461</v>
      </c>
      <c r="M1222" s="68" t="s">
        <v>48</v>
      </c>
      <c r="N1222" s="63" t="s">
        <v>64</v>
      </c>
      <c r="O1222" s="63" t="s">
        <v>171</v>
      </c>
      <c r="P1222" s="63" t="s">
        <v>4358</v>
      </c>
      <c r="Q1222" s="64"/>
      <c r="R1222" s="65"/>
      <c r="S1222" s="63" t="s">
        <v>68</v>
      </c>
      <c r="T1222" s="63" t="s">
        <v>96</v>
      </c>
      <c r="U1222" s="63" t="s">
        <v>97</v>
      </c>
      <c r="V1222" s="63" t="s">
        <v>98</v>
      </c>
      <c r="W1222" s="63" t="s">
        <v>99</v>
      </c>
      <c r="X1222" s="54" t="s">
        <v>58</v>
      </c>
      <c r="Y1222" s="49">
        <v>45504.742523148001</v>
      </c>
      <c r="Z1222" s="49" t="s">
        <v>59</v>
      </c>
      <c r="AA1222" s="54" t="s">
        <v>74</v>
      </c>
      <c r="AB1222" s="54"/>
      <c r="AC1222" s="68" t="s">
        <v>383</v>
      </c>
      <c r="AD1222" s="68" t="s">
        <v>383</v>
      </c>
      <c r="JX1222" s="58"/>
      <c r="TT1222" s="58"/>
      <c r="ADP1222" s="58"/>
      <c r="ANL1222" s="58"/>
      <c r="AXH1222" s="58"/>
      <c r="BHD1222" s="58"/>
      <c r="BQZ1222" s="58"/>
      <c r="CAV1222" s="58"/>
      <c r="CKR1222" s="58"/>
      <c r="CUN1222" s="58"/>
      <c r="DEJ1222" s="58"/>
      <c r="DOF1222" s="58"/>
      <c r="DYB1222" s="58"/>
      <c r="EHX1222" s="58"/>
      <c r="ERT1222" s="58"/>
      <c r="FBP1222" s="58"/>
      <c r="FLL1222" s="58"/>
      <c r="FVH1222" s="58"/>
      <c r="GFD1222" s="58"/>
      <c r="GOZ1222" s="58"/>
      <c r="GYV1222" s="58"/>
      <c r="HIR1222" s="58"/>
      <c r="HSN1222" s="58"/>
      <c r="ICJ1222" s="58"/>
      <c r="IMF1222" s="58"/>
      <c r="IWB1222" s="58"/>
      <c r="JFX1222" s="58"/>
      <c r="JPT1222" s="58"/>
      <c r="JZP1222" s="58"/>
      <c r="KJL1222" s="58"/>
      <c r="KTH1222" s="58"/>
      <c r="LDD1222" s="58"/>
      <c r="LMZ1222" s="58"/>
      <c r="LWV1222" s="58"/>
      <c r="MGR1222" s="58"/>
      <c r="MQN1222" s="58"/>
      <c r="NAJ1222" s="58"/>
      <c r="NKF1222" s="58"/>
      <c r="NUB1222" s="58"/>
      <c r="ODX1222" s="58"/>
      <c r="ONT1222" s="58"/>
      <c r="OXP1222" s="58"/>
      <c r="PHL1222" s="58"/>
      <c r="PRH1222" s="58"/>
      <c r="QBD1222" s="58"/>
      <c r="QKZ1222" s="58"/>
      <c r="QUV1222" s="58"/>
      <c r="RER1222" s="58"/>
      <c r="RON1222" s="58"/>
      <c r="RYJ1222" s="58"/>
      <c r="SIF1222" s="58"/>
      <c r="SSB1222" s="58"/>
      <c r="TBX1222" s="58"/>
      <c r="TLT1222" s="58"/>
      <c r="TVP1222" s="58"/>
      <c r="UFL1222" s="58"/>
      <c r="UPH1222" s="58"/>
      <c r="UZD1222" s="58"/>
      <c r="VIZ1222" s="58"/>
      <c r="VSV1222" s="58"/>
      <c r="WCR1222" s="58"/>
      <c r="WMN1222" s="58"/>
      <c r="WWJ1222" s="58"/>
    </row>
    <row r="1223" spans="1:796 1052:1820 2076:2844 3100:3868 4124:4892 5148:5916 6172:6940 7196:7964 8220:8988 9244:10012 10268:11036 11292:12060 12316:13084 13340:14108 14364:15132 15388:16156" s="67" customFormat="1" ht="57" hidden="1" customHeight="1" x14ac:dyDescent="0.25">
      <c r="A1223" s="54">
        <f>+SUBTOTAL(3,$B$11:B1223)</f>
        <v>0</v>
      </c>
      <c r="B1223" s="68" t="s">
        <v>42</v>
      </c>
      <c r="C1223" s="62" t="s">
        <v>43</v>
      </c>
      <c r="D1223" s="62" t="s">
        <v>44</v>
      </c>
      <c r="E1223" s="62" t="s">
        <v>45</v>
      </c>
      <c r="F1223" s="71" t="s">
        <v>4187</v>
      </c>
      <c r="G1223" s="69">
        <v>45475.510312500002</v>
      </c>
      <c r="H1223" s="71" t="s">
        <v>4187</v>
      </c>
      <c r="I1223" s="69">
        <v>45475.510312500002</v>
      </c>
      <c r="J1223" s="71" t="s">
        <v>4187</v>
      </c>
      <c r="K1223" s="69">
        <v>45475.510312500002</v>
      </c>
      <c r="L1223" s="100" t="s">
        <v>4462</v>
      </c>
      <c r="M1223" s="68" t="s">
        <v>48</v>
      </c>
      <c r="N1223" s="49" t="s">
        <v>197</v>
      </c>
      <c r="O1223" s="63" t="s">
        <v>237</v>
      </c>
      <c r="P1223" s="63" t="s">
        <v>4359</v>
      </c>
      <c r="Q1223" s="64"/>
      <c r="R1223" s="65"/>
      <c r="S1223" s="63" t="s">
        <v>1430</v>
      </c>
      <c r="T1223" s="63" t="s">
        <v>4419</v>
      </c>
      <c r="U1223" s="63" t="s">
        <v>4420</v>
      </c>
      <c r="V1223" s="63" t="s">
        <v>115</v>
      </c>
      <c r="W1223" s="63" t="s">
        <v>4727</v>
      </c>
      <c r="X1223" s="54" t="s">
        <v>58</v>
      </c>
      <c r="Y1223" s="49">
        <v>45481.753738425999</v>
      </c>
      <c r="Z1223" s="49" t="s">
        <v>59</v>
      </c>
      <c r="AA1223" s="54" t="s">
        <v>74</v>
      </c>
      <c r="AB1223" s="54"/>
      <c r="AC1223" s="68" t="s">
        <v>75</v>
      </c>
      <c r="AD1223" s="68" t="s">
        <v>75</v>
      </c>
      <c r="JX1223" s="58"/>
      <c r="TT1223" s="58"/>
      <c r="ADP1223" s="58"/>
      <c r="ANL1223" s="58"/>
      <c r="AXH1223" s="58"/>
      <c r="BHD1223" s="58"/>
      <c r="BQZ1223" s="58"/>
      <c r="CAV1223" s="58"/>
      <c r="CKR1223" s="58"/>
      <c r="CUN1223" s="58"/>
      <c r="DEJ1223" s="58"/>
      <c r="DOF1223" s="58"/>
      <c r="DYB1223" s="58"/>
      <c r="EHX1223" s="58"/>
      <c r="ERT1223" s="58"/>
      <c r="FBP1223" s="58"/>
      <c r="FLL1223" s="58"/>
      <c r="FVH1223" s="58"/>
      <c r="GFD1223" s="58"/>
      <c r="GOZ1223" s="58"/>
      <c r="GYV1223" s="58"/>
      <c r="HIR1223" s="58"/>
      <c r="HSN1223" s="58"/>
      <c r="ICJ1223" s="58"/>
      <c r="IMF1223" s="58"/>
      <c r="IWB1223" s="58"/>
      <c r="JFX1223" s="58"/>
      <c r="JPT1223" s="58"/>
      <c r="JZP1223" s="58"/>
      <c r="KJL1223" s="58"/>
      <c r="KTH1223" s="58"/>
      <c r="LDD1223" s="58"/>
      <c r="LMZ1223" s="58"/>
      <c r="LWV1223" s="58"/>
      <c r="MGR1223" s="58"/>
      <c r="MQN1223" s="58"/>
      <c r="NAJ1223" s="58"/>
      <c r="NKF1223" s="58"/>
      <c r="NUB1223" s="58"/>
      <c r="ODX1223" s="58"/>
      <c r="ONT1223" s="58"/>
      <c r="OXP1223" s="58"/>
      <c r="PHL1223" s="58"/>
      <c r="PRH1223" s="58"/>
      <c r="QBD1223" s="58"/>
      <c r="QKZ1223" s="58"/>
      <c r="QUV1223" s="58"/>
      <c r="RER1223" s="58"/>
      <c r="RON1223" s="58"/>
      <c r="RYJ1223" s="58"/>
      <c r="SIF1223" s="58"/>
      <c r="SSB1223" s="58"/>
      <c r="TBX1223" s="58"/>
      <c r="TLT1223" s="58"/>
      <c r="TVP1223" s="58"/>
      <c r="UFL1223" s="58"/>
      <c r="UPH1223" s="58"/>
      <c r="UZD1223" s="58"/>
      <c r="VIZ1223" s="58"/>
      <c r="VSV1223" s="58"/>
      <c r="WCR1223" s="58"/>
      <c r="WMN1223" s="58"/>
      <c r="WWJ1223" s="58"/>
    </row>
    <row r="1224" spans="1:796 1052:1820 2076:2844 3100:3868 4124:4892 5148:5916 6172:6940 7196:7964 8220:8988 9244:10012 10268:11036 11292:12060 12316:13084 13340:14108 14364:15132 15388:16156" s="67" customFormat="1" ht="57" hidden="1" customHeight="1" x14ac:dyDescent="0.25">
      <c r="A1224" s="54">
        <f>+SUBTOTAL(3,$B$11:B1224)</f>
        <v>0</v>
      </c>
      <c r="B1224" s="68" t="s">
        <v>42</v>
      </c>
      <c r="C1224" s="62" t="s">
        <v>43</v>
      </c>
      <c r="D1224" s="62" t="s">
        <v>44</v>
      </c>
      <c r="E1224" s="62" t="s">
        <v>45</v>
      </c>
      <c r="F1224" s="71" t="s">
        <v>4188</v>
      </c>
      <c r="G1224" s="69">
        <v>45492.480763888998</v>
      </c>
      <c r="H1224" s="71" t="s">
        <v>4188</v>
      </c>
      <c r="I1224" s="69">
        <v>45492.480763888998</v>
      </c>
      <c r="J1224" s="71" t="s">
        <v>4188</v>
      </c>
      <c r="K1224" s="69">
        <v>45492.480763888998</v>
      </c>
      <c r="L1224" s="100" t="s">
        <v>4463</v>
      </c>
      <c r="M1224" s="68" t="s">
        <v>111</v>
      </c>
      <c r="N1224" s="63" t="s">
        <v>64</v>
      </c>
      <c r="O1224" s="63" t="s">
        <v>87</v>
      </c>
      <c r="P1224" s="63" t="s">
        <v>4360</v>
      </c>
      <c r="Q1224" s="64"/>
      <c r="R1224" s="65"/>
      <c r="S1224" s="63" t="s">
        <v>68</v>
      </c>
      <c r="T1224" s="63" t="s">
        <v>137</v>
      </c>
      <c r="U1224" s="63" t="s">
        <v>2147</v>
      </c>
      <c r="V1224" s="63" t="s">
        <v>5267</v>
      </c>
      <c r="W1224" s="63" t="s">
        <v>5268</v>
      </c>
      <c r="X1224" s="54" t="s">
        <v>58</v>
      </c>
      <c r="Y1224" s="49">
        <v>45499.712453704</v>
      </c>
      <c r="Z1224" s="49" t="s">
        <v>59</v>
      </c>
      <c r="AA1224" s="54" t="s">
        <v>74</v>
      </c>
      <c r="AB1224" s="54"/>
      <c r="AC1224" s="68" t="s">
        <v>117</v>
      </c>
      <c r="AD1224" s="68" t="s">
        <v>117</v>
      </c>
      <c r="JX1224" s="58"/>
      <c r="TT1224" s="58"/>
      <c r="ADP1224" s="58"/>
      <c r="ANL1224" s="58"/>
      <c r="AXH1224" s="58"/>
      <c r="BHD1224" s="58"/>
      <c r="BQZ1224" s="58"/>
      <c r="CAV1224" s="58"/>
      <c r="CKR1224" s="58"/>
      <c r="CUN1224" s="58"/>
      <c r="DEJ1224" s="58"/>
      <c r="DOF1224" s="58"/>
      <c r="DYB1224" s="58"/>
      <c r="EHX1224" s="58"/>
      <c r="ERT1224" s="58"/>
      <c r="FBP1224" s="58"/>
      <c r="FLL1224" s="58"/>
      <c r="FVH1224" s="58"/>
      <c r="GFD1224" s="58"/>
      <c r="GOZ1224" s="58"/>
      <c r="GYV1224" s="58"/>
      <c r="HIR1224" s="58"/>
      <c r="HSN1224" s="58"/>
      <c r="ICJ1224" s="58"/>
      <c r="IMF1224" s="58"/>
      <c r="IWB1224" s="58"/>
      <c r="JFX1224" s="58"/>
      <c r="JPT1224" s="58"/>
      <c r="JZP1224" s="58"/>
      <c r="KJL1224" s="58"/>
      <c r="KTH1224" s="58"/>
      <c r="LDD1224" s="58"/>
      <c r="LMZ1224" s="58"/>
      <c r="LWV1224" s="58"/>
      <c r="MGR1224" s="58"/>
      <c r="MQN1224" s="58"/>
      <c r="NAJ1224" s="58"/>
      <c r="NKF1224" s="58"/>
      <c r="NUB1224" s="58"/>
      <c r="ODX1224" s="58"/>
      <c r="ONT1224" s="58"/>
      <c r="OXP1224" s="58"/>
      <c r="PHL1224" s="58"/>
      <c r="PRH1224" s="58"/>
      <c r="QBD1224" s="58"/>
      <c r="QKZ1224" s="58"/>
      <c r="QUV1224" s="58"/>
      <c r="RER1224" s="58"/>
      <c r="RON1224" s="58"/>
      <c r="RYJ1224" s="58"/>
      <c r="SIF1224" s="58"/>
      <c r="SSB1224" s="58"/>
      <c r="TBX1224" s="58"/>
      <c r="TLT1224" s="58"/>
      <c r="TVP1224" s="58"/>
      <c r="UFL1224" s="58"/>
      <c r="UPH1224" s="58"/>
      <c r="UZD1224" s="58"/>
      <c r="VIZ1224" s="58"/>
      <c r="VSV1224" s="58"/>
      <c r="WCR1224" s="58"/>
      <c r="WMN1224" s="58"/>
      <c r="WWJ1224" s="58"/>
    </row>
    <row r="1225" spans="1:796 1052:1820 2076:2844 3100:3868 4124:4892 5148:5916 6172:6940 7196:7964 8220:8988 9244:10012 10268:11036 11292:12060 12316:13084 13340:14108 14364:15132 15388:16156" s="67" customFormat="1" ht="57" hidden="1" customHeight="1" x14ac:dyDescent="0.25">
      <c r="A1225" s="54">
        <f>+SUBTOTAL(3,$B$11:B1225)</f>
        <v>0</v>
      </c>
      <c r="B1225" s="68" t="s">
        <v>42</v>
      </c>
      <c r="C1225" s="62" t="s">
        <v>43</v>
      </c>
      <c r="D1225" s="62" t="s">
        <v>44</v>
      </c>
      <c r="E1225" s="62" t="s">
        <v>45</v>
      </c>
      <c r="F1225" s="71" t="s">
        <v>4189</v>
      </c>
      <c r="G1225" s="69">
        <v>45500.606932870003</v>
      </c>
      <c r="H1225" s="71" t="s">
        <v>4189</v>
      </c>
      <c r="I1225" s="69">
        <v>45500.606932870003</v>
      </c>
      <c r="J1225" s="71" t="s">
        <v>4189</v>
      </c>
      <c r="K1225" s="69">
        <v>45500.606932870003</v>
      </c>
      <c r="L1225" s="100" t="s">
        <v>4464</v>
      </c>
      <c r="M1225" s="68" t="s">
        <v>48</v>
      </c>
      <c r="N1225" s="63" t="s">
        <v>64</v>
      </c>
      <c r="O1225" s="63" t="s">
        <v>171</v>
      </c>
      <c r="P1225" s="63" t="s">
        <v>658</v>
      </c>
      <c r="Q1225" s="64"/>
      <c r="R1225" s="65"/>
      <c r="S1225" s="63" t="s">
        <v>68</v>
      </c>
      <c r="T1225" s="63" t="s">
        <v>321</v>
      </c>
      <c r="U1225" s="63" t="s">
        <v>530</v>
      </c>
      <c r="V1225" s="49" t="s">
        <v>71</v>
      </c>
      <c r="W1225" s="49" t="s">
        <v>72</v>
      </c>
      <c r="X1225" s="54" t="s">
        <v>58</v>
      </c>
      <c r="Y1225" s="49">
        <v>45504.739583333001</v>
      </c>
      <c r="Z1225" s="49" t="s">
        <v>59</v>
      </c>
      <c r="AA1225" s="54" t="s">
        <v>74</v>
      </c>
      <c r="AB1225" s="54"/>
      <c r="AC1225" s="68" t="s">
        <v>82</v>
      </c>
      <c r="AD1225" s="68" t="s">
        <v>82</v>
      </c>
      <c r="JX1225" s="58"/>
      <c r="TT1225" s="58"/>
      <c r="ADP1225" s="58"/>
      <c r="ANL1225" s="58"/>
      <c r="AXH1225" s="58"/>
      <c r="BHD1225" s="58"/>
      <c r="BQZ1225" s="58"/>
      <c r="CAV1225" s="58"/>
      <c r="CKR1225" s="58"/>
      <c r="CUN1225" s="58"/>
      <c r="DEJ1225" s="58"/>
      <c r="DOF1225" s="58"/>
      <c r="DYB1225" s="58"/>
      <c r="EHX1225" s="58"/>
      <c r="ERT1225" s="58"/>
      <c r="FBP1225" s="58"/>
      <c r="FLL1225" s="58"/>
      <c r="FVH1225" s="58"/>
      <c r="GFD1225" s="58"/>
      <c r="GOZ1225" s="58"/>
      <c r="GYV1225" s="58"/>
      <c r="HIR1225" s="58"/>
      <c r="HSN1225" s="58"/>
      <c r="ICJ1225" s="58"/>
      <c r="IMF1225" s="58"/>
      <c r="IWB1225" s="58"/>
      <c r="JFX1225" s="58"/>
      <c r="JPT1225" s="58"/>
      <c r="JZP1225" s="58"/>
      <c r="KJL1225" s="58"/>
      <c r="KTH1225" s="58"/>
      <c r="LDD1225" s="58"/>
      <c r="LMZ1225" s="58"/>
      <c r="LWV1225" s="58"/>
      <c r="MGR1225" s="58"/>
      <c r="MQN1225" s="58"/>
      <c r="NAJ1225" s="58"/>
      <c r="NKF1225" s="58"/>
      <c r="NUB1225" s="58"/>
      <c r="ODX1225" s="58"/>
      <c r="ONT1225" s="58"/>
      <c r="OXP1225" s="58"/>
      <c r="PHL1225" s="58"/>
      <c r="PRH1225" s="58"/>
      <c r="QBD1225" s="58"/>
      <c r="QKZ1225" s="58"/>
      <c r="QUV1225" s="58"/>
      <c r="RER1225" s="58"/>
      <c r="RON1225" s="58"/>
      <c r="RYJ1225" s="58"/>
      <c r="SIF1225" s="58"/>
      <c r="SSB1225" s="58"/>
      <c r="TBX1225" s="58"/>
      <c r="TLT1225" s="58"/>
      <c r="TVP1225" s="58"/>
      <c r="UFL1225" s="58"/>
      <c r="UPH1225" s="58"/>
      <c r="UZD1225" s="58"/>
      <c r="VIZ1225" s="58"/>
      <c r="VSV1225" s="58"/>
      <c r="WCR1225" s="58"/>
      <c r="WMN1225" s="58"/>
      <c r="WWJ1225" s="58"/>
    </row>
    <row r="1226" spans="1:796 1052:1820 2076:2844 3100:3868 4124:4892 5148:5916 6172:6940 7196:7964 8220:8988 9244:10012 10268:11036 11292:12060 12316:13084 13340:14108 14364:15132 15388:16156" s="67" customFormat="1" ht="57" hidden="1" customHeight="1" x14ac:dyDescent="0.25">
      <c r="A1226" s="54">
        <f>+SUBTOTAL(3,$B$11:B1226)</f>
        <v>0</v>
      </c>
      <c r="B1226" s="68" t="s">
        <v>42</v>
      </c>
      <c r="C1226" s="62" t="s">
        <v>43</v>
      </c>
      <c r="D1226" s="62" t="s">
        <v>44</v>
      </c>
      <c r="E1226" s="62" t="s">
        <v>45</v>
      </c>
      <c r="F1226" s="71" t="s">
        <v>4190</v>
      </c>
      <c r="G1226" s="69">
        <v>45503.423773148003</v>
      </c>
      <c r="H1226" s="71" t="s">
        <v>4190</v>
      </c>
      <c r="I1226" s="69">
        <v>45503.423773148003</v>
      </c>
      <c r="J1226" s="71" t="s">
        <v>4190</v>
      </c>
      <c r="K1226" s="69">
        <v>45503.423773148003</v>
      </c>
      <c r="L1226" s="100" t="s">
        <v>2929</v>
      </c>
      <c r="M1226" s="68" t="s">
        <v>48</v>
      </c>
      <c r="N1226" s="63" t="s">
        <v>709</v>
      </c>
      <c r="O1226" s="63" t="s">
        <v>710</v>
      </c>
      <c r="P1226" s="63" t="s">
        <v>4361</v>
      </c>
      <c r="Q1226" s="64"/>
      <c r="R1226" s="65"/>
      <c r="S1226" s="63" t="s">
        <v>68</v>
      </c>
      <c r="T1226" s="63" t="s">
        <v>150</v>
      </c>
      <c r="U1226" s="63" t="s">
        <v>151</v>
      </c>
      <c r="V1226" s="63" t="s">
        <v>270</v>
      </c>
      <c r="W1226" s="63" t="s">
        <v>5264</v>
      </c>
      <c r="X1226" s="54" t="s">
        <v>58</v>
      </c>
      <c r="Y1226" s="49">
        <v>45503.770868056003</v>
      </c>
      <c r="Z1226" s="49" t="s">
        <v>59</v>
      </c>
      <c r="AA1226" s="54" t="s">
        <v>74</v>
      </c>
      <c r="AB1226" s="54"/>
      <c r="AC1226" s="62" t="s">
        <v>75</v>
      </c>
      <c r="AD1226" s="62" t="s">
        <v>75</v>
      </c>
      <c r="JX1226" s="58"/>
      <c r="TT1226" s="58"/>
      <c r="ADP1226" s="58"/>
      <c r="ANL1226" s="58"/>
      <c r="AXH1226" s="58"/>
      <c r="BHD1226" s="58"/>
      <c r="BQZ1226" s="58"/>
      <c r="CAV1226" s="58"/>
      <c r="CKR1226" s="58"/>
      <c r="CUN1226" s="58"/>
      <c r="DEJ1226" s="58"/>
      <c r="DOF1226" s="58"/>
      <c r="DYB1226" s="58"/>
      <c r="EHX1226" s="58"/>
      <c r="ERT1226" s="58"/>
      <c r="FBP1226" s="58"/>
      <c r="FLL1226" s="58"/>
      <c r="FVH1226" s="58"/>
      <c r="GFD1226" s="58"/>
      <c r="GOZ1226" s="58"/>
      <c r="GYV1226" s="58"/>
      <c r="HIR1226" s="58"/>
      <c r="HSN1226" s="58"/>
      <c r="ICJ1226" s="58"/>
      <c r="IMF1226" s="58"/>
      <c r="IWB1226" s="58"/>
      <c r="JFX1226" s="58"/>
      <c r="JPT1226" s="58"/>
      <c r="JZP1226" s="58"/>
      <c r="KJL1226" s="58"/>
      <c r="KTH1226" s="58"/>
      <c r="LDD1226" s="58"/>
      <c r="LMZ1226" s="58"/>
      <c r="LWV1226" s="58"/>
      <c r="MGR1226" s="58"/>
      <c r="MQN1226" s="58"/>
      <c r="NAJ1226" s="58"/>
      <c r="NKF1226" s="58"/>
      <c r="NUB1226" s="58"/>
      <c r="ODX1226" s="58"/>
      <c r="ONT1226" s="58"/>
      <c r="OXP1226" s="58"/>
      <c r="PHL1226" s="58"/>
      <c r="PRH1226" s="58"/>
      <c r="QBD1226" s="58"/>
      <c r="QKZ1226" s="58"/>
      <c r="QUV1226" s="58"/>
      <c r="RER1226" s="58"/>
      <c r="RON1226" s="58"/>
      <c r="RYJ1226" s="58"/>
      <c r="SIF1226" s="58"/>
      <c r="SSB1226" s="58"/>
      <c r="TBX1226" s="58"/>
      <c r="TLT1226" s="58"/>
      <c r="TVP1226" s="58"/>
      <c r="UFL1226" s="58"/>
      <c r="UPH1226" s="58"/>
      <c r="UZD1226" s="58"/>
      <c r="VIZ1226" s="58"/>
      <c r="VSV1226" s="58"/>
      <c r="WCR1226" s="58"/>
      <c r="WMN1226" s="58"/>
      <c r="WWJ1226" s="58"/>
    </row>
    <row r="1227" spans="1:796 1052:1820 2076:2844 3100:3868 4124:4892 5148:5916 6172:6940 7196:7964 8220:8988 9244:10012 10268:11036 11292:12060 12316:13084 13340:14108 14364:15132 15388:16156" s="67" customFormat="1" ht="57" hidden="1" customHeight="1" x14ac:dyDescent="0.25">
      <c r="A1227" s="54">
        <f>+SUBTOTAL(3,$B$11:B1227)</f>
        <v>0</v>
      </c>
      <c r="B1227" s="68" t="s">
        <v>42</v>
      </c>
      <c r="C1227" s="62" t="s">
        <v>43</v>
      </c>
      <c r="D1227" s="62" t="s">
        <v>44</v>
      </c>
      <c r="E1227" s="62" t="s">
        <v>45</v>
      </c>
      <c r="F1227" s="71" t="s">
        <v>4191</v>
      </c>
      <c r="G1227" s="69">
        <v>45502.471192129997</v>
      </c>
      <c r="H1227" s="71" t="s">
        <v>4191</v>
      </c>
      <c r="I1227" s="69">
        <v>45502.471192129997</v>
      </c>
      <c r="J1227" s="71" t="s">
        <v>4191</v>
      </c>
      <c r="K1227" s="69">
        <v>45502.471192129997</v>
      </c>
      <c r="L1227" s="100" t="s">
        <v>4465</v>
      </c>
      <c r="M1227" s="68" t="s">
        <v>48</v>
      </c>
      <c r="N1227" s="63" t="s">
        <v>141</v>
      </c>
      <c r="O1227" s="63" t="s">
        <v>624</v>
      </c>
      <c r="P1227" s="63" t="s">
        <v>4362</v>
      </c>
      <c r="Q1227" s="64"/>
      <c r="R1227" s="65"/>
      <c r="S1227" s="63" t="s">
        <v>68</v>
      </c>
      <c r="T1227" s="63" t="s">
        <v>96</v>
      </c>
      <c r="U1227" s="63" t="s">
        <v>97</v>
      </c>
      <c r="V1227" s="63" t="s">
        <v>98</v>
      </c>
      <c r="W1227" s="63" t="s">
        <v>99</v>
      </c>
      <c r="X1227" s="54" t="s">
        <v>58</v>
      </c>
      <c r="Y1227" s="49"/>
      <c r="Z1227" s="49" t="s">
        <v>59</v>
      </c>
      <c r="AA1227" s="54" t="s">
        <v>187</v>
      </c>
      <c r="AB1227" s="54"/>
      <c r="AC1227" s="68" t="s">
        <v>82</v>
      </c>
      <c r="AD1227" s="68" t="s">
        <v>82</v>
      </c>
      <c r="JX1227" s="58"/>
      <c r="TT1227" s="58"/>
      <c r="ADP1227" s="58"/>
      <c r="ANL1227" s="58"/>
      <c r="AXH1227" s="58"/>
      <c r="BHD1227" s="58"/>
      <c r="BQZ1227" s="58"/>
      <c r="CAV1227" s="58"/>
      <c r="CKR1227" s="58"/>
      <c r="CUN1227" s="58"/>
      <c r="DEJ1227" s="58"/>
      <c r="DOF1227" s="58"/>
      <c r="DYB1227" s="58"/>
      <c r="EHX1227" s="58"/>
      <c r="ERT1227" s="58"/>
      <c r="FBP1227" s="58"/>
      <c r="FLL1227" s="58"/>
      <c r="FVH1227" s="58"/>
      <c r="GFD1227" s="58"/>
      <c r="GOZ1227" s="58"/>
      <c r="GYV1227" s="58"/>
      <c r="HIR1227" s="58"/>
      <c r="HSN1227" s="58"/>
      <c r="ICJ1227" s="58"/>
      <c r="IMF1227" s="58"/>
      <c r="IWB1227" s="58"/>
      <c r="JFX1227" s="58"/>
      <c r="JPT1227" s="58"/>
      <c r="JZP1227" s="58"/>
      <c r="KJL1227" s="58"/>
      <c r="KTH1227" s="58"/>
      <c r="LDD1227" s="58"/>
      <c r="LMZ1227" s="58"/>
      <c r="LWV1227" s="58"/>
      <c r="MGR1227" s="58"/>
      <c r="MQN1227" s="58"/>
      <c r="NAJ1227" s="58"/>
      <c r="NKF1227" s="58"/>
      <c r="NUB1227" s="58"/>
      <c r="ODX1227" s="58"/>
      <c r="ONT1227" s="58"/>
      <c r="OXP1227" s="58"/>
      <c r="PHL1227" s="58"/>
      <c r="PRH1227" s="58"/>
      <c r="QBD1227" s="58"/>
      <c r="QKZ1227" s="58"/>
      <c r="QUV1227" s="58"/>
      <c r="RER1227" s="58"/>
      <c r="RON1227" s="58"/>
      <c r="RYJ1227" s="58"/>
      <c r="SIF1227" s="58"/>
      <c r="SSB1227" s="58"/>
      <c r="TBX1227" s="58"/>
      <c r="TLT1227" s="58"/>
      <c r="TVP1227" s="58"/>
      <c r="UFL1227" s="58"/>
      <c r="UPH1227" s="58"/>
      <c r="UZD1227" s="58"/>
      <c r="VIZ1227" s="58"/>
      <c r="VSV1227" s="58"/>
      <c r="WCR1227" s="58"/>
      <c r="WMN1227" s="58"/>
      <c r="WWJ1227" s="58"/>
    </row>
    <row r="1228" spans="1:796 1052:1820 2076:2844 3100:3868 4124:4892 5148:5916 6172:6940 7196:7964 8220:8988 9244:10012 10268:11036 11292:12060 12316:13084 13340:14108 14364:15132 15388:16156" s="67" customFormat="1" ht="57" hidden="1" customHeight="1" x14ac:dyDescent="0.25">
      <c r="A1228" s="54">
        <f>+SUBTOTAL(3,$B$11:B1228)</f>
        <v>0</v>
      </c>
      <c r="B1228" s="68" t="s">
        <v>42</v>
      </c>
      <c r="C1228" s="62" t="s">
        <v>43</v>
      </c>
      <c r="D1228" s="62" t="s">
        <v>44</v>
      </c>
      <c r="E1228" s="62" t="s">
        <v>45</v>
      </c>
      <c r="F1228" s="71" t="s">
        <v>4192</v>
      </c>
      <c r="G1228" s="69">
        <v>45495.446238425997</v>
      </c>
      <c r="H1228" s="71" t="s">
        <v>4192</v>
      </c>
      <c r="I1228" s="69">
        <v>45495.446238425997</v>
      </c>
      <c r="J1228" s="71" t="s">
        <v>4192</v>
      </c>
      <c r="K1228" s="69">
        <v>45495.446238425997</v>
      </c>
      <c r="L1228" s="100" t="s">
        <v>4466</v>
      </c>
      <c r="M1228" s="68" t="s">
        <v>48</v>
      </c>
      <c r="N1228" s="63" t="s">
        <v>303</v>
      </c>
      <c r="O1228" s="63" t="s">
        <v>774</v>
      </c>
      <c r="P1228" s="63" t="s">
        <v>802</v>
      </c>
      <c r="Q1228" s="64"/>
      <c r="R1228" s="65"/>
      <c r="S1228" s="63" t="s">
        <v>68</v>
      </c>
      <c r="T1228" s="63" t="s">
        <v>96</v>
      </c>
      <c r="U1228" s="63" t="s">
        <v>2150</v>
      </c>
      <c r="V1228" s="63" t="s">
        <v>98</v>
      </c>
      <c r="W1228" s="63" t="s">
        <v>99</v>
      </c>
      <c r="X1228" s="54" t="s">
        <v>58</v>
      </c>
      <c r="Y1228" s="49">
        <v>45497.666423611001</v>
      </c>
      <c r="Z1228" s="49" t="s">
        <v>59</v>
      </c>
      <c r="AA1228" s="54" t="s">
        <v>187</v>
      </c>
      <c r="AB1228" s="54"/>
      <c r="AC1228" s="68" t="s">
        <v>117</v>
      </c>
      <c r="AD1228" s="68" t="s">
        <v>117</v>
      </c>
      <c r="JX1228" s="58"/>
      <c r="TT1228" s="58"/>
      <c r="ADP1228" s="58"/>
      <c r="ANL1228" s="58"/>
      <c r="AXH1228" s="58"/>
      <c r="BHD1228" s="58"/>
      <c r="BQZ1228" s="58"/>
      <c r="CAV1228" s="58"/>
      <c r="CKR1228" s="58"/>
      <c r="CUN1228" s="58"/>
      <c r="DEJ1228" s="58"/>
      <c r="DOF1228" s="58"/>
      <c r="DYB1228" s="58"/>
      <c r="EHX1228" s="58"/>
      <c r="ERT1228" s="58"/>
      <c r="FBP1228" s="58"/>
      <c r="FLL1228" s="58"/>
      <c r="FVH1228" s="58"/>
      <c r="GFD1228" s="58"/>
      <c r="GOZ1228" s="58"/>
      <c r="GYV1228" s="58"/>
      <c r="HIR1228" s="58"/>
      <c r="HSN1228" s="58"/>
      <c r="ICJ1228" s="58"/>
      <c r="IMF1228" s="58"/>
      <c r="IWB1228" s="58"/>
      <c r="JFX1228" s="58"/>
      <c r="JPT1228" s="58"/>
      <c r="JZP1228" s="58"/>
      <c r="KJL1228" s="58"/>
      <c r="KTH1228" s="58"/>
      <c r="LDD1228" s="58"/>
      <c r="LMZ1228" s="58"/>
      <c r="LWV1228" s="58"/>
      <c r="MGR1228" s="58"/>
      <c r="MQN1228" s="58"/>
      <c r="NAJ1228" s="58"/>
      <c r="NKF1228" s="58"/>
      <c r="NUB1228" s="58"/>
      <c r="ODX1228" s="58"/>
      <c r="ONT1228" s="58"/>
      <c r="OXP1228" s="58"/>
      <c r="PHL1228" s="58"/>
      <c r="PRH1228" s="58"/>
      <c r="QBD1228" s="58"/>
      <c r="QKZ1228" s="58"/>
      <c r="QUV1228" s="58"/>
      <c r="RER1228" s="58"/>
      <c r="RON1228" s="58"/>
      <c r="RYJ1228" s="58"/>
      <c r="SIF1228" s="58"/>
      <c r="SSB1228" s="58"/>
      <c r="TBX1228" s="58"/>
      <c r="TLT1228" s="58"/>
      <c r="TVP1228" s="58"/>
      <c r="UFL1228" s="58"/>
      <c r="UPH1228" s="58"/>
      <c r="UZD1228" s="58"/>
      <c r="VIZ1228" s="58"/>
      <c r="VSV1228" s="58"/>
      <c r="WCR1228" s="58"/>
      <c r="WMN1228" s="58"/>
      <c r="WWJ1228" s="58"/>
    </row>
    <row r="1229" spans="1:796 1052:1820 2076:2844 3100:3868 4124:4892 5148:5916 6172:6940 7196:7964 8220:8988 9244:10012 10268:11036 11292:12060 12316:13084 13340:14108 14364:15132 15388:16156" s="67" customFormat="1" ht="57" hidden="1" customHeight="1" x14ac:dyDescent="0.25">
      <c r="A1229" s="54">
        <f>+SUBTOTAL(3,$B$11:B1229)</f>
        <v>0</v>
      </c>
      <c r="B1229" s="68" t="s">
        <v>42</v>
      </c>
      <c r="C1229" s="62" t="s">
        <v>43</v>
      </c>
      <c r="D1229" s="62" t="s">
        <v>44</v>
      </c>
      <c r="E1229" s="62" t="s">
        <v>45</v>
      </c>
      <c r="F1229" s="71" t="s">
        <v>4193</v>
      </c>
      <c r="G1229" s="69">
        <v>45491.604074073999</v>
      </c>
      <c r="H1229" s="71" t="s">
        <v>4193</v>
      </c>
      <c r="I1229" s="69">
        <v>45491.604074073999</v>
      </c>
      <c r="J1229" s="71" t="s">
        <v>4193</v>
      </c>
      <c r="K1229" s="69">
        <v>45491.604074073999</v>
      </c>
      <c r="L1229" s="100" t="s">
        <v>4467</v>
      </c>
      <c r="M1229" s="68" t="s">
        <v>48</v>
      </c>
      <c r="N1229" s="63" t="s">
        <v>303</v>
      </c>
      <c r="O1229" s="63" t="s">
        <v>774</v>
      </c>
      <c r="P1229" s="63" t="s">
        <v>4363</v>
      </c>
      <c r="Q1229" s="64"/>
      <c r="R1229" s="65"/>
      <c r="S1229" s="63" t="s">
        <v>68</v>
      </c>
      <c r="T1229" s="63" t="s">
        <v>96</v>
      </c>
      <c r="U1229" s="63" t="s">
        <v>97</v>
      </c>
      <c r="V1229" s="63" t="s">
        <v>80</v>
      </c>
      <c r="W1229" s="63" t="s">
        <v>4692</v>
      </c>
      <c r="X1229" s="54" t="s">
        <v>58</v>
      </c>
      <c r="Y1229" s="49">
        <v>45498.377083332998</v>
      </c>
      <c r="Z1229" s="49" t="s">
        <v>59</v>
      </c>
      <c r="AA1229" s="54" t="s">
        <v>187</v>
      </c>
      <c r="AB1229" s="54"/>
      <c r="AC1229" s="62" t="s">
        <v>75</v>
      </c>
      <c r="AD1229" s="62" t="s">
        <v>75</v>
      </c>
      <c r="JX1229" s="58"/>
      <c r="TT1229" s="58"/>
      <c r="ADP1229" s="58"/>
      <c r="ANL1229" s="58"/>
      <c r="AXH1229" s="58"/>
      <c r="BHD1229" s="58"/>
      <c r="BQZ1229" s="58"/>
      <c r="CAV1229" s="58"/>
      <c r="CKR1229" s="58"/>
      <c r="CUN1229" s="58"/>
      <c r="DEJ1229" s="58"/>
      <c r="DOF1229" s="58"/>
      <c r="DYB1229" s="58"/>
      <c r="EHX1229" s="58"/>
      <c r="ERT1229" s="58"/>
      <c r="FBP1229" s="58"/>
      <c r="FLL1229" s="58"/>
      <c r="FVH1229" s="58"/>
      <c r="GFD1229" s="58"/>
      <c r="GOZ1229" s="58"/>
      <c r="GYV1229" s="58"/>
      <c r="HIR1229" s="58"/>
      <c r="HSN1229" s="58"/>
      <c r="ICJ1229" s="58"/>
      <c r="IMF1229" s="58"/>
      <c r="IWB1229" s="58"/>
      <c r="JFX1229" s="58"/>
      <c r="JPT1229" s="58"/>
      <c r="JZP1229" s="58"/>
      <c r="KJL1229" s="58"/>
      <c r="KTH1229" s="58"/>
      <c r="LDD1229" s="58"/>
      <c r="LMZ1229" s="58"/>
      <c r="LWV1229" s="58"/>
      <c r="MGR1229" s="58"/>
      <c r="MQN1229" s="58"/>
      <c r="NAJ1229" s="58"/>
      <c r="NKF1229" s="58"/>
      <c r="NUB1229" s="58"/>
      <c r="ODX1229" s="58"/>
      <c r="ONT1229" s="58"/>
      <c r="OXP1229" s="58"/>
      <c r="PHL1229" s="58"/>
      <c r="PRH1229" s="58"/>
      <c r="QBD1229" s="58"/>
      <c r="QKZ1229" s="58"/>
      <c r="QUV1229" s="58"/>
      <c r="RER1229" s="58"/>
      <c r="RON1229" s="58"/>
      <c r="RYJ1229" s="58"/>
      <c r="SIF1229" s="58"/>
      <c r="SSB1229" s="58"/>
      <c r="TBX1229" s="58"/>
      <c r="TLT1229" s="58"/>
      <c r="TVP1229" s="58"/>
      <c r="UFL1229" s="58"/>
      <c r="UPH1229" s="58"/>
      <c r="UZD1229" s="58"/>
      <c r="VIZ1229" s="58"/>
      <c r="VSV1229" s="58"/>
      <c r="WCR1229" s="58"/>
      <c r="WMN1229" s="58"/>
      <c r="WWJ1229" s="58"/>
    </row>
    <row r="1230" spans="1:796 1052:1820 2076:2844 3100:3868 4124:4892 5148:5916 6172:6940 7196:7964 8220:8988 9244:10012 10268:11036 11292:12060 12316:13084 13340:14108 14364:15132 15388:16156" s="67" customFormat="1" ht="57" hidden="1" customHeight="1" x14ac:dyDescent="0.25">
      <c r="A1230" s="54">
        <f>+SUBTOTAL(3,$B$11:B1230)</f>
        <v>0</v>
      </c>
      <c r="B1230" s="68" t="s">
        <v>42</v>
      </c>
      <c r="C1230" s="62" t="s">
        <v>43</v>
      </c>
      <c r="D1230" s="62" t="s">
        <v>44</v>
      </c>
      <c r="E1230" s="62" t="s">
        <v>45</v>
      </c>
      <c r="F1230" s="71" t="s">
        <v>4194</v>
      </c>
      <c r="G1230" s="69">
        <v>45502.340520833</v>
      </c>
      <c r="H1230" s="71" t="s">
        <v>4194</v>
      </c>
      <c r="I1230" s="69">
        <v>45502.340520833</v>
      </c>
      <c r="J1230" s="71" t="s">
        <v>4194</v>
      </c>
      <c r="K1230" s="69">
        <v>45502.340520833</v>
      </c>
      <c r="L1230" s="100" t="s">
        <v>4468</v>
      </c>
      <c r="M1230" s="68" t="s">
        <v>48</v>
      </c>
      <c r="N1230" s="63" t="s">
        <v>191</v>
      </c>
      <c r="O1230" s="63" t="s">
        <v>192</v>
      </c>
      <c r="P1230" s="63" t="s">
        <v>206</v>
      </c>
      <c r="Q1230" s="64"/>
      <c r="R1230" s="65"/>
      <c r="S1230" s="63" t="s">
        <v>68</v>
      </c>
      <c r="T1230" s="63" t="s">
        <v>69</v>
      </c>
      <c r="U1230" s="63" t="s">
        <v>89</v>
      </c>
      <c r="V1230" s="63" t="s">
        <v>71</v>
      </c>
      <c r="W1230" s="63" t="s">
        <v>72</v>
      </c>
      <c r="X1230" s="54" t="s">
        <v>58</v>
      </c>
      <c r="Y1230" s="49">
        <v>45506.463298611001</v>
      </c>
      <c r="Z1230" s="49" t="s">
        <v>59</v>
      </c>
      <c r="AA1230" s="54" t="s">
        <v>74</v>
      </c>
      <c r="AB1230" s="54"/>
      <c r="AC1230" s="68" t="s">
        <v>82</v>
      </c>
      <c r="AD1230" s="68" t="s">
        <v>82</v>
      </c>
      <c r="JX1230" s="58"/>
      <c r="TT1230" s="58"/>
      <c r="ADP1230" s="58"/>
      <c r="ANL1230" s="58"/>
      <c r="AXH1230" s="58"/>
      <c r="BHD1230" s="58"/>
      <c r="BQZ1230" s="58"/>
      <c r="CAV1230" s="58"/>
      <c r="CKR1230" s="58"/>
      <c r="CUN1230" s="58"/>
      <c r="DEJ1230" s="58"/>
      <c r="DOF1230" s="58"/>
      <c r="DYB1230" s="58"/>
      <c r="EHX1230" s="58"/>
      <c r="ERT1230" s="58"/>
      <c r="FBP1230" s="58"/>
      <c r="FLL1230" s="58"/>
      <c r="FVH1230" s="58"/>
      <c r="GFD1230" s="58"/>
      <c r="GOZ1230" s="58"/>
      <c r="GYV1230" s="58"/>
      <c r="HIR1230" s="58"/>
      <c r="HSN1230" s="58"/>
      <c r="ICJ1230" s="58"/>
      <c r="IMF1230" s="58"/>
      <c r="IWB1230" s="58"/>
      <c r="JFX1230" s="58"/>
      <c r="JPT1230" s="58"/>
      <c r="JZP1230" s="58"/>
      <c r="KJL1230" s="58"/>
      <c r="KTH1230" s="58"/>
      <c r="LDD1230" s="58"/>
      <c r="LMZ1230" s="58"/>
      <c r="LWV1230" s="58"/>
      <c r="MGR1230" s="58"/>
      <c r="MQN1230" s="58"/>
      <c r="NAJ1230" s="58"/>
      <c r="NKF1230" s="58"/>
      <c r="NUB1230" s="58"/>
      <c r="ODX1230" s="58"/>
      <c r="ONT1230" s="58"/>
      <c r="OXP1230" s="58"/>
      <c r="PHL1230" s="58"/>
      <c r="PRH1230" s="58"/>
      <c r="QBD1230" s="58"/>
      <c r="QKZ1230" s="58"/>
      <c r="QUV1230" s="58"/>
      <c r="RER1230" s="58"/>
      <c r="RON1230" s="58"/>
      <c r="RYJ1230" s="58"/>
      <c r="SIF1230" s="58"/>
      <c r="SSB1230" s="58"/>
      <c r="TBX1230" s="58"/>
      <c r="TLT1230" s="58"/>
      <c r="TVP1230" s="58"/>
      <c r="UFL1230" s="58"/>
      <c r="UPH1230" s="58"/>
      <c r="UZD1230" s="58"/>
      <c r="VIZ1230" s="58"/>
      <c r="VSV1230" s="58"/>
      <c r="WCR1230" s="58"/>
      <c r="WMN1230" s="58"/>
      <c r="WWJ1230" s="58"/>
    </row>
    <row r="1231" spans="1:796 1052:1820 2076:2844 3100:3868 4124:4892 5148:5916 6172:6940 7196:7964 8220:8988 9244:10012 10268:11036 11292:12060 12316:13084 13340:14108 14364:15132 15388:16156" s="67" customFormat="1" ht="57" hidden="1" customHeight="1" x14ac:dyDescent="0.25">
      <c r="A1231" s="54">
        <f>+SUBTOTAL(3,$B$11:B1231)</f>
        <v>0</v>
      </c>
      <c r="B1231" s="68" t="s">
        <v>42</v>
      </c>
      <c r="C1231" s="62" t="s">
        <v>43</v>
      </c>
      <c r="D1231" s="62" t="s">
        <v>44</v>
      </c>
      <c r="E1231" s="62" t="s">
        <v>45</v>
      </c>
      <c r="F1231" s="71" t="s">
        <v>4208</v>
      </c>
      <c r="G1231" s="69">
        <v>45498.533761573999</v>
      </c>
      <c r="H1231" s="71" t="s">
        <v>4208</v>
      </c>
      <c r="I1231" s="69">
        <v>45498.533761573999</v>
      </c>
      <c r="J1231" s="71" t="s">
        <v>4208</v>
      </c>
      <c r="K1231" s="69">
        <v>45498.533761573999</v>
      </c>
      <c r="L1231" s="100" t="s">
        <v>4477</v>
      </c>
      <c r="M1231" s="68" t="s">
        <v>48</v>
      </c>
      <c r="N1231" s="63" t="s">
        <v>191</v>
      </c>
      <c r="O1231" s="63" t="s">
        <v>1323</v>
      </c>
      <c r="P1231" s="63" t="s">
        <v>4370</v>
      </c>
      <c r="Q1231" s="64"/>
      <c r="R1231" s="65"/>
      <c r="S1231" s="63" t="s">
        <v>1438</v>
      </c>
      <c r="T1231" s="63" t="s">
        <v>4421</v>
      </c>
      <c r="U1231" s="63" t="s">
        <v>4422</v>
      </c>
      <c r="V1231" s="63" t="s">
        <v>80</v>
      </c>
      <c r="W1231" s="63" t="s">
        <v>4692</v>
      </c>
      <c r="X1231" s="54" t="s">
        <v>58</v>
      </c>
      <c r="Y1231" s="49">
        <v>45505.739780092998</v>
      </c>
      <c r="Z1231" s="49" t="s">
        <v>59</v>
      </c>
      <c r="AA1231" s="54" t="s">
        <v>74</v>
      </c>
      <c r="AB1231" s="54"/>
      <c r="AC1231" s="68" t="s">
        <v>82</v>
      </c>
      <c r="AD1231" s="68" t="s">
        <v>82</v>
      </c>
      <c r="JX1231" s="58"/>
      <c r="TT1231" s="58"/>
      <c r="ADP1231" s="58"/>
      <c r="ANL1231" s="58"/>
      <c r="AXH1231" s="58"/>
      <c r="BHD1231" s="58"/>
      <c r="BQZ1231" s="58"/>
      <c r="CAV1231" s="58"/>
      <c r="CKR1231" s="58"/>
      <c r="CUN1231" s="58"/>
      <c r="DEJ1231" s="58"/>
      <c r="DOF1231" s="58"/>
      <c r="DYB1231" s="58"/>
      <c r="EHX1231" s="58"/>
      <c r="ERT1231" s="58"/>
      <c r="FBP1231" s="58"/>
      <c r="FLL1231" s="58"/>
      <c r="FVH1231" s="58"/>
      <c r="GFD1231" s="58"/>
      <c r="GOZ1231" s="58"/>
      <c r="GYV1231" s="58"/>
      <c r="HIR1231" s="58"/>
      <c r="HSN1231" s="58"/>
      <c r="ICJ1231" s="58"/>
      <c r="IMF1231" s="58"/>
      <c r="IWB1231" s="58"/>
      <c r="JFX1231" s="58"/>
      <c r="JPT1231" s="58"/>
      <c r="JZP1231" s="58"/>
      <c r="KJL1231" s="58"/>
      <c r="KTH1231" s="58"/>
      <c r="LDD1231" s="58"/>
      <c r="LMZ1231" s="58"/>
      <c r="LWV1231" s="58"/>
      <c r="MGR1231" s="58"/>
      <c r="MQN1231" s="58"/>
      <c r="NAJ1231" s="58"/>
      <c r="NKF1231" s="58"/>
      <c r="NUB1231" s="58"/>
      <c r="ODX1231" s="58"/>
      <c r="ONT1231" s="58"/>
      <c r="OXP1231" s="58"/>
      <c r="PHL1231" s="58"/>
      <c r="PRH1231" s="58"/>
      <c r="QBD1231" s="58"/>
      <c r="QKZ1231" s="58"/>
      <c r="QUV1231" s="58"/>
      <c r="RER1231" s="58"/>
      <c r="RON1231" s="58"/>
      <c r="RYJ1231" s="58"/>
      <c r="SIF1231" s="58"/>
      <c r="SSB1231" s="58"/>
      <c r="TBX1231" s="58"/>
      <c r="TLT1231" s="58"/>
      <c r="TVP1231" s="58"/>
      <c r="UFL1231" s="58"/>
      <c r="UPH1231" s="58"/>
      <c r="UZD1231" s="58"/>
      <c r="VIZ1231" s="58"/>
      <c r="VSV1231" s="58"/>
      <c r="WCR1231" s="58"/>
      <c r="WMN1231" s="58"/>
      <c r="WWJ1231" s="58"/>
    </row>
    <row r="1232" spans="1:796 1052:1820 2076:2844 3100:3868 4124:4892 5148:5916 6172:6940 7196:7964 8220:8988 9244:10012 10268:11036 11292:12060 12316:13084 13340:14108 14364:15132 15388:16156" s="67" customFormat="1" ht="57" hidden="1" customHeight="1" x14ac:dyDescent="0.25">
      <c r="A1232" s="54">
        <f>+SUBTOTAL(3,$B$11:B1232)</f>
        <v>0</v>
      </c>
      <c r="B1232" s="68" t="s">
        <v>42</v>
      </c>
      <c r="C1232" s="62" t="s">
        <v>43</v>
      </c>
      <c r="D1232" s="62" t="s">
        <v>44</v>
      </c>
      <c r="E1232" s="62" t="s">
        <v>45</v>
      </c>
      <c r="F1232" s="71" t="s">
        <v>4195</v>
      </c>
      <c r="G1232" s="69">
        <v>45475.410844906997</v>
      </c>
      <c r="H1232" s="71" t="s">
        <v>4195</v>
      </c>
      <c r="I1232" s="69">
        <v>45475.410844906997</v>
      </c>
      <c r="J1232" s="71" t="s">
        <v>4195</v>
      </c>
      <c r="K1232" s="69">
        <v>45475.410844906997</v>
      </c>
      <c r="L1232" s="100" t="s">
        <v>2968</v>
      </c>
      <c r="M1232" s="68" t="s">
        <v>48</v>
      </c>
      <c r="N1232" s="63" t="s">
        <v>191</v>
      </c>
      <c r="O1232" s="63" t="s">
        <v>1323</v>
      </c>
      <c r="P1232" s="63" t="s">
        <v>797</v>
      </c>
      <c r="Q1232" s="64"/>
      <c r="R1232" s="65"/>
      <c r="S1232" s="63" t="s">
        <v>68</v>
      </c>
      <c r="T1232" s="63" t="s">
        <v>161</v>
      </c>
      <c r="U1232" s="63" t="s">
        <v>162</v>
      </c>
      <c r="V1232" s="63" t="s">
        <v>71</v>
      </c>
      <c r="W1232" s="63" t="s">
        <v>72</v>
      </c>
      <c r="X1232" s="54" t="s">
        <v>58</v>
      </c>
      <c r="Y1232" s="49">
        <v>45475.765682869998</v>
      </c>
      <c r="Z1232" s="49" t="s">
        <v>59</v>
      </c>
      <c r="AA1232" s="54" t="s">
        <v>74</v>
      </c>
      <c r="AB1232" s="54"/>
      <c r="AC1232" s="68" t="s">
        <v>82</v>
      </c>
      <c r="AD1232" s="68" t="s">
        <v>82</v>
      </c>
      <c r="JX1232" s="58"/>
      <c r="TT1232" s="58"/>
      <c r="ADP1232" s="58"/>
      <c r="ANL1232" s="58"/>
      <c r="AXH1232" s="58"/>
      <c r="BHD1232" s="58"/>
      <c r="BQZ1232" s="58"/>
      <c r="CAV1232" s="58"/>
      <c r="CKR1232" s="58"/>
      <c r="CUN1232" s="58"/>
      <c r="DEJ1232" s="58"/>
      <c r="DOF1232" s="58"/>
      <c r="DYB1232" s="58"/>
      <c r="EHX1232" s="58"/>
      <c r="ERT1232" s="58"/>
      <c r="FBP1232" s="58"/>
      <c r="FLL1232" s="58"/>
      <c r="FVH1232" s="58"/>
      <c r="GFD1232" s="58"/>
      <c r="GOZ1232" s="58"/>
      <c r="GYV1232" s="58"/>
      <c r="HIR1232" s="58"/>
      <c r="HSN1232" s="58"/>
      <c r="ICJ1232" s="58"/>
      <c r="IMF1232" s="58"/>
      <c r="IWB1232" s="58"/>
      <c r="JFX1232" s="58"/>
      <c r="JPT1232" s="58"/>
      <c r="JZP1232" s="58"/>
      <c r="KJL1232" s="58"/>
      <c r="KTH1232" s="58"/>
      <c r="LDD1232" s="58"/>
      <c r="LMZ1232" s="58"/>
      <c r="LWV1232" s="58"/>
      <c r="MGR1232" s="58"/>
      <c r="MQN1232" s="58"/>
      <c r="NAJ1232" s="58"/>
      <c r="NKF1232" s="58"/>
      <c r="NUB1232" s="58"/>
      <c r="ODX1232" s="58"/>
      <c r="ONT1232" s="58"/>
      <c r="OXP1232" s="58"/>
      <c r="PHL1232" s="58"/>
      <c r="PRH1232" s="58"/>
      <c r="QBD1232" s="58"/>
      <c r="QKZ1232" s="58"/>
      <c r="QUV1232" s="58"/>
      <c r="RER1232" s="58"/>
      <c r="RON1232" s="58"/>
      <c r="RYJ1232" s="58"/>
      <c r="SIF1232" s="58"/>
      <c r="SSB1232" s="58"/>
      <c r="TBX1232" s="58"/>
      <c r="TLT1232" s="58"/>
      <c r="TVP1232" s="58"/>
      <c r="UFL1232" s="58"/>
      <c r="UPH1232" s="58"/>
      <c r="UZD1232" s="58"/>
      <c r="VIZ1232" s="58"/>
      <c r="VSV1232" s="58"/>
      <c r="WCR1232" s="58"/>
      <c r="WMN1232" s="58"/>
      <c r="WWJ1232" s="58"/>
    </row>
    <row r="1233" spans="1:796 1052:1820 2076:2844 3100:3868 4124:4892 5148:5916 6172:6940 7196:7964 8220:8988 9244:10012 10268:11036 11292:12060 12316:13084 13340:14108 14364:15132 15388:16156" s="67" customFormat="1" ht="57" hidden="1" customHeight="1" x14ac:dyDescent="0.25">
      <c r="A1233" s="54">
        <f>+SUBTOTAL(3,$B$11:B1233)</f>
        <v>0</v>
      </c>
      <c r="B1233" s="68" t="s">
        <v>42</v>
      </c>
      <c r="C1233" s="62" t="s">
        <v>43</v>
      </c>
      <c r="D1233" s="62" t="s">
        <v>44</v>
      </c>
      <c r="E1233" s="62" t="s">
        <v>45</v>
      </c>
      <c r="F1233" s="71" t="s">
        <v>4196</v>
      </c>
      <c r="G1233" s="69">
        <v>45478.025960648003</v>
      </c>
      <c r="H1233" s="71" t="s">
        <v>4196</v>
      </c>
      <c r="I1233" s="69">
        <v>45478.025960648003</v>
      </c>
      <c r="J1233" s="71" t="s">
        <v>4196</v>
      </c>
      <c r="K1233" s="69">
        <v>45478.025960648003</v>
      </c>
      <c r="L1233" s="100" t="s">
        <v>1179</v>
      </c>
      <c r="M1233" s="68" t="s">
        <v>48</v>
      </c>
      <c r="N1233" s="63" t="s">
        <v>191</v>
      </c>
      <c r="O1233" s="63" t="s">
        <v>371</v>
      </c>
      <c r="P1233" s="63" t="s">
        <v>1318</v>
      </c>
      <c r="Q1233" s="64"/>
      <c r="R1233" s="65"/>
      <c r="S1233" s="63" t="s">
        <v>144</v>
      </c>
      <c r="T1233" s="63" t="s">
        <v>145</v>
      </c>
      <c r="U1233" s="63" t="s">
        <v>146</v>
      </c>
      <c r="V1233" s="49" t="s">
        <v>147</v>
      </c>
      <c r="W1233" s="49" t="s">
        <v>148</v>
      </c>
      <c r="X1233" s="54" t="s">
        <v>58</v>
      </c>
      <c r="Y1233" s="49">
        <v>45482.493541666998</v>
      </c>
      <c r="Z1233" s="49" t="s">
        <v>59</v>
      </c>
      <c r="AA1233" s="54" t="s">
        <v>74</v>
      </c>
      <c r="AB1233" s="54"/>
      <c r="AC1233" s="68" t="s">
        <v>82</v>
      </c>
      <c r="AD1233" s="68" t="s">
        <v>82</v>
      </c>
      <c r="JX1233" s="58"/>
      <c r="TT1233" s="58"/>
      <c r="ADP1233" s="58"/>
      <c r="ANL1233" s="58"/>
      <c r="AXH1233" s="58"/>
      <c r="BHD1233" s="58"/>
      <c r="BQZ1233" s="58"/>
      <c r="CAV1233" s="58"/>
      <c r="CKR1233" s="58"/>
      <c r="CUN1233" s="58"/>
      <c r="DEJ1233" s="58"/>
      <c r="DOF1233" s="58"/>
      <c r="DYB1233" s="58"/>
      <c r="EHX1233" s="58"/>
      <c r="ERT1233" s="58"/>
      <c r="FBP1233" s="58"/>
      <c r="FLL1233" s="58"/>
      <c r="FVH1233" s="58"/>
      <c r="GFD1233" s="58"/>
      <c r="GOZ1233" s="58"/>
      <c r="GYV1233" s="58"/>
      <c r="HIR1233" s="58"/>
      <c r="HSN1233" s="58"/>
      <c r="ICJ1233" s="58"/>
      <c r="IMF1233" s="58"/>
      <c r="IWB1233" s="58"/>
      <c r="JFX1233" s="58"/>
      <c r="JPT1233" s="58"/>
      <c r="JZP1233" s="58"/>
      <c r="KJL1233" s="58"/>
      <c r="KTH1233" s="58"/>
      <c r="LDD1233" s="58"/>
      <c r="LMZ1233" s="58"/>
      <c r="LWV1233" s="58"/>
      <c r="MGR1233" s="58"/>
      <c r="MQN1233" s="58"/>
      <c r="NAJ1233" s="58"/>
      <c r="NKF1233" s="58"/>
      <c r="NUB1233" s="58"/>
      <c r="ODX1233" s="58"/>
      <c r="ONT1233" s="58"/>
      <c r="OXP1233" s="58"/>
      <c r="PHL1233" s="58"/>
      <c r="PRH1233" s="58"/>
      <c r="QBD1233" s="58"/>
      <c r="QKZ1233" s="58"/>
      <c r="QUV1233" s="58"/>
      <c r="RER1233" s="58"/>
      <c r="RON1233" s="58"/>
      <c r="RYJ1233" s="58"/>
      <c r="SIF1233" s="58"/>
      <c r="SSB1233" s="58"/>
      <c r="TBX1233" s="58"/>
      <c r="TLT1233" s="58"/>
      <c r="TVP1233" s="58"/>
      <c r="UFL1233" s="58"/>
      <c r="UPH1233" s="58"/>
      <c r="UZD1233" s="58"/>
      <c r="VIZ1233" s="58"/>
      <c r="VSV1233" s="58"/>
      <c r="WCR1233" s="58"/>
      <c r="WMN1233" s="58"/>
      <c r="WWJ1233" s="58"/>
    </row>
    <row r="1234" spans="1:796 1052:1820 2076:2844 3100:3868 4124:4892 5148:5916 6172:6940 7196:7964 8220:8988 9244:10012 10268:11036 11292:12060 12316:13084 13340:14108 14364:15132 15388:16156" s="67" customFormat="1" ht="57" hidden="1" customHeight="1" x14ac:dyDescent="0.25">
      <c r="A1234" s="54">
        <f>+SUBTOTAL(3,$B$11:B1234)</f>
        <v>0</v>
      </c>
      <c r="B1234" s="68" t="s">
        <v>108</v>
      </c>
      <c r="C1234" s="62" t="s">
        <v>43</v>
      </c>
      <c r="D1234" s="62" t="s">
        <v>44</v>
      </c>
      <c r="E1234" s="62" t="s">
        <v>45</v>
      </c>
      <c r="F1234" s="71" t="s">
        <v>4197</v>
      </c>
      <c r="G1234" s="69">
        <v>45483.408564814999</v>
      </c>
      <c r="H1234" s="71" t="s">
        <v>4197</v>
      </c>
      <c r="I1234" s="69">
        <v>45483.408564814999</v>
      </c>
      <c r="J1234" s="71" t="s">
        <v>4197</v>
      </c>
      <c r="K1234" s="69">
        <v>45483.408564814999</v>
      </c>
      <c r="L1234" s="100" t="s">
        <v>2968</v>
      </c>
      <c r="M1234" s="68" t="s">
        <v>48</v>
      </c>
      <c r="N1234" s="63" t="s">
        <v>191</v>
      </c>
      <c r="O1234" s="63" t="s">
        <v>1323</v>
      </c>
      <c r="P1234" s="63" t="s">
        <v>797</v>
      </c>
      <c r="Q1234" s="64"/>
      <c r="R1234" s="65"/>
      <c r="S1234" s="63" t="s">
        <v>68</v>
      </c>
      <c r="T1234" s="63" t="s">
        <v>69</v>
      </c>
      <c r="U1234" s="63" t="s">
        <v>396</v>
      </c>
      <c r="V1234" s="63" t="s">
        <v>71</v>
      </c>
      <c r="W1234" s="63" t="s">
        <v>72</v>
      </c>
      <c r="X1234" s="54" t="s">
        <v>58</v>
      </c>
      <c r="Y1234" s="49">
        <v>45488.703229166997</v>
      </c>
      <c r="Z1234" s="49" t="s">
        <v>105</v>
      </c>
      <c r="AA1234" s="54" t="s">
        <v>74</v>
      </c>
      <c r="AB1234" s="54"/>
      <c r="AC1234" s="68" t="s">
        <v>61</v>
      </c>
      <c r="AD1234" s="68" t="s">
        <v>61</v>
      </c>
      <c r="JX1234" s="58"/>
      <c r="TT1234" s="58"/>
      <c r="ADP1234" s="58"/>
      <c r="ANL1234" s="58"/>
      <c r="AXH1234" s="58"/>
      <c r="BHD1234" s="58"/>
      <c r="BQZ1234" s="58"/>
      <c r="CAV1234" s="58"/>
      <c r="CKR1234" s="58"/>
      <c r="CUN1234" s="58"/>
      <c r="DEJ1234" s="58"/>
      <c r="DOF1234" s="58"/>
      <c r="DYB1234" s="58"/>
      <c r="EHX1234" s="58"/>
      <c r="ERT1234" s="58"/>
      <c r="FBP1234" s="58"/>
      <c r="FLL1234" s="58"/>
      <c r="FVH1234" s="58"/>
      <c r="GFD1234" s="58"/>
      <c r="GOZ1234" s="58"/>
      <c r="GYV1234" s="58"/>
      <c r="HIR1234" s="58"/>
      <c r="HSN1234" s="58"/>
      <c r="ICJ1234" s="58"/>
      <c r="IMF1234" s="58"/>
      <c r="IWB1234" s="58"/>
      <c r="JFX1234" s="58"/>
      <c r="JPT1234" s="58"/>
      <c r="JZP1234" s="58"/>
      <c r="KJL1234" s="58"/>
      <c r="KTH1234" s="58"/>
      <c r="LDD1234" s="58"/>
      <c r="LMZ1234" s="58"/>
      <c r="LWV1234" s="58"/>
      <c r="MGR1234" s="58"/>
      <c r="MQN1234" s="58"/>
      <c r="NAJ1234" s="58"/>
      <c r="NKF1234" s="58"/>
      <c r="NUB1234" s="58"/>
      <c r="ODX1234" s="58"/>
      <c r="ONT1234" s="58"/>
      <c r="OXP1234" s="58"/>
      <c r="PHL1234" s="58"/>
      <c r="PRH1234" s="58"/>
      <c r="QBD1234" s="58"/>
      <c r="QKZ1234" s="58"/>
      <c r="QUV1234" s="58"/>
      <c r="RER1234" s="58"/>
      <c r="RON1234" s="58"/>
      <c r="RYJ1234" s="58"/>
      <c r="SIF1234" s="58"/>
      <c r="SSB1234" s="58"/>
      <c r="TBX1234" s="58"/>
      <c r="TLT1234" s="58"/>
      <c r="TVP1234" s="58"/>
      <c r="UFL1234" s="58"/>
      <c r="UPH1234" s="58"/>
      <c r="UZD1234" s="58"/>
      <c r="VIZ1234" s="58"/>
      <c r="VSV1234" s="58"/>
      <c r="WCR1234" s="58"/>
      <c r="WMN1234" s="58"/>
      <c r="WWJ1234" s="58"/>
    </row>
    <row r="1235" spans="1:796 1052:1820 2076:2844 3100:3868 4124:4892 5148:5916 6172:6940 7196:7964 8220:8988 9244:10012 10268:11036 11292:12060 12316:13084 13340:14108 14364:15132 15388:16156" s="67" customFormat="1" ht="57" hidden="1" customHeight="1" x14ac:dyDescent="0.25">
      <c r="A1235" s="54">
        <f>+SUBTOTAL(3,$B$11:B1235)</f>
        <v>0</v>
      </c>
      <c r="B1235" s="68" t="s">
        <v>42</v>
      </c>
      <c r="C1235" s="62" t="s">
        <v>43</v>
      </c>
      <c r="D1235" s="62" t="s">
        <v>44</v>
      </c>
      <c r="E1235" s="62" t="s">
        <v>45</v>
      </c>
      <c r="F1235" s="71" t="s">
        <v>4198</v>
      </c>
      <c r="G1235" s="69">
        <v>45483.524351852</v>
      </c>
      <c r="H1235" s="71" t="s">
        <v>4198</v>
      </c>
      <c r="I1235" s="69">
        <v>45483.524351852</v>
      </c>
      <c r="J1235" s="71" t="s">
        <v>4198</v>
      </c>
      <c r="K1235" s="69">
        <v>45483.524351852</v>
      </c>
      <c r="L1235" s="100" t="s">
        <v>4469</v>
      </c>
      <c r="M1235" s="68" t="s">
        <v>48</v>
      </c>
      <c r="N1235" s="63" t="s">
        <v>191</v>
      </c>
      <c r="O1235" s="63" t="s">
        <v>3659</v>
      </c>
      <c r="P1235" s="63" t="s">
        <v>489</v>
      </c>
      <c r="Q1235" s="64"/>
      <c r="R1235" s="65"/>
      <c r="S1235" s="63" t="s">
        <v>68</v>
      </c>
      <c r="T1235" s="63" t="s">
        <v>137</v>
      </c>
      <c r="U1235" s="63" t="s">
        <v>138</v>
      </c>
      <c r="V1235" s="63" t="s">
        <v>80</v>
      </c>
      <c r="W1235" s="63" t="s">
        <v>4692</v>
      </c>
      <c r="X1235" s="54" t="s">
        <v>58</v>
      </c>
      <c r="Y1235" s="49">
        <v>45496.424918981</v>
      </c>
      <c r="Z1235" s="49" t="s">
        <v>105</v>
      </c>
      <c r="AA1235" s="54" t="s">
        <v>74</v>
      </c>
      <c r="AB1235" s="54"/>
      <c r="AC1235" s="68" t="s">
        <v>82</v>
      </c>
      <c r="AD1235" s="68" t="s">
        <v>82</v>
      </c>
      <c r="JX1235" s="58"/>
      <c r="TT1235" s="58"/>
      <c r="ADP1235" s="58"/>
      <c r="ANL1235" s="58"/>
      <c r="AXH1235" s="58"/>
      <c r="BHD1235" s="58"/>
      <c r="BQZ1235" s="58"/>
      <c r="CAV1235" s="58"/>
      <c r="CKR1235" s="58"/>
      <c r="CUN1235" s="58"/>
      <c r="DEJ1235" s="58"/>
      <c r="DOF1235" s="58"/>
      <c r="DYB1235" s="58"/>
      <c r="EHX1235" s="58"/>
      <c r="ERT1235" s="58"/>
      <c r="FBP1235" s="58"/>
      <c r="FLL1235" s="58"/>
      <c r="FVH1235" s="58"/>
      <c r="GFD1235" s="58"/>
      <c r="GOZ1235" s="58"/>
      <c r="GYV1235" s="58"/>
      <c r="HIR1235" s="58"/>
      <c r="HSN1235" s="58"/>
      <c r="ICJ1235" s="58"/>
      <c r="IMF1235" s="58"/>
      <c r="IWB1235" s="58"/>
      <c r="JFX1235" s="58"/>
      <c r="JPT1235" s="58"/>
      <c r="JZP1235" s="58"/>
      <c r="KJL1235" s="58"/>
      <c r="KTH1235" s="58"/>
      <c r="LDD1235" s="58"/>
      <c r="LMZ1235" s="58"/>
      <c r="LWV1235" s="58"/>
      <c r="MGR1235" s="58"/>
      <c r="MQN1235" s="58"/>
      <c r="NAJ1235" s="58"/>
      <c r="NKF1235" s="58"/>
      <c r="NUB1235" s="58"/>
      <c r="ODX1235" s="58"/>
      <c r="ONT1235" s="58"/>
      <c r="OXP1235" s="58"/>
      <c r="PHL1235" s="58"/>
      <c r="PRH1235" s="58"/>
      <c r="QBD1235" s="58"/>
      <c r="QKZ1235" s="58"/>
      <c r="QUV1235" s="58"/>
      <c r="RER1235" s="58"/>
      <c r="RON1235" s="58"/>
      <c r="RYJ1235" s="58"/>
      <c r="SIF1235" s="58"/>
      <c r="SSB1235" s="58"/>
      <c r="TBX1235" s="58"/>
      <c r="TLT1235" s="58"/>
      <c r="TVP1235" s="58"/>
      <c r="UFL1235" s="58"/>
      <c r="UPH1235" s="58"/>
      <c r="UZD1235" s="58"/>
      <c r="VIZ1235" s="58"/>
      <c r="VSV1235" s="58"/>
      <c r="WCR1235" s="58"/>
      <c r="WMN1235" s="58"/>
      <c r="WWJ1235" s="58"/>
    </row>
    <row r="1236" spans="1:796 1052:1820 2076:2844 3100:3868 4124:4892 5148:5916 6172:6940 7196:7964 8220:8988 9244:10012 10268:11036 11292:12060 12316:13084 13340:14108 14364:15132 15388:16156" s="67" customFormat="1" ht="57" hidden="1" customHeight="1" x14ac:dyDescent="0.25">
      <c r="A1236" s="54">
        <f>+SUBTOTAL(3,$B$11:B1236)</f>
        <v>0</v>
      </c>
      <c r="B1236" s="68" t="s">
        <v>42</v>
      </c>
      <c r="C1236" s="62" t="s">
        <v>43</v>
      </c>
      <c r="D1236" s="62" t="s">
        <v>44</v>
      </c>
      <c r="E1236" s="62" t="s">
        <v>45</v>
      </c>
      <c r="F1236" s="71" t="s">
        <v>4199</v>
      </c>
      <c r="G1236" s="69">
        <v>45479.583425926001</v>
      </c>
      <c r="H1236" s="71" t="s">
        <v>4199</v>
      </c>
      <c r="I1236" s="69">
        <v>45479.583425926001</v>
      </c>
      <c r="J1236" s="71" t="s">
        <v>4199</v>
      </c>
      <c r="K1236" s="69">
        <v>45479.583425926001</v>
      </c>
      <c r="L1236" s="100" t="s">
        <v>4470</v>
      </c>
      <c r="M1236" s="68" t="s">
        <v>48</v>
      </c>
      <c r="N1236" s="63" t="s">
        <v>191</v>
      </c>
      <c r="O1236" s="63" t="s">
        <v>344</v>
      </c>
      <c r="P1236" s="63" t="s">
        <v>4364</v>
      </c>
      <c r="Q1236" s="64"/>
      <c r="R1236" s="65"/>
      <c r="S1236" s="63" t="s">
        <v>68</v>
      </c>
      <c r="T1236" s="63" t="s">
        <v>96</v>
      </c>
      <c r="U1236" s="63" t="s">
        <v>97</v>
      </c>
      <c r="V1236" s="63" t="s">
        <v>80</v>
      </c>
      <c r="W1236" s="63" t="s">
        <v>4692</v>
      </c>
      <c r="X1236" s="54" t="s">
        <v>58</v>
      </c>
      <c r="Y1236" s="49">
        <v>45485.516770832997</v>
      </c>
      <c r="Z1236" s="49" t="s">
        <v>59</v>
      </c>
      <c r="AA1236" s="54" t="s">
        <v>74</v>
      </c>
      <c r="AB1236" s="54"/>
      <c r="AC1236" s="68" t="s">
        <v>82</v>
      </c>
      <c r="AD1236" s="68" t="s">
        <v>82</v>
      </c>
      <c r="JX1236" s="58"/>
      <c r="TT1236" s="58"/>
      <c r="ADP1236" s="58"/>
      <c r="ANL1236" s="58"/>
      <c r="AXH1236" s="58"/>
      <c r="BHD1236" s="58"/>
      <c r="BQZ1236" s="58"/>
      <c r="CAV1236" s="58"/>
      <c r="CKR1236" s="58"/>
      <c r="CUN1236" s="58"/>
      <c r="DEJ1236" s="58"/>
      <c r="DOF1236" s="58"/>
      <c r="DYB1236" s="58"/>
      <c r="EHX1236" s="58"/>
      <c r="ERT1236" s="58"/>
      <c r="FBP1236" s="58"/>
      <c r="FLL1236" s="58"/>
      <c r="FVH1236" s="58"/>
      <c r="GFD1236" s="58"/>
      <c r="GOZ1236" s="58"/>
      <c r="GYV1236" s="58"/>
      <c r="HIR1236" s="58"/>
      <c r="HSN1236" s="58"/>
      <c r="ICJ1236" s="58"/>
      <c r="IMF1236" s="58"/>
      <c r="IWB1236" s="58"/>
      <c r="JFX1236" s="58"/>
      <c r="JPT1236" s="58"/>
      <c r="JZP1236" s="58"/>
      <c r="KJL1236" s="58"/>
      <c r="KTH1236" s="58"/>
      <c r="LDD1236" s="58"/>
      <c r="LMZ1236" s="58"/>
      <c r="LWV1236" s="58"/>
      <c r="MGR1236" s="58"/>
      <c r="MQN1236" s="58"/>
      <c r="NAJ1236" s="58"/>
      <c r="NKF1236" s="58"/>
      <c r="NUB1236" s="58"/>
      <c r="ODX1236" s="58"/>
      <c r="ONT1236" s="58"/>
      <c r="OXP1236" s="58"/>
      <c r="PHL1236" s="58"/>
      <c r="PRH1236" s="58"/>
      <c r="QBD1236" s="58"/>
      <c r="QKZ1236" s="58"/>
      <c r="QUV1236" s="58"/>
      <c r="RER1236" s="58"/>
      <c r="RON1236" s="58"/>
      <c r="RYJ1236" s="58"/>
      <c r="SIF1236" s="58"/>
      <c r="SSB1236" s="58"/>
      <c r="TBX1236" s="58"/>
      <c r="TLT1236" s="58"/>
      <c r="TVP1236" s="58"/>
      <c r="UFL1236" s="58"/>
      <c r="UPH1236" s="58"/>
      <c r="UZD1236" s="58"/>
      <c r="VIZ1236" s="58"/>
      <c r="VSV1236" s="58"/>
      <c r="WCR1236" s="58"/>
      <c r="WMN1236" s="58"/>
      <c r="WWJ1236" s="58"/>
    </row>
    <row r="1237" spans="1:796 1052:1820 2076:2844 3100:3868 4124:4892 5148:5916 6172:6940 7196:7964 8220:8988 9244:10012 10268:11036 11292:12060 12316:13084 13340:14108 14364:15132 15388:16156" s="67" customFormat="1" ht="57" hidden="1" customHeight="1" x14ac:dyDescent="0.25">
      <c r="A1237" s="54">
        <f>+SUBTOTAL(3,$B$11:B1237)</f>
        <v>0</v>
      </c>
      <c r="B1237" s="68" t="s">
        <v>108</v>
      </c>
      <c r="C1237" s="62" t="s">
        <v>43</v>
      </c>
      <c r="D1237" s="62" t="s">
        <v>44</v>
      </c>
      <c r="E1237" s="62" t="s">
        <v>45</v>
      </c>
      <c r="F1237" s="71" t="s">
        <v>4200</v>
      </c>
      <c r="G1237" s="69">
        <v>45476.482222222003</v>
      </c>
      <c r="H1237" s="71" t="s">
        <v>4200</v>
      </c>
      <c r="I1237" s="69">
        <v>45476.482222222003</v>
      </c>
      <c r="J1237" s="71" t="s">
        <v>4200</v>
      </c>
      <c r="K1237" s="69">
        <v>45476.482222222003</v>
      </c>
      <c r="L1237" s="100" t="s">
        <v>2196</v>
      </c>
      <c r="M1237" s="68" t="s">
        <v>48</v>
      </c>
      <c r="N1237" s="63" t="s">
        <v>191</v>
      </c>
      <c r="O1237" s="63" t="s">
        <v>332</v>
      </c>
      <c r="P1237" s="63" t="s">
        <v>2064</v>
      </c>
      <c r="Q1237" s="64"/>
      <c r="R1237" s="65"/>
      <c r="S1237" s="63" t="s">
        <v>68</v>
      </c>
      <c r="T1237" s="63" t="s">
        <v>69</v>
      </c>
      <c r="U1237" s="63" t="s">
        <v>89</v>
      </c>
      <c r="V1237" s="63" t="s">
        <v>71</v>
      </c>
      <c r="W1237" s="63" t="s">
        <v>72</v>
      </c>
      <c r="X1237" s="54" t="s">
        <v>58</v>
      </c>
      <c r="Y1237" s="49">
        <v>45478.526527777998</v>
      </c>
      <c r="Z1237" s="49" t="s">
        <v>105</v>
      </c>
      <c r="AA1237" s="54" t="s">
        <v>74</v>
      </c>
      <c r="AB1237" s="54"/>
      <c r="AC1237" s="68" t="s">
        <v>82</v>
      </c>
      <c r="AD1237" s="68" t="s">
        <v>82</v>
      </c>
      <c r="JX1237" s="58"/>
      <c r="TT1237" s="58"/>
      <c r="ADP1237" s="58"/>
      <c r="ANL1237" s="58"/>
      <c r="AXH1237" s="58"/>
      <c r="BHD1237" s="58"/>
      <c r="BQZ1237" s="58"/>
      <c r="CAV1237" s="58"/>
      <c r="CKR1237" s="58"/>
      <c r="CUN1237" s="58"/>
      <c r="DEJ1237" s="58"/>
      <c r="DOF1237" s="58"/>
      <c r="DYB1237" s="58"/>
      <c r="EHX1237" s="58"/>
      <c r="ERT1237" s="58"/>
      <c r="FBP1237" s="58"/>
      <c r="FLL1237" s="58"/>
      <c r="FVH1237" s="58"/>
      <c r="GFD1237" s="58"/>
      <c r="GOZ1237" s="58"/>
      <c r="GYV1237" s="58"/>
      <c r="HIR1237" s="58"/>
      <c r="HSN1237" s="58"/>
      <c r="ICJ1237" s="58"/>
      <c r="IMF1237" s="58"/>
      <c r="IWB1237" s="58"/>
      <c r="JFX1237" s="58"/>
      <c r="JPT1237" s="58"/>
      <c r="JZP1237" s="58"/>
      <c r="KJL1237" s="58"/>
      <c r="KTH1237" s="58"/>
      <c r="LDD1237" s="58"/>
      <c r="LMZ1237" s="58"/>
      <c r="LWV1237" s="58"/>
      <c r="MGR1237" s="58"/>
      <c r="MQN1237" s="58"/>
      <c r="NAJ1237" s="58"/>
      <c r="NKF1237" s="58"/>
      <c r="NUB1237" s="58"/>
      <c r="ODX1237" s="58"/>
      <c r="ONT1237" s="58"/>
      <c r="OXP1237" s="58"/>
      <c r="PHL1237" s="58"/>
      <c r="PRH1237" s="58"/>
      <c r="QBD1237" s="58"/>
      <c r="QKZ1237" s="58"/>
      <c r="QUV1237" s="58"/>
      <c r="RER1237" s="58"/>
      <c r="RON1237" s="58"/>
      <c r="RYJ1237" s="58"/>
      <c r="SIF1237" s="58"/>
      <c r="SSB1237" s="58"/>
      <c r="TBX1237" s="58"/>
      <c r="TLT1237" s="58"/>
      <c r="TVP1237" s="58"/>
      <c r="UFL1237" s="58"/>
      <c r="UPH1237" s="58"/>
      <c r="UZD1237" s="58"/>
      <c r="VIZ1237" s="58"/>
      <c r="VSV1237" s="58"/>
      <c r="WCR1237" s="58"/>
      <c r="WMN1237" s="58"/>
      <c r="WWJ1237" s="58"/>
    </row>
    <row r="1238" spans="1:796 1052:1820 2076:2844 3100:3868 4124:4892 5148:5916 6172:6940 7196:7964 8220:8988 9244:10012 10268:11036 11292:12060 12316:13084 13340:14108 14364:15132 15388:16156" s="67" customFormat="1" ht="57" hidden="1" customHeight="1" x14ac:dyDescent="0.25">
      <c r="A1238" s="54">
        <f>+SUBTOTAL(3,$B$11:B1238)</f>
        <v>0</v>
      </c>
      <c r="B1238" s="68" t="s">
        <v>42</v>
      </c>
      <c r="C1238" s="62" t="s">
        <v>43</v>
      </c>
      <c r="D1238" s="62" t="s">
        <v>44</v>
      </c>
      <c r="E1238" s="62" t="s">
        <v>45</v>
      </c>
      <c r="F1238" s="71" t="s">
        <v>4201</v>
      </c>
      <c r="G1238" s="69">
        <v>45490.392523148003</v>
      </c>
      <c r="H1238" s="71" t="s">
        <v>4201</v>
      </c>
      <c r="I1238" s="69">
        <v>45490.392523148003</v>
      </c>
      <c r="J1238" s="71" t="s">
        <v>4201</v>
      </c>
      <c r="K1238" s="69">
        <v>45490.392523148003</v>
      </c>
      <c r="L1238" s="100" t="s">
        <v>4471</v>
      </c>
      <c r="M1238" s="68" t="s">
        <v>48</v>
      </c>
      <c r="N1238" s="63" t="s">
        <v>191</v>
      </c>
      <c r="O1238" s="63" t="s">
        <v>2059</v>
      </c>
      <c r="P1238" s="63" t="s">
        <v>4365</v>
      </c>
      <c r="Q1238" s="64"/>
      <c r="R1238" s="65"/>
      <c r="S1238" s="63" t="s">
        <v>68</v>
      </c>
      <c r="T1238" s="63" t="s">
        <v>96</v>
      </c>
      <c r="U1238" s="63" t="s">
        <v>97</v>
      </c>
      <c r="V1238" s="63" t="s">
        <v>80</v>
      </c>
      <c r="W1238" s="63" t="s">
        <v>4692</v>
      </c>
      <c r="X1238" s="54" t="s">
        <v>58</v>
      </c>
      <c r="Y1238" s="49">
        <v>45495.717442130001</v>
      </c>
      <c r="Z1238" s="49" t="s">
        <v>59</v>
      </c>
      <c r="AA1238" s="54" t="s">
        <v>74</v>
      </c>
      <c r="AB1238" s="54"/>
      <c r="AC1238" s="68" t="s">
        <v>82</v>
      </c>
      <c r="AD1238" s="68" t="s">
        <v>82</v>
      </c>
      <c r="JX1238" s="58"/>
      <c r="TT1238" s="58"/>
      <c r="ADP1238" s="58"/>
      <c r="ANL1238" s="58"/>
      <c r="AXH1238" s="58"/>
      <c r="BHD1238" s="58"/>
      <c r="BQZ1238" s="58"/>
      <c r="CAV1238" s="58"/>
      <c r="CKR1238" s="58"/>
      <c r="CUN1238" s="58"/>
      <c r="DEJ1238" s="58"/>
      <c r="DOF1238" s="58"/>
      <c r="DYB1238" s="58"/>
      <c r="EHX1238" s="58"/>
      <c r="ERT1238" s="58"/>
      <c r="FBP1238" s="58"/>
      <c r="FLL1238" s="58"/>
      <c r="FVH1238" s="58"/>
      <c r="GFD1238" s="58"/>
      <c r="GOZ1238" s="58"/>
      <c r="GYV1238" s="58"/>
      <c r="HIR1238" s="58"/>
      <c r="HSN1238" s="58"/>
      <c r="ICJ1238" s="58"/>
      <c r="IMF1238" s="58"/>
      <c r="IWB1238" s="58"/>
      <c r="JFX1238" s="58"/>
      <c r="JPT1238" s="58"/>
      <c r="JZP1238" s="58"/>
      <c r="KJL1238" s="58"/>
      <c r="KTH1238" s="58"/>
      <c r="LDD1238" s="58"/>
      <c r="LMZ1238" s="58"/>
      <c r="LWV1238" s="58"/>
      <c r="MGR1238" s="58"/>
      <c r="MQN1238" s="58"/>
      <c r="NAJ1238" s="58"/>
      <c r="NKF1238" s="58"/>
      <c r="NUB1238" s="58"/>
      <c r="ODX1238" s="58"/>
      <c r="ONT1238" s="58"/>
      <c r="OXP1238" s="58"/>
      <c r="PHL1238" s="58"/>
      <c r="PRH1238" s="58"/>
      <c r="QBD1238" s="58"/>
      <c r="QKZ1238" s="58"/>
      <c r="QUV1238" s="58"/>
      <c r="RER1238" s="58"/>
      <c r="RON1238" s="58"/>
      <c r="RYJ1238" s="58"/>
      <c r="SIF1238" s="58"/>
      <c r="SSB1238" s="58"/>
      <c r="TBX1238" s="58"/>
      <c r="TLT1238" s="58"/>
      <c r="TVP1238" s="58"/>
      <c r="UFL1238" s="58"/>
      <c r="UPH1238" s="58"/>
      <c r="UZD1238" s="58"/>
      <c r="VIZ1238" s="58"/>
      <c r="VSV1238" s="58"/>
      <c r="WCR1238" s="58"/>
      <c r="WMN1238" s="58"/>
      <c r="WWJ1238" s="58"/>
    </row>
    <row r="1239" spans="1:796 1052:1820 2076:2844 3100:3868 4124:4892 5148:5916 6172:6940 7196:7964 8220:8988 9244:10012 10268:11036 11292:12060 12316:13084 13340:14108 14364:15132 15388:16156" s="67" customFormat="1" ht="57" hidden="1" customHeight="1" x14ac:dyDescent="0.25">
      <c r="A1239" s="54">
        <f>+SUBTOTAL(3,$B$11:B1239)</f>
        <v>0</v>
      </c>
      <c r="B1239" s="68" t="s">
        <v>42</v>
      </c>
      <c r="C1239" s="62" t="s">
        <v>43</v>
      </c>
      <c r="D1239" s="62" t="s">
        <v>44</v>
      </c>
      <c r="E1239" s="62" t="s">
        <v>45</v>
      </c>
      <c r="F1239" s="71" t="s">
        <v>4202</v>
      </c>
      <c r="G1239" s="69">
        <v>45503.453599537002</v>
      </c>
      <c r="H1239" s="71" t="s">
        <v>4202</v>
      </c>
      <c r="I1239" s="69">
        <v>45503.453599537002</v>
      </c>
      <c r="J1239" s="71" t="s">
        <v>4202</v>
      </c>
      <c r="K1239" s="69">
        <v>45503.453599537002</v>
      </c>
      <c r="L1239" s="100" t="s">
        <v>2198</v>
      </c>
      <c r="M1239" s="68" t="s">
        <v>48</v>
      </c>
      <c r="N1239" s="63" t="s">
        <v>191</v>
      </c>
      <c r="O1239" s="63" t="s">
        <v>367</v>
      </c>
      <c r="P1239" s="63" t="s">
        <v>2058</v>
      </c>
      <c r="Q1239" s="64"/>
      <c r="R1239" s="65"/>
      <c r="S1239" s="63" t="s">
        <v>68</v>
      </c>
      <c r="T1239" s="63" t="s">
        <v>125</v>
      </c>
      <c r="U1239" s="63" t="s">
        <v>126</v>
      </c>
      <c r="V1239" s="49" t="s">
        <v>80</v>
      </c>
      <c r="W1239" s="49" t="s">
        <v>81</v>
      </c>
      <c r="X1239" s="54" t="s">
        <v>58</v>
      </c>
      <c r="Y1239" s="49">
        <v>45503.700671295999</v>
      </c>
      <c r="Z1239" s="49" t="s">
        <v>59</v>
      </c>
      <c r="AA1239" s="54" t="s">
        <v>74</v>
      </c>
      <c r="AB1239" s="54"/>
      <c r="AC1239" s="68" t="s">
        <v>82</v>
      </c>
      <c r="AD1239" s="68" t="s">
        <v>82</v>
      </c>
      <c r="JX1239" s="58"/>
      <c r="TT1239" s="58"/>
      <c r="ADP1239" s="58"/>
      <c r="ANL1239" s="58"/>
      <c r="AXH1239" s="58"/>
      <c r="BHD1239" s="58"/>
      <c r="BQZ1239" s="58"/>
      <c r="CAV1239" s="58"/>
      <c r="CKR1239" s="58"/>
      <c r="CUN1239" s="58"/>
      <c r="DEJ1239" s="58"/>
      <c r="DOF1239" s="58"/>
      <c r="DYB1239" s="58"/>
      <c r="EHX1239" s="58"/>
      <c r="ERT1239" s="58"/>
      <c r="FBP1239" s="58"/>
      <c r="FLL1239" s="58"/>
      <c r="FVH1239" s="58"/>
      <c r="GFD1239" s="58"/>
      <c r="GOZ1239" s="58"/>
      <c r="GYV1239" s="58"/>
      <c r="HIR1239" s="58"/>
      <c r="HSN1239" s="58"/>
      <c r="ICJ1239" s="58"/>
      <c r="IMF1239" s="58"/>
      <c r="IWB1239" s="58"/>
      <c r="JFX1239" s="58"/>
      <c r="JPT1239" s="58"/>
      <c r="JZP1239" s="58"/>
      <c r="KJL1239" s="58"/>
      <c r="KTH1239" s="58"/>
      <c r="LDD1239" s="58"/>
      <c r="LMZ1239" s="58"/>
      <c r="LWV1239" s="58"/>
      <c r="MGR1239" s="58"/>
      <c r="MQN1239" s="58"/>
      <c r="NAJ1239" s="58"/>
      <c r="NKF1239" s="58"/>
      <c r="NUB1239" s="58"/>
      <c r="ODX1239" s="58"/>
      <c r="ONT1239" s="58"/>
      <c r="OXP1239" s="58"/>
      <c r="PHL1239" s="58"/>
      <c r="PRH1239" s="58"/>
      <c r="QBD1239" s="58"/>
      <c r="QKZ1239" s="58"/>
      <c r="QUV1239" s="58"/>
      <c r="RER1239" s="58"/>
      <c r="RON1239" s="58"/>
      <c r="RYJ1239" s="58"/>
      <c r="SIF1239" s="58"/>
      <c r="SSB1239" s="58"/>
      <c r="TBX1239" s="58"/>
      <c r="TLT1239" s="58"/>
      <c r="TVP1239" s="58"/>
      <c r="UFL1239" s="58"/>
      <c r="UPH1239" s="58"/>
      <c r="UZD1239" s="58"/>
      <c r="VIZ1239" s="58"/>
      <c r="VSV1239" s="58"/>
      <c r="WCR1239" s="58"/>
      <c r="WMN1239" s="58"/>
      <c r="WWJ1239" s="58"/>
    </row>
    <row r="1240" spans="1:796 1052:1820 2076:2844 3100:3868 4124:4892 5148:5916 6172:6940 7196:7964 8220:8988 9244:10012 10268:11036 11292:12060 12316:13084 13340:14108 14364:15132 15388:16156" s="67" customFormat="1" ht="57" hidden="1" customHeight="1" x14ac:dyDescent="0.25">
      <c r="A1240" s="54">
        <f>+SUBTOTAL(3,$B$11:B1240)</f>
        <v>0</v>
      </c>
      <c r="B1240" s="68" t="s">
        <v>42</v>
      </c>
      <c r="C1240" s="62" t="s">
        <v>43</v>
      </c>
      <c r="D1240" s="62" t="s">
        <v>44</v>
      </c>
      <c r="E1240" s="62" t="s">
        <v>45</v>
      </c>
      <c r="F1240" s="71" t="s">
        <v>4203</v>
      </c>
      <c r="G1240" s="69">
        <v>45485.382546296001</v>
      </c>
      <c r="H1240" s="71" t="s">
        <v>4203</v>
      </c>
      <c r="I1240" s="69">
        <v>45485.382546296001</v>
      </c>
      <c r="J1240" s="71" t="s">
        <v>4203</v>
      </c>
      <c r="K1240" s="69">
        <v>45485.382546296001</v>
      </c>
      <c r="L1240" s="100" t="s">
        <v>4472</v>
      </c>
      <c r="M1240" s="68" t="s">
        <v>48</v>
      </c>
      <c r="N1240" s="63" t="s">
        <v>191</v>
      </c>
      <c r="O1240" s="63" t="s">
        <v>367</v>
      </c>
      <c r="P1240" s="63" t="s">
        <v>4366</v>
      </c>
      <c r="Q1240" s="64"/>
      <c r="R1240" s="65"/>
      <c r="S1240" s="63" t="s">
        <v>68</v>
      </c>
      <c r="T1240" s="63" t="s">
        <v>156</v>
      </c>
      <c r="U1240" s="63" t="s">
        <v>157</v>
      </c>
      <c r="V1240" s="63" t="s">
        <v>115</v>
      </c>
      <c r="W1240" s="63" t="s">
        <v>4727</v>
      </c>
      <c r="X1240" s="54" t="s">
        <v>58</v>
      </c>
      <c r="Y1240" s="49">
        <v>45492.723483795999</v>
      </c>
      <c r="Z1240" s="49" t="s">
        <v>59</v>
      </c>
      <c r="AA1240" s="54" t="s">
        <v>74</v>
      </c>
      <c r="AB1240" s="54"/>
      <c r="AC1240" s="68" t="s">
        <v>75</v>
      </c>
      <c r="AD1240" s="68" t="s">
        <v>75</v>
      </c>
      <c r="JX1240" s="58"/>
      <c r="TT1240" s="58"/>
      <c r="ADP1240" s="58"/>
      <c r="ANL1240" s="58"/>
      <c r="AXH1240" s="58"/>
      <c r="BHD1240" s="58"/>
      <c r="BQZ1240" s="58"/>
      <c r="CAV1240" s="58"/>
      <c r="CKR1240" s="58"/>
      <c r="CUN1240" s="58"/>
      <c r="DEJ1240" s="58"/>
      <c r="DOF1240" s="58"/>
      <c r="DYB1240" s="58"/>
      <c r="EHX1240" s="58"/>
      <c r="ERT1240" s="58"/>
      <c r="FBP1240" s="58"/>
      <c r="FLL1240" s="58"/>
      <c r="FVH1240" s="58"/>
      <c r="GFD1240" s="58"/>
      <c r="GOZ1240" s="58"/>
      <c r="GYV1240" s="58"/>
      <c r="HIR1240" s="58"/>
      <c r="HSN1240" s="58"/>
      <c r="ICJ1240" s="58"/>
      <c r="IMF1240" s="58"/>
      <c r="IWB1240" s="58"/>
      <c r="JFX1240" s="58"/>
      <c r="JPT1240" s="58"/>
      <c r="JZP1240" s="58"/>
      <c r="KJL1240" s="58"/>
      <c r="KTH1240" s="58"/>
      <c r="LDD1240" s="58"/>
      <c r="LMZ1240" s="58"/>
      <c r="LWV1240" s="58"/>
      <c r="MGR1240" s="58"/>
      <c r="MQN1240" s="58"/>
      <c r="NAJ1240" s="58"/>
      <c r="NKF1240" s="58"/>
      <c r="NUB1240" s="58"/>
      <c r="ODX1240" s="58"/>
      <c r="ONT1240" s="58"/>
      <c r="OXP1240" s="58"/>
      <c r="PHL1240" s="58"/>
      <c r="PRH1240" s="58"/>
      <c r="QBD1240" s="58"/>
      <c r="QKZ1240" s="58"/>
      <c r="QUV1240" s="58"/>
      <c r="RER1240" s="58"/>
      <c r="RON1240" s="58"/>
      <c r="RYJ1240" s="58"/>
      <c r="SIF1240" s="58"/>
      <c r="SSB1240" s="58"/>
      <c r="TBX1240" s="58"/>
      <c r="TLT1240" s="58"/>
      <c r="TVP1240" s="58"/>
      <c r="UFL1240" s="58"/>
      <c r="UPH1240" s="58"/>
      <c r="UZD1240" s="58"/>
      <c r="VIZ1240" s="58"/>
      <c r="VSV1240" s="58"/>
      <c r="WCR1240" s="58"/>
      <c r="WMN1240" s="58"/>
      <c r="WWJ1240" s="58"/>
    </row>
    <row r="1241" spans="1:796 1052:1820 2076:2844 3100:3868 4124:4892 5148:5916 6172:6940 7196:7964 8220:8988 9244:10012 10268:11036 11292:12060 12316:13084 13340:14108 14364:15132 15388:16156" s="67" customFormat="1" ht="57" hidden="1" customHeight="1" x14ac:dyDescent="0.25">
      <c r="A1241" s="54">
        <f>+SUBTOTAL(3,$B$11:B1241)</f>
        <v>0</v>
      </c>
      <c r="B1241" s="68" t="s">
        <v>42</v>
      </c>
      <c r="C1241" s="62" t="s">
        <v>43</v>
      </c>
      <c r="D1241" s="62" t="s">
        <v>44</v>
      </c>
      <c r="E1241" s="62" t="s">
        <v>45</v>
      </c>
      <c r="F1241" s="71" t="s">
        <v>4204</v>
      </c>
      <c r="G1241" s="69">
        <v>45484.879004629998</v>
      </c>
      <c r="H1241" s="71" t="s">
        <v>4204</v>
      </c>
      <c r="I1241" s="69">
        <v>45484.879004629998</v>
      </c>
      <c r="J1241" s="71" t="s">
        <v>4204</v>
      </c>
      <c r="K1241" s="69">
        <v>45484.879004629998</v>
      </c>
      <c r="L1241" s="100" t="s">
        <v>4473</v>
      </c>
      <c r="M1241" s="68" t="s">
        <v>48</v>
      </c>
      <c r="N1241" s="63" t="s">
        <v>191</v>
      </c>
      <c r="O1241" s="63" t="s">
        <v>332</v>
      </c>
      <c r="P1241" s="63" t="s">
        <v>4367</v>
      </c>
      <c r="Q1241" s="64"/>
      <c r="R1241" s="65"/>
      <c r="S1241" s="63" t="s">
        <v>68</v>
      </c>
      <c r="T1241" s="63" t="s">
        <v>321</v>
      </c>
      <c r="U1241" s="63" t="s">
        <v>321</v>
      </c>
      <c r="V1241" s="49" t="s">
        <v>71</v>
      </c>
      <c r="W1241" s="49" t="s">
        <v>72</v>
      </c>
      <c r="X1241" s="54" t="s">
        <v>58</v>
      </c>
      <c r="Y1241" s="49">
        <v>45492.692256943999</v>
      </c>
      <c r="Z1241" s="49" t="s">
        <v>59</v>
      </c>
      <c r="AA1241" s="54" t="s">
        <v>74</v>
      </c>
      <c r="AB1241" s="54"/>
      <c r="AC1241" s="68" t="s">
        <v>82</v>
      </c>
      <c r="AD1241" s="68" t="s">
        <v>82</v>
      </c>
      <c r="JX1241" s="58"/>
      <c r="TT1241" s="58"/>
      <c r="ADP1241" s="58"/>
      <c r="ANL1241" s="58"/>
      <c r="AXH1241" s="58"/>
      <c r="BHD1241" s="58"/>
      <c r="BQZ1241" s="58"/>
      <c r="CAV1241" s="58"/>
      <c r="CKR1241" s="58"/>
      <c r="CUN1241" s="58"/>
      <c r="DEJ1241" s="58"/>
      <c r="DOF1241" s="58"/>
      <c r="DYB1241" s="58"/>
      <c r="EHX1241" s="58"/>
      <c r="ERT1241" s="58"/>
      <c r="FBP1241" s="58"/>
      <c r="FLL1241" s="58"/>
      <c r="FVH1241" s="58"/>
      <c r="GFD1241" s="58"/>
      <c r="GOZ1241" s="58"/>
      <c r="GYV1241" s="58"/>
      <c r="HIR1241" s="58"/>
      <c r="HSN1241" s="58"/>
      <c r="ICJ1241" s="58"/>
      <c r="IMF1241" s="58"/>
      <c r="IWB1241" s="58"/>
      <c r="JFX1241" s="58"/>
      <c r="JPT1241" s="58"/>
      <c r="JZP1241" s="58"/>
      <c r="KJL1241" s="58"/>
      <c r="KTH1241" s="58"/>
      <c r="LDD1241" s="58"/>
      <c r="LMZ1241" s="58"/>
      <c r="LWV1241" s="58"/>
      <c r="MGR1241" s="58"/>
      <c r="MQN1241" s="58"/>
      <c r="NAJ1241" s="58"/>
      <c r="NKF1241" s="58"/>
      <c r="NUB1241" s="58"/>
      <c r="ODX1241" s="58"/>
      <c r="ONT1241" s="58"/>
      <c r="OXP1241" s="58"/>
      <c r="PHL1241" s="58"/>
      <c r="PRH1241" s="58"/>
      <c r="QBD1241" s="58"/>
      <c r="QKZ1241" s="58"/>
      <c r="QUV1241" s="58"/>
      <c r="RER1241" s="58"/>
      <c r="RON1241" s="58"/>
      <c r="RYJ1241" s="58"/>
      <c r="SIF1241" s="58"/>
      <c r="SSB1241" s="58"/>
      <c r="TBX1241" s="58"/>
      <c r="TLT1241" s="58"/>
      <c r="TVP1241" s="58"/>
      <c r="UFL1241" s="58"/>
      <c r="UPH1241" s="58"/>
      <c r="UZD1241" s="58"/>
      <c r="VIZ1241" s="58"/>
      <c r="VSV1241" s="58"/>
      <c r="WCR1241" s="58"/>
      <c r="WMN1241" s="58"/>
      <c r="WWJ1241" s="58"/>
    </row>
    <row r="1242" spans="1:796 1052:1820 2076:2844 3100:3868 4124:4892 5148:5916 6172:6940 7196:7964 8220:8988 9244:10012 10268:11036 11292:12060 12316:13084 13340:14108 14364:15132 15388:16156" s="67" customFormat="1" ht="57" hidden="1" customHeight="1" x14ac:dyDescent="0.25">
      <c r="A1242" s="54">
        <f>+SUBTOTAL(3,$B$11:B1242)</f>
        <v>0</v>
      </c>
      <c r="B1242" s="68" t="s">
        <v>42</v>
      </c>
      <c r="C1242" s="62" t="s">
        <v>43</v>
      </c>
      <c r="D1242" s="62" t="s">
        <v>44</v>
      </c>
      <c r="E1242" s="62" t="s">
        <v>45</v>
      </c>
      <c r="F1242" s="71" t="s">
        <v>4205</v>
      </c>
      <c r="G1242" s="69">
        <v>45483.654409722003</v>
      </c>
      <c r="H1242" s="71" t="s">
        <v>4205</v>
      </c>
      <c r="I1242" s="69">
        <v>45483.654409722003</v>
      </c>
      <c r="J1242" s="71" t="s">
        <v>4205</v>
      </c>
      <c r="K1242" s="69">
        <v>45483.654409722003</v>
      </c>
      <c r="L1242" s="100" t="s">
        <v>4474</v>
      </c>
      <c r="M1242" s="68" t="s">
        <v>48</v>
      </c>
      <c r="N1242" s="63" t="s">
        <v>191</v>
      </c>
      <c r="O1242" s="63" t="s">
        <v>214</v>
      </c>
      <c r="P1242" s="63" t="s">
        <v>3350</v>
      </c>
      <c r="Q1242" s="64"/>
      <c r="R1242" s="65"/>
      <c r="S1242" s="63" t="s">
        <v>68</v>
      </c>
      <c r="T1242" s="63" t="s">
        <v>69</v>
      </c>
      <c r="U1242" s="63" t="s">
        <v>79</v>
      </c>
      <c r="V1242" s="63" t="s">
        <v>71</v>
      </c>
      <c r="W1242" s="63" t="s">
        <v>72</v>
      </c>
      <c r="X1242" s="54" t="s">
        <v>58</v>
      </c>
      <c r="Y1242" s="49">
        <v>45492.755914351997</v>
      </c>
      <c r="Z1242" s="49" t="s">
        <v>59</v>
      </c>
      <c r="AA1242" s="54" t="s">
        <v>74</v>
      </c>
      <c r="AB1242" s="54"/>
      <c r="AC1242" s="68" t="s">
        <v>82</v>
      </c>
      <c r="AD1242" s="68" t="s">
        <v>82</v>
      </c>
      <c r="JX1242" s="58"/>
      <c r="TT1242" s="58"/>
      <c r="ADP1242" s="58"/>
      <c r="ANL1242" s="58"/>
      <c r="AXH1242" s="58"/>
      <c r="BHD1242" s="58"/>
      <c r="BQZ1242" s="58"/>
      <c r="CAV1242" s="58"/>
      <c r="CKR1242" s="58"/>
      <c r="CUN1242" s="58"/>
      <c r="DEJ1242" s="58"/>
      <c r="DOF1242" s="58"/>
      <c r="DYB1242" s="58"/>
      <c r="EHX1242" s="58"/>
      <c r="ERT1242" s="58"/>
      <c r="FBP1242" s="58"/>
      <c r="FLL1242" s="58"/>
      <c r="FVH1242" s="58"/>
      <c r="GFD1242" s="58"/>
      <c r="GOZ1242" s="58"/>
      <c r="GYV1242" s="58"/>
      <c r="HIR1242" s="58"/>
      <c r="HSN1242" s="58"/>
      <c r="ICJ1242" s="58"/>
      <c r="IMF1242" s="58"/>
      <c r="IWB1242" s="58"/>
      <c r="JFX1242" s="58"/>
      <c r="JPT1242" s="58"/>
      <c r="JZP1242" s="58"/>
      <c r="KJL1242" s="58"/>
      <c r="KTH1242" s="58"/>
      <c r="LDD1242" s="58"/>
      <c r="LMZ1242" s="58"/>
      <c r="LWV1242" s="58"/>
      <c r="MGR1242" s="58"/>
      <c r="MQN1242" s="58"/>
      <c r="NAJ1242" s="58"/>
      <c r="NKF1242" s="58"/>
      <c r="NUB1242" s="58"/>
      <c r="ODX1242" s="58"/>
      <c r="ONT1242" s="58"/>
      <c r="OXP1242" s="58"/>
      <c r="PHL1242" s="58"/>
      <c r="PRH1242" s="58"/>
      <c r="QBD1242" s="58"/>
      <c r="QKZ1242" s="58"/>
      <c r="QUV1242" s="58"/>
      <c r="RER1242" s="58"/>
      <c r="RON1242" s="58"/>
      <c r="RYJ1242" s="58"/>
      <c r="SIF1242" s="58"/>
      <c r="SSB1242" s="58"/>
      <c r="TBX1242" s="58"/>
      <c r="TLT1242" s="58"/>
      <c r="TVP1242" s="58"/>
      <c r="UFL1242" s="58"/>
      <c r="UPH1242" s="58"/>
      <c r="UZD1242" s="58"/>
      <c r="VIZ1242" s="58"/>
      <c r="VSV1242" s="58"/>
      <c r="WCR1242" s="58"/>
      <c r="WMN1242" s="58"/>
      <c r="WWJ1242" s="58"/>
    </row>
    <row r="1243" spans="1:796 1052:1820 2076:2844 3100:3868 4124:4892 5148:5916 6172:6940 7196:7964 8220:8988 9244:10012 10268:11036 11292:12060 12316:13084 13340:14108 14364:15132 15388:16156" s="67" customFormat="1" ht="57" hidden="1" customHeight="1" x14ac:dyDescent="0.25">
      <c r="A1243" s="54">
        <f>+SUBTOTAL(3,$B$11:B1243)</f>
        <v>0</v>
      </c>
      <c r="B1243" s="68" t="s">
        <v>42</v>
      </c>
      <c r="C1243" s="62" t="s">
        <v>43</v>
      </c>
      <c r="D1243" s="62" t="s">
        <v>44</v>
      </c>
      <c r="E1243" s="62" t="s">
        <v>45</v>
      </c>
      <c r="F1243" s="71" t="s">
        <v>4206</v>
      </c>
      <c r="G1243" s="69">
        <v>45492.391342593</v>
      </c>
      <c r="H1243" s="71" t="s">
        <v>4206</v>
      </c>
      <c r="I1243" s="69">
        <v>45492.391342593</v>
      </c>
      <c r="J1243" s="71" t="s">
        <v>4206</v>
      </c>
      <c r="K1243" s="69">
        <v>45492.391342593</v>
      </c>
      <c r="L1243" s="100" t="s">
        <v>4475</v>
      </c>
      <c r="M1243" s="68" t="s">
        <v>48</v>
      </c>
      <c r="N1243" s="63" t="s">
        <v>191</v>
      </c>
      <c r="O1243" s="63" t="s">
        <v>332</v>
      </c>
      <c r="P1243" s="63" t="s">
        <v>4368</v>
      </c>
      <c r="Q1243" s="64"/>
      <c r="R1243" s="65"/>
      <c r="S1243" s="63" t="s">
        <v>68</v>
      </c>
      <c r="T1243" s="63" t="s">
        <v>125</v>
      </c>
      <c r="U1243" s="63" t="s">
        <v>349</v>
      </c>
      <c r="V1243" s="63" t="s">
        <v>71</v>
      </c>
      <c r="W1243" s="63" t="s">
        <v>72</v>
      </c>
      <c r="X1243" s="54" t="s">
        <v>58</v>
      </c>
      <c r="Y1243" s="49">
        <v>45496.476689814997</v>
      </c>
      <c r="Z1243" s="49" t="s">
        <v>59</v>
      </c>
      <c r="AA1243" s="54" t="s">
        <v>74</v>
      </c>
      <c r="AB1243" s="54"/>
      <c r="AC1243" s="62" t="s">
        <v>82</v>
      </c>
      <c r="AD1243" s="62" t="s">
        <v>82</v>
      </c>
      <c r="JX1243" s="58"/>
      <c r="TT1243" s="58"/>
      <c r="ADP1243" s="58"/>
      <c r="ANL1243" s="58"/>
      <c r="AXH1243" s="58"/>
      <c r="BHD1243" s="58"/>
      <c r="BQZ1243" s="58"/>
      <c r="CAV1243" s="58"/>
      <c r="CKR1243" s="58"/>
      <c r="CUN1243" s="58"/>
      <c r="DEJ1243" s="58"/>
      <c r="DOF1243" s="58"/>
      <c r="DYB1243" s="58"/>
      <c r="EHX1243" s="58"/>
      <c r="ERT1243" s="58"/>
      <c r="FBP1243" s="58"/>
      <c r="FLL1243" s="58"/>
      <c r="FVH1243" s="58"/>
      <c r="GFD1243" s="58"/>
      <c r="GOZ1243" s="58"/>
      <c r="GYV1243" s="58"/>
      <c r="HIR1243" s="58"/>
      <c r="HSN1243" s="58"/>
      <c r="ICJ1243" s="58"/>
      <c r="IMF1243" s="58"/>
      <c r="IWB1243" s="58"/>
      <c r="JFX1243" s="58"/>
      <c r="JPT1243" s="58"/>
      <c r="JZP1243" s="58"/>
      <c r="KJL1243" s="58"/>
      <c r="KTH1243" s="58"/>
      <c r="LDD1243" s="58"/>
      <c r="LMZ1243" s="58"/>
      <c r="LWV1243" s="58"/>
      <c r="MGR1243" s="58"/>
      <c r="MQN1243" s="58"/>
      <c r="NAJ1243" s="58"/>
      <c r="NKF1243" s="58"/>
      <c r="NUB1243" s="58"/>
      <c r="ODX1243" s="58"/>
      <c r="ONT1243" s="58"/>
      <c r="OXP1243" s="58"/>
      <c r="PHL1243" s="58"/>
      <c r="PRH1243" s="58"/>
      <c r="QBD1243" s="58"/>
      <c r="QKZ1243" s="58"/>
      <c r="QUV1243" s="58"/>
      <c r="RER1243" s="58"/>
      <c r="RON1243" s="58"/>
      <c r="RYJ1243" s="58"/>
      <c r="SIF1243" s="58"/>
      <c r="SSB1243" s="58"/>
      <c r="TBX1243" s="58"/>
      <c r="TLT1243" s="58"/>
      <c r="TVP1243" s="58"/>
      <c r="UFL1243" s="58"/>
      <c r="UPH1243" s="58"/>
      <c r="UZD1243" s="58"/>
      <c r="VIZ1243" s="58"/>
      <c r="VSV1243" s="58"/>
      <c r="WCR1243" s="58"/>
      <c r="WMN1243" s="58"/>
      <c r="WWJ1243" s="58"/>
    </row>
    <row r="1244" spans="1:796 1052:1820 2076:2844 3100:3868 4124:4892 5148:5916 6172:6940 7196:7964 8220:8988 9244:10012 10268:11036 11292:12060 12316:13084 13340:14108 14364:15132 15388:16156" s="67" customFormat="1" ht="57" hidden="1" customHeight="1" x14ac:dyDescent="0.25">
      <c r="A1244" s="54">
        <f>+SUBTOTAL(3,$B$11:B1244)</f>
        <v>0</v>
      </c>
      <c r="B1244" s="68" t="s">
        <v>42</v>
      </c>
      <c r="C1244" s="62" t="s">
        <v>43</v>
      </c>
      <c r="D1244" s="62" t="s">
        <v>44</v>
      </c>
      <c r="E1244" s="62" t="s">
        <v>45</v>
      </c>
      <c r="F1244" s="71" t="s">
        <v>4207</v>
      </c>
      <c r="G1244" s="69">
        <v>45495.516990741002</v>
      </c>
      <c r="H1244" s="71" t="s">
        <v>4207</v>
      </c>
      <c r="I1244" s="69">
        <v>45495.516990741002</v>
      </c>
      <c r="J1244" s="71" t="s">
        <v>4207</v>
      </c>
      <c r="K1244" s="69">
        <v>45495.516990741002</v>
      </c>
      <c r="L1244" s="100" t="s">
        <v>4476</v>
      </c>
      <c r="M1244" s="68" t="s">
        <v>48</v>
      </c>
      <c r="N1244" s="63" t="s">
        <v>191</v>
      </c>
      <c r="O1244" s="63" t="s">
        <v>344</v>
      </c>
      <c r="P1244" s="63" t="s">
        <v>4369</v>
      </c>
      <c r="Q1244" s="64"/>
      <c r="R1244" s="65"/>
      <c r="S1244" s="63" t="s">
        <v>68</v>
      </c>
      <c r="T1244" s="63" t="s">
        <v>69</v>
      </c>
      <c r="U1244" s="63" t="s">
        <v>89</v>
      </c>
      <c r="V1244" s="63" t="s">
        <v>71</v>
      </c>
      <c r="W1244" s="63" t="s">
        <v>72</v>
      </c>
      <c r="X1244" s="54" t="s">
        <v>58</v>
      </c>
      <c r="Y1244" s="49">
        <v>45505.711724537003</v>
      </c>
      <c r="Z1244" s="49" t="s">
        <v>59</v>
      </c>
      <c r="AA1244" s="54" t="s">
        <v>74</v>
      </c>
      <c r="AB1244" s="54"/>
      <c r="AC1244" s="68" t="s">
        <v>75</v>
      </c>
      <c r="AD1244" s="68" t="s">
        <v>75</v>
      </c>
      <c r="JX1244" s="58"/>
      <c r="TT1244" s="58"/>
      <c r="ADP1244" s="58"/>
      <c r="ANL1244" s="58"/>
      <c r="AXH1244" s="58"/>
      <c r="BHD1244" s="58"/>
      <c r="BQZ1244" s="58"/>
      <c r="CAV1244" s="58"/>
      <c r="CKR1244" s="58"/>
      <c r="CUN1244" s="58"/>
      <c r="DEJ1244" s="58"/>
      <c r="DOF1244" s="58"/>
      <c r="DYB1244" s="58"/>
      <c r="EHX1244" s="58"/>
      <c r="ERT1244" s="58"/>
      <c r="FBP1244" s="58"/>
      <c r="FLL1244" s="58"/>
      <c r="FVH1244" s="58"/>
      <c r="GFD1244" s="58"/>
      <c r="GOZ1244" s="58"/>
      <c r="GYV1244" s="58"/>
      <c r="HIR1244" s="58"/>
      <c r="HSN1244" s="58"/>
      <c r="ICJ1244" s="58"/>
      <c r="IMF1244" s="58"/>
      <c r="IWB1244" s="58"/>
      <c r="JFX1244" s="58"/>
      <c r="JPT1244" s="58"/>
      <c r="JZP1244" s="58"/>
      <c r="KJL1244" s="58"/>
      <c r="KTH1244" s="58"/>
      <c r="LDD1244" s="58"/>
      <c r="LMZ1244" s="58"/>
      <c r="LWV1244" s="58"/>
      <c r="MGR1244" s="58"/>
      <c r="MQN1244" s="58"/>
      <c r="NAJ1244" s="58"/>
      <c r="NKF1244" s="58"/>
      <c r="NUB1244" s="58"/>
      <c r="ODX1244" s="58"/>
      <c r="ONT1244" s="58"/>
      <c r="OXP1244" s="58"/>
      <c r="PHL1244" s="58"/>
      <c r="PRH1244" s="58"/>
      <c r="QBD1244" s="58"/>
      <c r="QKZ1244" s="58"/>
      <c r="QUV1244" s="58"/>
      <c r="RER1244" s="58"/>
      <c r="RON1244" s="58"/>
      <c r="RYJ1244" s="58"/>
      <c r="SIF1244" s="58"/>
      <c r="SSB1244" s="58"/>
      <c r="TBX1244" s="58"/>
      <c r="TLT1244" s="58"/>
      <c r="TVP1244" s="58"/>
      <c r="UFL1244" s="58"/>
      <c r="UPH1244" s="58"/>
      <c r="UZD1244" s="58"/>
      <c r="VIZ1244" s="58"/>
      <c r="VSV1244" s="58"/>
      <c r="WCR1244" s="58"/>
      <c r="WMN1244" s="58"/>
      <c r="WWJ1244" s="58"/>
    </row>
    <row r="1245" spans="1:796 1052:1820 2076:2844 3100:3868 4124:4892 5148:5916 6172:6940 7196:7964 8220:8988 9244:10012 10268:11036 11292:12060 12316:13084 13340:14108 14364:15132 15388:16156" s="67" customFormat="1" ht="57" hidden="1" customHeight="1" x14ac:dyDescent="0.25">
      <c r="A1245" s="54">
        <f>+SUBTOTAL(3,$B$11:B1245)</f>
        <v>0</v>
      </c>
      <c r="B1245" s="68" t="s">
        <v>108</v>
      </c>
      <c r="C1245" s="62" t="s">
        <v>43</v>
      </c>
      <c r="D1245" s="62" t="s">
        <v>44</v>
      </c>
      <c r="E1245" s="62" t="s">
        <v>45</v>
      </c>
      <c r="F1245" s="71" t="s">
        <v>4209</v>
      </c>
      <c r="G1245" s="69">
        <v>45496.495138888997</v>
      </c>
      <c r="H1245" s="71" t="s">
        <v>4209</v>
      </c>
      <c r="I1245" s="69">
        <v>45496.495138888997</v>
      </c>
      <c r="J1245" s="71" t="s">
        <v>4209</v>
      </c>
      <c r="K1245" s="69">
        <v>45496.495138888997</v>
      </c>
      <c r="L1245" s="100" t="s">
        <v>2196</v>
      </c>
      <c r="M1245" s="68" t="s">
        <v>48</v>
      </c>
      <c r="N1245" s="63" t="s">
        <v>191</v>
      </c>
      <c r="O1245" s="63" t="s">
        <v>332</v>
      </c>
      <c r="P1245" s="63" t="s">
        <v>2064</v>
      </c>
      <c r="Q1245" s="64"/>
      <c r="R1245" s="65"/>
      <c r="S1245" s="63" t="s">
        <v>68</v>
      </c>
      <c r="T1245" s="63" t="s">
        <v>69</v>
      </c>
      <c r="U1245" s="63" t="s">
        <v>89</v>
      </c>
      <c r="V1245" s="63" t="s">
        <v>71</v>
      </c>
      <c r="W1245" s="63" t="s">
        <v>72</v>
      </c>
      <c r="X1245" s="54" t="s">
        <v>58</v>
      </c>
      <c r="Y1245" s="49">
        <v>45499.38087963</v>
      </c>
      <c r="Z1245" s="49" t="s">
        <v>105</v>
      </c>
      <c r="AA1245" s="54" t="s">
        <v>74</v>
      </c>
      <c r="AB1245" s="54"/>
      <c r="AC1245" s="62" t="s">
        <v>61</v>
      </c>
      <c r="AD1245" s="62" t="s">
        <v>61</v>
      </c>
      <c r="JX1245" s="58"/>
      <c r="TT1245" s="58"/>
      <c r="ADP1245" s="58"/>
      <c r="ANL1245" s="58"/>
      <c r="AXH1245" s="58"/>
      <c r="BHD1245" s="58"/>
      <c r="BQZ1245" s="58"/>
      <c r="CAV1245" s="58"/>
      <c r="CKR1245" s="58"/>
      <c r="CUN1245" s="58"/>
      <c r="DEJ1245" s="58"/>
      <c r="DOF1245" s="58"/>
      <c r="DYB1245" s="58"/>
      <c r="EHX1245" s="58"/>
      <c r="ERT1245" s="58"/>
      <c r="FBP1245" s="58"/>
      <c r="FLL1245" s="58"/>
      <c r="FVH1245" s="58"/>
      <c r="GFD1245" s="58"/>
      <c r="GOZ1245" s="58"/>
      <c r="GYV1245" s="58"/>
      <c r="HIR1245" s="58"/>
      <c r="HSN1245" s="58"/>
      <c r="ICJ1245" s="58"/>
      <c r="IMF1245" s="58"/>
      <c r="IWB1245" s="58"/>
      <c r="JFX1245" s="58"/>
      <c r="JPT1245" s="58"/>
      <c r="JZP1245" s="58"/>
      <c r="KJL1245" s="58"/>
      <c r="KTH1245" s="58"/>
      <c r="LDD1245" s="58"/>
      <c r="LMZ1245" s="58"/>
      <c r="LWV1245" s="58"/>
      <c r="MGR1245" s="58"/>
      <c r="MQN1245" s="58"/>
      <c r="NAJ1245" s="58"/>
      <c r="NKF1245" s="58"/>
      <c r="NUB1245" s="58"/>
      <c r="ODX1245" s="58"/>
      <c r="ONT1245" s="58"/>
      <c r="OXP1245" s="58"/>
      <c r="PHL1245" s="58"/>
      <c r="PRH1245" s="58"/>
      <c r="QBD1245" s="58"/>
      <c r="QKZ1245" s="58"/>
      <c r="QUV1245" s="58"/>
      <c r="RER1245" s="58"/>
      <c r="RON1245" s="58"/>
      <c r="RYJ1245" s="58"/>
      <c r="SIF1245" s="58"/>
      <c r="SSB1245" s="58"/>
      <c r="TBX1245" s="58"/>
      <c r="TLT1245" s="58"/>
      <c r="TVP1245" s="58"/>
      <c r="UFL1245" s="58"/>
      <c r="UPH1245" s="58"/>
      <c r="UZD1245" s="58"/>
      <c r="VIZ1245" s="58"/>
      <c r="VSV1245" s="58"/>
      <c r="WCR1245" s="58"/>
      <c r="WMN1245" s="58"/>
      <c r="WWJ1245" s="58"/>
    </row>
    <row r="1246" spans="1:796 1052:1820 2076:2844 3100:3868 4124:4892 5148:5916 6172:6940 7196:7964 8220:8988 9244:10012 10268:11036 11292:12060 12316:13084 13340:14108 14364:15132 15388:16156" s="67" customFormat="1" ht="57" hidden="1" customHeight="1" x14ac:dyDescent="0.25">
      <c r="A1246" s="54">
        <f>+SUBTOTAL(3,$B$11:B1246)</f>
        <v>0</v>
      </c>
      <c r="B1246" s="68" t="s">
        <v>42</v>
      </c>
      <c r="C1246" s="62" t="s">
        <v>43</v>
      </c>
      <c r="D1246" s="62" t="s">
        <v>44</v>
      </c>
      <c r="E1246" s="62" t="s">
        <v>45</v>
      </c>
      <c r="F1246" s="71" t="s">
        <v>4210</v>
      </c>
      <c r="G1246" s="69">
        <v>45499.645277778</v>
      </c>
      <c r="H1246" s="71" t="s">
        <v>4210</v>
      </c>
      <c r="I1246" s="69">
        <v>45499.645277778</v>
      </c>
      <c r="J1246" s="71" t="s">
        <v>4210</v>
      </c>
      <c r="K1246" s="69">
        <v>45499.645277778</v>
      </c>
      <c r="L1246" s="100" t="s">
        <v>4478</v>
      </c>
      <c r="M1246" s="68" t="s">
        <v>48</v>
      </c>
      <c r="N1246" s="63" t="s">
        <v>191</v>
      </c>
      <c r="O1246" s="63" t="s">
        <v>371</v>
      </c>
      <c r="P1246" s="63" t="s">
        <v>1318</v>
      </c>
      <c r="Q1246" s="64"/>
      <c r="R1246" s="65"/>
      <c r="S1246" s="63" t="s">
        <v>68</v>
      </c>
      <c r="T1246" s="63" t="s">
        <v>69</v>
      </c>
      <c r="U1246" s="63" t="s">
        <v>70</v>
      </c>
      <c r="V1246" s="63" t="s">
        <v>98</v>
      </c>
      <c r="W1246" s="63" t="s">
        <v>99</v>
      </c>
      <c r="X1246" s="54" t="s">
        <v>58</v>
      </c>
      <c r="Y1246" s="49"/>
      <c r="Z1246" s="49" t="s">
        <v>59</v>
      </c>
      <c r="AA1246" s="54" t="s">
        <v>74</v>
      </c>
      <c r="AB1246" s="54"/>
      <c r="AC1246" s="68" t="s">
        <v>75</v>
      </c>
      <c r="AD1246" s="68" t="s">
        <v>75</v>
      </c>
      <c r="JX1246" s="58"/>
      <c r="TT1246" s="58"/>
      <c r="ADP1246" s="58"/>
      <c r="ANL1246" s="58"/>
      <c r="AXH1246" s="58"/>
      <c r="BHD1246" s="58"/>
      <c r="BQZ1246" s="58"/>
      <c r="CAV1246" s="58"/>
      <c r="CKR1246" s="58"/>
      <c r="CUN1246" s="58"/>
      <c r="DEJ1246" s="58"/>
      <c r="DOF1246" s="58"/>
      <c r="DYB1246" s="58"/>
      <c r="EHX1246" s="58"/>
      <c r="ERT1246" s="58"/>
      <c r="FBP1246" s="58"/>
      <c r="FLL1246" s="58"/>
      <c r="FVH1246" s="58"/>
      <c r="GFD1246" s="58"/>
      <c r="GOZ1246" s="58"/>
      <c r="GYV1246" s="58"/>
      <c r="HIR1246" s="58"/>
      <c r="HSN1246" s="58"/>
      <c r="ICJ1246" s="58"/>
      <c r="IMF1246" s="58"/>
      <c r="IWB1246" s="58"/>
      <c r="JFX1246" s="58"/>
      <c r="JPT1246" s="58"/>
      <c r="JZP1246" s="58"/>
      <c r="KJL1246" s="58"/>
      <c r="KTH1246" s="58"/>
      <c r="LDD1246" s="58"/>
      <c r="LMZ1246" s="58"/>
      <c r="LWV1246" s="58"/>
      <c r="MGR1246" s="58"/>
      <c r="MQN1246" s="58"/>
      <c r="NAJ1246" s="58"/>
      <c r="NKF1246" s="58"/>
      <c r="NUB1246" s="58"/>
      <c r="ODX1246" s="58"/>
      <c r="ONT1246" s="58"/>
      <c r="OXP1246" s="58"/>
      <c r="PHL1246" s="58"/>
      <c r="PRH1246" s="58"/>
      <c r="QBD1246" s="58"/>
      <c r="QKZ1246" s="58"/>
      <c r="QUV1246" s="58"/>
      <c r="RER1246" s="58"/>
      <c r="RON1246" s="58"/>
      <c r="RYJ1246" s="58"/>
      <c r="SIF1246" s="58"/>
      <c r="SSB1246" s="58"/>
      <c r="TBX1246" s="58"/>
      <c r="TLT1246" s="58"/>
      <c r="TVP1246" s="58"/>
      <c r="UFL1246" s="58"/>
      <c r="UPH1246" s="58"/>
      <c r="UZD1246" s="58"/>
      <c r="VIZ1246" s="58"/>
      <c r="VSV1246" s="58"/>
      <c r="WCR1246" s="58"/>
      <c r="WMN1246" s="58"/>
      <c r="WWJ1246" s="58"/>
    </row>
    <row r="1247" spans="1:796 1052:1820 2076:2844 3100:3868 4124:4892 5148:5916 6172:6940 7196:7964 8220:8988 9244:10012 10268:11036 11292:12060 12316:13084 13340:14108 14364:15132 15388:16156" s="67" customFormat="1" ht="57" hidden="1" customHeight="1" x14ac:dyDescent="0.25">
      <c r="A1247" s="54">
        <f>+SUBTOTAL(3,$B$11:B1247)</f>
        <v>0</v>
      </c>
      <c r="B1247" s="68" t="s">
        <v>42</v>
      </c>
      <c r="C1247" s="62" t="s">
        <v>43</v>
      </c>
      <c r="D1247" s="62" t="s">
        <v>44</v>
      </c>
      <c r="E1247" s="62" t="s">
        <v>45</v>
      </c>
      <c r="F1247" s="71" t="s">
        <v>4211</v>
      </c>
      <c r="G1247" s="69">
        <v>45500.736875000002</v>
      </c>
      <c r="H1247" s="71" t="s">
        <v>4211</v>
      </c>
      <c r="I1247" s="69">
        <v>45500.736875000002</v>
      </c>
      <c r="J1247" s="71" t="s">
        <v>4211</v>
      </c>
      <c r="K1247" s="69">
        <v>45500.736875000002</v>
      </c>
      <c r="L1247" s="100" t="s">
        <v>2196</v>
      </c>
      <c r="M1247" s="68" t="s">
        <v>48</v>
      </c>
      <c r="N1247" s="63" t="s">
        <v>191</v>
      </c>
      <c r="O1247" s="63" t="s">
        <v>332</v>
      </c>
      <c r="P1247" s="63" t="s">
        <v>2064</v>
      </c>
      <c r="Q1247" s="64"/>
      <c r="R1247" s="65"/>
      <c r="S1247" s="63" t="s">
        <v>53</v>
      </c>
      <c r="T1247" s="63" t="s">
        <v>593</v>
      </c>
      <c r="U1247" s="63" t="s">
        <v>594</v>
      </c>
      <c r="V1247" s="63" t="s">
        <v>71</v>
      </c>
      <c r="W1247" s="63" t="s">
        <v>72</v>
      </c>
      <c r="X1247" s="54" t="s">
        <v>58</v>
      </c>
      <c r="Y1247" s="49">
        <v>45502.716631944</v>
      </c>
      <c r="Z1247" s="49" t="s">
        <v>59</v>
      </c>
      <c r="AA1247" s="54" t="s">
        <v>74</v>
      </c>
      <c r="AB1247" s="54"/>
      <c r="AC1247" s="62" t="s">
        <v>82</v>
      </c>
      <c r="AD1247" s="62" t="s">
        <v>82</v>
      </c>
      <c r="JX1247" s="58"/>
      <c r="TT1247" s="58"/>
      <c r="ADP1247" s="58"/>
      <c r="ANL1247" s="58"/>
      <c r="AXH1247" s="58"/>
      <c r="BHD1247" s="58"/>
      <c r="BQZ1247" s="58"/>
      <c r="CAV1247" s="58"/>
      <c r="CKR1247" s="58"/>
      <c r="CUN1247" s="58"/>
      <c r="DEJ1247" s="58"/>
      <c r="DOF1247" s="58"/>
      <c r="DYB1247" s="58"/>
      <c r="EHX1247" s="58"/>
      <c r="ERT1247" s="58"/>
      <c r="FBP1247" s="58"/>
      <c r="FLL1247" s="58"/>
      <c r="FVH1247" s="58"/>
      <c r="GFD1247" s="58"/>
      <c r="GOZ1247" s="58"/>
      <c r="GYV1247" s="58"/>
      <c r="HIR1247" s="58"/>
      <c r="HSN1247" s="58"/>
      <c r="ICJ1247" s="58"/>
      <c r="IMF1247" s="58"/>
      <c r="IWB1247" s="58"/>
      <c r="JFX1247" s="58"/>
      <c r="JPT1247" s="58"/>
      <c r="JZP1247" s="58"/>
      <c r="KJL1247" s="58"/>
      <c r="KTH1247" s="58"/>
      <c r="LDD1247" s="58"/>
      <c r="LMZ1247" s="58"/>
      <c r="LWV1247" s="58"/>
      <c r="MGR1247" s="58"/>
      <c r="MQN1247" s="58"/>
      <c r="NAJ1247" s="58"/>
      <c r="NKF1247" s="58"/>
      <c r="NUB1247" s="58"/>
      <c r="ODX1247" s="58"/>
      <c r="ONT1247" s="58"/>
      <c r="OXP1247" s="58"/>
      <c r="PHL1247" s="58"/>
      <c r="PRH1247" s="58"/>
      <c r="QBD1247" s="58"/>
      <c r="QKZ1247" s="58"/>
      <c r="QUV1247" s="58"/>
      <c r="RER1247" s="58"/>
      <c r="RON1247" s="58"/>
      <c r="RYJ1247" s="58"/>
      <c r="SIF1247" s="58"/>
      <c r="SSB1247" s="58"/>
      <c r="TBX1247" s="58"/>
      <c r="TLT1247" s="58"/>
      <c r="TVP1247" s="58"/>
      <c r="UFL1247" s="58"/>
      <c r="UPH1247" s="58"/>
      <c r="UZD1247" s="58"/>
      <c r="VIZ1247" s="58"/>
      <c r="VSV1247" s="58"/>
      <c r="WCR1247" s="58"/>
      <c r="WMN1247" s="58"/>
      <c r="WWJ1247" s="58"/>
    </row>
    <row r="1248" spans="1:796 1052:1820 2076:2844 3100:3868 4124:4892 5148:5916 6172:6940 7196:7964 8220:8988 9244:10012 10268:11036 11292:12060 12316:13084 13340:14108 14364:15132 15388:16156" s="67" customFormat="1" ht="57" hidden="1" customHeight="1" x14ac:dyDescent="0.25">
      <c r="A1248" s="54">
        <f>+SUBTOTAL(3,$B$11:B1248)</f>
        <v>0</v>
      </c>
      <c r="B1248" s="68" t="s">
        <v>42</v>
      </c>
      <c r="C1248" s="62" t="s">
        <v>43</v>
      </c>
      <c r="D1248" s="62" t="s">
        <v>44</v>
      </c>
      <c r="E1248" s="62" t="s">
        <v>45</v>
      </c>
      <c r="F1248" s="71" t="s">
        <v>4212</v>
      </c>
      <c r="G1248" s="69">
        <v>45496.702372685002</v>
      </c>
      <c r="H1248" s="71" t="s">
        <v>4212</v>
      </c>
      <c r="I1248" s="69">
        <v>45496.702372685002</v>
      </c>
      <c r="J1248" s="71" t="s">
        <v>4212</v>
      </c>
      <c r="K1248" s="69">
        <v>45496.702372685002</v>
      </c>
      <c r="L1248" s="100" t="s">
        <v>4479</v>
      </c>
      <c r="M1248" s="68" t="s">
        <v>48</v>
      </c>
      <c r="N1248" s="49" t="s">
        <v>379</v>
      </c>
      <c r="O1248" s="63" t="s">
        <v>643</v>
      </c>
      <c r="P1248" s="63" t="s">
        <v>4371</v>
      </c>
      <c r="Q1248" s="64"/>
      <c r="R1248" s="65"/>
      <c r="S1248" s="63" t="s">
        <v>68</v>
      </c>
      <c r="T1248" s="63" t="s">
        <v>156</v>
      </c>
      <c r="U1248" s="63" t="s">
        <v>157</v>
      </c>
      <c r="V1248" s="63" t="s">
        <v>98</v>
      </c>
      <c r="W1248" s="63" t="s">
        <v>99</v>
      </c>
      <c r="X1248" s="54" t="s">
        <v>58</v>
      </c>
      <c r="Y1248" s="49"/>
      <c r="Z1248" s="49" t="s">
        <v>59</v>
      </c>
      <c r="AA1248" s="54" t="s">
        <v>74</v>
      </c>
      <c r="AB1248" s="54"/>
      <c r="AC1248" s="68" t="s">
        <v>75</v>
      </c>
      <c r="AD1248" s="68" t="s">
        <v>75</v>
      </c>
      <c r="JX1248" s="58"/>
      <c r="TT1248" s="58"/>
      <c r="ADP1248" s="58"/>
      <c r="ANL1248" s="58"/>
      <c r="AXH1248" s="58"/>
      <c r="BHD1248" s="58"/>
      <c r="BQZ1248" s="58"/>
      <c r="CAV1248" s="58"/>
      <c r="CKR1248" s="58"/>
      <c r="CUN1248" s="58"/>
      <c r="DEJ1248" s="58"/>
      <c r="DOF1248" s="58"/>
      <c r="DYB1248" s="58"/>
      <c r="EHX1248" s="58"/>
      <c r="ERT1248" s="58"/>
      <c r="FBP1248" s="58"/>
      <c r="FLL1248" s="58"/>
      <c r="FVH1248" s="58"/>
      <c r="GFD1248" s="58"/>
      <c r="GOZ1248" s="58"/>
      <c r="GYV1248" s="58"/>
      <c r="HIR1248" s="58"/>
      <c r="HSN1248" s="58"/>
      <c r="ICJ1248" s="58"/>
      <c r="IMF1248" s="58"/>
      <c r="IWB1248" s="58"/>
      <c r="JFX1248" s="58"/>
      <c r="JPT1248" s="58"/>
      <c r="JZP1248" s="58"/>
      <c r="KJL1248" s="58"/>
      <c r="KTH1248" s="58"/>
      <c r="LDD1248" s="58"/>
      <c r="LMZ1248" s="58"/>
      <c r="LWV1248" s="58"/>
      <c r="MGR1248" s="58"/>
      <c r="MQN1248" s="58"/>
      <c r="NAJ1248" s="58"/>
      <c r="NKF1248" s="58"/>
      <c r="NUB1248" s="58"/>
      <c r="ODX1248" s="58"/>
      <c r="ONT1248" s="58"/>
      <c r="OXP1248" s="58"/>
      <c r="PHL1248" s="58"/>
      <c r="PRH1248" s="58"/>
      <c r="QBD1248" s="58"/>
      <c r="QKZ1248" s="58"/>
      <c r="QUV1248" s="58"/>
      <c r="RER1248" s="58"/>
      <c r="RON1248" s="58"/>
      <c r="RYJ1248" s="58"/>
      <c r="SIF1248" s="58"/>
      <c r="SSB1248" s="58"/>
      <c r="TBX1248" s="58"/>
      <c r="TLT1248" s="58"/>
      <c r="TVP1248" s="58"/>
      <c r="UFL1248" s="58"/>
      <c r="UPH1248" s="58"/>
      <c r="UZD1248" s="58"/>
      <c r="VIZ1248" s="58"/>
      <c r="VSV1248" s="58"/>
      <c r="WCR1248" s="58"/>
      <c r="WMN1248" s="58"/>
      <c r="WWJ1248" s="58"/>
    </row>
    <row r="1249" spans="1:796 1052:1820 2076:2844 3100:3868 4124:4892 5148:5916 6172:6940 7196:7964 8220:8988 9244:10012 10268:11036 11292:12060 12316:13084 13340:14108 14364:15132 15388:16156" s="67" customFormat="1" ht="57" hidden="1" customHeight="1" x14ac:dyDescent="0.25">
      <c r="A1249" s="54">
        <f>+SUBTOTAL(3,$B$11:B1249)</f>
        <v>0</v>
      </c>
      <c r="B1249" s="68" t="s">
        <v>42</v>
      </c>
      <c r="C1249" s="62" t="s">
        <v>43</v>
      </c>
      <c r="D1249" s="62" t="s">
        <v>44</v>
      </c>
      <c r="E1249" s="62" t="s">
        <v>45</v>
      </c>
      <c r="F1249" s="71" t="s">
        <v>4213</v>
      </c>
      <c r="G1249" s="69">
        <v>45481.566273147997</v>
      </c>
      <c r="H1249" s="71" t="s">
        <v>4213</v>
      </c>
      <c r="I1249" s="69">
        <v>45481.566273147997</v>
      </c>
      <c r="J1249" s="71" t="s">
        <v>4213</v>
      </c>
      <c r="K1249" s="69">
        <v>45481.566273147997</v>
      </c>
      <c r="L1249" s="100" t="s">
        <v>4480</v>
      </c>
      <c r="M1249" s="68" t="s">
        <v>48</v>
      </c>
      <c r="N1249" s="49" t="s">
        <v>379</v>
      </c>
      <c r="O1249" s="63" t="s">
        <v>426</v>
      </c>
      <c r="P1249" s="63" t="s">
        <v>4372</v>
      </c>
      <c r="Q1249" s="64"/>
      <c r="R1249" s="65"/>
      <c r="S1249" s="63" t="s">
        <v>68</v>
      </c>
      <c r="T1249" s="63" t="s">
        <v>69</v>
      </c>
      <c r="U1249" s="63" t="s">
        <v>70</v>
      </c>
      <c r="V1249" s="63" t="s">
        <v>71</v>
      </c>
      <c r="W1249" s="63" t="s">
        <v>72</v>
      </c>
      <c r="X1249" s="54" t="s">
        <v>58</v>
      </c>
      <c r="Y1249" s="49">
        <v>45489.540925925998</v>
      </c>
      <c r="Z1249" s="49" t="s">
        <v>59</v>
      </c>
      <c r="AA1249" s="54" t="s">
        <v>74</v>
      </c>
      <c r="AB1249" s="54"/>
      <c r="AC1249" s="68" t="s">
        <v>75</v>
      </c>
      <c r="AD1249" s="68" t="s">
        <v>75</v>
      </c>
      <c r="JX1249" s="58"/>
      <c r="TT1249" s="58"/>
      <c r="ADP1249" s="58"/>
      <c r="ANL1249" s="58"/>
      <c r="AXH1249" s="58"/>
      <c r="BHD1249" s="58"/>
      <c r="BQZ1249" s="58"/>
      <c r="CAV1249" s="58"/>
      <c r="CKR1249" s="58"/>
      <c r="CUN1249" s="58"/>
      <c r="DEJ1249" s="58"/>
      <c r="DOF1249" s="58"/>
      <c r="DYB1249" s="58"/>
      <c r="EHX1249" s="58"/>
      <c r="ERT1249" s="58"/>
      <c r="FBP1249" s="58"/>
      <c r="FLL1249" s="58"/>
      <c r="FVH1249" s="58"/>
      <c r="GFD1249" s="58"/>
      <c r="GOZ1249" s="58"/>
      <c r="GYV1249" s="58"/>
      <c r="HIR1249" s="58"/>
      <c r="HSN1249" s="58"/>
      <c r="ICJ1249" s="58"/>
      <c r="IMF1249" s="58"/>
      <c r="IWB1249" s="58"/>
      <c r="JFX1249" s="58"/>
      <c r="JPT1249" s="58"/>
      <c r="JZP1249" s="58"/>
      <c r="KJL1249" s="58"/>
      <c r="KTH1249" s="58"/>
      <c r="LDD1249" s="58"/>
      <c r="LMZ1249" s="58"/>
      <c r="LWV1249" s="58"/>
      <c r="MGR1249" s="58"/>
      <c r="MQN1249" s="58"/>
      <c r="NAJ1249" s="58"/>
      <c r="NKF1249" s="58"/>
      <c r="NUB1249" s="58"/>
      <c r="ODX1249" s="58"/>
      <c r="ONT1249" s="58"/>
      <c r="OXP1249" s="58"/>
      <c r="PHL1249" s="58"/>
      <c r="PRH1249" s="58"/>
      <c r="QBD1249" s="58"/>
      <c r="QKZ1249" s="58"/>
      <c r="QUV1249" s="58"/>
      <c r="RER1249" s="58"/>
      <c r="RON1249" s="58"/>
      <c r="RYJ1249" s="58"/>
      <c r="SIF1249" s="58"/>
      <c r="SSB1249" s="58"/>
      <c r="TBX1249" s="58"/>
      <c r="TLT1249" s="58"/>
      <c r="TVP1249" s="58"/>
      <c r="UFL1249" s="58"/>
      <c r="UPH1249" s="58"/>
      <c r="UZD1249" s="58"/>
      <c r="VIZ1249" s="58"/>
      <c r="VSV1249" s="58"/>
      <c r="WCR1249" s="58"/>
      <c r="WMN1249" s="58"/>
      <c r="WWJ1249" s="58"/>
    </row>
    <row r="1250" spans="1:796 1052:1820 2076:2844 3100:3868 4124:4892 5148:5916 6172:6940 7196:7964 8220:8988 9244:10012 10268:11036 11292:12060 12316:13084 13340:14108 14364:15132 15388:16156" s="67" customFormat="1" ht="57" hidden="1" customHeight="1" x14ac:dyDescent="0.25">
      <c r="A1250" s="54">
        <f>+SUBTOTAL(3,$B$11:B1250)</f>
        <v>0</v>
      </c>
      <c r="B1250" s="68" t="s">
        <v>108</v>
      </c>
      <c r="C1250" s="62" t="s">
        <v>43</v>
      </c>
      <c r="D1250" s="62" t="s">
        <v>44</v>
      </c>
      <c r="E1250" s="62" t="s">
        <v>45</v>
      </c>
      <c r="F1250" s="71" t="s">
        <v>4214</v>
      </c>
      <c r="G1250" s="69">
        <v>45476.803368055997</v>
      </c>
      <c r="H1250" s="71" t="s">
        <v>4214</v>
      </c>
      <c r="I1250" s="69">
        <v>45476.803368055997</v>
      </c>
      <c r="J1250" s="71" t="s">
        <v>4214</v>
      </c>
      <c r="K1250" s="69">
        <v>45476.803368055997</v>
      </c>
      <c r="L1250" s="100" t="s">
        <v>3003</v>
      </c>
      <c r="M1250" s="68" t="s">
        <v>48</v>
      </c>
      <c r="N1250" s="49" t="s">
        <v>379</v>
      </c>
      <c r="O1250" s="63" t="s">
        <v>426</v>
      </c>
      <c r="P1250" s="63" t="s">
        <v>3361</v>
      </c>
      <c r="Q1250" s="64"/>
      <c r="R1250" s="65"/>
      <c r="S1250" s="63" t="s">
        <v>68</v>
      </c>
      <c r="T1250" s="63" t="s">
        <v>161</v>
      </c>
      <c r="U1250" s="63" t="s">
        <v>162</v>
      </c>
      <c r="V1250" s="63" t="s">
        <v>71</v>
      </c>
      <c r="W1250" s="63" t="s">
        <v>72</v>
      </c>
      <c r="X1250" s="54" t="s">
        <v>58</v>
      </c>
      <c r="Y1250" s="49">
        <v>45489.538877314997</v>
      </c>
      <c r="Z1250" s="49" t="s">
        <v>105</v>
      </c>
      <c r="AA1250" s="54" t="s">
        <v>74</v>
      </c>
      <c r="AB1250" s="54"/>
      <c r="AC1250" s="68" t="s">
        <v>117</v>
      </c>
      <c r="AD1250" s="68" t="s">
        <v>117</v>
      </c>
      <c r="JX1250" s="58"/>
      <c r="TT1250" s="58"/>
      <c r="ADP1250" s="58"/>
      <c r="ANL1250" s="58"/>
      <c r="AXH1250" s="58"/>
      <c r="BHD1250" s="58"/>
      <c r="BQZ1250" s="58"/>
      <c r="CAV1250" s="58"/>
      <c r="CKR1250" s="58"/>
      <c r="CUN1250" s="58"/>
      <c r="DEJ1250" s="58"/>
      <c r="DOF1250" s="58"/>
      <c r="DYB1250" s="58"/>
      <c r="EHX1250" s="58"/>
      <c r="ERT1250" s="58"/>
      <c r="FBP1250" s="58"/>
      <c r="FLL1250" s="58"/>
      <c r="FVH1250" s="58"/>
      <c r="GFD1250" s="58"/>
      <c r="GOZ1250" s="58"/>
      <c r="GYV1250" s="58"/>
      <c r="HIR1250" s="58"/>
      <c r="HSN1250" s="58"/>
      <c r="ICJ1250" s="58"/>
      <c r="IMF1250" s="58"/>
      <c r="IWB1250" s="58"/>
      <c r="JFX1250" s="58"/>
      <c r="JPT1250" s="58"/>
      <c r="JZP1250" s="58"/>
      <c r="KJL1250" s="58"/>
      <c r="KTH1250" s="58"/>
      <c r="LDD1250" s="58"/>
      <c r="LMZ1250" s="58"/>
      <c r="LWV1250" s="58"/>
      <c r="MGR1250" s="58"/>
      <c r="MQN1250" s="58"/>
      <c r="NAJ1250" s="58"/>
      <c r="NKF1250" s="58"/>
      <c r="NUB1250" s="58"/>
      <c r="ODX1250" s="58"/>
      <c r="ONT1250" s="58"/>
      <c r="OXP1250" s="58"/>
      <c r="PHL1250" s="58"/>
      <c r="PRH1250" s="58"/>
      <c r="QBD1250" s="58"/>
      <c r="QKZ1250" s="58"/>
      <c r="QUV1250" s="58"/>
      <c r="RER1250" s="58"/>
      <c r="RON1250" s="58"/>
      <c r="RYJ1250" s="58"/>
      <c r="SIF1250" s="58"/>
      <c r="SSB1250" s="58"/>
      <c r="TBX1250" s="58"/>
      <c r="TLT1250" s="58"/>
      <c r="TVP1250" s="58"/>
      <c r="UFL1250" s="58"/>
      <c r="UPH1250" s="58"/>
      <c r="UZD1250" s="58"/>
      <c r="VIZ1250" s="58"/>
      <c r="VSV1250" s="58"/>
      <c r="WCR1250" s="58"/>
      <c r="WMN1250" s="58"/>
      <c r="WWJ1250" s="58"/>
    </row>
    <row r="1251" spans="1:796 1052:1820 2076:2844 3100:3868 4124:4892 5148:5916 6172:6940 7196:7964 8220:8988 9244:10012 10268:11036 11292:12060 12316:13084 13340:14108 14364:15132 15388:16156" s="67" customFormat="1" ht="57" hidden="1" customHeight="1" x14ac:dyDescent="0.25">
      <c r="A1251" s="54">
        <f>+SUBTOTAL(3,$B$11:B1251)</f>
        <v>0</v>
      </c>
      <c r="B1251" s="68" t="s">
        <v>42</v>
      </c>
      <c r="C1251" s="62" t="s">
        <v>43</v>
      </c>
      <c r="D1251" s="62" t="s">
        <v>44</v>
      </c>
      <c r="E1251" s="62" t="s">
        <v>45</v>
      </c>
      <c r="F1251" s="71" t="s">
        <v>4215</v>
      </c>
      <c r="G1251" s="69">
        <v>45475.496157406997</v>
      </c>
      <c r="H1251" s="71" t="s">
        <v>4215</v>
      </c>
      <c r="I1251" s="69">
        <v>45475.496157406997</v>
      </c>
      <c r="J1251" s="71" t="s">
        <v>4215</v>
      </c>
      <c r="K1251" s="69">
        <v>45475.496157406997</v>
      </c>
      <c r="L1251" s="100" t="s">
        <v>4481</v>
      </c>
      <c r="M1251" s="68" t="s">
        <v>48</v>
      </c>
      <c r="N1251" s="49" t="s">
        <v>379</v>
      </c>
      <c r="O1251" s="63" t="s">
        <v>394</v>
      </c>
      <c r="P1251" s="63" t="s">
        <v>2046</v>
      </c>
      <c r="Q1251" s="64"/>
      <c r="R1251" s="65"/>
      <c r="S1251" s="63" t="s">
        <v>68</v>
      </c>
      <c r="T1251" s="63" t="s">
        <v>296</v>
      </c>
      <c r="U1251" s="63" t="s">
        <v>677</v>
      </c>
      <c r="V1251" s="63" t="s">
        <v>80</v>
      </c>
      <c r="W1251" s="63" t="s">
        <v>4692</v>
      </c>
      <c r="X1251" s="54" t="s">
        <v>58</v>
      </c>
      <c r="Y1251" s="49">
        <v>45476.721296295997</v>
      </c>
      <c r="Z1251" s="49" t="s">
        <v>59</v>
      </c>
      <c r="AA1251" s="54" t="s">
        <v>74</v>
      </c>
      <c r="AB1251" s="54"/>
      <c r="AC1251" s="68" t="s">
        <v>117</v>
      </c>
      <c r="AD1251" s="68" t="s">
        <v>117</v>
      </c>
      <c r="JX1251" s="58"/>
      <c r="TT1251" s="58"/>
      <c r="ADP1251" s="58"/>
      <c r="ANL1251" s="58"/>
      <c r="AXH1251" s="58"/>
      <c r="BHD1251" s="58"/>
      <c r="BQZ1251" s="58"/>
      <c r="CAV1251" s="58"/>
      <c r="CKR1251" s="58"/>
      <c r="CUN1251" s="58"/>
      <c r="DEJ1251" s="58"/>
      <c r="DOF1251" s="58"/>
      <c r="DYB1251" s="58"/>
      <c r="EHX1251" s="58"/>
      <c r="ERT1251" s="58"/>
      <c r="FBP1251" s="58"/>
      <c r="FLL1251" s="58"/>
      <c r="FVH1251" s="58"/>
      <c r="GFD1251" s="58"/>
      <c r="GOZ1251" s="58"/>
      <c r="GYV1251" s="58"/>
      <c r="HIR1251" s="58"/>
      <c r="HSN1251" s="58"/>
      <c r="ICJ1251" s="58"/>
      <c r="IMF1251" s="58"/>
      <c r="IWB1251" s="58"/>
      <c r="JFX1251" s="58"/>
      <c r="JPT1251" s="58"/>
      <c r="JZP1251" s="58"/>
      <c r="KJL1251" s="58"/>
      <c r="KTH1251" s="58"/>
      <c r="LDD1251" s="58"/>
      <c r="LMZ1251" s="58"/>
      <c r="LWV1251" s="58"/>
      <c r="MGR1251" s="58"/>
      <c r="MQN1251" s="58"/>
      <c r="NAJ1251" s="58"/>
      <c r="NKF1251" s="58"/>
      <c r="NUB1251" s="58"/>
      <c r="ODX1251" s="58"/>
      <c r="ONT1251" s="58"/>
      <c r="OXP1251" s="58"/>
      <c r="PHL1251" s="58"/>
      <c r="PRH1251" s="58"/>
      <c r="QBD1251" s="58"/>
      <c r="QKZ1251" s="58"/>
      <c r="QUV1251" s="58"/>
      <c r="RER1251" s="58"/>
      <c r="RON1251" s="58"/>
      <c r="RYJ1251" s="58"/>
      <c r="SIF1251" s="58"/>
      <c r="SSB1251" s="58"/>
      <c r="TBX1251" s="58"/>
      <c r="TLT1251" s="58"/>
      <c r="TVP1251" s="58"/>
      <c r="UFL1251" s="58"/>
      <c r="UPH1251" s="58"/>
      <c r="UZD1251" s="58"/>
      <c r="VIZ1251" s="58"/>
      <c r="VSV1251" s="58"/>
      <c r="WCR1251" s="58"/>
      <c r="WMN1251" s="58"/>
      <c r="WWJ1251" s="58"/>
    </row>
    <row r="1252" spans="1:796 1052:1820 2076:2844 3100:3868 4124:4892 5148:5916 6172:6940 7196:7964 8220:8988 9244:10012 10268:11036 11292:12060 12316:13084 13340:14108 14364:15132 15388:16156" s="67" customFormat="1" ht="57" hidden="1" customHeight="1" x14ac:dyDescent="0.25">
      <c r="A1252" s="54">
        <f>+SUBTOTAL(3,$B$11:B1252)</f>
        <v>0</v>
      </c>
      <c r="B1252" s="68" t="s">
        <v>42</v>
      </c>
      <c r="C1252" s="62" t="s">
        <v>43</v>
      </c>
      <c r="D1252" s="62" t="s">
        <v>44</v>
      </c>
      <c r="E1252" s="62" t="s">
        <v>45</v>
      </c>
      <c r="F1252" s="71" t="s">
        <v>4216</v>
      </c>
      <c r="G1252" s="69">
        <v>45475.661597222002</v>
      </c>
      <c r="H1252" s="71" t="s">
        <v>4216</v>
      </c>
      <c r="I1252" s="69">
        <v>45475.661597222002</v>
      </c>
      <c r="J1252" s="71" t="s">
        <v>4216</v>
      </c>
      <c r="K1252" s="69">
        <v>45475.661597222002</v>
      </c>
      <c r="L1252" s="100" t="s">
        <v>4042</v>
      </c>
      <c r="M1252" s="68" t="s">
        <v>48</v>
      </c>
      <c r="N1252" s="49" t="s">
        <v>379</v>
      </c>
      <c r="O1252" s="63" t="s">
        <v>1332</v>
      </c>
      <c r="P1252" s="63" t="s">
        <v>779</v>
      </c>
      <c r="Q1252" s="64"/>
      <c r="R1252" s="65"/>
      <c r="S1252" s="63" t="s">
        <v>53</v>
      </c>
      <c r="T1252" s="63" t="s">
        <v>54</v>
      </c>
      <c r="U1252" s="63" t="s">
        <v>492</v>
      </c>
      <c r="V1252" s="63" t="s">
        <v>71</v>
      </c>
      <c r="W1252" s="63" t="s">
        <v>72</v>
      </c>
      <c r="X1252" s="54" t="s">
        <v>58</v>
      </c>
      <c r="Y1252" s="49">
        <v>45485.688518518997</v>
      </c>
      <c r="Z1252" s="49" t="s">
        <v>59</v>
      </c>
      <c r="AA1252" s="54" t="s">
        <v>74</v>
      </c>
      <c r="AB1252" s="54"/>
      <c r="AC1252" s="68" t="s">
        <v>117</v>
      </c>
      <c r="AD1252" s="68" t="s">
        <v>117</v>
      </c>
      <c r="JX1252" s="58"/>
      <c r="TT1252" s="58"/>
      <c r="ADP1252" s="58"/>
      <c r="ANL1252" s="58"/>
      <c r="AXH1252" s="58"/>
      <c r="BHD1252" s="58"/>
      <c r="BQZ1252" s="58"/>
      <c r="CAV1252" s="58"/>
      <c r="CKR1252" s="58"/>
      <c r="CUN1252" s="58"/>
      <c r="DEJ1252" s="58"/>
      <c r="DOF1252" s="58"/>
      <c r="DYB1252" s="58"/>
      <c r="EHX1252" s="58"/>
      <c r="ERT1252" s="58"/>
      <c r="FBP1252" s="58"/>
      <c r="FLL1252" s="58"/>
      <c r="FVH1252" s="58"/>
      <c r="GFD1252" s="58"/>
      <c r="GOZ1252" s="58"/>
      <c r="GYV1252" s="58"/>
      <c r="HIR1252" s="58"/>
      <c r="HSN1252" s="58"/>
      <c r="ICJ1252" s="58"/>
      <c r="IMF1252" s="58"/>
      <c r="IWB1252" s="58"/>
      <c r="JFX1252" s="58"/>
      <c r="JPT1252" s="58"/>
      <c r="JZP1252" s="58"/>
      <c r="KJL1252" s="58"/>
      <c r="KTH1252" s="58"/>
      <c r="LDD1252" s="58"/>
      <c r="LMZ1252" s="58"/>
      <c r="LWV1252" s="58"/>
      <c r="MGR1252" s="58"/>
      <c r="MQN1252" s="58"/>
      <c r="NAJ1252" s="58"/>
      <c r="NKF1252" s="58"/>
      <c r="NUB1252" s="58"/>
      <c r="ODX1252" s="58"/>
      <c r="ONT1252" s="58"/>
      <c r="OXP1252" s="58"/>
      <c r="PHL1252" s="58"/>
      <c r="PRH1252" s="58"/>
      <c r="QBD1252" s="58"/>
      <c r="QKZ1252" s="58"/>
      <c r="QUV1252" s="58"/>
      <c r="RER1252" s="58"/>
      <c r="RON1252" s="58"/>
      <c r="RYJ1252" s="58"/>
      <c r="SIF1252" s="58"/>
      <c r="SSB1252" s="58"/>
      <c r="TBX1252" s="58"/>
      <c r="TLT1252" s="58"/>
      <c r="TVP1252" s="58"/>
      <c r="UFL1252" s="58"/>
      <c r="UPH1252" s="58"/>
      <c r="UZD1252" s="58"/>
      <c r="VIZ1252" s="58"/>
      <c r="VSV1252" s="58"/>
      <c r="WCR1252" s="58"/>
      <c r="WMN1252" s="58"/>
      <c r="WWJ1252" s="58"/>
    </row>
    <row r="1253" spans="1:796 1052:1820 2076:2844 3100:3868 4124:4892 5148:5916 6172:6940 7196:7964 8220:8988 9244:10012 10268:11036 11292:12060 12316:13084 13340:14108 14364:15132 15388:16156" s="67" customFormat="1" ht="57" hidden="1" customHeight="1" x14ac:dyDescent="0.25">
      <c r="A1253" s="54">
        <f>+SUBTOTAL(3,$B$11:B1253)</f>
        <v>0</v>
      </c>
      <c r="B1253" s="68" t="s">
        <v>108</v>
      </c>
      <c r="C1253" s="62" t="s">
        <v>43</v>
      </c>
      <c r="D1253" s="62" t="s">
        <v>44</v>
      </c>
      <c r="E1253" s="62" t="s">
        <v>45</v>
      </c>
      <c r="F1253" s="71" t="s">
        <v>4217</v>
      </c>
      <c r="G1253" s="69">
        <v>45478.401064815</v>
      </c>
      <c r="H1253" s="71" t="s">
        <v>4217</v>
      </c>
      <c r="I1253" s="69">
        <v>45478.401064815</v>
      </c>
      <c r="J1253" s="71" t="s">
        <v>4217</v>
      </c>
      <c r="K1253" s="69">
        <v>45478.401064815</v>
      </c>
      <c r="L1253" s="100" t="s">
        <v>4482</v>
      </c>
      <c r="M1253" s="68" t="s">
        <v>48</v>
      </c>
      <c r="N1253" s="49" t="s">
        <v>379</v>
      </c>
      <c r="O1253" s="63" t="s">
        <v>380</v>
      </c>
      <c r="P1253" s="63" t="s">
        <v>4373</v>
      </c>
      <c r="Q1253" s="64"/>
      <c r="R1253" s="65"/>
      <c r="S1253" s="63" t="s">
        <v>68</v>
      </c>
      <c r="T1253" s="63" t="s">
        <v>96</v>
      </c>
      <c r="U1253" s="63" t="s">
        <v>3274</v>
      </c>
      <c r="V1253" s="63" t="s">
        <v>98</v>
      </c>
      <c r="W1253" s="63" t="s">
        <v>99</v>
      </c>
      <c r="X1253" s="54" t="s">
        <v>58</v>
      </c>
      <c r="Y1253" s="49">
        <v>45493.605983795998</v>
      </c>
      <c r="Z1253" s="49" t="s">
        <v>59</v>
      </c>
      <c r="AA1253" s="54" t="s">
        <v>74</v>
      </c>
      <c r="AB1253" s="54"/>
      <c r="AC1253" s="68" t="s">
        <v>75</v>
      </c>
      <c r="AD1253" s="68" t="s">
        <v>75</v>
      </c>
      <c r="JX1253" s="58"/>
      <c r="TT1253" s="58"/>
      <c r="ADP1253" s="58"/>
      <c r="ANL1253" s="58"/>
      <c r="AXH1253" s="58"/>
      <c r="BHD1253" s="58"/>
      <c r="BQZ1253" s="58"/>
      <c r="CAV1253" s="58"/>
      <c r="CKR1253" s="58"/>
      <c r="CUN1253" s="58"/>
      <c r="DEJ1253" s="58"/>
      <c r="DOF1253" s="58"/>
      <c r="DYB1253" s="58"/>
      <c r="EHX1253" s="58"/>
      <c r="ERT1253" s="58"/>
      <c r="FBP1253" s="58"/>
      <c r="FLL1253" s="58"/>
      <c r="FVH1253" s="58"/>
      <c r="GFD1253" s="58"/>
      <c r="GOZ1253" s="58"/>
      <c r="GYV1253" s="58"/>
      <c r="HIR1253" s="58"/>
      <c r="HSN1253" s="58"/>
      <c r="ICJ1253" s="58"/>
      <c r="IMF1253" s="58"/>
      <c r="IWB1253" s="58"/>
      <c r="JFX1253" s="58"/>
      <c r="JPT1253" s="58"/>
      <c r="JZP1253" s="58"/>
      <c r="KJL1253" s="58"/>
      <c r="KTH1253" s="58"/>
      <c r="LDD1253" s="58"/>
      <c r="LMZ1253" s="58"/>
      <c r="LWV1253" s="58"/>
      <c r="MGR1253" s="58"/>
      <c r="MQN1253" s="58"/>
      <c r="NAJ1253" s="58"/>
      <c r="NKF1253" s="58"/>
      <c r="NUB1253" s="58"/>
      <c r="ODX1253" s="58"/>
      <c r="ONT1253" s="58"/>
      <c r="OXP1253" s="58"/>
      <c r="PHL1253" s="58"/>
      <c r="PRH1253" s="58"/>
      <c r="QBD1253" s="58"/>
      <c r="QKZ1253" s="58"/>
      <c r="QUV1253" s="58"/>
      <c r="RER1253" s="58"/>
      <c r="RON1253" s="58"/>
      <c r="RYJ1253" s="58"/>
      <c r="SIF1253" s="58"/>
      <c r="SSB1253" s="58"/>
      <c r="TBX1253" s="58"/>
      <c r="TLT1253" s="58"/>
      <c r="TVP1253" s="58"/>
      <c r="UFL1253" s="58"/>
      <c r="UPH1253" s="58"/>
      <c r="UZD1253" s="58"/>
      <c r="VIZ1253" s="58"/>
      <c r="VSV1253" s="58"/>
      <c r="WCR1253" s="58"/>
      <c r="WMN1253" s="58"/>
      <c r="WWJ1253" s="58"/>
    </row>
    <row r="1254" spans="1:796 1052:1820 2076:2844 3100:3868 4124:4892 5148:5916 6172:6940 7196:7964 8220:8988 9244:10012 10268:11036 11292:12060 12316:13084 13340:14108 14364:15132 15388:16156" s="67" customFormat="1" ht="57" hidden="1" customHeight="1" x14ac:dyDescent="0.25">
      <c r="A1254" s="54">
        <f>+SUBTOTAL(3,$B$11:B1254)</f>
        <v>0</v>
      </c>
      <c r="B1254" s="68" t="s">
        <v>42</v>
      </c>
      <c r="C1254" s="62" t="s">
        <v>43</v>
      </c>
      <c r="D1254" s="62" t="s">
        <v>44</v>
      </c>
      <c r="E1254" s="62" t="s">
        <v>45</v>
      </c>
      <c r="F1254" s="71" t="s">
        <v>4218</v>
      </c>
      <c r="G1254" s="69">
        <v>45495.471539352002</v>
      </c>
      <c r="H1254" s="71" t="s">
        <v>4218</v>
      </c>
      <c r="I1254" s="69">
        <v>45495.471539352002</v>
      </c>
      <c r="J1254" s="71" t="s">
        <v>4218</v>
      </c>
      <c r="K1254" s="69">
        <v>45495.471539352002</v>
      </c>
      <c r="L1254" s="100" t="s">
        <v>4480</v>
      </c>
      <c r="M1254" s="68" t="s">
        <v>48</v>
      </c>
      <c r="N1254" s="49" t="s">
        <v>379</v>
      </c>
      <c r="O1254" s="63" t="s">
        <v>426</v>
      </c>
      <c r="P1254" s="63" t="s">
        <v>4372</v>
      </c>
      <c r="Q1254" s="64"/>
      <c r="R1254" s="65"/>
      <c r="S1254" s="63" t="s">
        <v>68</v>
      </c>
      <c r="T1254" s="63" t="s">
        <v>69</v>
      </c>
      <c r="U1254" s="63" t="s">
        <v>70</v>
      </c>
      <c r="V1254" s="63" t="s">
        <v>71</v>
      </c>
      <c r="W1254" s="63" t="s">
        <v>72</v>
      </c>
      <c r="X1254" s="54" t="s">
        <v>58</v>
      </c>
      <c r="Y1254" s="49">
        <v>45499.664050926003</v>
      </c>
      <c r="Z1254" s="49" t="s">
        <v>105</v>
      </c>
      <c r="AA1254" s="54" t="s">
        <v>74</v>
      </c>
      <c r="AB1254" s="54"/>
      <c r="AC1254" s="68" t="s">
        <v>75</v>
      </c>
      <c r="AD1254" s="68" t="s">
        <v>75</v>
      </c>
      <c r="JX1254" s="58"/>
      <c r="TT1254" s="58"/>
      <c r="ADP1254" s="58"/>
      <c r="ANL1254" s="58"/>
      <c r="AXH1254" s="58"/>
      <c r="BHD1254" s="58"/>
      <c r="BQZ1254" s="58"/>
      <c r="CAV1254" s="58"/>
      <c r="CKR1254" s="58"/>
      <c r="CUN1254" s="58"/>
      <c r="DEJ1254" s="58"/>
      <c r="DOF1254" s="58"/>
      <c r="DYB1254" s="58"/>
      <c r="EHX1254" s="58"/>
      <c r="ERT1254" s="58"/>
      <c r="FBP1254" s="58"/>
      <c r="FLL1254" s="58"/>
      <c r="FVH1254" s="58"/>
      <c r="GFD1254" s="58"/>
      <c r="GOZ1254" s="58"/>
      <c r="GYV1254" s="58"/>
      <c r="HIR1254" s="58"/>
      <c r="HSN1254" s="58"/>
      <c r="ICJ1254" s="58"/>
      <c r="IMF1254" s="58"/>
      <c r="IWB1254" s="58"/>
      <c r="JFX1254" s="58"/>
      <c r="JPT1254" s="58"/>
      <c r="JZP1254" s="58"/>
      <c r="KJL1254" s="58"/>
      <c r="KTH1254" s="58"/>
      <c r="LDD1254" s="58"/>
      <c r="LMZ1254" s="58"/>
      <c r="LWV1254" s="58"/>
      <c r="MGR1254" s="58"/>
      <c r="MQN1254" s="58"/>
      <c r="NAJ1254" s="58"/>
      <c r="NKF1254" s="58"/>
      <c r="NUB1254" s="58"/>
      <c r="ODX1254" s="58"/>
      <c r="ONT1254" s="58"/>
      <c r="OXP1254" s="58"/>
      <c r="PHL1254" s="58"/>
      <c r="PRH1254" s="58"/>
      <c r="QBD1254" s="58"/>
      <c r="QKZ1254" s="58"/>
      <c r="QUV1254" s="58"/>
      <c r="RER1254" s="58"/>
      <c r="RON1254" s="58"/>
      <c r="RYJ1254" s="58"/>
      <c r="SIF1254" s="58"/>
      <c r="SSB1254" s="58"/>
      <c r="TBX1254" s="58"/>
      <c r="TLT1254" s="58"/>
      <c r="TVP1254" s="58"/>
      <c r="UFL1254" s="58"/>
      <c r="UPH1254" s="58"/>
      <c r="UZD1254" s="58"/>
      <c r="VIZ1254" s="58"/>
      <c r="VSV1254" s="58"/>
      <c r="WCR1254" s="58"/>
      <c r="WMN1254" s="58"/>
      <c r="WWJ1254" s="58"/>
    </row>
    <row r="1255" spans="1:796 1052:1820 2076:2844 3100:3868 4124:4892 5148:5916 6172:6940 7196:7964 8220:8988 9244:10012 10268:11036 11292:12060 12316:13084 13340:14108 14364:15132 15388:16156" s="67" customFormat="1" ht="57" hidden="1" customHeight="1" x14ac:dyDescent="0.25">
      <c r="A1255" s="54">
        <f>+SUBTOTAL(3,$B$11:B1255)</f>
        <v>0</v>
      </c>
      <c r="B1255" s="68" t="s">
        <v>42</v>
      </c>
      <c r="C1255" s="62" t="s">
        <v>43</v>
      </c>
      <c r="D1255" s="62" t="s">
        <v>44</v>
      </c>
      <c r="E1255" s="62" t="s">
        <v>45</v>
      </c>
      <c r="F1255" s="71" t="s">
        <v>4219</v>
      </c>
      <c r="G1255" s="69">
        <v>45477.733206019002</v>
      </c>
      <c r="H1255" s="71" t="s">
        <v>4219</v>
      </c>
      <c r="I1255" s="69">
        <v>45477.733206019002</v>
      </c>
      <c r="J1255" s="71" t="s">
        <v>4219</v>
      </c>
      <c r="K1255" s="69">
        <v>45477.733206019002</v>
      </c>
      <c r="L1255" s="100" t="s">
        <v>4483</v>
      </c>
      <c r="M1255" s="68" t="s">
        <v>48</v>
      </c>
      <c r="N1255" s="49" t="s">
        <v>379</v>
      </c>
      <c r="O1255" s="63" t="s">
        <v>418</v>
      </c>
      <c r="P1255" s="63" t="s">
        <v>4374</v>
      </c>
      <c r="Q1255" s="64"/>
      <c r="R1255" s="65"/>
      <c r="S1255" s="63" t="s">
        <v>68</v>
      </c>
      <c r="T1255" s="63" t="s">
        <v>69</v>
      </c>
      <c r="U1255" s="63" t="s">
        <v>70</v>
      </c>
      <c r="V1255" s="63" t="s">
        <v>71</v>
      </c>
      <c r="W1255" s="63" t="s">
        <v>72</v>
      </c>
      <c r="X1255" s="54" t="s">
        <v>58</v>
      </c>
      <c r="Y1255" s="49">
        <v>45492.610682869999</v>
      </c>
      <c r="Z1255" s="49" t="s">
        <v>59</v>
      </c>
      <c r="AA1255" s="54" t="s">
        <v>74</v>
      </c>
      <c r="AB1255" s="54"/>
      <c r="AC1255" s="68" t="s">
        <v>75</v>
      </c>
      <c r="AD1255" s="68" t="s">
        <v>75</v>
      </c>
      <c r="JX1255" s="58"/>
      <c r="TT1255" s="58"/>
      <c r="ADP1255" s="58"/>
      <c r="ANL1255" s="58"/>
      <c r="AXH1255" s="58"/>
      <c r="BHD1255" s="58"/>
      <c r="BQZ1255" s="58"/>
      <c r="CAV1255" s="58"/>
      <c r="CKR1255" s="58"/>
      <c r="CUN1255" s="58"/>
      <c r="DEJ1255" s="58"/>
      <c r="DOF1255" s="58"/>
      <c r="DYB1255" s="58"/>
      <c r="EHX1255" s="58"/>
      <c r="ERT1255" s="58"/>
      <c r="FBP1255" s="58"/>
      <c r="FLL1255" s="58"/>
      <c r="FVH1255" s="58"/>
      <c r="GFD1255" s="58"/>
      <c r="GOZ1255" s="58"/>
      <c r="GYV1255" s="58"/>
      <c r="HIR1255" s="58"/>
      <c r="HSN1255" s="58"/>
      <c r="ICJ1255" s="58"/>
      <c r="IMF1255" s="58"/>
      <c r="IWB1255" s="58"/>
      <c r="JFX1255" s="58"/>
      <c r="JPT1255" s="58"/>
      <c r="JZP1255" s="58"/>
      <c r="KJL1255" s="58"/>
      <c r="KTH1255" s="58"/>
      <c r="LDD1255" s="58"/>
      <c r="LMZ1255" s="58"/>
      <c r="LWV1255" s="58"/>
      <c r="MGR1255" s="58"/>
      <c r="MQN1255" s="58"/>
      <c r="NAJ1255" s="58"/>
      <c r="NKF1255" s="58"/>
      <c r="NUB1255" s="58"/>
      <c r="ODX1255" s="58"/>
      <c r="ONT1255" s="58"/>
      <c r="OXP1255" s="58"/>
      <c r="PHL1255" s="58"/>
      <c r="PRH1255" s="58"/>
      <c r="QBD1255" s="58"/>
      <c r="QKZ1255" s="58"/>
      <c r="QUV1255" s="58"/>
      <c r="RER1255" s="58"/>
      <c r="RON1255" s="58"/>
      <c r="RYJ1255" s="58"/>
      <c r="SIF1255" s="58"/>
      <c r="SSB1255" s="58"/>
      <c r="TBX1255" s="58"/>
      <c r="TLT1255" s="58"/>
      <c r="TVP1255" s="58"/>
      <c r="UFL1255" s="58"/>
      <c r="UPH1255" s="58"/>
      <c r="UZD1255" s="58"/>
      <c r="VIZ1255" s="58"/>
      <c r="VSV1255" s="58"/>
      <c r="WCR1255" s="58"/>
      <c r="WMN1255" s="58"/>
      <c r="WWJ1255" s="58"/>
    </row>
    <row r="1256" spans="1:796 1052:1820 2076:2844 3100:3868 4124:4892 5148:5916 6172:6940 7196:7964 8220:8988 9244:10012 10268:11036 11292:12060 12316:13084 13340:14108 14364:15132 15388:16156" s="67" customFormat="1" ht="57" hidden="1" customHeight="1" x14ac:dyDescent="0.25">
      <c r="A1256" s="54">
        <f>+SUBTOTAL(3,$B$11:B1256)</f>
        <v>0</v>
      </c>
      <c r="B1256" s="68" t="s">
        <v>42</v>
      </c>
      <c r="C1256" s="62" t="s">
        <v>43</v>
      </c>
      <c r="D1256" s="62" t="s">
        <v>44</v>
      </c>
      <c r="E1256" s="62" t="s">
        <v>45</v>
      </c>
      <c r="F1256" s="71" t="s">
        <v>4220</v>
      </c>
      <c r="G1256" s="69">
        <v>45503.450509258997</v>
      </c>
      <c r="H1256" s="71" t="s">
        <v>4220</v>
      </c>
      <c r="I1256" s="69">
        <v>45503.450509258997</v>
      </c>
      <c r="J1256" s="71" t="s">
        <v>4220</v>
      </c>
      <c r="K1256" s="69">
        <v>45503.450509258997</v>
      </c>
      <c r="L1256" s="100" t="s">
        <v>4484</v>
      </c>
      <c r="M1256" s="68" t="s">
        <v>48</v>
      </c>
      <c r="N1256" s="49" t="s">
        <v>379</v>
      </c>
      <c r="O1256" s="63" t="s">
        <v>643</v>
      </c>
      <c r="P1256" s="63" t="s">
        <v>1351</v>
      </c>
      <c r="Q1256" s="64"/>
      <c r="R1256" s="65"/>
      <c r="S1256" s="63" t="s">
        <v>68</v>
      </c>
      <c r="T1256" s="63" t="s">
        <v>137</v>
      </c>
      <c r="U1256" s="63" t="s">
        <v>2147</v>
      </c>
      <c r="V1256" s="63" t="s">
        <v>80</v>
      </c>
      <c r="W1256" s="63" t="s">
        <v>4692</v>
      </c>
      <c r="X1256" s="54" t="s">
        <v>58</v>
      </c>
      <c r="Y1256" s="49">
        <v>45504.752314814999</v>
      </c>
      <c r="Z1256" s="49" t="s">
        <v>59</v>
      </c>
      <c r="AA1256" s="54" t="s">
        <v>74</v>
      </c>
      <c r="AB1256" s="54"/>
      <c r="AC1256" s="68" t="s">
        <v>117</v>
      </c>
      <c r="AD1256" s="68" t="s">
        <v>117</v>
      </c>
      <c r="JX1256" s="58"/>
      <c r="TT1256" s="58"/>
      <c r="ADP1256" s="58"/>
      <c r="ANL1256" s="58"/>
      <c r="AXH1256" s="58"/>
      <c r="BHD1256" s="58"/>
      <c r="BQZ1256" s="58"/>
      <c r="CAV1256" s="58"/>
      <c r="CKR1256" s="58"/>
      <c r="CUN1256" s="58"/>
      <c r="DEJ1256" s="58"/>
      <c r="DOF1256" s="58"/>
      <c r="DYB1256" s="58"/>
      <c r="EHX1256" s="58"/>
      <c r="ERT1256" s="58"/>
      <c r="FBP1256" s="58"/>
      <c r="FLL1256" s="58"/>
      <c r="FVH1256" s="58"/>
      <c r="GFD1256" s="58"/>
      <c r="GOZ1256" s="58"/>
      <c r="GYV1256" s="58"/>
      <c r="HIR1256" s="58"/>
      <c r="HSN1256" s="58"/>
      <c r="ICJ1256" s="58"/>
      <c r="IMF1256" s="58"/>
      <c r="IWB1256" s="58"/>
      <c r="JFX1256" s="58"/>
      <c r="JPT1256" s="58"/>
      <c r="JZP1256" s="58"/>
      <c r="KJL1256" s="58"/>
      <c r="KTH1256" s="58"/>
      <c r="LDD1256" s="58"/>
      <c r="LMZ1256" s="58"/>
      <c r="LWV1256" s="58"/>
      <c r="MGR1256" s="58"/>
      <c r="MQN1256" s="58"/>
      <c r="NAJ1256" s="58"/>
      <c r="NKF1256" s="58"/>
      <c r="NUB1256" s="58"/>
      <c r="ODX1256" s="58"/>
      <c r="ONT1256" s="58"/>
      <c r="OXP1256" s="58"/>
      <c r="PHL1256" s="58"/>
      <c r="PRH1256" s="58"/>
      <c r="QBD1256" s="58"/>
      <c r="QKZ1256" s="58"/>
      <c r="QUV1256" s="58"/>
      <c r="RER1256" s="58"/>
      <c r="RON1256" s="58"/>
      <c r="RYJ1256" s="58"/>
      <c r="SIF1256" s="58"/>
      <c r="SSB1256" s="58"/>
      <c r="TBX1256" s="58"/>
      <c r="TLT1256" s="58"/>
      <c r="TVP1256" s="58"/>
      <c r="UFL1256" s="58"/>
      <c r="UPH1256" s="58"/>
      <c r="UZD1256" s="58"/>
      <c r="VIZ1256" s="58"/>
      <c r="VSV1256" s="58"/>
      <c r="WCR1256" s="58"/>
      <c r="WMN1256" s="58"/>
      <c r="WWJ1256" s="58"/>
    </row>
    <row r="1257" spans="1:796 1052:1820 2076:2844 3100:3868 4124:4892 5148:5916 6172:6940 7196:7964 8220:8988 9244:10012 10268:11036 11292:12060 12316:13084 13340:14108 14364:15132 15388:16156" s="67" customFormat="1" ht="57" hidden="1" customHeight="1" x14ac:dyDescent="0.25">
      <c r="A1257" s="54">
        <f>+SUBTOTAL(3,$B$11:B1257)</f>
        <v>0</v>
      </c>
      <c r="B1257" s="68" t="s">
        <v>42</v>
      </c>
      <c r="C1257" s="62" t="s">
        <v>43</v>
      </c>
      <c r="D1257" s="62" t="s">
        <v>44</v>
      </c>
      <c r="E1257" s="62" t="s">
        <v>45</v>
      </c>
      <c r="F1257" s="71" t="s">
        <v>4221</v>
      </c>
      <c r="G1257" s="69">
        <v>45478.417685184999</v>
      </c>
      <c r="H1257" s="71" t="s">
        <v>4221</v>
      </c>
      <c r="I1257" s="69">
        <v>45478.417685184999</v>
      </c>
      <c r="J1257" s="71" t="s">
        <v>4221</v>
      </c>
      <c r="K1257" s="69">
        <v>45478.417685184999</v>
      </c>
      <c r="L1257" s="100" t="s">
        <v>4483</v>
      </c>
      <c r="M1257" s="68" t="s">
        <v>48</v>
      </c>
      <c r="N1257" s="49" t="s">
        <v>379</v>
      </c>
      <c r="O1257" s="63" t="s">
        <v>418</v>
      </c>
      <c r="P1257" s="63" t="s">
        <v>4374</v>
      </c>
      <c r="Q1257" s="64"/>
      <c r="R1257" s="65"/>
      <c r="S1257" s="63" t="s">
        <v>68</v>
      </c>
      <c r="T1257" s="63" t="s">
        <v>69</v>
      </c>
      <c r="U1257" s="63" t="s">
        <v>89</v>
      </c>
      <c r="V1257" s="63" t="s">
        <v>71</v>
      </c>
      <c r="W1257" s="63" t="s">
        <v>72</v>
      </c>
      <c r="X1257" s="54" t="s">
        <v>58</v>
      </c>
      <c r="Y1257" s="49">
        <v>45492.611539352001</v>
      </c>
      <c r="Z1257" s="49" t="s">
        <v>59</v>
      </c>
      <c r="AA1257" s="54" t="s">
        <v>74</v>
      </c>
      <c r="AB1257" s="54"/>
      <c r="AC1257" s="68" t="s">
        <v>75</v>
      </c>
      <c r="AD1257" s="68" t="s">
        <v>75</v>
      </c>
      <c r="JX1257" s="58"/>
      <c r="TT1257" s="58"/>
      <c r="ADP1257" s="58"/>
      <c r="ANL1257" s="58"/>
      <c r="AXH1257" s="58"/>
      <c r="BHD1257" s="58"/>
      <c r="BQZ1257" s="58"/>
      <c r="CAV1257" s="58"/>
      <c r="CKR1257" s="58"/>
      <c r="CUN1257" s="58"/>
      <c r="DEJ1257" s="58"/>
      <c r="DOF1257" s="58"/>
      <c r="DYB1257" s="58"/>
      <c r="EHX1257" s="58"/>
      <c r="ERT1257" s="58"/>
      <c r="FBP1257" s="58"/>
      <c r="FLL1257" s="58"/>
      <c r="FVH1257" s="58"/>
      <c r="GFD1257" s="58"/>
      <c r="GOZ1257" s="58"/>
      <c r="GYV1257" s="58"/>
      <c r="HIR1257" s="58"/>
      <c r="HSN1257" s="58"/>
      <c r="ICJ1257" s="58"/>
      <c r="IMF1257" s="58"/>
      <c r="IWB1257" s="58"/>
      <c r="JFX1257" s="58"/>
      <c r="JPT1257" s="58"/>
      <c r="JZP1257" s="58"/>
      <c r="KJL1257" s="58"/>
      <c r="KTH1257" s="58"/>
      <c r="LDD1257" s="58"/>
      <c r="LMZ1257" s="58"/>
      <c r="LWV1257" s="58"/>
      <c r="MGR1257" s="58"/>
      <c r="MQN1257" s="58"/>
      <c r="NAJ1257" s="58"/>
      <c r="NKF1257" s="58"/>
      <c r="NUB1257" s="58"/>
      <c r="ODX1257" s="58"/>
      <c r="ONT1257" s="58"/>
      <c r="OXP1257" s="58"/>
      <c r="PHL1257" s="58"/>
      <c r="PRH1257" s="58"/>
      <c r="QBD1257" s="58"/>
      <c r="QKZ1257" s="58"/>
      <c r="QUV1257" s="58"/>
      <c r="RER1257" s="58"/>
      <c r="RON1257" s="58"/>
      <c r="RYJ1257" s="58"/>
      <c r="SIF1257" s="58"/>
      <c r="SSB1257" s="58"/>
      <c r="TBX1257" s="58"/>
      <c r="TLT1257" s="58"/>
      <c r="TVP1257" s="58"/>
      <c r="UFL1257" s="58"/>
      <c r="UPH1257" s="58"/>
      <c r="UZD1257" s="58"/>
      <c r="VIZ1257" s="58"/>
      <c r="VSV1257" s="58"/>
      <c r="WCR1257" s="58"/>
      <c r="WMN1257" s="58"/>
      <c r="WWJ1257" s="58"/>
    </row>
    <row r="1258" spans="1:796 1052:1820 2076:2844 3100:3868 4124:4892 5148:5916 6172:6940 7196:7964 8220:8988 9244:10012 10268:11036 11292:12060 12316:13084 13340:14108 14364:15132 15388:16156" s="67" customFormat="1" ht="57" hidden="1" customHeight="1" x14ac:dyDescent="0.25">
      <c r="A1258" s="54">
        <f>+SUBTOTAL(3,$B$11:B1258)</f>
        <v>0</v>
      </c>
      <c r="B1258" s="68" t="s">
        <v>108</v>
      </c>
      <c r="C1258" s="62" t="s">
        <v>43</v>
      </c>
      <c r="D1258" s="62" t="s">
        <v>44</v>
      </c>
      <c r="E1258" s="62" t="s">
        <v>45</v>
      </c>
      <c r="F1258" s="71" t="s">
        <v>4222</v>
      </c>
      <c r="G1258" s="69">
        <v>45479.441736111003</v>
      </c>
      <c r="H1258" s="71" t="s">
        <v>4222</v>
      </c>
      <c r="I1258" s="69">
        <v>45479.441736111003</v>
      </c>
      <c r="J1258" s="71" t="s">
        <v>4222</v>
      </c>
      <c r="K1258" s="69">
        <v>45479.441736111003</v>
      </c>
      <c r="L1258" s="100" t="s">
        <v>388</v>
      </c>
      <c r="M1258" s="68" t="s">
        <v>48</v>
      </c>
      <c r="N1258" s="49" t="s">
        <v>379</v>
      </c>
      <c r="O1258" s="63" t="s">
        <v>389</v>
      </c>
      <c r="P1258" s="63" t="s">
        <v>390</v>
      </c>
      <c r="Q1258" s="64"/>
      <c r="R1258" s="65"/>
      <c r="S1258" s="63" t="s">
        <v>68</v>
      </c>
      <c r="T1258" s="63" t="s">
        <v>69</v>
      </c>
      <c r="U1258" s="63" t="s">
        <v>70</v>
      </c>
      <c r="V1258" s="63" t="s">
        <v>71</v>
      </c>
      <c r="W1258" s="63" t="s">
        <v>72</v>
      </c>
      <c r="X1258" s="54" t="s">
        <v>58</v>
      </c>
      <c r="Y1258" s="49">
        <v>45492.633194444003</v>
      </c>
      <c r="Z1258" s="49" t="s">
        <v>105</v>
      </c>
      <c r="AA1258" s="54" t="s">
        <v>74</v>
      </c>
      <c r="AB1258" s="54"/>
      <c r="AC1258" s="68" t="s">
        <v>75</v>
      </c>
      <c r="AD1258" s="68" t="s">
        <v>75</v>
      </c>
      <c r="JX1258" s="58"/>
      <c r="TT1258" s="58"/>
      <c r="ADP1258" s="58"/>
      <c r="ANL1258" s="58"/>
      <c r="AXH1258" s="58"/>
      <c r="BHD1258" s="58"/>
      <c r="BQZ1258" s="58"/>
      <c r="CAV1258" s="58"/>
      <c r="CKR1258" s="58"/>
      <c r="CUN1258" s="58"/>
      <c r="DEJ1258" s="58"/>
      <c r="DOF1258" s="58"/>
      <c r="DYB1258" s="58"/>
      <c r="EHX1258" s="58"/>
      <c r="ERT1258" s="58"/>
      <c r="FBP1258" s="58"/>
      <c r="FLL1258" s="58"/>
      <c r="FVH1258" s="58"/>
      <c r="GFD1258" s="58"/>
      <c r="GOZ1258" s="58"/>
      <c r="GYV1258" s="58"/>
      <c r="HIR1258" s="58"/>
      <c r="HSN1258" s="58"/>
      <c r="ICJ1258" s="58"/>
      <c r="IMF1258" s="58"/>
      <c r="IWB1258" s="58"/>
      <c r="JFX1258" s="58"/>
      <c r="JPT1258" s="58"/>
      <c r="JZP1258" s="58"/>
      <c r="KJL1258" s="58"/>
      <c r="KTH1258" s="58"/>
      <c r="LDD1258" s="58"/>
      <c r="LMZ1258" s="58"/>
      <c r="LWV1258" s="58"/>
      <c r="MGR1258" s="58"/>
      <c r="MQN1258" s="58"/>
      <c r="NAJ1258" s="58"/>
      <c r="NKF1258" s="58"/>
      <c r="NUB1258" s="58"/>
      <c r="ODX1258" s="58"/>
      <c r="ONT1258" s="58"/>
      <c r="OXP1258" s="58"/>
      <c r="PHL1258" s="58"/>
      <c r="PRH1258" s="58"/>
      <c r="QBD1258" s="58"/>
      <c r="QKZ1258" s="58"/>
      <c r="QUV1258" s="58"/>
      <c r="RER1258" s="58"/>
      <c r="RON1258" s="58"/>
      <c r="RYJ1258" s="58"/>
      <c r="SIF1258" s="58"/>
      <c r="SSB1258" s="58"/>
      <c r="TBX1258" s="58"/>
      <c r="TLT1258" s="58"/>
      <c r="TVP1258" s="58"/>
      <c r="UFL1258" s="58"/>
      <c r="UPH1258" s="58"/>
      <c r="UZD1258" s="58"/>
      <c r="VIZ1258" s="58"/>
      <c r="VSV1258" s="58"/>
      <c r="WCR1258" s="58"/>
      <c r="WMN1258" s="58"/>
      <c r="WWJ1258" s="58"/>
    </row>
    <row r="1259" spans="1:796 1052:1820 2076:2844 3100:3868 4124:4892 5148:5916 6172:6940 7196:7964 8220:8988 9244:10012 10268:11036 11292:12060 12316:13084 13340:14108 14364:15132 15388:16156" s="67" customFormat="1" ht="57" hidden="1" customHeight="1" x14ac:dyDescent="0.25">
      <c r="A1259" s="54">
        <f>+SUBTOTAL(3,$B$11:B1259)</f>
        <v>0</v>
      </c>
      <c r="B1259" s="68" t="s">
        <v>42</v>
      </c>
      <c r="C1259" s="62" t="s">
        <v>43</v>
      </c>
      <c r="D1259" s="62" t="s">
        <v>44</v>
      </c>
      <c r="E1259" s="62" t="s">
        <v>45</v>
      </c>
      <c r="F1259" s="71" t="s">
        <v>4223</v>
      </c>
      <c r="G1259" s="69">
        <v>45496.490682869997</v>
      </c>
      <c r="H1259" s="71" t="s">
        <v>4223</v>
      </c>
      <c r="I1259" s="69">
        <v>45496.490682869997</v>
      </c>
      <c r="J1259" s="71" t="s">
        <v>4223</v>
      </c>
      <c r="K1259" s="69">
        <v>45496.490682869997</v>
      </c>
      <c r="L1259" s="100" t="s">
        <v>4485</v>
      </c>
      <c r="M1259" s="68" t="s">
        <v>48</v>
      </c>
      <c r="N1259" s="49" t="s">
        <v>379</v>
      </c>
      <c r="O1259" s="63" t="s">
        <v>1327</v>
      </c>
      <c r="P1259" s="63" t="s">
        <v>2049</v>
      </c>
      <c r="Q1259" s="64"/>
      <c r="R1259" s="65"/>
      <c r="S1259" s="63" t="s">
        <v>68</v>
      </c>
      <c r="T1259" s="63" t="s">
        <v>125</v>
      </c>
      <c r="U1259" s="63" t="s">
        <v>126</v>
      </c>
      <c r="V1259" s="49" t="s">
        <v>80</v>
      </c>
      <c r="W1259" s="49" t="s">
        <v>81</v>
      </c>
      <c r="X1259" s="54" t="s">
        <v>58</v>
      </c>
      <c r="Y1259" s="49">
        <v>45504.750381944003</v>
      </c>
      <c r="Z1259" s="49" t="s">
        <v>59</v>
      </c>
      <c r="AA1259" s="54" t="s">
        <v>74</v>
      </c>
      <c r="AB1259" s="54"/>
      <c r="AC1259" s="62" t="s">
        <v>117</v>
      </c>
      <c r="AD1259" s="62" t="s">
        <v>117</v>
      </c>
      <c r="JX1259" s="58"/>
      <c r="TT1259" s="58"/>
      <c r="ADP1259" s="58"/>
      <c r="ANL1259" s="58"/>
      <c r="AXH1259" s="58"/>
      <c r="BHD1259" s="58"/>
      <c r="BQZ1259" s="58"/>
      <c r="CAV1259" s="58"/>
      <c r="CKR1259" s="58"/>
      <c r="CUN1259" s="58"/>
      <c r="DEJ1259" s="58"/>
      <c r="DOF1259" s="58"/>
      <c r="DYB1259" s="58"/>
      <c r="EHX1259" s="58"/>
      <c r="ERT1259" s="58"/>
      <c r="FBP1259" s="58"/>
      <c r="FLL1259" s="58"/>
      <c r="FVH1259" s="58"/>
      <c r="GFD1259" s="58"/>
      <c r="GOZ1259" s="58"/>
      <c r="GYV1259" s="58"/>
      <c r="HIR1259" s="58"/>
      <c r="HSN1259" s="58"/>
      <c r="ICJ1259" s="58"/>
      <c r="IMF1259" s="58"/>
      <c r="IWB1259" s="58"/>
      <c r="JFX1259" s="58"/>
      <c r="JPT1259" s="58"/>
      <c r="JZP1259" s="58"/>
      <c r="KJL1259" s="58"/>
      <c r="KTH1259" s="58"/>
      <c r="LDD1259" s="58"/>
      <c r="LMZ1259" s="58"/>
      <c r="LWV1259" s="58"/>
      <c r="MGR1259" s="58"/>
      <c r="MQN1259" s="58"/>
      <c r="NAJ1259" s="58"/>
      <c r="NKF1259" s="58"/>
      <c r="NUB1259" s="58"/>
      <c r="ODX1259" s="58"/>
      <c r="ONT1259" s="58"/>
      <c r="OXP1259" s="58"/>
      <c r="PHL1259" s="58"/>
      <c r="PRH1259" s="58"/>
      <c r="QBD1259" s="58"/>
      <c r="QKZ1259" s="58"/>
      <c r="QUV1259" s="58"/>
      <c r="RER1259" s="58"/>
      <c r="RON1259" s="58"/>
      <c r="RYJ1259" s="58"/>
      <c r="SIF1259" s="58"/>
      <c r="SSB1259" s="58"/>
      <c r="TBX1259" s="58"/>
      <c r="TLT1259" s="58"/>
      <c r="TVP1259" s="58"/>
      <c r="UFL1259" s="58"/>
      <c r="UPH1259" s="58"/>
      <c r="UZD1259" s="58"/>
      <c r="VIZ1259" s="58"/>
      <c r="VSV1259" s="58"/>
      <c r="WCR1259" s="58"/>
      <c r="WMN1259" s="58"/>
      <c r="WWJ1259" s="58"/>
    </row>
    <row r="1260" spans="1:796 1052:1820 2076:2844 3100:3868 4124:4892 5148:5916 6172:6940 7196:7964 8220:8988 9244:10012 10268:11036 11292:12060 12316:13084 13340:14108 14364:15132 15388:16156" s="67" customFormat="1" ht="57" hidden="1" customHeight="1" x14ac:dyDescent="0.25">
      <c r="A1260" s="54">
        <f>+SUBTOTAL(3,$B$11:B1260)</f>
        <v>0</v>
      </c>
      <c r="B1260" s="68" t="s">
        <v>42</v>
      </c>
      <c r="C1260" s="62" t="s">
        <v>43</v>
      </c>
      <c r="D1260" s="62" t="s">
        <v>44</v>
      </c>
      <c r="E1260" s="62" t="s">
        <v>45</v>
      </c>
      <c r="F1260" s="71" t="s">
        <v>4224</v>
      </c>
      <c r="G1260" s="69">
        <v>45498.535162036998</v>
      </c>
      <c r="H1260" s="71" t="s">
        <v>4224</v>
      </c>
      <c r="I1260" s="69">
        <v>45498.535162036998</v>
      </c>
      <c r="J1260" s="71" t="s">
        <v>4224</v>
      </c>
      <c r="K1260" s="69">
        <v>45498.535162036998</v>
      </c>
      <c r="L1260" s="100" t="s">
        <v>4486</v>
      </c>
      <c r="M1260" s="68" t="s">
        <v>48</v>
      </c>
      <c r="N1260" s="49" t="s">
        <v>379</v>
      </c>
      <c r="O1260" s="63" t="s">
        <v>434</v>
      </c>
      <c r="P1260" s="63" t="s">
        <v>4375</v>
      </c>
      <c r="Q1260" s="64"/>
      <c r="R1260" s="65"/>
      <c r="S1260" s="63" t="s">
        <v>68</v>
      </c>
      <c r="T1260" s="63" t="s">
        <v>96</v>
      </c>
      <c r="U1260" s="63" t="s">
        <v>97</v>
      </c>
      <c r="V1260" s="63" t="s">
        <v>80</v>
      </c>
      <c r="W1260" s="63" t="s">
        <v>4692</v>
      </c>
      <c r="X1260" s="54" t="s">
        <v>58</v>
      </c>
      <c r="Y1260" s="49"/>
      <c r="Z1260" s="49" t="s">
        <v>59</v>
      </c>
      <c r="AA1260" s="54" t="s">
        <v>74</v>
      </c>
      <c r="AB1260" s="54"/>
      <c r="AC1260" s="68" t="s">
        <v>117</v>
      </c>
      <c r="AD1260" s="68" t="s">
        <v>117</v>
      </c>
      <c r="JX1260" s="58"/>
      <c r="TT1260" s="58"/>
      <c r="ADP1260" s="58"/>
      <c r="ANL1260" s="58"/>
      <c r="AXH1260" s="58"/>
      <c r="BHD1260" s="58"/>
      <c r="BQZ1260" s="58"/>
      <c r="CAV1260" s="58"/>
      <c r="CKR1260" s="58"/>
      <c r="CUN1260" s="58"/>
      <c r="DEJ1260" s="58"/>
      <c r="DOF1260" s="58"/>
      <c r="DYB1260" s="58"/>
      <c r="EHX1260" s="58"/>
      <c r="ERT1260" s="58"/>
      <c r="FBP1260" s="58"/>
      <c r="FLL1260" s="58"/>
      <c r="FVH1260" s="58"/>
      <c r="GFD1260" s="58"/>
      <c r="GOZ1260" s="58"/>
      <c r="GYV1260" s="58"/>
      <c r="HIR1260" s="58"/>
      <c r="HSN1260" s="58"/>
      <c r="ICJ1260" s="58"/>
      <c r="IMF1260" s="58"/>
      <c r="IWB1260" s="58"/>
      <c r="JFX1260" s="58"/>
      <c r="JPT1260" s="58"/>
      <c r="JZP1260" s="58"/>
      <c r="KJL1260" s="58"/>
      <c r="KTH1260" s="58"/>
      <c r="LDD1260" s="58"/>
      <c r="LMZ1260" s="58"/>
      <c r="LWV1260" s="58"/>
      <c r="MGR1260" s="58"/>
      <c r="MQN1260" s="58"/>
      <c r="NAJ1260" s="58"/>
      <c r="NKF1260" s="58"/>
      <c r="NUB1260" s="58"/>
      <c r="ODX1260" s="58"/>
      <c r="ONT1260" s="58"/>
      <c r="OXP1260" s="58"/>
      <c r="PHL1260" s="58"/>
      <c r="PRH1260" s="58"/>
      <c r="QBD1260" s="58"/>
      <c r="QKZ1260" s="58"/>
      <c r="QUV1260" s="58"/>
      <c r="RER1260" s="58"/>
      <c r="RON1260" s="58"/>
      <c r="RYJ1260" s="58"/>
      <c r="SIF1260" s="58"/>
      <c r="SSB1260" s="58"/>
      <c r="TBX1260" s="58"/>
      <c r="TLT1260" s="58"/>
      <c r="TVP1260" s="58"/>
      <c r="UFL1260" s="58"/>
      <c r="UPH1260" s="58"/>
      <c r="UZD1260" s="58"/>
      <c r="VIZ1260" s="58"/>
      <c r="VSV1260" s="58"/>
      <c r="WCR1260" s="58"/>
      <c r="WMN1260" s="58"/>
      <c r="WWJ1260" s="58"/>
    </row>
    <row r="1261" spans="1:796 1052:1820 2076:2844 3100:3868 4124:4892 5148:5916 6172:6940 7196:7964 8220:8988 9244:10012 10268:11036 11292:12060 12316:13084 13340:14108 14364:15132 15388:16156" s="67" customFormat="1" ht="57" hidden="1" customHeight="1" x14ac:dyDescent="0.25">
      <c r="A1261" s="54">
        <f>+SUBTOTAL(3,$B$11:B1261)</f>
        <v>0</v>
      </c>
      <c r="B1261" s="68" t="s">
        <v>42</v>
      </c>
      <c r="C1261" s="62" t="s">
        <v>43</v>
      </c>
      <c r="D1261" s="62" t="s">
        <v>44</v>
      </c>
      <c r="E1261" s="62" t="s">
        <v>45</v>
      </c>
      <c r="F1261" s="71" t="s">
        <v>4225</v>
      </c>
      <c r="G1261" s="69">
        <v>45492.660185184999</v>
      </c>
      <c r="H1261" s="71" t="s">
        <v>4225</v>
      </c>
      <c r="I1261" s="69">
        <v>45492.660185184999</v>
      </c>
      <c r="J1261" s="71" t="s">
        <v>4225</v>
      </c>
      <c r="K1261" s="69">
        <v>45492.660185184999</v>
      </c>
      <c r="L1261" s="100" t="s">
        <v>4487</v>
      </c>
      <c r="M1261" s="68" t="s">
        <v>48</v>
      </c>
      <c r="N1261" s="49" t="s">
        <v>379</v>
      </c>
      <c r="O1261" s="63" t="s">
        <v>434</v>
      </c>
      <c r="P1261" s="63" t="s">
        <v>4376</v>
      </c>
      <c r="Q1261" s="64"/>
      <c r="R1261" s="65"/>
      <c r="S1261" s="63" t="s">
        <v>68</v>
      </c>
      <c r="T1261" s="63" t="s">
        <v>156</v>
      </c>
      <c r="U1261" s="63" t="s">
        <v>157</v>
      </c>
      <c r="V1261" s="63" t="s">
        <v>80</v>
      </c>
      <c r="W1261" s="63" t="s">
        <v>4692</v>
      </c>
      <c r="X1261" s="54" t="s">
        <v>58</v>
      </c>
      <c r="Y1261" s="49">
        <v>45502.716446758997</v>
      </c>
      <c r="Z1261" s="49" t="s">
        <v>59</v>
      </c>
      <c r="AA1261" s="54" t="s">
        <v>74</v>
      </c>
      <c r="AB1261" s="54"/>
      <c r="AC1261" s="68" t="s">
        <v>75</v>
      </c>
      <c r="AD1261" s="68" t="s">
        <v>75</v>
      </c>
      <c r="JX1261" s="58"/>
      <c r="TT1261" s="58"/>
      <c r="ADP1261" s="58"/>
      <c r="ANL1261" s="58"/>
      <c r="AXH1261" s="58"/>
      <c r="BHD1261" s="58"/>
      <c r="BQZ1261" s="58"/>
      <c r="CAV1261" s="58"/>
      <c r="CKR1261" s="58"/>
      <c r="CUN1261" s="58"/>
      <c r="DEJ1261" s="58"/>
      <c r="DOF1261" s="58"/>
      <c r="DYB1261" s="58"/>
      <c r="EHX1261" s="58"/>
      <c r="ERT1261" s="58"/>
      <c r="FBP1261" s="58"/>
      <c r="FLL1261" s="58"/>
      <c r="FVH1261" s="58"/>
      <c r="GFD1261" s="58"/>
      <c r="GOZ1261" s="58"/>
      <c r="GYV1261" s="58"/>
      <c r="HIR1261" s="58"/>
      <c r="HSN1261" s="58"/>
      <c r="ICJ1261" s="58"/>
      <c r="IMF1261" s="58"/>
      <c r="IWB1261" s="58"/>
      <c r="JFX1261" s="58"/>
      <c r="JPT1261" s="58"/>
      <c r="JZP1261" s="58"/>
      <c r="KJL1261" s="58"/>
      <c r="KTH1261" s="58"/>
      <c r="LDD1261" s="58"/>
      <c r="LMZ1261" s="58"/>
      <c r="LWV1261" s="58"/>
      <c r="MGR1261" s="58"/>
      <c r="MQN1261" s="58"/>
      <c r="NAJ1261" s="58"/>
      <c r="NKF1261" s="58"/>
      <c r="NUB1261" s="58"/>
      <c r="ODX1261" s="58"/>
      <c r="ONT1261" s="58"/>
      <c r="OXP1261" s="58"/>
      <c r="PHL1261" s="58"/>
      <c r="PRH1261" s="58"/>
      <c r="QBD1261" s="58"/>
      <c r="QKZ1261" s="58"/>
      <c r="QUV1261" s="58"/>
      <c r="RER1261" s="58"/>
      <c r="RON1261" s="58"/>
      <c r="RYJ1261" s="58"/>
      <c r="SIF1261" s="58"/>
      <c r="SSB1261" s="58"/>
      <c r="TBX1261" s="58"/>
      <c r="TLT1261" s="58"/>
      <c r="TVP1261" s="58"/>
      <c r="UFL1261" s="58"/>
      <c r="UPH1261" s="58"/>
      <c r="UZD1261" s="58"/>
      <c r="VIZ1261" s="58"/>
      <c r="VSV1261" s="58"/>
      <c r="WCR1261" s="58"/>
      <c r="WMN1261" s="58"/>
      <c r="WWJ1261" s="58"/>
    </row>
    <row r="1262" spans="1:796 1052:1820 2076:2844 3100:3868 4124:4892 5148:5916 6172:6940 7196:7964 8220:8988 9244:10012 10268:11036 11292:12060 12316:13084 13340:14108 14364:15132 15388:16156" s="67" customFormat="1" ht="57" hidden="1" customHeight="1" x14ac:dyDescent="0.25">
      <c r="A1262" s="54">
        <f>+SUBTOTAL(3,$B$11:B1262)</f>
        <v>0</v>
      </c>
      <c r="B1262" s="68" t="s">
        <v>42</v>
      </c>
      <c r="C1262" s="62" t="s">
        <v>43</v>
      </c>
      <c r="D1262" s="62" t="s">
        <v>44</v>
      </c>
      <c r="E1262" s="62" t="s">
        <v>45</v>
      </c>
      <c r="F1262" s="71" t="s">
        <v>4226</v>
      </c>
      <c r="G1262" s="69">
        <v>45492.634016204</v>
      </c>
      <c r="H1262" s="71" t="s">
        <v>4226</v>
      </c>
      <c r="I1262" s="69">
        <v>45492.634016204</v>
      </c>
      <c r="J1262" s="71" t="s">
        <v>4226</v>
      </c>
      <c r="K1262" s="69">
        <v>45492.634016204</v>
      </c>
      <c r="L1262" s="100" t="s">
        <v>4488</v>
      </c>
      <c r="M1262" s="68" t="s">
        <v>48</v>
      </c>
      <c r="N1262" s="49" t="s">
        <v>379</v>
      </c>
      <c r="O1262" s="63" t="s">
        <v>394</v>
      </c>
      <c r="P1262" s="63" t="s">
        <v>489</v>
      </c>
      <c r="Q1262" s="64"/>
      <c r="R1262" s="65"/>
      <c r="S1262" s="63" t="s">
        <v>68</v>
      </c>
      <c r="T1262" s="63" t="s">
        <v>125</v>
      </c>
      <c r="U1262" s="63" t="s">
        <v>349</v>
      </c>
      <c r="V1262" s="63" t="s">
        <v>80</v>
      </c>
      <c r="W1262" s="63" t="s">
        <v>4692</v>
      </c>
      <c r="X1262" s="54" t="s">
        <v>58</v>
      </c>
      <c r="Y1262" s="49">
        <v>45502.713101852001</v>
      </c>
      <c r="Z1262" s="49" t="s">
        <v>59</v>
      </c>
      <c r="AA1262" s="54" t="s">
        <v>74</v>
      </c>
      <c r="AB1262" s="54"/>
      <c r="AC1262" s="68" t="s">
        <v>117</v>
      </c>
      <c r="AD1262" s="68" t="s">
        <v>117</v>
      </c>
      <c r="JX1262" s="58"/>
      <c r="TT1262" s="58"/>
      <c r="ADP1262" s="58"/>
      <c r="ANL1262" s="58"/>
      <c r="AXH1262" s="58"/>
      <c r="BHD1262" s="58"/>
      <c r="BQZ1262" s="58"/>
      <c r="CAV1262" s="58"/>
      <c r="CKR1262" s="58"/>
      <c r="CUN1262" s="58"/>
      <c r="DEJ1262" s="58"/>
      <c r="DOF1262" s="58"/>
      <c r="DYB1262" s="58"/>
      <c r="EHX1262" s="58"/>
      <c r="ERT1262" s="58"/>
      <c r="FBP1262" s="58"/>
      <c r="FLL1262" s="58"/>
      <c r="FVH1262" s="58"/>
      <c r="GFD1262" s="58"/>
      <c r="GOZ1262" s="58"/>
      <c r="GYV1262" s="58"/>
      <c r="HIR1262" s="58"/>
      <c r="HSN1262" s="58"/>
      <c r="ICJ1262" s="58"/>
      <c r="IMF1262" s="58"/>
      <c r="IWB1262" s="58"/>
      <c r="JFX1262" s="58"/>
      <c r="JPT1262" s="58"/>
      <c r="JZP1262" s="58"/>
      <c r="KJL1262" s="58"/>
      <c r="KTH1262" s="58"/>
      <c r="LDD1262" s="58"/>
      <c r="LMZ1262" s="58"/>
      <c r="LWV1262" s="58"/>
      <c r="MGR1262" s="58"/>
      <c r="MQN1262" s="58"/>
      <c r="NAJ1262" s="58"/>
      <c r="NKF1262" s="58"/>
      <c r="NUB1262" s="58"/>
      <c r="ODX1262" s="58"/>
      <c r="ONT1262" s="58"/>
      <c r="OXP1262" s="58"/>
      <c r="PHL1262" s="58"/>
      <c r="PRH1262" s="58"/>
      <c r="QBD1262" s="58"/>
      <c r="QKZ1262" s="58"/>
      <c r="QUV1262" s="58"/>
      <c r="RER1262" s="58"/>
      <c r="RON1262" s="58"/>
      <c r="RYJ1262" s="58"/>
      <c r="SIF1262" s="58"/>
      <c r="SSB1262" s="58"/>
      <c r="TBX1262" s="58"/>
      <c r="TLT1262" s="58"/>
      <c r="TVP1262" s="58"/>
      <c r="UFL1262" s="58"/>
      <c r="UPH1262" s="58"/>
      <c r="UZD1262" s="58"/>
      <c r="VIZ1262" s="58"/>
      <c r="VSV1262" s="58"/>
      <c r="WCR1262" s="58"/>
      <c r="WMN1262" s="58"/>
      <c r="WWJ1262" s="58"/>
    </row>
    <row r="1263" spans="1:796 1052:1820 2076:2844 3100:3868 4124:4892 5148:5916 6172:6940 7196:7964 8220:8988 9244:10012 10268:11036 11292:12060 12316:13084 13340:14108 14364:15132 15388:16156" s="67" customFormat="1" ht="57" hidden="1" customHeight="1" x14ac:dyDescent="0.25">
      <c r="A1263" s="54">
        <f>+SUBTOTAL(3,$B$11:B1263)</f>
        <v>0</v>
      </c>
      <c r="B1263" s="68" t="s">
        <v>42</v>
      </c>
      <c r="C1263" s="62" t="s">
        <v>43</v>
      </c>
      <c r="D1263" s="62" t="s">
        <v>44</v>
      </c>
      <c r="E1263" s="62" t="s">
        <v>45</v>
      </c>
      <c r="F1263" s="71" t="s">
        <v>4227</v>
      </c>
      <c r="G1263" s="69">
        <v>45483.683437500003</v>
      </c>
      <c r="H1263" s="71" t="s">
        <v>4227</v>
      </c>
      <c r="I1263" s="69">
        <v>45483.683437500003</v>
      </c>
      <c r="J1263" s="71" t="s">
        <v>4227</v>
      </c>
      <c r="K1263" s="69">
        <v>45483.683437500003</v>
      </c>
      <c r="L1263" s="100" t="s">
        <v>4489</v>
      </c>
      <c r="M1263" s="68" t="s">
        <v>48</v>
      </c>
      <c r="N1263" s="63" t="s">
        <v>313</v>
      </c>
      <c r="O1263" s="63" t="s">
        <v>1344</v>
      </c>
      <c r="P1263" s="63" t="s">
        <v>3403</v>
      </c>
      <c r="Q1263" s="64"/>
      <c r="R1263" s="65"/>
      <c r="S1263" s="63" t="s">
        <v>68</v>
      </c>
      <c r="T1263" s="63" t="s">
        <v>96</v>
      </c>
      <c r="U1263" s="63" t="s">
        <v>97</v>
      </c>
      <c r="V1263" s="63" t="s">
        <v>98</v>
      </c>
      <c r="W1263" s="63" t="s">
        <v>99</v>
      </c>
      <c r="X1263" s="54" t="s">
        <v>58</v>
      </c>
      <c r="Y1263" s="49">
        <v>45496.776087963</v>
      </c>
      <c r="Z1263" s="49" t="s">
        <v>59</v>
      </c>
      <c r="AA1263" s="54" t="s">
        <v>187</v>
      </c>
      <c r="AB1263" s="54"/>
      <c r="AC1263" s="68" t="s">
        <v>82</v>
      </c>
      <c r="AD1263" s="68" t="s">
        <v>82</v>
      </c>
      <c r="JX1263" s="58"/>
      <c r="TT1263" s="58"/>
      <c r="ADP1263" s="58"/>
      <c r="ANL1263" s="58"/>
      <c r="AXH1263" s="58"/>
      <c r="BHD1263" s="58"/>
      <c r="BQZ1263" s="58"/>
      <c r="CAV1263" s="58"/>
      <c r="CKR1263" s="58"/>
      <c r="CUN1263" s="58"/>
      <c r="DEJ1263" s="58"/>
      <c r="DOF1263" s="58"/>
      <c r="DYB1263" s="58"/>
      <c r="EHX1263" s="58"/>
      <c r="ERT1263" s="58"/>
      <c r="FBP1263" s="58"/>
      <c r="FLL1263" s="58"/>
      <c r="FVH1263" s="58"/>
      <c r="GFD1263" s="58"/>
      <c r="GOZ1263" s="58"/>
      <c r="GYV1263" s="58"/>
      <c r="HIR1263" s="58"/>
      <c r="HSN1263" s="58"/>
      <c r="ICJ1263" s="58"/>
      <c r="IMF1263" s="58"/>
      <c r="IWB1263" s="58"/>
      <c r="JFX1263" s="58"/>
      <c r="JPT1263" s="58"/>
      <c r="JZP1263" s="58"/>
      <c r="KJL1263" s="58"/>
      <c r="KTH1263" s="58"/>
      <c r="LDD1263" s="58"/>
      <c r="LMZ1263" s="58"/>
      <c r="LWV1263" s="58"/>
      <c r="MGR1263" s="58"/>
      <c r="MQN1263" s="58"/>
      <c r="NAJ1263" s="58"/>
      <c r="NKF1263" s="58"/>
      <c r="NUB1263" s="58"/>
      <c r="ODX1263" s="58"/>
      <c r="ONT1263" s="58"/>
      <c r="OXP1263" s="58"/>
      <c r="PHL1263" s="58"/>
      <c r="PRH1263" s="58"/>
      <c r="QBD1263" s="58"/>
      <c r="QKZ1263" s="58"/>
      <c r="QUV1263" s="58"/>
      <c r="RER1263" s="58"/>
      <c r="RON1263" s="58"/>
      <c r="RYJ1263" s="58"/>
      <c r="SIF1263" s="58"/>
      <c r="SSB1263" s="58"/>
      <c r="TBX1263" s="58"/>
      <c r="TLT1263" s="58"/>
      <c r="TVP1263" s="58"/>
      <c r="UFL1263" s="58"/>
      <c r="UPH1263" s="58"/>
      <c r="UZD1263" s="58"/>
      <c r="VIZ1263" s="58"/>
      <c r="VSV1263" s="58"/>
      <c r="WCR1263" s="58"/>
      <c r="WMN1263" s="58"/>
      <c r="WWJ1263" s="58"/>
    </row>
    <row r="1264" spans="1:796 1052:1820 2076:2844 3100:3868 4124:4892 5148:5916 6172:6940 7196:7964 8220:8988 9244:10012 10268:11036 11292:12060 12316:13084 13340:14108 14364:15132 15388:16156" s="67" customFormat="1" ht="57" hidden="1" customHeight="1" x14ac:dyDescent="0.25">
      <c r="A1264" s="54">
        <f>+SUBTOTAL(3,$B$11:B1264)</f>
        <v>0</v>
      </c>
      <c r="B1264" s="68" t="s">
        <v>42</v>
      </c>
      <c r="C1264" s="62" t="s">
        <v>43</v>
      </c>
      <c r="D1264" s="62" t="s">
        <v>44</v>
      </c>
      <c r="E1264" s="62" t="s">
        <v>45</v>
      </c>
      <c r="F1264" s="71" t="s">
        <v>4228</v>
      </c>
      <c r="G1264" s="69">
        <v>45482.481631944</v>
      </c>
      <c r="H1264" s="71" t="s">
        <v>4228</v>
      </c>
      <c r="I1264" s="69">
        <v>45482.481631944</v>
      </c>
      <c r="J1264" s="71" t="s">
        <v>4228</v>
      </c>
      <c r="K1264" s="69">
        <v>45482.481631944</v>
      </c>
      <c r="L1264" s="100" t="s">
        <v>4490</v>
      </c>
      <c r="M1264" s="68" t="s">
        <v>48</v>
      </c>
      <c r="N1264" s="63" t="s">
        <v>313</v>
      </c>
      <c r="O1264" s="63" t="s">
        <v>1344</v>
      </c>
      <c r="P1264" s="63" t="s">
        <v>4377</v>
      </c>
      <c r="Q1264" s="64"/>
      <c r="R1264" s="65"/>
      <c r="S1264" s="63" t="s">
        <v>68</v>
      </c>
      <c r="T1264" s="63" t="s">
        <v>96</v>
      </c>
      <c r="U1264" s="63" t="s">
        <v>440</v>
      </c>
      <c r="V1264" s="63" t="s">
        <v>98</v>
      </c>
      <c r="W1264" s="63" t="s">
        <v>99</v>
      </c>
      <c r="X1264" s="54" t="s">
        <v>58</v>
      </c>
      <c r="Y1264" s="49">
        <v>45496.766979166998</v>
      </c>
      <c r="Z1264" s="49" t="s">
        <v>59</v>
      </c>
      <c r="AA1264" s="54" t="s">
        <v>187</v>
      </c>
      <c r="AB1264" s="54"/>
      <c r="AC1264" s="68" t="s">
        <v>82</v>
      </c>
      <c r="AD1264" s="68" t="s">
        <v>82</v>
      </c>
      <c r="JX1264" s="58"/>
      <c r="TT1264" s="58"/>
      <c r="ADP1264" s="58"/>
      <c r="ANL1264" s="58"/>
      <c r="AXH1264" s="58"/>
      <c r="BHD1264" s="58"/>
      <c r="BQZ1264" s="58"/>
      <c r="CAV1264" s="58"/>
      <c r="CKR1264" s="58"/>
      <c r="CUN1264" s="58"/>
      <c r="DEJ1264" s="58"/>
      <c r="DOF1264" s="58"/>
      <c r="DYB1264" s="58"/>
      <c r="EHX1264" s="58"/>
      <c r="ERT1264" s="58"/>
      <c r="FBP1264" s="58"/>
      <c r="FLL1264" s="58"/>
      <c r="FVH1264" s="58"/>
      <c r="GFD1264" s="58"/>
      <c r="GOZ1264" s="58"/>
      <c r="GYV1264" s="58"/>
      <c r="HIR1264" s="58"/>
      <c r="HSN1264" s="58"/>
      <c r="ICJ1264" s="58"/>
      <c r="IMF1264" s="58"/>
      <c r="IWB1264" s="58"/>
      <c r="JFX1264" s="58"/>
      <c r="JPT1264" s="58"/>
      <c r="JZP1264" s="58"/>
      <c r="KJL1264" s="58"/>
      <c r="KTH1264" s="58"/>
      <c r="LDD1264" s="58"/>
      <c r="LMZ1264" s="58"/>
      <c r="LWV1264" s="58"/>
      <c r="MGR1264" s="58"/>
      <c r="MQN1264" s="58"/>
      <c r="NAJ1264" s="58"/>
      <c r="NKF1264" s="58"/>
      <c r="NUB1264" s="58"/>
      <c r="ODX1264" s="58"/>
      <c r="ONT1264" s="58"/>
      <c r="OXP1264" s="58"/>
      <c r="PHL1264" s="58"/>
      <c r="PRH1264" s="58"/>
      <c r="QBD1264" s="58"/>
      <c r="QKZ1264" s="58"/>
      <c r="QUV1264" s="58"/>
      <c r="RER1264" s="58"/>
      <c r="RON1264" s="58"/>
      <c r="RYJ1264" s="58"/>
      <c r="SIF1264" s="58"/>
      <c r="SSB1264" s="58"/>
      <c r="TBX1264" s="58"/>
      <c r="TLT1264" s="58"/>
      <c r="TVP1264" s="58"/>
      <c r="UFL1264" s="58"/>
      <c r="UPH1264" s="58"/>
      <c r="UZD1264" s="58"/>
      <c r="VIZ1264" s="58"/>
      <c r="VSV1264" s="58"/>
      <c r="WCR1264" s="58"/>
      <c r="WMN1264" s="58"/>
      <c r="WWJ1264" s="58"/>
    </row>
    <row r="1265" spans="1:796 1052:1820 2076:2844 3100:3868 4124:4892 5148:5916 6172:6940 7196:7964 8220:8988 9244:10012 10268:11036 11292:12060 12316:13084 13340:14108 14364:15132 15388:16156" s="67" customFormat="1" ht="57" hidden="1" customHeight="1" x14ac:dyDescent="0.25">
      <c r="A1265" s="54">
        <f>+SUBTOTAL(3,$B$11:B1265)</f>
        <v>0</v>
      </c>
      <c r="B1265" s="68" t="s">
        <v>42</v>
      </c>
      <c r="C1265" s="62" t="s">
        <v>43</v>
      </c>
      <c r="D1265" s="62" t="s">
        <v>44</v>
      </c>
      <c r="E1265" s="62" t="s">
        <v>45</v>
      </c>
      <c r="F1265" s="71" t="s">
        <v>4229</v>
      </c>
      <c r="G1265" s="69">
        <v>45485.574675926</v>
      </c>
      <c r="H1265" s="71" t="s">
        <v>4229</v>
      </c>
      <c r="I1265" s="69">
        <v>45485.574675926</v>
      </c>
      <c r="J1265" s="71" t="s">
        <v>4229</v>
      </c>
      <c r="K1265" s="69">
        <v>45485.574675926</v>
      </c>
      <c r="L1265" s="100" t="s">
        <v>4491</v>
      </c>
      <c r="M1265" s="68" t="s">
        <v>48</v>
      </c>
      <c r="N1265" s="63" t="s">
        <v>313</v>
      </c>
      <c r="O1265" s="63" t="s">
        <v>464</v>
      </c>
      <c r="P1265" s="63" t="s">
        <v>465</v>
      </c>
      <c r="Q1265" s="64"/>
      <c r="R1265" s="65"/>
      <c r="S1265" s="63" t="s">
        <v>68</v>
      </c>
      <c r="T1265" s="63" t="s">
        <v>125</v>
      </c>
      <c r="U1265" s="63" t="s">
        <v>4423</v>
      </c>
      <c r="V1265" s="49" t="s">
        <v>80</v>
      </c>
      <c r="W1265" s="49" t="s">
        <v>81</v>
      </c>
      <c r="X1265" s="54" t="s">
        <v>58</v>
      </c>
      <c r="Y1265" s="49">
        <v>45493.628078704001</v>
      </c>
      <c r="Z1265" s="49" t="s">
        <v>59</v>
      </c>
      <c r="AA1265" s="54" t="s">
        <v>74</v>
      </c>
      <c r="AB1265" s="54"/>
      <c r="AC1265" s="68" t="s">
        <v>82</v>
      </c>
      <c r="AD1265" s="68" t="s">
        <v>82</v>
      </c>
      <c r="JX1265" s="58"/>
      <c r="TT1265" s="58"/>
      <c r="ADP1265" s="58"/>
      <c r="ANL1265" s="58"/>
      <c r="AXH1265" s="58"/>
      <c r="BHD1265" s="58"/>
      <c r="BQZ1265" s="58"/>
      <c r="CAV1265" s="58"/>
      <c r="CKR1265" s="58"/>
      <c r="CUN1265" s="58"/>
      <c r="DEJ1265" s="58"/>
      <c r="DOF1265" s="58"/>
      <c r="DYB1265" s="58"/>
      <c r="EHX1265" s="58"/>
      <c r="ERT1265" s="58"/>
      <c r="FBP1265" s="58"/>
      <c r="FLL1265" s="58"/>
      <c r="FVH1265" s="58"/>
      <c r="GFD1265" s="58"/>
      <c r="GOZ1265" s="58"/>
      <c r="GYV1265" s="58"/>
      <c r="HIR1265" s="58"/>
      <c r="HSN1265" s="58"/>
      <c r="ICJ1265" s="58"/>
      <c r="IMF1265" s="58"/>
      <c r="IWB1265" s="58"/>
      <c r="JFX1265" s="58"/>
      <c r="JPT1265" s="58"/>
      <c r="JZP1265" s="58"/>
      <c r="KJL1265" s="58"/>
      <c r="KTH1265" s="58"/>
      <c r="LDD1265" s="58"/>
      <c r="LMZ1265" s="58"/>
      <c r="LWV1265" s="58"/>
      <c r="MGR1265" s="58"/>
      <c r="MQN1265" s="58"/>
      <c r="NAJ1265" s="58"/>
      <c r="NKF1265" s="58"/>
      <c r="NUB1265" s="58"/>
      <c r="ODX1265" s="58"/>
      <c r="ONT1265" s="58"/>
      <c r="OXP1265" s="58"/>
      <c r="PHL1265" s="58"/>
      <c r="PRH1265" s="58"/>
      <c r="QBD1265" s="58"/>
      <c r="QKZ1265" s="58"/>
      <c r="QUV1265" s="58"/>
      <c r="RER1265" s="58"/>
      <c r="RON1265" s="58"/>
      <c r="RYJ1265" s="58"/>
      <c r="SIF1265" s="58"/>
      <c r="SSB1265" s="58"/>
      <c r="TBX1265" s="58"/>
      <c r="TLT1265" s="58"/>
      <c r="TVP1265" s="58"/>
      <c r="UFL1265" s="58"/>
      <c r="UPH1265" s="58"/>
      <c r="UZD1265" s="58"/>
      <c r="VIZ1265" s="58"/>
      <c r="VSV1265" s="58"/>
      <c r="WCR1265" s="58"/>
      <c r="WMN1265" s="58"/>
      <c r="WWJ1265" s="58"/>
    </row>
    <row r="1266" spans="1:796 1052:1820 2076:2844 3100:3868 4124:4892 5148:5916 6172:6940 7196:7964 8220:8988 9244:10012 10268:11036 11292:12060 12316:13084 13340:14108 14364:15132 15388:16156" s="67" customFormat="1" ht="57" hidden="1" customHeight="1" x14ac:dyDescent="0.25">
      <c r="A1266" s="54">
        <f>+SUBTOTAL(3,$B$11:B1266)</f>
        <v>0</v>
      </c>
      <c r="B1266" s="68" t="s">
        <v>42</v>
      </c>
      <c r="C1266" s="62" t="s">
        <v>43</v>
      </c>
      <c r="D1266" s="62" t="s">
        <v>44</v>
      </c>
      <c r="E1266" s="62" t="s">
        <v>45</v>
      </c>
      <c r="F1266" s="71" t="s">
        <v>4230</v>
      </c>
      <c r="G1266" s="69">
        <v>45481.54525463</v>
      </c>
      <c r="H1266" s="71" t="s">
        <v>4230</v>
      </c>
      <c r="I1266" s="69">
        <v>45481.54525463</v>
      </c>
      <c r="J1266" s="71" t="s">
        <v>4230</v>
      </c>
      <c r="K1266" s="69">
        <v>45481.54525463</v>
      </c>
      <c r="L1266" s="100" t="s">
        <v>4492</v>
      </c>
      <c r="M1266" s="68" t="s">
        <v>48</v>
      </c>
      <c r="N1266" s="63" t="s">
        <v>313</v>
      </c>
      <c r="O1266" s="63" t="s">
        <v>500</v>
      </c>
      <c r="P1266" s="63" t="s">
        <v>1398</v>
      </c>
      <c r="Q1266" s="64"/>
      <c r="R1266" s="65"/>
      <c r="S1266" s="63" t="s">
        <v>53</v>
      </c>
      <c r="T1266" s="63" t="s">
        <v>54</v>
      </c>
      <c r="U1266" s="63" t="s">
        <v>492</v>
      </c>
      <c r="V1266" s="63" t="s">
        <v>80</v>
      </c>
      <c r="W1266" s="63" t="s">
        <v>4692</v>
      </c>
      <c r="X1266" s="54" t="s">
        <v>58</v>
      </c>
      <c r="Y1266" s="49">
        <v>45493.615949074003</v>
      </c>
      <c r="Z1266" s="49" t="s">
        <v>105</v>
      </c>
      <c r="AA1266" s="54" t="s">
        <v>74</v>
      </c>
      <c r="AB1266" s="54"/>
      <c r="AC1266" s="68" t="s">
        <v>82</v>
      </c>
      <c r="AD1266" s="68" t="s">
        <v>82</v>
      </c>
      <c r="JX1266" s="58"/>
      <c r="TT1266" s="58"/>
      <c r="ADP1266" s="58"/>
      <c r="ANL1266" s="58"/>
      <c r="AXH1266" s="58"/>
      <c r="BHD1266" s="58"/>
      <c r="BQZ1266" s="58"/>
      <c r="CAV1266" s="58"/>
      <c r="CKR1266" s="58"/>
      <c r="CUN1266" s="58"/>
      <c r="DEJ1266" s="58"/>
      <c r="DOF1266" s="58"/>
      <c r="DYB1266" s="58"/>
      <c r="EHX1266" s="58"/>
      <c r="ERT1266" s="58"/>
      <c r="FBP1266" s="58"/>
      <c r="FLL1266" s="58"/>
      <c r="FVH1266" s="58"/>
      <c r="GFD1266" s="58"/>
      <c r="GOZ1266" s="58"/>
      <c r="GYV1266" s="58"/>
      <c r="HIR1266" s="58"/>
      <c r="HSN1266" s="58"/>
      <c r="ICJ1266" s="58"/>
      <c r="IMF1266" s="58"/>
      <c r="IWB1266" s="58"/>
      <c r="JFX1266" s="58"/>
      <c r="JPT1266" s="58"/>
      <c r="JZP1266" s="58"/>
      <c r="KJL1266" s="58"/>
      <c r="KTH1266" s="58"/>
      <c r="LDD1266" s="58"/>
      <c r="LMZ1266" s="58"/>
      <c r="LWV1266" s="58"/>
      <c r="MGR1266" s="58"/>
      <c r="MQN1266" s="58"/>
      <c r="NAJ1266" s="58"/>
      <c r="NKF1266" s="58"/>
      <c r="NUB1266" s="58"/>
      <c r="ODX1266" s="58"/>
      <c r="ONT1266" s="58"/>
      <c r="OXP1266" s="58"/>
      <c r="PHL1266" s="58"/>
      <c r="PRH1266" s="58"/>
      <c r="QBD1266" s="58"/>
      <c r="QKZ1266" s="58"/>
      <c r="QUV1266" s="58"/>
      <c r="RER1266" s="58"/>
      <c r="RON1266" s="58"/>
      <c r="RYJ1266" s="58"/>
      <c r="SIF1266" s="58"/>
      <c r="SSB1266" s="58"/>
      <c r="TBX1266" s="58"/>
      <c r="TLT1266" s="58"/>
      <c r="TVP1266" s="58"/>
      <c r="UFL1266" s="58"/>
      <c r="UPH1266" s="58"/>
      <c r="UZD1266" s="58"/>
      <c r="VIZ1266" s="58"/>
      <c r="VSV1266" s="58"/>
      <c r="WCR1266" s="58"/>
      <c r="WMN1266" s="58"/>
      <c r="WWJ1266" s="58"/>
    </row>
    <row r="1267" spans="1:796 1052:1820 2076:2844 3100:3868 4124:4892 5148:5916 6172:6940 7196:7964 8220:8988 9244:10012 10268:11036 11292:12060 12316:13084 13340:14108 14364:15132 15388:16156" s="67" customFormat="1" ht="56.25" hidden="1" customHeight="1" x14ac:dyDescent="0.25">
      <c r="A1267" s="54">
        <f>+SUBTOTAL(3,$B$11:B1267)</f>
        <v>0</v>
      </c>
      <c r="B1267" s="68" t="s">
        <v>42</v>
      </c>
      <c r="C1267" s="62" t="s">
        <v>43</v>
      </c>
      <c r="D1267" s="62" t="s">
        <v>44</v>
      </c>
      <c r="E1267" s="62" t="s">
        <v>45</v>
      </c>
      <c r="F1267" s="71" t="s">
        <v>4231</v>
      </c>
      <c r="G1267" s="69">
        <v>45481.394282407004</v>
      </c>
      <c r="H1267" s="71" t="s">
        <v>4231</v>
      </c>
      <c r="I1267" s="69">
        <v>45481.394282407004</v>
      </c>
      <c r="J1267" s="71" t="s">
        <v>4231</v>
      </c>
      <c r="K1267" s="69">
        <v>45481.394282407004</v>
      </c>
      <c r="L1267" s="100" t="s">
        <v>4492</v>
      </c>
      <c r="M1267" s="68" t="s">
        <v>48</v>
      </c>
      <c r="N1267" s="63" t="s">
        <v>313</v>
      </c>
      <c r="O1267" s="63" t="s">
        <v>500</v>
      </c>
      <c r="P1267" s="63" t="s">
        <v>1398</v>
      </c>
      <c r="Q1267" s="64"/>
      <c r="R1267" s="65"/>
      <c r="S1267" s="63" t="s">
        <v>68</v>
      </c>
      <c r="T1267" s="63" t="s">
        <v>96</v>
      </c>
      <c r="U1267" s="63" t="s">
        <v>3278</v>
      </c>
      <c r="V1267" s="63" t="s">
        <v>80</v>
      </c>
      <c r="W1267" s="63" t="s">
        <v>4692</v>
      </c>
      <c r="X1267" s="54" t="s">
        <v>58</v>
      </c>
      <c r="Y1267" s="49">
        <v>45493.612233795997</v>
      </c>
      <c r="Z1267" s="49" t="s">
        <v>59</v>
      </c>
      <c r="AA1267" s="54" t="s">
        <v>74</v>
      </c>
      <c r="AB1267" s="54"/>
      <c r="AC1267" s="68" t="s">
        <v>82</v>
      </c>
      <c r="AD1267" s="68" t="s">
        <v>82</v>
      </c>
      <c r="JX1267" s="58"/>
      <c r="TT1267" s="58"/>
      <c r="ADP1267" s="58"/>
      <c r="ANL1267" s="58"/>
      <c r="AXH1267" s="58"/>
      <c r="BHD1267" s="58"/>
      <c r="BQZ1267" s="58"/>
      <c r="CAV1267" s="58"/>
      <c r="CKR1267" s="58"/>
      <c r="CUN1267" s="58"/>
      <c r="DEJ1267" s="58"/>
      <c r="DOF1267" s="58"/>
      <c r="DYB1267" s="58"/>
      <c r="EHX1267" s="58"/>
      <c r="ERT1267" s="58"/>
      <c r="FBP1267" s="58"/>
      <c r="FLL1267" s="58"/>
      <c r="FVH1267" s="58"/>
      <c r="GFD1267" s="58"/>
      <c r="GOZ1267" s="58"/>
      <c r="GYV1267" s="58"/>
      <c r="HIR1267" s="58"/>
      <c r="HSN1267" s="58"/>
      <c r="ICJ1267" s="58"/>
      <c r="IMF1267" s="58"/>
      <c r="IWB1267" s="58"/>
      <c r="JFX1267" s="58"/>
      <c r="JPT1267" s="58"/>
      <c r="JZP1267" s="58"/>
      <c r="KJL1267" s="58"/>
      <c r="KTH1267" s="58"/>
      <c r="LDD1267" s="58"/>
      <c r="LMZ1267" s="58"/>
      <c r="LWV1267" s="58"/>
      <c r="MGR1267" s="58"/>
      <c r="MQN1267" s="58"/>
      <c r="NAJ1267" s="58"/>
      <c r="NKF1267" s="58"/>
      <c r="NUB1267" s="58"/>
      <c r="ODX1267" s="58"/>
      <c r="ONT1267" s="58"/>
      <c r="OXP1267" s="58"/>
      <c r="PHL1267" s="58"/>
      <c r="PRH1267" s="58"/>
      <c r="QBD1267" s="58"/>
      <c r="QKZ1267" s="58"/>
      <c r="QUV1267" s="58"/>
      <c r="RER1267" s="58"/>
      <c r="RON1267" s="58"/>
      <c r="RYJ1267" s="58"/>
      <c r="SIF1267" s="58"/>
      <c r="SSB1267" s="58"/>
      <c r="TBX1267" s="58"/>
      <c r="TLT1267" s="58"/>
      <c r="TVP1267" s="58"/>
      <c r="UFL1267" s="58"/>
      <c r="UPH1267" s="58"/>
      <c r="UZD1267" s="58"/>
      <c r="VIZ1267" s="58"/>
      <c r="VSV1267" s="58"/>
      <c r="WCR1267" s="58"/>
      <c r="WMN1267" s="58"/>
      <c r="WWJ1267" s="58"/>
    </row>
    <row r="1268" spans="1:796 1052:1820 2076:2844 3100:3868 4124:4892 5148:5916 6172:6940 7196:7964 8220:8988 9244:10012 10268:11036 11292:12060 12316:13084 13340:14108 14364:15132 15388:16156" s="67" customFormat="1" ht="57" hidden="1" customHeight="1" x14ac:dyDescent="0.25">
      <c r="A1268" s="54">
        <f>+SUBTOTAL(3,$B$11:B1268)</f>
        <v>0</v>
      </c>
      <c r="B1268" s="68" t="s">
        <v>42</v>
      </c>
      <c r="C1268" s="62" t="s">
        <v>43</v>
      </c>
      <c r="D1268" s="62" t="s">
        <v>44</v>
      </c>
      <c r="E1268" s="62" t="s">
        <v>45</v>
      </c>
      <c r="F1268" s="71" t="s">
        <v>4232</v>
      </c>
      <c r="G1268" s="69">
        <v>45477.918287036999</v>
      </c>
      <c r="H1268" s="71" t="s">
        <v>4232</v>
      </c>
      <c r="I1268" s="69">
        <v>45477.918287036999</v>
      </c>
      <c r="J1268" s="71" t="s">
        <v>4232</v>
      </c>
      <c r="K1268" s="69">
        <v>45477.918287036999</v>
      </c>
      <c r="L1268" s="100" t="s">
        <v>4493</v>
      </c>
      <c r="M1268" s="68" t="s">
        <v>48</v>
      </c>
      <c r="N1268" s="63" t="s">
        <v>313</v>
      </c>
      <c r="O1268" s="63" t="s">
        <v>314</v>
      </c>
      <c r="P1268" s="63" t="s">
        <v>3402</v>
      </c>
      <c r="Q1268" s="64"/>
      <c r="R1268" s="65"/>
      <c r="S1268" s="63" t="s">
        <v>68</v>
      </c>
      <c r="T1268" s="63" t="s">
        <v>156</v>
      </c>
      <c r="U1268" s="63" t="s">
        <v>157</v>
      </c>
      <c r="V1268" s="63" t="s">
        <v>80</v>
      </c>
      <c r="W1268" s="63" t="s">
        <v>4692</v>
      </c>
      <c r="X1268" s="54" t="s">
        <v>58</v>
      </c>
      <c r="Y1268" s="49">
        <v>45485.443182870004</v>
      </c>
      <c r="Z1268" s="49" t="s">
        <v>59</v>
      </c>
      <c r="AA1268" s="54" t="s">
        <v>74</v>
      </c>
      <c r="AB1268" s="54"/>
      <c r="AC1268" s="68" t="s">
        <v>117</v>
      </c>
      <c r="AD1268" s="68" t="s">
        <v>117</v>
      </c>
      <c r="JX1268" s="58"/>
      <c r="TT1268" s="58"/>
      <c r="ADP1268" s="58"/>
      <c r="ANL1268" s="58"/>
      <c r="AXH1268" s="58"/>
      <c r="BHD1268" s="58"/>
      <c r="BQZ1268" s="58"/>
      <c r="CAV1268" s="58"/>
      <c r="CKR1268" s="58"/>
      <c r="CUN1268" s="58"/>
      <c r="DEJ1268" s="58"/>
      <c r="DOF1268" s="58"/>
      <c r="DYB1268" s="58"/>
      <c r="EHX1268" s="58"/>
      <c r="ERT1268" s="58"/>
      <c r="FBP1268" s="58"/>
      <c r="FLL1268" s="58"/>
      <c r="FVH1268" s="58"/>
      <c r="GFD1268" s="58"/>
      <c r="GOZ1268" s="58"/>
      <c r="GYV1268" s="58"/>
      <c r="HIR1268" s="58"/>
      <c r="HSN1268" s="58"/>
      <c r="ICJ1268" s="58"/>
      <c r="IMF1268" s="58"/>
      <c r="IWB1268" s="58"/>
      <c r="JFX1268" s="58"/>
      <c r="JPT1268" s="58"/>
      <c r="JZP1268" s="58"/>
      <c r="KJL1268" s="58"/>
      <c r="KTH1268" s="58"/>
      <c r="LDD1268" s="58"/>
      <c r="LMZ1268" s="58"/>
      <c r="LWV1268" s="58"/>
      <c r="MGR1268" s="58"/>
      <c r="MQN1268" s="58"/>
      <c r="NAJ1268" s="58"/>
      <c r="NKF1268" s="58"/>
      <c r="NUB1268" s="58"/>
      <c r="ODX1268" s="58"/>
      <c r="ONT1268" s="58"/>
      <c r="OXP1268" s="58"/>
      <c r="PHL1268" s="58"/>
      <c r="PRH1268" s="58"/>
      <c r="QBD1268" s="58"/>
      <c r="QKZ1268" s="58"/>
      <c r="QUV1268" s="58"/>
      <c r="RER1268" s="58"/>
      <c r="RON1268" s="58"/>
      <c r="RYJ1268" s="58"/>
      <c r="SIF1268" s="58"/>
      <c r="SSB1268" s="58"/>
      <c r="TBX1268" s="58"/>
      <c r="TLT1268" s="58"/>
      <c r="TVP1268" s="58"/>
      <c r="UFL1268" s="58"/>
      <c r="UPH1268" s="58"/>
      <c r="UZD1268" s="58"/>
      <c r="VIZ1268" s="58"/>
      <c r="VSV1268" s="58"/>
      <c r="WCR1268" s="58"/>
      <c r="WMN1268" s="58"/>
      <c r="WWJ1268" s="58"/>
    </row>
    <row r="1269" spans="1:796 1052:1820 2076:2844 3100:3868 4124:4892 5148:5916 6172:6940 7196:7964 8220:8988 9244:10012 10268:11036 11292:12060 12316:13084 13340:14108 14364:15132 15388:16156" s="67" customFormat="1" ht="57" hidden="1" customHeight="1" x14ac:dyDescent="0.25">
      <c r="A1269" s="54">
        <f>+SUBTOTAL(3,$B$11:B1269)</f>
        <v>0</v>
      </c>
      <c r="B1269" s="68" t="s">
        <v>42</v>
      </c>
      <c r="C1269" s="62" t="s">
        <v>43</v>
      </c>
      <c r="D1269" s="62" t="s">
        <v>44</v>
      </c>
      <c r="E1269" s="62" t="s">
        <v>45</v>
      </c>
      <c r="F1269" s="71" t="s">
        <v>4233</v>
      </c>
      <c r="G1269" s="69">
        <v>45481.520844906998</v>
      </c>
      <c r="H1269" s="71" t="s">
        <v>4233</v>
      </c>
      <c r="I1269" s="69">
        <v>45481.520844906998</v>
      </c>
      <c r="J1269" s="71" t="s">
        <v>4233</v>
      </c>
      <c r="K1269" s="69">
        <v>45481.520844906998</v>
      </c>
      <c r="L1269" s="100" t="s">
        <v>4494</v>
      </c>
      <c r="M1269" s="68" t="s">
        <v>48</v>
      </c>
      <c r="N1269" s="63" t="s">
        <v>313</v>
      </c>
      <c r="O1269" s="63" t="s">
        <v>314</v>
      </c>
      <c r="P1269" s="63" t="s">
        <v>504</v>
      </c>
      <c r="Q1269" s="64"/>
      <c r="R1269" s="65"/>
      <c r="S1269" s="63" t="s">
        <v>68</v>
      </c>
      <c r="T1269" s="63" t="s">
        <v>296</v>
      </c>
      <c r="U1269" s="63" t="s">
        <v>609</v>
      </c>
      <c r="V1269" s="63" t="s">
        <v>80</v>
      </c>
      <c r="W1269" s="63" t="s">
        <v>4692</v>
      </c>
      <c r="X1269" s="54" t="s">
        <v>58</v>
      </c>
      <c r="Y1269" s="49">
        <v>45490.424826388997</v>
      </c>
      <c r="Z1269" s="49" t="s">
        <v>59</v>
      </c>
      <c r="AA1269" s="54" t="s">
        <v>74</v>
      </c>
      <c r="AB1269" s="54"/>
      <c r="AC1269" s="68" t="s">
        <v>82</v>
      </c>
      <c r="AD1269" s="68" t="s">
        <v>82</v>
      </c>
      <c r="JX1269" s="58"/>
      <c r="TT1269" s="58"/>
      <c r="ADP1269" s="58"/>
      <c r="ANL1269" s="58"/>
      <c r="AXH1269" s="58"/>
      <c r="BHD1269" s="58"/>
      <c r="BQZ1269" s="58"/>
      <c r="CAV1269" s="58"/>
      <c r="CKR1269" s="58"/>
      <c r="CUN1269" s="58"/>
      <c r="DEJ1269" s="58"/>
      <c r="DOF1269" s="58"/>
      <c r="DYB1269" s="58"/>
      <c r="EHX1269" s="58"/>
      <c r="ERT1269" s="58"/>
      <c r="FBP1269" s="58"/>
      <c r="FLL1269" s="58"/>
      <c r="FVH1269" s="58"/>
      <c r="GFD1269" s="58"/>
      <c r="GOZ1269" s="58"/>
      <c r="GYV1269" s="58"/>
      <c r="HIR1269" s="58"/>
      <c r="HSN1269" s="58"/>
      <c r="ICJ1269" s="58"/>
      <c r="IMF1269" s="58"/>
      <c r="IWB1269" s="58"/>
      <c r="JFX1269" s="58"/>
      <c r="JPT1269" s="58"/>
      <c r="JZP1269" s="58"/>
      <c r="KJL1269" s="58"/>
      <c r="KTH1269" s="58"/>
      <c r="LDD1269" s="58"/>
      <c r="LMZ1269" s="58"/>
      <c r="LWV1269" s="58"/>
      <c r="MGR1269" s="58"/>
      <c r="MQN1269" s="58"/>
      <c r="NAJ1269" s="58"/>
      <c r="NKF1269" s="58"/>
      <c r="NUB1269" s="58"/>
      <c r="ODX1269" s="58"/>
      <c r="ONT1269" s="58"/>
      <c r="OXP1269" s="58"/>
      <c r="PHL1269" s="58"/>
      <c r="PRH1269" s="58"/>
      <c r="QBD1269" s="58"/>
      <c r="QKZ1269" s="58"/>
      <c r="QUV1269" s="58"/>
      <c r="RER1269" s="58"/>
      <c r="RON1269" s="58"/>
      <c r="RYJ1269" s="58"/>
      <c r="SIF1269" s="58"/>
      <c r="SSB1269" s="58"/>
      <c r="TBX1269" s="58"/>
      <c r="TLT1269" s="58"/>
      <c r="TVP1269" s="58"/>
      <c r="UFL1269" s="58"/>
      <c r="UPH1269" s="58"/>
      <c r="UZD1269" s="58"/>
      <c r="VIZ1269" s="58"/>
      <c r="VSV1269" s="58"/>
      <c r="WCR1269" s="58"/>
      <c r="WMN1269" s="58"/>
      <c r="WWJ1269" s="58"/>
    </row>
    <row r="1270" spans="1:796 1052:1820 2076:2844 3100:3868 4124:4892 5148:5916 6172:6940 7196:7964 8220:8988 9244:10012 10268:11036 11292:12060 12316:13084 13340:14108 14364:15132 15388:16156" s="67" customFormat="1" ht="57" hidden="1" customHeight="1" x14ac:dyDescent="0.25">
      <c r="A1270" s="54">
        <f>+SUBTOTAL(3,$B$11:B1270)</f>
        <v>0</v>
      </c>
      <c r="B1270" s="68" t="s">
        <v>42</v>
      </c>
      <c r="C1270" s="62" t="s">
        <v>43</v>
      </c>
      <c r="D1270" s="62" t="s">
        <v>44</v>
      </c>
      <c r="E1270" s="62" t="s">
        <v>45</v>
      </c>
      <c r="F1270" s="71" t="s">
        <v>4234</v>
      </c>
      <c r="G1270" s="69">
        <v>45488.455983795997</v>
      </c>
      <c r="H1270" s="71" t="s">
        <v>4234</v>
      </c>
      <c r="I1270" s="69">
        <v>45488.455983795997</v>
      </c>
      <c r="J1270" s="71" t="s">
        <v>4234</v>
      </c>
      <c r="K1270" s="69">
        <v>45488.455983795997</v>
      </c>
      <c r="L1270" s="100" t="s">
        <v>4495</v>
      </c>
      <c r="M1270" s="68" t="s">
        <v>48</v>
      </c>
      <c r="N1270" s="63" t="s">
        <v>313</v>
      </c>
      <c r="O1270" s="63" t="s">
        <v>482</v>
      </c>
      <c r="P1270" s="63" t="s">
        <v>4378</v>
      </c>
      <c r="Q1270" s="64"/>
      <c r="R1270" s="65"/>
      <c r="S1270" s="63" t="s">
        <v>68</v>
      </c>
      <c r="T1270" s="63" t="s">
        <v>161</v>
      </c>
      <c r="U1270" s="63" t="s">
        <v>162</v>
      </c>
      <c r="V1270" s="63" t="s">
        <v>80</v>
      </c>
      <c r="W1270" s="63" t="s">
        <v>4692</v>
      </c>
      <c r="X1270" s="54" t="s">
        <v>58</v>
      </c>
      <c r="Y1270" s="49">
        <v>45496.676435185</v>
      </c>
      <c r="Z1270" s="49" t="s">
        <v>59</v>
      </c>
      <c r="AA1270" s="54" t="s">
        <v>74</v>
      </c>
      <c r="AB1270" s="54"/>
      <c r="AC1270" s="62" t="s">
        <v>82</v>
      </c>
      <c r="AD1270" s="62" t="s">
        <v>82</v>
      </c>
      <c r="JX1270" s="58"/>
      <c r="TT1270" s="58"/>
      <c r="ADP1270" s="58"/>
      <c r="ANL1270" s="58"/>
      <c r="AXH1270" s="58"/>
      <c r="BHD1270" s="58"/>
      <c r="BQZ1270" s="58"/>
      <c r="CAV1270" s="58"/>
      <c r="CKR1270" s="58"/>
      <c r="CUN1270" s="58"/>
      <c r="DEJ1270" s="58"/>
      <c r="DOF1270" s="58"/>
      <c r="DYB1270" s="58"/>
      <c r="EHX1270" s="58"/>
      <c r="ERT1270" s="58"/>
      <c r="FBP1270" s="58"/>
      <c r="FLL1270" s="58"/>
      <c r="FVH1270" s="58"/>
      <c r="GFD1270" s="58"/>
      <c r="GOZ1270" s="58"/>
      <c r="GYV1270" s="58"/>
      <c r="HIR1270" s="58"/>
      <c r="HSN1270" s="58"/>
      <c r="ICJ1270" s="58"/>
      <c r="IMF1270" s="58"/>
      <c r="IWB1270" s="58"/>
      <c r="JFX1270" s="58"/>
      <c r="JPT1270" s="58"/>
      <c r="JZP1270" s="58"/>
      <c r="KJL1270" s="58"/>
      <c r="KTH1270" s="58"/>
      <c r="LDD1270" s="58"/>
      <c r="LMZ1270" s="58"/>
      <c r="LWV1270" s="58"/>
      <c r="MGR1270" s="58"/>
      <c r="MQN1270" s="58"/>
      <c r="NAJ1270" s="58"/>
      <c r="NKF1270" s="58"/>
      <c r="NUB1270" s="58"/>
      <c r="ODX1270" s="58"/>
      <c r="ONT1270" s="58"/>
      <c r="OXP1270" s="58"/>
      <c r="PHL1270" s="58"/>
      <c r="PRH1270" s="58"/>
      <c r="QBD1270" s="58"/>
      <c r="QKZ1270" s="58"/>
      <c r="QUV1270" s="58"/>
      <c r="RER1270" s="58"/>
      <c r="RON1270" s="58"/>
      <c r="RYJ1270" s="58"/>
      <c r="SIF1270" s="58"/>
      <c r="SSB1270" s="58"/>
      <c r="TBX1270" s="58"/>
      <c r="TLT1270" s="58"/>
      <c r="TVP1270" s="58"/>
      <c r="UFL1270" s="58"/>
      <c r="UPH1270" s="58"/>
      <c r="UZD1270" s="58"/>
      <c r="VIZ1270" s="58"/>
      <c r="VSV1270" s="58"/>
      <c r="WCR1270" s="58"/>
      <c r="WMN1270" s="58"/>
      <c r="WWJ1270" s="58"/>
    </row>
    <row r="1271" spans="1:796 1052:1820 2076:2844 3100:3868 4124:4892 5148:5916 6172:6940 7196:7964 8220:8988 9244:10012 10268:11036 11292:12060 12316:13084 13340:14108 14364:15132 15388:16156" s="67" customFormat="1" ht="57" hidden="1" customHeight="1" x14ac:dyDescent="0.25">
      <c r="A1271" s="54">
        <f>+SUBTOTAL(3,$B$11:B1271)</f>
        <v>0</v>
      </c>
      <c r="B1271" s="68" t="s">
        <v>42</v>
      </c>
      <c r="C1271" s="62" t="s">
        <v>43</v>
      </c>
      <c r="D1271" s="62" t="s">
        <v>44</v>
      </c>
      <c r="E1271" s="62" t="s">
        <v>45</v>
      </c>
      <c r="F1271" s="71" t="s">
        <v>4235</v>
      </c>
      <c r="G1271" s="69">
        <v>45504.44693287</v>
      </c>
      <c r="H1271" s="71" t="s">
        <v>4235</v>
      </c>
      <c r="I1271" s="69">
        <v>45504.44693287</v>
      </c>
      <c r="J1271" s="71" t="s">
        <v>4235</v>
      </c>
      <c r="K1271" s="69">
        <v>45504.44693287</v>
      </c>
      <c r="L1271" s="100" t="s">
        <v>2237</v>
      </c>
      <c r="M1271" s="68" t="s">
        <v>48</v>
      </c>
      <c r="N1271" s="63" t="s">
        <v>313</v>
      </c>
      <c r="O1271" s="63" t="s">
        <v>464</v>
      </c>
      <c r="P1271" s="63" t="s">
        <v>468</v>
      </c>
      <c r="Q1271" s="64"/>
      <c r="R1271" s="65"/>
      <c r="S1271" s="63" t="s">
        <v>68</v>
      </c>
      <c r="T1271" s="63" t="s">
        <v>125</v>
      </c>
      <c r="U1271" s="63" t="s">
        <v>349</v>
      </c>
      <c r="V1271" s="63" t="s">
        <v>80</v>
      </c>
      <c r="W1271" s="63" t="s">
        <v>4692</v>
      </c>
      <c r="X1271" s="54" t="s">
        <v>58</v>
      </c>
      <c r="Y1271" s="49"/>
      <c r="Z1271" s="49" t="s">
        <v>105</v>
      </c>
      <c r="AA1271" s="54" t="s">
        <v>74</v>
      </c>
      <c r="AB1271" s="54"/>
      <c r="AC1271" s="68" t="s">
        <v>61</v>
      </c>
      <c r="AD1271" s="68" t="s">
        <v>61</v>
      </c>
      <c r="JX1271" s="58"/>
      <c r="TT1271" s="58"/>
      <c r="ADP1271" s="58"/>
      <c r="ANL1271" s="58"/>
      <c r="AXH1271" s="58"/>
      <c r="BHD1271" s="58"/>
      <c r="BQZ1271" s="58"/>
      <c r="CAV1271" s="58"/>
      <c r="CKR1271" s="58"/>
      <c r="CUN1271" s="58"/>
      <c r="DEJ1271" s="58"/>
      <c r="DOF1271" s="58"/>
      <c r="DYB1271" s="58"/>
      <c r="EHX1271" s="58"/>
      <c r="ERT1271" s="58"/>
      <c r="FBP1271" s="58"/>
      <c r="FLL1271" s="58"/>
      <c r="FVH1271" s="58"/>
      <c r="GFD1271" s="58"/>
      <c r="GOZ1271" s="58"/>
      <c r="GYV1271" s="58"/>
      <c r="HIR1271" s="58"/>
      <c r="HSN1271" s="58"/>
      <c r="ICJ1271" s="58"/>
      <c r="IMF1271" s="58"/>
      <c r="IWB1271" s="58"/>
      <c r="JFX1271" s="58"/>
      <c r="JPT1271" s="58"/>
      <c r="JZP1271" s="58"/>
      <c r="KJL1271" s="58"/>
      <c r="KTH1271" s="58"/>
      <c r="LDD1271" s="58"/>
      <c r="LMZ1271" s="58"/>
      <c r="LWV1271" s="58"/>
      <c r="MGR1271" s="58"/>
      <c r="MQN1271" s="58"/>
      <c r="NAJ1271" s="58"/>
      <c r="NKF1271" s="58"/>
      <c r="NUB1271" s="58"/>
      <c r="ODX1271" s="58"/>
      <c r="ONT1271" s="58"/>
      <c r="OXP1271" s="58"/>
      <c r="PHL1271" s="58"/>
      <c r="PRH1271" s="58"/>
      <c r="QBD1271" s="58"/>
      <c r="QKZ1271" s="58"/>
      <c r="QUV1271" s="58"/>
      <c r="RER1271" s="58"/>
      <c r="RON1271" s="58"/>
      <c r="RYJ1271" s="58"/>
      <c r="SIF1271" s="58"/>
      <c r="SSB1271" s="58"/>
      <c r="TBX1271" s="58"/>
      <c r="TLT1271" s="58"/>
      <c r="TVP1271" s="58"/>
      <c r="UFL1271" s="58"/>
      <c r="UPH1271" s="58"/>
      <c r="UZD1271" s="58"/>
      <c r="VIZ1271" s="58"/>
      <c r="VSV1271" s="58"/>
      <c r="WCR1271" s="58"/>
      <c r="WMN1271" s="58"/>
      <c r="WWJ1271" s="58"/>
    </row>
    <row r="1272" spans="1:796 1052:1820 2076:2844 3100:3868 4124:4892 5148:5916 6172:6940 7196:7964 8220:8988 9244:10012 10268:11036 11292:12060 12316:13084 13340:14108 14364:15132 15388:16156" s="67" customFormat="1" ht="57" hidden="1" customHeight="1" x14ac:dyDescent="0.25">
      <c r="A1272" s="54">
        <f>+SUBTOTAL(3,$B$11:B1272)</f>
        <v>0</v>
      </c>
      <c r="B1272" s="68" t="s">
        <v>42</v>
      </c>
      <c r="C1272" s="62" t="s">
        <v>43</v>
      </c>
      <c r="D1272" s="62" t="s">
        <v>44</v>
      </c>
      <c r="E1272" s="62" t="s">
        <v>45</v>
      </c>
      <c r="F1272" s="71" t="s">
        <v>4236</v>
      </c>
      <c r="G1272" s="69">
        <v>45479.312118055997</v>
      </c>
      <c r="H1272" s="71" t="s">
        <v>4236</v>
      </c>
      <c r="I1272" s="69">
        <v>45479.312118055997</v>
      </c>
      <c r="J1272" s="71" t="s">
        <v>4236</v>
      </c>
      <c r="K1272" s="69">
        <v>45479.312118055997</v>
      </c>
      <c r="L1272" s="100" t="s">
        <v>4496</v>
      </c>
      <c r="M1272" s="68" t="s">
        <v>48</v>
      </c>
      <c r="N1272" s="63" t="s">
        <v>313</v>
      </c>
      <c r="O1272" s="63" t="s">
        <v>464</v>
      </c>
      <c r="P1272" s="63" t="s">
        <v>419</v>
      </c>
      <c r="Q1272" s="64"/>
      <c r="R1272" s="65"/>
      <c r="S1272" s="63" t="s">
        <v>201</v>
      </c>
      <c r="T1272" s="63" t="s">
        <v>202</v>
      </c>
      <c r="U1272" s="63" t="s">
        <v>1435</v>
      </c>
      <c r="V1272" s="63" t="s">
        <v>80</v>
      </c>
      <c r="W1272" s="63" t="s">
        <v>4692</v>
      </c>
      <c r="X1272" s="54" t="s">
        <v>58</v>
      </c>
      <c r="Y1272" s="49">
        <v>45488.642233796003</v>
      </c>
      <c r="Z1272" s="49" t="s">
        <v>59</v>
      </c>
      <c r="AA1272" s="54" t="s">
        <v>74</v>
      </c>
      <c r="AB1272" s="54"/>
      <c r="AC1272" s="62" t="s">
        <v>117</v>
      </c>
      <c r="AD1272" s="62" t="s">
        <v>117</v>
      </c>
      <c r="JX1272" s="58"/>
      <c r="TT1272" s="58"/>
      <c r="ADP1272" s="58"/>
      <c r="ANL1272" s="58"/>
      <c r="AXH1272" s="58"/>
      <c r="BHD1272" s="58"/>
      <c r="BQZ1272" s="58"/>
      <c r="CAV1272" s="58"/>
      <c r="CKR1272" s="58"/>
      <c r="CUN1272" s="58"/>
      <c r="DEJ1272" s="58"/>
      <c r="DOF1272" s="58"/>
      <c r="DYB1272" s="58"/>
      <c r="EHX1272" s="58"/>
      <c r="ERT1272" s="58"/>
      <c r="FBP1272" s="58"/>
      <c r="FLL1272" s="58"/>
      <c r="FVH1272" s="58"/>
      <c r="GFD1272" s="58"/>
      <c r="GOZ1272" s="58"/>
      <c r="GYV1272" s="58"/>
      <c r="HIR1272" s="58"/>
      <c r="HSN1272" s="58"/>
      <c r="ICJ1272" s="58"/>
      <c r="IMF1272" s="58"/>
      <c r="IWB1272" s="58"/>
      <c r="JFX1272" s="58"/>
      <c r="JPT1272" s="58"/>
      <c r="JZP1272" s="58"/>
      <c r="KJL1272" s="58"/>
      <c r="KTH1272" s="58"/>
      <c r="LDD1272" s="58"/>
      <c r="LMZ1272" s="58"/>
      <c r="LWV1272" s="58"/>
      <c r="MGR1272" s="58"/>
      <c r="MQN1272" s="58"/>
      <c r="NAJ1272" s="58"/>
      <c r="NKF1272" s="58"/>
      <c r="NUB1272" s="58"/>
      <c r="ODX1272" s="58"/>
      <c r="ONT1272" s="58"/>
      <c r="OXP1272" s="58"/>
      <c r="PHL1272" s="58"/>
      <c r="PRH1272" s="58"/>
      <c r="QBD1272" s="58"/>
      <c r="QKZ1272" s="58"/>
      <c r="QUV1272" s="58"/>
      <c r="RER1272" s="58"/>
      <c r="RON1272" s="58"/>
      <c r="RYJ1272" s="58"/>
      <c r="SIF1272" s="58"/>
      <c r="SSB1272" s="58"/>
      <c r="TBX1272" s="58"/>
      <c r="TLT1272" s="58"/>
      <c r="TVP1272" s="58"/>
      <c r="UFL1272" s="58"/>
      <c r="UPH1272" s="58"/>
      <c r="UZD1272" s="58"/>
      <c r="VIZ1272" s="58"/>
      <c r="VSV1272" s="58"/>
      <c r="WCR1272" s="58"/>
      <c r="WMN1272" s="58"/>
      <c r="WWJ1272" s="58"/>
    </row>
    <row r="1273" spans="1:796 1052:1820 2076:2844 3100:3868 4124:4892 5148:5916 6172:6940 7196:7964 8220:8988 9244:10012 10268:11036 11292:12060 12316:13084 13340:14108 14364:15132 15388:16156" s="67" customFormat="1" ht="57" hidden="1" customHeight="1" x14ac:dyDescent="0.25">
      <c r="A1273" s="54">
        <f>+SUBTOTAL(3,$B$11:B1273)</f>
        <v>0</v>
      </c>
      <c r="B1273" s="68" t="s">
        <v>42</v>
      </c>
      <c r="C1273" s="62" t="s">
        <v>43</v>
      </c>
      <c r="D1273" s="62" t="s">
        <v>44</v>
      </c>
      <c r="E1273" s="62" t="s">
        <v>45</v>
      </c>
      <c r="F1273" s="71" t="s">
        <v>4237</v>
      </c>
      <c r="G1273" s="69">
        <v>45503.431527777997</v>
      </c>
      <c r="H1273" s="71" t="s">
        <v>4237</v>
      </c>
      <c r="I1273" s="69">
        <v>45503.431527777997</v>
      </c>
      <c r="J1273" s="71" t="s">
        <v>4237</v>
      </c>
      <c r="K1273" s="69">
        <v>45503.431527777997</v>
      </c>
      <c r="L1273" s="100" t="s">
        <v>4497</v>
      </c>
      <c r="M1273" s="68" t="s">
        <v>48</v>
      </c>
      <c r="N1273" s="63" t="s">
        <v>313</v>
      </c>
      <c r="O1273" s="63" t="s">
        <v>482</v>
      </c>
      <c r="P1273" s="63" t="s">
        <v>625</v>
      </c>
      <c r="Q1273" s="64"/>
      <c r="R1273" s="65"/>
      <c r="S1273" s="63" t="s">
        <v>68</v>
      </c>
      <c r="T1273" s="63" t="s">
        <v>125</v>
      </c>
      <c r="U1273" s="63" t="s">
        <v>224</v>
      </c>
      <c r="V1273" s="49" t="s">
        <v>80</v>
      </c>
      <c r="W1273" s="49" t="s">
        <v>81</v>
      </c>
      <c r="X1273" s="54" t="s">
        <v>58</v>
      </c>
      <c r="Y1273" s="49"/>
      <c r="Z1273" s="49" t="s">
        <v>59</v>
      </c>
      <c r="AA1273" s="54" t="s">
        <v>74</v>
      </c>
      <c r="AB1273" s="54"/>
      <c r="AC1273" s="68" t="s">
        <v>383</v>
      </c>
      <c r="AD1273" s="68" t="s">
        <v>383</v>
      </c>
      <c r="JX1273" s="58"/>
      <c r="TT1273" s="58"/>
      <c r="ADP1273" s="58"/>
      <c r="ANL1273" s="58"/>
      <c r="AXH1273" s="58"/>
      <c r="BHD1273" s="58"/>
      <c r="BQZ1273" s="58"/>
      <c r="CAV1273" s="58"/>
      <c r="CKR1273" s="58"/>
      <c r="CUN1273" s="58"/>
      <c r="DEJ1273" s="58"/>
      <c r="DOF1273" s="58"/>
      <c r="DYB1273" s="58"/>
      <c r="EHX1273" s="58"/>
      <c r="ERT1273" s="58"/>
      <c r="FBP1273" s="58"/>
      <c r="FLL1273" s="58"/>
      <c r="FVH1273" s="58"/>
      <c r="GFD1273" s="58"/>
      <c r="GOZ1273" s="58"/>
      <c r="GYV1273" s="58"/>
      <c r="HIR1273" s="58"/>
      <c r="HSN1273" s="58"/>
      <c r="ICJ1273" s="58"/>
      <c r="IMF1273" s="58"/>
      <c r="IWB1273" s="58"/>
      <c r="JFX1273" s="58"/>
      <c r="JPT1273" s="58"/>
      <c r="JZP1273" s="58"/>
      <c r="KJL1273" s="58"/>
      <c r="KTH1273" s="58"/>
      <c r="LDD1273" s="58"/>
      <c r="LMZ1273" s="58"/>
      <c r="LWV1273" s="58"/>
      <c r="MGR1273" s="58"/>
      <c r="MQN1273" s="58"/>
      <c r="NAJ1273" s="58"/>
      <c r="NKF1273" s="58"/>
      <c r="NUB1273" s="58"/>
      <c r="ODX1273" s="58"/>
      <c r="ONT1273" s="58"/>
      <c r="OXP1273" s="58"/>
      <c r="PHL1273" s="58"/>
      <c r="PRH1273" s="58"/>
      <c r="QBD1273" s="58"/>
      <c r="QKZ1273" s="58"/>
      <c r="QUV1273" s="58"/>
      <c r="RER1273" s="58"/>
      <c r="RON1273" s="58"/>
      <c r="RYJ1273" s="58"/>
      <c r="SIF1273" s="58"/>
      <c r="SSB1273" s="58"/>
      <c r="TBX1273" s="58"/>
      <c r="TLT1273" s="58"/>
      <c r="TVP1273" s="58"/>
      <c r="UFL1273" s="58"/>
      <c r="UPH1273" s="58"/>
      <c r="UZD1273" s="58"/>
      <c r="VIZ1273" s="58"/>
      <c r="VSV1273" s="58"/>
      <c r="WCR1273" s="58"/>
      <c r="WMN1273" s="58"/>
      <c r="WWJ1273" s="58"/>
    </row>
    <row r="1274" spans="1:796 1052:1820 2076:2844 3100:3868 4124:4892 5148:5916 6172:6940 7196:7964 8220:8988 9244:10012 10268:11036 11292:12060 12316:13084 13340:14108 14364:15132 15388:16156" s="67" customFormat="1" ht="57" hidden="1" customHeight="1" x14ac:dyDescent="0.25">
      <c r="A1274" s="54">
        <f>+SUBTOTAL(3,$B$11:B1274)</f>
        <v>0</v>
      </c>
      <c r="B1274" s="68" t="s">
        <v>42</v>
      </c>
      <c r="C1274" s="62" t="s">
        <v>43</v>
      </c>
      <c r="D1274" s="62" t="s">
        <v>44</v>
      </c>
      <c r="E1274" s="62" t="s">
        <v>45</v>
      </c>
      <c r="F1274" s="71" t="s">
        <v>4239</v>
      </c>
      <c r="G1274" s="69">
        <v>45476.858657407</v>
      </c>
      <c r="H1274" s="71" t="s">
        <v>4239</v>
      </c>
      <c r="I1274" s="69">
        <v>45476.858657407</v>
      </c>
      <c r="J1274" s="71" t="s">
        <v>4239</v>
      </c>
      <c r="K1274" s="69">
        <v>45476.858657407</v>
      </c>
      <c r="L1274" s="100" t="s">
        <v>3050</v>
      </c>
      <c r="M1274" s="68" t="s">
        <v>48</v>
      </c>
      <c r="N1274" s="63" t="s">
        <v>313</v>
      </c>
      <c r="O1274" s="63" t="s">
        <v>314</v>
      </c>
      <c r="P1274" s="63" t="s">
        <v>3399</v>
      </c>
      <c r="Q1274" s="64"/>
      <c r="R1274" s="65"/>
      <c r="S1274" s="63" t="s">
        <v>68</v>
      </c>
      <c r="T1274" s="63" t="s">
        <v>69</v>
      </c>
      <c r="U1274" s="63" t="s">
        <v>89</v>
      </c>
      <c r="V1274" s="63" t="s">
        <v>80</v>
      </c>
      <c r="W1274" s="63" t="s">
        <v>4692</v>
      </c>
      <c r="X1274" s="54" t="s">
        <v>58</v>
      </c>
      <c r="Y1274" s="49">
        <v>45485.473530092997</v>
      </c>
      <c r="Z1274" s="49" t="s">
        <v>105</v>
      </c>
      <c r="AA1274" s="54" t="s">
        <v>74</v>
      </c>
      <c r="AB1274" s="54"/>
      <c r="AC1274" s="68" t="s">
        <v>117</v>
      </c>
      <c r="AD1274" s="68" t="s">
        <v>117</v>
      </c>
      <c r="JX1274" s="58"/>
      <c r="TT1274" s="58"/>
      <c r="ADP1274" s="58"/>
      <c r="ANL1274" s="58"/>
      <c r="AXH1274" s="58"/>
      <c r="BHD1274" s="58"/>
      <c r="BQZ1274" s="58"/>
      <c r="CAV1274" s="58"/>
      <c r="CKR1274" s="58"/>
      <c r="CUN1274" s="58"/>
      <c r="DEJ1274" s="58"/>
      <c r="DOF1274" s="58"/>
      <c r="DYB1274" s="58"/>
      <c r="EHX1274" s="58"/>
      <c r="ERT1274" s="58"/>
      <c r="FBP1274" s="58"/>
      <c r="FLL1274" s="58"/>
      <c r="FVH1274" s="58"/>
      <c r="GFD1274" s="58"/>
      <c r="GOZ1274" s="58"/>
      <c r="GYV1274" s="58"/>
      <c r="HIR1274" s="58"/>
      <c r="HSN1274" s="58"/>
      <c r="ICJ1274" s="58"/>
      <c r="IMF1274" s="58"/>
      <c r="IWB1274" s="58"/>
      <c r="JFX1274" s="58"/>
      <c r="JPT1274" s="58"/>
      <c r="JZP1274" s="58"/>
      <c r="KJL1274" s="58"/>
      <c r="KTH1274" s="58"/>
      <c r="LDD1274" s="58"/>
      <c r="LMZ1274" s="58"/>
      <c r="LWV1274" s="58"/>
      <c r="MGR1274" s="58"/>
      <c r="MQN1274" s="58"/>
      <c r="NAJ1274" s="58"/>
      <c r="NKF1274" s="58"/>
      <c r="NUB1274" s="58"/>
      <c r="ODX1274" s="58"/>
      <c r="ONT1274" s="58"/>
      <c r="OXP1274" s="58"/>
      <c r="PHL1274" s="58"/>
      <c r="PRH1274" s="58"/>
      <c r="QBD1274" s="58"/>
      <c r="QKZ1274" s="58"/>
      <c r="QUV1274" s="58"/>
      <c r="RER1274" s="58"/>
      <c r="RON1274" s="58"/>
      <c r="RYJ1274" s="58"/>
      <c r="SIF1274" s="58"/>
      <c r="SSB1274" s="58"/>
      <c r="TBX1274" s="58"/>
      <c r="TLT1274" s="58"/>
      <c r="TVP1274" s="58"/>
      <c r="UFL1274" s="58"/>
      <c r="UPH1274" s="58"/>
      <c r="UZD1274" s="58"/>
      <c r="VIZ1274" s="58"/>
      <c r="VSV1274" s="58"/>
      <c r="WCR1274" s="58"/>
      <c r="WMN1274" s="58"/>
      <c r="WWJ1274" s="58"/>
    </row>
    <row r="1275" spans="1:796 1052:1820 2076:2844 3100:3868 4124:4892 5148:5916 6172:6940 7196:7964 8220:8988 9244:10012 10268:11036 11292:12060 12316:13084 13340:14108 14364:15132 15388:16156" s="67" customFormat="1" ht="57" hidden="1" customHeight="1" x14ac:dyDescent="0.25">
      <c r="A1275" s="54">
        <f>+SUBTOTAL(3,$B$11:B1275)</f>
        <v>0</v>
      </c>
      <c r="B1275" s="68" t="s">
        <v>42</v>
      </c>
      <c r="C1275" s="62" t="s">
        <v>43</v>
      </c>
      <c r="D1275" s="62" t="s">
        <v>44</v>
      </c>
      <c r="E1275" s="62" t="s">
        <v>45</v>
      </c>
      <c r="F1275" s="71" t="s">
        <v>4240</v>
      </c>
      <c r="G1275" s="69">
        <v>45492.486851852002</v>
      </c>
      <c r="H1275" s="71" t="s">
        <v>4240</v>
      </c>
      <c r="I1275" s="69">
        <v>45492.486851852002</v>
      </c>
      <c r="J1275" s="71" t="s">
        <v>4240</v>
      </c>
      <c r="K1275" s="69">
        <v>45492.486851852002</v>
      </c>
      <c r="L1275" s="100" t="s">
        <v>4499</v>
      </c>
      <c r="M1275" s="68" t="s">
        <v>48</v>
      </c>
      <c r="N1275" s="63" t="s">
        <v>313</v>
      </c>
      <c r="O1275" s="63" t="s">
        <v>464</v>
      </c>
      <c r="P1275" s="63" t="s">
        <v>1371</v>
      </c>
      <c r="Q1275" s="64"/>
      <c r="R1275" s="65"/>
      <c r="S1275" s="63" t="s">
        <v>68</v>
      </c>
      <c r="T1275" s="63" t="s">
        <v>156</v>
      </c>
      <c r="U1275" s="63" t="s">
        <v>157</v>
      </c>
      <c r="V1275" s="63" t="s">
        <v>80</v>
      </c>
      <c r="W1275" s="63" t="s">
        <v>4692</v>
      </c>
      <c r="X1275" s="54" t="s">
        <v>58</v>
      </c>
      <c r="Y1275" s="49">
        <v>45504.648877314998</v>
      </c>
      <c r="Z1275" s="49" t="s">
        <v>59</v>
      </c>
      <c r="AA1275" s="54" t="s">
        <v>74</v>
      </c>
      <c r="AB1275" s="54"/>
      <c r="AC1275" s="68" t="s">
        <v>82</v>
      </c>
      <c r="AD1275" s="68" t="s">
        <v>82</v>
      </c>
      <c r="JX1275" s="58"/>
      <c r="TT1275" s="58"/>
      <c r="ADP1275" s="58"/>
      <c r="ANL1275" s="58"/>
      <c r="AXH1275" s="58"/>
      <c r="BHD1275" s="58"/>
      <c r="BQZ1275" s="58"/>
      <c r="CAV1275" s="58"/>
      <c r="CKR1275" s="58"/>
      <c r="CUN1275" s="58"/>
      <c r="DEJ1275" s="58"/>
      <c r="DOF1275" s="58"/>
      <c r="DYB1275" s="58"/>
      <c r="EHX1275" s="58"/>
      <c r="ERT1275" s="58"/>
      <c r="FBP1275" s="58"/>
      <c r="FLL1275" s="58"/>
      <c r="FVH1275" s="58"/>
      <c r="GFD1275" s="58"/>
      <c r="GOZ1275" s="58"/>
      <c r="GYV1275" s="58"/>
      <c r="HIR1275" s="58"/>
      <c r="HSN1275" s="58"/>
      <c r="ICJ1275" s="58"/>
      <c r="IMF1275" s="58"/>
      <c r="IWB1275" s="58"/>
      <c r="JFX1275" s="58"/>
      <c r="JPT1275" s="58"/>
      <c r="JZP1275" s="58"/>
      <c r="KJL1275" s="58"/>
      <c r="KTH1275" s="58"/>
      <c r="LDD1275" s="58"/>
      <c r="LMZ1275" s="58"/>
      <c r="LWV1275" s="58"/>
      <c r="MGR1275" s="58"/>
      <c r="MQN1275" s="58"/>
      <c r="NAJ1275" s="58"/>
      <c r="NKF1275" s="58"/>
      <c r="NUB1275" s="58"/>
      <c r="ODX1275" s="58"/>
      <c r="ONT1275" s="58"/>
      <c r="OXP1275" s="58"/>
      <c r="PHL1275" s="58"/>
      <c r="PRH1275" s="58"/>
      <c r="QBD1275" s="58"/>
      <c r="QKZ1275" s="58"/>
      <c r="QUV1275" s="58"/>
      <c r="RER1275" s="58"/>
      <c r="RON1275" s="58"/>
      <c r="RYJ1275" s="58"/>
      <c r="SIF1275" s="58"/>
      <c r="SSB1275" s="58"/>
      <c r="TBX1275" s="58"/>
      <c r="TLT1275" s="58"/>
      <c r="TVP1275" s="58"/>
      <c r="UFL1275" s="58"/>
      <c r="UPH1275" s="58"/>
      <c r="UZD1275" s="58"/>
      <c r="VIZ1275" s="58"/>
      <c r="VSV1275" s="58"/>
      <c r="WCR1275" s="58"/>
      <c r="WMN1275" s="58"/>
      <c r="WWJ1275" s="58"/>
    </row>
    <row r="1276" spans="1:796 1052:1820 2076:2844 3100:3868 4124:4892 5148:5916 6172:6940 7196:7964 8220:8988 9244:10012 10268:11036 11292:12060 12316:13084 13340:14108 14364:15132 15388:16156" s="67" customFormat="1" ht="57" hidden="1" customHeight="1" x14ac:dyDescent="0.25">
      <c r="A1276" s="54">
        <f>+SUBTOTAL(3,$B$11:B1276)</f>
        <v>0</v>
      </c>
      <c r="B1276" s="68" t="s">
        <v>42</v>
      </c>
      <c r="C1276" s="62" t="s">
        <v>43</v>
      </c>
      <c r="D1276" s="62" t="s">
        <v>44</v>
      </c>
      <c r="E1276" s="62" t="s">
        <v>45</v>
      </c>
      <c r="F1276" s="71" t="s">
        <v>4241</v>
      </c>
      <c r="G1276" s="69">
        <v>45474.480740740997</v>
      </c>
      <c r="H1276" s="71" t="s">
        <v>4241</v>
      </c>
      <c r="I1276" s="69">
        <v>45474.480740740997</v>
      </c>
      <c r="J1276" s="71" t="s">
        <v>4241</v>
      </c>
      <c r="K1276" s="69">
        <v>45474.480740740997</v>
      </c>
      <c r="L1276" s="100" t="s">
        <v>4500</v>
      </c>
      <c r="M1276" s="68" t="s">
        <v>48</v>
      </c>
      <c r="N1276" s="63" t="s">
        <v>313</v>
      </c>
      <c r="O1276" s="63" t="s">
        <v>464</v>
      </c>
      <c r="P1276" s="63" t="s">
        <v>568</v>
      </c>
      <c r="Q1276" s="64"/>
      <c r="R1276" s="65"/>
      <c r="S1276" s="63" t="s">
        <v>68</v>
      </c>
      <c r="T1276" s="63" t="s">
        <v>69</v>
      </c>
      <c r="U1276" s="63" t="s">
        <v>327</v>
      </c>
      <c r="V1276" s="63" t="s">
        <v>2305</v>
      </c>
      <c r="W1276" s="63" t="s">
        <v>81</v>
      </c>
      <c r="X1276" s="54" t="s">
        <v>58</v>
      </c>
      <c r="Y1276" s="49">
        <v>45478.897662037001</v>
      </c>
      <c r="Z1276" s="49" t="s">
        <v>59</v>
      </c>
      <c r="AA1276" s="54" t="s">
        <v>74</v>
      </c>
      <c r="AB1276" s="54"/>
      <c r="AC1276" s="68" t="s">
        <v>75</v>
      </c>
      <c r="AD1276" s="68" t="s">
        <v>75</v>
      </c>
      <c r="JX1276" s="58"/>
      <c r="TT1276" s="58"/>
      <c r="ADP1276" s="58"/>
      <c r="ANL1276" s="58"/>
      <c r="AXH1276" s="58"/>
      <c r="BHD1276" s="58"/>
      <c r="BQZ1276" s="58"/>
      <c r="CAV1276" s="58"/>
      <c r="CKR1276" s="58"/>
      <c r="CUN1276" s="58"/>
      <c r="DEJ1276" s="58"/>
      <c r="DOF1276" s="58"/>
      <c r="DYB1276" s="58"/>
      <c r="EHX1276" s="58"/>
      <c r="ERT1276" s="58"/>
      <c r="FBP1276" s="58"/>
      <c r="FLL1276" s="58"/>
      <c r="FVH1276" s="58"/>
      <c r="GFD1276" s="58"/>
      <c r="GOZ1276" s="58"/>
      <c r="GYV1276" s="58"/>
      <c r="HIR1276" s="58"/>
      <c r="HSN1276" s="58"/>
      <c r="ICJ1276" s="58"/>
      <c r="IMF1276" s="58"/>
      <c r="IWB1276" s="58"/>
      <c r="JFX1276" s="58"/>
      <c r="JPT1276" s="58"/>
      <c r="JZP1276" s="58"/>
      <c r="KJL1276" s="58"/>
      <c r="KTH1276" s="58"/>
      <c r="LDD1276" s="58"/>
      <c r="LMZ1276" s="58"/>
      <c r="LWV1276" s="58"/>
      <c r="MGR1276" s="58"/>
      <c r="MQN1276" s="58"/>
      <c r="NAJ1276" s="58"/>
      <c r="NKF1276" s="58"/>
      <c r="NUB1276" s="58"/>
      <c r="ODX1276" s="58"/>
      <c r="ONT1276" s="58"/>
      <c r="OXP1276" s="58"/>
      <c r="PHL1276" s="58"/>
      <c r="PRH1276" s="58"/>
      <c r="QBD1276" s="58"/>
      <c r="QKZ1276" s="58"/>
      <c r="QUV1276" s="58"/>
      <c r="RER1276" s="58"/>
      <c r="RON1276" s="58"/>
      <c r="RYJ1276" s="58"/>
      <c r="SIF1276" s="58"/>
      <c r="SSB1276" s="58"/>
      <c r="TBX1276" s="58"/>
      <c r="TLT1276" s="58"/>
      <c r="TVP1276" s="58"/>
      <c r="UFL1276" s="58"/>
      <c r="UPH1276" s="58"/>
      <c r="UZD1276" s="58"/>
      <c r="VIZ1276" s="58"/>
      <c r="VSV1276" s="58"/>
      <c r="WCR1276" s="58"/>
      <c r="WMN1276" s="58"/>
      <c r="WWJ1276" s="58"/>
    </row>
    <row r="1277" spans="1:796 1052:1820 2076:2844 3100:3868 4124:4892 5148:5916 6172:6940 7196:7964 8220:8988 9244:10012 10268:11036 11292:12060 12316:13084 13340:14108 14364:15132 15388:16156" s="67" customFormat="1" ht="57" hidden="1" customHeight="1" x14ac:dyDescent="0.25">
      <c r="A1277" s="54">
        <f>+SUBTOTAL(3,$B$11:B1277)</f>
        <v>0</v>
      </c>
      <c r="B1277" s="68" t="s">
        <v>42</v>
      </c>
      <c r="C1277" s="62" t="s">
        <v>43</v>
      </c>
      <c r="D1277" s="62" t="s">
        <v>44</v>
      </c>
      <c r="E1277" s="62" t="s">
        <v>45</v>
      </c>
      <c r="F1277" s="71" t="s">
        <v>4242</v>
      </c>
      <c r="G1277" s="69">
        <v>45489.448090277998</v>
      </c>
      <c r="H1277" s="71" t="s">
        <v>4242</v>
      </c>
      <c r="I1277" s="69">
        <v>45489.448090277998</v>
      </c>
      <c r="J1277" s="71" t="s">
        <v>4242</v>
      </c>
      <c r="K1277" s="69">
        <v>45489.448090277998</v>
      </c>
      <c r="L1277" s="100" t="s">
        <v>2237</v>
      </c>
      <c r="M1277" s="68" t="s">
        <v>48</v>
      </c>
      <c r="N1277" s="63" t="s">
        <v>313</v>
      </c>
      <c r="O1277" s="63" t="s">
        <v>464</v>
      </c>
      <c r="P1277" s="63" t="s">
        <v>468</v>
      </c>
      <c r="Q1277" s="64"/>
      <c r="R1277" s="65"/>
      <c r="S1277" s="63" t="s">
        <v>68</v>
      </c>
      <c r="T1277" s="63" t="s">
        <v>125</v>
      </c>
      <c r="U1277" s="63" t="s">
        <v>349</v>
      </c>
      <c r="V1277" s="63" t="s">
        <v>80</v>
      </c>
      <c r="W1277" s="63" t="s">
        <v>4692</v>
      </c>
      <c r="X1277" s="54" t="s">
        <v>58</v>
      </c>
      <c r="Y1277" s="49">
        <v>45497.537974537001</v>
      </c>
      <c r="Z1277" s="49" t="s">
        <v>105</v>
      </c>
      <c r="AA1277" s="54" t="s">
        <v>74</v>
      </c>
      <c r="AB1277" s="54"/>
      <c r="AC1277" s="68" t="s">
        <v>61</v>
      </c>
      <c r="AD1277" s="68" t="s">
        <v>61</v>
      </c>
      <c r="JX1277" s="58"/>
      <c r="TT1277" s="58"/>
      <c r="ADP1277" s="58"/>
      <c r="ANL1277" s="58"/>
      <c r="AXH1277" s="58"/>
      <c r="BHD1277" s="58"/>
      <c r="BQZ1277" s="58"/>
      <c r="CAV1277" s="58"/>
      <c r="CKR1277" s="58"/>
      <c r="CUN1277" s="58"/>
      <c r="DEJ1277" s="58"/>
      <c r="DOF1277" s="58"/>
      <c r="DYB1277" s="58"/>
      <c r="EHX1277" s="58"/>
      <c r="ERT1277" s="58"/>
      <c r="FBP1277" s="58"/>
      <c r="FLL1277" s="58"/>
      <c r="FVH1277" s="58"/>
      <c r="GFD1277" s="58"/>
      <c r="GOZ1277" s="58"/>
      <c r="GYV1277" s="58"/>
      <c r="HIR1277" s="58"/>
      <c r="HSN1277" s="58"/>
      <c r="ICJ1277" s="58"/>
      <c r="IMF1277" s="58"/>
      <c r="IWB1277" s="58"/>
      <c r="JFX1277" s="58"/>
      <c r="JPT1277" s="58"/>
      <c r="JZP1277" s="58"/>
      <c r="KJL1277" s="58"/>
      <c r="KTH1277" s="58"/>
      <c r="LDD1277" s="58"/>
      <c r="LMZ1277" s="58"/>
      <c r="LWV1277" s="58"/>
      <c r="MGR1277" s="58"/>
      <c r="MQN1277" s="58"/>
      <c r="NAJ1277" s="58"/>
      <c r="NKF1277" s="58"/>
      <c r="NUB1277" s="58"/>
      <c r="ODX1277" s="58"/>
      <c r="ONT1277" s="58"/>
      <c r="OXP1277" s="58"/>
      <c r="PHL1277" s="58"/>
      <c r="PRH1277" s="58"/>
      <c r="QBD1277" s="58"/>
      <c r="QKZ1277" s="58"/>
      <c r="QUV1277" s="58"/>
      <c r="RER1277" s="58"/>
      <c r="RON1277" s="58"/>
      <c r="RYJ1277" s="58"/>
      <c r="SIF1277" s="58"/>
      <c r="SSB1277" s="58"/>
      <c r="TBX1277" s="58"/>
      <c r="TLT1277" s="58"/>
      <c r="TVP1277" s="58"/>
      <c r="UFL1277" s="58"/>
      <c r="UPH1277" s="58"/>
      <c r="UZD1277" s="58"/>
      <c r="VIZ1277" s="58"/>
      <c r="VSV1277" s="58"/>
      <c r="WCR1277" s="58"/>
      <c r="WMN1277" s="58"/>
      <c r="WWJ1277" s="58"/>
    </row>
    <row r="1278" spans="1:796 1052:1820 2076:2844 3100:3868 4124:4892 5148:5916 6172:6940 7196:7964 8220:8988 9244:10012 10268:11036 11292:12060 12316:13084 13340:14108 14364:15132 15388:16156" s="67" customFormat="1" ht="57" hidden="1" customHeight="1" x14ac:dyDescent="0.25">
      <c r="A1278" s="54">
        <f>+SUBTOTAL(3,$B$11:B1278)</f>
        <v>0</v>
      </c>
      <c r="B1278" s="68" t="s">
        <v>42</v>
      </c>
      <c r="C1278" s="62" t="s">
        <v>43</v>
      </c>
      <c r="D1278" s="62" t="s">
        <v>44</v>
      </c>
      <c r="E1278" s="62" t="s">
        <v>45</v>
      </c>
      <c r="F1278" s="71" t="s">
        <v>4243</v>
      </c>
      <c r="G1278" s="69">
        <v>45487.619722222</v>
      </c>
      <c r="H1278" s="71" t="s">
        <v>4243</v>
      </c>
      <c r="I1278" s="69">
        <v>45487.619722222</v>
      </c>
      <c r="J1278" s="71" t="s">
        <v>4243</v>
      </c>
      <c r="K1278" s="69">
        <v>45487.619722222</v>
      </c>
      <c r="L1278" s="100" t="s">
        <v>4501</v>
      </c>
      <c r="M1278" s="68" t="s">
        <v>48</v>
      </c>
      <c r="N1278" s="63" t="s">
        <v>313</v>
      </c>
      <c r="O1278" s="63" t="s">
        <v>464</v>
      </c>
      <c r="P1278" s="63" t="s">
        <v>771</v>
      </c>
      <c r="Q1278" s="64"/>
      <c r="R1278" s="65"/>
      <c r="S1278" s="63" t="s">
        <v>68</v>
      </c>
      <c r="T1278" s="63" t="s">
        <v>321</v>
      </c>
      <c r="U1278" s="63" t="s">
        <v>530</v>
      </c>
      <c r="V1278" s="49" t="s">
        <v>71</v>
      </c>
      <c r="W1278" s="49" t="s">
        <v>72</v>
      </c>
      <c r="X1278" s="54" t="s">
        <v>58</v>
      </c>
      <c r="Y1278" s="49">
        <v>45496.773472221998</v>
      </c>
      <c r="Z1278" s="49" t="s">
        <v>59</v>
      </c>
      <c r="AA1278" s="54" t="s">
        <v>74</v>
      </c>
      <c r="AB1278" s="54"/>
      <c r="AC1278" s="68" t="s">
        <v>383</v>
      </c>
      <c r="AD1278" s="68" t="s">
        <v>383</v>
      </c>
      <c r="JX1278" s="58"/>
      <c r="TT1278" s="58"/>
      <c r="ADP1278" s="58"/>
      <c r="ANL1278" s="58"/>
      <c r="AXH1278" s="58"/>
      <c r="BHD1278" s="58"/>
      <c r="BQZ1278" s="58"/>
      <c r="CAV1278" s="58"/>
      <c r="CKR1278" s="58"/>
      <c r="CUN1278" s="58"/>
      <c r="DEJ1278" s="58"/>
      <c r="DOF1278" s="58"/>
      <c r="DYB1278" s="58"/>
      <c r="EHX1278" s="58"/>
      <c r="ERT1278" s="58"/>
      <c r="FBP1278" s="58"/>
      <c r="FLL1278" s="58"/>
      <c r="FVH1278" s="58"/>
      <c r="GFD1278" s="58"/>
      <c r="GOZ1278" s="58"/>
      <c r="GYV1278" s="58"/>
      <c r="HIR1278" s="58"/>
      <c r="HSN1278" s="58"/>
      <c r="ICJ1278" s="58"/>
      <c r="IMF1278" s="58"/>
      <c r="IWB1278" s="58"/>
      <c r="JFX1278" s="58"/>
      <c r="JPT1278" s="58"/>
      <c r="JZP1278" s="58"/>
      <c r="KJL1278" s="58"/>
      <c r="KTH1278" s="58"/>
      <c r="LDD1278" s="58"/>
      <c r="LMZ1278" s="58"/>
      <c r="LWV1278" s="58"/>
      <c r="MGR1278" s="58"/>
      <c r="MQN1278" s="58"/>
      <c r="NAJ1278" s="58"/>
      <c r="NKF1278" s="58"/>
      <c r="NUB1278" s="58"/>
      <c r="ODX1278" s="58"/>
      <c r="ONT1278" s="58"/>
      <c r="OXP1278" s="58"/>
      <c r="PHL1278" s="58"/>
      <c r="PRH1278" s="58"/>
      <c r="QBD1278" s="58"/>
      <c r="QKZ1278" s="58"/>
      <c r="QUV1278" s="58"/>
      <c r="RER1278" s="58"/>
      <c r="RON1278" s="58"/>
      <c r="RYJ1278" s="58"/>
      <c r="SIF1278" s="58"/>
      <c r="SSB1278" s="58"/>
      <c r="TBX1278" s="58"/>
      <c r="TLT1278" s="58"/>
      <c r="TVP1278" s="58"/>
      <c r="UFL1278" s="58"/>
      <c r="UPH1278" s="58"/>
      <c r="UZD1278" s="58"/>
      <c r="VIZ1278" s="58"/>
      <c r="VSV1278" s="58"/>
      <c r="WCR1278" s="58"/>
      <c r="WMN1278" s="58"/>
      <c r="WWJ1278" s="58"/>
    </row>
    <row r="1279" spans="1:796 1052:1820 2076:2844 3100:3868 4124:4892 5148:5916 6172:6940 7196:7964 8220:8988 9244:10012 10268:11036 11292:12060 12316:13084 13340:14108 14364:15132 15388:16156" s="67" customFormat="1" ht="57" hidden="1" customHeight="1" x14ac:dyDescent="0.25">
      <c r="A1279" s="54">
        <f>+SUBTOTAL(3,$B$11:B1279)</f>
        <v>0</v>
      </c>
      <c r="B1279" s="68" t="s">
        <v>42</v>
      </c>
      <c r="C1279" s="62" t="s">
        <v>43</v>
      </c>
      <c r="D1279" s="62" t="s">
        <v>44</v>
      </c>
      <c r="E1279" s="62" t="s">
        <v>45</v>
      </c>
      <c r="F1279" s="71" t="s">
        <v>4244</v>
      </c>
      <c r="G1279" s="69">
        <v>45484.685532406998</v>
      </c>
      <c r="H1279" s="71" t="s">
        <v>4244</v>
      </c>
      <c r="I1279" s="69">
        <v>45484.685532406998</v>
      </c>
      <c r="J1279" s="71" t="s">
        <v>4244</v>
      </c>
      <c r="K1279" s="69">
        <v>45484.685532406998</v>
      </c>
      <c r="L1279" s="100" t="s">
        <v>4502</v>
      </c>
      <c r="M1279" s="68" t="s">
        <v>48</v>
      </c>
      <c r="N1279" s="63" t="s">
        <v>313</v>
      </c>
      <c r="O1279" s="63" t="s">
        <v>464</v>
      </c>
      <c r="P1279" s="63" t="s">
        <v>4379</v>
      </c>
      <c r="Q1279" s="64"/>
      <c r="R1279" s="65"/>
      <c r="S1279" s="63" t="s">
        <v>68</v>
      </c>
      <c r="T1279" s="63" t="s">
        <v>69</v>
      </c>
      <c r="U1279" s="63" t="s">
        <v>70</v>
      </c>
      <c r="V1279" s="63" t="s">
        <v>80</v>
      </c>
      <c r="W1279" s="63" t="s">
        <v>4692</v>
      </c>
      <c r="X1279" s="54" t="s">
        <v>58</v>
      </c>
      <c r="Y1279" s="49">
        <v>45496.805335648001</v>
      </c>
      <c r="Z1279" s="49" t="s">
        <v>59</v>
      </c>
      <c r="AA1279" s="54" t="s">
        <v>74</v>
      </c>
      <c r="AB1279" s="54"/>
      <c r="AC1279" s="68" t="s">
        <v>383</v>
      </c>
      <c r="AD1279" s="68" t="s">
        <v>383</v>
      </c>
      <c r="JX1279" s="58"/>
      <c r="TT1279" s="58"/>
      <c r="ADP1279" s="58"/>
      <c r="ANL1279" s="58"/>
      <c r="AXH1279" s="58"/>
      <c r="BHD1279" s="58"/>
      <c r="BQZ1279" s="58"/>
      <c r="CAV1279" s="58"/>
      <c r="CKR1279" s="58"/>
      <c r="CUN1279" s="58"/>
      <c r="DEJ1279" s="58"/>
      <c r="DOF1279" s="58"/>
      <c r="DYB1279" s="58"/>
      <c r="EHX1279" s="58"/>
      <c r="ERT1279" s="58"/>
      <c r="FBP1279" s="58"/>
      <c r="FLL1279" s="58"/>
      <c r="FVH1279" s="58"/>
      <c r="GFD1279" s="58"/>
      <c r="GOZ1279" s="58"/>
      <c r="GYV1279" s="58"/>
      <c r="HIR1279" s="58"/>
      <c r="HSN1279" s="58"/>
      <c r="ICJ1279" s="58"/>
      <c r="IMF1279" s="58"/>
      <c r="IWB1279" s="58"/>
      <c r="JFX1279" s="58"/>
      <c r="JPT1279" s="58"/>
      <c r="JZP1279" s="58"/>
      <c r="KJL1279" s="58"/>
      <c r="KTH1279" s="58"/>
      <c r="LDD1279" s="58"/>
      <c r="LMZ1279" s="58"/>
      <c r="LWV1279" s="58"/>
      <c r="MGR1279" s="58"/>
      <c r="MQN1279" s="58"/>
      <c r="NAJ1279" s="58"/>
      <c r="NKF1279" s="58"/>
      <c r="NUB1279" s="58"/>
      <c r="ODX1279" s="58"/>
      <c r="ONT1279" s="58"/>
      <c r="OXP1279" s="58"/>
      <c r="PHL1279" s="58"/>
      <c r="PRH1279" s="58"/>
      <c r="QBD1279" s="58"/>
      <c r="QKZ1279" s="58"/>
      <c r="QUV1279" s="58"/>
      <c r="RER1279" s="58"/>
      <c r="RON1279" s="58"/>
      <c r="RYJ1279" s="58"/>
      <c r="SIF1279" s="58"/>
      <c r="SSB1279" s="58"/>
      <c r="TBX1279" s="58"/>
      <c r="TLT1279" s="58"/>
      <c r="TVP1279" s="58"/>
      <c r="UFL1279" s="58"/>
      <c r="UPH1279" s="58"/>
      <c r="UZD1279" s="58"/>
      <c r="VIZ1279" s="58"/>
      <c r="VSV1279" s="58"/>
      <c r="WCR1279" s="58"/>
      <c r="WMN1279" s="58"/>
      <c r="WWJ1279" s="58"/>
    </row>
    <row r="1280" spans="1:796 1052:1820 2076:2844 3100:3868 4124:4892 5148:5916 6172:6940 7196:7964 8220:8988 9244:10012 10268:11036 11292:12060 12316:13084 13340:14108 14364:15132 15388:16156" s="67" customFormat="1" ht="57" hidden="1" customHeight="1" x14ac:dyDescent="0.25">
      <c r="A1280" s="54">
        <f>+SUBTOTAL(3,$B$11:B1280)</f>
        <v>0</v>
      </c>
      <c r="B1280" s="68" t="s">
        <v>42</v>
      </c>
      <c r="C1280" s="62" t="s">
        <v>43</v>
      </c>
      <c r="D1280" s="62" t="s">
        <v>44</v>
      </c>
      <c r="E1280" s="62" t="s">
        <v>45</v>
      </c>
      <c r="F1280" s="71" t="s">
        <v>4245</v>
      </c>
      <c r="G1280" s="69">
        <v>45489.445162037002</v>
      </c>
      <c r="H1280" s="71" t="s">
        <v>4245</v>
      </c>
      <c r="I1280" s="69">
        <v>45489.445162037002</v>
      </c>
      <c r="J1280" s="71" t="s">
        <v>4245</v>
      </c>
      <c r="K1280" s="69">
        <v>45489.445162037002</v>
      </c>
      <c r="L1280" s="100" t="s">
        <v>4503</v>
      </c>
      <c r="M1280" s="68" t="s">
        <v>48</v>
      </c>
      <c r="N1280" s="63" t="s">
        <v>313</v>
      </c>
      <c r="O1280" s="63" t="s">
        <v>464</v>
      </c>
      <c r="P1280" s="63" t="s">
        <v>4379</v>
      </c>
      <c r="Q1280" s="64"/>
      <c r="R1280" s="65"/>
      <c r="S1280" s="63" t="s">
        <v>652</v>
      </c>
      <c r="T1280" s="63" t="s">
        <v>3273</v>
      </c>
      <c r="U1280" s="63" t="s">
        <v>654</v>
      </c>
      <c r="V1280" s="63" t="s">
        <v>80</v>
      </c>
      <c r="W1280" s="63" t="s">
        <v>4692</v>
      </c>
      <c r="X1280" s="54" t="s">
        <v>58</v>
      </c>
      <c r="Y1280" s="49">
        <v>45504.6640625</v>
      </c>
      <c r="Z1280" s="49" t="s">
        <v>59</v>
      </c>
      <c r="AA1280" s="54" t="s">
        <v>74</v>
      </c>
      <c r="AB1280" s="54"/>
      <c r="AC1280" s="68" t="s">
        <v>82</v>
      </c>
      <c r="AD1280" s="68" t="s">
        <v>82</v>
      </c>
      <c r="JX1280" s="58"/>
      <c r="TT1280" s="58"/>
      <c r="ADP1280" s="58"/>
      <c r="ANL1280" s="58"/>
      <c r="AXH1280" s="58"/>
      <c r="BHD1280" s="58"/>
      <c r="BQZ1280" s="58"/>
      <c r="CAV1280" s="58"/>
      <c r="CKR1280" s="58"/>
      <c r="CUN1280" s="58"/>
      <c r="DEJ1280" s="58"/>
      <c r="DOF1280" s="58"/>
      <c r="DYB1280" s="58"/>
      <c r="EHX1280" s="58"/>
      <c r="ERT1280" s="58"/>
      <c r="FBP1280" s="58"/>
      <c r="FLL1280" s="58"/>
      <c r="FVH1280" s="58"/>
      <c r="GFD1280" s="58"/>
      <c r="GOZ1280" s="58"/>
      <c r="GYV1280" s="58"/>
      <c r="HIR1280" s="58"/>
      <c r="HSN1280" s="58"/>
      <c r="ICJ1280" s="58"/>
      <c r="IMF1280" s="58"/>
      <c r="IWB1280" s="58"/>
      <c r="JFX1280" s="58"/>
      <c r="JPT1280" s="58"/>
      <c r="JZP1280" s="58"/>
      <c r="KJL1280" s="58"/>
      <c r="KTH1280" s="58"/>
      <c r="LDD1280" s="58"/>
      <c r="LMZ1280" s="58"/>
      <c r="LWV1280" s="58"/>
      <c r="MGR1280" s="58"/>
      <c r="MQN1280" s="58"/>
      <c r="NAJ1280" s="58"/>
      <c r="NKF1280" s="58"/>
      <c r="NUB1280" s="58"/>
      <c r="ODX1280" s="58"/>
      <c r="ONT1280" s="58"/>
      <c r="OXP1280" s="58"/>
      <c r="PHL1280" s="58"/>
      <c r="PRH1280" s="58"/>
      <c r="QBD1280" s="58"/>
      <c r="QKZ1280" s="58"/>
      <c r="QUV1280" s="58"/>
      <c r="RER1280" s="58"/>
      <c r="RON1280" s="58"/>
      <c r="RYJ1280" s="58"/>
      <c r="SIF1280" s="58"/>
      <c r="SSB1280" s="58"/>
      <c r="TBX1280" s="58"/>
      <c r="TLT1280" s="58"/>
      <c r="TVP1280" s="58"/>
      <c r="UFL1280" s="58"/>
      <c r="UPH1280" s="58"/>
      <c r="UZD1280" s="58"/>
      <c r="VIZ1280" s="58"/>
      <c r="VSV1280" s="58"/>
      <c r="WCR1280" s="58"/>
      <c r="WMN1280" s="58"/>
      <c r="WWJ1280" s="58"/>
    </row>
    <row r="1281" spans="1:796 1052:1820 2076:2844 3100:3868 4124:4892 5148:5916 6172:6940 7196:7964 8220:8988 9244:10012 10268:11036 11292:12060 12316:13084 13340:14108 14364:15132 15388:16156" s="67" customFormat="1" ht="57" hidden="1" customHeight="1" x14ac:dyDescent="0.25">
      <c r="A1281" s="54">
        <f>+SUBTOTAL(3,$B$11:B1281)</f>
        <v>0</v>
      </c>
      <c r="B1281" s="68" t="s">
        <v>42</v>
      </c>
      <c r="C1281" s="62" t="s">
        <v>43</v>
      </c>
      <c r="D1281" s="62" t="s">
        <v>44</v>
      </c>
      <c r="E1281" s="62" t="s">
        <v>45</v>
      </c>
      <c r="F1281" s="71" t="s">
        <v>4246</v>
      </c>
      <c r="G1281" s="69">
        <v>45490.081180556001</v>
      </c>
      <c r="H1281" s="71" t="s">
        <v>4246</v>
      </c>
      <c r="I1281" s="69">
        <v>45490.081180556001</v>
      </c>
      <c r="J1281" s="71" t="s">
        <v>4246</v>
      </c>
      <c r="K1281" s="69">
        <v>45490.081180556001</v>
      </c>
      <c r="L1281" s="100" t="s">
        <v>4504</v>
      </c>
      <c r="M1281" s="68" t="s">
        <v>48</v>
      </c>
      <c r="N1281" s="63" t="s">
        <v>313</v>
      </c>
      <c r="O1281" s="63" t="s">
        <v>464</v>
      </c>
      <c r="P1281" s="63" t="s">
        <v>3400</v>
      </c>
      <c r="Q1281" s="64"/>
      <c r="R1281" s="65"/>
      <c r="S1281" s="63" t="s">
        <v>201</v>
      </c>
      <c r="T1281" s="63" t="s">
        <v>202</v>
      </c>
      <c r="U1281" s="63" t="s">
        <v>4424</v>
      </c>
      <c r="V1281" s="63" t="s">
        <v>80</v>
      </c>
      <c r="W1281" s="63" t="s">
        <v>4692</v>
      </c>
      <c r="X1281" s="54" t="s">
        <v>58</v>
      </c>
      <c r="Y1281" s="49">
        <v>45504.635717593002</v>
      </c>
      <c r="Z1281" s="49" t="s">
        <v>59</v>
      </c>
      <c r="AA1281" s="54" t="s">
        <v>74</v>
      </c>
      <c r="AB1281" s="54"/>
      <c r="AC1281" s="68" t="s">
        <v>82</v>
      </c>
      <c r="AD1281" s="68" t="s">
        <v>82</v>
      </c>
      <c r="JX1281" s="58"/>
      <c r="TT1281" s="58"/>
      <c r="ADP1281" s="58"/>
      <c r="ANL1281" s="58"/>
      <c r="AXH1281" s="58"/>
      <c r="BHD1281" s="58"/>
      <c r="BQZ1281" s="58"/>
      <c r="CAV1281" s="58"/>
      <c r="CKR1281" s="58"/>
      <c r="CUN1281" s="58"/>
      <c r="DEJ1281" s="58"/>
      <c r="DOF1281" s="58"/>
      <c r="DYB1281" s="58"/>
      <c r="EHX1281" s="58"/>
      <c r="ERT1281" s="58"/>
      <c r="FBP1281" s="58"/>
      <c r="FLL1281" s="58"/>
      <c r="FVH1281" s="58"/>
      <c r="GFD1281" s="58"/>
      <c r="GOZ1281" s="58"/>
      <c r="GYV1281" s="58"/>
      <c r="HIR1281" s="58"/>
      <c r="HSN1281" s="58"/>
      <c r="ICJ1281" s="58"/>
      <c r="IMF1281" s="58"/>
      <c r="IWB1281" s="58"/>
      <c r="JFX1281" s="58"/>
      <c r="JPT1281" s="58"/>
      <c r="JZP1281" s="58"/>
      <c r="KJL1281" s="58"/>
      <c r="KTH1281" s="58"/>
      <c r="LDD1281" s="58"/>
      <c r="LMZ1281" s="58"/>
      <c r="LWV1281" s="58"/>
      <c r="MGR1281" s="58"/>
      <c r="MQN1281" s="58"/>
      <c r="NAJ1281" s="58"/>
      <c r="NKF1281" s="58"/>
      <c r="NUB1281" s="58"/>
      <c r="ODX1281" s="58"/>
      <c r="ONT1281" s="58"/>
      <c r="OXP1281" s="58"/>
      <c r="PHL1281" s="58"/>
      <c r="PRH1281" s="58"/>
      <c r="QBD1281" s="58"/>
      <c r="QKZ1281" s="58"/>
      <c r="QUV1281" s="58"/>
      <c r="RER1281" s="58"/>
      <c r="RON1281" s="58"/>
      <c r="RYJ1281" s="58"/>
      <c r="SIF1281" s="58"/>
      <c r="SSB1281" s="58"/>
      <c r="TBX1281" s="58"/>
      <c r="TLT1281" s="58"/>
      <c r="TVP1281" s="58"/>
      <c r="UFL1281" s="58"/>
      <c r="UPH1281" s="58"/>
      <c r="UZD1281" s="58"/>
      <c r="VIZ1281" s="58"/>
      <c r="VSV1281" s="58"/>
      <c r="WCR1281" s="58"/>
      <c r="WMN1281" s="58"/>
      <c r="WWJ1281" s="58"/>
    </row>
    <row r="1282" spans="1:796 1052:1820 2076:2844 3100:3868 4124:4892 5148:5916 6172:6940 7196:7964 8220:8988 9244:10012 10268:11036 11292:12060 12316:13084 13340:14108 14364:15132 15388:16156" s="67" customFormat="1" ht="57" hidden="1" customHeight="1" x14ac:dyDescent="0.25">
      <c r="A1282" s="54">
        <f>+SUBTOTAL(3,$B$11:B1282)</f>
        <v>0</v>
      </c>
      <c r="B1282" s="68" t="s">
        <v>42</v>
      </c>
      <c r="C1282" s="62" t="s">
        <v>43</v>
      </c>
      <c r="D1282" s="62" t="s">
        <v>44</v>
      </c>
      <c r="E1282" s="62" t="s">
        <v>45</v>
      </c>
      <c r="F1282" s="71" t="s">
        <v>4247</v>
      </c>
      <c r="G1282" s="69">
        <v>45481.709675926002</v>
      </c>
      <c r="H1282" s="71" t="s">
        <v>4247</v>
      </c>
      <c r="I1282" s="69">
        <v>45481.709675926002</v>
      </c>
      <c r="J1282" s="71" t="s">
        <v>4247</v>
      </c>
      <c r="K1282" s="69">
        <v>45481.709675926002</v>
      </c>
      <c r="L1282" s="100" t="s">
        <v>4505</v>
      </c>
      <c r="M1282" s="68" t="s">
        <v>48</v>
      </c>
      <c r="N1282" s="63" t="s">
        <v>313</v>
      </c>
      <c r="O1282" s="63" t="s">
        <v>482</v>
      </c>
      <c r="P1282" s="63" t="s">
        <v>625</v>
      </c>
      <c r="Q1282" s="64"/>
      <c r="R1282" s="65"/>
      <c r="S1282" s="63" t="s">
        <v>68</v>
      </c>
      <c r="T1282" s="63" t="s">
        <v>321</v>
      </c>
      <c r="U1282" s="63" t="s">
        <v>530</v>
      </c>
      <c r="V1282" s="49" t="s">
        <v>71</v>
      </c>
      <c r="W1282" s="49" t="s">
        <v>72</v>
      </c>
      <c r="X1282" s="54" t="s">
        <v>58</v>
      </c>
      <c r="Y1282" s="49">
        <v>45493.447511573999</v>
      </c>
      <c r="Z1282" s="49" t="s">
        <v>59</v>
      </c>
      <c r="AA1282" s="54" t="s">
        <v>74</v>
      </c>
      <c r="AB1282" s="54"/>
      <c r="AC1282" s="68" t="s">
        <v>82</v>
      </c>
      <c r="AD1282" s="68" t="s">
        <v>82</v>
      </c>
      <c r="JX1282" s="58"/>
      <c r="TT1282" s="58"/>
      <c r="ADP1282" s="58"/>
      <c r="ANL1282" s="58"/>
      <c r="AXH1282" s="58"/>
      <c r="BHD1282" s="58"/>
      <c r="BQZ1282" s="58"/>
      <c r="CAV1282" s="58"/>
      <c r="CKR1282" s="58"/>
      <c r="CUN1282" s="58"/>
      <c r="DEJ1282" s="58"/>
      <c r="DOF1282" s="58"/>
      <c r="DYB1282" s="58"/>
      <c r="EHX1282" s="58"/>
      <c r="ERT1282" s="58"/>
      <c r="FBP1282" s="58"/>
      <c r="FLL1282" s="58"/>
      <c r="FVH1282" s="58"/>
      <c r="GFD1282" s="58"/>
      <c r="GOZ1282" s="58"/>
      <c r="GYV1282" s="58"/>
      <c r="HIR1282" s="58"/>
      <c r="HSN1282" s="58"/>
      <c r="ICJ1282" s="58"/>
      <c r="IMF1282" s="58"/>
      <c r="IWB1282" s="58"/>
      <c r="JFX1282" s="58"/>
      <c r="JPT1282" s="58"/>
      <c r="JZP1282" s="58"/>
      <c r="KJL1282" s="58"/>
      <c r="KTH1282" s="58"/>
      <c r="LDD1282" s="58"/>
      <c r="LMZ1282" s="58"/>
      <c r="LWV1282" s="58"/>
      <c r="MGR1282" s="58"/>
      <c r="MQN1282" s="58"/>
      <c r="NAJ1282" s="58"/>
      <c r="NKF1282" s="58"/>
      <c r="NUB1282" s="58"/>
      <c r="ODX1282" s="58"/>
      <c r="ONT1282" s="58"/>
      <c r="OXP1282" s="58"/>
      <c r="PHL1282" s="58"/>
      <c r="PRH1282" s="58"/>
      <c r="QBD1282" s="58"/>
      <c r="QKZ1282" s="58"/>
      <c r="QUV1282" s="58"/>
      <c r="RER1282" s="58"/>
      <c r="RON1282" s="58"/>
      <c r="RYJ1282" s="58"/>
      <c r="SIF1282" s="58"/>
      <c r="SSB1282" s="58"/>
      <c r="TBX1282" s="58"/>
      <c r="TLT1282" s="58"/>
      <c r="TVP1282" s="58"/>
      <c r="UFL1282" s="58"/>
      <c r="UPH1282" s="58"/>
      <c r="UZD1282" s="58"/>
      <c r="VIZ1282" s="58"/>
      <c r="VSV1282" s="58"/>
      <c r="WCR1282" s="58"/>
      <c r="WMN1282" s="58"/>
      <c r="WWJ1282" s="58"/>
    </row>
    <row r="1283" spans="1:796 1052:1820 2076:2844 3100:3868 4124:4892 5148:5916 6172:6940 7196:7964 8220:8988 9244:10012 10268:11036 11292:12060 12316:13084 13340:14108 14364:15132 15388:16156" s="67" customFormat="1" ht="57" hidden="1" customHeight="1" x14ac:dyDescent="0.25">
      <c r="A1283" s="54">
        <f>+SUBTOTAL(3,$B$11:B1283)</f>
        <v>0</v>
      </c>
      <c r="B1283" s="68" t="s">
        <v>108</v>
      </c>
      <c r="C1283" s="62" t="s">
        <v>43</v>
      </c>
      <c r="D1283" s="62" t="s">
        <v>44</v>
      </c>
      <c r="E1283" s="62" t="s">
        <v>45</v>
      </c>
      <c r="F1283" s="71" t="s">
        <v>4248</v>
      </c>
      <c r="G1283" s="69">
        <v>45492.186585648</v>
      </c>
      <c r="H1283" s="71" t="s">
        <v>4248</v>
      </c>
      <c r="I1283" s="69">
        <v>45492.186585648</v>
      </c>
      <c r="J1283" s="71" t="s">
        <v>4248</v>
      </c>
      <c r="K1283" s="69">
        <v>45492.186585648</v>
      </c>
      <c r="L1283" s="100" t="s">
        <v>4505</v>
      </c>
      <c r="M1283" s="68" t="s">
        <v>48</v>
      </c>
      <c r="N1283" s="63" t="s">
        <v>313</v>
      </c>
      <c r="O1283" s="63" t="s">
        <v>482</v>
      </c>
      <c r="P1283" s="63" t="s">
        <v>625</v>
      </c>
      <c r="Q1283" s="64"/>
      <c r="R1283" s="65"/>
      <c r="S1283" s="63" t="s">
        <v>68</v>
      </c>
      <c r="T1283" s="63" t="s">
        <v>321</v>
      </c>
      <c r="U1283" s="63" t="s">
        <v>530</v>
      </c>
      <c r="V1283" s="49" t="s">
        <v>71</v>
      </c>
      <c r="W1283" s="49" t="s">
        <v>72</v>
      </c>
      <c r="X1283" s="54" t="s">
        <v>58</v>
      </c>
      <c r="Y1283" s="49">
        <v>45498.727337962999</v>
      </c>
      <c r="Z1283" s="49" t="s">
        <v>105</v>
      </c>
      <c r="AA1283" s="54" t="s">
        <v>74</v>
      </c>
      <c r="AB1283" s="54"/>
      <c r="AC1283" s="68" t="s">
        <v>383</v>
      </c>
      <c r="AD1283" s="68" t="s">
        <v>383</v>
      </c>
      <c r="JX1283" s="58"/>
      <c r="TT1283" s="58"/>
      <c r="ADP1283" s="58"/>
      <c r="ANL1283" s="58"/>
      <c r="AXH1283" s="58"/>
      <c r="BHD1283" s="58"/>
      <c r="BQZ1283" s="58"/>
      <c r="CAV1283" s="58"/>
      <c r="CKR1283" s="58"/>
      <c r="CUN1283" s="58"/>
      <c r="DEJ1283" s="58"/>
      <c r="DOF1283" s="58"/>
      <c r="DYB1283" s="58"/>
      <c r="EHX1283" s="58"/>
      <c r="ERT1283" s="58"/>
      <c r="FBP1283" s="58"/>
      <c r="FLL1283" s="58"/>
      <c r="FVH1283" s="58"/>
      <c r="GFD1283" s="58"/>
      <c r="GOZ1283" s="58"/>
      <c r="GYV1283" s="58"/>
      <c r="HIR1283" s="58"/>
      <c r="HSN1283" s="58"/>
      <c r="ICJ1283" s="58"/>
      <c r="IMF1283" s="58"/>
      <c r="IWB1283" s="58"/>
      <c r="JFX1283" s="58"/>
      <c r="JPT1283" s="58"/>
      <c r="JZP1283" s="58"/>
      <c r="KJL1283" s="58"/>
      <c r="KTH1283" s="58"/>
      <c r="LDD1283" s="58"/>
      <c r="LMZ1283" s="58"/>
      <c r="LWV1283" s="58"/>
      <c r="MGR1283" s="58"/>
      <c r="MQN1283" s="58"/>
      <c r="NAJ1283" s="58"/>
      <c r="NKF1283" s="58"/>
      <c r="NUB1283" s="58"/>
      <c r="ODX1283" s="58"/>
      <c r="ONT1283" s="58"/>
      <c r="OXP1283" s="58"/>
      <c r="PHL1283" s="58"/>
      <c r="PRH1283" s="58"/>
      <c r="QBD1283" s="58"/>
      <c r="QKZ1283" s="58"/>
      <c r="QUV1283" s="58"/>
      <c r="RER1283" s="58"/>
      <c r="RON1283" s="58"/>
      <c r="RYJ1283" s="58"/>
      <c r="SIF1283" s="58"/>
      <c r="SSB1283" s="58"/>
      <c r="TBX1283" s="58"/>
      <c r="TLT1283" s="58"/>
      <c r="TVP1283" s="58"/>
      <c r="UFL1283" s="58"/>
      <c r="UPH1283" s="58"/>
      <c r="UZD1283" s="58"/>
      <c r="VIZ1283" s="58"/>
      <c r="VSV1283" s="58"/>
      <c r="WCR1283" s="58"/>
      <c r="WMN1283" s="58"/>
      <c r="WWJ1283" s="58"/>
    </row>
    <row r="1284" spans="1:796 1052:1820 2076:2844 3100:3868 4124:4892 5148:5916 6172:6940 7196:7964 8220:8988 9244:10012 10268:11036 11292:12060 12316:13084 13340:14108 14364:15132 15388:16156" s="67" customFormat="1" ht="57" hidden="1" customHeight="1" x14ac:dyDescent="0.25">
      <c r="A1284" s="54">
        <f>+SUBTOTAL(3,$B$11:B1284)</f>
        <v>0</v>
      </c>
      <c r="B1284" s="68" t="s">
        <v>42</v>
      </c>
      <c r="C1284" s="62" t="s">
        <v>43</v>
      </c>
      <c r="D1284" s="62" t="s">
        <v>44</v>
      </c>
      <c r="E1284" s="62" t="s">
        <v>45</v>
      </c>
      <c r="F1284" s="71" t="s">
        <v>4249</v>
      </c>
      <c r="G1284" s="69">
        <v>45488.540856480999</v>
      </c>
      <c r="H1284" s="71" t="s">
        <v>4249</v>
      </c>
      <c r="I1284" s="69">
        <v>45488.540856480999</v>
      </c>
      <c r="J1284" s="71" t="s">
        <v>4249</v>
      </c>
      <c r="K1284" s="69">
        <v>45488.540856480999</v>
      </c>
      <c r="L1284" s="100" t="s">
        <v>3049</v>
      </c>
      <c r="M1284" s="68" t="s">
        <v>48</v>
      </c>
      <c r="N1284" s="63" t="s">
        <v>313</v>
      </c>
      <c r="O1284" s="63" t="s">
        <v>464</v>
      </c>
      <c r="P1284" s="63" t="s">
        <v>3398</v>
      </c>
      <c r="Q1284" s="64"/>
      <c r="R1284" s="65"/>
      <c r="S1284" s="63" t="s">
        <v>68</v>
      </c>
      <c r="T1284" s="63" t="s">
        <v>69</v>
      </c>
      <c r="U1284" s="63" t="s">
        <v>79</v>
      </c>
      <c r="V1284" s="63" t="s">
        <v>80</v>
      </c>
      <c r="W1284" s="63" t="s">
        <v>4692</v>
      </c>
      <c r="X1284" s="54" t="s">
        <v>58</v>
      </c>
      <c r="Y1284" s="49">
        <v>45497.707442129999</v>
      </c>
      <c r="Z1284" s="49" t="s">
        <v>59</v>
      </c>
      <c r="AA1284" s="54" t="s">
        <v>74</v>
      </c>
      <c r="AB1284" s="54"/>
      <c r="AC1284" s="68" t="s">
        <v>383</v>
      </c>
      <c r="AD1284" s="68" t="s">
        <v>383</v>
      </c>
      <c r="JX1284" s="58"/>
      <c r="TT1284" s="58"/>
      <c r="ADP1284" s="58"/>
      <c r="ANL1284" s="58"/>
      <c r="AXH1284" s="58"/>
      <c r="BHD1284" s="58"/>
      <c r="BQZ1284" s="58"/>
      <c r="CAV1284" s="58"/>
      <c r="CKR1284" s="58"/>
      <c r="CUN1284" s="58"/>
      <c r="DEJ1284" s="58"/>
      <c r="DOF1284" s="58"/>
      <c r="DYB1284" s="58"/>
      <c r="EHX1284" s="58"/>
      <c r="ERT1284" s="58"/>
      <c r="FBP1284" s="58"/>
      <c r="FLL1284" s="58"/>
      <c r="FVH1284" s="58"/>
      <c r="GFD1284" s="58"/>
      <c r="GOZ1284" s="58"/>
      <c r="GYV1284" s="58"/>
      <c r="HIR1284" s="58"/>
      <c r="HSN1284" s="58"/>
      <c r="ICJ1284" s="58"/>
      <c r="IMF1284" s="58"/>
      <c r="IWB1284" s="58"/>
      <c r="JFX1284" s="58"/>
      <c r="JPT1284" s="58"/>
      <c r="JZP1284" s="58"/>
      <c r="KJL1284" s="58"/>
      <c r="KTH1284" s="58"/>
      <c r="LDD1284" s="58"/>
      <c r="LMZ1284" s="58"/>
      <c r="LWV1284" s="58"/>
      <c r="MGR1284" s="58"/>
      <c r="MQN1284" s="58"/>
      <c r="NAJ1284" s="58"/>
      <c r="NKF1284" s="58"/>
      <c r="NUB1284" s="58"/>
      <c r="ODX1284" s="58"/>
      <c r="ONT1284" s="58"/>
      <c r="OXP1284" s="58"/>
      <c r="PHL1284" s="58"/>
      <c r="PRH1284" s="58"/>
      <c r="QBD1284" s="58"/>
      <c r="QKZ1284" s="58"/>
      <c r="QUV1284" s="58"/>
      <c r="RER1284" s="58"/>
      <c r="RON1284" s="58"/>
      <c r="RYJ1284" s="58"/>
      <c r="SIF1284" s="58"/>
      <c r="SSB1284" s="58"/>
      <c r="TBX1284" s="58"/>
      <c r="TLT1284" s="58"/>
      <c r="TVP1284" s="58"/>
      <c r="UFL1284" s="58"/>
      <c r="UPH1284" s="58"/>
      <c r="UZD1284" s="58"/>
      <c r="VIZ1284" s="58"/>
      <c r="VSV1284" s="58"/>
      <c r="WCR1284" s="58"/>
      <c r="WMN1284" s="58"/>
      <c r="WWJ1284" s="58"/>
    </row>
    <row r="1285" spans="1:796 1052:1820 2076:2844 3100:3868 4124:4892 5148:5916 6172:6940 7196:7964 8220:8988 9244:10012 10268:11036 11292:12060 12316:13084 13340:14108 14364:15132 15388:16156" s="67" customFormat="1" ht="57" hidden="1" customHeight="1" x14ac:dyDescent="0.25">
      <c r="A1285" s="54">
        <f>+SUBTOTAL(3,$B$11:B1285)</f>
        <v>0</v>
      </c>
      <c r="B1285" s="68" t="s">
        <v>108</v>
      </c>
      <c r="C1285" s="62" t="s">
        <v>43</v>
      </c>
      <c r="D1285" s="62" t="s">
        <v>44</v>
      </c>
      <c r="E1285" s="62" t="s">
        <v>45</v>
      </c>
      <c r="F1285" s="71" t="s">
        <v>4250</v>
      </c>
      <c r="G1285" s="69">
        <v>45489.501956018998</v>
      </c>
      <c r="H1285" s="71" t="s">
        <v>4250</v>
      </c>
      <c r="I1285" s="69">
        <v>45489.501956018998</v>
      </c>
      <c r="J1285" s="71" t="s">
        <v>4250</v>
      </c>
      <c r="K1285" s="69">
        <v>45489.501956018998</v>
      </c>
      <c r="L1285" s="100" t="s">
        <v>4506</v>
      </c>
      <c r="M1285" s="68" t="s">
        <v>48</v>
      </c>
      <c r="N1285" s="63" t="s">
        <v>313</v>
      </c>
      <c r="O1285" s="63" t="s">
        <v>314</v>
      </c>
      <c r="P1285" s="63" t="s">
        <v>546</v>
      </c>
      <c r="Q1285" s="64"/>
      <c r="R1285" s="65"/>
      <c r="S1285" s="63" t="s">
        <v>68</v>
      </c>
      <c r="T1285" s="63" t="s">
        <v>156</v>
      </c>
      <c r="U1285" s="63" t="s">
        <v>157</v>
      </c>
      <c r="V1285" s="63" t="s">
        <v>80</v>
      </c>
      <c r="W1285" s="63" t="s">
        <v>4692</v>
      </c>
      <c r="X1285" s="54" t="s">
        <v>58</v>
      </c>
      <c r="Y1285" s="49">
        <v>45498.608819444002</v>
      </c>
      <c r="Z1285" s="49" t="s">
        <v>59</v>
      </c>
      <c r="AA1285" s="54" t="s">
        <v>74</v>
      </c>
      <c r="AB1285" s="54"/>
      <c r="AC1285" s="68" t="s">
        <v>82</v>
      </c>
      <c r="AD1285" s="68" t="s">
        <v>82</v>
      </c>
      <c r="JX1285" s="58"/>
      <c r="TT1285" s="58"/>
      <c r="ADP1285" s="58"/>
      <c r="ANL1285" s="58"/>
      <c r="AXH1285" s="58"/>
      <c r="BHD1285" s="58"/>
      <c r="BQZ1285" s="58"/>
      <c r="CAV1285" s="58"/>
      <c r="CKR1285" s="58"/>
      <c r="CUN1285" s="58"/>
      <c r="DEJ1285" s="58"/>
      <c r="DOF1285" s="58"/>
      <c r="DYB1285" s="58"/>
      <c r="EHX1285" s="58"/>
      <c r="ERT1285" s="58"/>
      <c r="FBP1285" s="58"/>
      <c r="FLL1285" s="58"/>
      <c r="FVH1285" s="58"/>
      <c r="GFD1285" s="58"/>
      <c r="GOZ1285" s="58"/>
      <c r="GYV1285" s="58"/>
      <c r="HIR1285" s="58"/>
      <c r="HSN1285" s="58"/>
      <c r="ICJ1285" s="58"/>
      <c r="IMF1285" s="58"/>
      <c r="IWB1285" s="58"/>
      <c r="JFX1285" s="58"/>
      <c r="JPT1285" s="58"/>
      <c r="JZP1285" s="58"/>
      <c r="KJL1285" s="58"/>
      <c r="KTH1285" s="58"/>
      <c r="LDD1285" s="58"/>
      <c r="LMZ1285" s="58"/>
      <c r="LWV1285" s="58"/>
      <c r="MGR1285" s="58"/>
      <c r="MQN1285" s="58"/>
      <c r="NAJ1285" s="58"/>
      <c r="NKF1285" s="58"/>
      <c r="NUB1285" s="58"/>
      <c r="ODX1285" s="58"/>
      <c r="ONT1285" s="58"/>
      <c r="OXP1285" s="58"/>
      <c r="PHL1285" s="58"/>
      <c r="PRH1285" s="58"/>
      <c r="QBD1285" s="58"/>
      <c r="QKZ1285" s="58"/>
      <c r="QUV1285" s="58"/>
      <c r="RER1285" s="58"/>
      <c r="RON1285" s="58"/>
      <c r="RYJ1285" s="58"/>
      <c r="SIF1285" s="58"/>
      <c r="SSB1285" s="58"/>
      <c r="TBX1285" s="58"/>
      <c r="TLT1285" s="58"/>
      <c r="TVP1285" s="58"/>
      <c r="UFL1285" s="58"/>
      <c r="UPH1285" s="58"/>
      <c r="UZD1285" s="58"/>
      <c r="VIZ1285" s="58"/>
      <c r="VSV1285" s="58"/>
      <c r="WCR1285" s="58"/>
      <c r="WMN1285" s="58"/>
      <c r="WWJ1285" s="58"/>
    </row>
    <row r="1286" spans="1:796 1052:1820 2076:2844 3100:3868 4124:4892 5148:5916 6172:6940 7196:7964 8220:8988 9244:10012 10268:11036 11292:12060 12316:13084 13340:14108 14364:15132 15388:16156" s="67" customFormat="1" ht="57" hidden="1" customHeight="1" x14ac:dyDescent="0.25">
      <c r="A1286" s="54">
        <f>+SUBTOTAL(3,$B$11:B1286)</f>
        <v>0</v>
      </c>
      <c r="B1286" s="68" t="s">
        <v>42</v>
      </c>
      <c r="C1286" s="62" t="s">
        <v>43</v>
      </c>
      <c r="D1286" s="62" t="s">
        <v>44</v>
      </c>
      <c r="E1286" s="62" t="s">
        <v>45</v>
      </c>
      <c r="F1286" s="71" t="s">
        <v>4251</v>
      </c>
      <c r="G1286" s="69">
        <v>45498.460567130001</v>
      </c>
      <c r="H1286" s="71" t="s">
        <v>4251</v>
      </c>
      <c r="I1286" s="69">
        <v>45498.460567130001</v>
      </c>
      <c r="J1286" s="71" t="s">
        <v>4251</v>
      </c>
      <c r="K1286" s="69">
        <v>45498.460567130001</v>
      </c>
      <c r="L1286" s="100" t="s">
        <v>4501</v>
      </c>
      <c r="M1286" s="68" t="s">
        <v>48</v>
      </c>
      <c r="N1286" s="63" t="s">
        <v>313</v>
      </c>
      <c r="O1286" s="63" t="s">
        <v>482</v>
      </c>
      <c r="P1286" s="63" t="s">
        <v>4380</v>
      </c>
      <c r="Q1286" s="64"/>
      <c r="R1286" s="65"/>
      <c r="S1286" s="63" t="s">
        <v>68</v>
      </c>
      <c r="T1286" s="63" t="s">
        <v>321</v>
      </c>
      <c r="U1286" s="63" t="s">
        <v>530</v>
      </c>
      <c r="V1286" s="49" t="s">
        <v>71</v>
      </c>
      <c r="W1286" s="49" t="s">
        <v>72</v>
      </c>
      <c r="X1286" s="54" t="s">
        <v>58</v>
      </c>
      <c r="Y1286" s="49"/>
      <c r="Z1286" s="49" t="s">
        <v>105</v>
      </c>
      <c r="AA1286" s="54" t="s">
        <v>74</v>
      </c>
      <c r="AB1286" s="54"/>
      <c r="AC1286" s="68" t="s">
        <v>383</v>
      </c>
      <c r="AD1286" s="68" t="s">
        <v>383</v>
      </c>
      <c r="JX1286" s="58"/>
      <c r="TT1286" s="58"/>
      <c r="ADP1286" s="58"/>
      <c r="ANL1286" s="58"/>
      <c r="AXH1286" s="58"/>
      <c r="BHD1286" s="58"/>
      <c r="BQZ1286" s="58"/>
      <c r="CAV1286" s="58"/>
      <c r="CKR1286" s="58"/>
      <c r="CUN1286" s="58"/>
      <c r="DEJ1286" s="58"/>
      <c r="DOF1286" s="58"/>
      <c r="DYB1286" s="58"/>
      <c r="EHX1286" s="58"/>
      <c r="ERT1286" s="58"/>
      <c r="FBP1286" s="58"/>
      <c r="FLL1286" s="58"/>
      <c r="FVH1286" s="58"/>
      <c r="GFD1286" s="58"/>
      <c r="GOZ1286" s="58"/>
      <c r="GYV1286" s="58"/>
      <c r="HIR1286" s="58"/>
      <c r="HSN1286" s="58"/>
      <c r="ICJ1286" s="58"/>
      <c r="IMF1286" s="58"/>
      <c r="IWB1286" s="58"/>
      <c r="JFX1286" s="58"/>
      <c r="JPT1286" s="58"/>
      <c r="JZP1286" s="58"/>
      <c r="KJL1286" s="58"/>
      <c r="KTH1286" s="58"/>
      <c r="LDD1286" s="58"/>
      <c r="LMZ1286" s="58"/>
      <c r="LWV1286" s="58"/>
      <c r="MGR1286" s="58"/>
      <c r="MQN1286" s="58"/>
      <c r="NAJ1286" s="58"/>
      <c r="NKF1286" s="58"/>
      <c r="NUB1286" s="58"/>
      <c r="ODX1286" s="58"/>
      <c r="ONT1286" s="58"/>
      <c r="OXP1286" s="58"/>
      <c r="PHL1286" s="58"/>
      <c r="PRH1286" s="58"/>
      <c r="QBD1286" s="58"/>
      <c r="QKZ1286" s="58"/>
      <c r="QUV1286" s="58"/>
      <c r="RER1286" s="58"/>
      <c r="RON1286" s="58"/>
      <c r="RYJ1286" s="58"/>
      <c r="SIF1286" s="58"/>
      <c r="SSB1286" s="58"/>
      <c r="TBX1286" s="58"/>
      <c r="TLT1286" s="58"/>
      <c r="TVP1286" s="58"/>
      <c r="UFL1286" s="58"/>
      <c r="UPH1286" s="58"/>
      <c r="UZD1286" s="58"/>
      <c r="VIZ1286" s="58"/>
      <c r="VSV1286" s="58"/>
      <c r="WCR1286" s="58"/>
      <c r="WMN1286" s="58"/>
      <c r="WWJ1286" s="58"/>
    </row>
    <row r="1287" spans="1:796 1052:1820 2076:2844 3100:3868 4124:4892 5148:5916 6172:6940 7196:7964 8220:8988 9244:10012 10268:11036 11292:12060 12316:13084 13340:14108 14364:15132 15388:16156" s="67" customFormat="1" ht="57" hidden="1" customHeight="1" x14ac:dyDescent="0.25">
      <c r="A1287" s="54">
        <f>+SUBTOTAL(3,$B$11:B1287)</f>
        <v>0</v>
      </c>
      <c r="B1287" s="68" t="s">
        <v>42</v>
      </c>
      <c r="C1287" s="62" t="s">
        <v>43</v>
      </c>
      <c r="D1287" s="62" t="s">
        <v>44</v>
      </c>
      <c r="E1287" s="62" t="s">
        <v>45</v>
      </c>
      <c r="F1287" s="71" t="s">
        <v>4252</v>
      </c>
      <c r="G1287" s="69">
        <v>45499.423449073998</v>
      </c>
      <c r="H1287" s="71" t="s">
        <v>4252</v>
      </c>
      <c r="I1287" s="69">
        <v>45499.423449073998</v>
      </c>
      <c r="J1287" s="71" t="s">
        <v>4252</v>
      </c>
      <c r="K1287" s="69">
        <v>45499.423449073998</v>
      </c>
      <c r="L1287" s="100" t="s">
        <v>4507</v>
      </c>
      <c r="M1287" s="68" t="s">
        <v>48</v>
      </c>
      <c r="N1287" s="63" t="s">
        <v>313</v>
      </c>
      <c r="O1287" s="63" t="s">
        <v>1344</v>
      </c>
      <c r="P1287" s="63" t="s">
        <v>355</v>
      </c>
      <c r="Q1287" s="64"/>
      <c r="R1287" s="65"/>
      <c r="S1287" s="63" t="s">
        <v>68</v>
      </c>
      <c r="T1287" s="63" t="s">
        <v>69</v>
      </c>
      <c r="U1287" s="63" t="s">
        <v>70</v>
      </c>
      <c r="V1287" s="63" t="s">
        <v>80</v>
      </c>
      <c r="W1287" s="63" t="s">
        <v>4692</v>
      </c>
      <c r="X1287" s="54" t="s">
        <v>58</v>
      </c>
      <c r="Y1287" s="49"/>
      <c r="Z1287" s="49" t="s">
        <v>59</v>
      </c>
      <c r="AA1287" s="54" t="s">
        <v>74</v>
      </c>
      <c r="AB1287" s="54"/>
      <c r="AC1287" s="68" t="s">
        <v>82</v>
      </c>
      <c r="AD1287" s="68" t="s">
        <v>82</v>
      </c>
      <c r="JX1287" s="58"/>
      <c r="TT1287" s="58"/>
      <c r="ADP1287" s="58"/>
      <c r="ANL1287" s="58"/>
      <c r="AXH1287" s="58"/>
      <c r="BHD1287" s="58"/>
      <c r="BQZ1287" s="58"/>
      <c r="CAV1287" s="58"/>
      <c r="CKR1287" s="58"/>
      <c r="CUN1287" s="58"/>
      <c r="DEJ1287" s="58"/>
      <c r="DOF1287" s="58"/>
      <c r="DYB1287" s="58"/>
      <c r="EHX1287" s="58"/>
      <c r="ERT1287" s="58"/>
      <c r="FBP1287" s="58"/>
      <c r="FLL1287" s="58"/>
      <c r="FVH1287" s="58"/>
      <c r="GFD1287" s="58"/>
      <c r="GOZ1287" s="58"/>
      <c r="GYV1287" s="58"/>
      <c r="HIR1287" s="58"/>
      <c r="HSN1287" s="58"/>
      <c r="ICJ1287" s="58"/>
      <c r="IMF1287" s="58"/>
      <c r="IWB1287" s="58"/>
      <c r="JFX1287" s="58"/>
      <c r="JPT1287" s="58"/>
      <c r="JZP1287" s="58"/>
      <c r="KJL1287" s="58"/>
      <c r="KTH1287" s="58"/>
      <c r="LDD1287" s="58"/>
      <c r="LMZ1287" s="58"/>
      <c r="LWV1287" s="58"/>
      <c r="MGR1287" s="58"/>
      <c r="MQN1287" s="58"/>
      <c r="NAJ1287" s="58"/>
      <c r="NKF1287" s="58"/>
      <c r="NUB1287" s="58"/>
      <c r="ODX1287" s="58"/>
      <c r="ONT1287" s="58"/>
      <c r="OXP1287" s="58"/>
      <c r="PHL1287" s="58"/>
      <c r="PRH1287" s="58"/>
      <c r="QBD1287" s="58"/>
      <c r="QKZ1287" s="58"/>
      <c r="QUV1287" s="58"/>
      <c r="RER1287" s="58"/>
      <c r="RON1287" s="58"/>
      <c r="RYJ1287" s="58"/>
      <c r="SIF1287" s="58"/>
      <c r="SSB1287" s="58"/>
      <c r="TBX1287" s="58"/>
      <c r="TLT1287" s="58"/>
      <c r="TVP1287" s="58"/>
      <c r="UFL1287" s="58"/>
      <c r="UPH1287" s="58"/>
      <c r="UZD1287" s="58"/>
      <c r="VIZ1287" s="58"/>
      <c r="VSV1287" s="58"/>
      <c r="WCR1287" s="58"/>
      <c r="WMN1287" s="58"/>
      <c r="WWJ1287" s="58"/>
    </row>
    <row r="1288" spans="1:796 1052:1820 2076:2844 3100:3868 4124:4892 5148:5916 6172:6940 7196:7964 8220:8988 9244:10012 10268:11036 11292:12060 12316:13084 13340:14108 14364:15132 15388:16156" s="67" customFormat="1" ht="57" hidden="1" customHeight="1" x14ac:dyDescent="0.25">
      <c r="A1288" s="54">
        <f>+SUBTOTAL(3,$B$11:B1288)</f>
        <v>0</v>
      </c>
      <c r="B1288" s="68" t="s">
        <v>108</v>
      </c>
      <c r="C1288" s="62" t="s">
        <v>43</v>
      </c>
      <c r="D1288" s="62" t="s">
        <v>44</v>
      </c>
      <c r="E1288" s="62" t="s">
        <v>45</v>
      </c>
      <c r="F1288" s="71" t="s">
        <v>4321</v>
      </c>
      <c r="G1288" s="69">
        <v>45501.749166667003</v>
      </c>
      <c r="H1288" s="71" t="s">
        <v>4321</v>
      </c>
      <c r="I1288" s="69">
        <v>45501.749166667003</v>
      </c>
      <c r="J1288" s="71" t="s">
        <v>4321</v>
      </c>
      <c r="K1288" s="69">
        <v>45501.749166667003</v>
      </c>
      <c r="L1288" s="100" t="s">
        <v>4505</v>
      </c>
      <c r="M1288" s="68" t="s">
        <v>48</v>
      </c>
      <c r="N1288" s="63" t="s">
        <v>313</v>
      </c>
      <c r="O1288" s="63" t="s">
        <v>482</v>
      </c>
      <c r="P1288" s="63" t="s">
        <v>625</v>
      </c>
      <c r="Q1288" s="64"/>
      <c r="R1288" s="65"/>
      <c r="S1288" s="63" t="s">
        <v>68</v>
      </c>
      <c r="T1288" s="63" t="s">
        <v>321</v>
      </c>
      <c r="U1288" s="63" t="s">
        <v>530</v>
      </c>
      <c r="V1288" s="49" t="s">
        <v>71</v>
      </c>
      <c r="W1288" s="49" t="s">
        <v>72</v>
      </c>
      <c r="X1288" s="54" t="s">
        <v>58</v>
      </c>
      <c r="Y1288" s="49"/>
      <c r="Z1288" s="49" t="s">
        <v>105</v>
      </c>
      <c r="AA1288" s="54" t="s">
        <v>74</v>
      </c>
      <c r="AB1288" s="54"/>
      <c r="AC1288" s="68" t="s">
        <v>61</v>
      </c>
      <c r="AD1288" s="68" t="s">
        <v>61</v>
      </c>
      <c r="JX1288" s="58"/>
      <c r="TT1288" s="58"/>
      <c r="ADP1288" s="58"/>
      <c r="ANL1288" s="58"/>
      <c r="AXH1288" s="58"/>
      <c r="BHD1288" s="58"/>
      <c r="BQZ1288" s="58"/>
      <c r="CAV1288" s="58"/>
      <c r="CKR1288" s="58"/>
      <c r="CUN1288" s="58"/>
      <c r="DEJ1288" s="58"/>
      <c r="DOF1288" s="58"/>
      <c r="DYB1288" s="58"/>
      <c r="EHX1288" s="58"/>
      <c r="ERT1288" s="58"/>
      <c r="FBP1288" s="58"/>
      <c r="FLL1288" s="58"/>
      <c r="FVH1288" s="58"/>
      <c r="GFD1288" s="58"/>
      <c r="GOZ1288" s="58"/>
      <c r="GYV1288" s="58"/>
      <c r="HIR1288" s="58"/>
      <c r="HSN1288" s="58"/>
      <c r="ICJ1288" s="58"/>
      <c r="IMF1288" s="58"/>
      <c r="IWB1288" s="58"/>
      <c r="JFX1288" s="58"/>
      <c r="JPT1288" s="58"/>
      <c r="JZP1288" s="58"/>
      <c r="KJL1288" s="58"/>
      <c r="KTH1288" s="58"/>
      <c r="LDD1288" s="58"/>
      <c r="LMZ1288" s="58"/>
      <c r="LWV1288" s="58"/>
      <c r="MGR1288" s="58"/>
      <c r="MQN1288" s="58"/>
      <c r="NAJ1288" s="58"/>
      <c r="NKF1288" s="58"/>
      <c r="NUB1288" s="58"/>
      <c r="ODX1288" s="58"/>
      <c r="ONT1288" s="58"/>
      <c r="OXP1288" s="58"/>
      <c r="PHL1288" s="58"/>
      <c r="PRH1288" s="58"/>
      <c r="QBD1288" s="58"/>
      <c r="QKZ1288" s="58"/>
      <c r="QUV1288" s="58"/>
      <c r="RER1288" s="58"/>
      <c r="RON1288" s="58"/>
      <c r="RYJ1288" s="58"/>
      <c r="SIF1288" s="58"/>
      <c r="SSB1288" s="58"/>
      <c r="TBX1288" s="58"/>
      <c r="TLT1288" s="58"/>
      <c r="TVP1288" s="58"/>
      <c r="UFL1288" s="58"/>
      <c r="UPH1288" s="58"/>
      <c r="UZD1288" s="58"/>
      <c r="VIZ1288" s="58"/>
      <c r="VSV1288" s="58"/>
      <c r="WCR1288" s="58"/>
      <c r="WMN1288" s="58"/>
      <c r="WWJ1288" s="58"/>
    </row>
    <row r="1289" spans="1:796 1052:1820 2076:2844 3100:3868 4124:4892 5148:5916 6172:6940 7196:7964 8220:8988 9244:10012 10268:11036 11292:12060 12316:13084 13340:14108 14364:15132 15388:16156" s="67" customFormat="1" ht="57" hidden="1" customHeight="1" x14ac:dyDescent="0.25">
      <c r="A1289" s="54">
        <f>+SUBTOTAL(3,$B$11:B1289)</f>
        <v>0</v>
      </c>
      <c r="B1289" s="68" t="s">
        <v>42</v>
      </c>
      <c r="C1289" s="62" t="s">
        <v>43</v>
      </c>
      <c r="D1289" s="62" t="s">
        <v>44</v>
      </c>
      <c r="E1289" s="62" t="s">
        <v>45</v>
      </c>
      <c r="F1289" s="71" t="s">
        <v>4255</v>
      </c>
      <c r="G1289" s="69">
        <v>45495.733888889001</v>
      </c>
      <c r="H1289" s="71" t="s">
        <v>4255</v>
      </c>
      <c r="I1289" s="69">
        <v>45495.733888889001</v>
      </c>
      <c r="J1289" s="71" t="s">
        <v>4255</v>
      </c>
      <c r="K1289" s="69">
        <v>45495.733888889001</v>
      </c>
      <c r="L1289" s="100" t="s">
        <v>4510</v>
      </c>
      <c r="M1289" s="68" t="s">
        <v>48</v>
      </c>
      <c r="N1289" s="63" t="s">
        <v>221</v>
      </c>
      <c r="O1289" s="63" t="s">
        <v>545</v>
      </c>
      <c r="P1289" s="63" t="s">
        <v>4381</v>
      </c>
      <c r="Q1289" s="64"/>
      <c r="R1289" s="65"/>
      <c r="S1289" s="63" t="s">
        <v>144</v>
      </c>
      <c r="T1289" s="63" t="s">
        <v>145</v>
      </c>
      <c r="U1289" s="63" t="s">
        <v>146</v>
      </c>
      <c r="V1289" s="49" t="s">
        <v>147</v>
      </c>
      <c r="W1289" s="49" t="s">
        <v>148</v>
      </c>
      <c r="X1289" s="54" t="s">
        <v>58</v>
      </c>
      <c r="Y1289" s="49">
        <v>45506.427083333001</v>
      </c>
      <c r="Z1289" s="49" t="s">
        <v>59</v>
      </c>
      <c r="AA1289" s="54" t="s">
        <v>74</v>
      </c>
      <c r="AB1289" s="54"/>
      <c r="AC1289" s="62" t="s">
        <v>75</v>
      </c>
      <c r="AD1289" s="62" t="s">
        <v>75</v>
      </c>
      <c r="JX1289" s="58"/>
      <c r="TT1289" s="58"/>
      <c r="ADP1289" s="58"/>
      <c r="ANL1289" s="58"/>
      <c r="AXH1289" s="58"/>
      <c r="BHD1289" s="58"/>
      <c r="BQZ1289" s="58"/>
      <c r="CAV1289" s="58"/>
      <c r="CKR1289" s="58"/>
      <c r="CUN1289" s="58"/>
      <c r="DEJ1289" s="58"/>
      <c r="DOF1289" s="58"/>
      <c r="DYB1289" s="58"/>
      <c r="EHX1289" s="58"/>
      <c r="ERT1289" s="58"/>
      <c r="FBP1289" s="58"/>
      <c r="FLL1289" s="58"/>
      <c r="FVH1289" s="58"/>
      <c r="GFD1289" s="58"/>
      <c r="GOZ1289" s="58"/>
      <c r="GYV1289" s="58"/>
      <c r="HIR1289" s="58"/>
      <c r="HSN1289" s="58"/>
      <c r="ICJ1289" s="58"/>
      <c r="IMF1289" s="58"/>
      <c r="IWB1289" s="58"/>
      <c r="JFX1289" s="58"/>
      <c r="JPT1289" s="58"/>
      <c r="JZP1289" s="58"/>
      <c r="KJL1289" s="58"/>
      <c r="KTH1289" s="58"/>
      <c r="LDD1289" s="58"/>
      <c r="LMZ1289" s="58"/>
      <c r="LWV1289" s="58"/>
      <c r="MGR1289" s="58"/>
      <c r="MQN1289" s="58"/>
      <c r="NAJ1289" s="58"/>
      <c r="NKF1289" s="58"/>
      <c r="NUB1289" s="58"/>
      <c r="ODX1289" s="58"/>
      <c r="ONT1289" s="58"/>
      <c r="OXP1289" s="58"/>
      <c r="PHL1289" s="58"/>
      <c r="PRH1289" s="58"/>
      <c r="QBD1289" s="58"/>
      <c r="QKZ1289" s="58"/>
      <c r="QUV1289" s="58"/>
      <c r="RER1289" s="58"/>
      <c r="RON1289" s="58"/>
      <c r="RYJ1289" s="58"/>
      <c r="SIF1289" s="58"/>
      <c r="SSB1289" s="58"/>
      <c r="TBX1289" s="58"/>
      <c r="TLT1289" s="58"/>
      <c r="TVP1289" s="58"/>
      <c r="UFL1289" s="58"/>
      <c r="UPH1289" s="58"/>
      <c r="UZD1289" s="58"/>
      <c r="VIZ1289" s="58"/>
      <c r="VSV1289" s="58"/>
      <c r="WCR1289" s="58"/>
      <c r="WMN1289" s="58"/>
      <c r="WWJ1289" s="58"/>
    </row>
    <row r="1290" spans="1:796 1052:1820 2076:2844 3100:3868 4124:4892 5148:5916 6172:6940 7196:7964 8220:8988 9244:10012 10268:11036 11292:12060 12316:13084 13340:14108 14364:15132 15388:16156" s="67" customFormat="1" ht="57" hidden="1" customHeight="1" x14ac:dyDescent="0.25">
      <c r="A1290" s="54">
        <f>+SUBTOTAL(3,$B$11:B1290)</f>
        <v>0</v>
      </c>
      <c r="B1290" s="68" t="s">
        <v>108</v>
      </c>
      <c r="C1290" s="62" t="s">
        <v>43</v>
      </c>
      <c r="D1290" s="62" t="s">
        <v>44</v>
      </c>
      <c r="E1290" s="62" t="s">
        <v>45</v>
      </c>
      <c r="F1290" s="71" t="s">
        <v>4253</v>
      </c>
      <c r="G1290" s="69">
        <v>45480.613252315001</v>
      </c>
      <c r="H1290" s="71" t="s">
        <v>4253</v>
      </c>
      <c r="I1290" s="69">
        <v>45480.613252315001</v>
      </c>
      <c r="J1290" s="71" t="s">
        <v>4253</v>
      </c>
      <c r="K1290" s="69">
        <v>45480.613252315001</v>
      </c>
      <c r="L1290" s="100" t="s">
        <v>4508</v>
      </c>
      <c r="M1290" s="68" t="s">
        <v>48</v>
      </c>
      <c r="N1290" s="63" t="s">
        <v>221</v>
      </c>
      <c r="O1290" s="63" t="s">
        <v>523</v>
      </c>
      <c r="P1290" s="63" t="s">
        <v>3422</v>
      </c>
      <c r="Q1290" s="64"/>
      <c r="R1290" s="65"/>
      <c r="S1290" s="63" t="s">
        <v>68</v>
      </c>
      <c r="T1290" s="63" t="s">
        <v>69</v>
      </c>
      <c r="U1290" s="63" t="s">
        <v>89</v>
      </c>
      <c r="V1290" s="63" t="s">
        <v>115</v>
      </c>
      <c r="W1290" s="63" t="s">
        <v>4727</v>
      </c>
      <c r="X1290" s="54" t="s">
        <v>58</v>
      </c>
      <c r="Y1290" s="49">
        <v>45491.591030092997</v>
      </c>
      <c r="Z1290" s="49" t="s">
        <v>59</v>
      </c>
      <c r="AA1290" s="54" t="s">
        <v>74</v>
      </c>
      <c r="AB1290" s="54"/>
      <c r="AC1290" s="62" t="s">
        <v>75</v>
      </c>
      <c r="AD1290" s="62" t="s">
        <v>75</v>
      </c>
      <c r="JX1290" s="58"/>
      <c r="TT1290" s="58"/>
      <c r="ADP1290" s="58"/>
      <c r="ANL1290" s="58"/>
      <c r="AXH1290" s="58"/>
      <c r="BHD1290" s="58"/>
      <c r="BQZ1290" s="58"/>
      <c r="CAV1290" s="58"/>
      <c r="CKR1290" s="58"/>
      <c r="CUN1290" s="58"/>
      <c r="DEJ1290" s="58"/>
      <c r="DOF1290" s="58"/>
      <c r="DYB1290" s="58"/>
      <c r="EHX1290" s="58"/>
      <c r="ERT1290" s="58"/>
      <c r="FBP1290" s="58"/>
      <c r="FLL1290" s="58"/>
      <c r="FVH1290" s="58"/>
      <c r="GFD1290" s="58"/>
      <c r="GOZ1290" s="58"/>
      <c r="GYV1290" s="58"/>
      <c r="HIR1290" s="58"/>
      <c r="HSN1290" s="58"/>
      <c r="ICJ1290" s="58"/>
      <c r="IMF1290" s="58"/>
      <c r="IWB1290" s="58"/>
      <c r="JFX1290" s="58"/>
      <c r="JPT1290" s="58"/>
      <c r="JZP1290" s="58"/>
      <c r="KJL1290" s="58"/>
      <c r="KTH1290" s="58"/>
      <c r="LDD1290" s="58"/>
      <c r="LMZ1290" s="58"/>
      <c r="LWV1290" s="58"/>
      <c r="MGR1290" s="58"/>
      <c r="MQN1290" s="58"/>
      <c r="NAJ1290" s="58"/>
      <c r="NKF1290" s="58"/>
      <c r="NUB1290" s="58"/>
      <c r="ODX1290" s="58"/>
      <c r="ONT1290" s="58"/>
      <c r="OXP1290" s="58"/>
      <c r="PHL1290" s="58"/>
      <c r="PRH1290" s="58"/>
      <c r="QBD1290" s="58"/>
      <c r="QKZ1290" s="58"/>
      <c r="QUV1290" s="58"/>
      <c r="RER1290" s="58"/>
      <c r="RON1290" s="58"/>
      <c r="RYJ1290" s="58"/>
      <c r="SIF1290" s="58"/>
      <c r="SSB1290" s="58"/>
      <c r="TBX1290" s="58"/>
      <c r="TLT1290" s="58"/>
      <c r="TVP1290" s="58"/>
      <c r="UFL1290" s="58"/>
      <c r="UPH1290" s="58"/>
      <c r="UZD1290" s="58"/>
      <c r="VIZ1290" s="58"/>
      <c r="VSV1290" s="58"/>
      <c r="WCR1290" s="58"/>
      <c r="WMN1290" s="58"/>
      <c r="WWJ1290" s="58"/>
    </row>
    <row r="1291" spans="1:796 1052:1820 2076:2844 3100:3868 4124:4892 5148:5916 6172:6940 7196:7964 8220:8988 9244:10012 10268:11036 11292:12060 12316:13084 13340:14108 14364:15132 15388:16156" s="67" customFormat="1" ht="57" hidden="1" customHeight="1" x14ac:dyDescent="0.25">
      <c r="A1291" s="54">
        <f>+SUBTOTAL(3,$B$11:B1291)</f>
        <v>0</v>
      </c>
      <c r="B1291" s="68" t="s">
        <v>42</v>
      </c>
      <c r="C1291" s="62" t="s">
        <v>43</v>
      </c>
      <c r="D1291" s="62" t="s">
        <v>44</v>
      </c>
      <c r="E1291" s="62" t="s">
        <v>45</v>
      </c>
      <c r="F1291" s="71" t="s">
        <v>4258</v>
      </c>
      <c r="G1291" s="69">
        <v>45491.314687500002</v>
      </c>
      <c r="H1291" s="71" t="s">
        <v>4258</v>
      </c>
      <c r="I1291" s="69">
        <v>45491.314687500002</v>
      </c>
      <c r="J1291" s="71" t="s">
        <v>4258</v>
      </c>
      <c r="K1291" s="69">
        <v>45491.314687500002</v>
      </c>
      <c r="L1291" s="100" t="s">
        <v>4513</v>
      </c>
      <c r="M1291" s="68" t="s">
        <v>48</v>
      </c>
      <c r="N1291" s="63" t="s">
        <v>221</v>
      </c>
      <c r="O1291" s="63" t="s">
        <v>545</v>
      </c>
      <c r="P1291" s="63" t="s">
        <v>1398</v>
      </c>
      <c r="Q1291" s="64"/>
      <c r="R1291" s="65"/>
      <c r="S1291" s="63" t="s">
        <v>68</v>
      </c>
      <c r="T1291" s="63" t="s">
        <v>125</v>
      </c>
      <c r="U1291" s="63" t="s">
        <v>126</v>
      </c>
      <c r="V1291" s="49" t="s">
        <v>80</v>
      </c>
      <c r="W1291" s="49" t="s">
        <v>81</v>
      </c>
      <c r="X1291" s="54" t="s">
        <v>58</v>
      </c>
      <c r="Y1291" s="49">
        <v>45505.622986110997</v>
      </c>
      <c r="Z1291" s="49" t="s">
        <v>59</v>
      </c>
      <c r="AA1291" s="54" t="s">
        <v>74</v>
      </c>
      <c r="AB1291" s="54"/>
      <c r="AC1291" s="68" t="s">
        <v>82</v>
      </c>
      <c r="AD1291" s="68" t="s">
        <v>82</v>
      </c>
      <c r="JX1291" s="58"/>
      <c r="TT1291" s="58"/>
      <c r="ADP1291" s="58"/>
      <c r="ANL1291" s="58"/>
      <c r="AXH1291" s="58"/>
      <c r="BHD1291" s="58"/>
      <c r="BQZ1291" s="58"/>
      <c r="CAV1291" s="58"/>
      <c r="CKR1291" s="58"/>
      <c r="CUN1291" s="58"/>
      <c r="DEJ1291" s="58"/>
      <c r="DOF1291" s="58"/>
      <c r="DYB1291" s="58"/>
      <c r="EHX1291" s="58"/>
      <c r="ERT1291" s="58"/>
      <c r="FBP1291" s="58"/>
      <c r="FLL1291" s="58"/>
      <c r="FVH1291" s="58"/>
      <c r="GFD1291" s="58"/>
      <c r="GOZ1291" s="58"/>
      <c r="GYV1291" s="58"/>
      <c r="HIR1291" s="58"/>
      <c r="HSN1291" s="58"/>
      <c r="ICJ1291" s="58"/>
      <c r="IMF1291" s="58"/>
      <c r="IWB1291" s="58"/>
      <c r="JFX1291" s="58"/>
      <c r="JPT1291" s="58"/>
      <c r="JZP1291" s="58"/>
      <c r="KJL1291" s="58"/>
      <c r="KTH1291" s="58"/>
      <c r="LDD1291" s="58"/>
      <c r="LMZ1291" s="58"/>
      <c r="LWV1291" s="58"/>
      <c r="MGR1291" s="58"/>
      <c r="MQN1291" s="58"/>
      <c r="NAJ1291" s="58"/>
      <c r="NKF1291" s="58"/>
      <c r="NUB1291" s="58"/>
      <c r="ODX1291" s="58"/>
      <c r="ONT1291" s="58"/>
      <c r="OXP1291" s="58"/>
      <c r="PHL1291" s="58"/>
      <c r="PRH1291" s="58"/>
      <c r="QBD1291" s="58"/>
      <c r="QKZ1291" s="58"/>
      <c r="QUV1291" s="58"/>
      <c r="RER1291" s="58"/>
      <c r="RON1291" s="58"/>
      <c r="RYJ1291" s="58"/>
      <c r="SIF1291" s="58"/>
      <c r="SSB1291" s="58"/>
      <c r="TBX1291" s="58"/>
      <c r="TLT1291" s="58"/>
      <c r="TVP1291" s="58"/>
      <c r="UFL1291" s="58"/>
      <c r="UPH1291" s="58"/>
      <c r="UZD1291" s="58"/>
      <c r="VIZ1291" s="58"/>
      <c r="VSV1291" s="58"/>
      <c r="WCR1291" s="58"/>
      <c r="WMN1291" s="58"/>
      <c r="WWJ1291" s="58"/>
    </row>
    <row r="1292" spans="1:796 1052:1820 2076:2844 3100:3868 4124:4892 5148:5916 6172:6940 7196:7964 8220:8988 9244:10012 10268:11036 11292:12060 12316:13084 13340:14108 14364:15132 15388:16156" s="67" customFormat="1" ht="57" hidden="1" customHeight="1" x14ac:dyDescent="0.25">
      <c r="A1292" s="54">
        <f>+SUBTOTAL(3,$B$11:B1292)</f>
        <v>0</v>
      </c>
      <c r="B1292" s="68" t="s">
        <v>42</v>
      </c>
      <c r="C1292" s="62" t="s">
        <v>43</v>
      </c>
      <c r="D1292" s="62" t="s">
        <v>44</v>
      </c>
      <c r="E1292" s="62" t="s">
        <v>45</v>
      </c>
      <c r="F1292" s="71" t="s">
        <v>4254</v>
      </c>
      <c r="G1292" s="69">
        <v>45504.451446758998</v>
      </c>
      <c r="H1292" s="71" t="s">
        <v>4254</v>
      </c>
      <c r="I1292" s="69">
        <v>45504.451446758998</v>
      </c>
      <c r="J1292" s="71" t="s">
        <v>4254</v>
      </c>
      <c r="K1292" s="69">
        <v>45504.451446758998</v>
      </c>
      <c r="L1292" s="100" t="s">
        <v>4509</v>
      </c>
      <c r="M1292" s="68" t="s">
        <v>48</v>
      </c>
      <c r="N1292" s="63" t="s">
        <v>221</v>
      </c>
      <c r="O1292" s="63" t="s">
        <v>545</v>
      </c>
      <c r="P1292" s="63" t="s">
        <v>1334</v>
      </c>
      <c r="Q1292" s="64"/>
      <c r="R1292" s="65"/>
      <c r="S1292" s="63" t="s">
        <v>68</v>
      </c>
      <c r="T1292" s="63" t="s">
        <v>321</v>
      </c>
      <c r="U1292" s="63" t="s">
        <v>530</v>
      </c>
      <c r="V1292" s="49" t="s">
        <v>71</v>
      </c>
      <c r="W1292" s="49" t="s">
        <v>72</v>
      </c>
      <c r="X1292" s="54" t="s">
        <v>58</v>
      </c>
      <c r="Y1292" s="49"/>
      <c r="Z1292" s="49" t="s">
        <v>59</v>
      </c>
      <c r="AA1292" s="54" t="s">
        <v>74</v>
      </c>
      <c r="AB1292" s="54"/>
      <c r="AC1292" s="68" t="s">
        <v>82</v>
      </c>
      <c r="AD1292" s="68" t="s">
        <v>82</v>
      </c>
      <c r="JX1292" s="58"/>
      <c r="TT1292" s="58"/>
      <c r="ADP1292" s="58"/>
      <c r="ANL1292" s="58"/>
      <c r="AXH1292" s="58"/>
      <c r="BHD1292" s="58"/>
      <c r="BQZ1292" s="58"/>
      <c r="CAV1292" s="58"/>
      <c r="CKR1292" s="58"/>
      <c r="CUN1292" s="58"/>
      <c r="DEJ1292" s="58"/>
      <c r="DOF1292" s="58"/>
      <c r="DYB1292" s="58"/>
      <c r="EHX1292" s="58"/>
      <c r="ERT1292" s="58"/>
      <c r="FBP1292" s="58"/>
      <c r="FLL1292" s="58"/>
      <c r="FVH1292" s="58"/>
      <c r="GFD1292" s="58"/>
      <c r="GOZ1292" s="58"/>
      <c r="GYV1292" s="58"/>
      <c r="HIR1292" s="58"/>
      <c r="HSN1292" s="58"/>
      <c r="ICJ1292" s="58"/>
      <c r="IMF1292" s="58"/>
      <c r="IWB1292" s="58"/>
      <c r="JFX1292" s="58"/>
      <c r="JPT1292" s="58"/>
      <c r="JZP1292" s="58"/>
      <c r="KJL1292" s="58"/>
      <c r="KTH1292" s="58"/>
      <c r="LDD1292" s="58"/>
      <c r="LMZ1292" s="58"/>
      <c r="LWV1292" s="58"/>
      <c r="MGR1292" s="58"/>
      <c r="MQN1292" s="58"/>
      <c r="NAJ1292" s="58"/>
      <c r="NKF1292" s="58"/>
      <c r="NUB1292" s="58"/>
      <c r="ODX1292" s="58"/>
      <c r="ONT1292" s="58"/>
      <c r="OXP1292" s="58"/>
      <c r="PHL1292" s="58"/>
      <c r="PRH1292" s="58"/>
      <c r="QBD1292" s="58"/>
      <c r="QKZ1292" s="58"/>
      <c r="QUV1292" s="58"/>
      <c r="RER1292" s="58"/>
      <c r="RON1292" s="58"/>
      <c r="RYJ1292" s="58"/>
      <c r="SIF1292" s="58"/>
      <c r="SSB1292" s="58"/>
      <c r="TBX1292" s="58"/>
      <c r="TLT1292" s="58"/>
      <c r="TVP1292" s="58"/>
      <c r="UFL1292" s="58"/>
      <c r="UPH1292" s="58"/>
      <c r="UZD1292" s="58"/>
      <c r="VIZ1292" s="58"/>
      <c r="VSV1292" s="58"/>
      <c r="WCR1292" s="58"/>
      <c r="WMN1292" s="58"/>
      <c r="WWJ1292" s="58"/>
    </row>
    <row r="1293" spans="1:796 1052:1820 2076:2844 3100:3868 4124:4892 5148:5916 6172:6940 7196:7964 8220:8988 9244:10012 10268:11036 11292:12060 12316:13084 13340:14108 14364:15132 15388:16156" s="67" customFormat="1" ht="57" hidden="1" customHeight="1" x14ac:dyDescent="0.25">
      <c r="A1293" s="54">
        <f>+SUBTOTAL(3,$B$11:B1293)</f>
        <v>0</v>
      </c>
      <c r="B1293" s="68" t="s">
        <v>108</v>
      </c>
      <c r="C1293" s="62" t="s">
        <v>43</v>
      </c>
      <c r="D1293" s="62" t="s">
        <v>44</v>
      </c>
      <c r="E1293" s="62" t="s">
        <v>45</v>
      </c>
      <c r="F1293" s="71" t="s">
        <v>4253</v>
      </c>
      <c r="G1293" s="69">
        <v>45480.613252315001</v>
      </c>
      <c r="H1293" s="71" t="s">
        <v>4253</v>
      </c>
      <c r="I1293" s="69">
        <v>45480.613252315001</v>
      </c>
      <c r="J1293" s="71" t="s">
        <v>4253</v>
      </c>
      <c r="K1293" s="69">
        <v>45480.613252315001</v>
      </c>
      <c r="L1293" s="100" t="s">
        <v>4508</v>
      </c>
      <c r="M1293" s="68" t="s">
        <v>48</v>
      </c>
      <c r="N1293" s="63" t="s">
        <v>221</v>
      </c>
      <c r="O1293" s="63" t="s">
        <v>523</v>
      </c>
      <c r="P1293" s="63" t="s">
        <v>3422</v>
      </c>
      <c r="Q1293" s="64"/>
      <c r="R1293" s="65"/>
      <c r="S1293" s="63" t="s">
        <v>68</v>
      </c>
      <c r="T1293" s="63" t="s">
        <v>69</v>
      </c>
      <c r="U1293" s="63" t="s">
        <v>89</v>
      </c>
      <c r="V1293" s="63" t="s">
        <v>115</v>
      </c>
      <c r="W1293" s="63" t="s">
        <v>4727</v>
      </c>
      <c r="X1293" s="54" t="s">
        <v>58</v>
      </c>
      <c r="Y1293" s="49">
        <v>45491.592847221997</v>
      </c>
      <c r="Z1293" s="49" t="s">
        <v>59</v>
      </c>
      <c r="AA1293" s="54" t="s">
        <v>74</v>
      </c>
      <c r="AB1293" s="54"/>
      <c r="AC1293" s="68" t="s">
        <v>383</v>
      </c>
      <c r="AD1293" s="68" t="s">
        <v>383</v>
      </c>
      <c r="JX1293" s="58"/>
      <c r="TT1293" s="58"/>
      <c r="ADP1293" s="58"/>
      <c r="ANL1293" s="58"/>
      <c r="AXH1293" s="58"/>
      <c r="BHD1293" s="58"/>
      <c r="BQZ1293" s="58"/>
      <c r="CAV1293" s="58"/>
      <c r="CKR1293" s="58"/>
      <c r="CUN1293" s="58"/>
      <c r="DEJ1293" s="58"/>
      <c r="DOF1293" s="58"/>
      <c r="DYB1293" s="58"/>
      <c r="EHX1293" s="58"/>
      <c r="ERT1293" s="58"/>
      <c r="FBP1293" s="58"/>
      <c r="FLL1293" s="58"/>
      <c r="FVH1293" s="58"/>
      <c r="GFD1293" s="58"/>
      <c r="GOZ1293" s="58"/>
      <c r="GYV1293" s="58"/>
      <c r="HIR1293" s="58"/>
      <c r="HSN1293" s="58"/>
      <c r="ICJ1293" s="58"/>
      <c r="IMF1293" s="58"/>
      <c r="IWB1293" s="58"/>
      <c r="JFX1293" s="58"/>
      <c r="JPT1293" s="58"/>
      <c r="JZP1293" s="58"/>
      <c r="KJL1293" s="58"/>
      <c r="KTH1293" s="58"/>
      <c r="LDD1293" s="58"/>
      <c r="LMZ1293" s="58"/>
      <c r="LWV1293" s="58"/>
      <c r="MGR1293" s="58"/>
      <c r="MQN1293" s="58"/>
      <c r="NAJ1293" s="58"/>
      <c r="NKF1293" s="58"/>
      <c r="NUB1293" s="58"/>
      <c r="ODX1293" s="58"/>
      <c r="ONT1293" s="58"/>
      <c r="OXP1293" s="58"/>
      <c r="PHL1293" s="58"/>
      <c r="PRH1293" s="58"/>
      <c r="QBD1293" s="58"/>
      <c r="QKZ1293" s="58"/>
      <c r="QUV1293" s="58"/>
      <c r="RER1293" s="58"/>
      <c r="RON1293" s="58"/>
      <c r="RYJ1293" s="58"/>
      <c r="SIF1293" s="58"/>
      <c r="SSB1293" s="58"/>
      <c r="TBX1293" s="58"/>
      <c r="TLT1293" s="58"/>
      <c r="TVP1293" s="58"/>
      <c r="UFL1293" s="58"/>
      <c r="UPH1293" s="58"/>
      <c r="UZD1293" s="58"/>
      <c r="VIZ1293" s="58"/>
      <c r="VSV1293" s="58"/>
      <c r="WCR1293" s="58"/>
      <c r="WMN1293" s="58"/>
      <c r="WWJ1293" s="58"/>
    </row>
    <row r="1294" spans="1:796 1052:1820 2076:2844 3100:3868 4124:4892 5148:5916 6172:6940 7196:7964 8220:8988 9244:10012 10268:11036 11292:12060 12316:13084 13340:14108 14364:15132 15388:16156" s="67" customFormat="1" ht="57" hidden="1" customHeight="1" x14ac:dyDescent="0.25">
      <c r="A1294" s="54">
        <f>+SUBTOTAL(3,$B$11:B1294)</f>
        <v>0</v>
      </c>
      <c r="B1294" s="68" t="s">
        <v>42</v>
      </c>
      <c r="C1294" s="62" t="s">
        <v>43</v>
      </c>
      <c r="D1294" s="62" t="s">
        <v>44</v>
      </c>
      <c r="E1294" s="62" t="s">
        <v>45</v>
      </c>
      <c r="F1294" s="71" t="s">
        <v>4256</v>
      </c>
      <c r="G1294" s="69">
        <v>45484.443923610997</v>
      </c>
      <c r="H1294" s="71" t="s">
        <v>4256</v>
      </c>
      <c r="I1294" s="69">
        <v>45484.443923610997</v>
      </c>
      <c r="J1294" s="71" t="s">
        <v>4256</v>
      </c>
      <c r="K1294" s="69">
        <v>45484.443923610997</v>
      </c>
      <c r="L1294" s="100" t="s">
        <v>4511</v>
      </c>
      <c r="M1294" s="68" t="s">
        <v>48</v>
      </c>
      <c r="N1294" s="63" t="s">
        <v>221</v>
      </c>
      <c r="O1294" s="63" t="s">
        <v>571</v>
      </c>
      <c r="P1294" s="63" t="s">
        <v>4382</v>
      </c>
      <c r="Q1294" s="64"/>
      <c r="R1294" s="65"/>
      <c r="S1294" s="63" t="s">
        <v>68</v>
      </c>
      <c r="T1294" s="63" t="s">
        <v>321</v>
      </c>
      <c r="U1294" s="63" t="s">
        <v>2142</v>
      </c>
      <c r="V1294" s="63" t="s">
        <v>71</v>
      </c>
      <c r="W1294" s="63" t="s">
        <v>72</v>
      </c>
      <c r="X1294" s="54" t="s">
        <v>58</v>
      </c>
      <c r="Y1294" s="49">
        <v>45492.670567130001</v>
      </c>
      <c r="Z1294" s="49" t="s">
        <v>59</v>
      </c>
      <c r="AA1294" s="54" t="s">
        <v>74</v>
      </c>
      <c r="AB1294" s="54"/>
      <c r="AC1294" s="68" t="s">
        <v>75</v>
      </c>
      <c r="AD1294" s="68" t="s">
        <v>75</v>
      </c>
      <c r="JX1294" s="58"/>
      <c r="TT1294" s="58"/>
      <c r="ADP1294" s="58"/>
      <c r="ANL1294" s="58"/>
      <c r="AXH1294" s="58"/>
      <c r="BHD1294" s="58"/>
      <c r="BQZ1294" s="58"/>
      <c r="CAV1294" s="58"/>
      <c r="CKR1294" s="58"/>
      <c r="CUN1294" s="58"/>
      <c r="DEJ1294" s="58"/>
      <c r="DOF1294" s="58"/>
      <c r="DYB1294" s="58"/>
      <c r="EHX1294" s="58"/>
      <c r="ERT1294" s="58"/>
      <c r="FBP1294" s="58"/>
      <c r="FLL1294" s="58"/>
      <c r="FVH1294" s="58"/>
      <c r="GFD1294" s="58"/>
      <c r="GOZ1294" s="58"/>
      <c r="GYV1294" s="58"/>
      <c r="HIR1294" s="58"/>
      <c r="HSN1294" s="58"/>
      <c r="ICJ1294" s="58"/>
      <c r="IMF1294" s="58"/>
      <c r="IWB1294" s="58"/>
      <c r="JFX1294" s="58"/>
      <c r="JPT1294" s="58"/>
      <c r="JZP1294" s="58"/>
      <c r="KJL1294" s="58"/>
      <c r="KTH1294" s="58"/>
      <c r="LDD1294" s="58"/>
      <c r="LMZ1294" s="58"/>
      <c r="LWV1294" s="58"/>
      <c r="MGR1294" s="58"/>
      <c r="MQN1294" s="58"/>
      <c r="NAJ1294" s="58"/>
      <c r="NKF1294" s="58"/>
      <c r="NUB1294" s="58"/>
      <c r="ODX1294" s="58"/>
      <c r="ONT1294" s="58"/>
      <c r="OXP1294" s="58"/>
      <c r="PHL1294" s="58"/>
      <c r="PRH1294" s="58"/>
      <c r="QBD1294" s="58"/>
      <c r="QKZ1294" s="58"/>
      <c r="QUV1294" s="58"/>
      <c r="RER1294" s="58"/>
      <c r="RON1294" s="58"/>
      <c r="RYJ1294" s="58"/>
      <c r="SIF1294" s="58"/>
      <c r="SSB1294" s="58"/>
      <c r="TBX1294" s="58"/>
      <c r="TLT1294" s="58"/>
      <c r="TVP1294" s="58"/>
      <c r="UFL1294" s="58"/>
      <c r="UPH1294" s="58"/>
      <c r="UZD1294" s="58"/>
      <c r="VIZ1294" s="58"/>
      <c r="VSV1294" s="58"/>
      <c r="WCR1294" s="58"/>
      <c r="WMN1294" s="58"/>
      <c r="WWJ1294" s="58"/>
    </row>
    <row r="1295" spans="1:796 1052:1820 2076:2844 3100:3868 4124:4892 5148:5916 6172:6940 7196:7964 8220:8988 9244:10012 10268:11036 11292:12060 12316:13084 13340:14108 14364:15132 15388:16156" s="67" customFormat="1" ht="57" hidden="1" customHeight="1" x14ac:dyDescent="0.25">
      <c r="A1295" s="54">
        <f>+SUBTOTAL(3,$B$11:B1295)</f>
        <v>0</v>
      </c>
      <c r="B1295" s="68" t="s">
        <v>42</v>
      </c>
      <c r="C1295" s="62" t="s">
        <v>43</v>
      </c>
      <c r="D1295" s="62" t="s">
        <v>44</v>
      </c>
      <c r="E1295" s="62" t="s">
        <v>45</v>
      </c>
      <c r="F1295" s="71" t="s">
        <v>4262</v>
      </c>
      <c r="G1295" s="69">
        <v>45495.738622684999</v>
      </c>
      <c r="H1295" s="71" t="s">
        <v>4262</v>
      </c>
      <c r="I1295" s="69">
        <v>45495.738622684999</v>
      </c>
      <c r="J1295" s="71" t="s">
        <v>4262</v>
      </c>
      <c r="K1295" s="69">
        <v>45495.738622684999</v>
      </c>
      <c r="L1295" s="100" t="s">
        <v>4510</v>
      </c>
      <c r="M1295" s="68" t="s">
        <v>48</v>
      </c>
      <c r="N1295" s="63" t="s">
        <v>221</v>
      </c>
      <c r="O1295" s="63" t="s">
        <v>545</v>
      </c>
      <c r="P1295" s="63" t="s">
        <v>4381</v>
      </c>
      <c r="Q1295" s="64"/>
      <c r="R1295" s="65"/>
      <c r="S1295" s="63" t="s">
        <v>144</v>
      </c>
      <c r="T1295" s="63" t="s">
        <v>576</v>
      </c>
      <c r="U1295" s="63" t="s">
        <v>1426</v>
      </c>
      <c r="V1295" s="49" t="s">
        <v>147</v>
      </c>
      <c r="W1295" s="49" t="s">
        <v>148</v>
      </c>
      <c r="X1295" s="54" t="s">
        <v>58</v>
      </c>
      <c r="Y1295" s="49">
        <v>45506.428136574003</v>
      </c>
      <c r="Z1295" s="49" t="s">
        <v>59</v>
      </c>
      <c r="AA1295" s="54" t="s">
        <v>74</v>
      </c>
      <c r="AB1295" s="54"/>
      <c r="AC1295" s="68" t="s">
        <v>75</v>
      </c>
      <c r="AD1295" s="68" t="s">
        <v>75</v>
      </c>
      <c r="JX1295" s="58"/>
      <c r="TT1295" s="58"/>
      <c r="ADP1295" s="58"/>
      <c r="ANL1295" s="58"/>
      <c r="AXH1295" s="58"/>
      <c r="BHD1295" s="58"/>
      <c r="BQZ1295" s="58"/>
      <c r="CAV1295" s="58"/>
      <c r="CKR1295" s="58"/>
      <c r="CUN1295" s="58"/>
      <c r="DEJ1295" s="58"/>
      <c r="DOF1295" s="58"/>
      <c r="DYB1295" s="58"/>
      <c r="EHX1295" s="58"/>
      <c r="ERT1295" s="58"/>
      <c r="FBP1295" s="58"/>
      <c r="FLL1295" s="58"/>
      <c r="FVH1295" s="58"/>
      <c r="GFD1295" s="58"/>
      <c r="GOZ1295" s="58"/>
      <c r="GYV1295" s="58"/>
      <c r="HIR1295" s="58"/>
      <c r="HSN1295" s="58"/>
      <c r="ICJ1295" s="58"/>
      <c r="IMF1295" s="58"/>
      <c r="IWB1295" s="58"/>
      <c r="JFX1295" s="58"/>
      <c r="JPT1295" s="58"/>
      <c r="JZP1295" s="58"/>
      <c r="KJL1295" s="58"/>
      <c r="KTH1295" s="58"/>
      <c r="LDD1295" s="58"/>
      <c r="LMZ1295" s="58"/>
      <c r="LWV1295" s="58"/>
      <c r="MGR1295" s="58"/>
      <c r="MQN1295" s="58"/>
      <c r="NAJ1295" s="58"/>
      <c r="NKF1295" s="58"/>
      <c r="NUB1295" s="58"/>
      <c r="ODX1295" s="58"/>
      <c r="ONT1295" s="58"/>
      <c r="OXP1295" s="58"/>
      <c r="PHL1295" s="58"/>
      <c r="PRH1295" s="58"/>
      <c r="QBD1295" s="58"/>
      <c r="QKZ1295" s="58"/>
      <c r="QUV1295" s="58"/>
      <c r="RER1295" s="58"/>
      <c r="RON1295" s="58"/>
      <c r="RYJ1295" s="58"/>
      <c r="SIF1295" s="58"/>
      <c r="SSB1295" s="58"/>
      <c r="TBX1295" s="58"/>
      <c r="TLT1295" s="58"/>
      <c r="TVP1295" s="58"/>
      <c r="UFL1295" s="58"/>
      <c r="UPH1295" s="58"/>
      <c r="UZD1295" s="58"/>
      <c r="VIZ1295" s="58"/>
      <c r="VSV1295" s="58"/>
      <c r="WCR1295" s="58"/>
      <c r="WMN1295" s="58"/>
      <c r="WWJ1295" s="58"/>
    </row>
    <row r="1296" spans="1:796 1052:1820 2076:2844 3100:3868 4124:4892 5148:5916 6172:6940 7196:7964 8220:8988 9244:10012 10268:11036 11292:12060 12316:13084 13340:14108 14364:15132 15388:16156" s="67" customFormat="1" ht="57" hidden="1" customHeight="1" x14ac:dyDescent="0.25">
      <c r="A1296" s="54">
        <f>+SUBTOTAL(3,$B$11:B1296)</f>
        <v>0</v>
      </c>
      <c r="B1296" s="68" t="s">
        <v>42</v>
      </c>
      <c r="C1296" s="62" t="s">
        <v>43</v>
      </c>
      <c r="D1296" s="62" t="s">
        <v>44</v>
      </c>
      <c r="E1296" s="62" t="s">
        <v>45</v>
      </c>
      <c r="F1296" s="71" t="s">
        <v>4257</v>
      </c>
      <c r="G1296" s="69">
        <v>45492.401643518999</v>
      </c>
      <c r="H1296" s="71" t="s">
        <v>4257</v>
      </c>
      <c r="I1296" s="69">
        <v>45492.401643518999</v>
      </c>
      <c r="J1296" s="71" t="s">
        <v>4257</v>
      </c>
      <c r="K1296" s="69">
        <v>45492.401643518999</v>
      </c>
      <c r="L1296" s="100" t="s">
        <v>4512</v>
      </c>
      <c r="M1296" s="68" t="s">
        <v>48</v>
      </c>
      <c r="N1296" s="63" t="s">
        <v>221</v>
      </c>
      <c r="O1296" s="63" t="s">
        <v>4107</v>
      </c>
      <c r="P1296" s="63" t="s">
        <v>4383</v>
      </c>
      <c r="Q1296" s="64"/>
      <c r="R1296" s="65"/>
      <c r="S1296" s="63" t="s">
        <v>68</v>
      </c>
      <c r="T1296" s="63" t="s">
        <v>125</v>
      </c>
      <c r="U1296" s="63" t="s">
        <v>186</v>
      </c>
      <c r="V1296" s="49" t="s">
        <v>80</v>
      </c>
      <c r="W1296" s="49" t="s">
        <v>81</v>
      </c>
      <c r="X1296" s="54" t="s">
        <v>58</v>
      </c>
      <c r="Y1296" s="49">
        <v>45502.604918981</v>
      </c>
      <c r="Z1296" s="49" t="s">
        <v>59</v>
      </c>
      <c r="AA1296" s="54" t="s">
        <v>74</v>
      </c>
      <c r="AB1296" s="54"/>
      <c r="AC1296" s="68" t="s">
        <v>75</v>
      </c>
      <c r="AD1296" s="68" t="s">
        <v>75</v>
      </c>
      <c r="JX1296" s="58"/>
      <c r="TT1296" s="58"/>
      <c r="ADP1296" s="58"/>
      <c r="ANL1296" s="58"/>
      <c r="AXH1296" s="58"/>
      <c r="BHD1296" s="58"/>
      <c r="BQZ1296" s="58"/>
      <c r="CAV1296" s="58"/>
      <c r="CKR1296" s="58"/>
      <c r="CUN1296" s="58"/>
      <c r="DEJ1296" s="58"/>
      <c r="DOF1296" s="58"/>
      <c r="DYB1296" s="58"/>
      <c r="EHX1296" s="58"/>
      <c r="ERT1296" s="58"/>
      <c r="FBP1296" s="58"/>
      <c r="FLL1296" s="58"/>
      <c r="FVH1296" s="58"/>
      <c r="GFD1296" s="58"/>
      <c r="GOZ1296" s="58"/>
      <c r="GYV1296" s="58"/>
      <c r="HIR1296" s="58"/>
      <c r="HSN1296" s="58"/>
      <c r="ICJ1296" s="58"/>
      <c r="IMF1296" s="58"/>
      <c r="IWB1296" s="58"/>
      <c r="JFX1296" s="58"/>
      <c r="JPT1296" s="58"/>
      <c r="JZP1296" s="58"/>
      <c r="KJL1296" s="58"/>
      <c r="KTH1296" s="58"/>
      <c r="LDD1296" s="58"/>
      <c r="LMZ1296" s="58"/>
      <c r="LWV1296" s="58"/>
      <c r="MGR1296" s="58"/>
      <c r="MQN1296" s="58"/>
      <c r="NAJ1296" s="58"/>
      <c r="NKF1296" s="58"/>
      <c r="NUB1296" s="58"/>
      <c r="ODX1296" s="58"/>
      <c r="ONT1296" s="58"/>
      <c r="OXP1296" s="58"/>
      <c r="PHL1296" s="58"/>
      <c r="PRH1296" s="58"/>
      <c r="QBD1296" s="58"/>
      <c r="QKZ1296" s="58"/>
      <c r="QUV1296" s="58"/>
      <c r="RER1296" s="58"/>
      <c r="RON1296" s="58"/>
      <c r="RYJ1296" s="58"/>
      <c r="SIF1296" s="58"/>
      <c r="SSB1296" s="58"/>
      <c r="TBX1296" s="58"/>
      <c r="TLT1296" s="58"/>
      <c r="TVP1296" s="58"/>
      <c r="UFL1296" s="58"/>
      <c r="UPH1296" s="58"/>
      <c r="UZD1296" s="58"/>
      <c r="VIZ1296" s="58"/>
      <c r="VSV1296" s="58"/>
      <c r="WCR1296" s="58"/>
      <c r="WMN1296" s="58"/>
      <c r="WWJ1296" s="58"/>
    </row>
    <row r="1297" spans="1:796 1052:1820 2076:2844 3100:3868 4124:4892 5148:5916 6172:6940 7196:7964 8220:8988 9244:10012 10268:11036 11292:12060 12316:13084 13340:14108 14364:15132 15388:16156" s="67" customFormat="1" ht="57" hidden="1" customHeight="1" x14ac:dyDescent="0.25">
      <c r="A1297" s="54">
        <f>+SUBTOTAL(3,$B$11:B1297)</f>
        <v>0</v>
      </c>
      <c r="B1297" s="68" t="s">
        <v>42</v>
      </c>
      <c r="C1297" s="62" t="s">
        <v>43</v>
      </c>
      <c r="D1297" s="62" t="s">
        <v>44</v>
      </c>
      <c r="E1297" s="62" t="s">
        <v>45</v>
      </c>
      <c r="F1297" s="71" t="s">
        <v>4259</v>
      </c>
      <c r="G1297" s="69">
        <v>45474.815729167</v>
      </c>
      <c r="H1297" s="71" t="s">
        <v>4259</v>
      </c>
      <c r="I1297" s="69">
        <v>45474.815729167</v>
      </c>
      <c r="J1297" s="71" t="s">
        <v>4259</v>
      </c>
      <c r="K1297" s="69">
        <v>45474.815729167</v>
      </c>
      <c r="L1297" s="100" t="s">
        <v>4514</v>
      </c>
      <c r="M1297" s="68" t="s">
        <v>111</v>
      </c>
      <c r="N1297" s="63" t="s">
        <v>221</v>
      </c>
      <c r="O1297" s="63" t="s">
        <v>222</v>
      </c>
      <c r="P1297" s="63" t="s">
        <v>560</v>
      </c>
      <c r="Q1297" s="64"/>
      <c r="R1297" s="65"/>
      <c r="S1297" s="63" t="s">
        <v>68</v>
      </c>
      <c r="T1297" s="63" t="s">
        <v>69</v>
      </c>
      <c r="U1297" s="63" t="s">
        <v>461</v>
      </c>
      <c r="V1297" s="63" t="s">
        <v>115</v>
      </c>
      <c r="W1297" s="63" t="s">
        <v>4727</v>
      </c>
      <c r="X1297" s="54" t="s">
        <v>58</v>
      </c>
      <c r="Y1297" s="49">
        <v>45489.535439815001</v>
      </c>
      <c r="Z1297" s="49" t="s">
        <v>59</v>
      </c>
      <c r="AA1297" s="54" t="s">
        <v>74</v>
      </c>
      <c r="AB1297" s="54"/>
      <c r="AC1297" s="68" t="s">
        <v>117</v>
      </c>
      <c r="AD1297" s="68" t="s">
        <v>117</v>
      </c>
      <c r="JX1297" s="58"/>
      <c r="TT1297" s="58"/>
      <c r="ADP1297" s="58"/>
      <c r="ANL1297" s="58"/>
      <c r="AXH1297" s="58"/>
      <c r="BHD1297" s="58"/>
      <c r="BQZ1297" s="58"/>
      <c r="CAV1297" s="58"/>
      <c r="CKR1297" s="58"/>
      <c r="CUN1297" s="58"/>
      <c r="DEJ1297" s="58"/>
      <c r="DOF1297" s="58"/>
      <c r="DYB1297" s="58"/>
      <c r="EHX1297" s="58"/>
      <c r="ERT1297" s="58"/>
      <c r="FBP1297" s="58"/>
      <c r="FLL1297" s="58"/>
      <c r="FVH1297" s="58"/>
      <c r="GFD1297" s="58"/>
      <c r="GOZ1297" s="58"/>
      <c r="GYV1297" s="58"/>
      <c r="HIR1297" s="58"/>
      <c r="HSN1297" s="58"/>
      <c r="ICJ1297" s="58"/>
      <c r="IMF1297" s="58"/>
      <c r="IWB1297" s="58"/>
      <c r="JFX1297" s="58"/>
      <c r="JPT1297" s="58"/>
      <c r="JZP1297" s="58"/>
      <c r="KJL1297" s="58"/>
      <c r="KTH1297" s="58"/>
      <c r="LDD1297" s="58"/>
      <c r="LMZ1297" s="58"/>
      <c r="LWV1297" s="58"/>
      <c r="MGR1297" s="58"/>
      <c r="MQN1297" s="58"/>
      <c r="NAJ1297" s="58"/>
      <c r="NKF1297" s="58"/>
      <c r="NUB1297" s="58"/>
      <c r="ODX1297" s="58"/>
      <c r="ONT1297" s="58"/>
      <c r="OXP1297" s="58"/>
      <c r="PHL1297" s="58"/>
      <c r="PRH1297" s="58"/>
      <c r="QBD1297" s="58"/>
      <c r="QKZ1297" s="58"/>
      <c r="QUV1297" s="58"/>
      <c r="RER1297" s="58"/>
      <c r="RON1297" s="58"/>
      <c r="RYJ1297" s="58"/>
      <c r="SIF1297" s="58"/>
      <c r="SSB1297" s="58"/>
      <c r="TBX1297" s="58"/>
      <c r="TLT1297" s="58"/>
      <c r="TVP1297" s="58"/>
      <c r="UFL1297" s="58"/>
      <c r="UPH1297" s="58"/>
      <c r="UZD1297" s="58"/>
      <c r="VIZ1297" s="58"/>
      <c r="VSV1297" s="58"/>
      <c r="WCR1297" s="58"/>
      <c r="WMN1297" s="58"/>
      <c r="WWJ1297" s="58"/>
    </row>
    <row r="1298" spans="1:796 1052:1820 2076:2844 3100:3868 4124:4892 5148:5916 6172:6940 7196:7964 8220:8988 9244:10012 10268:11036 11292:12060 12316:13084 13340:14108 14364:15132 15388:16156" s="67" customFormat="1" ht="57" hidden="1" customHeight="1" x14ac:dyDescent="0.25">
      <c r="A1298" s="54">
        <f>+SUBTOTAL(3,$B$11:B1298)</f>
        <v>0</v>
      </c>
      <c r="B1298" s="68" t="s">
        <v>42</v>
      </c>
      <c r="C1298" s="62" t="s">
        <v>43</v>
      </c>
      <c r="D1298" s="62" t="s">
        <v>44</v>
      </c>
      <c r="E1298" s="62" t="s">
        <v>45</v>
      </c>
      <c r="F1298" s="71" t="s">
        <v>4260</v>
      </c>
      <c r="G1298" s="69">
        <v>45477.846724536997</v>
      </c>
      <c r="H1298" s="71" t="s">
        <v>4260</v>
      </c>
      <c r="I1298" s="69">
        <v>45477.846724536997</v>
      </c>
      <c r="J1298" s="71" t="s">
        <v>4260</v>
      </c>
      <c r="K1298" s="69">
        <v>45477.846724536997</v>
      </c>
      <c r="L1298" s="100" t="s">
        <v>4515</v>
      </c>
      <c r="M1298" s="68" t="s">
        <v>48</v>
      </c>
      <c r="N1298" s="63" t="s">
        <v>221</v>
      </c>
      <c r="O1298" s="63" t="s">
        <v>545</v>
      </c>
      <c r="P1298" s="63" t="s">
        <v>1417</v>
      </c>
      <c r="Q1298" s="64"/>
      <c r="R1298" s="65"/>
      <c r="S1298" s="63" t="s">
        <v>68</v>
      </c>
      <c r="T1298" s="63" t="s">
        <v>321</v>
      </c>
      <c r="U1298" s="63" t="s">
        <v>530</v>
      </c>
      <c r="V1298" s="49" t="s">
        <v>71</v>
      </c>
      <c r="W1298" s="49" t="s">
        <v>72</v>
      </c>
      <c r="X1298" s="54" t="s">
        <v>58</v>
      </c>
      <c r="Y1298" s="49">
        <v>45488.780729167003</v>
      </c>
      <c r="Z1298" s="49" t="s">
        <v>59</v>
      </c>
      <c r="AA1298" s="54" t="s">
        <v>74</v>
      </c>
      <c r="AB1298" s="54"/>
      <c r="AC1298" s="62" t="s">
        <v>82</v>
      </c>
      <c r="AD1298" s="62" t="s">
        <v>82</v>
      </c>
      <c r="JX1298" s="58"/>
      <c r="TT1298" s="58"/>
      <c r="ADP1298" s="58"/>
      <c r="ANL1298" s="58"/>
      <c r="AXH1298" s="58"/>
      <c r="BHD1298" s="58"/>
      <c r="BQZ1298" s="58"/>
      <c r="CAV1298" s="58"/>
      <c r="CKR1298" s="58"/>
      <c r="CUN1298" s="58"/>
      <c r="DEJ1298" s="58"/>
      <c r="DOF1298" s="58"/>
      <c r="DYB1298" s="58"/>
      <c r="EHX1298" s="58"/>
      <c r="ERT1298" s="58"/>
      <c r="FBP1298" s="58"/>
      <c r="FLL1298" s="58"/>
      <c r="FVH1298" s="58"/>
      <c r="GFD1298" s="58"/>
      <c r="GOZ1298" s="58"/>
      <c r="GYV1298" s="58"/>
      <c r="HIR1298" s="58"/>
      <c r="HSN1298" s="58"/>
      <c r="ICJ1298" s="58"/>
      <c r="IMF1298" s="58"/>
      <c r="IWB1298" s="58"/>
      <c r="JFX1298" s="58"/>
      <c r="JPT1298" s="58"/>
      <c r="JZP1298" s="58"/>
      <c r="KJL1298" s="58"/>
      <c r="KTH1298" s="58"/>
      <c r="LDD1298" s="58"/>
      <c r="LMZ1298" s="58"/>
      <c r="LWV1298" s="58"/>
      <c r="MGR1298" s="58"/>
      <c r="MQN1298" s="58"/>
      <c r="NAJ1298" s="58"/>
      <c r="NKF1298" s="58"/>
      <c r="NUB1298" s="58"/>
      <c r="ODX1298" s="58"/>
      <c r="ONT1298" s="58"/>
      <c r="OXP1298" s="58"/>
      <c r="PHL1298" s="58"/>
      <c r="PRH1298" s="58"/>
      <c r="QBD1298" s="58"/>
      <c r="QKZ1298" s="58"/>
      <c r="QUV1298" s="58"/>
      <c r="RER1298" s="58"/>
      <c r="RON1298" s="58"/>
      <c r="RYJ1298" s="58"/>
      <c r="SIF1298" s="58"/>
      <c r="SSB1298" s="58"/>
      <c r="TBX1298" s="58"/>
      <c r="TLT1298" s="58"/>
      <c r="TVP1298" s="58"/>
      <c r="UFL1298" s="58"/>
      <c r="UPH1298" s="58"/>
      <c r="UZD1298" s="58"/>
      <c r="VIZ1298" s="58"/>
      <c r="VSV1298" s="58"/>
      <c r="WCR1298" s="58"/>
      <c r="WMN1298" s="58"/>
      <c r="WWJ1298" s="58"/>
    </row>
    <row r="1299" spans="1:796 1052:1820 2076:2844 3100:3868 4124:4892 5148:5916 6172:6940 7196:7964 8220:8988 9244:10012 10268:11036 11292:12060 12316:13084 13340:14108 14364:15132 15388:16156" s="67" customFormat="1" ht="57" hidden="1" customHeight="1" x14ac:dyDescent="0.25">
      <c r="A1299" s="54">
        <f>+SUBTOTAL(3,$B$11:B1299)</f>
        <v>0</v>
      </c>
      <c r="B1299" s="68" t="s">
        <v>108</v>
      </c>
      <c r="C1299" s="62" t="s">
        <v>43</v>
      </c>
      <c r="D1299" s="62" t="s">
        <v>44</v>
      </c>
      <c r="E1299" s="62" t="s">
        <v>45</v>
      </c>
      <c r="F1299" s="71" t="s">
        <v>4261</v>
      </c>
      <c r="G1299" s="69">
        <v>45477.596331018998</v>
      </c>
      <c r="H1299" s="71" t="s">
        <v>4261</v>
      </c>
      <c r="I1299" s="69">
        <v>45477.596331018998</v>
      </c>
      <c r="J1299" s="71" t="s">
        <v>4261</v>
      </c>
      <c r="K1299" s="69">
        <v>45477.596331018998</v>
      </c>
      <c r="L1299" s="100" t="s">
        <v>4516</v>
      </c>
      <c r="M1299" s="68" t="s">
        <v>48</v>
      </c>
      <c r="N1299" s="63" t="s">
        <v>221</v>
      </c>
      <c r="O1299" s="63" t="s">
        <v>545</v>
      </c>
      <c r="P1299" s="63" t="s">
        <v>355</v>
      </c>
      <c r="Q1299" s="64"/>
      <c r="R1299" s="65"/>
      <c r="S1299" s="63" t="s">
        <v>652</v>
      </c>
      <c r="T1299" s="63" t="s">
        <v>3273</v>
      </c>
      <c r="U1299" s="63" t="s">
        <v>654</v>
      </c>
      <c r="V1299" s="63" t="s">
        <v>80</v>
      </c>
      <c r="W1299" s="63" t="s">
        <v>4692</v>
      </c>
      <c r="X1299" s="54" t="s">
        <v>58</v>
      </c>
      <c r="Y1299" s="49">
        <v>45488.783530093002</v>
      </c>
      <c r="Z1299" s="49" t="s">
        <v>59</v>
      </c>
      <c r="AA1299" s="54" t="s">
        <v>74</v>
      </c>
      <c r="AB1299" s="54"/>
      <c r="AC1299" s="62" t="s">
        <v>82</v>
      </c>
      <c r="AD1299" s="62" t="s">
        <v>82</v>
      </c>
      <c r="JX1299" s="58"/>
      <c r="TT1299" s="58"/>
      <c r="ADP1299" s="58"/>
      <c r="ANL1299" s="58"/>
      <c r="AXH1299" s="58"/>
      <c r="BHD1299" s="58"/>
      <c r="BQZ1299" s="58"/>
      <c r="CAV1299" s="58"/>
      <c r="CKR1299" s="58"/>
      <c r="CUN1299" s="58"/>
      <c r="DEJ1299" s="58"/>
      <c r="DOF1299" s="58"/>
      <c r="DYB1299" s="58"/>
      <c r="EHX1299" s="58"/>
      <c r="ERT1299" s="58"/>
      <c r="FBP1299" s="58"/>
      <c r="FLL1299" s="58"/>
      <c r="FVH1299" s="58"/>
      <c r="GFD1299" s="58"/>
      <c r="GOZ1299" s="58"/>
      <c r="GYV1299" s="58"/>
      <c r="HIR1299" s="58"/>
      <c r="HSN1299" s="58"/>
      <c r="ICJ1299" s="58"/>
      <c r="IMF1299" s="58"/>
      <c r="IWB1299" s="58"/>
      <c r="JFX1299" s="58"/>
      <c r="JPT1299" s="58"/>
      <c r="JZP1299" s="58"/>
      <c r="KJL1299" s="58"/>
      <c r="KTH1299" s="58"/>
      <c r="LDD1299" s="58"/>
      <c r="LMZ1299" s="58"/>
      <c r="LWV1299" s="58"/>
      <c r="MGR1299" s="58"/>
      <c r="MQN1299" s="58"/>
      <c r="NAJ1299" s="58"/>
      <c r="NKF1299" s="58"/>
      <c r="NUB1299" s="58"/>
      <c r="ODX1299" s="58"/>
      <c r="ONT1299" s="58"/>
      <c r="OXP1299" s="58"/>
      <c r="PHL1299" s="58"/>
      <c r="PRH1299" s="58"/>
      <c r="QBD1299" s="58"/>
      <c r="QKZ1299" s="58"/>
      <c r="QUV1299" s="58"/>
      <c r="RER1299" s="58"/>
      <c r="RON1299" s="58"/>
      <c r="RYJ1299" s="58"/>
      <c r="SIF1299" s="58"/>
      <c r="SSB1299" s="58"/>
      <c r="TBX1299" s="58"/>
      <c r="TLT1299" s="58"/>
      <c r="TVP1299" s="58"/>
      <c r="UFL1299" s="58"/>
      <c r="UPH1299" s="58"/>
      <c r="UZD1299" s="58"/>
      <c r="VIZ1299" s="58"/>
      <c r="VSV1299" s="58"/>
      <c r="WCR1299" s="58"/>
      <c r="WMN1299" s="58"/>
      <c r="WWJ1299" s="58"/>
    </row>
    <row r="1300" spans="1:796 1052:1820 2076:2844 3100:3868 4124:4892 5148:5916 6172:6940 7196:7964 8220:8988 9244:10012 10268:11036 11292:12060 12316:13084 13340:14108 14364:15132 15388:16156" s="67" customFormat="1" ht="57" hidden="1" customHeight="1" x14ac:dyDescent="0.25">
      <c r="A1300" s="54">
        <f>+SUBTOTAL(3,$B$11:B1300)</f>
        <v>0</v>
      </c>
      <c r="B1300" s="68" t="s">
        <v>42</v>
      </c>
      <c r="C1300" s="62" t="s">
        <v>43</v>
      </c>
      <c r="D1300" s="62" t="s">
        <v>44</v>
      </c>
      <c r="E1300" s="62" t="s">
        <v>45</v>
      </c>
      <c r="F1300" s="71" t="s">
        <v>4263</v>
      </c>
      <c r="G1300" s="69">
        <v>45503.570185185003</v>
      </c>
      <c r="H1300" s="71" t="s">
        <v>4263</v>
      </c>
      <c r="I1300" s="69">
        <v>45503.570185185003</v>
      </c>
      <c r="J1300" s="71" t="s">
        <v>4263</v>
      </c>
      <c r="K1300" s="69">
        <v>45503.570185185003</v>
      </c>
      <c r="L1300" s="100" t="s">
        <v>4517</v>
      </c>
      <c r="M1300" s="68" t="s">
        <v>48</v>
      </c>
      <c r="N1300" s="63" t="s">
        <v>221</v>
      </c>
      <c r="O1300" s="63" t="s">
        <v>541</v>
      </c>
      <c r="P1300" s="63" t="s">
        <v>4384</v>
      </c>
      <c r="Q1300" s="64"/>
      <c r="R1300" s="65"/>
      <c r="S1300" s="63" t="s">
        <v>68</v>
      </c>
      <c r="T1300" s="63" t="s">
        <v>296</v>
      </c>
      <c r="U1300" s="63" t="s">
        <v>457</v>
      </c>
      <c r="V1300" s="63" t="s">
        <v>80</v>
      </c>
      <c r="W1300" s="63" t="s">
        <v>4692</v>
      </c>
      <c r="X1300" s="54" t="s">
        <v>58</v>
      </c>
      <c r="Y1300" s="49"/>
      <c r="Z1300" s="49" t="s">
        <v>59</v>
      </c>
      <c r="AA1300" s="54" t="s">
        <v>74</v>
      </c>
      <c r="AB1300" s="54"/>
      <c r="AC1300" s="68" t="s">
        <v>75</v>
      </c>
      <c r="AD1300" s="68" t="s">
        <v>75</v>
      </c>
      <c r="JX1300" s="58"/>
      <c r="TT1300" s="58"/>
      <c r="ADP1300" s="58"/>
      <c r="ANL1300" s="58"/>
      <c r="AXH1300" s="58"/>
      <c r="BHD1300" s="58"/>
      <c r="BQZ1300" s="58"/>
      <c r="CAV1300" s="58"/>
      <c r="CKR1300" s="58"/>
      <c r="CUN1300" s="58"/>
      <c r="DEJ1300" s="58"/>
      <c r="DOF1300" s="58"/>
      <c r="DYB1300" s="58"/>
      <c r="EHX1300" s="58"/>
      <c r="ERT1300" s="58"/>
      <c r="FBP1300" s="58"/>
      <c r="FLL1300" s="58"/>
      <c r="FVH1300" s="58"/>
      <c r="GFD1300" s="58"/>
      <c r="GOZ1300" s="58"/>
      <c r="GYV1300" s="58"/>
      <c r="HIR1300" s="58"/>
      <c r="HSN1300" s="58"/>
      <c r="ICJ1300" s="58"/>
      <c r="IMF1300" s="58"/>
      <c r="IWB1300" s="58"/>
      <c r="JFX1300" s="58"/>
      <c r="JPT1300" s="58"/>
      <c r="JZP1300" s="58"/>
      <c r="KJL1300" s="58"/>
      <c r="KTH1300" s="58"/>
      <c r="LDD1300" s="58"/>
      <c r="LMZ1300" s="58"/>
      <c r="LWV1300" s="58"/>
      <c r="MGR1300" s="58"/>
      <c r="MQN1300" s="58"/>
      <c r="NAJ1300" s="58"/>
      <c r="NKF1300" s="58"/>
      <c r="NUB1300" s="58"/>
      <c r="ODX1300" s="58"/>
      <c r="ONT1300" s="58"/>
      <c r="OXP1300" s="58"/>
      <c r="PHL1300" s="58"/>
      <c r="PRH1300" s="58"/>
      <c r="QBD1300" s="58"/>
      <c r="QKZ1300" s="58"/>
      <c r="QUV1300" s="58"/>
      <c r="RER1300" s="58"/>
      <c r="RON1300" s="58"/>
      <c r="RYJ1300" s="58"/>
      <c r="SIF1300" s="58"/>
      <c r="SSB1300" s="58"/>
      <c r="TBX1300" s="58"/>
      <c r="TLT1300" s="58"/>
      <c r="TVP1300" s="58"/>
      <c r="UFL1300" s="58"/>
      <c r="UPH1300" s="58"/>
      <c r="UZD1300" s="58"/>
      <c r="VIZ1300" s="58"/>
      <c r="VSV1300" s="58"/>
      <c r="WCR1300" s="58"/>
      <c r="WMN1300" s="58"/>
      <c r="WWJ1300" s="58"/>
    </row>
    <row r="1301" spans="1:796 1052:1820 2076:2844 3100:3868 4124:4892 5148:5916 6172:6940 7196:7964 8220:8988 9244:10012 10268:11036 11292:12060 12316:13084 13340:14108 14364:15132 15388:16156" s="67" customFormat="1" ht="57" hidden="1" customHeight="1" x14ac:dyDescent="0.25">
      <c r="A1301" s="54">
        <f>+SUBTOTAL(3,$B$11:B1301)</f>
        <v>0</v>
      </c>
      <c r="B1301" s="68" t="s">
        <v>42</v>
      </c>
      <c r="C1301" s="62" t="s">
        <v>43</v>
      </c>
      <c r="D1301" s="62" t="s">
        <v>44</v>
      </c>
      <c r="E1301" s="62" t="s">
        <v>45</v>
      </c>
      <c r="F1301" s="71" t="s">
        <v>4264</v>
      </c>
      <c r="G1301" s="69">
        <v>45496.575324074001</v>
      </c>
      <c r="H1301" s="71" t="s">
        <v>4264</v>
      </c>
      <c r="I1301" s="69">
        <v>45496.575324074001</v>
      </c>
      <c r="J1301" s="71" t="s">
        <v>4264</v>
      </c>
      <c r="K1301" s="69">
        <v>45496.575324074001</v>
      </c>
      <c r="L1301" s="100" t="s">
        <v>4518</v>
      </c>
      <c r="M1301" s="68" t="s">
        <v>48</v>
      </c>
      <c r="N1301" s="63" t="s">
        <v>221</v>
      </c>
      <c r="O1301" s="63" t="s">
        <v>523</v>
      </c>
      <c r="P1301" s="63" t="s">
        <v>223</v>
      </c>
      <c r="Q1301" s="64"/>
      <c r="R1301" s="65"/>
      <c r="S1301" s="63" t="s">
        <v>68</v>
      </c>
      <c r="T1301" s="63" t="s">
        <v>69</v>
      </c>
      <c r="U1301" s="63" t="s">
        <v>327</v>
      </c>
      <c r="V1301" s="63" t="s">
        <v>2305</v>
      </c>
      <c r="W1301" s="63" t="s">
        <v>81</v>
      </c>
      <c r="X1301" s="54" t="s">
        <v>58</v>
      </c>
      <c r="Y1301" s="49"/>
      <c r="Z1301" s="49" t="s">
        <v>59</v>
      </c>
      <c r="AA1301" s="54" t="s">
        <v>74</v>
      </c>
      <c r="AB1301" s="54"/>
      <c r="AC1301" s="68" t="s">
        <v>75</v>
      </c>
      <c r="AD1301" s="68" t="s">
        <v>75</v>
      </c>
      <c r="JX1301" s="58"/>
      <c r="TT1301" s="58"/>
      <c r="ADP1301" s="58"/>
      <c r="ANL1301" s="58"/>
      <c r="AXH1301" s="58"/>
      <c r="BHD1301" s="58"/>
      <c r="BQZ1301" s="58"/>
      <c r="CAV1301" s="58"/>
      <c r="CKR1301" s="58"/>
      <c r="CUN1301" s="58"/>
      <c r="DEJ1301" s="58"/>
      <c r="DOF1301" s="58"/>
      <c r="DYB1301" s="58"/>
      <c r="EHX1301" s="58"/>
      <c r="ERT1301" s="58"/>
      <c r="FBP1301" s="58"/>
      <c r="FLL1301" s="58"/>
      <c r="FVH1301" s="58"/>
      <c r="GFD1301" s="58"/>
      <c r="GOZ1301" s="58"/>
      <c r="GYV1301" s="58"/>
      <c r="HIR1301" s="58"/>
      <c r="HSN1301" s="58"/>
      <c r="ICJ1301" s="58"/>
      <c r="IMF1301" s="58"/>
      <c r="IWB1301" s="58"/>
      <c r="JFX1301" s="58"/>
      <c r="JPT1301" s="58"/>
      <c r="JZP1301" s="58"/>
      <c r="KJL1301" s="58"/>
      <c r="KTH1301" s="58"/>
      <c r="LDD1301" s="58"/>
      <c r="LMZ1301" s="58"/>
      <c r="LWV1301" s="58"/>
      <c r="MGR1301" s="58"/>
      <c r="MQN1301" s="58"/>
      <c r="NAJ1301" s="58"/>
      <c r="NKF1301" s="58"/>
      <c r="NUB1301" s="58"/>
      <c r="ODX1301" s="58"/>
      <c r="ONT1301" s="58"/>
      <c r="OXP1301" s="58"/>
      <c r="PHL1301" s="58"/>
      <c r="PRH1301" s="58"/>
      <c r="QBD1301" s="58"/>
      <c r="QKZ1301" s="58"/>
      <c r="QUV1301" s="58"/>
      <c r="RER1301" s="58"/>
      <c r="RON1301" s="58"/>
      <c r="RYJ1301" s="58"/>
      <c r="SIF1301" s="58"/>
      <c r="SSB1301" s="58"/>
      <c r="TBX1301" s="58"/>
      <c r="TLT1301" s="58"/>
      <c r="TVP1301" s="58"/>
      <c r="UFL1301" s="58"/>
      <c r="UPH1301" s="58"/>
      <c r="UZD1301" s="58"/>
      <c r="VIZ1301" s="58"/>
      <c r="VSV1301" s="58"/>
      <c r="WCR1301" s="58"/>
      <c r="WMN1301" s="58"/>
      <c r="WWJ1301" s="58"/>
    </row>
    <row r="1302" spans="1:796 1052:1820 2076:2844 3100:3868 4124:4892 5148:5916 6172:6940 7196:7964 8220:8988 9244:10012 10268:11036 11292:12060 12316:13084 13340:14108 14364:15132 15388:16156" s="67" customFormat="1" ht="57" hidden="1" customHeight="1" x14ac:dyDescent="0.25">
      <c r="A1302" s="54">
        <f>+SUBTOTAL(3,$B$11:B1302)</f>
        <v>0</v>
      </c>
      <c r="B1302" s="68" t="s">
        <v>42</v>
      </c>
      <c r="C1302" s="62" t="s">
        <v>43</v>
      </c>
      <c r="D1302" s="62" t="s">
        <v>44</v>
      </c>
      <c r="E1302" s="62" t="s">
        <v>45</v>
      </c>
      <c r="F1302" s="71" t="s">
        <v>4265</v>
      </c>
      <c r="G1302" s="69">
        <v>45502.764965278002</v>
      </c>
      <c r="H1302" s="71" t="s">
        <v>4265</v>
      </c>
      <c r="I1302" s="69">
        <v>45502.764965278002</v>
      </c>
      <c r="J1302" s="71" t="s">
        <v>4265</v>
      </c>
      <c r="K1302" s="69">
        <v>45502.764965278002</v>
      </c>
      <c r="L1302" s="100" t="s">
        <v>3100</v>
      </c>
      <c r="M1302" s="68" t="s">
        <v>48</v>
      </c>
      <c r="N1302" s="63" t="s">
        <v>221</v>
      </c>
      <c r="O1302" s="63" t="s">
        <v>541</v>
      </c>
      <c r="P1302" s="63" t="s">
        <v>3423</v>
      </c>
      <c r="Q1302" s="64"/>
      <c r="R1302" s="65"/>
      <c r="S1302" s="63" t="s">
        <v>68</v>
      </c>
      <c r="T1302" s="63" t="s">
        <v>137</v>
      </c>
      <c r="U1302" s="63" t="s">
        <v>138</v>
      </c>
      <c r="V1302" s="63" t="s">
        <v>270</v>
      </c>
      <c r="W1302" s="63" t="s">
        <v>5264</v>
      </c>
      <c r="X1302" s="54" t="s">
        <v>58</v>
      </c>
      <c r="Y1302" s="49"/>
      <c r="Z1302" s="49" t="s">
        <v>59</v>
      </c>
      <c r="AA1302" s="54" t="s">
        <v>74</v>
      </c>
      <c r="AB1302" s="54"/>
      <c r="AC1302" s="68" t="s">
        <v>75</v>
      </c>
      <c r="AD1302" s="68" t="s">
        <v>75</v>
      </c>
      <c r="JX1302" s="58"/>
      <c r="TT1302" s="58"/>
      <c r="ADP1302" s="58"/>
      <c r="ANL1302" s="58"/>
      <c r="AXH1302" s="58"/>
      <c r="BHD1302" s="58"/>
      <c r="BQZ1302" s="58"/>
      <c r="CAV1302" s="58"/>
      <c r="CKR1302" s="58"/>
      <c r="CUN1302" s="58"/>
      <c r="DEJ1302" s="58"/>
      <c r="DOF1302" s="58"/>
      <c r="DYB1302" s="58"/>
      <c r="EHX1302" s="58"/>
      <c r="ERT1302" s="58"/>
      <c r="FBP1302" s="58"/>
      <c r="FLL1302" s="58"/>
      <c r="FVH1302" s="58"/>
      <c r="GFD1302" s="58"/>
      <c r="GOZ1302" s="58"/>
      <c r="GYV1302" s="58"/>
      <c r="HIR1302" s="58"/>
      <c r="HSN1302" s="58"/>
      <c r="ICJ1302" s="58"/>
      <c r="IMF1302" s="58"/>
      <c r="IWB1302" s="58"/>
      <c r="JFX1302" s="58"/>
      <c r="JPT1302" s="58"/>
      <c r="JZP1302" s="58"/>
      <c r="KJL1302" s="58"/>
      <c r="KTH1302" s="58"/>
      <c r="LDD1302" s="58"/>
      <c r="LMZ1302" s="58"/>
      <c r="LWV1302" s="58"/>
      <c r="MGR1302" s="58"/>
      <c r="MQN1302" s="58"/>
      <c r="NAJ1302" s="58"/>
      <c r="NKF1302" s="58"/>
      <c r="NUB1302" s="58"/>
      <c r="ODX1302" s="58"/>
      <c r="ONT1302" s="58"/>
      <c r="OXP1302" s="58"/>
      <c r="PHL1302" s="58"/>
      <c r="PRH1302" s="58"/>
      <c r="QBD1302" s="58"/>
      <c r="QKZ1302" s="58"/>
      <c r="QUV1302" s="58"/>
      <c r="RER1302" s="58"/>
      <c r="RON1302" s="58"/>
      <c r="RYJ1302" s="58"/>
      <c r="SIF1302" s="58"/>
      <c r="SSB1302" s="58"/>
      <c r="TBX1302" s="58"/>
      <c r="TLT1302" s="58"/>
      <c r="TVP1302" s="58"/>
      <c r="UFL1302" s="58"/>
      <c r="UPH1302" s="58"/>
      <c r="UZD1302" s="58"/>
      <c r="VIZ1302" s="58"/>
      <c r="VSV1302" s="58"/>
      <c r="WCR1302" s="58"/>
      <c r="WMN1302" s="58"/>
      <c r="WWJ1302" s="58"/>
    </row>
    <row r="1303" spans="1:796 1052:1820 2076:2844 3100:3868 4124:4892 5148:5916 6172:6940 7196:7964 8220:8988 9244:10012 10268:11036 11292:12060 12316:13084 13340:14108 14364:15132 15388:16156" s="67" customFormat="1" ht="57" hidden="1" customHeight="1" x14ac:dyDescent="0.25">
      <c r="A1303" s="54">
        <f>+SUBTOTAL(3,$B$11:B1303)</f>
        <v>0</v>
      </c>
      <c r="B1303" s="68" t="s">
        <v>42</v>
      </c>
      <c r="C1303" s="62" t="s">
        <v>43</v>
      </c>
      <c r="D1303" s="62" t="s">
        <v>44</v>
      </c>
      <c r="E1303" s="62" t="s">
        <v>45</v>
      </c>
      <c r="F1303" s="71" t="s">
        <v>4238</v>
      </c>
      <c r="G1303" s="69">
        <v>45504.610671296003</v>
      </c>
      <c r="H1303" s="71" t="s">
        <v>4238</v>
      </c>
      <c r="I1303" s="69">
        <v>45504.610671296003</v>
      </c>
      <c r="J1303" s="71" t="s">
        <v>4238</v>
      </c>
      <c r="K1303" s="69">
        <v>45504.610671296003</v>
      </c>
      <c r="L1303" s="100" t="s">
        <v>4498</v>
      </c>
      <c r="M1303" s="68" t="s">
        <v>48</v>
      </c>
      <c r="N1303" s="63" t="s">
        <v>49</v>
      </c>
      <c r="O1303" s="63" t="s">
        <v>1373</v>
      </c>
      <c r="P1303" s="63" t="s">
        <v>3443</v>
      </c>
      <c r="Q1303" s="64"/>
      <c r="R1303" s="65"/>
      <c r="S1303" s="63" t="s">
        <v>68</v>
      </c>
      <c r="T1303" s="63" t="s">
        <v>321</v>
      </c>
      <c r="U1303" s="63" t="s">
        <v>530</v>
      </c>
      <c r="V1303" s="49" t="s">
        <v>71</v>
      </c>
      <c r="W1303" s="49" t="s">
        <v>72</v>
      </c>
      <c r="X1303" s="54" t="s">
        <v>58</v>
      </c>
      <c r="Y1303" s="49"/>
      <c r="Z1303" s="49" t="s">
        <v>59</v>
      </c>
      <c r="AA1303" s="54" t="s">
        <v>60</v>
      </c>
      <c r="AB1303" s="54"/>
      <c r="AC1303" s="68" t="s">
        <v>902</v>
      </c>
      <c r="AD1303" s="68" t="s">
        <v>902</v>
      </c>
      <c r="JX1303" s="58"/>
      <c r="TT1303" s="58"/>
      <c r="ADP1303" s="58"/>
      <c r="ANL1303" s="58"/>
      <c r="AXH1303" s="58"/>
      <c r="BHD1303" s="58"/>
      <c r="BQZ1303" s="58"/>
      <c r="CAV1303" s="58"/>
      <c r="CKR1303" s="58"/>
      <c r="CUN1303" s="58"/>
      <c r="DEJ1303" s="58"/>
      <c r="DOF1303" s="58"/>
      <c r="DYB1303" s="58"/>
      <c r="EHX1303" s="58"/>
      <c r="ERT1303" s="58"/>
      <c r="FBP1303" s="58"/>
      <c r="FLL1303" s="58"/>
      <c r="FVH1303" s="58"/>
      <c r="GFD1303" s="58"/>
      <c r="GOZ1303" s="58"/>
      <c r="GYV1303" s="58"/>
      <c r="HIR1303" s="58"/>
      <c r="HSN1303" s="58"/>
      <c r="ICJ1303" s="58"/>
      <c r="IMF1303" s="58"/>
      <c r="IWB1303" s="58"/>
      <c r="JFX1303" s="58"/>
      <c r="JPT1303" s="58"/>
      <c r="JZP1303" s="58"/>
      <c r="KJL1303" s="58"/>
      <c r="KTH1303" s="58"/>
      <c r="LDD1303" s="58"/>
      <c r="LMZ1303" s="58"/>
      <c r="LWV1303" s="58"/>
      <c r="MGR1303" s="58"/>
      <c r="MQN1303" s="58"/>
      <c r="NAJ1303" s="58"/>
      <c r="NKF1303" s="58"/>
      <c r="NUB1303" s="58"/>
      <c r="ODX1303" s="58"/>
      <c r="ONT1303" s="58"/>
      <c r="OXP1303" s="58"/>
      <c r="PHL1303" s="58"/>
      <c r="PRH1303" s="58"/>
      <c r="QBD1303" s="58"/>
      <c r="QKZ1303" s="58"/>
      <c r="QUV1303" s="58"/>
      <c r="RER1303" s="58"/>
      <c r="RON1303" s="58"/>
      <c r="RYJ1303" s="58"/>
      <c r="SIF1303" s="58"/>
      <c r="SSB1303" s="58"/>
      <c r="TBX1303" s="58"/>
      <c r="TLT1303" s="58"/>
      <c r="TVP1303" s="58"/>
      <c r="UFL1303" s="58"/>
      <c r="UPH1303" s="58"/>
      <c r="UZD1303" s="58"/>
      <c r="VIZ1303" s="58"/>
      <c r="VSV1303" s="58"/>
      <c r="WCR1303" s="58"/>
      <c r="WMN1303" s="58"/>
      <c r="WWJ1303" s="58"/>
    </row>
    <row r="1304" spans="1:796 1052:1820 2076:2844 3100:3868 4124:4892 5148:5916 6172:6940 7196:7964 8220:8988 9244:10012 10268:11036 11292:12060 12316:13084 13340:14108 14364:15132 15388:16156" s="67" customFormat="1" ht="57" hidden="1" customHeight="1" x14ac:dyDescent="0.25">
      <c r="A1304" s="54">
        <f>+SUBTOTAL(3,$B$11:B1304)</f>
        <v>0</v>
      </c>
      <c r="B1304" s="68" t="s">
        <v>42</v>
      </c>
      <c r="C1304" s="62" t="s">
        <v>43</v>
      </c>
      <c r="D1304" s="62" t="s">
        <v>44</v>
      </c>
      <c r="E1304" s="62" t="s">
        <v>45</v>
      </c>
      <c r="F1304" s="71" t="s">
        <v>4266</v>
      </c>
      <c r="G1304" s="69">
        <v>45489.650497684997</v>
      </c>
      <c r="H1304" s="71" t="s">
        <v>4266</v>
      </c>
      <c r="I1304" s="69">
        <v>45489.650497684997</v>
      </c>
      <c r="J1304" s="71" t="s">
        <v>4266</v>
      </c>
      <c r="K1304" s="69">
        <v>45489.650497684997</v>
      </c>
      <c r="L1304" s="100" t="s">
        <v>4519</v>
      </c>
      <c r="M1304" s="68" t="s">
        <v>111</v>
      </c>
      <c r="N1304" s="63" t="s">
        <v>182</v>
      </c>
      <c r="O1304" s="63" t="s">
        <v>1493</v>
      </c>
      <c r="P1304" s="63" t="s">
        <v>4385</v>
      </c>
      <c r="Q1304" s="64"/>
      <c r="R1304" s="65"/>
      <c r="S1304" s="63" t="s">
        <v>68</v>
      </c>
      <c r="T1304" s="63" t="s">
        <v>69</v>
      </c>
      <c r="U1304" s="63" t="s">
        <v>461</v>
      </c>
      <c r="V1304" s="63" t="s">
        <v>98</v>
      </c>
      <c r="W1304" s="63" t="s">
        <v>99</v>
      </c>
      <c r="X1304" s="54" t="s">
        <v>58</v>
      </c>
      <c r="Y1304" s="49">
        <v>45503.682951388997</v>
      </c>
      <c r="Z1304" s="49" t="s">
        <v>59</v>
      </c>
      <c r="AA1304" s="54" t="s">
        <v>74</v>
      </c>
      <c r="AB1304" s="54"/>
      <c r="AC1304" s="68" t="s">
        <v>75</v>
      </c>
      <c r="AD1304" s="68" t="s">
        <v>75</v>
      </c>
      <c r="JX1304" s="58"/>
      <c r="TT1304" s="58"/>
      <c r="ADP1304" s="58"/>
      <c r="ANL1304" s="58"/>
      <c r="AXH1304" s="58"/>
      <c r="BHD1304" s="58"/>
      <c r="BQZ1304" s="58"/>
      <c r="CAV1304" s="58"/>
      <c r="CKR1304" s="58"/>
      <c r="CUN1304" s="58"/>
      <c r="DEJ1304" s="58"/>
      <c r="DOF1304" s="58"/>
      <c r="DYB1304" s="58"/>
      <c r="EHX1304" s="58"/>
      <c r="ERT1304" s="58"/>
      <c r="FBP1304" s="58"/>
      <c r="FLL1304" s="58"/>
      <c r="FVH1304" s="58"/>
      <c r="GFD1304" s="58"/>
      <c r="GOZ1304" s="58"/>
      <c r="GYV1304" s="58"/>
      <c r="HIR1304" s="58"/>
      <c r="HSN1304" s="58"/>
      <c r="ICJ1304" s="58"/>
      <c r="IMF1304" s="58"/>
      <c r="IWB1304" s="58"/>
      <c r="JFX1304" s="58"/>
      <c r="JPT1304" s="58"/>
      <c r="JZP1304" s="58"/>
      <c r="KJL1304" s="58"/>
      <c r="KTH1304" s="58"/>
      <c r="LDD1304" s="58"/>
      <c r="LMZ1304" s="58"/>
      <c r="LWV1304" s="58"/>
      <c r="MGR1304" s="58"/>
      <c r="MQN1304" s="58"/>
      <c r="NAJ1304" s="58"/>
      <c r="NKF1304" s="58"/>
      <c r="NUB1304" s="58"/>
      <c r="ODX1304" s="58"/>
      <c r="ONT1304" s="58"/>
      <c r="OXP1304" s="58"/>
      <c r="PHL1304" s="58"/>
      <c r="PRH1304" s="58"/>
      <c r="QBD1304" s="58"/>
      <c r="QKZ1304" s="58"/>
      <c r="QUV1304" s="58"/>
      <c r="RER1304" s="58"/>
      <c r="RON1304" s="58"/>
      <c r="RYJ1304" s="58"/>
      <c r="SIF1304" s="58"/>
      <c r="SSB1304" s="58"/>
      <c r="TBX1304" s="58"/>
      <c r="TLT1304" s="58"/>
      <c r="TVP1304" s="58"/>
      <c r="UFL1304" s="58"/>
      <c r="UPH1304" s="58"/>
      <c r="UZD1304" s="58"/>
      <c r="VIZ1304" s="58"/>
      <c r="VSV1304" s="58"/>
      <c r="WCR1304" s="58"/>
      <c r="WMN1304" s="58"/>
      <c r="WWJ1304" s="58"/>
    </row>
    <row r="1305" spans="1:796 1052:1820 2076:2844 3100:3868 4124:4892 5148:5916 6172:6940 7196:7964 8220:8988 9244:10012 10268:11036 11292:12060 12316:13084 13340:14108 14364:15132 15388:16156" s="67" customFormat="1" ht="57" hidden="1" customHeight="1" x14ac:dyDescent="0.25">
      <c r="A1305" s="54">
        <f>+SUBTOTAL(3,$B$11:B1305)</f>
        <v>0</v>
      </c>
      <c r="B1305" s="68" t="s">
        <v>108</v>
      </c>
      <c r="C1305" s="62" t="s">
        <v>43</v>
      </c>
      <c r="D1305" s="62" t="s">
        <v>44</v>
      </c>
      <c r="E1305" s="62" t="s">
        <v>45</v>
      </c>
      <c r="F1305" s="71" t="s">
        <v>4267</v>
      </c>
      <c r="G1305" s="69">
        <v>45498.494548611001</v>
      </c>
      <c r="H1305" s="71" t="s">
        <v>4267</v>
      </c>
      <c r="I1305" s="69">
        <v>45498.494548611001</v>
      </c>
      <c r="J1305" s="71" t="s">
        <v>4267</v>
      </c>
      <c r="K1305" s="69">
        <v>45498.494548611001</v>
      </c>
      <c r="L1305" s="100" t="s">
        <v>4520</v>
      </c>
      <c r="M1305" s="68" t="s">
        <v>48</v>
      </c>
      <c r="N1305" s="63" t="s">
        <v>182</v>
      </c>
      <c r="O1305" s="63" t="s">
        <v>1774</v>
      </c>
      <c r="P1305" s="63" t="s">
        <v>489</v>
      </c>
      <c r="Q1305" s="64"/>
      <c r="R1305" s="65"/>
      <c r="S1305" s="63" t="s">
        <v>68</v>
      </c>
      <c r="T1305" s="63" t="s">
        <v>321</v>
      </c>
      <c r="U1305" s="63" t="s">
        <v>530</v>
      </c>
      <c r="V1305" s="49" t="s">
        <v>71</v>
      </c>
      <c r="W1305" s="49" t="s">
        <v>72</v>
      </c>
      <c r="X1305" s="54" t="s">
        <v>58</v>
      </c>
      <c r="Y1305" s="49"/>
      <c r="Z1305" s="49" t="s">
        <v>59</v>
      </c>
      <c r="AA1305" s="54" t="s">
        <v>74</v>
      </c>
      <c r="AB1305" s="54"/>
      <c r="AC1305" s="68" t="s">
        <v>82</v>
      </c>
      <c r="AD1305" s="68" t="s">
        <v>82</v>
      </c>
      <c r="JX1305" s="58"/>
      <c r="TT1305" s="58"/>
      <c r="ADP1305" s="58"/>
      <c r="ANL1305" s="58"/>
      <c r="AXH1305" s="58"/>
      <c r="BHD1305" s="58"/>
      <c r="BQZ1305" s="58"/>
      <c r="CAV1305" s="58"/>
      <c r="CKR1305" s="58"/>
      <c r="CUN1305" s="58"/>
      <c r="DEJ1305" s="58"/>
      <c r="DOF1305" s="58"/>
      <c r="DYB1305" s="58"/>
      <c r="EHX1305" s="58"/>
      <c r="ERT1305" s="58"/>
      <c r="FBP1305" s="58"/>
      <c r="FLL1305" s="58"/>
      <c r="FVH1305" s="58"/>
      <c r="GFD1305" s="58"/>
      <c r="GOZ1305" s="58"/>
      <c r="GYV1305" s="58"/>
      <c r="HIR1305" s="58"/>
      <c r="HSN1305" s="58"/>
      <c r="ICJ1305" s="58"/>
      <c r="IMF1305" s="58"/>
      <c r="IWB1305" s="58"/>
      <c r="JFX1305" s="58"/>
      <c r="JPT1305" s="58"/>
      <c r="JZP1305" s="58"/>
      <c r="KJL1305" s="58"/>
      <c r="KTH1305" s="58"/>
      <c r="LDD1305" s="58"/>
      <c r="LMZ1305" s="58"/>
      <c r="LWV1305" s="58"/>
      <c r="MGR1305" s="58"/>
      <c r="MQN1305" s="58"/>
      <c r="NAJ1305" s="58"/>
      <c r="NKF1305" s="58"/>
      <c r="NUB1305" s="58"/>
      <c r="ODX1305" s="58"/>
      <c r="ONT1305" s="58"/>
      <c r="OXP1305" s="58"/>
      <c r="PHL1305" s="58"/>
      <c r="PRH1305" s="58"/>
      <c r="QBD1305" s="58"/>
      <c r="QKZ1305" s="58"/>
      <c r="QUV1305" s="58"/>
      <c r="RER1305" s="58"/>
      <c r="RON1305" s="58"/>
      <c r="RYJ1305" s="58"/>
      <c r="SIF1305" s="58"/>
      <c r="SSB1305" s="58"/>
      <c r="TBX1305" s="58"/>
      <c r="TLT1305" s="58"/>
      <c r="TVP1305" s="58"/>
      <c r="UFL1305" s="58"/>
      <c r="UPH1305" s="58"/>
      <c r="UZD1305" s="58"/>
      <c r="VIZ1305" s="58"/>
      <c r="VSV1305" s="58"/>
      <c r="WCR1305" s="58"/>
      <c r="WMN1305" s="58"/>
      <c r="WWJ1305" s="58"/>
    </row>
    <row r="1306" spans="1:796 1052:1820 2076:2844 3100:3868 4124:4892 5148:5916 6172:6940 7196:7964 8220:8988 9244:10012 10268:11036 11292:12060 12316:13084 13340:14108 14364:15132 15388:16156" s="67" customFormat="1" ht="57" hidden="1" customHeight="1" x14ac:dyDescent="0.25">
      <c r="A1306" s="54">
        <f>+SUBTOTAL(3,$B$11:B1306)</f>
        <v>0</v>
      </c>
      <c r="B1306" s="68" t="s">
        <v>42</v>
      </c>
      <c r="C1306" s="62" t="s">
        <v>43</v>
      </c>
      <c r="D1306" s="62" t="s">
        <v>44</v>
      </c>
      <c r="E1306" s="62" t="s">
        <v>45</v>
      </c>
      <c r="F1306" s="71" t="s">
        <v>4268</v>
      </c>
      <c r="G1306" s="69">
        <v>45498.364594906998</v>
      </c>
      <c r="H1306" s="71" t="s">
        <v>4268</v>
      </c>
      <c r="I1306" s="69">
        <v>45498.364594906998</v>
      </c>
      <c r="J1306" s="71" t="s">
        <v>4268</v>
      </c>
      <c r="K1306" s="69">
        <v>45498.364594906998</v>
      </c>
      <c r="L1306" s="100" t="s">
        <v>4521</v>
      </c>
      <c r="M1306" s="68" t="s">
        <v>48</v>
      </c>
      <c r="N1306" s="63" t="s">
        <v>182</v>
      </c>
      <c r="O1306" s="63" t="s">
        <v>183</v>
      </c>
      <c r="P1306" s="63" t="s">
        <v>4386</v>
      </c>
      <c r="Q1306" s="64"/>
      <c r="R1306" s="65"/>
      <c r="S1306" s="63" t="s">
        <v>68</v>
      </c>
      <c r="T1306" s="63" t="s">
        <v>96</v>
      </c>
      <c r="U1306" s="63" t="s">
        <v>3274</v>
      </c>
      <c r="V1306" s="63" t="s">
        <v>98</v>
      </c>
      <c r="W1306" s="63" t="s">
        <v>99</v>
      </c>
      <c r="X1306" s="54" t="s">
        <v>58</v>
      </c>
      <c r="Y1306" s="49">
        <v>45504.680185185003</v>
      </c>
      <c r="Z1306" s="49" t="s">
        <v>59</v>
      </c>
      <c r="AA1306" s="54" t="s">
        <v>74</v>
      </c>
      <c r="AB1306" s="54"/>
      <c r="AC1306" s="62" t="s">
        <v>117</v>
      </c>
      <c r="AD1306" s="62" t="s">
        <v>117</v>
      </c>
      <c r="JX1306" s="58"/>
      <c r="TT1306" s="58"/>
      <c r="ADP1306" s="58"/>
      <c r="ANL1306" s="58"/>
      <c r="AXH1306" s="58"/>
      <c r="BHD1306" s="58"/>
      <c r="BQZ1306" s="58"/>
      <c r="CAV1306" s="58"/>
      <c r="CKR1306" s="58"/>
      <c r="CUN1306" s="58"/>
      <c r="DEJ1306" s="58"/>
      <c r="DOF1306" s="58"/>
      <c r="DYB1306" s="58"/>
      <c r="EHX1306" s="58"/>
      <c r="ERT1306" s="58"/>
      <c r="FBP1306" s="58"/>
      <c r="FLL1306" s="58"/>
      <c r="FVH1306" s="58"/>
      <c r="GFD1306" s="58"/>
      <c r="GOZ1306" s="58"/>
      <c r="GYV1306" s="58"/>
      <c r="HIR1306" s="58"/>
      <c r="HSN1306" s="58"/>
      <c r="ICJ1306" s="58"/>
      <c r="IMF1306" s="58"/>
      <c r="IWB1306" s="58"/>
      <c r="JFX1306" s="58"/>
      <c r="JPT1306" s="58"/>
      <c r="JZP1306" s="58"/>
      <c r="KJL1306" s="58"/>
      <c r="KTH1306" s="58"/>
      <c r="LDD1306" s="58"/>
      <c r="LMZ1306" s="58"/>
      <c r="LWV1306" s="58"/>
      <c r="MGR1306" s="58"/>
      <c r="MQN1306" s="58"/>
      <c r="NAJ1306" s="58"/>
      <c r="NKF1306" s="58"/>
      <c r="NUB1306" s="58"/>
      <c r="ODX1306" s="58"/>
      <c r="ONT1306" s="58"/>
      <c r="OXP1306" s="58"/>
      <c r="PHL1306" s="58"/>
      <c r="PRH1306" s="58"/>
      <c r="QBD1306" s="58"/>
      <c r="QKZ1306" s="58"/>
      <c r="QUV1306" s="58"/>
      <c r="RER1306" s="58"/>
      <c r="RON1306" s="58"/>
      <c r="RYJ1306" s="58"/>
      <c r="SIF1306" s="58"/>
      <c r="SSB1306" s="58"/>
      <c r="TBX1306" s="58"/>
      <c r="TLT1306" s="58"/>
      <c r="TVP1306" s="58"/>
      <c r="UFL1306" s="58"/>
      <c r="UPH1306" s="58"/>
      <c r="UZD1306" s="58"/>
      <c r="VIZ1306" s="58"/>
      <c r="VSV1306" s="58"/>
      <c r="WCR1306" s="58"/>
      <c r="WMN1306" s="58"/>
      <c r="WWJ1306" s="58"/>
    </row>
    <row r="1307" spans="1:796 1052:1820 2076:2844 3100:3868 4124:4892 5148:5916 6172:6940 7196:7964 8220:8988 9244:10012 10268:11036 11292:12060 12316:13084 13340:14108 14364:15132 15388:16156" s="67" customFormat="1" ht="57" hidden="1" customHeight="1" x14ac:dyDescent="0.25">
      <c r="A1307" s="54">
        <f>+SUBTOTAL(3,$B$11:B1307)</f>
        <v>0</v>
      </c>
      <c r="B1307" s="68" t="s">
        <v>42</v>
      </c>
      <c r="C1307" s="62" t="s">
        <v>43</v>
      </c>
      <c r="D1307" s="62" t="s">
        <v>44</v>
      </c>
      <c r="E1307" s="62" t="s">
        <v>45</v>
      </c>
      <c r="F1307" s="71" t="s">
        <v>4269</v>
      </c>
      <c r="G1307" s="69">
        <v>45500.494872684998</v>
      </c>
      <c r="H1307" s="71" t="s">
        <v>4269</v>
      </c>
      <c r="I1307" s="69">
        <v>45500.494872684998</v>
      </c>
      <c r="J1307" s="71" t="s">
        <v>4269</v>
      </c>
      <c r="K1307" s="69">
        <v>45500.494872684998</v>
      </c>
      <c r="L1307" s="100" t="s">
        <v>4520</v>
      </c>
      <c r="M1307" s="68" t="s">
        <v>48</v>
      </c>
      <c r="N1307" s="63" t="s">
        <v>182</v>
      </c>
      <c r="O1307" s="63" t="s">
        <v>1774</v>
      </c>
      <c r="P1307" s="63" t="s">
        <v>489</v>
      </c>
      <c r="Q1307" s="64"/>
      <c r="R1307" s="65"/>
      <c r="S1307" s="63" t="s">
        <v>68</v>
      </c>
      <c r="T1307" s="63" t="s">
        <v>321</v>
      </c>
      <c r="U1307" s="63" t="s">
        <v>530</v>
      </c>
      <c r="V1307" s="49" t="s">
        <v>71</v>
      </c>
      <c r="W1307" s="49" t="s">
        <v>72</v>
      </c>
      <c r="X1307" s="54" t="s">
        <v>58</v>
      </c>
      <c r="Y1307" s="49"/>
      <c r="Z1307" s="49" t="s">
        <v>59</v>
      </c>
      <c r="AA1307" s="54" t="s">
        <v>74</v>
      </c>
      <c r="AB1307" s="54"/>
      <c r="AC1307" s="68" t="s">
        <v>82</v>
      </c>
      <c r="AD1307" s="68" t="s">
        <v>82</v>
      </c>
      <c r="JX1307" s="58"/>
      <c r="TT1307" s="58"/>
      <c r="ADP1307" s="58"/>
      <c r="ANL1307" s="58"/>
      <c r="AXH1307" s="58"/>
      <c r="BHD1307" s="58"/>
      <c r="BQZ1307" s="58"/>
      <c r="CAV1307" s="58"/>
      <c r="CKR1307" s="58"/>
      <c r="CUN1307" s="58"/>
      <c r="DEJ1307" s="58"/>
      <c r="DOF1307" s="58"/>
      <c r="DYB1307" s="58"/>
      <c r="EHX1307" s="58"/>
      <c r="ERT1307" s="58"/>
      <c r="FBP1307" s="58"/>
      <c r="FLL1307" s="58"/>
      <c r="FVH1307" s="58"/>
      <c r="GFD1307" s="58"/>
      <c r="GOZ1307" s="58"/>
      <c r="GYV1307" s="58"/>
      <c r="HIR1307" s="58"/>
      <c r="HSN1307" s="58"/>
      <c r="ICJ1307" s="58"/>
      <c r="IMF1307" s="58"/>
      <c r="IWB1307" s="58"/>
      <c r="JFX1307" s="58"/>
      <c r="JPT1307" s="58"/>
      <c r="JZP1307" s="58"/>
      <c r="KJL1307" s="58"/>
      <c r="KTH1307" s="58"/>
      <c r="LDD1307" s="58"/>
      <c r="LMZ1307" s="58"/>
      <c r="LWV1307" s="58"/>
      <c r="MGR1307" s="58"/>
      <c r="MQN1307" s="58"/>
      <c r="NAJ1307" s="58"/>
      <c r="NKF1307" s="58"/>
      <c r="NUB1307" s="58"/>
      <c r="ODX1307" s="58"/>
      <c r="ONT1307" s="58"/>
      <c r="OXP1307" s="58"/>
      <c r="PHL1307" s="58"/>
      <c r="PRH1307" s="58"/>
      <c r="QBD1307" s="58"/>
      <c r="QKZ1307" s="58"/>
      <c r="QUV1307" s="58"/>
      <c r="RER1307" s="58"/>
      <c r="RON1307" s="58"/>
      <c r="RYJ1307" s="58"/>
      <c r="SIF1307" s="58"/>
      <c r="SSB1307" s="58"/>
      <c r="TBX1307" s="58"/>
      <c r="TLT1307" s="58"/>
      <c r="TVP1307" s="58"/>
      <c r="UFL1307" s="58"/>
      <c r="UPH1307" s="58"/>
      <c r="UZD1307" s="58"/>
      <c r="VIZ1307" s="58"/>
      <c r="VSV1307" s="58"/>
      <c r="WCR1307" s="58"/>
      <c r="WMN1307" s="58"/>
      <c r="WWJ1307" s="58"/>
    </row>
    <row r="1308" spans="1:796 1052:1820 2076:2844 3100:3868 4124:4892 5148:5916 6172:6940 7196:7964 8220:8988 9244:10012 10268:11036 11292:12060 12316:13084 13340:14108 14364:15132 15388:16156" s="67" customFormat="1" ht="57" hidden="1" customHeight="1" x14ac:dyDescent="0.25">
      <c r="A1308" s="54">
        <f>+SUBTOTAL(3,$B$11:B1308)</f>
        <v>0</v>
      </c>
      <c r="B1308" s="68" t="s">
        <v>108</v>
      </c>
      <c r="C1308" s="62" t="s">
        <v>43</v>
      </c>
      <c r="D1308" s="62" t="s">
        <v>44</v>
      </c>
      <c r="E1308" s="62" t="s">
        <v>45</v>
      </c>
      <c r="F1308" s="71" t="s">
        <v>4271</v>
      </c>
      <c r="G1308" s="69">
        <v>45492.429212962998</v>
      </c>
      <c r="H1308" s="71" t="s">
        <v>4271</v>
      </c>
      <c r="I1308" s="69">
        <v>45492.429212962998</v>
      </c>
      <c r="J1308" s="71" t="s">
        <v>4271</v>
      </c>
      <c r="K1308" s="69">
        <v>45492.429212962998</v>
      </c>
      <c r="L1308" s="100" t="s">
        <v>3123</v>
      </c>
      <c r="M1308" s="68" t="s">
        <v>48</v>
      </c>
      <c r="N1308" s="63" t="s">
        <v>141</v>
      </c>
      <c r="O1308" s="63" t="s">
        <v>580</v>
      </c>
      <c r="P1308" s="63" t="s">
        <v>3438</v>
      </c>
      <c r="Q1308" s="64"/>
      <c r="R1308" s="65"/>
      <c r="S1308" s="63" t="s">
        <v>68</v>
      </c>
      <c r="T1308" s="63" t="s">
        <v>496</v>
      </c>
      <c r="U1308" s="63" t="s">
        <v>497</v>
      </c>
      <c r="V1308" s="63" t="s">
        <v>80</v>
      </c>
      <c r="W1308" s="63" t="s">
        <v>4692</v>
      </c>
      <c r="X1308" s="54" t="s">
        <v>58</v>
      </c>
      <c r="Y1308" s="49">
        <v>45503.683125000003</v>
      </c>
      <c r="Z1308" s="49" t="s">
        <v>59</v>
      </c>
      <c r="AA1308" s="54" t="s">
        <v>74</v>
      </c>
      <c r="AB1308" s="54"/>
      <c r="AC1308" s="68" t="s">
        <v>75</v>
      </c>
      <c r="AD1308" s="68" t="s">
        <v>75</v>
      </c>
      <c r="JX1308" s="58"/>
      <c r="TT1308" s="58"/>
      <c r="ADP1308" s="58"/>
      <c r="ANL1308" s="58"/>
      <c r="AXH1308" s="58"/>
      <c r="BHD1308" s="58"/>
      <c r="BQZ1308" s="58"/>
      <c r="CAV1308" s="58"/>
      <c r="CKR1308" s="58"/>
      <c r="CUN1308" s="58"/>
      <c r="DEJ1308" s="58"/>
      <c r="DOF1308" s="58"/>
      <c r="DYB1308" s="58"/>
      <c r="EHX1308" s="58"/>
      <c r="ERT1308" s="58"/>
      <c r="FBP1308" s="58"/>
      <c r="FLL1308" s="58"/>
      <c r="FVH1308" s="58"/>
      <c r="GFD1308" s="58"/>
      <c r="GOZ1308" s="58"/>
      <c r="GYV1308" s="58"/>
      <c r="HIR1308" s="58"/>
      <c r="HSN1308" s="58"/>
      <c r="ICJ1308" s="58"/>
      <c r="IMF1308" s="58"/>
      <c r="IWB1308" s="58"/>
      <c r="JFX1308" s="58"/>
      <c r="JPT1308" s="58"/>
      <c r="JZP1308" s="58"/>
      <c r="KJL1308" s="58"/>
      <c r="KTH1308" s="58"/>
      <c r="LDD1308" s="58"/>
      <c r="LMZ1308" s="58"/>
      <c r="LWV1308" s="58"/>
      <c r="MGR1308" s="58"/>
      <c r="MQN1308" s="58"/>
      <c r="NAJ1308" s="58"/>
      <c r="NKF1308" s="58"/>
      <c r="NUB1308" s="58"/>
      <c r="ODX1308" s="58"/>
      <c r="ONT1308" s="58"/>
      <c r="OXP1308" s="58"/>
      <c r="PHL1308" s="58"/>
      <c r="PRH1308" s="58"/>
      <c r="QBD1308" s="58"/>
      <c r="QKZ1308" s="58"/>
      <c r="QUV1308" s="58"/>
      <c r="RER1308" s="58"/>
      <c r="RON1308" s="58"/>
      <c r="RYJ1308" s="58"/>
      <c r="SIF1308" s="58"/>
      <c r="SSB1308" s="58"/>
      <c r="TBX1308" s="58"/>
      <c r="TLT1308" s="58"/>
      <c r="TVP1308" s="58"/>
      <c r="UFL1308" s="58"/>
      <c r="UPH1308" s="58"/>
      <c r="UZD1308" s="58"/>
      <c r="VIZ1308" s="58"/>
      <c r="VSV1308" s="58"/>
      <c r="WCR1308" s="58"/>
      <c r="WMN1308" s="58"/>
      <c r="WWJ1308" s="58"/>
    </row>
    <row r="1309" spans="1:796 1052:1820 2076:2844 3100:3868 4124:4892 5148:5916 6172:6940 7196:7964 8220:8988 9244:10012 10268:11036 11292:12060 12316:13084 13340:14108 14364:15132 15388:16156" s="67" customFormat="1" ht="57" hidden="1" customHeight="1" x14ac:dyDescent="0.25">
      <c r="A1309" s="54">
        <f>+SUBTOTAL(3,$B$11:B1309)</f>
        <v>0</v>
      </c>
      <c r="B1309" s="68" t="s">
        <v>42</v>
      </c>
      <c r="C1309" s="62" t="s">
        <v>43</v>
      </c>
      <c r="D1309" s="62" t="s">
        <v>44</v>
      </c>
      <c r="E1309" s="62" t="s">
        <v>45</v>
      </c>
      <c r="F1309" s="71" t="s">
        <v>4272</v>
      </c>
      <c r="G1309" s="69">
        <v>45480.983287037001</v>
      </c>
      <c r="H1309" s="71" t="s">
        <v>4272</v>
      </c>
      <c r="I1309" s="69">
        <v>45480.983287037001</v>
      </c>
      <c r="J1309" s="71" t="s">
        <v>4272</v>
      </c>
      <c r="K1309" s="69">
        <v>45480.983287037001</v>
      </c>
      <c r="L1309" s="100" t="s">
        <v>4523</v>
      </c>
      <c r="M1309" s="68" t="s">
        <v>48</v>
      </c>
      <c r="N1309" s="63" t="s">
        <v>191</v>
      </c>
      <c r="O1309" s="63" t="s">
        <v>1319</v>
      </c>
      <c r="P1309" s="63" t="s">
        <v>4387</v>
      </c>
      <c r="Q1309" s="64"/>
      <c r="R1309" s="65"/>
      <c r="S1309" s="63" t="s">
        <v>68</v>
      </c>
      <c r="T1309" s="63" t="s">
        <v>321</v>
      </c>
      <c r="U1309" s="63" t="s">
        <v>321</v>
      </c>
      <c r="V1309" s="49" t="s">
        <v>71</v>
      </c>
      <c r="W1309" s="49" t="s">
        <v>72</v>
      </c>
      <c r="X1309" s="54" t="s">
        <v>58</v>
      </c>
      <c r="Y1309" s="49">
        <v>45482.788240741</v>
      </c>
      <c r="Z1309" s="49" t="s">
        <v>59</v>
      </c>
      <c r="AA1309" s="54" t="s">
        <v>74</v>
      </c>
      <c r="AB1309" s="54"/>
      <c r="AC1309" s="68" t="s">
        <v>61</v>
      </c>
      <c r="AD1309" s="68" t="s">
        <v>61</v>
      </c>
      <c r="JX1309" s="58"/>
      <c r="TT1309" s="58"/>
      <c r="ADP1309" s="58"/>
      <c r="ANL1309" s="58"/>
      <c r="AXH1309" s="58"/>
      <c r="BHD1309" s="58"/>
      <c r="BQZ1309" s="58"/>
      <c r="CAV1309" s="58"/>
      <c r="CKR1309" s="58"/>
      <c r="CUN1309" s="58"/>
      <c r="DEJ1309" s="58"/>
      <c r="DOF1309" s="58"/>
      <c r="DYB1309" s="58"/>
      <c r="EHX1309" s="58"/>
      <c r="ERT1309" s="58"/>
      <c r="FBP1309" s="58"/>
      <c r="FLL1309" s="58"/>
      <c r="FVH1309" s="58"/>
      <c r="GFD1309" s="58"/>
      <c r="GOZ1309" s="58"/>
      <c r="GYV1309" s="58"/>
      <c r="HIR1309" s="58"/>
      <c r="HSN1309" s="58"/>
      <c r="ICJ1309" s="58"/>
      <c r="IMF1309" s="58"/>
      <c r="IWB1309" s="58"/>
      <c r="JFX1309" s="58"/>
      <c r="JPT1309" s="58"/>
      <c r="JZP1309" s="58"/>
      <c r="KJL1309" s="58"/>
      <c r="KTH1309" s="58"/>
      <c r="LDD1309" s="58"/>
      <c r="LMZ1309" s="58"/>
      <c r="LWV1309" s="58"/>
      <c r="MGR1309" s="58"/>
      <c r="MQN1309" s="58"/>
      <c r="NAJ1309" s="58"/>
      <c r="NKF1309" s="58"/>
      <c r="NUB1309" s="58"/>
      <c r="ODX1309" s="58"/>
      <c r="ONT1309" s="58"/>
      <c r="OXP1309" s="58"/>
      <c r="PHL1309" s="58"/>
      <c r="PRH1309" s="58"/>
      <c r="QBD1309" s="58"/>
      <c r="QKZ1309" s="58"/>
      <c r="QUV1309" s="58"/>
      <c r="RER1309" s="58"/>
      <c r="RON1309" s="58"/>
      <c r="RYJ1309" s="58"/>
      <c r="SIF1309" s="58"/>
      <c r="SSB1309" s="58"/>
      <c r="TBX1309" s="58"/>
      <c r="TLT1309" s="58"/>
      <c r="TVP1309" s="58"/>
      <c r="UFL1309" s="58"/>
      <c r="UPH1309" s="58"/>
      <c r="UZD1309" s="58"/>
      <c r="VIZ1309" s="58"/>
      <c r="VSV1309" s="58"/>
      <c r="WCR1309" s="58"/>
      <c r="WMN1309" s="58"/>
      <c r="WWJ1309" s="58"/>
    </row>
    <row r="1310" spans="1:796 1052:1820 2076:2844 3100:3868 4124:4892 5148:5916 6172:6940 7196:7964 8220:8988 9244:10012 10268:11036 11292:12060 12316:13084 13340:14108 14364:15132 15388:16156" s="67" customFormat="1" ht="57" hidden="1" customHeight="1" x14ac:dyDescent="0.25">
      <c r="A1310" s="54">
        <f>+SUBTOTAL(3,$B$11:B1310)</f>
        <v>0</v>
      </c>
      <c r="B1310" s="68" t="s">
        <v>42</v>
      </c>
      <c r="C1310" s="62" t="s">
        <v>43</v>
      </c>
      <c r="D1310" s="62" t="s">
        <v>44</v>
      </c>
      <c r="E1310" s="62" t="s">
        <v>45</v>
      </c>
      <c r="F1310" s="71" t="s">
        <v>4273</v>
      </c>
      <c r="G1310" s="69">
        <v>45481.380856481002</v>
      </c>
      <c r="H1310" s="71" t="s">
        <v>4273</v>
      </c>
      <c r="I1310" s="69">
        <v>45481.380856481002</v>
      </c>
      <c r="J1310" s="71" t="s">
        <v>4273</v>
      </c>
      <c r="K1310" s="69">
        <v>45481.380856481002</v>
      </c>
      <c r="L1310" s="100" t="s">
        <v>4523</v>
      </c>
      <c r="M1310" s="68" t="s">
        <v>48</v>
      </c>
      <c r="N1310" s="63" t="s">
        <v>191</v>
      </c>
      <c r="O1310" s="63" t="s">
        <v>1319</v>
      </c>
      <c r="P1310" s="63" t="s">
        <v>4387</v>
      </c>
      <c r="Q1310" s="64"/>
      <c r="R1310" s="65"/>
      <c r="S1310" s="63" t="s">
        <v>53</v>
      </c>
      <c r="T1310" s="63" t="s">
        <v>54</v>
      </c>
      <c r="U1310" s="63" t="s">
        <v>492</v>
      </c>
      <c r="V1310" s="63" t="s">
        <v>71</v>
      </c>
      <c r="W1310" s="63" t="s">
        <v>72</v>
      </c>
      <c r="X1310" s="54" t="s">
        <v>58</v>
      </c>
      <c r="Y1310" s="49">
        <v>45482.789259259</v>
      </c>
      <c r="Z1310" s="49" t="s">
        <v>59</v>
      </c>
      <c r="AA1310" s="54" t="s">
        <v>74</v>
      </c>
      <c r="AB1310" s="54"/>
      <c r="AC1310" s="62" t="s">
        <v>61</v>
      </c>
      <c r="AD1310" s="62" t="s">
        <v>61</v>
      </c>
      <c r="JX1310" s="58"/>
      <c r="TT1310" s="58"/>
      <c r="ADP1310" s="58"/>
      <c r="ANL1310" s="58"/>
      <c r="AXH1310" s="58"/>
      <c r="BHD1310" s="58"/>
      <c r="BQZ1310" s="58"/>
      <c r="CAV1310" s="58"/>
      <c r="CKR1310" s="58"/>
      <c r="CUN1310" s="58"/>
      <c r="DEJ1310" s="58"/>
      <c r="DOF1310" s="58"/>
      <c r="DYB1310" s="58"/>
      <c r="EHX1310" s="58"/>
      <c r="ERT1310" s="58"/>
      <c r="FBP1310" s="58"/>
      <c r="FLL1310" s="58"/>
      <c r="FVH1310" s="58"/>
      <c r="GFD1310" s="58"/>
      <c r="GOZ1310" s="58"/>
      <c r="GYV1310" s="58"/>
      <c r="HIR1310" s="58"/>
      <c r="HSN1310" s="58"/>
      <c r="ICJ1310" s="58"/>
      <c r="IMF1310" s="58"/>
      <c r="IWB1310" s="58"/>
      <c r="JFX1310" s="58"/>
      <c r="JPT1310" s="58"/>
      <c r="JZP1310" s="58"/>
      <c r="KJL1310" s="58"/>
      <c r="KTH1310" s="58"/>
      <c r="LDD1310" s="58"/>
      <c r="LMZ1310" s="58"/>
      <c r="LWV1310" s="58"/>
      <c r="MGR1310" s="58"/>
      <c r="MQN1310" s="58"/>
      <c r="NAJ1310" s="58"/>
      <c r="NKF1310" s="58"/>
      <c r="NUB1310" s="58"/>
      <c r="ODX1310" s="58"/>
      <c r="ONT1310" s="58"/>
      <c r="OXP1310" s="58"/>
      <c r="PHL1310" s="58"/>
      <c r="PRH1310" s="58"/>
      <c r="QBD1310" s="58"/>
      <c r="QKZ1310" s="58"/>
      <c r="QUV1310" s="58"/>
      <c r="RER1310" s="58"/>
      <c r="RON1310" s="58"/>
      <c r="RYJ1310" s="58"/>
      <c r="SIF1310" s="58"/>
      <c r="SSB1310" s="58"/>
      <c r="TBX1310" s="58"/>
      <c r="TLT1310" s="58"/>
      <c r="TVP1310" s="58"/>
      <c r="UFL1310" s="58"/>
      <c r="UPH1310" s="58"/>
      <c r="UZD1310" s="58"/>
      <c r="VIZ1310" s="58"/>
      <c r="VSV1310" s="58"/>
      <c r="WCR1310" s="58"/>
      <c r="WMN1310" s="58"/>
      <c r="WWJ1310" s="58"/>
    </row>
    <row r="1311" spans="1:796 1052:1820 2076:2844 3100:3868 4124:4892 5148:5916 6172:6940 7196:7964 8220:8988 9244:10012 10268:11036 11292:12060 12316:13084 13340:14108 14364:15132 15388:16156" s="67" customFormat="1" ht="57" hidden="1" customHeight="1" x14ac:dyDescent="0.25">
      <c r="A1311" s="54">
        <f>+SUBTOTAL(3,$B$11:B1311)</f>
        <v>0</v>
      </c>
      <c r="B1311" s="68" t="s">
        <v>42</v>
      </c>
      <c r="C1311" s="62" t="s">
        <v>43</v>
      </c>
      <c r="D1311" s="62" t="s">
        <v>44</v>
      </c>
      <c r="E1311" s="62" t="s">
        <v>45</v>
      </c>
      <c r="F1311" s="71" t="s">
        <v>4289</v>
      </c>
      <c r="G1311" s="69">
        <v>45484.756747685002</v>
      </c>
      <c r="H1311" s="71" t="s">
        <v>4289</v>
      </c>
      <c r="I1311" s="69">
        <v>45484.756747685002</v>
      </c>
      <c r="J1311" s="71" t="s">
        <v>4289</v>
      </c>
      <c r="K1311" s="69">
        <v>45484.756747685002</v>
      </c>
      <c r="L1311" s="100" t="s">
        <v>4533</v>
      </c>
      <c r="M1311" s="68" t="s">
        <v>48</v>
      </c>
      <c r="N1311" s="63" t="s">
        <v>141</v>
      </c>
      <c r="O1311" s="63" t="s">
        <v>142</v>
      </c>
      <c r="P1311" s="63" t="s">
        <v>4393</v>
      </c>
      <c r="Q1311" s="64"/>
      <c r="R1311" s="65"/>
      <c r="S1311" s="63" t="s">
        <v>68</v>
      </c>
      <c r="T1311" s="63" t="s">
        <v>156</v>
      </c>
      <c r="U1311" s="63" t="s">
        <v>157</v>
      </c>
      <c r="V1311" s="63" t="s">
        <v>80</v>
      </c>
      <c r="W1311" s="63" t="s">
        <v>4692</v>
      </c>
      <c r="X1311" s="54" t="s">
        <v>58</v>
      </c>
      <c r="Y1311" s="49">
        <v>45496.475567130001</v>
      </c>
      <c r="Z1311" s="49" t="s">
        <v>59</v>
      </c>
      <c r="AA1311" s="54" t="s">
        <v>74</v>
      </c>
      <c r="AB1311" s="54"/>
      <c r="AC1311" s="68" t="s">
        <v>117</v>
      </c>
      <c r="AD1311" s="68" t="s">
        <v>117</v>
      </c>
      <c r="JX1311" s="58"/>
      <c r="TT1311" s="58"/>
      <c r="ADP1311" s="58"/>
      <c r="ANL1311" s="58"/>
      <c r="AXH1311" s="58"/>
      <c r="BHD1311" s="58"/>
      <c r="BQZ1311" s="58"/>
      <c r="CAV1311" s="58"/>
      <c r="CKR1311" s="58"/>
      <c r="CUN1311" s="58"/>
      <c r="DEJ1311" s="58"/>
      <c r="DOF1311" s="58"/>
      <c r="DYB1311" s="58"/>
      <c r="EHX1311" s="58"/>
      <c r="ERT1311" s="58"/>
      <c r="FBP1311" s="58"/>
      <c r="FLL1311" s="58"/>
      <c r="FVH1311" s="58"/>
      <c r="GFD1311" s="58"/>
      <c r="GOZ1311" s="58"/>
      <c r="GYV1311" s="58"/>
      <c r="HIR1311" s="58"/>
      <c r="HSN1311" s="58"/>
      <c r="ICJ1311" s="58"/>
      <c r="IMF1311" s="58"/>
      <c r="IWB1311" s="58"/>
      <c r="JFX1311" s="58"/>
      <c r="JPT1311" s="58"/>
      <c r="JZP1311" s="58"/>
      <c r="KJL1311" s="58"/>
      <c r="KTH1311" s="58"/>
      <c r="LDD1311" s="58"/>
      <c r="LMZ1311" s="58"/>
      <c r="LWV1311" s="58"/>
      <c r="MGR1311" s="58"/>
      <c r="MQN1311" s="58"/>
      <c r="NAJ1311" s="58"/>
      <c r="NKF1311" s="58"/>
      <c r="NUB1311" s="58"/>
      <c r="ODX1311" s="58"/>
      <c r="ONT1311" s="58"/>
      <c r="OXP1311" s="58"/>
      <c r="PHL1311" s="58"/>
      <c r="PRH1311" s="58"/>
      <c r="QBD1311" s="58"/>
      <c r="QKZ1311" s="58"/>
      <c r="QUV1311" s="58"/>
      <c r="RER1311" s="58"/>
      <c r="RON1311" s="58"/>
      <c r="RYJ1311" s="58"/>
      <c r="SIF1311" s="58"/>
      <c r="SSB1311" s="58"/>
      <c r="TBX1311" s="58"/>
      <c r="TLT1311" s="58"/>
      <c r="TVP1311" s="58"/>
      <c r="UFL1311" s="58"/>
      <c r="UPH1311" s="58"/>
      <c r="UZD1311" s="58"/>
      <c r="VIZ1311" s="58"/>
      <c r="VSV1311" s="58"/>
      <c r="WCR1311" s="58"/>
      <c r="WMN1311" s="58"/>
      <c r="WWJ1311" s="58"/>
    </row>
    <row r="1312" spans="1:796 1052:1820 2076:2844 3100:3868 4124:4892 5148:5916 6172:6940 7196:7964 8220:8988 9244:10012 10268:11036 11292:12060 12316:13084 13340:14108 14364:15132 15388:16156" s="67" customFormat="1" ht="57" hidden="1" customHeight="1" x14ac:dyDescent="0.25">
      <c r="A1312" s="54">
        <f>+SUBTOTAL(3,$B$11:B1312)</f>
        <v>0</v>
      </c>
      <c r="B1312" s="68" t="s">
        <v>42</v>
      </c>
      <c r="C1312" s="62" t="s">
        <v>43</v>
      </c>
      <c r="D1312" s="62" t="s">
        <v>44</v>
      </c>
      <c r="E1312" s="62" t="s">
        <v>45</v>
      </c>
      <c r="F1312" s="71" t="s">
        <v>4284</v>
      </c>
      <c r="G1312" s="69">
        <v>45489.544976851997</v>
      </c>
      <c r="H1312" s="71" t="s">
        <v>4284</v>
      </c>
      <c r="I1312" s="69">
        <v>45489.544976851997</v>
      </c>
      <c r="J1312" s="71" t="s">
        <v>4284</v>
      </c>
      <c r="K1312" s="69">
        <v>45489.544976851997</v>
      </c>
      <c r="L1312" s="100" t="s">
        <v>4530</v>
      </c>
      <c r="M1312" s="68" t="s">
        <v>48</v>
      </c>
      <c r="N1312" s="63" t="s">
        <v>141</v>
      </c>
      <c r="O1312" s="63" t="s">
        <v>624</v>
      </c>
      <c r="P1312" s="63" t="s">
        <v>4392</v>
      </c>
      <c r="Q1312" s="64"/>
      <c r="R1312" s="65"/>
      <c r="S1312" s="63" t="s">
        <v>68</v>
      </c>
      <c r="T1312" s="63" t="s">
        <v>156</v>
      </c>
      <c r="U1312" s="63" t="s">
        <v>157</v>
      </c>
      <c r="V1312" s="63" t="s">
        <v>80</v>
      </c>
      <c r="W1312" s="63" t="s">
        <v>4692</v>
      </c>
      <c r="X1312" s="54" t="s">
        <v>58</v>
      </c>
      <c r="Y1312" s="49">
        <v>45491.717789351998</v>
      </c>
      <c r="Z1312" s="49" t="s">
        <v>59</v>
      </c>
      <c r="AA1312" s="54" t="s">
        <v>74</v>
      </c>
      <c r="AB1312" s="54"/>
      <c r="AC1312" s="68" t="s">
        <v>117</v>
      </c>
      <c r="AD1312" s="68" t="s">
        <v>117</v>
      </c>
      <c r="JX1312" s="58"/>
      <c r="TT1312" s="58"/>
      <c r="ADP1312" s="58"/>
      <c r="ANL1312" s="58"/>
      <c r="AXH1312" s="58"/>
      <c r="BHD1312" s="58"/>
      <c r="BQZ1312" s="58"/>
      <c r="CAV1312" s="58"/>
      <c r="CKR1312" s="58"/>
      <c r="CUN1312" s="58"/>
      <c r="DEJ1312" s="58"/>
      <c r="DOF1312" s="58"/>
      <c r="DYB1312" s="58"/>
      <c r="EHX1312" s="58"/>
      <c r="ERT1312" s="58"/>
      <c r="FBP1312" s="58"/>
      <c r="FLL1312" s="58"/>
      <c r="FVH1312" s="58"/>
      <c r="GFD1312" s="58"/>
      <c r="GOZ1312" s="58"/>
      <c r="GYV1312" s="58"/>
      <c r="HIR1312" s="58"/>
      <c r="HSN1312" s="58"/>
      <c r="ICJ1312" s="58"/>
      <c r="IMF1312" s="58"/>
      <c r="IWB1312" s="58"/>
      <c r="JFX1312" s="58"/>
      <c r="JPT1312" s="58"/>
      <c r="JZP1312" s="58"/>
      <c r="KJL1312" s="58"/>
      <c r="KTH1312" s="58"/>
      <c r="LDD1312" s="58"/>
      <c r="LMZ1312" s="58"/>
      <c r="LWV1312" s="58"/>
      <c r="MGR1312" s="58"/>
      <c r="MQN1312" s="58"/>
      <c r="NAJ1312" s="58"/>
      <c r="NKF1312" s="58"/>
      <c r="NUB1312" s="58"/>
      <c r="ODX1312" s="58"/>
      <c r="ONT1312" s="58"/>
      <c r="OXP1312" s="58"/>
      <c r="PHL1312" s="58"/>
      <c r="PRH1312" s="58"/>
      <c r="QBD1312" s="58"/>
      <c r="QKZ1312" s="58"/>
      <c r="QUV1312" s="58"/>
      <c r="RER1312" s="58"/>
      <c r="RON1312" s="58"/>
      <c r="RYJ1312" s="58"/>
      <c r="SIF1312" s="58"/>
      <c r="SSB1312" s="58"/>
      <c r="TBX1312" s="58"/>
      <c r="TLT1312" s="58"/>
      <c r="TVP1312" s="58"/>
      <c r="UFL1312" s="58"/>
      <c r="UPH1312" s="58"/>
      <c r="UZD1312" s="58"/>
      <c r="VIZ1312" s="58"/>
      <c r="VSV1312" s="58"/>
      <c r="WCR1312" s="58"/>
      <c r="WMN1312" s="58"/>
      <c r="WWJ1312" s="58"/>
    </row>
    <row r="1313" spans="1:796 1052:1820 2076:2844 3100:3868 4124:4892 5148:5916 6172:6940 7196:7964 8220:8988 9244:10012 10268:11036 11292:12060 12316:13084 13340:14108 14364:15132 15388:16156" s="67" customFormat="1" ht="57" hidden="1" customHeight="1" x14ac:dyDescent="0.25">
      <c r="A1313" s="54">
        <f>+SUBTOTAL(3,$B$11:B1313)</f>
        <v>0</v>
      </c>
      <c r="B1313" s="68" t="s">
        <v>42</v>
      </c>
      <c r="C1313" s="62" t="s">
        <v>43</v>
      </c>
      <c r="D1313" s="62" t="s">
        <v>44</v>
      </c>
      <c r="E1313" s="62" t="s">
        <v>45</v>
      </c>
      <c r="F1313" s="71" t="s">
        <v>4274</v>
      </c>
      <c r="G1313" s="69">
        <v>45503.461597221998</v>
      </c>
      <c r="H1313" s="71" t="s">
        <v>4274</v>
      </c>
      <c r="I1313" s="69">
        <v>45503.461597221998</v>
      </c>
      <c r="J1313" s="71" t="s">
        <v>4274</v>
      </c>
      <c r="K1313" s="69">
        <v>45503.461597221998</v>
      </c>
      <c r="L1313" s="100" t="s">
        <v>2933</v>
      </c>
      <c r="M1313" s="68" t="s">
        <v>48</v>
      </c>
      <c r="N1313" s="63" t="s">
        <v>141</v>
      </c>
      <c r="O1313" s="63" t="s">
        <v>1288</v>
      </c>
      <c r="P1313" s="63" t="s">
        <v>1389</v>
      </c>
      <c r="Q1313" s="64"/>
      <c r="R1313" s="65"/>
      <c r="S1313" s="63" t="s">
        <v>1438</v>
      </c>
      <c r="T1313" s="63" t="s">
        <v>4425</v>
      </c>
      <c r="U1313" s="63" t="s">
        <v>4426</v>
      </c>
      <c r="V1313" s="63" t="s">
        <v>931</v>
      </c>
      <c r="W1313" s="63" t="s">
        <v>5269</v>
      </c>
      <c r="X1313" s="54" t="s">
        <v>58</v>
      </c>
      <c r="Y1313" s="49"/>
      <c r="Z1313" s="49" t="s">
        <v>59</v>
      </c>
      <c r="AA1313" s="54" t="s">
        <v>74</v>
      </c>
      <c r="AB1313" s="54"/>
      <c r="AC1313" s="68" t="s">
        <v>82</v>
      </c>
      <c r="AD1313" s="68" t="s">
        <v>82</v>
      </c>
      <c r="JX1313" s="58"/>
      <c r="TT1313" s="58"/>
      <c r="ADP1313" s="58"/>
      <c r="ANL1313" s="58"/>
      <c r="AXH1313" s="58"/>
      <c r="BHD1313" s="58"/>
      <c r="BQZ1313" s="58"/>
      <c r="CAV1313" s="58"/>
      <c r="CKR1313" s="58"/>
      <c r="CUN1313" s="58"/>
      <c r="DEJ1313" s="58"/>
      <c r="DOF1313" s="58"/>
      <c r="DYB1313" s="58"/>
      <c r="EHX1313" s="58"/>
      <c r="ERT1313" s="58"/>
      <c r="FBP1313" s="58"/>
      <c r="FLL1313" s="58"/>
      <c r="FVH1313" s="58"/>
      <c r="GFD1313" s="58"/>
      <c r="GOZ1313" s="58"/>
      <c r="GYV1313" s="58"/>
      <c r="HIR1313" s="58"/>
      <c r="HSN1313" s="58"/>
      <c r="ICJ1313" s="58"/>
      <c r="IMF1313" s="58"/>
      <c r="IWB1313" s="58"/>
      <c r="JFX1313" s="58"/>
      <c r="JPT1313" s="58"/>
      <c r="JZP1313" s="58"/>
      <c r="KJL1313" s="58"/>
      <c r="KTH1313" s="58"/>
      <c r="LDD1313" s="58"/>
      <c r="LMZ1313" s="58"/>
      <c r="LWV1313" s="58"/>
      <c r="MGR1313" s="58"/>
      <c r="MQN1313" s="58"/>
      <c r="NAJ1313" s="58"/>
      <c r="NKF1313" s="58"/>
      <c r="NUB1313" s="58"/>
      <c r="ODX1313" s="58"/>
      <c r="ONT1313" s="58"/>
      <c r="OXP1313" s="58"/>
      <c r="PHL1313" s="58"/>
      <c r="PRH1313" s="58"/>
      <c r="QBD1313" s="58"/>
      <c r="QKZ1313" s="58"/>
      <c r="QUV1313" s="58"/>
      <c r="RER1313" s="58"/>
      <c r="RON1313" s="58"/>
      <c r="RYJ1313" s="58"/>
      <c r="SIF1313" s="58"/>
      <c r="SSB1313" s="58"/>
      <c r="TBX1313" s="58"/>
      <c r="TLT1313" s="58"/>
      <c r="TVP1313" s="58"/>
      <c r="UFL1313" s="58"/>
      <c r="UPH1313" s="58"/>
      <c r="UZD1313" s="58"/>
      <c r="VIZ1313" s="58"/>
      <c r="VSV1313" s="58"/>
      <c r="WCR1313" s="58"/>
      <c r="WMN1313" s="58"/>
      <c r="WWJ1313" s="58"/>
    </row>
    <row r="1314" spans="1:796 1052:1820 2076:2844 3100:3868 4124:4892 5148:5916 6172:6940 7196:7964 8220:8988 9244:10012 10268:11036 11292:12060 12316:13084 13340:14108 14364:15132 15388:16156" s="67" customFormat="1" ht="57" hidden="1" customHeight="1" x14ac:dyDescent="0.25">
      <c r="A1314" s="54">
        <f>+SUBTOTAL(3,$B$11:B1314)</f>
        <v>0</v>
      </c>
      <c r="B1314" s="68" t="s">
        <v>42</v>
      </c>
      <c r="C1314" s="62" t="s">
        <v>43</v>
      </c>
      <c r="D1314" s="62" t="s">
        <v>44</v>
      </c>
      <c r="E1314" s="62" t="s">
        <v>45</v>
      </c>
      <c r="F1314" s="71" t="s">
        <v>4275</v>
      </c>
      <c r="G1314" s="69">
        <v>45483.490208333002</v>
      </c>
      <c r="H1314" s="71" t="s">
        <v>4275</v>
      </c>
      <c r="I1314" s="69">
        <v>45483.490208333002</v>
      </c>
      <c r="J1314" s="71" t="s">
        <v>4275</v>
      </c>
      <c r="K1314" s="69">
        <v>45483.490208333002</v>
      </c>
      <c r="L1314" s="100" t="s">
        <v>4524</v>
      </c>
      <c r="M1314" s="68" t="s">
        <v>48</v>
      </c>
      <c r="N1314" s="63" t="s">
        <v>141</v>
      </c>
      <c r="O1314" s="63" t="s">
        <v>210</v>
      </c>
      <c r="P1314" s="63" t="s">
        <v>4388</v>
      </c>
      <c r="Q1314" s="64"/>
      <c r="R1314" s="65"/>
      <c r="S1314" s="63" t="s">
        <v>68</v>
      </c>
      <c r="T1314" s="63" t="s">
        <v>321</v>
      </c>
      <c r="U1314" s="63" t="s">
        <v>321</v>
      </c>
      <c r="V1314" s="49" t="s">
        <v>71</v>
      </c>
      <c r="W1314" s="49" t="s">
        <v>72</v>
      </c>
      <c r="X1314" s="54" t="s">
        <v>58</v>
      </c>
      <c r="Y1314" s="49">
        <v>45490.687256944002</v>
      </c>
      <c r="Z1314" s="49" t="s">
        <v>59</v>
      </c>
      <c r="AA1314" s="54" t="s">
        <v>74</v>
      </c>
      <c r="AB1314" s="54"/>
      <c r="AC1314" s="62" t="s">
        <v>82</v>
      </c>
      <c r="AD1314" s="62" t="s">
        <v>82</v>
      </c>
      <c r="JX1314" s="58"/>
      <c r="TT1314" s="58"/>
      <c r="ADP1314" s="58"/>
      <c r="ANL1314" s="58"/>
      <c r="AXH1314" s="58"/>
      <c r="BHD1314" s="58"/>
      <c r="BQZ1314" s="58"/>
      <c r="CAV1314" s="58"/>
      <c r="CKR1314" s="58"/>
      <c r="CUN1314" s="58"/>
      <c r="DEJ1314" s="58"/>
      <c r="DOF1314" s="58"/>
      <c r="DYB1314" s="58"/>
      <c r="EHX1314" s="58"/>
      <c r="ERT1314" s="58"/>
      <c r="FBP1314" s="58"/>
      <c r="FLL1314" s="58"/>
      <c r="FVH1314" s="58"/>
      <c r="GFD1314" s="58"/>
      <c r="GOZ1314" s="58"/>
      <c r="GYV1314" s="58"/>
      <c r="HIR1314" s="58"/>
      <c r="HSN1314" s="58"/>
      <c r="ICJ1314" s="58"/>
      <c r="IMF1314" s="58"/>
      <c r="IWB1314" s="58"/>
      <c r="JFX1314" s="58"/>
      <c r="JPT1314" s="58"/>
      <c r="JZP1314" s="58"/>
      <c r="KJL1314" s="58"/>
      <c r="KTH1314" s="58"/>
      <c r="LDD1314" s="58"/>
      <c r="LMZ1314" s="58"/>
      <c r="LWV1314" s="58"/>
      <c r="MGR1314" s="58"/>
      <c r="MQN1314" s="58"/>
      <c r="NAJ1314" s="58"/>
      <c r="NKF1314" s="58"/>
      <c r="NUB1314" s="58"/>
      <c r="ODX1314" s="58"/>
      <c r="ONT1314" s="58"/>
      <c r="OXP1314" s="58"/>
      <c r="PHL1314" s="58"/>
      <c r="PRH1314" s="58"/>
      <c r="QBD1314" s="58"/>
      <c r="QKZ1314" s="58"/>
      <c r="QUV1314" s="58"/>
      <c r="RER1314" s="58"/>
      <c r="RON1314" s="58"/>
      <c r="RYJ1314" s="58"/>
      <c r="SIF1314" s="58"/>
      <c r="SSB1314" s="58"/>
      <c r="TBX1314" s="58"/>
      <c r="TLT1314" s="58"/>
      <c r="TVP1314" s="58"/>
      <c r="UFL1314" s="58"/>
      <c r="UPH1314" s="58"/>
      <c r="UZD1314" s="58"/>
      <c r="VIZ1314" s="58"/>
      <c r="VSV1314" s="58"/>
      <c r="WCR1314" s="58"/>
      <c r="WMN1314" s="58"/>
      <c r="WWJ1314" s="58"/>
    </row>
    <row r="1315" spans="1:796 1052:1820 2076:2844 3100:3868 4124:4892 5148:5916 6172:6940 7196:7964 8220:8988 9244:10012 10268:11036 11292:12060 12316:13084 13340:14108 14364:15132 15388:16156" s="67" customFormat="1" ht="57" hidden="1" customHeight="1" x14ac:dyDescent="0.25">
      <c r="A1315" s="54">
        <f>+SUBTOTAL(3,$B$11:B1315)</f>
        <v>0</v>
      </c>
      <c r="B1315" s="68" t="s">
        <v>42</v>
      </c>
      <c r="C1315" s="62" t="s">
        <v>43</v>
      </c>
      <c r="D1315" s="62" t="s">
        <v>44</v>
      </c>
      <c r="E1315" s="62" t="s">
        <v>45</v>
      </c>
      <c r="F1315" s="71" t="s">
        <v>4276</v>
      </c>
      <c r="G1315" s="69">
        <v>45477.468159721997</v>
      </c>
      <c r="H1315" s="71" t="s">
        <v>4276</v>
      </c>
      <c r="I1315" s="69">
        <v>45477.468159721997</v>
      </c>
      <c r="J1315" s="71" t="s">
        <v>4276</v>
      </c>
      <c r="K1315" s="69">
        <v>45477.468159721997</v>
      </c>
      <c r="L1315" s="100" t="s">
        <v>3170</v>
      </c>
      <c r="M1315" s="68" t="s">
        <v>48</v>
      </c>
      <c r="N1315" s="63" t="s">
        <v>141</v>
      </c>
      <c r="O1315" s="63" t="s">
        <v>624</v>
      </c>
      <c r="P1315" s="63" t="s">
        <v>3466</v>
      </c>
      <c r="Q1315" s="64"/>
      <c r="R1315" s="65"/>
      <c r="S1315" s="63" t="s">
        <v>68</v>
      </c>
      <c r="T1315" s="63" t="s">
        <v>96</v>
      </c>
      <c r="U1315" s="63" t="s">
        <v>97</v>
      </c>
      <c r="V1315" s="63" t="s">
        <v>80</v>
      </c>
      <c r="W1315" s="63" t="s">
        <v>4692</v>
      </c>
      <c r="X1315" s="54" t="s">
        <v>58</v>
      </c>
      <c r="Y1315" s="49">
        <v>45478.743541666998</v>
      </c>
      <c r="Z1315" s="49" t="s">
        <v>59</v>
      </c>
      <c r="AA1315" s="54" t="s">
        <v>74</v>
      </c>
      <c r="AB1315" s="54"/>
      <c r="AC1315" s="68" t="s">
        <v>82</v>
      </c>
      <c r="AD1315" s="68" t="s">
        <v>82</v>
      </c>
      <c r="JX1315" s="58"/>
      <c r="TT1315" s="58"/>
      <c r="ADP1315" s="58"/>
      <c r="ANL1315" s="58"/>
      <c r="AXH1315" s="58"/>
      <c r="BHD1315" s="58"/>
      <c r="BQZ1315" s="58"/>
      <c r="CAV1315" s="58"/>
      <c r="CKR1315" s="58"/>
      <c r="CUN1315" s="58"/>
      <c r="DEJ1315" s="58"/>
      <c r="DOF1315" s="58"/>
      <c r="DYB1315" s="58"/>
      <c r="EHX1315" s="58"/>
      <c r="ERT1315" s="58"/>
      <c r="FBP1315" s="58"/>
      <c r="FLL1315" s="58"/>
      <c r="FVH1315" s="58"/>
      <c r="GFD1315" s="58"/>
      <c r="GOZ1315" s="58"/>
      <c r="GYV1315" s="58"/>
      <c r="HIR1315" s="58"/>
      <c r="HSN1315" s="58"/>
      <c r="ICJ1315" s="58"/>
      <c r="IMF1315" s="58"/>
      <c r="IWB1315" s="58"/>
      <c r="JFX1315" s="58"/>
      <c r="JPT1315" s="58"/>
      <c r="JZP1315" s="58"/>
      <c r="KJL1315" s="58"/>
      <c r="KTH1315" s="58"/>
      <c r="LDD1315" s="58"/>
      <c r="LMZ1315" s="58"/>
      <c r="LWV1315" s="58"/>
      <c r="MGR1315" s="58"/>
      <c r="MQN1315" s="58"/>
      <c r="NAJ1315" s="58"/>
      <c r="NKF1315" s="58"/>
      <c r="NUB1315" s="58"/>
      <c r="ODX1315" s="58"/>
      <c r="ONT1315" s="58"/>
      <c r="OXP1315" s="58"/>
      <c r="PHL1315" s="58"/>
      <c r="PRH1315" s="58"/>
      <c r="QBD1315" s="58"/>
      <c r="QKZ1315" s="58"/>
      <c r="QUV1315" s="58"/>
      <c r="RER1315" s="58"/>
      <c r="RON1315" s="58"/>
      <c r="RYJ1315" s="58"/>
      <c r="SIF1315" s="58"/>
      <c r="SSB1315" s="58"/>
      <c r="TBX1315" s="58"/>
      <c r="TLT1315" s="58"/>
      <c r="TVP1315" s="58"/>
      <c r="UFL1315" s="58"/>
      <c r="UPH1315" s="58"/>
      <c r="UZD1315" s="58"/>
      <c r="VIZ1315" s="58"/>
      <c r="VSV1315" s="58"/>
      <c r="WCR1315" s="58"/>
      <c r="WMN1315" s="58"/>
      <c r="WWJ1315" s="58"/>
    </row>
    <row r="1316" spans="1:796 1052:1820 2076:2844 3100:3868 4124:4892 5148:5916 6172:6940 7196:7964 8220:8988 9244:10012 10268:11036 11292:12060 12316:13084 13340:14108 14364:15132 15388:16156" s="67" customFormat="1" ht="57" hidden="1" customHeight="1" x14ac:dyDescent="0.25">
      <c r="A1316" s="54">
        <f>+SUBTOTAL(3,$B$11:B1316)</f>
        <v>0</v>
      </c>
      <c r="B1316" s="68" t="s">
        <v>42</v>
      </c>
      <c r="C1316" s="62" t="s">
        <v>43</v>
      </c>
      <c r="D1316" s="62" t="s">
        <v>44</v>
      </c>
      <c r="E1316" s="62" t="s">
        <v>45</v>
      </c>
      <c r="F1316" s="71" t="s">
        <v>4277</v>
      </c>
      <c r="G1316" s="69">
        <v>45476.713402777998</v>
      </c>
      <c r="H1316" s="71" t="s">
        <v>4277</v>
      </c>
      <c r="I1316" s="69">
        <v>45476.713402777998</v>
      </c>
      <c r="J1316" s="71" t="s">
        <v>4277</v>
      </c>
      <c r="K1316" s="69">
        <v>45476.713402777998</v>
      </c>
      <c r="L1316" s="100" t="s">
        <v>4525</v>
      </c>
      <c r="M1316" s="68" t="s">
        <v>48</v>
      </c>
      <c r="N1316" s="63" t="s">
        <v>64</v>
      </c>
      <c r="O1316" s="63" t="s">
        <v>87</v>
      </c>
      <c r="P1316" s="63" t="s">
        <v>4131</v>
      </c>
      <c r="Q1316" s="64"/>
      <c r="R1316" s="65"/>
      <c r="S1316" s="63" t="s">
        <v>68</v>
      </c>
      <c r="T1316" s="63" t="s">
        <v>296</v>
      </c>
      <c r="U1316" s="63" t="s">
        <v>457</v>
      </c>
      <c r="V1316" s="63" t="s">
        <v>80</v>
      </c>
      <c r="W1316" s="63" t="s">
        <v>4692</v>
      </c>
      <c r="X1316" s="54" t="s">
        <v>58</v>
      </c>
      <c r="Y1316" s="49">
        <v>45478.707685185</v>
      </c>
      <c r="Z1316" s="49" t="s">
        <v>59</v>
      </c>
      <c r="AA1316" s="54" t="s">
        <v>74</v>
      </c>
      <c r="AB1316" s="54"/>
      <c r="AC1316" s="68" t="s">
        <v>117</v>
      </c>
      <c r="AD1316" s="68" t="s">
        <v>117</v>
      </c>
      <c r="JX1316" s="58"/>
      <c r="TT1316" s="58"/>
      <c r="ADP1316" s="58"/>
      <c r="ANL1316" s="58"/>
      <c r="AXH1316" s="58"/>
      <c r="BHD1316" s="58"/>
      <c r="BQZ1316" s="58"/>
      <c r="CAV1316" s="58"/>
      <c r="CKR1316" s="58"/>
      <c r="CUN1316" s="58"/>
      <c r="DEJ1316" s="58"/>
      <c r="DOF1316" s="58"/>
      <c r="DYB1316" s="58"/>
      <c r="EHX1316" s="58"/>
      <c r="ERT1316" s="58"/>
      <c r="FBP1316" s="58"/>
      <c r="FLL1316" s="58"/>
      <c r="FVH1316" s="58"/>
      <c r="GFD1316" s="58"/>
      <c r="GOZ1316" s="58"/>
      <c r="GYV1316" s="58"/>
      <c r="HIR1316" s="58"/>
      <c r="HSN1316" s="58"/>
      <c r="ICJ1316" s="58"/>
      <c r="IMF1316" s="58"/>
      <c r="IWB1316" s="58"/>
      <c r="JFX1316" s="58"/>
      <c r="JPT1316" s="58"/>
      <c r="JZP1316" s="58"/>
      <c r="KJL1316" s="58"/>
      <c r="KTH1316" s="58"/>
      <c r="LDD1316" s="58"/>
      <c r="LMZ1316" s="58"/>
      <c r="LWV1316" s="58"/>
      <c r="MGR1316" s="58"/>
      <c r="MQN1316" s="58"/>
      <c r="NAJ1316" s="58"/>
      <c r="NKF1316" s="58"/>
      <c r="NUB1316" s="58"/>
      <c r="ODX1316" s="58"/>
      <c r="ONT1316" s="58"/>
      <c r="OXP1316" s="58"/>
      <c r="PHL1316" s="58"/>
      <c r="PRH1316" s="58"/>
      <c r="QBD1316" s="58"/>
      <c r="QKZ1316" s="58"/>
      <c r="QUV1316" s="58"/>
      <c r="RER1316" s="58"/>
      <c r="RON1316" s="58"/>
      <c r="RYJ1316" s="58"/>
      <c r="SIF1316" s="58"/>
      <c r="SSB1316" s="58"/>
      <c r="TBX1316" s="58"/>
      <c r="TLT1316" s="58"/>
      <c r="TVP1316" s="58"/>
      <c r="UFL1316" s="58"/>
      <c r="UPH1316" s="58"/>
      <c r="UZD1316" s="58"/>
      <c r="VIZ1316" s="58"/>
      <c r="VSV1316" s="58"/>
      <c r="WCR1316" s="58"/>
      <c r="WMN1316" s="58"/>
      <c r="WWJ1316" s="58"/>
    </row>
    <row r="1317" spans="1:796 1052:1820 2076:2844 3100:3868 4124:4892 5148:5916 6172:6940 7196:7964 8220:8988 9244:10012 10268:11036 11292:12060 12316:13084 13340:14108 14364:15132 15388:16156" s="67" customFormat="1" ht="57" hidden="1" customHeight="1" x14ac:dyDescent="0.25">
      <c r="A1317" s="54">
        <f>+SUBTOTAL(3,$B$11:B1317)</f>
        <v>0</v>
      </c>
      <c r="B1317" s="68" t="s">
        <v>42</v>
      </c>
      <c r="C1317" s="62" t="s">
        <v>43</v>
      </c>
      <c r="D1317" s="62" t="s">
        <v>44</v>
      </c>
      <c r="E1317" s="62" t="s">
        <v>45</v>
      </c>
      <c r="F1317" s="71" t="s">
        <v>4278</v>
      </c>
      <c r="G1317" s="69">
        <v>45503.447199073998</v>
      </c>
      <c r="H1317" s="71" t="s">
        <v>4278</v>
      </c>
      <c r="I1317" s="69">
        <v>45503.447199073998</v>
      </c>
      <c r="J1317" s="71" t="s">
        <v>4278</v>
      </c>
      <c r="K1317" s="69">
        <v>45503.447199073998</v>
      </c>
      <c r="L1317" s="100" t="s">
        <v>4526</v>
      </c>
      <c r="M1317" s="68" t="s">
        <v>48</v>
      </c>
      <c r="N1317" s="63" t="s">
        <v>141</v>
      </c>
      <c r="O1317" s="63" t="s">
        <v>227</v>
      </c>
      <c r="P1317" s="63" t="s">
        <v>3524</v>
      </c>
      <c r="Q1317" s="64"/>
      <c r="R1317" s="65"/>
      <c r="S1317" s="63" t="s">
        <v>68</v>
      </c>
      <c r="T1317" s="63" t="s">
        <v>321</v>
      </c>
      <c r="U1317" s="63" t="s">
        <v>321</v>
      </c>
      <c r="V1317" s="49" t="s">
        <v>71</v>
      </c>
      <c r="W1317" s="49" t="s">
        <v>72</v>
      </c>
      <c r="X1317" s="54" t="s">
        <v>58</v>
      </c>
      <c r="Y1317" s="49"/>
      <c r="Z1317" s="49" t="s">
        <v>59</v>
      </c>
      <c r="AA1317" s="54" t="s">
        <v>74</v>
      </c>
      <c r="AB1317" s="54"/>
      <c r="AC1317" s="68" t="s">
        <v>117</v>
      </c>
      <c r="AD1317" s="68" t="s">
        <v>117</v>
      </c>
      <c r="JX1317" s="58"/>
      <c r="TT1317" s="58"/>
      <c r="ADP1317" s="58"/>
      <c r="ANL1317" s="58"/>
      <c r="AXH1317" s="58"/>
      <c r="BHD1317" s="58"/>
      <c r="BQZ1317" s="58"/>
      <c r="CAV1317" s="58"/>
      <c r="CKR1317" s="58"/>
      <c r="CUN1317" s="58"/>
      <c r="DEJ1317" s="58"/>
      <c r="DOF1317" s="58"/>
      <c r="DYB1317" s="58"/>
      <c r="EHX1317" s="58"/>
      <c r="ERT1317" s="58"/>
      <c r="FBP1317" s="58"/>
      <c r="FLL1317" s="58"/>
      <c r="FVH1317" s="58"/>
      <c r="GFD1317" s="58"/>
      <c r="GOZ1317" s="58"/>
      <c r="GYV1317" s="58"/>
      <c r="HIR1317" s="58"/>
      <c r="HSN1317" s="58"/>
      <c r="ICJ1317" s="58"/>
      <c r="IMF1317" s="58"/>
      <c r="IWB1317" s="58"/>
      <c r="JFX1317" s="58"/>
      <c r="JPT1317" s="58"/>
      <c r="JZP1317" s="58"/>
      <c r="KJL1317" s="58"/>
      <c r="KTH1317" s="58"/>
      <c r="LDD1317" s="58"/>
      <c r="LMZ1317" s="58"/>
      <c r="LWV1317" s="58"/>
      <c r="MGR1317" s="58"/>
      <c r="MQN1317" s="58"/>
      <c r="NAJ1317" s="58"/>
      <c r="NKF1317" s="58"/>
      <c r="NUB1317" s="58"/>
      <c r="ODX1317" s="58"/>
      <c r="ONT1317" s="58"/>
      <c r="OXP1317" s="58"/>
      <c r="PHL1317" s="58"/>
      <c r="PRH1317" s="58"/>
      <c r="QBD1317" s="58"/>
      <c r="QKZ1317" s="58"/>
      <c r="QUV1317" s="58"/>
      <c r="RER1317" s="58"/>
      <c r="RON1317" s="58"/>
      <c r="RYJ1317" s="58"/>
      <c r="SIF1317" s="58"/>
      <c r="SSB1317" s="58"/>
      <c r="TBX1317" s="58"/>
      <c r="TLT1317" s="58"/>
      <c r="TVP1317" s="58"/>
      <c r="UFL1317" s="58"/>
      <c r="UPH1317" s="58"/>
      <c r="UZD1317" s="58"/>
      <c r="VIZ1317" s="58"/>
      <c r="VSV1317" s="58"/>
      <c r="WCR1317" s="58"/>
      <c r="WMN1317" s="58"/>
      <c r="WWJ1317" s="58"/>
    </row>
    <row r="1318" spans="1:796 1052:1820 2076:2844 3100:3868 4124:4892 5148:5916 6172:6940 7196:7964 8220:8988 9244:10012 10268:11036 11292:12060 12316:13084 13340:14108 14364:15132 15388:16156" s="67" customFormat="1" ht="57" hidden="1" customHeight="1" x14ac:dyDescent="0.25">
      <c r="A1318" s="54">
        <f>+SUBTOTAL(3,$B$11:B1318)</f>
        <v>0</v>
      </c>
      <c r="B1318" s="68" t="s">
        <v>42</v>
      </c>
      <c r="C1318" s="62" t="s">
        <v>43</v>
      </c>
      <c r="D1318" s="62" t="s">
        <v>44</v>
      </c>
      <c r="E1318" s="62" t="s">
        <v>45</v>
      </c>
      <c r="F1318" s="71" t="s">
        <v>4279</v>
      </c>
      <c r="G1318" s="69">
        <v>45484.701678240999</v>
      </c>
      <c r="H1318" s="71" t="s">
        <v>4279</v>
      </c>
      <c r="I1318" s="69">
        <v>45484.701678240999</v>
      </c>
      <c r="J1318" s="71" t="s">
        <v>4279</v>
      </c>
      <c r="K1318" s="69">
        <v>45484.701678240999</v>
      </c>
      <c r="L1318" s="100" t="s">
        <v>4525</v>
      </c>
      <c r="M1318" s="68" t="s">
        <v>48</v>
      </c>
      <c r="N1318" s="63" t="s">
        <v>64</v>
      </c>
      <c r="O1318" s="63" t="s">
        <v>87</v>
      </c>
      <c r="P1318" s="63" t="s">
        <v>4131</v>
      </c>
      <c r="Q1318" s="64"/>
      <c r="R1318" s="65"/>
      <c r="S1318" s="63" t="s">
        <v>53</v>
      </c>
      <c r="T1318" s="63" t="s">
        <v>54</v>
      </c>
      <c r="U1318" s="63" t="s">
        <v>492</v>
      </c>
      <c r="V1318" s="63" t="s">
        <v>80</v>
      </c>
      <c r="W1318" s="63" t="s">
        <v>4692</v>
      </c>
      <c r="X1318" s="54" t="s">
        <v>58</v>
      </c>
      <c r="Y1318" s="49">
        <v>45489.395555556002</v>
      </c>
      <c r="Z1318" s="49" t="s">
        <v>59</v>
      </c>
      <c r="AA1318" s="54" t="s">
        <v>74</v>
      </c>
      <c r="AB1318" s="54"/>
      <c r="AC1318" s="68" t="s">
        <v>75</v>
      </c>
      <c r="AD1318" s="68" t="s">
        <v>75</v>
      </c>
      <c r="JX1318" s="58"/>
      <c r="TT1318" s="58"/>
      <c r="ADP1318" s="58"/>
      <c r="ANL1318" s="58"/>
      <c r="AXH1318" s="58"/>
      <c r="BHD1318" s="58"/>
      <c r="BQZ1318" s="58"/>
      <c r="CAV1318" s="58"/>
      <c r="CKR1318" s="58"/>
      <c r="CUN1318" s="58"/>
      <c r="DEJ1318" s="58"/>
      <c r="DOF1318" s="58"/>
      <c r="DYB1318" s="58"/>
      <c r="EHX1318" s="58"/>
      <c r="ERT1318" s="58"/>
      <c r="FBP1318" s="58"/>
      <c r="FLL1318" s="58"/>
      <c r="FVH1318" s="58"/>
      <c r="GFD1318" s="58"/>
      <c r="GOZ1318" s="58"/>
      <c r="GYV1318" s="58"/>
      <c r="HIR1318" s="58"/>
      <c r="HSN1318" s="58"/>
      <c r="ICJ1318" s="58"/>
      <c r="IMF1318" s="58"/>
      <c r="IWB1318" s="58"/>
      <c r="JFX1318" s="58"/>
      <c r="JPT1318" s="58"/>
      <c r="JZP1318" s="58"/>
      <c r="KJL1318" s="58"/>
      <c r="KTH1318" s="58"/>
      <c r="LDD1318" s="58"/>
      <c r="LMZ1318" s="58"/>
      <c r="LWV1318" s="58"/>
      <c r="MGR1318" s="58"/>
      <c r="MQN1318" s="58"/>
      <c r="NAJ1318" s="58"/>
      <c r="NKF1318" s="58"/>
      <c r="NUB1318" s="58"/>
      <c r="ODX1318" s="58"/>
      <c r="ONT1318" s="58"/>
      <c r="OXP1318" s="58"/>
      <c r="PHL1318" s="58"/>
      <c r="PRH1318" s="58"/>
      <c r="QBD1318" s="58"/>
      <c r="QKZ1318" s="58"/>
      <c r="QUV1318" s="58"/>
      <c r="RER1318" s="58"/>
      <c r="RON1318" s="58"/>
      <c r="RYJ1318" s="58"/>
      <c r="SIF1318" s="58"/>
      <c r="SSB1318" s="58"/>
      <c r="TBX1318" s="58"/>
      <c r="TLT1318" s="58"/>
      <c r="TVP1318" s="58"/>
      <c r="UFL1318" s="58"/>
      <c r="UPH1318" s="58"/>
      <c r="UZD1318" s="58"/>
      <c r="VIZ1318" s="58"/>
      <c r="VSV1318" s="58"/>
      <c r="WCR1318" s="58"/>
      <c r="WMN1318" s="58"/>
      <c r="WWJ1318" s="58"/>
    </row>
    <row r="1319" spans="1:796 1052:1820 2076:2844 3100:3868 4124:4892 5148:5916 6172:6940 7196:7964 8220:8988 9244:10012 10268:11036 11292:12060 12316:13084 13340:14108 14364:15132 15388:16156" s="67" customFormat="1" ht="57" hidden="1" customHeight="1" x14ac:dyDescent="0.25">
      <c r="A1319" s="54">
        <f>+SUBTOTAL(3,$B$11:B1319)</f>
        <v>0</v>
      </c>
      <c r="B1319" s="68" t="s">
        <v>42</v>
      </c>
      <c r="C1319" s="62" t="s">
        <v>43</v>
      </c>
      <c r="D1319" s="62" t="s">
        <v>44</v>
      </c>
      <c r="E1319" s="62" t="s">
        <v>45</v>
      </c>
      <c r="F1319" s="71" t="s">
        <v>4280</v>
      </c>
      <c r="G1319" s="69">
        <v>45482.662939815003</v>
      </c>
      <c r="H1319" s="71" t="s">
        <v>4280</v>
      </c>
      <c r="I1319" s="69">
        <v>45482.662939815003</v>
      </c>
      <c r="J1319" s="71" t="s">
        <v>4280</v>
      </c>
      <c r="K1319" s="69">
        <v>45482.662939815003</v>
      </c>
      <c r="L1319" s="100" t="s">
        <v>4527</v>
      </c>
      <c r="M1319" s="68" t="s">
        <v>48</v>
      </c>
      <c r="N1319" s="63" t="s">
        <v>49</v>
      </c>
      <c r="O1319" s="63" t="s">
        <v>3486</v>
      </c>
      <c r="P1319" s="63" t="s">
        <v>4389</v>
      </c>
      <c r="Q1319" s="64"/>
      <c r="R1319" s="65"/>
      <c r="S1319" s="63" t="s">
        <v>68</v>
      </c>
      <c r="T1319" s="63" t="s">
        <v>156</v>
      </c>
      <c r="U1319" s="63" t="s">
        <v>157</v>
      </c>
      <c r="V1319" s="63" t="s">
        <v>80</v>
      </c>
      <c r="W1319" s="63" t="s">
        <v>4692</v>
      </c>
      <c r="X1319" s="54" t="s">
        <v>58</v>
      </c>
      <c r="Y1319" s="49">
        <v>45488.688553241002</v>
      </c>
      <c r="Z1319" s="49" t="s">
        <v>59</v>
      </c>
      <c r="AA1319" s="54" t="s">
        <v>74</v>
      </c>
      <c r="AB1319" s="54"/>
      <c r="AC1319" s="62" t="s">
        <v>82</v>
      </c>
      <c r="AD1319" s="62" t="s">
        <v>82</v>
      </c>
      <c r="JX1319" s="58"/>
      <c r="TT1319" s="58"/>
      <c r="ADP1319" s="58"/>
      <c r="ANL1319" s="58"/>
      <c r="AXH1319" s="58"/>
      <c r="BHD1319" s="58"/>
      <c r="BQZ1319" s="58"/>
      <c r="CAV1319" s="58"/>
      <c r="CKR1319" s="58"/>
      <c r="CUN1319" s="58"/>
      <c r="DEJ1319" s="58"/>
      <c r="DOF1319" s="58"/>
      <c r="DYB1319" s="58"/>
      <c r="EHX1319" s="58"/>
      <c r="ERT1319" s="58"/>
      <c r="FBP1319" s="58"/>
      <c r="FLL1319" s="58"/>
      <c r="FVH1319" s="58"/>
      <c r="GFD1319" s="58"/>
      <c r="GOZ1319" s="58"/>
      <c r="GYV1319" s="58"/>
      <c r="HIR1319" s="58"/>
      <c r="HSN1319" s="58"/>
      <c r="ICJ1319" s="58"/>
      <c r="IMF1319" s="58"/>
      <c r="IWB1319" s="58"/>
      <c r="JFX1319" s="58"/>
      <c r="JPT1319" s="58"/>
      <c r="JZP1319" s="58"/>
      <c r="KJL1319" s="58"/>
      <c r="KTH1319" s="58"/>
      <c r="LDD1319" s="58"/>
      <c r="LMZ1319" s="58"/>
      <c r="LWV1319" s="58"/>
      <c r="MGR1319" s="58"/>
      <c r="MQN1319" s="58"/>
      <c r="NAJ1319" s="58"/>
      <c r="NKF1319" s="58"/>
      <c r="NUB1319" s="58"/>
      <c r="ODX1319" s="58"/>
      <c r="ONT1319" s="58"/>
      <c r="OXP1319" s="58"/>
      <c r="PHL1319" s="58"/>
      <c r="PRH1319" s="58"/>
      <c r="QBD1319" s="58"/>
      <c r="QKZ1319" s="58"/>
      <c r="QUV1319" s="58"/>
      <c r="RER1319" s="58"/>
      <c r="RON1319" s="58"/>
      <c r="RYJ1319" s="58"/>
      <c r="SIF1319" s="58"/>
      <c r="SSB1319" s="58"/>
      <c r="TBX1319" s="58"/>
      <c r="TLT1319" s="58"/>
      <c r="TVP1319" s="58"/>
      <c r="UFL1319" s="58"/>
      <c r="UPH1319" s="58"/>
      <c r="UZD1319" s="58"/>
      <c r="VIZ1319" s="58"/>
      <c r="VSV1319" s="58"/>
      <c r="WCR1319" s="58"/>
      <c r="WMN1319" s="58"/>
      <c r="WWJ1319" s="58"/>
    </row>
    <row r="1320" spans="1:796 1052:1820 2076:2844 3100:3868 4124:4892 5148:5916 6172:6940 7196:7964 8220:8988 9244:10012 10268:11036 11292:12060 12316:13084 13340:14108 14364:15132 15388:16156" s="67" customFormat="1" ht="57" hidden="1" customHeight="1" x14ac:dyDescent="0.25">
      <c r="A1320" s="54">
        <f>+SUBTOTAL(3,$B$11:B1320)</f>
        <v>0</v>
      </c>
      <c r="B1320" s="68" t="s">
        <v>42</v>
      </c>
      <c r="C1320" s="62" t="s">
        <v>43</v>
      </c>
      <c r="D1320" s="62" t="s">
        <v>44</v>
      </c>
      <c r="E1320" s="62" t="s">
        <v>45</v>
      </c>
      <c r="F1320" s="71" t="s">
        <v>4281</v>
      </c>
      <c r="G1320" s="69">
        <v>45477.570185185003</v>
      </c>
      <c r="H1320" s="71" t="s">
        <v>4281</v>
      </c>
      <c r="I1320" s="69">
        <v>45477.570185185003</v>
      </c>
      <c r="J1320" s="71" t="s">
        <v>4281</v>
      </c>
      <c r="K1320" s="69">
        <v>45477.570185185003</v>
      </c>
      <c r="L1320" s="100" t="s">
        <v>1274</v>
      </c>
      <c r="M1320" s="68" t="s">
        <v>111</v>
      </c>
      <c r="N1320" s="63" t="s">
        <v>141</v>
      </c>
      <c r="O1320" s="63" t="s">
        <v>554</v>
      </c>
      <c r="P1320" s="63" t="s">
        <v>661</v>
      </c>
      <c r="Q1320" s="64"/>
      <c r="R1320" s="65"/>
      <c r="S1320" s="63" t="s">
        <v>1430</v>
      </c>
      <c r="T1320" s="63" t="s">
        <v>1442</v>
      </c>
      <c r="U1320" s="63" t="s">
        <v>1443</v>
      </c>
      <c r="V1320" s="63" t="s">
        <v>270</v>
      </c>
      <c r="W1320" s="63" t="s">
        <v>5264</v>
      </c>
      <c r="X1320" s="54" t="s">
        <v>58</v>
      </c>
      <c r="Y1320" s="49">
        <v>45485.674039352001</v>
      </c>
      <c r="Z1320" s="49" t="s">
        <v>59</v>
      </c>
      <c r="AA1320" s="54" t="s">
        <v>74</v>
      </c>
      <c r="AB1320" s="54"/>
      <c r="AC1320" s="68" t="s">
        <v>82</v>
      </c>
      <c r="AD1320" s="68" t="s">
        <v>82</v>
      </c>
      <c r="JX1320" s="58"/>
      <c r="TT1320" s="58"/>
      <c r="ADP1320" s="58"/>
      <c r="ANL1320" s="58"/>
      <c r="AXH1320" s="58"/>
      <c r="BHD1320" s="58"/>
      <c r="BQZ1320" s="58"/>
      <c r="CAV1320" s="58"/>
      <c r="CKR1320" s="58"/>
      <c r="CUN1320" s="58"/>
      <c r="DEJ1320" s="58"/>
      <c r="DOF1320" s="58"/>
      <c r="DYB1320" s="58"/>
      <c r="EHX1320" s="58"/>
      <c r="ERT1320" s="58"/>
      <c r="FBP1320" s="58"/>
      <c r="FLL1320" s="58"/>
      <c r="FVH1320" s="58"/>
      <c r="GFD1320" s="58"/>
      <c r="GOZ1320" s="58"/>
      <c r="GYV1320" s="58"/>
      <c r="HIR1320" s="58"/>
      <c r="HSN1320" s="58"/>
      <c r="ICJ1320" s="58"/>
      <c r="IMF1320" s="58"/>
      <c r="IWB1320" s="58"/>
      <c r="JFX1320" s="58"/>
      <c r="JPT1320" s="58"/>
      <c r="JZP1320" s="58"/>
      <c r="KJL1320" s="58"/>
      <c r="KTH1320" s="58"/>
      <c r="LDD1320" s="58"/>
      <c r="LMZ1320" s="58"/>
      <c r="LWV1320" s="58"/>
      <c r="MGR1320" s="58"/>
      <c r="MQN1320" s="58"/>
      <c r="NAJ1320" s="58"/>
      <c r="NKF1320" s="58"/>
      <c r="NUB1320" s="58"/>
      <c r="ODX1320" s="58"/>
      <c r="ONT1320" s="58"/>
      <c r="OXP1320" s="58"/>
      <c r="PHL1320" s="58"/>
      <c r="PRH1320" s="58"/>
      <c r="QBD1320" s="58"/>
      <c r="QKZ1320" s="58"/>
      <c r="QUV1320" s="58"/>
      <c r="RER1320" s="58"/>
      <c r="RON1320" s="58"/>
      <c r="RYJ1320" s="58"/>
      <c r="SIF1320" s="58"/>
      <c r="SSB1320" s="58"/>
      <c r="TBX1320" s="58"/>
      <c r="TLT1320" s="58"/>
      <c r="TVP1320" s="58"/>
      <c r="UFL1320" s="58"/>
      <c r="UPH1320" s="58"/>
      <c r="UZD1320" s="58"/>
      <c r="VIZ1320" s="58"/>
      <c r="VSV1320" s="58"/>
      <c r="WCR1320" s="58"/>
      <c r="WMN1320" s="58"/>
      <c r="WWJ1320" s="58"/>
    </row>
    <row r="1321" spans="1:796 1052:1820 2076:2844 3100:3868 4124:4892 5148:5916 6172:6940 7196:7964 8220:8988 9244:10012 10268:11036 11292:12060 12316:13084 13340:14108 14364:15132 15388:16156" s="67" customFormat="1" ht="57" hidden="1" customHeight="1" x14ac:dyDescent="0.25">
      <c r="A1321" s="54">
        <f>+SUBTOTAL(3,$B$11:B1321)</f>
        <v>0</v>
      </c>
      <c r="B1321" s="68" t="s">
        <v>42</v>
      </c>
      <c r="C1321" s="62" t="s">
        <v>43</v>
      </c>
      <c r="D1321" s="62" t="s">
        <v>44</v>
      </c>
      <c r="E1321" s="62" t="s">
        <v>45</v>
      </c>
      <c r="F1321" s="71" t="s">
        <v>4282</v>
      </c>
      <c r="G1321" s="69">
        <v>45488.614259258997</v>
      </c>
      <c r="H1321" s="71" t="s">
        <v>4282</v>
      </c>
      <c r="I1321" s="69">
        <v>45488.614259258997</v>
      </c>
      <c r="J1321" s="71" t="s">
        <v>4282</v>
      </c>
      <c r="K1321" s="69">
        <v>45488.614259258997</v>
      </c>
      <c r="L1321" s="100" t="s">
        <v>4528</v>
      </c>
      <c r="M1321" s="68" t="s">
        <v>48</v>
      </c>
      <c r="N1321" s="63" t="s">
        <v>141</v>
      </c>
      <c r="O1321" s="63" t="s">
        <v>554</v>
      </c>
      <c r="P1321" s="63" t="s">
        <v>4390</v>
      </c>
      <c r="Q1321" s="64"/>
      <c r="R1321" s="65"/>
      <c r="S1321" s="63" t="s">
        <v>144</v>
      </c>
      <c r="T1321" s="63" t="s">
        <v>145</v>
      </c>
      <c r="U1321" s="63" t="s">
        <v>146</v>
      </c>
      <c r="V1321" s="49" t="s">
        <v>147</v>
      </c>
      <c r="W1321" s="49" t="s">
        <v>148</v>
      </c>
      <c r="X1321" s="54" t="s">
        <v>58</v>
      </c>
      <c r="Y1321" s="49">
        <v>45492.594791666997</v>
      </c>
      <c r="Z1321" s="49" t="s">
        <v>59</v>
      </c>
      <c r="AA1321" s="54" t="s">
        <v>74</v>
      </c>
      <c r="AB1321" s="54"/>
      <c r="AC1321" s="68" t="s">
        <v>82</v>
      </c>
      <c r="AD1321" s="68" t="s">
        <v>82</v>
      </c>
      <c r="JX1321" s="58"/>
      <c r="TT1321" s="58"/>
      <c r="ADP1321" s="58"/>
      <c r="ANL1321" s="58"/>
      <c r="AXH1321" s="58"/>
      <c r="BHD1321" s="58"/>
      <c r="BQZ1321" s="58"/>
      <c r="CAV1321" s="58"/>
      <c r="CKR1321" s="58"/>
      <c r="CUN1321" s="58"/>
      <c r="DEJ1321" s="58"/>
      <c r="DOF1321" s="58"/>
      <c r="DYB1321" s="58"/>
      <c r="EHX1321" s="58"/>
      <c r="ERT1321" s="58"/>
      <c r="FBP1321" s="58"/>
      <c r="FLL1321" s="58"/>
      <c r="FVH1321" s="58"/>
      <c r="GFD1321" s="58"/>
      <c r="GOZ1321" s="58"/>
      <c r="GYV1321" s="58"/>
      <c r="HIR1321" s="58"/>
      <c r="HSN1321" s="58"/>
      <c r="ICJ1321" s="58"/>
      <c r="IMF1321" s="58"/>
      <c r="IWB1321" s="58"/>
      <c r="JFX1321" s="58"/>
      <c r="JPT1321" s="58"/>
      <c r="JZP1321" s="58"/>
      <c r="KJL1321" s="58"/>
      <c r="KTH1321" s="58"/>
      <c r="LDD1321" s="58"/>
      <c r="LMZ1321" s="58"/>
      <c r="LWV1321" s="58"/>
      <c r="MGR1321" s="58"/>
      <c r="MQN1321" s="58"/>
      <c r="NAJ1321" s="58"/>
      <c r="NKF1321" s="58"/>
      <c r="NUB1321" s="58"/>
      <c r="ODX1321" s="58"/>
      <c r="ONT1321" s="58"/>
      <c r="OXP1321" s="58"/>
      <c r="PHL1321" s="58"/>
      <c r="PRH1321" s="58"/>
      <c r="QBD1321" s="58"/>
      <c r="QKZ1321" s="58"/>
      <c r="QUV1321" s="58"/>
      <c r="RER1321" s="58"/>
      <c r="RON1321" s="58"/>
      <c r="RYJ1321" s="58"/>
      <c r="SIF1321" s="58"/>
      <c r="SSB1321" s="58"/>
      <c r="TBX1321" s="58"/>
      <c r="TLT1321" s="58"/>
      <c r="TVP1321" s="58"/>
      <c r="UFL1321" s="58"/>
      <c r="UPH1321" s="58"/>
      <c r="UZD1321" s="58"/>
      <c r="VIZ1321" s="58"/>
      <c r="VSV1321" s="58"/>
      <c r="WCR1321" s="58"/>
      <c r="WMN1321" s="58"/>
      <c r="WWJ1321" s="58"/>
    </row>
    <row r="1322" spans="1:796 1052:1820 2076:2844 3100:3868 4124:4892 5148:5916 6172:6940 7196:7964 8220:8988 9244:10012 10268:11036 11292:12060 12316:13084 13340:14108 14364:15132 15388:16156" s="67" customFormat="1" ht="57" hidden="1" customHeight="1" x14ac:dyDescent="0.25">
      <c r="A1322" s="54">
        <f>+SUBTOTAL(3,$B$11:B1322)</f>
        <v>0</v>
      </c>
      <c r="B1322" s="68" t="s">
        <v>42</v>
      </c>
      <c r="C1322" s="62" t="s">
        <v>43</v>
      </c>
      <c r="D1322" s="62" t="s">
        <v>44</v>
      </c>
      <c r="E1322" s="62" t="s">
        <v>45</v>
      </c>
      <c r="F1322" s="71" t="s">
        <v>4285</v>
      </c>
      <c r="G1322" s="69">
        <v>45488.077337962997</v>
      </c>
      <c r="H1322" s="71" t="s">
        <v>4285</v>
      </c>
      <c r="I1322" s="69">
        <v>45488.077337962997</v>
      </c>
      <c r="J1322" s="71" t="s">
        <v>4285</v>
      </c>
      <c r="K1322" s="69">
        <v>45488.077337962997</v>
      </c>
      <c r="L1322" s="100" t="s">
        <v>4531</v>
      </c>
      <c r="M1322" s="68" t="s">
        <v>48</v>
      </c>
      <c r="N1322" s="63" t="s">
        <v>141</v>
      </c>
      <c r="O1322" s="63" t="s">
        <v>554</v>
      </c>
      <c r="P1322" s="63" t="s">
        <v>2117</v>
      </c>
      <c r="Q1322" s="64"/>
      <c r="R1322" s="65"/>
      <c r="S1322" s="63" t="s">
        <v>68</v>
      </c>
      <c r="T1322" s="63" t="s">
        <v>69</v>
      </c>
      <c r="U1322" s="63" t="s">
        <v>327</v>
      </c>
      <c r="V1322" s="63" t="s">
        <v>2305</v>
      </c>
      <c r="W1322" s="63" t="s">
        <v>81</v>
      </c>
      <c r="X1322" s="54" t="s">
        <v>58</v>
      </c>
      <c r="Y1322" s="49">
        <v>45492.598784722002</v>
      </c>
      <c r="Z1322" s="49" t="s">
        <v>59</v>
      </c>
      <c r="AA1322" s="54" t="s">
        <v>74</v>
      </c>
      <c r="AB1322" s="54"/>
      <c r="AC1322" s="68" t="s">
        <v>82</v>
      </c>
      <c r="AD1322" s="68" t="s">
        <v>82</v>
      </c>
      <c r="JX1322" s="58"/>
      <c r="TT1322" s="58"/>
      <c r="ADP1322" s="58"/>
      <c r="ANL1322" s="58"/>
      <c r="AXH1322" s="58"/>
      <c r="BHD1322" s="58"/>
      <c r="BQZ1322" s="58"/>
      <c r="CAV1322" s="58"/>
      <c r="CKR1322" s="58"/>
      <c r="CUN1322" s="58"/>
      <c r="DEJ1322" s="58"/>
      <c r="DOF1322" s="58"/>
      <c r="DYB1322" s="58"/>
      <c r="EHX1322" s="58"/>
      <c r="ERT1322" s="58"/>
      <c r="FBP1322" s="58"/>
      <c r="FLL1322" s="58"/>
      <c r="FVH1322" s="58"/>
      <c r="GFD1322" s="58"/>
      <c r="GOZ1322" s="58"/>
      <c r="GYV1322" s="58"/>
      <c r="HIR1322" s="58"/>
      <c r="HSN1322" s="58"/>
      <c r="ICJ1322" s="58"/>
      <c r="IMF1322" s="58"/>
      <c r="IWB1322" s="58"/>
      <c r="JFX1322" s="58"/>
      <c r="JPT1322" s="58"/>
      <c r="JZP1322" s="58"/>
      <c r="KJL1322" s="58"/>
      <c r="KTH1322" s="58"/>
      <c r="LDD1322" s="58"/>
      <c r="LMZ1322" s="58"/>
      <c r="LWV1322" s="58"/>
      <c r="MGR1322" s="58"/>
      <c r="MQN1322" s="58"/>
      <c r="NAJ1322" s="58"/>
      <c r="NKF1322" s="58"/>
      <c r="NUB1322" s="58"/>
      <c r="ODX1322" s="58"/>
      <c r="ONT1322" s="58"/>
      <c r="OXP1322" s="58"/>
      <c r="PHL1322" s="58"/>
      <c r="PRH1322" s="58"/>
      <c r="QBD1322" s="58"/>
      <c r="QKZ1322" s="58"/>
      <c r="QUV1322" s="58"/>
      <c r="RER1322" s="58"/>
      <c r="RON1322" s="58"/>
      <c r="RYJ1322" s="58"/>
      <c r="SIF1322" s="58"/>
      <c r="SSB1322" s="58"/>
      <c r="TBX1322" s="58"/>
      <c r="TLT1322" s="58"/>
      <c r="TVP1322" s="58"/>
      <c r="UFL1322" s="58"/>
      <c r="UPH1322" s="58"/>
      <c r="UZD1322" s="58"/>
      <c r="VIZ1322" s="58"/>
      <c r="VSV1322" s="58"/>
      <c r="WCR1322" s="58"/>
      <c r="WMN1322" s="58"/>
      <c r="WWJ1322" s="58"/>
    </row>
    <row r="1323" spans="1:796 1052:1820 2076:2844 3100:3868 4124:4892 5148:5916 6172:6940 7196:7964 8220:8988 9244:10012 10268:11036 11292:12060 12316:13084 13340:14108 14364:15132 15388:16156" s="67" customFormat="1" ht="57" hidden="1" customHeight="1" x14ac:dyDescent="0.25">
      <c r="A1323" s="54">
        <f>+SUBTOTAL(3,$B$11:B1323)</f>
        <v>0</v>
      </c>
      <c r="B1323" s="68" t="s">
        <v>42</v>
      </c>
      <c r="C1323" s="62" t="s">
        <v>43</v>
      </c>
      <c r="D1323" s="62" t="s">
        <v>44</v>
      </c>
      <c r="E1323" s="62" t="s">
        <v>45</v>
      </c>
      <c r="F1323" s="71" t="s">
        <v>4286</v>
      </c>
      <c r="G1323" s="69">
        <v>45481.749166667003</v>
      </c>
      <c r="H1323" s="71" t="s">
        <v>4286</v>
      </c>
      <c r="I1323" s="69">
        <v>45481.749166667003</v>
      </c>
      <c r="J1323" s="71" t="s">
        <v>4286</v>
      </c>
      <c r="K1323" s="69">
        <v>45481.749166667003</v>
      </c>
      <c r="L1323" s="100" t="s">
        <v>4532</v>
      </c>
      <c r="M1323" s="68" t="s">
        <v>48</v>
      </c>
      <c r="N1323" s="63" t="s">
        <v>141</v>
      </c>
      <c r="O1323" s="63" t="s">
        <v>142</v>
      </c>
      <c r="P1323" s="63" t="s">
        <v>143</v>
      </c>
      <c r="Q1323" s="64"/>
      <c r="R1323" s="65"/>
      <c r="S1323" s="63" t="s">
        <v>68</v>
      </c>
      <c r="T1323" s="63" t="s">
        <v>321</v>
      </c>
      <c r="U1323" s="63" t="s">
        <v>4427</v>
      </c>
      <c r="V1323" s="49" t="s">
        <v>71</v>
      </c>
      <c r="W1323" s="49" t="s">
        <v>72</v>
      </c>
      <c r="X1323" s="54" t="s">
        <v>58</v>
      </c>
      <c r="Y1323" s="49">
        <v>45488.384583332998</v>
      </c>
      <c r="Z1323" s="49" t="s">
        <v>59</v>
      </c>
      <c r="AA1323" s="54" t="s">
        <v>74</v>
      </c>
      <c r="AB1323" s="54"/>
      <c r="AC1323" s="68" t="s">
        <v>117</v>
      </c>
      <c r="AD1323" s="68" t="s">
        <v>117</v>
      </c>
      <c r="JX1323" s="58"/>
      <c r="TT1323" s="58"/>
      <c r="ADP1323" s="58"/>
      <c r="ANL1323" s="58"/>
      <c r="AXH1323" s="58"/>
      <c r="BHD1323" s="58"/>
      <c r="BQZ1323" s="58"/>
      <c r="CAV1323" s="58"/>
      <c r="CKR1323" s="58"/>
      <c r="CUN1323" s="58"/>
      <c r="DEJ1323" s="58"/>
      <c r="DOF1323" s="58"/>
      <c r="DYB1323" s="58"/>
      <c r="EHX1323" s="58"/>
      <c r="ERT1323" s="58"/>
      <c r="FBP1323" s="58"/>
      <c r="FLL1323" s="58"/>
      <c r="FVH1323" s="58"/>
      <c r="GFD1323" s="58"/>
      <c r="GOZ1323" s="58"/>
      <c r="GYV1323" s="58"/>
      <c r="HIR1323" s="58"/>
      <c r="HSN1323" s="58"/>
      <c r="ICJ1323" s="58"/>
      <c r="IMF1323" s="58"/>
      <c r="IWB1323" s="58"/>
      <c r="JFX1323" s="58"/>
      <c r="JPT1323" s="58"/>
      <c r="JZP1323" s="58"/>
      <c r="KJL1323" s="58"/>
      <c r="KTH1323" s="58"/>
      <c r="LDD1323" s="58"/>
      <c r="LMZ1323" s="58"/>
      <c r="LWV1323" s="58"/>
      <c r="MGR1323" s="58"/>
      <c r="MQN1323" s="58"/>
      <c r="NAJ1323" s="58"/>
      <c r="NKF1323" s="58"/>
      <c r="NUB1323" s="58"/>
      <c r="ODX1323" s="58"/>
      <c r="ONT1323" s="58"/>
      <c r="OXP1323" s="58"/>
      <c r="PHL1323" s="58"/>
      <c r="PRH1323" s="58"/>
      <c r="QBD1323" s="58"/>
      <c r="QKZ1323" s="58"/>
      <c r="QUV1323" s="58"/>
      <c r="RER1323" s="58"/>
      <c r="RON1323" s="58"/>
      <c r="RYJ1323" s="58"/>
      <c r="SIF1323" s="58"/>
      <c r="SSB1323" s="58"/>
      <c r="TBX1323" s="58"/>
      <c r="TLT1323" s="58"/>
      <c r="TVP1323" s="58"/>
      <c r="UFL1323" s="58"/>
      <c r="UPH1323" s="58"/>
      <c r="UZD1323" s="58"/>
      <c r="VIZ1323" s="58"/>
      <c r="VSV1323" s="58"/>
      <c r="WCR1323" s="58"/>
      <c r="WMN1323" s="58"/>
      <c r="WWJ1323" s="58"/>
    </row>
    <row r="1324" spans="1:796 1052:1820 2076:2844 3100:3868 4124:4892 5148:5916 6172:6940 7196:7964 8220:8988 9244:10012 10268:11036 11292:12060 12316:13084 13340:14108 14364:15132 15388:16156" s="67" customFormat="1" ht="57" hidden="1" customHeight="1" x14ac:dyDescent="0.25">
      <c r="A1324" s="54">
        <f>+SUBTOTAL(3,$B$11:B1324)</f>
        <v>0</v>
      </c>
      <c r="B1324" s="68" t="s">
        <v>42</v>
      </c>
      <c r="C1324" s="62" t="s">
        <v>43</v>
      </c>
      <c r="D1324" s="62" t="s">
        <v>44</v>
      </c>
      <c r="E1324" s="62" t="s">
        <v>45</v>
      </c>
      <c r="F1324" s="71" t="s">
        <v>4287</v>
      </c>
      <c r="G1324" s="69">
        <v>45491.451111110997</v>
      </c>
      <c r="H1324" s="71" t="s">
        <v>4287</v>
      </c>
      <c r="I1324" s="69">
        <v>45491.451111110997</v>
      </c>
      <c r="J1324" s="71" t="s">
        <v>4287</v>
      </c>
      <c r="K1324" s="69">
        <v>45491.451111110997</v>
      </c>
      <c r="L1324" s="100" t="s">
        <v>3123</v>
      </c>
      <c r="M1324" s="68" t="s">
        <v>48</v>
      </c>
      <c r="N1324" s="63" t="s">
        <v>141</v>
      </c>
      <c r="O1324" s="63" t="s">
        <v>580</v>
      </c>
      <c r="P1324" s="63" t="s">
        <v>3438</v>
      </c>
      <c r="Q1324" s="64"/>
      <c r="R1324" s="65"/>
      <c r="S1324" s="63" t="s">
        <v>68</v>
      </c>
      <c r="T1324" s="63" t="s">
        <v>496</v>
      </c>
      <c r="U1324" s="63" t="s">
        <v>497</v>
      </c>
      <c r="V1324" s="63" t="s">
        <v>80</v>
      </c>
      <c r="W1324" s="63" t="s">
        <v>4692</v>
      </c>
      <c r="X1324" s="54" t="s">
        <v>58</v>
      </c>
      <c r="Y1324" s="49">
        <v>45503.682164352002</v>
      </c>
      <c r="Z1324" s="49" t="s">
        <v>59</v>
      </c>
      <c r="AA1324" s="54" t="s">
        <v>74</v>
      </c>
      <c r="AB1324" s="54"/>
      <c r="AC1324" s="68" t="s">
        <v>82</v>
      </c>
      <c r="AD1324" s="68" t="s">
        <v>82</v>
      </c>
      <c r="JX1324" s="58"/>
      <c r="TT1324" s="58"/>
      <c r="ADP1324" s="58"/>
      <c r="ANL1324" s="58"/>
      <c r="AXH1324" s="58"/>
      <c r="BHD1324" s="58"/>
      <c r="BQZ1324" s="58"/>
      <c r="CAV1324" s="58"/>
      <c r="CKR1324" s="58"/>
      <c r="CUN1324" s="58"/>
      <c r="DEJ1324" s="58"/>
      <c r="DOF1324" s="58"/>
      <c r="DYB1324" s="58"/>
      <c r="EHX1324" s="58"/>
      <c r="ERT1324" s="58"/>
      <c r="FBP1324" s="58"/>
      <c r="FLL1324" s="58"/>
      <c r="FVH1324" s="58"/>
      <c r="GFD1324" s="58"/>
      <c r="GOZ1324" s="58"/>
      <c r="GYV1324" s="58"/>
      <c r="HIR1324" s="58"/>
      <c r="HSN1324" s="58"/>
      <c r="ICJ1324" s="58"/>
      <c r="IMF1324" s="58"/>
      <c r="IWB1324" s="58"/>
      <c r="JFX1324" s="58"/>
      <c r="JPT1324" s="58"/>
      <c r="JZP1324" s="58"/>
      <c r="KJL1324" s="58"/>
      <c r="KTH1324" s="58"/>
      <c r="LDD1324" s="58"/>
      <c r="LMZ1324" s="58"/>
      <c r="LWV1324" s="58"/>
      <c r="MGR1324" s="58"/>
      <c r="MQN1324" s="58"/>
      <c r="NAJ1324" s="58"/>
      <c r="NKF1324" s="58"/>
      <c r="NUB1324" s="58"/>
      <c r="ODX1324" s="58"/>
      <c r="ONT1324" s="58"/>
      <c r="OXP1324" s="58"/>
      <c r="PHL1324" s="58"/>
      <c r="PRH1324" s="58"/>
      <c r="QBD1324" s="58"/>
      <c r="QKZ1324" s="58"/>
      <c r="QUV1324" s="58"/>
      <c r="RER1324" s="58"/>
      <c r="RON1324" s="58"/>
      <c r="RYJ1324" s="58"/>
      <c r="SIF1324" s="58"/>
      <c r="SSB1324" s="58"/>
      <c r="TBX1324" s="58"/>
      <c r="TLT1324" s="58"/>
      <c r="TVP1324" s="58"/>
      <c r="UFL1324" s="58"/>
      <c r="UPH1324" s="58"/>
      <c r="UZD1324" s="58"/>
      <c r="VIZ1324" s="58"/>
      <c r="VSV1324" s="58"/>
      <c r="WCR1324" s="58"/>
      <c r="WMN1324" s="58"/>
      <c r="WWJ1324" s="58"/>
    </row>
    <row r="1325" spans="1:796 1052:1820 2076:2844 3100:3868 4124:4892 5148:5916 6172:6940 7196:7964 8220:8988 9244:10012 10268:11036 11292:12060 12316:13084 13340:14108 14364:15132 15388:16156" s="67" customFormat="1" ht="57" hidden="1" customHeight="1" x14ac:dyDescent="0.25">
      <c r="A1325" s="54">
        <f>+SUBTOTAL(3,$B$11:B1325)</f>
        <v>0</v>
      </c>
      <c r="B1325" s="68" t="s">
        <v>42</v>
      </c>
      <c r="C1325" s="62" t="s">
        <v>43</v>
      </c>
      <c r="D1325" s="62" t="s">
        <v>44</v>
      </c>
      <c r="E1325" s="62" t="s">
        <v>45</v>
      </c>
      <c r="F1325" s="71" t="s">
        <v>4288</v>
      </c>
      <c r="G1325" s="69">
        <v>45482.666620370001</v>
      </c>
      <c r="H1325" s="71" t="s">
        <v>4288</v>
      </c>
      <c r="I1325" s="69">
        <v>45482.666620370001</v>
      </c>
      <c r="J1325" s="71" t="s">
        <v>4288</v>
      </c>
      <c r="K1325" s="69">
        <v>45482.666620370001</v>
      </c>
      <c r="L1325" s="100" t="s">
        <v>1274</v>
      </c>
      <c r="M1325" s="68" t="s">
        <v>111</v>
      </c>
      <c r="N1325" s="63" t="s">
        <v>141</v>
      </c>
      <c r="O1325" s="63" t="s">
        <v>554</v>
      </c>
      <c r="P1325" s="63" t="s">
        <v>661</v>
      </c>
      <c r="Q1325" s="64"/>
      <c r="R1325" s="65"/>
      <c r="S1325" s="63" t="s">
        <v>68</v>
      </c>
      <c r="T1325" s="63" t="s">
        <v>137</v>
      </c>
      <c r="U1325" s="63" t="s">
        <v>564</v>
      </c>
      <c r="V1325" s="63" t="s">
        <v>270</v>
      </c>
      <c r="W1325" s="63" t="s">
        <v>5264</v>
      </c>
      <c r="X1325" s="54" t="s">
        <v>58</v>
      </c>
      <c r="Y1325" s="49">
        <v>45496.472592593003</v>
      </c>
      <c r="Z1325" s="49" t="s">
        <v>59</v>
      </c>
      <c r="AA1325" s="54" t="s">
        <v>74</v>
      </c>
      <c r="AB1325" s="54"/>
      <c r="AC1325" s="68" t="s">
        <v>82</v>
      </c>
      <c r="AD1325" s="68" t="s">
        <v>82</v>
      </c>
      <c r="JX1325" s="58"/>
      <c r="TT1325" s="58"/>
      <c r="ADP1325" s="58"/>
      <c r="ANL1325" s="58"/>
      <c r="AXH1325" s="58"/>
      <c r="BHD1325" s="58"/>
      <c r="BQZ1325" s="58"/>
      <c r="CAV1325" s="58"/>
      <c r="CKR1325" s="58"/>
      <c r="CUN1325" s="58"/>
      <c r="DEJ1325" s="58"/>
      <c r="DOF1325" s="58"/>
      <c r="DYB1325" s="58"/>
      <c r="EHX1325" s="58"/>
      <c r="ERT1325" s="58"/>
      <c r="FBP1325" s="58"/>
      <c r="FLL1325" s="58"/>
      <c r="FVH1325" s="58"/>
      <c r="GFD1325" s="58"/>
      <c r="GOZ1325" s="58"/>
      <c r="GYV1325" s="58"/>
      <c r="HIR1325" s="58"/>
      <c r="HSN1325" s="58"/>
      <c r="ICJ1325" s="58"/>
      <c r="IMF1325" s="58"/>
      <c r="IWB1325" s="58"/>
      <c r="JFX1325" s="58"/>
      <c r="JPT1325" s="58"/>
      <c r="JZP1325" s="58"/>
      <c r="KJL1325" s="58"/>
      <c r="KTH1325" s="58"/>
      <c r="LDD1325" s="58"/>
      <c r="LMZ1325" s="58"/>
      <c r="LWV1325" s="58"/>
      <c r="MGR1325" s="58"/>
      <c r="MQN1325" s="58"/>
      <c r="NAJ1325" s="58"/>
      <c r="NKF1325" s="58"/>
      <c r="NUB1325" s="58"/>
      <c r="ODX1325" s="58"/>
      <c r="ONT1325" s="58"/>
      <c r="OXP1325" s="58"/>
      <c r="PHL1325" s="58"/>
      <c r="PRH1325" s="58"/>
      <c r="QBD1325" s="58"/>
      <c r="QKZ1325" s="58"/>
      <c r="QUV1325" s="58"/>
      <c r="RER1325" s="58"/>
      <c r="RON1325" s="58"/>
      <c r="RYJ1325" s="58"/>
      <c r="SIF1325" s="58"/>
      <c r="SSB1325" s="58"/>
      <c r="TBX1325" s="58"/>
      <c r="TLT1325" s="58"/>
      <c r="TVP1325" s="58"/>
      <c r="UFL1325" s="58"/>
      <c r="UPH1325" s="58"/>
      <c r="UZD1325" s="58"/>
      <c r="VIZ1325" s="58"/>
      <c r="VSV1325" s="58"/>
      <c r="WCR1325" s="58"/>
      <c r="WMN1325" s="58"/>
      <c r="WWJ1325" s="58"/>
    </row>
    <row r="1326" spans="1:796 1052:1820 2076:2844 3100:3868 4124:4892 5148:5916 6172:6940 7196:7964 8220:8988 9244:10012 10268:11036 11292:12060 12316:13084 13340:14108 14364:15132 15388:16156" s="67" customFormat="1" ht="57" hidden="1" customHeight="1" x14ac:dyDescent="0.25">
      <c r="A1326" s="54">
        <f>+SUBTOTAL(3,$B$11:B1326)</f>
        <v>0</v>
      </c>
      <c r="B1326" s="68" t="s">
        <v>42</v>
      </c>
      <c r="C1326" s="62" t="s">
        <v>43</v>
      </c>
      <c r="D1326" s="62" t="s">
        <v>44</v>
      </c>
      <c r="E1326" s="62" t="s">
        <v>45</v>
      </c>
      <c r="F1326" s="71" t="s">
        <v>4290</v>
      </c>
      <c r="G1326" s="69">
        <v>45483.687743055998</v>
      </c>
      <c r="H1326" s="71" t="s">
        <v>4290</v>
      </c>
      <c r="I1326" s="69">
        <v>45483.687743055998</v>
      </c>
      <c r="J1326" s="71" t="s">
        <v>4290</v>
      </c>
      <c r="K1326" s="69">
        <v>45483.687743055998</v>
      </c>
      <c r="L1326" s="100" t="s">
        <v>4534</v>
      </c>
      <c r="M1326" s="68" t="s">
        <v>48</v>
      </c>
      <c r="N1326" s="63" t="s">
        <v>49</v>
      </c>
      <c r="O1326" s="63" t="s">
        <v>917</v>
      </c>
      <c r="P1326" s="63" t="s">
        <v>4394</v>
      </c>
      <c r="Q1326" s="64"/>
      <c r="R1326" s="65"/>
      <c r="S1326" s="63" t="s">
        <v>1430</v>
      </c>
      <c r="T1326" s="63" t="s">
        <v>1431</v>
      </c>
      <c r="U1326" s="63" t="s">
        <v>4428</v>
      </c>
      <c r="V1326" s="63" t="s">
        <v>620</v>
      </c>
      <c r="W1326" s="63" t="s">
        <v>621</v>
      </c>
      <c r="X1326" s="54" t="s">
        <v>58</v>
      </c>
      <c r="Y1326" s="49">
        <v>45497.441041667</v>
      </c>
      <c r="Z1326" s="49" t="s">
        <v>59</v>
      </c>
      <c r="AA1326" s="54" t="s">
        <v>74</v>
      </c>
      <c r="AB1326" s="54"/>
      <c r="AC1326" s="68" t="s">
        <v>82</v>
      </c>
      <c r="AD1326" s="68" t="s">
        <v>82</v>
      </c>
      <c r="JX1326" s="58"/>
      <c r="TT1326" s="58"/>
      <c r="ADP1326" s="58"/>
      <c r="ANL1326" s="58"/>
      <c r="AXH1326" s="58"/>
      <c r="BHD1326" s="58"/>
      <c r="BQZ1326" s="58"/>
      <c r="CAV1326" s="58"/>
      <c r="CKR1326" s="58"/>
      <c r="CUN1326" s="58"/>
      <c r="DEJ1326" s="58"/>
      <c r="DOF1326" s="58"/>
      <c r="DYB1326" s="58"/>
      <c r="EHX1326" s="58"/>
      <c r="ERT1326" s="58"/>
      <c r="FBP1326" s="58"/>
      <c r="FLL1326" s="58"/>
      <c r="FVH1326" s="58"/>
      <c r="GFD1326" s="58"/>
      <c r="GOZ1326" s="58"/>
      <c r="GYV1326" s="58"/>
      <c r="HIR1326" s="58"/>
      <c r="HSN1326" s="58"/>
      <c r="ICJ1326" s="58"/>
      <c r="IMF1326" s="58"/>
      <c r="IWB1326" s="58"/>
      <c r="JFX1326" s="58"/>
      <c r="JPT1326" s="58"/>
      <c r="JZP1326" s="58"/>
      <c r="KJL1326" s="58"/>
      <c r="KTH1326" s="58"/>
      <c r="LDD1326" s="58"/>
      <c r="LMZ1326" s="58"/>
      <c r="LWV1326" s="58"/>
      <c r="MGR1326" s="58"/>
      <c r="MQN1326" s="58"/>
      <c r="NAJ1326" s="58"/>
      <c r="NKF1326" s="58"/>
      <c r="NUB1326" s="58"/>
      <c r="ODX1326" s="58"/>
      <c r="ONT1326" s="58"/>
      <c r="OXP1326" s="58"/>
      <c r="PHL1326" s="58"/>
      <c r="PRH1326" s="58"/>
      <c r="QBD1326" s="58"/>
      <c r="QKZ1326" s="58"/>
      <c r="QUV1326" s="58"/>
      <c r="RER1326" s="58"/>
      <c r="RON1326" s="58"/>
      <c r="RYJ1326" s="58"/>
      <c r="SIF1326" s="58"/>
      <c r="SSB1326" s="58"/>
      <c r="TBX1326" s="58"/>
      <c r="TLT1326" s="58"/>
      <c r="TVP1326" s="58"/>
      <c r="UFL1326" s="58"/>
      <c r="UPH1326" s="58"/>
      <c r="UZD1326" s="58"/>
      <c r="VIZ1326" s="58"/>
      <c r="VSV1326" s="58"/>
      <c r="WCR1326" s="58"/>
      <c r="WMN1326" s="58"/>
      <c r="WWJ1326" s="58"/>
    </row>
    <row r="1327" spans="1:796 1052:1820 2076:2844 3100:3868 4124:4892 5148:5916 6172:6940 7196:7964 8220:8988 9244:10012 10268:11036 11292:12060 12316:13084 13340:14108 14364:15132 15388:16156" s="67" customFormat="1" ht="57" hidden="1" customHeight="1" x14ac:dyDescent="0.25">
      <c r="A1327" s="54">
        <f>+SUBTOTAL(3,$B$11:B1327)</f>
        <v>0</v>
      </c>
      <c r="B1327" s="68" t="s">
        <v>108</v>
      </c>
      <c r="C1327" s="62" t="s">
        <v>43</v>
      </c>
      <c r="D1327" s="62" t="s">
        <v>44</v>
      </c>
      <c r="E1327" s="62" t="s">
        <v>45</v>
      </c>
      <c r="F1327" s="71" t="s">
        <v>4291</v>
      </c>
      <c r="G1327" s="69">
        <v>45503.799270832998</v>
      </c>
      <c r="H1327" s="71" t="s">
        <v>4291</v>
      </c>
      <c r="I1327" s="69">
        <v>45503.799270832998</v>
      </c>
      <c r="J1327" s="71" t="s">
        <v>4291</v>
      </c>
      <c r="K1327" s="69">
        <v>45503.799270832998</v>
      </c>
      <c r="L1327" s="100" t="s">
        <v>3123</v>
      </c>
      <c r="M1327" s="68" t="s">
        <v>48</v>
      </c>
      <c r="N1327" s="63" t="s">
        <v>141</v>
      </c>
      <c r="O1327" s="63" t="s">
        <v>580</v>
      </c>
      <c r="P1327" s="63" t="s">
        <v>3438</v>
      </c>
      <c r="Q1327" s="64"/>
      <c r="R1327" s="65"/>
      <c r="S1327" s="63" t="s">
        <v>68</v>
      </c>
      <c r="T1327" s="63" t="s">
        <v>496</v>
      </c>
      <c r="U1327" s="63" t="s">
        <v>497</v>
      </c>
      <c r="V1327" s="63" t="s">
        <v>80</v>
      </c>
      <c r="W1327" s="63" t="s">
        <v>4692</v>
      </c>
      <c r="X1327" s="54" t="s">
        <v>58</v>
      </c>
      <c r="Y1327" s="49">
        <v>45505.537303240999</v>
      </c>
      <c r="Z1327" s="49" t="s">
        <v>59</v>
      </c>
      <c r="AA1327" s="54" t="s">
        <v>74</v>
      </c>
      <c r="AB1327" s="54"/>
      <c r="AC1327" s="62" t="s">
        <v>82</v>
      </c>
      <c r="AD1327" s="62" t="s">
        <v>82</v>
      </c>
      <c r="JX1327" s="58"/>
      <c r="TT1327" s="58"/>
      <c r="ADP1327" s="58"/>
      <c r="ANL1327" s="58"/>
      <c r="AXH1327" s="58"/>
      <c r="BHD1327" s="58"/>
      <c r="BQZ1327" s="58"/>
      <c r="CAV1327" s="58"/>
      <c r="CKR1327" s="58"/>
      <c r="CUN1327" s="58"/>
      <c r="DEJ1327" s="58"/>
      <c r="DOF1327" s="58"/>
      <c r="DYB1327" s="58"/>
      <c r="EHX1327" s="58"/>
      <c r="ERT1327" s="58"/>
      <c r="FBP1327" s="58"/>
      <c r="FLL1327" s="58"/>
      <c r="FVH1327" s="58"/>
      <c r="GFD1327" s="58"/>
      <c r="GOZ1327" s="58"/>
      <c r="GYV1327" s="58"/>
      <c r="HIR1327" s="58"/>
      <c r="HSN1327" s="58"/>
      <c r="ICJ1327" s="58"/>
      <c r="IMF1327" s="58"/>
      <c r="IWB1327" s="58"/>
      <c r="JFX1327" s="58"/>
      <c r="JPT1327" s="58"/>
      <c r="JZP1327" s="58"/>
      <c r="KJL1327" s="58"/>
      <c r="KTH1327" s="58"/>
      <c r="LDD1327" s="58"/>
      <c r="LMZ1327" s="58"/>
      <c r="LWV1327" s="58"/>
      <c r="MGR1327" s="58"/>
      <c r="MQN1327" s="58"/>
      <c r="NAJ1327" s="58"/>
      <c r="NKF1327" s="58"/>
      <c r="NUB1327" s="58"/>
      <c r="ODX1327" s="58"/>
      <c r="ONT1327" s="58"/>
      <c r="OXP1327" s="58"/>
      <c r="PHL1327" s="58"/>
      <c r="PRH1327" s="58"/>
      <c r="QBD1327" s="58"/>
      <c r="QKZ1327" s="58"/>
      <c r="QUV1327" s="58"/>
      <c r="RER1327" s="58"/>
      <c r="RON1327" s="58"/>
      <c r="RYJ1327" s="58"/>
      <c r="SIF1327" s="58"/>
      <c r="SSB1327" s="58"/>
      <c r="TBX1327" s="58"/>
      <c r="TLT1327" s="58"/>
      <c r="TVP1327" s="58"/>
      <c r="UFL1327" s="58"/>
      <c r="UPH1327" s="58"/>
      <c r="UZD1327" s="58"/>
      <c r="VIZ1327" s="58"/>
      <c r="VSV1327" s="58"/>
      <c r="WCR1327" s="58"/>
      <c r="WMN1327" s="58"/>
      <c r="WWJ1327" s="58"/>
    </row>
    <row r="1328" spans="1:796 1052:1820 2076:2844 3100:3868 4124:4892 5148:5916 6172:6940 7196:7964 8220:8988 9244:10012 10268:11036 11292:12060 12316:13084 13340:14108 14364:15132 15388:16156" s="67" customFormat="1" ht="57" hidden="1" customHeight="1" x14ac:dyDescent="0.25">
      <c r="A1328" s="54">
        <f>+SUBTOTAL(3,$B$11:B1328)</f>
        <v>0</v>
      </c>
      <c r="B1328" s="68" t="s">
        <v>108</v>
      </c>
      <c r="C1328" s="62" t="s">
        <v>43</v>
      </c>
      <c r="D1328" s="62" t="s">
        <v>44</v>
      </c>
      <c r="E1328" s="62" t="s">
        <v>45</v>
      </c>
      <c r="F1328" s="71" t="s">
        <v>4292</v>
      </c>
      <c r="G1328" s="69">
        <v>45498.929456019003</v>
      </c>
      <c r="H1328" s="71" t="s">
        <v>4292</v>
      </c>
      <c r="I1328" s="69">
        <v>45498.929456019003</v>
      </c>
      <c r="J1328" s="71" t="s">
        <v>4292</v>
      </c>
      <c r="K1328" s="69">
        <v>45498.929456019003</v>
      </c>
      <c r="L1328" s="100" t="s">
        <v>2261</v>
      </c>
      <c r="M1328" s="68" t="s">
        <v>48</v>
      </c>
      <c r="N1328" s="63" t="s">
        <v>141</v>
      </c>
      <c r="O1328" s="63" t="s">
        <v>175</v>
      </c>
      <c r="P1328" s="63" t="s">
        <v>2105</v>
      </c>
      <c r="Q1328" s="64"/>
      <c r="R1328" s="65"/>
      <c r="S1328" s="63" t="s">
        <v>68</v>
      </c>
      <c r="T1328" s="63" t="s">
        <v>156</v>
      </c>
      <c r="U1328" s="63" t="s">
        <v>157</v>
      </c>
      <c r="V1328" s="63" t="s">
        <v>147</v>
      </c>
      <c r="W1328" s="63" t="s">
        <v>5263</v>
      </c>
      <c r="X1328" s="54" t="s">
        <v>58</v>
      </c>
      <c r="Y1328" s="49"/>
      <c r="Z1328" s="49" t="s">
        <v>105</v>
      </c>
      <c r="AA1328" s="54" t="s">
        <v>74</v>
      </c>
      <c r="AB1328" s="54"/>
      <c r="AC1328" s="68" t="s">
        <v>75</v>
      </c>
      <c r="AD1328" s="68" t="s">
        <v>75</v>
      </c>
      <c r="JX1328" s="58"/>
      <c r="TT1328" s="58"/>
      <c r="ADP1328" s="58"/>
      <c r="ANL1328" s="58"/>
      <c r="AXH1328" s="58"/>
      <c r="BHD1328" s="58"/>
      <c r="BQZ1328" s="58"/>
      <c r="CAV1328" s="58"/>
      <c r="CKR1328" s="58"/>
      <c r="CUN1328" s="58"/>
      <c r="DEJ1328" s="58"/>
      <c r="DOF1328" s="58"/>
      <c r="DYB1328" s="58"/>
      <c r="EHX1328" s="58"/>
      <c r="ERT1328" s="58"/>
      <c r="FBP1328" s="58"/>
      <c r="FLL1328" s="58"/>
      <c r="FVH1328" s="58"/>
      <c r="GFD1328" s="58"/>
      <c r="GOZ1328" s="58"/>
      <c r="GYV1328" s="58"/>
      <c r="HIR1328" s="58"/>
      <c r="HSN1328" s="58"/>
      <c r="ICJ1328" s="58"/>
      <c r="IMF1328" s="58"/>
      <c r="IWB1328" s="58"/>
      <c r="JFX1328" s="58"/>
      <c r="JPT1328" s="58"/>
      <c r="JZP1328" s="58"/>
      <c r="KJL1328" s="58"/>
      <c r="KTH1328" s="58"/>
      <c r="LDD1328" s="58"/>
      <c r="LMZ1328" s="58"/>
      <c r="LWV1328" s="58"/>
      <c r="MGR1328" s="58"/>
      <c r="MQN1328" s="58"/>
      <c r="NAJ1328" s="58"/>
      <c r="NKF1328" s="58"/>
      <c r="NUB1328" s="58"/>
      <c r="ODX1328" s="58"/>
      <c r="ONT1328" s="58"/>
      <c r="OXP1328" s="58"/>
      <c r="PHL1328" s="58"/>
      <c r="PRH1328" s="58"/>
      <c r="QBD1328" s="58"/>
      <c r="QKZ1328" s="58"/>
      <c r="QUV1328" s="58"/>
      <c r="RER1328" s="58"/>
      <c r="RON1328" s="58"/>
      <c r="RYJ1328" s="58"/>
      <c r="SIF1328" s="58"/>
      <c r="SSB1328" s="58"/>
      <c r="TBX1328" s="58"/>
      <c r="TLT1328" s="58"/>
      <c r="TVP1328" s="58"/>
      <c r="UFL1328" s="58"/>
      <c r="UPH1328" s="58"/>
      <c r="UZD1328" s="58"/>
      <c r="VIZ1328" s="58"/>
      <c r="VSV1328" s="58"/>
      <c r="WCR1328" s="58"/>
      <c r="WMN1328" s="58"/>
      <c r="WWJ1328" s="58"/>
    </row>
    <row r="1329" spans="1:796 1052:1820 2076:2844 3100:3868 4124:4892 5148:5916 6172:6940 7196:7964 8220:8988 9244:10012 10268:11036 11292:12060 12316:13084 13340:14108 14364:15132 15388:16156" s="67" customFormat="1" ht="57" hidden="1" customHeight="1" x14ac:dyDescent="0.25">
      <c r="A1329" s="54">
        <f>+SUBTOTAL(3,$B$11:B1329)</f>
        <v>0</v>
      </c>
      <c r="B1329" s="68" t="s">
        <v>42</v>
      </c>
      <c r="C1329" s="62" t="s">
        <v>43</v>
      </c>
      <c r="D1329" s="62" t="s">
        <v>44</v>
      </c>
      <c r="E1329" s="62" t="s">
        <v>45</v>
      </c>
      <c r="F1329" s="71" t="s">
        <v>4293</v>
      </c>
      <c r="G1329" s="69">
        <v>45498.975532406999</v>
      </c>
      <c r="H1329" s="71" t="s">
        <v>4293</v>
      </c>
      <c r="I1329" s="69">
        <v>45498.975532406999</v>
      </c>
      <c r="J1329" s="71" t="s">
        <v>4293</v>
      </c>
      <c r="K1329" s="69">
        <v>45498.975532406999</v>
      </c>
      <c r="L1329" s="100" t="s">
        <v>4535</v>
      </c>
      <c r="M1329" s="68" t="s">
        <v>48</v>
      </c>
      <c r="N1329" s="63" t="s">
        <v>141</v>
      </c>
      <c r="O1329" s="63" t="s">
        <v>586</v>
      </c>
      <c r="P1329" s="63" t="s">
        <v>3339</v>
      </c>
      <c r="Q1329" s="64"/>
      <c r="R1329" s="65"/>
      <c r="S1329" s="63" t="s">
        <v>68</v>
      </c>
      <c r="T1329" s="63" t="s">
        <v>125</v>
      </c>
      <c r="U1329" s="63" t="s">
        <v>126</v>
      </c>
      <c r="V1329" s="49" t="s">
        <v>80</v>
      </c>
      <c r="W1329" s="49" t="s">
        <v>81</v>
      </c>
      <c r="X1329" s="54" t="s">
        <v>58</v>
      </c>
      <c r="Y1329" s="49"/>
      <c r="Z1329" s="49" t="s">
        <v>59</v>
      </c>
      <c r="AA1329" s="54" t="s">
        <v>74</v>
      </c>
      <c r="AB1329" s="54"/>
      <c r="AC1329" s="68" t="s">
        <v>117</v>
      </c>
      <c r="AD1329" s="68" t="s">
        <v>117</v>
      </c>
      <c r="JX1329" s="58"/>
      <c r="TT1329" s="58"/>
      <c r="ADP1329" s="58"/>
      <c r="ANL1329" s="58"/>
      <c r="AXH1329" s="58"/>
      <c r="BHD1329" s="58"/>
      <c r="BQZ1329" s="58"/>
      <c r="CAV1329" s="58"/>
      <c r="CKR1329" s="58"/>
      <c r="CUN1329" s="58"/>
      <c r="DEJ1329" s="58"/>
      <c r="DOF1329" s="58"/>
      <c r="DYB1329" s="58"/>
      <c r="EHX1329" s="58"/>
      <c r="ERT1329" s="58"/>
      <c r="FBP1329" s="58"/>
      <c r="FLL1329" s="58"/>
      <c r="FVH1329" s="58"/>
      <c r="GFD1329" s="58"/>
      <c r="GOZ1329" s="58"/>
      <c r="GYV1329" s="58"/>
      <c r="HIR1329" s="58"/>
      <c r="HSN1329" s="58"/>
      <c r="ICJ1329" s="58"/>
      <c r="IMF1329" s="58"/>
      <c r="IWB1329" s="58"/>
      <c r="JFX1329" s="58"/>
      <c r="JPT1329" s="58"/>
      <c r="JZP1329" s="58"/>
      <c r="KJL1329" s="58"/>
      <c r="KTH1329" s="58"/>
      <c r="LDD1329" s="58"/>
      <c r="LMZ1329" s="58"/>
      <c r="LWV1329" s="58"/>
      <c r="MGR1329" s="58"/>
      <c r="MQN1329" s="58"/>
      <c r="NAJ1329" s="58"/>
      <c r="NKF1329" s="58"/>
      <c r="NUB1329" s="58"/>
      <c r="ODX1329" s="58"/>
      <c r="ONT1329" s="58"/>
      <c r="OXP1329" s="58"/>
      <c r="PHL1329" s="58"/>
      <c r="PRH1329" s="58"/>
      <c r="QBD1329" s="58"/>
      <c r="QKZ1329" s="58"/>
      <c r="QUV1329" s="58"/>
      <c r="RER1329" s="58"/>
      <c r="RON1329" s="58"/>
      <c r="RYJ1329" s="58"/>
      <c r="SIF1329" s="58"/>
      <c r="SSB1329" s="58"/>
      <c r="TBX1329" s="58"/>
      <c r="TLT1329" s="58"/>
      <c r="TVP1329" s="58"/>
      <c r="UFL1329" s="58"/>
      <c r="UPH1329" s="58"/>
      <c r="UZD1329" s="58"/>
      <c r="VIZ1329" s="58"/>
      <c r="VSV1329" s="58"/>
      <c r="WCR1329" s="58"/>
      <c r="WMN1329" s="58"/>
      <c r="WWJ1329" s="58"/>
    </row>
    <row r="1330" spans="1:796 1052:1820 2076:2844 3100:3868 4124:4892 5148:5916 6172:6940 7196:7964 8220:8988 9244:10012 10268:11036 11292:12060 12316:13084 13340:14108 14364:15132 15388:16156" s="67" customFormat="1" ht="57" hidden="1" customHeight="1" x14ac:dyDescent="0.25">
      <c r="A1330" s="54">
        <f>+SUBTOTAL(3,$B$11:B1330)</f>
        <v>0</v>
      </c>
      <c r="B1330" s="68" t="s">
        <v>108</v>
      </c>
      <c r="C1330" s="62" t="s">
        <v>43</v>
      </c>
      <c r="D1330" s="62" t="s">
        <v>44</v>
      </c>
      <c r="E1330" s="62" t="s">
        <v>45</v>
      </c>
      <c r="F1330" s="71" t="s">
        <v>4270</v>
      </c>
      <c r="G1330" s="69">
        <v>45499.711412037002</v>
      </c>
      <c r="H1330" s="71" t="s">
        <v>4270</v>
      </c>
      <c r="I1330" s="69">
        <v>45499.711412037002</v>
      </c>
      <c r="J1330" s="71" t="s">
        <v>4270</v>
      </c>
      <c r="K1330" s="69">
        <v>45499.711412037002</v>
      </c>
      <c r="L1330" s="100" t="s">
        <v>4522</v>
      </c>
      <c r="M1330" s="68" t="s">
        <v>111</v>
      </c>
      <c r="N1330" s="63" t="s">
        <v>221</v>
      </c>
      <c r="O1330" s="63" t="s">
        <v>537</v>
      </c>
      <c r="P1330" s="63" t="s">
        <v>542</v>
      </c>
      <c r="Q1330" s="64"/>
      <c r="R1330" s="65"/>
      <c r="S1330" s="63" t="s">
        <v>68</v>
      </c>
      <c r="T1330" s="63" t="s">
        <v>156</v>
      </c>
      <c r="U1330" s="63" t="s">
        <v>157</v>
      </c>
      <c r="V1330" s="63" t="s">
        <v>270</v>
      </c>
      <c r="W1330" s="63" t="s">
        <v>5264</v>
      </c>
      <c r="X1330" s="54" t="s">
        <v>58</v>
      </c>
      <c r="Y1330" s="49">
        <v>45506.405543981004</v>
      </c>
      <c r="Z1330" s="49" t="s">
        <v>59</v>
      </c>
      <c r="AA1330" s="54" t="s">
        <v>74</v>
      </c>
      <c r="AB1330" s="54"/>
      <c r="AC1330" s="68" t="s">
        <v>117</v>
      </c>
      <c r="AD1330" s="68" t="s">
        <v>117</v>
      </c>
      <c r="JX1330" s="58"/>
      <c r="TT1330" s="58"/>
      <c r="ADP1330" s="58"/>
      <c r="ANL1330" s="58"/>
      <c r="AXH1330" s="58"/>
      <c r="BHD1330" s="58"/>
      <c r="BQZ1330" s="58"/>
      <c r="CAV1330" s="58"/>
      <c r="CKR1330" s="58"/>
      <c r="CUN1330" s="58"/>
      <c r="DEJ1330" s="58"/>
      <c r="DOF1330" s="58"/>
      <c r="DYB1330" s="58"/>
      <c r="EHX1330" s="58"/>
      <c r="ERT1330" s="58"/>
      <c r="FBP1330" s="58"/>
      <c r="FLL1330" s="58"/>
      <c r="FVH1330" s="58"/>
      <c r="GFD1330" s="58"/>
      <c r="GOZ1330" s="58"/>
      <c r="GYV1330" s="58"/>
      <c r="HIR1330" s="58"/>
      <c r="HSN1330" s="58"/>
      <c r="ICJ1330" s="58"/>
      <c r="IMF1330" s="58"/>
      <c r="IWB1330" s="58"/>
      <c r="JFX1330" s="58"/>
      <c r="JPT1330" s="58"/>
      <c r="JZP1330" s="58"/>
      <c r="KJL1330" s="58"/>
      <c r="KTH1330" s="58"/>
      <c r="LDD1330" s="58"/>
      <c r="LMZ1330" s="58"/>
      <c r="LWV1330" s="58"/>
      <c r="MGR1330" s="58"/>
      <c r="MQN1330" s="58"/>
      <c r="NAJ1330" s="58"/>
      <c r="NKF1330" s="58"/>
      <c r="NUB1330" s="58"/>
      <c r="ODX1330" s="58"/>
      <c r="ONT1330" s="58"/>
      <c r="OXP1330" s="58"/>
      <c r="PHL1330" s="58"/>
      <c r="PRH1330" s="58"/>
      <c r="QBD1330" s="58"/>
      <c r="QKZ1330" s="58"/>
      <c r="QUV1330" s="58"/>
      <c r="RER1330" s="58"/>
      <c r="RON1330" s="58"/>
      <c r="RYJ1330" s="58"/>
      <c r="SIF1330" s="58"/>
      <c r="SSB1330" s="58"/>
      <c r="TBX1330" s="58"/>
      <c r="TLT1330" s="58"/>
      <c r="TVP1330" s="58"/>
      <c r="UFL1330" s="58"/>
      <c r="UPH1330" s="58"/>
      <c r="UZD1330" s="58"/>
      <c r="VIZ1330" s="58"/>
      <c r="VSV1330" s="58"/>
      <c r="WCR1330" s="58"/>
      <c r="WMN1330" s="58"/>
      <c r="WWJ1330" s="58"/>
    </row>
    <row r="1331" spans="1:796 1052:1820 2076:2844 3100:3868 4124:4892 5148:5916 6172:6940 7196:7964 8220:8988 9244:10012 10268:11036 11292:12060 12316:13084 13340:14108 14364:15132 15388:16156" s="67" customFormat="1" ht="57" hidden="1" customHeight="1" x14ac:dyDescent="0.25">
      <c r="A1331" s="54">
        <f>+SUBTOTAL(3,$B$11:B1331)</f>
        <v>0</v>
      </c>
      <c r="B1331" s="68" t="s">
        <v>42</v>
      </c>
      <c r="C1331" s="62" t="s">
        <v>43</v>
      </c>
      <c r="D1331" s="62" t="s">
        <v>44</v>
      </c>
      <c r="E1331" s="62" t="s">
        <v>45</v>
      </c>
      <c r="F1331" s="71" t="s">
        <v>4294</v>
      </c>
      <c r="G1331" s="69">
        <v>45482.592800926002</v>
      </c>
      <c r="H1331" s="71" t="s">
        <v>4294</v>
      </c>
      <c r="I1331" s="69">
        <v>45482.592800926002</v>
      </c>
      <c r="J1331" s="71" t="s">
        <v>4294</v>
      </c>
      <c r="K1331" s="69">
        <v>45482.592800926002</v>
      </c>
      <c r="L1331" s="100" t="s">
        <v>4536</v>
      </c>
      <c r="M1331" s="68" t="s">
        <v>48</v>
      </c>
      <c r="N1331" s="49" t="s">
        <v>197</v>
      </c>
      <c r="O1331" s="63" t="s">
        <v>268</v>
      </c>
      <c r="P1331" s="63" t="s">
        <v>4395</v>
      </c>
      <c r="Q1331" s="64"/>
      <c r="R1331" s="65"/>
      <c r="S1331" s="63" t="s">
        <v>68</v>
      </c>
      <c r="T1331" s="63" t="s">
        <v>96</v>
      </c>
      <c r="U1331" s="63" t="s">
        <v>2151</v>
      </c>
      <c r="V1331" s="63" t="s">
        <v>80</v>
      </c>
      <c r="W1331" s="63" t="s">
        <v>4692</v>
      </c>
      <c r="X1331" s="54" t="s">
        <v>58</v>
      </c>
      <c r="Y1331" s="49">
        <v>45485.504594906997</v>
      </c>
      <c r="Z1331" s="49" t="s">
        <v>59</v>
      </c>
      <c r="AA1331" s="54" t="s">
        <v>187</v>
      </c>
      <c r="AB1331" s="54"/>
      <c r="AC1331" s="62" t="s">
        <v>82</v>
      </c>
      <c r="AD1331" s="62" t="s">
        <v>82</v>
      </c>
      <c r="JX1331" s="58"/>
      <c r="TT1331" s="58"/>
      <c r="ADP1331" s="58"/>
      <c r="ANL1331" s="58"/>
      <c r="AXH1331" s="58"/>
      <c r="BHD1331" s="58"/>
      <c r="BQZ1331" s="58"/>
      <c r="CAV1331" s="58"/>
      <c r="CKR1331" s="58"/>
      <c r="CUN1331" s="58"/>
      <c r="DEJ1331" s="58"/>
      <c r="DOF1331" s="58"/>
      <c r="DYB1331" s="58"/>
      <c r="EHX1331" s="58"/>
      <c r="ERT1331" s="58"/>
      <c r="FBP1331" s="58"/>
      <c r="FLL1331" s="58"/>
      <c r="FVH1331" s="58"/>
      <c r="GFD1331" s="58"/>
      <c r="GOZ1331" s="58"/>
      <c r="GYV1331" s="58"/>
      <c r="HIR1331" s="58"/>
      <c r="HSN1331" s="58"/>
      <c r="ICJ1331" s="58"/>
      <c r="IMF1331" s="58"/>
      <c r="IWB1331" s="58"/>
      <c r="JFX1331" s="58"/>
      <c r="JPT1331" s="58"/>
      <c r="JZP1331" s="58"/>
      <c r="KJL1331" s="58"/>
      <c r="KTH1331" s="58"/>
      <c r="LDD1331" s="58"/>
      <c r="LMZ1331" s="58"/>
      <c r="LWV1331" s="58"/>
      <c r="MGR1331" s="58"/>
      <c r="MQN1331" s="58"/>
      <c r="NAJ1331" s="58"/>
      <c r="NKF1331" s="58"/>
      <c r="NUB1331" s="58"/>
      <c r="ODX1331" s="58"/>
      <c r="ONT1331" s="58"/>
      <c r="OXP1331" s="58"/>
      <c r="PHL1331" s="58"/>
      <c r="PRH1331" s="58"/>
      <c r="QBD1331" s="58"/>
      <c r="QKZ1331" s="58"/>
      <c r="QUV1331" s="58"/>
      <c r="RER1331" s="58"/>
      <c r="RON1331" s="58"/>
      <c r="RYJ1331" s="58"/>
      <c r="SIF1331" s="58"/>
      <c r="SSB1331" s="58"/>
      <c r="TBX1331" s="58"/>
      <c r="TLT1331" s="58"/>
      <c r="TVP1331" s="58"/>
      <c r="UFL1331" s="58"/>
      <c r="UPH1331" s="58"/>
      <c r="UZD1331" s="58"/>
      <c r="VIZ1331" s="58"/>
      <c r="VSV1331" s="58"/>
      <c r="WCR1331" s="58"/>
      <c r="WMN1331" s="58"/>
      <c r="WWJ1331" s="58"/>
    </row>
    <row r="1332" spans="1:796 1052:1820 2076:2844 3100:3868 4124:4892 5148:5916 6172:6940 7196:7964 8220:8988 9244:10012 10268:11036 11292:12060 12316:13084 13340:14108 14364:15132 15388:16156" s="67" customFormat="1" ht="57" hidden="1" customHeight="1" x14ac:dyDescent="0.25">
      <c r="A1332" s="54">
        <f>+SUBTOTAL(3,$B$11:B1332)</f>
        <v>0</v>
      </c>
      <c r="B1332" s="68" t="s">
        <v>42</v>
      </c>
      <c r="C1332" s="62" t="s">
        <v>43</v>
      </c>
      <c r="D1332" s="62" t="s">
        <v>44</v>
      </c>
      <c r="E1332" s="62" t="s">
        <v>45</v>
      </c>
      <c r="F1332" s="71" t="s">
        <v>4297</v>
      </c>
      <c r="G1332" s="69">
        <v>45500.631377315003</v>
      </c>
      <c r="H1332" s="71" t="s">
        <v>4297</v>
      </c>
      <c r="I1332" s="69">
        <v>45500.631377315003</v>
      </c>
      <c r="J1332" s="71" t="s">
        <v>4297</v>
      </c>
      <c r="K1332" s="69">
        <v>45500.631377315003</v>
      </c>
      <c r="L1332" s="100" t="s">
        <v>4539</v>
      </c>
      <c r="M1332" s="68" t="s">
        <v>48</v>
      </c>
      <c r="N1332" s="63" t="s">
        <v>303</v>
      </c>
      <c r="O1332" s="63" t="s">
        <v>766</v>
      </c>
      <c r="P1332" s="63" t="s">
        <v>658</v>
      </c>
      <c r="Q1332" s="64"/>
      <c r="R1332" s="65"/>
      <c r="S1332" s="63" t="s">
        <v>68</v>
      </c>
      <c r="T1332" s="63" t="s">
        <v>156</v>
      </c>
      <c r="U1332" s="63" t="s">
        <v>157</v>
      </c>
      <c r="V1332" s="63" t="s">
        <v>80</v>
      </c>
      <c r="W1332" s="63" t="s">
        <v>4692</v>
      </c>
      <c r="X1332" s="54" t="s">
        <v>58</v>
      </c>
      <c r="Y1332" s="49">
        <v>45503.341192129999</v>
      </c>
      <c r="Z1332" s="49" t="s">
        <v>59</v>
      </c>
      <c r="AA1332" s="54" t="s">
        <v>74</v>
      </c>
      <c r="AB1332" s="54"/>
      <c r="AC1332" s="68" t="s">
        <v>82</v>
      </c>
      <c r="AD1332" s="68" t="s">
        <v>82</v>
      </c>
      <c r="JX1332" s="58"/>
      <c r="TT1332" s="58"/>
      <c r="ADP1332" s="58"/>
      <c r="ANL1332" s="58"/>
      <c r="AXH1332" s="58"/>
      <c r="BHD1332" s="58"/>
      <c r="BQZ1332" s="58"/>
      <c r="CAV1332" s="58"/>
      <c r="CKR1332" s="58"/>
      <c r="CUN1332" s="58"/>
      <c r="DEJ1332" s="58"/>
      <c r="DOF1332" s="58"/>
      <c r="DYB1332" s="58"/>
      <c r="EHX1332" s="58"/>
      <c r="ERT1332" s="58"/>
      <c r="FBP1332" s="58"/>
      <c r="FLL1332" s="58"/>
      <c r="FVH1332" s="58"/>
      <c r="GFD1332" s="58"/>
      <c r="GOZ1332" s="58"/>
      <c r="GYV1332" s="58"/>
      <c r="HIR1332" s="58"/>
      <c r="HSN1332" s="58"/>
      <c r="ICJ1332" s="58"/>
      <c r="IMF1332" s="58"/>
      <c r="IWB1332" s="58"/>
      <c r="JFX1332" s="58"/>
      <c r="JPT1332" s="58"/>
      <c r="JZP1332" s="58"/>
      <c r="KJL1332" s="58"/>
      <c r="KTH1332" s="58"/>
      <c r="LDD1332" s="58"/>
      <c r="LMZ1332" s="58"/>
      <c r="LWV1332" s="58"/>
      <c r="MGR1332" s="58"/>
      <c r="MQN1332" s="58"/>
      <c r="NAJ1332" s="58"/>
      <c r="NKF1332" s="58"/>
      <c r="NUB1332" s="58"/>
      <c r="ODX1332" s="58"/>
      <c r="ONT1332" s="58"/>
      <c r="OXP1332" s="58"/>
      <c r="PHL1332" s="58"/>
      <c r="PRH1332" s="58"/>
      <c r="QBD1332" s="58"/>
      <c r="QKZ1332" s="58"/>
      <c r="QUV1332" s="58"/>
      <c r="RER1332" s="58"/>
      <c r="RON1332" s="58"/>
      <c r="RYJ1332" s="58"/>
      <c r="SIF1332" s="58"/>
      <c r="SSB1332" s="58"/>
      <c r="TBX1332" s="58"/>
      <c r="TLT1332" s="58"/>
      <c r="TVP1332" s="58"/>
      <c r="UFL1332" s="58"/>
      <c r="UPH1332" s="58"/>
      <c r="UZD1332" s="58"/>
      <c r="VIZ1332" s="58"/>
      <c r="VSV1332" s="58"/>
      <c r="WCR1332" s="58"/>
      <c r="WMN1332" s="58"/>
      <c r="WWJ1332" s="58"/>
    </row>
    <row r="1333" spans="1:796 1052:1820 2076:2844 3100:3868 4124:4892 5148:5916 6172:6940 7196:7964 8220:8988 9244:10012 10268:11036 11292:12060 12316:13084 13340:14108 14364:15132 15388:16156" s="67" customFormat="1" ht="57" hidden="1" customHeight="1" x14ac:dyDescent="0.25">
      <c r="A1333" s="54">
        <f>+SUBTOTAL(3,$B$11:B1333)</f>
        <v>0</v>
      </c>
      <c r="B1333" s="68" t="s">
        <v>42</v>
      </c>
      <c r="C1333" s="62" t="s">
        <v>43</v>
      </c>
      <c r="D1333" s="62" t="s">
        <v>44</v>
      </c>
      <c r="E1333" s="62" t="s">
        <v>45</v>
      </c>
      <c r="F1333" s="71" t="s">
        <v>4298</v>
      </c>
      <c r="G1333" s="69">
        <v>45500.859224537002</v>
      </c>
      <c r="H1333" s="71" t="s">
        <v>4298</v>
      </c>
      <c r="I1333" s="69">
        <v>45500.859224537002</v>
      </c>
      <c r="J1333" s="71" t="s">
        <v>4298</v>
      </c>
      <c r="K1333" s="69">
        <v>45500.859224537002</v>
      </c>
      <c r="L1333" s="100" t="s">
        <v>4540</v>
      </c>
      <c r="M1333" s="68" t="s">
        <v>48</v>
      </c>
      <c r="N1333" s="63" t="s">
        <v>303</v>
      </c>
      <c r="O1333" s="63" t="s">
        <v>766</v>
      </c>
      <c r="P1333" s="63" t="s">
        <v>4398</v>
      </c>
      <c r="Q1333" s="64"/>
      <c r="R1333" s="65"/>
      <c r="S1333" s="63" t="s">
        <v>68</v>
      </c>
      <c r="T1333" s="63" t="s">
        <v>321</v>
      </c>
      <c r="U1333" s="63" t="s">
        <v>530</v>
      </c>
      <c r="V1333" s="49" t="s">
        <v>71</v>
      </c>
      <c r="W1333" s="49" t="s">
        <v>72</v>
      </c>
      <c r="X1333" s="54" t="s">
        <v>58</v>
      </c>
      <c r="Y1333" s="49">
        <v>45503.343460648</v>
      </c>
      <c r="Z1333" s="49" t="s">
        <v>59</v>
      </c>
      <c r="AA1333" s="54" t="s">
        <v>74</v>
      </c>
      <c r="AB1333" s="54"/>
      <c r="AC1333" s="68" t="s">
        <v>75</v>
      </c>
      <c r="AD1333" s="68" t="s">
        <v>75</v>
      </c>
      <c r="JX1333" s="58"/>
      <c r="TT1333" s="58"/>
      <c r="ADP1333" s="58"/>
      <c r="ANL1333" s="58"/>
      <c r="AXH1333" s="58"/>
      <c r="BHD1333" s="58"/>
      <c r="BQZ1333" s="58"/>
      <c r="CAV1333" s="58"/>
      <c r="CKR1333" s="58"/>
      <c r="CUN1333" s="58"/>
      <c r="DEJ1333" s="58"/>
      <c r="DOF1333" s="58"/>
      <c r="DYB1333" s="58"/>
      <c r="EHX1333" s="58"/>
      <c r="ERT1333" s="58"/>
      <c r="FBP1333" s="58"/>
      <c r="FLL1333" s="58"/>
      <c r="FVH1333" s="58"/>
      <c r="GFD1333" s="58"/>
      <c r="GOZ1333" s="58"/>
      <c r="GYV1333" s="58"/>
      <c r="HIR1333" s="58"/>
      <c r="HSN1333" s="58"/>
      <c r="ICJ1333" s="58"/>
      <c r="IMF1333" s="58"/>
      <c r="IWB1333" s="58"/>
      <c r="JFX1333" s="58"/>
      <c r="JPT1333" s="58"/>
      <c r="JZP1333" s="58"/>
      <c r="KJL1333" s="58"/>
      <c r="KTH1333" s="58"/>
      <c r="LDD1333" s="58"/>
      <c r="LMZ1333" s="58"/>
      <c r="LWV1333" s="58"/>
      <c r="MGR1333" s="58"/>
      <c r="MQN1333" s="58"/>
      <c r="NAJ1333" s="58"/>
      <c r="NKF1333" s="58"/>
      <c r="NUB1333" s="58"/>
      <c r="ODX1333" s="58"/>
      <c r="ONT1333" s="58"/>
      <c r="OXP1333" s="58"/>
      <c r="PHL1333" s="58"/>
      <c r="PRH1333" s="58"/>
      <c r="QBD1333" s="58"/>
      <c r="QKZ1333" s="58"/>
      <c r="QUV1333" s="58"/>
      <c r="RER1333" s="58"/>
      <c r="RON1333" s="58"/>
      <c r="RYJ1333" s="58"/>
      <c r="SIF1333" s="58"/>
      <c r="SSB1333" s="58"/>
      <c r="TBX1333" s="58"/>
      <c r="TLT1333" s="58"/>
      <c r="TVP1333" s="58"/>
      <c r="UFL1333" s="58"/>
      <c r="UPH1333" s="58"/>
      <c r="UZD1333" s="58"/>
      <c r="VIZ1333" s="58"/>
      <c r="VSV1333" s="58"/>
      <c r="WCR1333" s="58"/>
      <c r="WMN1333" s="58"/>
      <c r="WWJ1333" s="58"/>
    </row>
    <row r="1334" spans="1:796 1052:1820 2076:2844 3100:3868 4124:4892 5148:5916 6172:6940 7196:7964 8220:8988 9244:10012 10268:11036 11292:12060 12316:13084 13340:14108 14364:15132 15388:16156" s="67" customFormat="1" ht="57" hidden="1" customHeight="1" x14ac:dyDescent="0.25">
      <c r="A1334" s="54">
        <f>+SUBTOTAL(3,$B$11:B1334)</f>
        <v>0</v>
      </c>
      <c r="B1334" s="68" t="s">
        <v>42</v>
      </c>
      <c r="C1334" s="62" t="s">
        <v>43</v>
      </c>
      <c r="D1334" s="62" t="s">
        <v>44</v>
      </c>
      <c r="E1334" s="62" t="s">
        <v>45</v>
      </c>
      <c r="F1334" s="71" t="s">
        <v>4300</v>
      </c>
      <c r="G1334" s="69">
        <v>45502.966053240998</v>
      </c>
      <c r="H1334" s="71" t="s">
        <v>4300</v>
      </c>
      <c r="I1334" s="69">
        <v>45502.966053240998</v>
      </c>
      <c r="J1334" s="71" t="s">
        <v>4300</v>
      </c>
      <c r="K1334" s="69">
        <v>45502.966053240998</v>
      </c>
      <c r="L1334" s="100" t="s">
        <v>4542</v>
      </c>
      <c r="M1334" s="68" t="s">
        <v>48</v>
      </c>
      <c r="N1334" s="63" t="s">
        <v>303</v>
      </c>
      <c r="O1334" s="63" t="s">
        <v>4109</v>
      </c>
      <c r="P1334" s="63" t="s">
        <v>51</v>
      </c>
      <c r="Q1334" s="64"/>
      <c r="R1334" s="65"/>
      <c r="S1334" s="63" t="s">
        <v>68</v>
      </c>
      <c r="T1334" s="63" t="s">
        <v>3290</v>
      </c>
      <c r="U1334" s="63" t="s">
        <v>3291</v>
      </c>
      <c r="V1334" s="63" t="s">
        <v>80</v>
      </c>
      <c r="W1334" s="63" t="s">
        <v>4692</v>
      </c>
      <c r="X1334" s="54" t="s">
        <v>58</v>
      </c>
      <c r="Y1334" s="49">
        <v>45504.470393518997</v>
      </c>
      <c r="Z1334" s="49" t="s">
        <v>59</v>
      </c>
      <c r="AA1334" s="54" t="s">
        <v>74</v>
      </c>
      <c r="AB1334" s="54"/>
      <c r="AC1334" s="68" t="s">
        <v>82</v>
      </c>
      <c r="AD1334" s="68" t="s">
        <v>82</v>
      </c>
      <c r="JX1334" s="58"/>
      <c r="TT1334" s="58"/>
      <c r="ADP1334" s="58"/>
      <c r="ANL1334" s="58"/>
      <c r="AXH1334" s="58"/>
      <c r="BHD1334" s="58"/>
      <c r="BQZ1334" s="58"/>
      <c r="CAV1334" s="58"/>
      <c r="CKR1334" s="58"/>
      <c r="CUN1334" s="58"/>
      <c r="DEJ1334" s="58"/>
      <c r="DOF1334" s="58"/>
      <c r="DYB1334" s="58"/>
      <c r="EHX1334" s="58"/>
      <c r="ERT1334" s="58"/>
      <c r="FBP1334" s="58"/>
      <c r="FLL1334" s="58"/>
      <c r="FVH1334" s="58"/>
      <c r="GFD1334" s="58"/>
      <c r="GOZ1334" s="58"/>
      <c r="GYV1334" s="58"/>
      <c r="HIR1334" s="58"/>
      <c r="HSN1334" s="58"/>
      <c r="ICJ1334" s="58"/>
      <c r="IMF1334" s="58"/>
      <c r="IWB1334" s="58"/>
      <c r="JFX1334" s="58"/>
      <c r="JPT1334" s="58"/>
      <c r="JZP1334" s="58"/>
      <c r="KJL1334" s="58"/>
      <c r="KTH1334" s="58"/>
      <c r="LDD1334" s="58"/>
      <c r="LMZ1334" s="58"/>
      <c r="LWV1334" s="58"/>
      <c r="MGR1334" s="58"/>
      <c r="MQN1334" s="58"/>
      <c r="NAJ1334" s="58"/>
      <c r="NKF1334" s="58"/>
      <c r="NUB1334" s="58"/>
      <c r="ODX1334" s="58"/>
      <c r="ONT1334" s="58"/>
      <c r="OXP1334" s="58"/>
      <c r="PHL1334" s="58"/>
      <c r="PRH1334" s="58"/>
      <c r="QBD1334" s="58"/>
      <c r="QKZ1334" s="58"/>
      <c r="QUV1334" s="58"/>
      <c r="RER1334" s="58"/>
      <c r="RON1334" s="58"/>
      <c r="RYJ1334" s="58"/>
      <c r="SIF1334" s="58"/>
      <c r="SSB1334" s="58"/>
      <c r="TBX1334" s="58"/>
      <c r="TLT1334" s="58"/>
      <c r="TVP1334" s="58"/>
      <c r="UFL1334" s="58"/>
      <c r="UPH1334" s="58"/>
      <c r="UZD1334" s="58"/>
      <c r="VIZ1334" s="58"/>
      <c r="VSV1334" s="58"/>
      <c r="WCR1334" s="58"/>
      <c r="WMN1334" s="58"/>
      <c r="WWJ1334" s="58"/>
    </row>
    <row r="1335" spans="1:796 1052:1820 2076:2844 3100:3868 4124:4892 5148:5916 6172:6940 7196:7964 8220:8988 9244:10012 10268:11036 11292:12060 12316:13084 13340:14108 14364:15132 15388:16156" s="67" customFormat="1" ht="57" hidden="1" customHeight="1" x14ac:dyDescent="0.25">
      <c r="A1335" s="54">
        <f>+SUBTOTAL(3,$B$11:B1335)</f>
        <v>0</v>
      </c>
      <c r="B1335" s="68" t="s">
        <v>42</v>
      </c>
      <c r="C1335" s="62" t="s">
        <v>43</v>
      </c>
      <c r="D1335" s="62" t="s">
        <v>44</v>
      </c>
      <c r="E1335" s="62" t="s">
        <v>45</v>
      </c>
      <c r="F1335" s="71" t="s">
        <v>4301</v>
      </c>
      <c r="G1335" s="69">
        <v>45501.567511574001</v>
      </c>
      <c r="H1335" s="71" t="s">
        <v>4301</v>
      </c>
      <c r="I1335" s="69">
        <v>45501.567511574001</v>
      </c>
      <c r="J1335" s="71" t="s">
        <v>4301</v>
      </c>
      <c r="K1335" s="69">
        <v>45501.567511574001</v>
      </c>
      <c r="L1335" s="100" t="s">
        <v>4543</v>
      </c>
      <c r="M1335" s="68" t="s">
        <v>48</v>
      </c>
      <c r="N1335" s="63" t="s">
        <v>303</v>
      </c>
      <c r="O1335" s="63" t="s">
        <v>304</v>
      </c>
      <c r="P1335" s="63" t="s">
        <v>4400</v>
      </c>
      <c r="Q1335" s="64"/>
      <c r="R1335" s="65"/>
      <c r="S1335" s="63" t="s">
        <v>68</v>
      </c>
      <c r="T1335" s="63" t="s">
        <v>96</v>
      </c>
      <c r="U1335" s="63" t="s">
        <v>97</v>
      </c>
      <c r="V1335" s="63" t="s">
        <v>80</v>
      </c>
      <c r="W1335" s="63" t="s">
        <v>4692</v>
      </c>
      <c r="X1335" s="54" t="s">
        <v>58</v>
      </c>
      <c r="Y1335" s="49">
        <v>45503.441643519</v>
      </c>
      <c r="Z1335" s="49" t="s">
        <v>59</v>
      </c>
      <c r="AA1335" s="54" t="s">
        <v>74</v>
      </c>
      <c r="AB1335" s="54"/>
      <c r="AC1335" s="62" t="s">
        <v>82</v>
      </c>
      <c r="AD1335" s="62" t="s">
        <v>82</v>
      </c>
      <c r="JX1335" s="58"/>
      <c r="TT1335" s="58"/>
      <c r="ADP1335" s="58"/>
      <c r="ANL1335" s="58"/>
      <c r="AXH1335" s="58"/>
      <c r="BHD1335" s="58"/>
      <c r="BQZ1335" s="58"/>
      <c r="CAV1335" s="58"/>
      <c r="CKR1335" s="58"/>
      <c r="CUN1335" s="58"/>
      <c r="DEJ1335" s="58"/>
      <c r="DOF1335" s="58"/>
      <c r="DYB1335" s="58"/>
      <c r="EHX1335" s="58"/>
      <c r="ERT1335" s="58"/>
      <c r="FBP1335" s="58"/>
      <c r="FLL1335" s="58"/>
      <c r="FVH1335" s="58"/>
      <c r="GFD1335" s="58"/>
      <c r="GOZ1335" s="58"/>
      <c r="GYV1335" s="58"/>
      <c r="HIR1335" s="58"/>
      <c r="HSN1335" s="58"/>
      <c r="ICJ1335" s="58"/>
      <c r="IMF1335" s="58"/>
      <c r="IWB1335" s="58"/>
      <c r="JFX1335" s="58"/>
      <c r="JPT1335" s="58"/>
      <c r="JZP1335" s="58"/>
      <c r="KJL1335" s="58"/>
      <c r="KTH1335" s="58"/>
      <c r="LDD1335" s="58"/>
      <c r="LMZ1335" s="58"/>
      <c r="LWV1335" s="58"/>
      <c r="MGR1335" s="58"/>
      <c r="MQN1335" s="58"/>
      <c r="NAJ1335" s="58"/>
      <c r="NKF1335" s="58"/>
      <c r="NUB1335" s="58"/>
      <c r="ODX1335" s="58"/>
      <c r="ONT1335" s="58"/>
      <c r="OXP1335" s="58"/>
      <c r="PHL1335" s="58"/>
      <c r="PRH1335" s="58"/>
      <c r="QBD1335" s="58"/>
      <c r="QKZ1335" s="58"/>
      <c r="QUV1335" s="58"/>
      <c r="RER1335" s="58"/>
      <c r="RON1335" s="58"/>
      <c r="RYJ1335" s="58"/>
      <c r="SIF1335" s="58"/>
      <c r="SSB1335" s="58"/>
      <c r="TBX1335" s="58"/>
      <c r="TLT1335" s="58"/>
      <c r="TVP1335" s="58"/>
      <c r="UFL1335" s="58"/>
      <c r="UPH1335" s="58"/>
      <c r="UZD1335" s="58"/>
      <c r="VIZ1335" s="58"/>
      <c r="VSV1335" s="58"/>
      <c r="WCR1335" s="58"/>
      <c r="WMN1335" s="58"/>
      <c r="WWJ1335" s="58"/>
    </row>
    <row r="1336" spans="1:796 1052:1820 2076:2844 3100:3868 4124:4892 5148:5916 6172:6940 7196:7964 8220:8988 9244:10012 10268:11036 11292:12060 12316:13084 13340:14108 14364:15132 15388:16156" s="67" customFormat="1" ht="57" hidden="1" customHeight="1" x14ac:dyDescent="0.25">
      <c r="A1336" s="54">
        <f>+SUBTOTAL(3,$B$11:B1336)</f>
        <v>0</v>
      </c>
      <c r="B1336" s="68" t="s">
        <v>42</v>
      </c>
      <c r="C1336" s="62" t="s">
        <v>43</v>
      </c>
      <c r="D1336" s="62" t="s">
        <v>44</v>
      </c>
      <c r="E1336" s="62" t="s">
        <v>45</v>
      </c>
      <c r="F1336" s="71" t="s">
        <v>4302</v>
      </c>
      <c r="G1336" s="69">
        <v>45495.73599537</v>
      </c>
      <c r="H1336" s="71" t="s">
        <v>4302</v>
      </c>
      <c r="I1336" s="69">
        <v>45495.73599537</v>
      </c>
      <c r="J1336" s="71" t="s">
        <v>4302</v>
      </c>
      <c r="K1336" s="69">
        <v>45495.73599537</v>
      </c>
      <c r="L1336" s="100" t="s">
        <v>4544</v>
      </c>
      <c r="M1336" s="68" t="s">
        <v>111</v>
      </c>
      <c r="N1336" s="63" t="s">
        <v>141</v>
      </c>
      <c r="O1336" s="63" t="s">
        <v>210</v>
      </c>
      <c r="P1336" s="63" t="s">
        <v>3359</v>
      </c>
      <c r="Q1336" s="64"/>
      <c r="R1336" s="65"/>
      <c r="S1336" s="63" t="s">
        <v>68</v>
      </c>
      <c r="T1336" s="63" t="s">
        <v>150</v>
      </c>
      <c r="U1336" s="63" t="s">
        <v>151</v>
      </c>
      <c r="V1336" s="63" t="s">
        <v>270</v>
      </c>
      <c r="W1336" s="63" t="s">
        <v>5264</v>
      </c>
      <c r="X1336" s="54" t="s">
        <v>58</v>
      </c>
      <c r="Y1336" s="49">
        <v>45496.637407406997</v>
      </c>
      <c r="Z1336" s="49" t="s">
        <v>59</v>
      </c>
      <c r="AA1336" s="54" t="s">
        <v>74</v>
      </c>
      <c r="AB1336" s="54"/>
      <c r="AC1336" s="68" t="s">
        <v>117</v>
      </c>
      <c r="AD1336" s="68" t="s">
        <v>117</v>
      </c>
      <c r="JX1336" s="58"/>
      <c r="TT1336" s="58"/>
      <c r="ADP1336" s="58"/>
      <c r="ANL1336" s="58"/>
      <c r="AXH1336" s="58"/>
      <c r="BHD1336" s="58"/>
      <c r="BQZ1336" s="58"/>
      <c r="CAV1336" s="58"/>
      <c r="CKR1336" s="58"/>
      <c r="CUN1336" s="58"/>
      <c r="DEJ1336" s="58"/>
      <c r="DOF1336" s="58"/>
      <c r="DYB1336" s="58"/>
      <c r="EHX1336" s="58"/>
      <c r="ERT1336" s="58"/>
      <c r="FBP1336" s="58"/>
      <c r="FLL1336" s="58"/>
      <c r="FVH1336" s="58"/>
      <c r="GFD1336" s="58"/>
      <c r="GOZ1336" s="58"/>
      <c r="GYV1336" s="58"/>
      <c r="HIR1336" s="58"/>
      <c r="HSN1336" s="58"/>
      <c r="ICJ1336" s="58"/>
      <c r="IMF1336" s="58"/>
      <c r="IWB1336" s="58"/>
      <c r="JFX1336" s="58"/>
      <c r="JPT1336" s="58"/>
      <c r="JZP1336" s="58"/>
      <c r="KJL1336" s="58"/>
      <c r="KTH1336" s="58"/>
      <c r="LDD1336" s="58"/>
      <c r="LMZ1336" s="58"/>
      <c r="LWV1336" s="58"/>
      <c r="MGR1336" s="58"/>
      <c r="MQN1336" s="58"/>
      <c r="NAJ1336" s="58"/>
      <c r="NKF1336" s="58"/>
      <c r="NUB1336" s="58"/>
      <c r="ODX1336" s="58"/>
      <c r="ONT1336" s="58"/>
      <c r="OXP1336" s="58"/>
      <c r="PHL1336" s="58"/>
      <c r="PRH1336" s="58"/>
      <c r="QBD1336" s="58"/>
      <c r="QKZ1336" s="58"/>
      <c r="QUV1336" s="58"/>
      <c r="RER1336" s="58"/>
      <c r="RON1336" s="58"/>
      <c r="RYJ1336" s="58"/>
      <c r="SIF1336" s="58"/>
      <c r="SSB1336" s="58"/>
      <c r="TBX1336" s="58"/>
      <c r="TLT1336" s="58"/>
      <c r="TVP1336" s="58"/>
      <c r="UFL1336" s="58"/>
      <c r="UPH1336" s="58"/>
      <c r="UZD1336" s="58"/>
      <c r="VIZ1336" s="58"/>
      <c r="VSV1336" s="58"/>
      <c r="WCR1336" s="58"/>
      <c r="WMN1336" s="58"/>
      <c r="WWJ1336" s="58"/>
    </row>
    <row r="1337" spans="1:796 1052:1820 2076:2844 3100:3868 4124:4892 5148:5916 6172:6940 7196:7964 8220:8988 9244:10012 10268:11036 11292:12060 12316:13084 13340:14108 14364:15132 15388:16156" s="67" customFormat="1" ht="57" hidden="1" customHeight="1" x14ac:dyDescent="0.25">
      <c r="A1337" s="54">
        <f>+SUBTOTAL(3,$B$11:B1337)</f>
        <v>0</v>
      </c>
      <c r="B1337" s="68" t="s">
        <v>42</v>
      </c>
      <c r="C1337" s="62" t="s">
        <v>43</v>
      </c>
      <c r="D1337" s="62" t="s">
        <v>44</v>
      </c>
      <c r="E1337" s="62" t="s">
        <v>45</v>
      </c>
      <c r="F1337" s="71" t="s">
        <v>4303</v>
      </c>
      <c r="G1337" s="69">
        <v>45489.531932869999</v>
      </c>
      <c r="H1337" s="71" t="s">
        <v>4303</v>
      </c>
      <c r="I1337" s="69">
        <v>45489.531932869999</v>
      </c>
      <c r="J1337" s="71" t="s">
        <v>4303</v>
      </c>
      <c r="K1337" s="69">
        <v>45489.531932869999</v>
      </c>
      <c r="L1337" s="100" t="s">
        <v>4545</v>
      </c>
      <c r="M1337" s="68" t="s">
        <v>48</v>
      </c>
      <c r="N1337" s="63" t="s">
        <v>303</v>
      </c>
      <c r="O1337" s="63" t="s">
        <v>4109</v>
      </c>
      <c r="P1337" s="63" t="s">
        <v>4401</v>
      </c>
      <c r="Q1337" s="64"/>
      <c r="R1337" s="65"/>
      <c r="S1337" s="63" t="s">
        <v>68</v>
      </c>
      <c r="T1337" s="63" t="s">
        <v>69</v>
      </c>
      <c r="U1337" s="63" t="s">
        <v>79</v>
      </c>
      <c r="V1337" s="63" t="s">
        <v>115</v>
      </c>
      <c r="W1337" s="63" t="s">
        <v>4727</v>
      </c>
      <c r="X1337" s="54" t="s">
        <v>58</v>
      </c>
      <c r="Y1337" s="49">
        <v>45496.366712962998</v>
      </c>
      <c r="Z1337" s="49" t="s">
        <v>59</v>
      </c>
      <c r="AA1337" s="54" t="s">
        <v>74</v>
      </c>
      <c r="AB1337" s="54"/>
      <c r="AC1337" s="68" t="s">
        <v>82</v>
      </c>
      <c r="AD1337" s="68" t="s">
        <v>82</v>
      </c>
      <c r="JX1337" s="58"/>
      <c r="TT1337" s="58"/>
      <c r="ADP1337" s="58"/>
      <c r="ANL1337" s="58"/>
      <c r="AXH1337" s="58"/>
      <c r="BHD1337" s="58"/>
      <c r="BQZ1337" s="58"/>
      <c r="CAV1337" s="58"/>
      <c r="CKR1337" s="58"/>
      <c r="CUN1337" s="58"/>
      <c r="DEJ1337" s="58"/>
      <c r="DOF1337" s="58"/>
      <c r="DYB1337" s="58"/>
      <c r="EHX1337" s="58"/>
      <c r="ERT1337" s="58"/>
      <c r="FBP1337" s="58"/>
      <c r="FLL1337" s="58"/>
      <c r="FVH1337" s="58"/>
      <c r="GFD1337" s="58"/>
      <c r="GOZ1337" s="58"/>
      <c r="GYV1337" s="58"/>
      <c r="HIR1337" s="58"/>
      <c r="HSN1337" s="58"/>
      <c r="ICJ1337" s="58"/>
      <c r="IMF1337" s="58"/>
      <c r="IWB1337" s="58"/>
      <c r="JFX1337" s="58"/>
      <c r="JPT1337" s="58"/>
      <c r="JZP1337" s="58"/>
      <c r="KJL1337" s="58"/>
      <c r="KTH1337" s="58"/>
      <c r="LDD1337" s="58"/>
      <c r="LMZ1337" s="58"/>
      <c r="LWV1337" s="58"/>
      <c r="MGR1337" s="58"/>
      <c r="MQN1337" s="58"/>
      <c r="NAJ1337" s="58"/>
      <c r="NKF1337" s="58"/>
      <c r="NUB1337" s="58"/>
      <c r="ODX1337" s="58"/>
      <c r="ONT1337" s="58"/>
      <c r="OXP1337" s="58"/>
      <c r="PHL1337" s="58"/>
      <c r="PRH1337" s="58"/>
      <c r="QBD1337" s="58"/>
      <c r="QKZ1337" s="58"/>
      <c r="QUV1337" s="58"/>
      <c r="RER1337" s="58"/>
      <c r="RON1337" s="58"/>
      <c r="RYJ1337" s="58"/>
      <c r="SIF1337" s="58"/>
      <c r="SSB1337" s="58"/>
      <c r="TBX1337" s="58"/>
      <c r="TLT1337" s="58"/>
      <c r="TVP1337" s="58"/>
      <c r="UFL1337" s="58"/>
      <c r="UPH1337" s="58"/>
      <c r="UZD1337" s="58"/>
      <c r="VIZ1337" s="58"/>
      <c r="VSV1337" s="58"/>
      <c r="WCR1337" s="58"/>
      <c r="WMN1337" s="58"/>
      <c r="WWJ1337" s="58"/>
    </row>
    <row r="1338" spans="1:796 1052:1820 2076:2844 3100:3868 4124:4892 5148:5916 6172:6940 7196:7964 8220:8988 9244:10012 10268:11036 11292:12060 12316:13084 13340:14108 14364:15132 15388:16156" s="67" customFormat="1" ht="57" hidden="1" customHeight="1" x14ac:dyDescent="0.25">
      <c r="A1338" s="54">
        <f>+SUBTOTAL(3,$B$11:B1338)</f>
        <v>0</v>
      </c>
      <c r="B1338" s="68" t="s">
        <v>42</v>
      </c>
      <c r="C1338" s="62" t="s">
        <v>43</v>
      </c>
      <c r="D1338" s="62" t="s">
        <v>44</v>
      </c>
      <c r="E1338" s="62" t="s">
        <v>45</v>
      </c>
      <c r="F1338" s="71" t="s">
        <v>4304</v>
      </c>
      <c r="G1338" s="69">
        <v>45496.677106481002</v>
      </c>
      <c r="H1338" s="71" t="s">
        <v>4304</v>
      </c>
      <c r="I1338" s="69">
        <v>45496.677106481002</v>
      </c>
      <c r="J1338" s="71" t="s">
        <v>4304</v>
      </c>
      <c r="K1338" s="69">
        <v>45496.677106481002</v>
      </c>
      <c r="L1338" s="100" t="s">
        <v>4546</v>
      </c>
      <c r="M1338" s="68" t="s">
        <v>48</v>
      </c>
      <c r="N1338" s="63" t="s">
        <v>303</v>
      </c>
      <c r="O1338" s="63" t="s">
        <v>770</v>
      </c>
      <c r="P1338" s="63" t="s">
        <v>4402</v>
      </c>
      <c r="Q1338" s="64"/>
      <c r="R1338" s="65"/>
      <c r="S1338" s="63" t="s">
        <v>68</v>
      </c>
      <c r="T1338" s="63" t="s">
        <v>69</v>
      </c>
      <c r="U1338" s="63" t="s">
        <v>327</v>
      </c>
      <c r="V1338" s="63" t="s">
        <v>2305</v>
      </c>
      <c r="W1338" s="63" t="s">
        <v>81</v>
      </c>
      <c r="X1338" s="54" t="s">
        <v>58</v>
      </c>
      <c r="Y1338" s="49">
        <v>45498.796249999999</v>
      </c>
      <c r="Z1338" s="49" t="s">
        <v>59</v>
      </c>
      <c r="AA1338" s="54" t="s">
        <v>74</v>
      </c>
      <c r="AB1338" s="54"/>
      <c r="AC1338" s="68" t="s">
        <v>82</v>
      </c>
      <c r="AD1338" s="68" t="s">
        <v>82</v>
      </c>
      <c r="JX1338" s="58"/>
      <c r="TT1338" s="58"/>
      <c r="ADP1338" s="58"/>
      <c r="ANL1338" s="58"/>
      <c r="AXH1338" s="58"/>
      <c r="BHD1338" s="58"/>
      <c r="BQZ1338" s="58"/>
      <c r="CAV1338" s="58"/>
      <c r="CKR1338" s="58"/>
      <c r="CUN1338" s="58"/>
      <c r="DEJ1338" s="58"/>
      <c r="DOF1338" s="58"/>
      <c r="DYB1338" s="58"/>
      <c r="EHX1338" s="58"/>
      <c r="ERT1338" s="58"/>
      <c r="FBP1338" s="58"/>
      <c r="FLL1338" s="58"/>
      <c r="FVH1338" s="58"/>
      <c r="GFD1338" s="58"/>
      <c r="GOZ1338" s="58"/>
      <c r="GYV1338" s="58"/>
      <c r="HIR1338" s="58"/>
      <c r="HSN1338" s="58"/>
      <c r="ICJ1338" s="58"/>
      <c r="IMF1338" s="58"/>
      <c r="IWB1338" s="58"/>
      <c r="JFX1338" s="58"/>
      <c r="JPT1338" s="58"/>
      <c r="JZP1338" s="58"/>
      <c r="KJL1338" s="58"/>
      <c r="KTH1338" s="58"/>
      <c r="LDD1338" s="58"/>
      <c r="LMZ1338" s="58"/>
      <c r="LWV1338" s="58"/>
      <c r="MGR1338" s="58"/>
      <c r="MQN1338" s="58"/>
      <c r="NAJ1338" s="58"/>
      <c r="NKF1338" s="58"/>
      <c r="NUB1338" s="58"/>
      <c r="ODX1338" s="58"/>
      <c r="ONT1338" s="58"/>
      <c r="OXP1338" s="58"/>
      <c r="PHL1338" s="58"/>
      <c r="PRH1338" s="58"/>
      <c r="QBD1338" s="58"/>
      <c r="QKZ1338" s="58"/>
      <c r="QUV1338" s="58"/>
      <c r="RER1338" s="58"/>
      <c r="RON1338" s="58"/>
      <c r="RYJ1338" s="58"/>
      <c r="SIF1338" s="58"/>
      <c r="SSB1338" s="58"/>
      <c r="TBX1338" s="58"/>
      <c r="TLT1338" s="58"/>
      <c r="TVP1338" s="58"/>
      <c r="UFL1338" s="58"/>
      <c r="UPH1338" s="58"/>
      <c r="UZD1338" s="58"/>
      <c r="VIZ1338" s="58"/>
      <c r="VSV1338" s="58"/>
      <c r="WCR1338" s="58"/>
      <c r="WMN1338" s="58"/>
      <c r="WWJ1338" s="58"/>
    </row>
    <row r="1339" spans="1:796 1052:1820 2076:2844 3100:3868 4124:4892 5148:5916 6172:6940 7196:7964 8220:8988 9244:10012 10268:11036 11292:12060 12316:13084 13340:14108 14364:15132 15388:16156" s="67" customFormat="1" ht="57" hidden="1" customHeight="1" x14ac:dyDescent="0.25">
      <c r="A1339" s="54">
        <f>+SUBTOTAL(3,$B$11:B1339)</f>
        <v>0</v>
      </c>
      <c r="B1339" s="68" t="s">
        <v>42</v>
      </c>
      <c r="C1339" s="62" t="s">
        <v>43</v>
      </c>
      <c r="D1339" s="62" t="s">
        <v>44</v>
      </c>
      <c r="E1339" s="62" t="s">
        <v>45</v>
      </c>
      <c r="F1339" s="71" t="s">
        <v>4299</v>
      </c>
      <c r="G1339" s="69">
        <v>45504.504791667001</v>
      </c>
      <c r="H1339" s="71" t="s">
        <v>4299</v>
      </c>
      <c r="I1339" s="69">
        <v>45504.504791667001</v>
      </c>
      <c r="J1339" s="71" t="s">
        <v>4299</v>
      </c>
      <c r="K1339" s="69">
        <v>45504.504791667001</v>
      </c>
      <c r="L1339" s="100" t="s">
        <v>4541</v>
      </c>
      <c r="M1339" s="68" t="s">
        <v>48</v>
      </c>
      <c r="N1339" s="63" t="s">
        <v>303</v>
      </c>
      <c r="O1339" s="63" t="s">
        <v>3475</v>
      </c>
      <c r="P1339" s="63" t="s">
        <v>4399</v>
      </c>
      <c r="Q1339" s="64"/>
      <c r="R1339" s="65"/>
      <c r="S1339" s="63" t="s">
        <v>68</v>
      </c>
      <c r="T1339" s="63" t="s">
        <v>96</v>
      </c>
      <c r="U1339" s="63" t="s">
        <v>97</v>
      </c>
      <c r="V1339" s="63" t="s">
        <v>80</v>
      </c>
      <c r="W1339" s="63" t="s">
        <v>4692</v>
      </c>
      <c r="X1339" s="54" t="s">
        <v>58</v>
      </c>
      <c r="Y1339" s="49">
        <v>45505.515717593</v>
      </c>
      <c r="Z1339" s="49" t="s">
        <v>59</v>
      </c>
      <c r="AA1339" s="54" t="s">
        <v>74</v>
      </c>
      <c r="AB1339" s="54"/>
      <c r="AC1339" s="68" t="s">
        <v>82</v>
      </c>
      <c r="AD1339" s="68" t="s">
        <v>82</v>
      </c>
      <c r="JX1339" s="58"/>
      <c r="TT1339" s="58"/>
      <c r="ADP1339" s="58"/>
      <c r="ANL1339" s="58"/>
      <c r="AXH1339" s="58"/>
      <c r="BHD1339" s="58"/>
      <c r="BQZ1339" s="58"/>
      <c r="CAV1339" s="58"/>
      <c r="CKR1339" s="58"/>
      <c r="CUN1339" s="58"/>
      <c r="DEJ1339" s="58"/>
      <c r="DOF1339" s="58"/>
      <c r="DYB1339" s="58"/>
      <c r="EHX1339" s="58"/>
      <c r="ERT1339" s="58"/>
      <c r="FBP1339" s="58"/>
      <c r="FLL1339" s="58"/>
      <c r="FVH1339" s="58"/>
      <c r="GFD1339" s="58"/>
      <c r="GOZ1339" s="58"/>
      <c r="GYV1339" s="58"/>
      <c r="HIR1339" s="58"/>
      <c r="HSN1339" s="58"/>
      <c r="ICJ1339" s="58"/>
      <c r="IMF1339" s="58"/>
      <c r="IWB1339" s="58"/>
      <c r="JFX1339" s="58"/>
      <c r="JPT1339" s="58"/>
      <c r="JZP1339" s="58"/>
      <c r="KJL1339" s="58"/>
      <c r="KTH1339" s="58"/>
      <c r="LDD1339" s="58"/>
      <c r="LMZ1339" s="58"/>
      <c r="LWV1339" s="58"/>
      <c r="MGR1339" s="58"/>
      <c r="MQN1339" s="58"/>
      <c r="NAJ1339" s="58"/>
      <c r="NKF1339" s="58"/>
      <c r="NUB1339" s="58"/>
      <c r="ODX1339" s="58"/>
      <c r="ONT1339" s="58"/>
      <c r="OXP1339" s="58"/>
      <c r="PHL1339" s="58"/>
      <c r="PRH1339" s="58"/>
      <c r="QBD1339" s="58"/>
      <c r="QKZ1339" s="58"/>
      <c r="QUV1339" s="58"/>
      <c r="RER1339" s="58"/>
      <c r="RON1339" s="58"/>
      <c r="RYJ1339" s="58"/>
      <c r="SIF1339" s="58"/>
      <c r="SSB1339" s="58"/>
      <c r="TBX1339" s="58"/>
      <c r="TLT1339" s="58"/>
      <c r="TVP1339" s="58"/>
      <c r="UFL1339" s="58"/>
      <c r="UPH1339" s="58"/>
      <c r="UZD1339" s="58"/>
      <c r="VIZ1339" s="58"/>
      <c r="VSV1339" s="58"/>
      <c r="WCR1339" s="58"/>
      <c r="WMN1339" s="58"/>
      <c r="WWJ1339" s="58"/>
    </row>
    <row r="1340" spans="1:796 1052:1820 2076:2844 3100:3868 4124:4892 5148:5916 6172:6940 7196:7964 8220:8988 9244:10012 10268:11036 11292:12060 12316:13084 13340:14108 14364:15132 15388:16156" s="67" customFormat="1" ht="57" hidden="1" customHeight="1" x14ac:dyDescent="0.25">
      <c r="A1340" s="54">
        <f>+SUBTOTAL(3,$B$11:B1340)</f>
        <v>0</v>
      </c>
      <c r="B1340" s="68" t="s">
        <v>108</v>
      </c>
      <c r="C1340" s="62" t="s">
        <v>43</v>
      </c>
      <c r="D1340" s="62" t="s">
        <v>44</v>
      </c>
      <c r="E1340" s="62" t="s">
        <v>45</v>
      </c>
      <c r="F1340" s="71" t="s">
        <v>4295</v>
      </c>
      <c r="G1340" s="69">
        <v>45503.434756944</v>
      </c>
      <c r="H1340" s="71" t="s">
        <v>4295</v>
      </c>
      <c r="I1340" s="69">
        <v>45503.434756944</v>
      </c>
      <c r="J1340" s="71" t="s">
        <v>4295</v>
      </c>
      <c r="K1340" s="69">
        <v>45503.434756944</v>
      </c>
      <c r="L1340" s="100" t="s">
        <v>4537</v>
      </c>
      <c r="M1340" s="68" t="s">
        <v>48</v>
      </c>
      <c r="N1340" s="63" t="s">
        <v>141</v>
      </c>
      <c r="O1340" s="63" t="s">
        <v>1384</v>
      </c>
      <c r="P1340" s="63" t="s">
        <v>4396</v>
      </c>
      <c r="Q1340" s="64"/>
      <c r="R1340" s="65"/>
      <c r="S1340" s="63" t="s">
        <v>1438</v>
      </c>
      <c r="T1340" s="63" t="s">
        <v>4429</v>
      </c>
      <c r="U1340" s="63" t="s">
        <v>4430</v>
      </c>
      <c r="V1340" s="63" t="s">
        <v>80</v>
      </c>
      <c r="W1340" s="63" t="s">
        <v>4692</v>
      </c>
      <c r="X1340" s="54" t="s">
        <v>58</v>
      </c>
      <c r="Y1340" s="49"/>
      <c r="Z1340" s="49" t="s">
        <v>105</v>
      </c>
      <c r="AA1340" s="54" t="s">
        <v>74</v>
      </c>
      <c r="AB1340" s="54"/>
      <c r="AC1340" s="68" t="s">
        <v>75</v>
      </c>
      <c r="AD1340" s="68" t="s">
        <v>75</v>
      </c>
      <c r="JX1340" s="58"/>
      <c r="TT1340" s="58"/>
      <c r="ADP1340" s="58"/>
      <c r="ANL1340" s="58"/>
      <c r="AXH1340" s="58"/>
      <c r="BHD1340" s="58"/>
      <c r="BQZ1340" s="58"/>
      <c r="CAV1340" s="58"/>
      <c r="CKR1340" s="58"/>
      <c r="CUN1340" s="58"/>
      <c r="DEJ1340" s="58"/>
      <c r="DOF1340" s="58"/>
      <c r="DYB1340" s="58"/>
      <c r="EHX1340" s="58"/>
      <c r="ERT1340" s="58"/>
      <c r="FBP1340" s="58"/>
      <c r="FLL1340" s="58"/>
      <c r="FVH1340" s="58"/>
      <c r="GFD1340" s="58"/>
      <c r="GOZ1340" s="58"/>
      <c r="GYV1340" s="58"/>
      <c r="HIR1340" s="58"/>
      <c r="HSN1340" s="58"/>
      <c r="ICJ1340" s="58"/>
      <c r="IMF1340" s="58"/>
      <c r="IWB1340" s="58"/>
      <c r="JFX1340" s="58"/>
      <c r="JPT1340" s="58"/>
      <c r="JZP1340" s="58"/>
      <c r="KJL1340" s="58"/>
      <c r="KTH1340" s="58"/>
      <c r="LDD1340" s="58"/>
      <c r="LMZ1340" s="58"/>
      <c r="LWV1340" s="58"/>
      <c r="MGR1340" s="58"/>
      <c r="MQN1340" s="58"/>
      <c r="NAJ1340" s="58"/>
      <c r="NKF1340" s="58"/>
      <c r="NUB1340" s="58"/>
      <c r="ODX1340" s="58"/>
      <c r="ONT1340" s="58"/>
      <c r="OXP1340" s="58"/>
      <c r="PHL1340" s="58"/>
      <c r="PRH1340" s="58"/>
      <c r="QBD1340" s="58"/>
      <c r="QKZ1340" s="58"/>
      <c r="QUV1340" s="58"/>
      <c r="RER1340" s="58"/>
      <c r="RON1340" s="58"/>
      <c r="RYJ1340" s="58"/>
      <c r="SIF1340" s="58"/>
      <c r="SSB1340" s="58"/>
      <c r="TBX1340" s="58"/>
      <c r="TLT1340" s="58"/>
      <c r="TVP1340" s="58"/>
      <c r="UFL1340" s="58"/>
      <c r="UPH1340" s="58"/>
      <c r="UZD1340" s="58"/>
      <c r="VIZ1340" s="58"/>
      <c r="VSV1340" s="58"/>
      <c r="WCR1340" s="58"/>
      <c r="WMN1340" s="58"/>
      <c r="WWJ1340" s="58"/>
    </row>
    <row r="1341" spans="1:796 1052:1820 2076:2844 3100:3868 4124:4892 5148:5916 6172:6940 7196:7964 8220:8988 9244:10012 10268:11036 11292:12060 12316:13084 13340:14108 14364:15132 15388:16156" s="67" customFormat="1" ht="57" hidden="1" customHeight="1" x14ac:dyDescent="0.25">
      <c r="A1341" s="54">
        <f>+SUBTOTAL(3,$B$11:B1341)</f>
        <v>0</v>
      </c>
      <c r="B1341" s="68" t="s">
        <v>42</v>
      </c>
      <c r="C1341" s="62" t="s">
        <v>43</v>
      </c>
      <c r="D1341" s="62" t="s">
        <v>44</v>
      </c>
      <c r="E1341" s="62" t="s">
        <v>45</v>
      </c>
      <c r="F1341" s="71" t="s">
        <v>4305</v>
      </c>
      <c r="G1341" s="69">
        <v>45487.467557869997</v>
      </c>
      <c r="H1341" s="71" t="s">
        <v>4305</v>
      </c>
      <c r="I1341" s="69">
        <v>45487.467557869997</v>
      </c>
      <c r="J1341" s="71" t="s">
        <v>4305</v>
      </c>
      <c r="K1341" s="69">
        <v>45487.467557869997</v>
      </c>
      <c r="L1341" s="100" t="s">
        <v>4547</v>
      </c>
      <c r="M1341" s="68" t="s">
        <v>48</v>
      </c>
      <c r="N1341" s="63" t="s">
        <v>49</v>
      </c>
      <c r="O1341" s="63" t="s">
        <v>682</v>
      </c>
      <c r="P1341" s="63" t="s">
        <v>4403</v>
      </c>
      <c r="Q1341" s="64"/>
      <c r="R1341" s="65"/>
      <c r="S1341" s="63" t="s">
        <v>68</v>
      </c>
      <c r="T1341" s="63" t="s">
        <v>96</v>
      </c>
      <c r="U1341" s="63" t="s">
        <v>4431</v>
      </c>
      <c r="V1341" s="63" t="s">
        <v>98</v>
      </c>
      <c r="W1341" s="63" t="s">
        <v>99</v>
      </c>
      <c r="X1341" s="54" t="s">
        <v>58</v>
      </c>
      <c r="Y1341" s="49">
        <v>45502.676793981002</v>
      </c>
      <c r="Z1341" s="49" t="s">
        <v>59</v>
      </c>
      <c r="AA1341" s="54" t="s">
        <v>74</v>
      </c>
      <c r="AB1341" s="54"/>
      <c r="AC1341" s="68" t="s">
        <v>75</v>
      </c>
      <c r="AD1341" s="68" t="s">
        <v>75</v>
      </c>
      <c r="JX1341" s="58"/>
      <c r="TT1341" s="58"/>
      <c r="ADP1341" s="58"/>
      <c r="ANL1341" s="58"/>
      <c r="AXH1341" s="58"/>
      <c r="BHD1341" s="58"/>
      <c r="BQZ1341" s="58"/>
      <c r="CAV1341" s="58"/>
      <c r="CKR1341" s="58"/>
      <c r="CUN1341" s="58"/>
      <c r="DEJ1341" s="58"/>
      <c r="DOF1341" s="58"/>
      <c r="DYB1341" s="58"/>
      <c r="EHX1341" s="58"/>
      <c r="ERT1341" s="58"/>
      <c r="FBP1341" s="58"/>
      <c r="FLL1341" s="58"/>
      <c r="FVH1341" s="58"/>
      <c r="GFD1341" s="58"/>
      <c r="GOZ1341" s="58"/>
      <c r="GYV1341" s="58"/>
      <c r="HIR1341" s="58"/>
      <c r="HSN1341" s="58"/>
      <c r="ICJ1341" s="58"/>
      <c r="IMF1341" s="58"/>
      <c r="IWB1341" s="58"/>
      <c r="JFX1341" s="58"/>
      <c r="JPT1341" s="58"/>
      <c r="JZP1341" s="58"/>
      <c r="KJL1341" s="58"/>
      <c r="KTH1341" s="58"/>
      <c r="LDD1341" s="58"/>
      <c r="LMZ1341" s="58"/>
      <c r="LWV1341" s="58"/>
      <c r="MGR1341" s="58"/>
      <c r="MQN1341" s="58"/>
      <c r="NAJ1341" s="58"/>
      <c r="NKF1341" s="58"/>
      <c r="NUB1341" s="58"/>
      <c r="ODX1341" s="58"/>
      <c r="ONT1341" s="58"/>
      <c r="OXP1341" s="58"/>
      <c r="PHL1341" s="58"/>
      <c r="PRH1341" s="58"/>
      <c r="QBD1341" s="58"/>
      <c r="QKZ1341" s="58"/>
      <c r="QUV1341" s="58"/>
      <c r="RER1341" s="58"/>
      <c r="RON1341" s="58"/>
      <c r="RYJ1341" s="58"/>
      <c r="SIF1341" s="58"/>
      <c r="SSB1341" s="58"/>
      <c r="TBX1341" s="58"/>
      <c r="TLT1341" s="58"/>
      <c r="TVP1341" s="58"/>
      <c r="UFL1341" s="58"/>
      <c r="UPH1341" s="58"/>
      <c r="UZD1341" s="58"/>
      <c r="VIZ1341" s="58"/>
      <c r="VSV1341" s="58"/>
      <c r="WCR1341" s="58"/>
      <c r="WMN1341" s="58"/>
      <c r="WWJ1341" s="58"/>
    </row>
    <row r="1342" spans="1:796 1052:1820 2076:2844 3100:3868 4124:4892 5148:5916 6172:6940 7196:7964 8220:8988 9244:10012 10268:11036 11292:12060 12316:13084 13340:14108 14364:15132 15388:16156" s="67" customFormat="1" ht="57" hidden="1" customHeight="1" x14ac:dyDescent="0.25">
      <c r="A1342" s="54">
        <f>+SUBTOTAL(3,$B$11:B1342)</f>
        <v>0</v>
      </c>
      <c r="B1342" s="68" t="s">
        <v>42</v>
      </c>
      <c r="C1342" s="62" t="s">
        <v>43</v>
      </c>
      <c r="D1342" s="62" t="s">
        <v>44</v>
      </c>
      <c r="E1342" s="62" t="s">
        <v>45</v>
      </c>
      <c r="F1342" s="71" t="s">
        <v>4306</v>
      </c>
      <c r="G1342" s="69">
        <v>45500.506122685001</v>
      </c>
      <c r="H1342" s="71" t="s">
        <v>4306</v>
      </c>
      <c r="I1342" s="69">
        <v>45500.506122685001</v>
      </c>
      <c r="J1342" s="71" t="s">
        <v>4306</v>
      </c>
      <c r="K1342" s="69">
        <v>45500.506122685001</v>
      </c>
      <c r="L1342" s="100" t="s">
        <v>4548</v>
      </c>
      <c r="M1342" s="68" t="s">
        <v>48</v>
      </c>
      <c r="N1342" s="63" t="s">
        <v>49</v>
      </c>
      <c r="O1342" s="63" t="s">
        <v>3486</v>
      </c>
      <c r="P1342" s="63" t="s">
        <v>234</v>
      </c>
      <c r="Q1342" s="64"/>
      <c r="R1342" s="65"/>
      <c r="S1342" s="63" t="s">
        <v>68</v>
      </c>
      <c r="T1342" s="63" t="s">
        <v>321</v>
      </c>
      <c r="U1342" s="63" t="s">
        <v>321</v>
      </c>
      <c r="V1342" s="49" t="s">
        <v>71</v>
      </c>
      <c r="W1342" s="49" t="s">
        <v>72</v>
      </c>
      <c r="X1342" s="54" t="s">
        <v>58</v>
      </c>
      <c r="Y1342" s="49"/>
      <c r="Z1342" s="49" t="s">
        <v>59</v>
      </c>
      <c r="AA1342" s="54" t="s">
        <v>74</v>
      </c>
      <c r="AB1342" s="54"/>
      <c r="AC1342" s="68" t="s">
        <v>75</v>
      </c>
      <c r="AD1342" s="68" t="s">
        <v>75</v>
      </c>
      <c r="JX1342" s="58"/>
      <c r="TT1342" s="58"/>
      <c r="ADP1342" s="58"/>
      <c r="ANL1342" s="58"/>
      <c r="AXH1342" s="58"/>
      <c r="BHD1342" s="58"/>
      <c r="BQZ1342" s="58"/>
      <c r="CAV1342" s="58"/>
      <c r="CKR1342" s="58"/>
      <c r="CUN1342" s="58"/>
      <c r="DEJ1342" s="58"/>
      <c r="DOF1342" s="58"/>
      <c r="DYB1342" s="58"/>
      <c r="EHX1342" s="58"/>
      <c r="ERT1342" s="58"/>
      <c r="FBP1342" s="58"/>
      <c r="FLL1342" s="58"/>
      <c r="FVH1342" s="58"/>
      <c r="GFD1342" s="58"/>
      <c r="GOZ1342" s="58"/>
      <c r="GYV1342" s="58"/>
      <c r="HIR1342" s="58"/>
      <c r="HSN1342" s="58"/>
      <c r="ICJ1342" s="58"/>
      <c r="IMF1342" s="58"/>
      <c r="IWB1342" s="58"/>
      <c r="JFX1342" s="58"/>
      <c r="JPT1342" s="58"/>
      <c r="JZP1342" s="58"/>
      <c r="KJL1342" s="58"/>
      <c r="KTH1342" s="58"/>
      <c r="LDD1342" s="58"/>
      <c r="LMZ1342" s="58"/>
      <c r="LWV1342" s="58"/>
      <c r="MGR1342" s="58"/>
      <c r="MQN1342" s="58"/>
      <c r="NAJ1342" s="58"/>
      <c r="NKF1342" s="58"/>
      <c r="NUB1342" s="58"/>
      <c r="ODX1342" s="58"/>
      <c r="ONT1342" s="58"/>
      <c r="OXP1342" s="58"/>
      <c r="PHL1342" s="58"/>
      <c r="PRH1342" s="58"/>
      <c r="QBD1342" s="58"/>
      <c r="QKZ1342" s="58"/>
      <c r="QUV1342" s="58"/>
      <c r="RER1342" s="58"/>
      <c r="RON1342" s="58"/>
      <c r="RYJ1342" s="58"/>
      <c r="SIF1342" s="58"/>
      <c r="SSB1342" s="58"/>
      <c r="TBX1342" s="58"/>
      <c r="TLT1342" s="58"/>
      <c r="TVP1342" s="58"/>
      <c r="UFL1342" s="58"/>
      <c r="UPH1342" s="58"/>
      <c r="UZD1342" s="58"/>
      <c r="VIZ1342" s="58"/>
      <c r="VSV1342" s="58"/>
      <c r="WCR1342" s="58"/>
      <c r="WMN1342" s="58"/>
      <c r="WWJ1342" s="58"/>
    </row>
    <row r="1343" spans="1:796 1052:1820 2076:2844 3100:3868 4124:4892 5148:5916 6172:6940 7196:7964 8220:8988 9244:10012 10268:11036 11292:12060 12316:13084 13340:14108 14364:15132 15388:16156" s="67" customFormat="1" ht="57" hidden="1" customHeight="1" x14ac:dyDescent="0.25">
      <c r="A1343" s="54">
        <f>+SUBTOTAL(3,$B$11:B1343)</f>
        <v>0</v>
      </c>
      <c r="B1343" s="68" t="s">
        <v>42</v>
      </c>
      <c r="C1343" s="62" t="s">
        <v>43</v>
      </c>
      <c r="D1343" s="62" t="s">
        <v>44</v>
      </c>
      <c r="E1343" s="62" t="s">
        <v>45</v>
      </c>
      <c r="F1343" s="71" t="s">
        <v>4307</v>
      </c>
      <c r="G1343" s="69">
        <v>45484.481886574002</v>
      </c>
      <c r="H1343" s="71" t="s">
        <v>4307</v>
      </c>
      <c r="I1343" s="69">
        <v>45484.481886574002</v>
      </c>
      <c r="J1343" s="71" t="s">
        <v>4307</v>
      </c>
      <c r="K1343" s="69">
        <v>45484.481886574002</v>
      </c>
      <c r="L1343" s="100" t="s">
        <v>4549</v>
      </c>
      <c r="M1343" s="68" t="s">
        <v>48</v>
      </c>
      <c r="N1343" s="63" t="s">
        <v>49</v>
      </c>
      <c r="O1343" s="63" t="s">
        <v>1301</v>
      </c>
      <c r="P1343" s="63" t="s">
        <v>4404</v>
      </c>
      <c r="Q1343" s="64"/>
      <c r="R1343" s="65"/>
      <c r="S1343" s="63" t="s">
        <v>68</v>
      </c>
      <c r="T1343" s="63" t="s">
        <v>321</v>
      </c>
      <c r="U1343" s="63" t="s">
        <v>530</v>
      </c>
      <c r="V1343" s="49" t="s">
        <v>71</v>
      </c>
      <c r="W1343" s="49" t="s">
        <v>72</v>
      </c>
      <c r="X1343" s="54" t="s">
        <v>58</v>
      </c>
      <c r="Y1343" s="49">
        <v>45492.709050926002</v>
      </c>
      <c r="Z1343" s="49" t="s">
        <v>59</v>
      </c>
      <c r="AA1343" s="54" t="s">
        <v>74</v>
      </c>
      <c r="AB1343" s="54"/>
      <c r="AC1343" s="68" t="s">
        <v>75</v>
      </c>
      <c r="AD1343" s="68" t="s">
        <v>75</v>
      </c>
      <c r="JX1343" s="58"/>
      <c r="TT1343" s="58"/>
      <c r="ADP1343" s="58"/>
      <c r="ANL1343" s="58"/>
      <c r="AXH1343" s="58"/>
      <c r="BHD1343" s="58"/>
      <c r="BQZ1343" s="58"/>
      <c r="CAV1343" s="58"/>
      <c r="CKR1343" s="58"/>
      <c r="CUN1343" s="58"/>
      <c r="DEJ1343" s="58"/>
      <c r="DOF1343" s="58"/>
      <c r="DYB1343" s="58"/>
      <c r="EHX1343" s="58"/>
      <c r="ERT1343" s="58"/>
      <c r="FBP1343" s="58"/>
      <c r="FLL1343" s="58"/>
      <c r="FVH1343" s="58"/>
      <c r="GFD1343" s="58"/>
      <c r="GOZ1343" s="58"/>
      <c r="GYV1343" s="58"/>
      <c r="HIR1343" s="58"/>
      <c r="HSN1343" s="58"/>
      <c r="ICJ1343" s="58"/>
      <c r="IMF1343" s="58"/>
      <c r="IWB1343" s="58"/>
      <c r="JFX1343" s="58"/>
      <c r="JPT1343" s="58"/>
      <c r="JZP1343" s="58"/>
      <c r="KJL1343" s="58"/>
      <c r="KTH1343" s="58"/>
      <c r="LDD1343" s="58"/>
      <c r="LMZ1343" s="58"/>
      <c r="LWV1343" s="58"/>
      <c r="MGR1343" s="58"/>
      <c r="MQN1343" s="58"/>
      <c r="NAJ1343" s="58"/>
      <c r="NKF1343" s="58"/>
      <c r="NUB1343" s="58"/>
      <c r="ODX1343" s="58"/>
      <c r="ONT1343" s="58"/>
      <c r="OXP1343" s="58"/>
      <c r="PHL1343" s="58"/>
      <c r="PRH1343" s="58"/>
      <c r="QBD1343" s="58"/>
      <c r="QKZ1343" s="58"/>
      <c r="QUV1343" s="58"/>
      <c r="RER1343" s="58"/>
      <c r="RON1343" s="58"/>
      <c r="RYJ1343" s="58"/>
      <c r="SIF1343" s="58"/>
      <c r="SSB1343" s="58"/>
      <c r="TBX1343" s="58"/>
      <c r="TLT1343" s="58"/>
      <c r="TVP1343" s="58"/>
      <c r="UFL1343" s="58"/>
      <c r="UPH1343" s="58"/>
      <c r="UZD1343" s="58"/>
      <c r="VIZ1343" s="58"/>
      <c r="VSV1343" s="58"/>
      <c r="WCR1343" s="58"/>
      <c r="WMN1343" s="58"/>
      <c r="WWJ1343" s="58"/>
    </row>
    <row r="1344" spans="1:796 1052:1820 2076:2844 3100:3868 4124:4892 5148:5916 6172:6940 7196:7964 8220:8988 9244:10012 10268:11036 11292:12060 12316:13084 13340:14108 14364:15132 15388:16156" s="67" customFormat="1" ht="56.25" hidden="1" customHeight="1" x14ac:dyDescent="0.25">
      <c r="A1344" s="54">
        <f>+SUBTOTAL(3,$B$11:B1344)</f>
        <v>0</v>
      </c>
      <c r="B1344" s="68" t="s">
        <v>42</v>
      </c>
      <c r="C1344" s="62" t="s">
        <v>43</v>
      </c>
      <c r="D1344" s="62" t="s">
        <v>44</v>
      </c>
      <c r="E1344" s="62" t="s">
        <v>45</v>
      </c>
      <c r="F1344" s="71" t="s">
        <v>4308</v>
      </c>
      <c r="G1344" s="69">
        <v>45482.457905092997</v>
      </c>
      <c r="H1344" s="71" t="s">
        <v>4308</v>
      </c>
      <c r="I1344" s="69">
        <v>45482.457905092997</v>
      </c>
      <c r="J1344" s="71" t="s">
        <v>4308</v>
      </c>
      <c r="K1344" s="69">
        <v>45482.457905092997</v>
      </c>
      <c r="L1344" s="100" t="s">
        <v>4550</v>
      </c>
      <c r="M1344" s="68" t="s">
        <v>48</v>
      </c>
      <c r="N1344" s="63" t="s">
        <v>49</v>
      </c>
      <c r="O1344" s="63" t="s">
        <v>1373</v>
      </c>
      <c r="P1344" s="63" t="s">
        <v>4405</v>
      </c>
      <c r="Q1344" s="64"/>
      <c r="R1344" s="65"/>
      <c r="S1344" s="63" t="s">
        <v>68</v>
      </c>
      <c r="T1344" s="63" t="s">
        <v>69</v>
      </c>
      <c r="U1344" s="63" t="s">
        <v>70</v>
      </c>
      <c r="V1344" s="63" t="s">
        <v>71</v>
      </c>
      <c r="W1344" s="63" t="s">
        <v>72</v>
      </c>
      <c r="X1344" s="54" t="s">
        <v>58</v>
      </c>
      <c r="Y1344" s="49">
        <v>45485.702060185002</v>
      </c>
      <c r="Z1344" s="49" t="s">
        <v>59</v>
      </c>
      <c r="AA1344" s="54" t="s">
        <v>74</v>
      </c>
      <c r="AB1344" s="54"/>
      <c r="AC1344" s="68" t="s">
        <v>75</v>
      </c>
      <c r="AD1344" s="68" t="s">
        <v>75</v>
      </c>
      <c r="JX1344" s="58"/>
      <c r="TT1344" s="58"/>
      <c r="ADP1344" s="58"/>
      <c r="ANL1344" s="58"/>
      <c r="AXH1344" s="58"/>
      <c r="BHD1344" s="58"/>
      <c r="BQZ1344" s="58"/>
      <c r="CAV1344" s="58"/>
      <c r="CKR1344" s="58"/>
      <c r="CUN1344" s="58"/>
      <c r="DEJ1344" s="58"/>
      <c r="DOF1344" s="58"/>
      <c r="DYB1344" s="58"/>
      <c r="EHX1344" s="58"/>
      <c r="ERT1344" s="58"/>
      <c r="FBP1344" s="58"/>
      <c r="FLL1344" s="58"/>
      <c r="FVH1344" s="58"/>
      <c r="GFD1344" s="58"/>
      <c r="GOZ1344" s="58"/>
      <c r="GYV1344" s="58"/>
      <c r="HIR1344" s="58"/>
      <c r="HSN1344" s="58"/>
      <c r="ICJ1344" s="58"/>
      <c r="IMF1344" s="58"/>
      <c r="IWB1344" s="58"/>
      <c r="JFX1344" s="58"/>
      <c r="JPT1344" s="58"/>
      <c r="JZP1344" s="58"/>
      <c r="KJL1344" s="58"/>
      <c r="KTH1344" s="58"/>
      <c r="LDD1344" s="58"/>
      <c r="LMZ1344" s="58"/>
      <c r="LWV1344" s="58"/>
      <c r="MGR1344" s="58"/>
      <c r="MQN1344" s="58"/>
      <c r="NAJ1344" s="58"/>
      <c r="NKF1344" s="58"/>
      <c r="NUB1344" s="58"/>
      <c r="ODX1344" s="58"/>
      <c r="ONT1344" s="58"/>
      <c r="OXP1344" s="58"/>
      <c r="PHL1344" s="58"/>
      <c r="PRH1344" s="58"/>
      <c r="QBD1344" s="58"/>
      <c r="QKZ1344" s="58"/>
      <c r="QUV1344" s="58"/>
      <c r="RER1344" s="58"/>
      <c r="RON1344" s="58"/>
      <c r="RYJ1344" s="58"/>
      <c r="SIF1344" s="58"/>
      <c r="SSB1344" s="58"/>
      <c r="TBX1344" s="58"/>
      <c r="TLT1344" s="58"/>
      <c r="TVP1344" s="58"/>
      <c r="UFL1344" s="58"/>
      <c r="UPH1344" s="58"/>
      <c r="UZD1344" s="58"/>
      <c r="VIZ1344" s="58"/>
      <c r="VSV1344" s="58"/>
      <c r="WCR1344" s="58"/>
      <c r="WMN1344" s="58"/>
      <c r="WWJ1344" s="58"/>
    </row>
    <row r="1345" spans="1:796 1052:1820 2076:2844 3100:3868 4124:4892 5148:5916 6172:6940 7196:7964 8220:8988 9244:10012 10268:11036 11292:12060 12316:13084 13340:14108 14364:15132 15388:16156" s="67" customFormat="1" ht="57" hidden="1" customHeight="1" x14ac:dyDescent="0.25">
      <c r="A1345" s="54">
        <f>+SUBTOTAL(3,$B$11:B1345)</f>
        <v>0</v>
      </c>
      <c r="B1345" s="68" t="s">
        <v>108</v>
      </c>
      <c r="C1345" s="62" t="s">
        <v>43</v>
      </c>
      <c r="D1345" s="62" t="s">
        <v>44</v>
      </c>
      <c r="E1345" s="62" t="s">
        <v>45</v>
      </c>
      <c r="F1345" s="71" t="s">
        <v>4309</v>
      </c>
      <c r="G1345" s="69">
        <v>45483.513182870003</v>
      </c>
      <c r="H1345" s="71" t="s">
        <v>4309</v>
      </c>
      <c r="I1345" s="69">
        <v>45483.513182870003</v>
      </c>
      <c r="J1345" s="71" t="s">
        <v>4309</v>
      </c>
      <c r="K1345" s="69">
        <v>45483.513182870003</v>
      </c>
      <c r="L1345" s="100" t="s">
        <v>3213</v>
      </c>
      <c r="M1345" s="68" t="s">
        <v>48</v>
      </c>
      <c r="N1345" s="63" t="s">
        <v>49</v>
      </c>
      <c r="O1345" s="63" t="s">
        <v>233</v>
      </c>
      <c r="P1345" s="63" t="s">
        <v>3493</v>
      </c>
      <c r="Q1345" s="64"/>
      <c r="R1345" s="65"/>
      <c r="S1345" s="63" t="s">
        <v>53</v>
      </c>
      <c r="T1345" s="63" t="s">
        <v>593</v>
      </c>
      <c r="U1345" s="63" t="s">
        <v>594</v>
      </c>
      <c r="V1345" s="63" t="s">
        <v>115</v>
      </c>
      <c r="W1345" s="63" t="s">
        <v>4727</v>
      </c>
      <c r="X1345" s="54" t="s">
        <v>58</v>
      </c>
      <c r="Y1345" s="49">
        <v>45492.606041667001</v>
      </c>
      <c r="Z1345" s="49" t="s">
        <v>105</v>
      </c>
      <c r="AA1345" s="54" t="s">
        <v>74</v>
      </c>
      <c r="AB1345" s="54"/>
      <c r="AC1345" s="68" t="s">
        <v>75</v>
      </c>
      <c r="AD1345" s="68" t="s">
        <v>75</v>
      </c>
      <c r="JX1345" s="58"/>
      <c r="TT1345" s="58"/>
      <c r="ADP1345" s="58"/>
      <c r="ANL1345" s="58"/>
      <c r="AXH1345" s="58"/>
      <c r="BHD1345" s="58"/>
      <c r="BQZ1345" s="58"/>
      <c r="CAV1345" s="58"/>
      <c r="CKR1345" s="58"/>
      <c r="CUN1345" s="58"/>
      <c r="DEJ1345" s="58"/>
      <c r="DOF1345" s="58"/>
      <c r="DYB1345" s="58"/>
      <c r="EHX1345" s="58"/>
      <c r="ERT1345" s="58"/>
      <c r="FBP1345" s="58"/>
      <c r="FLL1345" s="58"/>
      <c r="FVH1345" s="58"/>
      <c r="GFD1345" s="58"/>
      <c r="GOZ1345" s="58"/>
      <c r="GYV1345" s="58"/>
      <c r="HIR1345" s="58"/>
      <c r="HSN1345" s="58"/>
      <c r="ICJ1345" s="58"/>
      <c r="IMF1345" s="58"/>
      <c r="IWB1345" s="58"/>
      <c r="JFX1345" s="58"/>
      <c r="JPT1345" s="58"/>
      <c r="JZP1345" s="58"/>
      <c r="KJL1345" s="58"/>
      <c r="KTH1345" s="58"/>
      <c r="LDD1345" s="58"/>
      <c r="LMZ1345" s="58"/>
      <c r="LWV1345" s="58"/>
      <c r="MGR1345" s="58"/>
      <c r="MQN1345" s="58"/>
      <c r="NAJ1345" s="58"/>
      <c r="NKF1345" s="58"/>
      <c r="NUB1345" s="58"/>
      <c r="ODX1345" s="58"/>
      <c r="ONT1345" s="58"/>
      <c r="OXP1345" s="58"/>
      <c r="PHL1345" s="58"/>
      <c r="PRH1345" s="58"/>
      <c r="QBD1345" s="58"/>
      <c r="QKZ1345" s="58"/>
      <c r="QUV1345" s="58"/>
      <c r="RER1345" s="58"/>
      <c r="RON1345" s="58"/>
      <c r="RYJ1345" s="58"/>
      <c r="SIF1345" s="58"/>
      <c r="SSB1345" s="58"/>
      <c r="TBX1345" s="58"/>
      <c r="TLT1345" s="58"/>
      <c r="TVP1345" s="58"/>
      <c r="UFL1345" s="58"/>
      <c r="UPH1345" s="58"/>
      <c r="UZD1345" s="58"/>
      <c r="VIZ1345" s="58"/>
      <c r="VSV1345" s="58"/>
      <c r="WCR1345" s="58"/>
      <c r="WMN1345" s="58"/>
      <c r="WWJ1345" s="58"/>
    </row>
    <row r="1346" spans="1:796 1052:1820 2076:2844 3100:3868 4124:4892 5148:5916 6172:6940 7196:7964 8220:8988 9244:10012 10268:11036 11292:12060 12316:13084 13340:14108 14364:15132 15388:16156" s="67" customFormat="1" ht="57" hidden="1" customHeight="1" x14ac:dyDescent="0.25">
      <c r="A1346" s="54">
        <f>+SUBTOTAL(3,$B$11:B1346)</f>
        <v>0</v>
      </c>
      <c r="B1346" s="68" t="s">
        <v>42</v>
      </c>
      <c r="C1346" s="62" t="s">
        <v>43</v>
      </c>
      <c r="D1346" s="62" t="s">
        <v>44</v>
      </c>
      <c r="E1346" s="62" t="s">
        <v>45</v>
      </c>
      <c r="F1346" s="71" t="s">
        <v>4310</v>
      </c>
      <c r="G1346" s="69">
        <v>45489.820995369999</v>
      </c>
      <c r="H1346" s="71" t="s">
        <v>4310</v>
      </c>
      <c r="I1346" s="69">
        <v>45489.820995369999</v>
      </c>
      <c r="J1346" s="71" t="s">
        <v>4310</v>
      </c>
      <c r="K1346" s="69">
        <v>45489.820995369999</v>
      </c>
      <c r="L1346" s="100" t="s">
        <v>4551</v>
      </c>
      <c r="M1346" s="68" t="s">
        <v>48</v>
      </c>
      <c r="N1346" s="63" t="s">
        <v>141</v>
      </c>
      <c r="O1346" s="63" t="s">
        <v>1384</v>
      </c>
      <c r="P1346" s="63" t="s">
        <v>4406</v>
      </c>
      <c r="Q1346" s="64"/>
      <c r="R1346" s="65"/>
      <c r="S1346" s="63" t="s">
        <v>68</v>
      </c>
      <c r="T1346" s="63" t="s">
        <v>69</v>
      </c>
      <c r="U1346" s="63" t="s">
        <v>2144</v>
      </c>
      <c r="V1346" s="63" t="s">
        <v>80</v>
      </c>
      <c r="W1346" s="63" t="s">
        <v>4692</v>
      </c>
      <c r="X1346" s="54" t="s">
        <v>58</v>
      </c>
      <c r="Y1346" s="49">
        <v>45503.714791667</v>
      </c>
      <c r="Z1346" s="49" t="s">
        <v>59</v>
      </c>
      <c r="AA1346" s="54" t="s">
        <v>74</v>
      </c>
      <c r="AB1346" s="54"/>
      <c r="AC1346" s="68" t="s">
        <v>75</v>
      </c>
      <c r="AD1346" s="68" t="s">
        <v>75</v>
      </c>
      <c r="JX1346" s="58"/>
      <c r="TT1346" s="58"/>
      <c r="ADP1346" s="58"/>
      <c r="ANL1346" s="58"/>
      <c r="AXH1346" s="58"/>
      <c r="BHD1346" s="58"/>
      <c r="BQZ1346" s="58"/>
      <c r="CAV1346" s="58"/>
      <c r="CKR1346" s="58"/>
      <c r="CUN1346" s="58"/>
      <c r="DEJ1346" s="58"/>
      <c r="DOF1346" s="58"/>
      <c r="DYB1346" s="58"/>
      <c r="EHX1346" s="58"/>
      <c r="ERT1346" s="58"/>
      <c r="FBP1346" s="58"/>
      <c r="FLL1346" s="58"/>
      <c r="FVH1346" s="58"/>
      <c r="GFD1346" s="58"/>
      <c r="GOZ1346" s="58"/>
      <c r="GYV1346" s="58"/>
      <c r="HIR1346" s="58"/>
      <c r="HSN1346" s="58"/>
      <c r="ICJ1346" s="58"/>
      <c r="IMF1346" s="58"/>
      <c r="IWB1346" s="58"/>
      <c r="JFX1346" s="58"/>
      <c r="JPT1346" s="58"/>
      <c r="JZP1346" s="58"/>
      <c r="KJL1346" s="58"/>
      <c r="KTH1346" s="58"/>
      <c r="LDD1346" s="58"/>
      <c r="LMZ1346" s="58"/>
      <c r="LWV1346" s="58"/>
      <c r="MGR1346" s="58"/>
      <c r="MQN1346" s="58"/>
      <c r="NAJ1346" s="58"/>
      <c r="NKF1346" s="58"/>
      <c r="NUB1346" s="58"/>
      <c r="ODX1346" s="58"/>
      <c r="ONT1346" s="58"/>
      <c r="OXP1346" s="58"/>
      <c r="PHL1346" s="58"/>
      <c r="PRH1346" s="58"/>
      <c r="QBD1346" s="58"/>
      <c r="QKZ1346" s="58"/>
      <c r="QUV1346" s="58"/>
      <c r="RER1346" s="58"/>
      <c r="RON1346" s="58"/>
      <c r="RYJ1346" s="58"/>
      <c r="SIF1346" s="58"/>
      <c r="SSB1346" s="58"/>
      <c r="TBX1346" s="58"/>
      <c r="TLT1346" s="58"/>
      <c r="TVP1346" s="58"/>
      <c r="UFL1346" s="58"/>
      <c r="UPH1346" s="58"/>
      <c r="UZD1346" s="58"/>
      <c r="VIZ1346" s="58"/>
      <c r="VSV1346" s="58"/>
      <c r="WCR1346" s="58"/>
      <c r="WMN1346" s="58"/>
      <c r="WWJ1346" s="58"/>
    </row>
    <row r="1347" spans="1:796 1052:1820 2076:2844 3100:3868 4124:4892 5148:5916 6172:6940 7196:7964 8220:8988 9244:10012 10268:11036 11292:12060 12316:13084 13340:14108 14364:15132 15388:16156" s="67" customFormat="1" ht="57" hidden="1" customHeight="1" x14ac:dyDescent="0.25">
      <c r="A1347" s="54">
        <f>+SUBTOTAL(3,$B$11:B1347)</f>
        <v>0</v>
      </c>
      <c r="B1347" s="68" t="s">
        <v>42</v>
      </c>
      <c r="C1347" s="62" t="s">
        <v>43</v>
      </c>
      <c r="D1347" s="62" t="s">
        <v>44</v>
      </c>
      <c r="E1347" s="62" t="s">
        <v>45</v>
      </c>
      <c r="F1347" s="71" t="s">
        <v>4311</v>
      </c>
      <c r="G1347" s="69">
        <v>45499.668715278</v>
      </c>
      <c r="H1347" s="71" t="s">
        <v>4311</v>
      </c>
      <c r="I1347" s="69">
        <v>45499.668715278</v>
      </c>
      <c r="J1347" s="71" t="s">
        <v>4311</v>
      </c>
      <c r="K1347" s="69">
        <v>45499.668715278</v>
      </c>
      <c r="L1347" s="100" t="s">
        <v>4552</v>
      </c>
      <c r="M1347" s="68" t="s">
        <v>48</v>
      </c>
      <c r="N1347" s="63" t="s">
        <v>64</v>
      </c>
      <c r="O1347" s="63" t="s">
        <v>65</v>
      </c>
      <c r="P1347" s="63" t="s">
        <v>4407</v>
      </c>
      <c r="Q1347" s="64"/>
      <c r="R1347" s="65"/>
      <c r="S1347" s="63" t="s">
        <v>68</v>
      </c>
      <c r="T1347" s="63" t="s">
        <v>125</v>
      </c>
      <c r="U1347" s="63" t="s">
        <v>349</v>
      </c>
      <c r="V1347" s="63" t="s">
        <v>71</v>
      </c>
      <c r="W1347" s="63" t="s">
        <v>72</v>
      </c>
      <c r="X1347" s="54" t="s">
        <v>58</v>
      </c>
      <c r="Y1347" s="49"/>
      <c r="Z1347" s="49" t="s">
        <v>59</v>
      </c>
      <c r="AA1347" s="54" t="s">
        <v>74</v>
      </c>
      <c r="AB1347" s="54"/>
      <c r="AC1347" s="68" t="s">
        <v>82</v>
      </c>
      <c r="AD1347" s="68" t="s">
        <v>82</v>
      </c>
      <c r="JX1347" s="58"/>
      <c r="TT1347" s="58"/>
      <c r="ADP1347" s="58"/>
      <c r="ANL1347" s="58"/>
      <c r="AXH1347" s="58"/>
      <c r="BHD1347" s="58"/>
      <c r="BQZ1347" s="58"/>
      <c r="CAV1347" s="58"/>
      <c r="CKR1347" s="58"/>
      <c r="CUN1347" s="58"/>
      <c r="DEJ1347" s="58"/>
      <c r="DOF1347" s="58"/>
      <c r="DYB1347" s="58"/>
      <c r="EHX1347" s="58"/>
      <c r="ERT1347" s="58"/>
      <c r="FBP1347" s="58"/>
      <c r="FLL1347" s="58"/>
      <c r="FVH1347" s="58"/>
      <c r="GFD1347" s="58"/>
      <c r="GOZ1347" s="58"/>
      <c r="GYV1347" s="58"/>
      <c r="HIR1347" s="58"/>
      <c r="HSN1347" s="58"/>
      <c r="ICJ1347" s="58"/>
      <c r="IMF1347" s="58"/>
      <c r="IWB1347" s="58"/>
      <c r="JFX1347" s="58"/>
      <c r="JPT1347" s="58"/>
      <c r="JZP1347" s="58"/>
      <c r="KJL1347" s="58"/>
      <c r="KTH1347" s="58"/>
      <c r="LDD1347" s="58"/>
      <c r="LMZ1347" s="58"/>
      <c r="LWV1347" s="58"/>
      <c r="MGR1347" s="58"/>
      <c r="MQN1347" s="58"/>
      <c r="NAJ1347" s="58"/>
      <c r="NKF1347" s="58"/>
      <c r="NUB1347" s="58"/>
      <c r="ODX1347" s="58"/>
      <c r="ONT1347" s="58"/>
      <c r="OXP1347" s="58"/>
      <c r="PHL1347" s="58"/>
      <c r="PRH1347" s="58"/>
      <c r="QBD1347" s="58"/>
      <c r="QKZ1347" s="58"/>
      <c r="QUV1347" s="58"/>
      <c r="RER1347" s="58"/>
      <c r="RON1347" s="58"/>
      <c r="RYJ1347" s="58"/>
      <c r="SIF1347" s="58"/>
      <c r="SSB1347" s="58"/>
      <c r="TBX1347" s="58"/>
      <c r="TLT1347" s="58"/>
      <c r="TVP1347" s="58"/>
      <c r="UFL1347" s="58"/>
      <c r="UPH1347" s="58"/>
      <c r="UZD1347" s="58"/>
      <c r="VIZ1347" s="58"/>
      <c r="VSV1347" s="58"/>
      <c r="WCR1347" s="58"/>
      <c r="WMN1347" s="58"/>
      <c r="WWJ1347" s="58"/>
    </row>
    <row r="1348" spans="1:796 1052:1820 2076:2844 3100:3868 4124:4892 5148:5916 6172:6940 7196:7964 8220:8988 9244:10012 10268:11036 11292:12060 12316:13084 13340:14108 14364:15132 15388:16156" s="67" customFormat="1" ht="57" hidden="1" customHeight="1" x14ac:dyDescent="0.25">
      <c r="A1348" s="54">
        <f>+SUBTOTAL(3,$B$11:B1348)</f>
        <v>0</v>
      </c>
      <c r="B1348" s="68" t="s">
        <v>42</v>
      </c>
      <c r="C1348" s="62" t="s">
        <v>43</v>
      </c>
      <c r="D1348" s="62" t="s">
        <v>44</v>
      </c>
      <c r="E1348" s="62" t="s">
        <v>45</v>
      </c>
      <c r="F1348" s="71" t="s">
        <v>4296</v>
      </c>
      <c r="G1348" s="69">
        <v>45475.490613426002</v>
      </c>
      <c r="H1348" s="71" t="s">
        <v>4296</v>
      </c>
      <c r="I1348" s="69">
        <v>45475.490613426002</v>
      </c>
      <c r="J1348" s="71" t="s">
        <v>4296</v>
      </c>
      <c r="K1348" s="69">
        <v>45475.490613426002</v>
      </c>
      <c r="L1348" s="100" t="s">
        <v>4538</v>
      </c>
      <c r="M1348" s="68" t="s">
        <v>111</v>
      </c>
      <c r="N1348" s="49" t="s">
        <v>379</v>
      </c>
      <c r="O1348" s="63" t="s">
        <v>2084</v>
      </c>
      <c r="P1348" s="63" t="s">
        <v>4397</v>
      </c>
      <c r="Q1348" s="64"/>
      <c r="R1348" s="65"/>
      <c r="S1348" s="63" t="s">
        <v>68</v>
      </c>
      <c r="T1348" s="63" t="s">
        <v>96</v>
      </c>
      <c r="U1348" s="63" t="s">
        <v>97</v>
      </c>
      <c r="V1348" s="63" t="s">
        <v>229</v>
      </c>
      <c r="W1348" s="63" t="s">
        <v>5270</v>
      </c>
      <c r="X1348" s="54" t="s">
        <v>58</v>
      </c>
      <c r="Y1348" s="49">
        <v>45492.713657407003</v>
      </c>
      <c r="Z1348" s="49" t="s">
        <v>59</v>
      </c>
      <c r="AA1348" s="54" t="s">
        <v>60</v>
      </c>
      <c r="AB1348" s="54"/>
      <c r="AC1348" s="68" t="s">
        <v>82</v>
      </c>
      <c r="AD1348" s="68" t="s">
        <v>82</v>
      </c>
      <c r="JX1348" s="58"/>
      <c r="TT1348" s="58"/>
      <c r="ADP1348" s="58"/>
      <c r="ANL1348" s="58"/>
      <c r="AXH1348" s="58"/>
      <c r="BHD1348" s="58"/>
      <c r="BQZ1348" s="58"/>
      <c r="CAV1348" s="58"/>
      <c r="CKR1348" s="58"/>
      <c r="CUN1348" s="58"/>
      <c r="DEJ1348" s="58"/>
      <c r="DOF1348" s="58"/>
      <c r="DYB1348" s="58"/>
      <c r="EHX1348" s="58"/>
      <c r="ERT1348" s="58"/>
      <c r="FBP1348" s="58"/>
      <c r="FLL1348" s="58"/>
      <c r="FVH1348" s="58"/>
      <c r="GFD1348" s="58"/>
      <c r="GOZ1348" s="58"/>
      <c r="GYV1348" s="58"/>
      <c r="HIR1348" s="58"/>
      <c r="HSN1348" s="58"/>
      <c r="ICJ1348" s="58"/>
      <c r="IMF1348" s="58"/>
      <c r="IWB1348" s="58"/>
      <c r="JFX1348" s="58"/>
      <c r="JPT1348" s="58"/>
      <c r="JZP1348" s="58"/>
      <c r="KJL1348" s="58"/>
      <c r="KTH1348" s="58"/>
      <c r="LDD1348" s="58"/>
      <c r="LMZ1348" s="58"/>
      <c r="LWV1348" s="58"/>
      <c r="MGR1348" s="58"/>
      <c r="MQN1348" s="58"/>
      <c r="NAJ1348" s="58"/>
      <c r="NKF1348" s="58"/>
      <c r="NUB1348" s="58"/>
      <c r="ODX1348" s="58"/>
      <c r="ONT1348" s="58"/>
      <c r="OXP1348" s="58"/>
      <c r="PHL1348" s="58"/>
      <c r="PRH1348" s="58"/>
      <c r="QBD1348" s="58"/>
      <c r="QKZ1348" s="58"/>
      <c r="QUV1348" s="58"/>
      <c r="RER1348" s="58"/>
      <c r="RON1348" s="58"/>
      <c r="RYJ1348" s="58"/>
      <c r="SIF1348" s="58"/>
      <c r="SSB1348" s="58"/>
      <c r="TBX1348" s="58"/>
      <c r="TLT1348" s="58"/>
      <c r="TVP1348" s="58"/>
      <c r="UFL1348" s="58"/>
      <c r="UPH1348" s="58"/>
      <c r="UZD1348" s="58"/>
      <c r="VIZ1348" s="58"/>
      <c r="VSV1348" s="58"/>
      <c r="WCR1348" s="58"/>
      <c r="WMN1348" s="58"/>
      <c r="WWJ1348" s="58"/>
    </row>
    <row r="1349" spans="1:796 1052:1820 2076:2844 3100:3868 4124:4892 5148:5916 6172:6940 7196:7964 8220:8988 9244:10012 10268:11036 11292:12060 12316:13084 13340:14108 14364:15132 15388:16156" s="67" customFormat="1" ht="57" hidden="1" customHeight="1" x14ac:dyDescent="0.25">
      <c r="A1349" s="54">
        <f>+SUBTOTAL(3,$B$11:B1349)</f>
        <v>0</v>
      </c>
      <c r="B1349" s="68" t="s">
        <v>42</v>
      </c>
      <c r="C1349" s="62" t="s">
        <v>43</v>
      </c>
      <c r="D1349" s="62" t="s">
        <v>44</v>
      </c>
      <c r="E1349" s="62" t="s">
        <v>45</v>
      </c>
      <c r="F1349" s="71" t="s">
        <v>4335</v>
      </c>
      <c r="G1349" s="69">
        <v>45490.744340277997</v>
      </c>
      <c r="H1349" s="71" t="s">
        <v>4335</v>
      </c>
      <c r="I1349" s="69">
        <v>45490.744340277997</v>
      </c>
      <c r="J1349" s="71" t="s">
        <v>4335</v>
      </c>
      <c r="K1349" s="69">
        <v>45490.744340277997</v>
      </c>
      <c r="L1349" s="100" t="s">
        <v>4563</v>
      </c>
      <c r="M1349" s="68" t="s">
        <v>111</v>
      </c>
      <c r="N1349" s="63" t="s">
        <v>261</v>
      </c>
      <c r="O1349" s="63" t="s">
        <v>739</v>
      </c>
      <c r="P1349" s="63" t="s">
        <v>1362</v>
      </c>
      <c r="Q1349" s="64"/>
      <c r="R1349" s="65"/>
      <c r="S1349" s="63" t="s">
        <v>68</v>
      </c>
      <c r="T1349" s="63" t="s">
        <v>150</v>
      </c>
      <c r="U1349" s="63" t="s">
        <v>557</v>
      </c>
      <c r="V1349" s="63" t="s">
        <v>270</v>
      </c>
      <c r="W1349" s="63" t="s">
        <v>5264</v>
      </c>
      <c r="X1349" s="54" t="s">
        <v>58</v>
      </c>
      <c r="Y1349" s="49">
        <v>45505.620381943998</v>
      </c>
      <c r="Z1349" s="49" t="s">
        <v>59</v>
      </c>
      <c r="AA1349" s="54" t="s">
        <v>74</v>
      </c>
      <c r="AB1349" s="54"/>
      <c r="AC1349" s="68" t="s">
        <v>82</v>
      </c>
      <c r="AD1349" s="68" t="s">
        <v>82</v>
      </c>
      <c r="JX1349" s="58"/>
      <c r="TT1349" s="58"/>
      <c r="ADP1349" s="58"/>
      <c r="ANL1349" s="58"/>
      <c r="AXH1349" s="58"/>
      <c r="BHD1349" s="58"/>
      <c r="BQZ1349" s="58"/>
      <c r="CAV1349" s="58"/>
      <c r="CKR1349" s="58"/>
      <c r="CUN1349" s="58"/>
      <c r="DEJ1349" s="58"/>
      <c r="DOF1349" s="58"/>
      <c r="DYB1349" s="58"/>
      <c r="EHX1349" s="58"/>
      <c r="ERT1349" s="58"/>
      <c r="FBP1349" s="58"/>
      <c r="FLL1349" s="58"/>
      <c r="FVH1349" s="58"/>
      <c r="GFD1349" s="58"/>
      <c r="GOZ1349" s="58"/>
      <c r="GYV1349" s="58"/>
      <c r="HIR1349" s="58"/>
      <c r="HSN1349" s="58"/>
      <c r="ICJ1349" s="58"/>
      <c r="IMF1349" s="58"/>
      <c r="IWB1349" s="58"/>
      <c r="JFX1349" s="58"/>
      <c r="JPT1349" s="58"/>
      <c r="JZP1349" s="58"/>
      <c r="KJL1349" s="58"/>
      <c r="KTH1349" s="58"/>
      <c r="LDD1349" s="58"/>
      <c r="LMZ1349" s="58"/>
      <c r="LWV1349" s="58"/>
      <c r="MGR1349" s="58"/>
      <c r="MQN1349" s="58"/>
      <c r="NAJ1349" s="58"/>
      <c r="NKF1349" s="58"/>
      <c r="NUB1349" s="58"/>
      <c r="ODX1349" s="58"/>
      <c r="ONT1349" s="58"/>
      <c r="OXP1349" s="58"/>
      <c r="PHL1349" s="58"/>
      <c r="PRH1349" s="58"/>
      <c r="QBD1349" s="58"/>
      <c r="QKZ1349" s="58"/>
      <c r="QUV1349" s="58"/>
      <c r="RER1349" s="58"/>
      <c r="RON1349" s="58"/>
      <c r="RYJ1349" s="58"/>
      <c r="SIF1349" s="58"/>
      <c r="SSB1349" s="58"/>
      <c r="TBX1349" s="58"/>
      <c r="TLT1349" s="58"/>
      <c r="TVP1349" s="58"/>
      <c r="UFL1349" s="58"/>
      <c r="UPH1349" s="58"/>
      <c r="UZD1349" s="58"/>
      <c r="VIZ1349" s="58"/>
      <c r="VSV1349" s="58"/>
      <c r="WCR1349" s="58"/>
      <c r="WMN1349" s="58"/>
      <c r="WWJ1349" s="58"/>
    </row>
    <row r="1350" spans="1:796 1052:1820 2076:2844 3100:3868 4124:4892 5148:5916 6172:6940 7196:7964 8220:8988 9244:10012 10268:11036 11292:12060 12316:13084 13340:14108 14364:15132 15388:16156" s="67" customFormat="1" ht="57" hidden="1" customHeight="1" x14ac:dyDescent="0.25">
      <c r="A1350" s="54">
        <f>+SUBTOTAL(3,$B$11:B1350)</f>
        <v>0</v>
      </c>
      <c r="B1350" s="68" t="s">
        <v>42</v>
      </c>
      <c r="C1350" s="62" t="s">
        <v>43</v>
      </c>
      <c r="D1350" s="62" t="s">
        <v>44</v>
      </c>
      <c r="E1350" s="62" t="s">
        <v>45</v>
      </c>
      <c r="F1350" s="71" t="s">
        <v>4312</v>
      </c>
      <c r="G1350" s="69">
        <v>45482.460694444002</v>
      </c>
      <c r="H1350" s="71" t="s">
        <v>4312</v>
      </c>
      <c r="I1350" s="69">
        <v>45482.460694444002</v>
      </c>
      <c r="J1350" s="71" t="s">
        <v>4312</v>
      </c>
      <c r="K1350" s="69">
        <v>45482.460694444002</v>
      </c>
      <c r="L1350" s="100" t="s">
        <v>4553</v>
      </c>
      <c r="M1350" s="68" t="s">
        <v>111</v>
      </c>
      <c r="N1350" s="63" t="s">
        <v>261</v>
      </c>
      <c r="O1350" s="63" t="s">
        <v>739</v>
      </c>
      <c r="P1350" s="63" t="s">
        <v>4408</v>
      </c>
      <c r="Q1350" s="64"/>
      <c r="R1350" s="65"/>
      <c r="S1350" s="63" t="s">
        <v>68</v>
      </c>
      <c r="T1350" s="63" t="s">
        <v>69</v>
      </c>
      <c r="U1350" s="63" t="s">
        <v>396</v>
      </c>
      <c r="V1350" s="63" t="s">
        <v>115</v>
      </c>
      <c r="W1350" s="63" t="s">
        <v>4727</v>
      </c>
      <c r="X1350" s="54" t="s">
        <v>58</v>
      </c>
      <c r="Y1350" s="49">
        <v>45484.544201388999</v>
      </c>
      <c r="Z1350" s="49" t="s">
        <v>59</v>
      </c>
      <c r="AA1350" s="54" t="s">
        <v>74</v>
      </c>
      <c r="AB1350" s="54"/>
      <c r="AC1350" s="68" t="s">
        <v>117</v>
      </c>
      <c r="AD1350" s="68" t="s">
        <v>117</v>
      </c>
      <c r="JX1350" s="58"/>
      <c r="TT1350" s="58"/>
      <c r="ADP1350" s="58"/>
      <c r="ANL1350" s="58"/>
      <c r="AXH1350" s="58"/>
      <c r="BHD1350" s="58"/>
      <c r="BQZ1350" s="58"/>
      <c r="CAV1350" s="58"/>
      <c r="CKR1350" s="58"/>
      <c r="CUN1350" s="58"/>
      <c r="DEJ1350" s="58"/>
      <c r="DOF1350" s="58"/>
      <c r="DYB1350" s="58"/>
      <c r="EHX1350" s="58"/>
      <c r="ERT1350" s="58"/>
      <c r="FBP1350" s="58"/>
      <c r="FLL1350" s="58"/>
      <c r="FVH1350" s="58"/>
      <c r="GFD1350" s="58"/>
      <c r="GOZ1350" s="58"/>
      <c r="GYV1350" s="58"/>
      <c r="HIR1350" s="58"/>
      <c r="HSN1350" s="58"/>
      <c r="ICJ1350" s="58"/>
      <c r="IMF1350" s="58"/>
      <c r="IWB1350" s="58"/>
      <c r="JFX1350" s="58"/>
      <c r="JPT1350" s="58"/>
      <c r="JZP1350" s="58"/>
      <c r="KJL1350" s="58"/>
      <c r="KTH1350" s="58"/>
      <c r="LDD1350" s="58"/>
      <c r="LMZ1350" s="58"/>
      <c r="LWV1350" s="58"/>
      <c r="MGR1350" s="58"/>
      <c r="MQN1350" s="58"/>
      <c r="NAJ1350" s="58"/>
      <c r="NKF1350" s="58"/>
      <c r="NUB1350" s="58"/>
      <c r="ODX1350" s="58"/>
      <c r="ONT1350" s="58"/>
      <c r="OXP1350" s="58"/>
      <c r="PHL1350" s="58"/>
      <c r="PRH1350" s="58"/>
      <c r="QBD1350" s="58"/>
      <c r="QKZ1350" s="58"/>
      <c r="QUV1350" s="58"/>
      <c r="RER1350" s="58"/>
      <c r="RON1350" s="58"/>
      <c r="RYJ1350" s="58"/>
      <c r="SIF1350" s="58"/>
      <c r="SSB1350" s="58"/>
      <c r="TBX1350" s="58"/>
      <c r="TLT1350" s="58"/>
      <c r="TVP1350" s="58"/>
      <c r="UFL1350" s="58"/>
      <c r="UPH1350" s="58"/>
      <c r="UZD1350" s="58"/>
      <c r="VIZ1350" s="58"/>
      <c r="VSV1350" s="58"/>
      <c r="WCR1350" s="58"/>
      <c r="WMN1350" s="58"/>
      <c r="WWJ1350" s="58"/>
    </row>
    <row r="1351" spans="1:796 1052:1820 2076:2844 3100:3868 4124:4892 5148:5916 6172:6940 7196:7964 8220:8988 9244:10012 10268:11036 11292:12060 12316:13084 13340:14108 14364:15132 15388:16156" s="67" customFormat="1" ht="57" hidden="1" customHeight="1" x14ac:dyDescent="0.25">
      <c r="A1351" s="54">
        <f>+SUBTOTAL(3,$B$11:B1351)</f>
        <v>0</v>
      </c>
      <c r="B1351" s="68" t="s">
        <v>42</v>
      </c>
      <c r="C1351" s="62" t="s">
        <v>43</v>
      </c>
      <c r="D1351" s="62" t="s">
        <v>44</v>
      </c>
      <c r="E1351" s="62" t="s">
        <v>45</v>
      </c>
      <c r="F1351" s="71" t="s">
        <v>4325</v>
      </c>
      <c r="G1351" s="69">
        <v>45499.682361111001</v>
      </c>
      <c r="H1351" s="71" t="s">
        <v>4325</v>
      </c>
      <c r="I1351" s="69">
        <v>45499.682361111001</v>
      </c>
      <c r="J1351" s="71" t="s">
        <v>4325</v>
      </c>
      <c r="K1351" s="69">
        <v>45499.682361111001</v>
      </c>
      <c r="L1351" s="100" t="s">
        <v>4559</v>
      </c>
      <c r="M1351" s="68" t="s">
        <v>48</v>
      </c>
      <c r="N1351" s="63" t="s">
        <v>261</v>
      </c>
      <c r="O1351" s="63" t="s">
        <v>786</v>
      </c>
      <c r="P1351" s="63" t="s">
        <v>4410</v>
      </c>
      <c r="Q1351" s="64"/>
      <c r="R1351" s="65"/>
      <c r="S1351" s="63" t="s">
        <v>68</v>
      </c>
      <c r="T1351" s="63" t="s">
        <v>321</v>
      </c>
      <c r="U1351" s="63" t="s">
        <v>530</v>
      </c>
      <c r="V1351" s="49" t="s">
        <v>71</v>
      </c>
      <c r="W1351" s="49" t="s">
        <v>72</v>
      </c>
      <c r="X1351" s="54" t="s">
        <v>58</v>
      </c>
      <c r="Y1351" s="49"/>
      <c r="Z1351" s="49" t="s">
        <v>59</v>
      </c>
      <c r="AA1351" s="54" t="s">
        <v>74</v>
      </c>
      <c r="AB1351" s="54"/>
      <c r="AC1351" s="68" t="s">
        <v>383</v>
      </c>
      <c r="AD1351" s="68" t="s">
        <v>383</v>
      </c>
      <c r="JX1351" s="58"/>
      <c r="TT1351" s="58"/>
      <c r="ADP1351" s="58"/>
      <c r="ANL1351" s="58"/>
      <c r="AXH1351" s="58"/>
      <c r="BHD1351" s="58"/>
      <c r="BQZ1351" s="58"/>
      <c r="CAV1351" s="58"/>
      <c r="CKR1351" s="58"/>
      <c r="CUN1351" s="58"/>
      <c r="DEJ1351" s="58"/>
      <c r="DOF1351" s="58"/>
      <c r="DYB1351" s="58"/>
      <c r="EHX1351" s="58"/>
      <c r="ERT1351" s="58"/>
      <c r="FBP1351" s="58"/>
      <c r="FLL1351" s="58"/>
      <c r="FVH1351" s="58"/>
      <c r="GFD1351" s="58"/>
      <c r="GOZ1351" s="58"/>
      <c r="GYV1351" s="58"/>
      <c r="HIR1351" s="58"/>
      <c r="HSN1351" s="58"/>
      <c r="ICJ1351" s="58"/>
      <c r="IMF1351" s="58"/>
      <c r="IWB1351" s="58"/>
      <c r="JFX1351" s="58"/>
      <c r="JPT1351" s="58"/>
      <c r="JZP1351" s="58"/>
      <c r="KJL1351" s="58"/>
      <c r="KTH1351" s="58"/>
      <c r="LDD1351" s="58"/>
      <c r="LMZ1351" s="58"/>
      <c r="LWV1351" s="58"/>
      <c r="MGR1351" s="58"/>
      <c r="MQN1351" s="58"/>
      <c r="NAJ1351" s="58"/>
      <c r="NKF1351" s="58"/>
      <c r="NUB1351" s="58"/>
      <c r="ODX1351" s="58"/>
      <c r="ONT1351" s="58"/>
      <c r="OXP1351" s="58"/>
      <c r="PHL1351" s="58"/>
      <c r="PRH1351" s="58"/>
      <c r="QBD1351" s="58"/>
      <c r="QKZ1351" s="58"/>
      <c r="QUV1351" s="58"/>
      <c r="RER1351" s="58"/>
      <c r="RON1351" s="58"/>
      <c r="RYJ1351" s="58"/>
      <c r="SIF1351" s="58"/>
      <c r="SSB1351" s="58"/>
      <c r="TBX1351" s="58"/>
      <c r="TLT1351" s="58"/>
      <c r="TVP1351" s="58"/>
      <c r="UFL1351" s="58"/>
      <c r="UPH1351" s="58"/>
      <c r="UZD1351" s="58"/>
      <c r="VIZ1351" s="58"/>
      <c r="VSV1351" s="58"/>
      <c r="WCR1351" s="58"/>
      <c r="WMN1351" s="58"/>
      <c r="WWJ1351" s="58"/>
    </row>
    <row r="1352" spans="1:796 1052:1820 2076:2844 3100:3868 4124:4892 5148:5916 6172:6940 7196:7964 8220:8988 9244:10012 10268:11036 11292:12060 12316:13084 13340:14108 14364:15132 15388:16156" s="67" customFormat="1" ht="57" hidden="1" customHeight="1" x14ac:dyDescent="0.25">
      <c r="A1352" s="54">
        <f>+SUBTOTAL(3,$B$11:B1352)</f>
        <v>0</v>
      </c>
      <c r="B1352" s="68" t="s">
        <v>42</v>
      </c>
      <c r="C1352" s="62" t="s">
        <v>43</v>
      </c>
      <c r="D1352" s="62" t="s">
        <v>44</v>
      </c>
      <c r="E1352" s="62" t="s">
        <v>45</v>
      </c>
      <c r="F1352" s="71" t="s">
        <v>4329</v>
      </c>
      <c r="G1352" s="69">
        <v>45476.600601851998</v>
      </c>
      <c r="H1352" s="71" t="s">
        <v>4329</v>
      </c>
      <c r="I1352" s="69">
        <v>45476.600601851998</v>
      </c>
      <c r="J1352" s="71" t="s">
        <v>4329</v>
      </c>
      <c r="K1352" s="69">
        <v>45476.600601851998</v>
      </c>
      <c r="L1352" s="100" t="s">
        <v>3237</v>
      </c>
      <c r="M1352" s="68" t="s">
        <v>48</v>
      </c>
      <c r="N1352" s="63" t="s">
        <v>261</v>
      </c>
      <c r="O1352" s="63" t="s">
        <v>739</v>
      </c>
      <c r="P1352" s="63" t="s">
        <v>1374</v>
      </c>
      <c r="Q1352" s="64"/>
      <c r="R1352" s="65"/>
      <c r="S1352" s="63" t="s">
        <v>68</v>
      </c>
      <c r="T1352" s="63" t="s">
        <v>156</v>
      </c>
      <c r="U1352" s="63" t="s">
        <v>794</v>
      </c>
      <c r="V1352" s="49" t="s">
        <v>80</v>
      </c>
      <c r="W1352" s="49" t="s">
        <v>81</v>
      </c>
      <c r="X1352" s="54" t="s">
        <v>58</v>
      </c>
      <c r="Y1352" s="49">
        <v>45484.411365740998</v>
      </c>
      <c r="Z1352" s="49" t="s">
        <v>59</v>
      </c>
      <c r="AA1352" s="54" t="s">
        <v>74</v>
      </c>
      <c r="AB1352" s="54"/>
      <c r="AC1352" s="68" t="s">
        <v>117</v>
      </c>
      <c r="AD1352" s="68" t="s">
        <v>117</v>
      </c>
      <c r="JX1352" s="58"/>
      <c r="TT1352" s="58"/>
      <c r="ADP1352" s="58"/>
      <c r="ANL1352" s="58"/>
      <c r="AXH1352" s="58"/>
      <c r="BHD1352" s="58"/>
      <c r="BQZ1352" s="58"/>
      <c r="CAV1352" s="58"/>
      <c r="CKR1352" s="58"/>
      <c r="CUN1352" s="58"/>
      <c r="DEJ1352" s="58"/>
      <c r="DOF1352" s="58"/>
      <c r="DYB1352" s="58"/>
      <c r="EHX1352" s="58"/>
      <c r="ERT1352" s="58"/>
      <c r="FBP1352" s="58"/>
      <c r="FLL1352" s="58"/>
      <c r="FVH1352" s="58"/>
      <c r="GFD1352" s="58"/>
      <c r="GOZ1352" s="58"/>
      <c r="GYV1352" s="58"/>
      <c r="HIR1352" s="58"/>
      <c r="HSN1352" s="58"/>
      <c r="ICJ1352" s="58"/>
      <c r="IMF1352" s="58"/>
      <c r="IWB1352" s="58"/>
      <c r="JFX1352" s="58"/>
      <c r="JPT1352" s="58"/>
      <c r="JZP1352" s="58"/>
      <c r="KJL1352" s="58"/>
      <c r="KTH1352" s="58"/>
      <c r="LDD1352" s="58"/>
      <c r="LMZ1352" s="58"/>
      <c r="LWV1352" s="58"/>
      <c r="MGR1352" s="58"/>
      <c r="MQN1352" s="58"/>
      <c r="NAJ1352" s="58"/>
      <c r="NKF1352" s="58"/>
      <c r="NUB1352" s="58"/>
      <c r="ODX1352" s="58"/>
      <c r="ONT1352" s="58"/>
      <c r="OXP1352" s="58"/>
      <c r="PHL1352" s="58"/>
      <c r="PRH1352" s="58"/>
      <c r="QBD1352" s="58"/>
      <c r="QKZ1352" s="58"/>
      <c r="QUV1352" s="58"/>
      <c r="RER1352" s="58"/>
      <c r="RON1352" s="58"/>
      <c r="RYJ1352" s="58"/>
      <c r="SIF1352" s="58"/>
      <c r="SSB1352" s="58"/>
      <c r="TBX1352" s="58"/>
      <c r="TLT1352" s="58"/>
      <c r="TVP1352" s="58"/>
      <c r="UFL1352" s="58"/>
      <c r="UPH1352" s="58"/>
      <c r="UZD1352" s="58"/>
      <c r="VIZ1352" s="58"/>
      <c r="VSV1352" s="58"/>
      <c r="WCR1352" s="58"/>
      <c r="WMN1352" s="58"/>
      <c r="WWJ1352" s="58"/>
    </row>
    <row r="1353" spans="1:796 1052:1820 2076:2844 3100:3868 4124:4892 5148:5916 6172:6940 7196:7964 8220:8988 9244:10012 10268:11036 11292:12060 12316:13084 13340:14108 14364:15132 15388:16156" s="67" customFormat="1" ht="57" hidden="1" customHeight="1" x14ac:dyDescent="0.25">
      <c r="A1353" s="54">
        <f>+SUBTOTAL(3,$B$11:B1353)</f>
        <v>0</v>
      </c>
      <c r="B1353" s="68" t="s">
        <v>42</v>
      </c>
      <c r="C1353" s="62" t="s">
        <v>43</v>
      </c>
      <c r="D1353" s="62" t="s">
        <v>44</v>
      </c>
      <c r="E1353" s="62" t="s">
        <v>45</v>
      </c>
      <c r="F1353" s="71" t="s">
        <v>4330</v>
      </c>
      <c r="G1353" s="69">
        <v>45492.724432870004</v>
      </c>
      <c r="H1353" s="71" t="s">
        <v>4330</v>
      </c>
      <c r="I1353" s="69">
        <v>45492.724432870004</v>
      </c>
      <c r="J1353" s="71" t="s">
        <v>4330</v>
      </c>
      <c r="K1353" s="69">
        <v>45492.724432870004</v>
      </c>
      <c r="L1353" s="100" t="s">
        <v>4560</v>
      </c>
      <c r="M1353" s="68" t="s">
        <v>48</v>
      </c>
      <c r="N1353" s="63" t="s">
        <v>261</v>
      </c>
      <c r="O1353" s="63" t="s">
        <v>1645</v>
      </c>
      <c r="P1353" s="63" t="s">
        <v>223</v>
      </c>
      <c r="Q1353" s="64"/>
      <c r="R1353" s="65"/>
      <c r="S1353" s="63" t="s">
        <v>68</v>
      </c>
      <c r="T1353" s="63" t="s">
        <v>96</v>
      </c>
      <c r="U1353" s="63" t="s">
        <v>97</v>
      </c>
      <c r="V1353" s="63" t="s">
        <v>80</v>
      </c>
      <c r="W1353" s="63" t="s">
        <v>4692</v>
      </c>
      <c r="X1353" s="54" t="s">
        <v>58</v>
      </c>
      <c r="Y1353" s="49"/>
      <c r="Z1353" s="49" t="s">
        <v>59</v>
      </c>
      <c r="AA1353" s="54" t="s">
        <v>74</v>
      </c>
      <c r="AB1353" s="54"/>
      <c r="AC1353" s="68" t="s">
        <v>117</v>
      </c>
      <c r="AD1353" s="68" t="s">
        <v>117</v>
      </c>
      <c r="JX1353" s="58"/>
      <c r="TT1353" s="58"/>
      <c r="ADP1353" s="58"/>
      <c r="ANL1353" s="58"/>
      <c r="AXH1353" s="58"/>
      <c r="BHD1353" s="58"/>
      <c r="BQZ1353" s="58"/>
      <c r="CAV1353" s="58"/>
      <c r="CKR1353" s="58"/>
      <c r="CUN1353" s="58"/>
      <c r="DEJ1353" s="58"/>
      <c r="DOF1353" s="58"/>
      <c r="DYB1353" s="58"/>
      <c r="EHX1353" s="58"/>
      <c r="ERT1353" s="58"/>
      <c r="FBP1353" s="58"/>
      <c r="FLL1353" s="58"/>
      <c r="FVH1353" s="58"/>
      <c r="GFD1353" s="58"/>
      <c r="GOZ1353" s="58"/>
      <c r="GYV1353" s="58"/>
      <c r="HIR1353" s="58"/>
      <c r="HSN1353" s="58"/>
      <c r="ICJ1353" s="58"/>
      <c r="IMF1353" s="58"/>
      <c r="IWB1353" s="58"/>
      <c r="JFX1353" s="58"/>
      <c r="JPT1353" s="58"/>
      <c r="JZP1353" s="58"/>
      <c r="KJL1353" s="58"/>
      <c r="KTH1353" s="58"/>
      <c r="LDD1353" s="58"/>
      <c r="LMZ1353" s="58"/>
      <c r="LWV1353" s="58"/>
      <c r="MGR1353" s="58"/>
      <c r="MQN1353" s="58"/>
      <c r="NAJ1353" s="58"/>
      <c r="NKF1353" s="58"/>
      <c r="NUB1353" s="58"/>
      <c r="ODX1353" s="58"/>
      <c r="ONT1353" s="58"/>
      <c r="OXP1353" s="58"/>
      <c r="PHL1353" s="58"/>
      <c r="PRH1353" s="58"/>
      <c r="QBD1353" s="58"/>
      <c r="QKZ1353" s="58"/>
      <c r="QUV1353" s="58"/>
      <c r="RER1353" s="58"/>
      <c r="RON1353" s="58"/>
      <c r="RYJ1353" s="58"/>
      <c r="SIF1353" s="58"/>
      <c r="SSB1353" s="58"/>
      <c r="TBX1353" s="58"/>
      <c r="TLT1353" s="58"/>
      <c r="TVP1353" s="58"/>
      <c r="UFL1353" s="58"/>
      <c r="UPH1353" s="58"/>
      <c r="UZD1353" s="58"/>
      <c r="VIZ1353" s="58"/>
      <c r="VSV1353" s="58"/>
      <c r="WCR1353" s="58"/>
      <c r="WMN1353" s="58"/>
      <c r="WWJ1353" s="58"/>
    </row>
    <row r="1354" spans="1:796 1052:1820 2076:2844 3100:3868 4124:4892 5148:5916 6172:6940 7196:7964 8220:8988 9244:10012 10268:11036 11292:12060 12316:13084 13340:14108 14364:15132 15388:16156" s="67" customFormat="1" ht="57" hidden="1" customHeight="1" x14ac:dyDescent="0.25">
      <c r="A1354" s="54">
        <f>+SUBTOTAL(3,$B$11:B1354)</f>
        <v>0</v>
      </c>
      <c r="B1354" s="68" t="s">
        <v>42</v>
      </c>
      <c r="C1354" s="62" t="s">
        <v>43</v>
      </c>
      <c r="D1354" s="62" t="s">
        <v>44</v>
      </c>
      <c r="E1354" s="62" t="s">
        <v>45</v>
      </c>
      <c r="F1354" s="71" t="s">
        <v>4331</v>
      </c>
      <c r="G1354" s="69">
        <v>45475.817777778</v>
      </c>
      <c r="H1354" s="71" t="s">
        <v>4331</v>
      </c>
      <c r="I1354" s="69">
        <v>45475.817777778</v>
      </c>
      <c r="J1354" s="71" t="s">
        <v>4331</v>
      </c>
      <c r="K1354" s="69">
        <v>45475.817777778</v>
      </c>
      <c r="L1354" s="100" t="s">
        <v>3237</v>
      </c>
      <c r="M1354" s="68" t="s">
        <v>48</v>
      </c>
      <c r="N1354" s="63" t="s">
        <v>261</v>
      </c>
      <c r="O1354" s="63" t="s">
        <v>739</v>
      </c>
      <c r="P1354" s="63" t="s">
        <v>1374</v>
      </c>
      <c r="Q1354" s="64"/>
      <c r="R1354" s="65"/>
      <c r="S1354" s="63" t="s">
        <v>68</v>
      </c>
      <c r="T1354" s="63" t="s">
        <v>150</v>
      </c>
      <c r="U1354" s="63" t="s">
        <v>151</v>
      </c>
      <c r="V1354" s="63" t="s">
        <v>4103</v>
      </c>
      <c r="W1354" s="63" t="s">
        <v>5271</v>
      </c>
      <c r="X1354" s="54" t="s">
        <v>58</v>
      </c>
      <c r="Y1354" s="49">
        <v>45484.409201388997</v>
      </c>
      <c r="Z1354" s="49" t="s">
        <v>59</v>
      </c>
      <c r="AA1354" s="54" t="s">
        <v>74</v>
      </c>
      <c r="AB1354" s="54"/>
      <c r="AC1354" s="68" t="s">
        <v>117</v>
      </c>
      <c r="AD1354" s="68" t="s">
        <v>117</v>
      </c>
      <c r="JX1354" s="58"/>
      <c r="TT1354" s="58"/>
      <c r="ADP1354" s="58"/>
      <c r="ANL1354" s="58"/>
      <c r="AXH1354" s="58"/>
      <c r="BHD1354" s="58"/>
      <c r="BQZ1354" s="58"/>
      <c r="CAV1354" s="58"/>
      <c r="CKR1354" s="58"/>
      <c r="CUN1354" s="58"/>
      <c r="DEJ1354" s="58"/>
      <c r="DOF1354" s="58"/>
      <c r="DYB1354" s="58"/>
      <c r="EHX1354" s="58"/>
      <c r="ERT1354" s="58"/>
      <c r="FBP1354" s="58"/>
      <c r="FLL1354" s="58"/>
      <c r="FVH1354" s="58"/>
      <c r="GFD1354" s="58"/>
      <c r="GOZ1354" s="58"/>
      <c r="GYV1354" s="58"/>
      <c r="HIR1354" s="58"/>
      <c r="HSN1354" s="58"/>
      <c r="ICJ1354" s="58"/>
      <c r="IMF1354" s="58"/>
      <c r="IWB1354" s="58"/>
      <c r="JFX1354" s="58"/>
      <c r="JPT1354" s="58"/>
      <c r="JZP1354" s="58"/>
      <c r="KJL1354" s="58"/>
      <c r="KTH1354" s="58"/>
      <c r="LDD1354" s="58"/>
      <c r="LMZ1354" s="58"/>
      <c r="LWV1354" s="58"/>
      <c r="MGR1354" s="58"/>
      <c r="MQN1354" s="58"/>
      <c r="NAJ1354" s="58"/>
      <c r="NKF1354" s="58"/>
      <c r="NUB1354" s="58"/>
      <c r="ODX1354" s="58"/>
      <c r="ONT1354" s="58"/>
      <c r="OXP1354" s="58"/>
      <c r="PHL1354" s="58"/>
      <c r="PRH1354" s="58"/>
      <c r="QBD1354" s="58"/>
      <c r="QKZ1354" s="58"/>
      <c r="QUV1354" s="58"/>
      <c r="RER1354" s="58"/>
      <c r="RON1354" s="58"/>
      <c r="RYJ1354" s="58"/>
      <c r="SIF1354" s="58"/>
      <c r="SSB1354" s="58"/>
      <c r="TBX1354" s="58"/>
      <c r="TLT1354" s="58"/>
      <c r="TVP1354" s="58"/>
      <c r="UFL1354" s="58"/>
      <c r="UPH1354" s="58"/>
      <c r="UZD1354" s="58"/>
      <c r="VIZ1354" s="58"/>
      <c r="VSV1354" s="58"/>
      <c r="WCR1354" s="58"/>
      <c r="WMN1354" s="58"/>
      <c r="WWJ1354" s="58"/>
    </row>
    <row r="1355" spans="1:796 1052:1820 2076:2844 3100:3868 4124:4892 5148:5916 6172:6940 7196:7964 8220:8988 9244:10012 10268:11036 11292:12060 12316:13084 13340:14108 14364:15132 15388:16156" s="67" customFormat="1" ht="57" hidden="1" customHeight="1" x14ac:dyDescent="0.25">
      <c r="A1355" s="54">
        <f>+SUBTOTAL(3,$B$11:B1355)</f>
        <v>0</v>
      </c>
      <c r="B1355" s="68" t="s">
        <v>42</v>
      </c>
      <c r="C1355" s="62" t="s">
        <v>43</v>
      </c>
      <c r="D1355" s="62" t="s">
        <v>44</v>
      </c>
      <c r="E1355" s="62" t="s">
        <v>45</v>
      </c>
      <c r="F1355" s="71" t="s">
        <v>4332</v>
      </c>
      <c r="G1355" s="69">
        <v>45482.597453704002</v>
      </c>
      <c r="H1355" s="71" t="s">
        <v>4332</v>
      </c>
      <c r="I1355" s="69">
        <v>45482.597453704002</v>
      </c>
      <c r="J1355" s="71" t="s">
        <v>4332</v>
      </c>
      <c r="K1355" s="69">
        <v>45482.597453704002</v>
      </c>
      <c r="L1355" s="100" t="s">
        <v>4553</v>
      </c>
      <c r="M1355" s="68" t="s">
        <v>111</v>
      </c>
      <c r="N1355" s="63" t="s">
        <v>261</v>
      </c>
      <c r="O1355" s="63" t="s">
        <v>739</v>
      </c>
      <c r="P1355" s="63" t="s">
        <v>4408</v>
      </c>
      <c r="Q1355" s="64"/>
      <c r="R1355" s="65"/>
      <c r="S1355" s="63" t="s">
        <v>68</v>
      </c>
      <c r="T1355" s="63" t="s">
        <v>156</v>
      </c>
      <c r="U1355" s="63" t="s">
        <v>157</v>
      </c>
      <c r="V1355" s="63" t="s">
        <v>4103</v>
      </c>
      <c r="W1355" s="63" t="s">
        <v>5271</v>
      </c>
      <c r="X1355" s="54" t="s">
        <v>58</v>
      </c>
      <c r="Y1355" s="49">
        <v>45484.545775462997</v>
      </c>
      <c r="Z1355" s="49" t="s">
        <v>59</v>
      </c>
      <c r="AA1355" s="54" t="s">
        <v>74</v>
      </c>
      <c r="AB1355" s="54"/>
      <c r="AC1355" s="62" t="s">
        <v>117</v>
      </c>
      <c r="AD1355" s="62" t="s">
        <v>117</v>
      </c>
      <c r="JX1355" s="58"/>
      <c r="TT1355" s="58"/>
      <c r="ADP1355" s="58"/>
      <c r="ANL1355" s="58"/>
      <c r="AXH1355" s="58"/>
      <c r="BHD1355" s="58"/>
      <c r="BQZ1355" s="58"/>
      <c r="CAV1355" s="58"/>
      <c r="CKR1355" s="58"/>
      <c r="CUN1355" s="58"/>
      <c r="DEJ1355" s="58"/>
      <c r="DOF1355" s="58"/>
      <c r="DYB1355" s="58"/>
      <c r="EHX1355" s="58"/>
      <c r="ERT1355" s="58"/>
      <c r="FBP1355" s="58"/>
      <c r="FLL1355" s="58"/>
      <c r="FVH1355" s="58"/>
      <c r="GFD1355" s="58"/>
      <c r="GOZ1355" s="58"/>
      <c r="GYV1355" s="58"/>
      <c r="HIR1355" s="58"/>
      <c r="HSN1355" s="58"/>
      <c r="ICJ1355" s="58"/>
      <c r="IMF1355" s="58"/>
      <c r="IWB1355" s="58"/>
      <c r="JFX1355" s="58"/>
      <c r="JPT1355" s="58"/>
      <c r="JZP1355" s="58"/>
      <c r="KJL1355" s="58"/>
      <c r="KTH1355" s="58"/>
      <c r="LDD1355" s="58"/>
      <c r="LMZ1355" s="58"/>
      <c r="LWV1355" s="58"/>
      <c r="MGR1355" s="58"/>
      <c r="MQN1355" s="58"/>
      <c r="NAJ1355" s="58"/>
      <c r="NKF1355" s="58"/>
      <c r="NUB1355" s="58"/>
      <c r="ODX1355" s="58"/>
      <c r="ONT1355" s="58"/>
      <c r="OXP1355" s="58"/>
      <c r="PHL1355" s="58"/>
      <c r="PRH1355" s="58"/>
      <c r="QBD1355" s="58"/>
      <c r="QKZ1355" s="58"/>
      <c r="QUV1355" s="58"/>
      <c r="RER1355" s="58"/>
      <c r="RON1355" s="58"/>
      <c r="RYJ1355" s="58"/>
      <c r="SIF1355" s="58"/>
      <c r="SSB1355" s="58"/>
      <c r="TBX1355" s="58"/>
      <c r="TLT1355" s="58"/>
      <c r="TVP1355" s="58"/>
      <c r="UFL1355" s="58"/>
      <c r="UPH1355" s="58"/>
      <c r="UZD1355" s="58"/>
      <c r="VIZ1355" s="58"/>
      <c r="VSV1355" s="58"/>
      <c r="WCR1355" s="58"/>
      <c r="WMN1355" s="58"/>
      <c r="WWJ1355" s="58"/>
    </row>
    <row r="1356" spans="1:796 1052:1820 2076:2844 3100:3868 4124:4892 5148:5916 6172:6940 7196:7964 8220:8988 9244:10012 10268:11036 11292:12060 12316:13084 13340:14108 14364:15132 15388:16156" s="67" customFormat="1" ht="57" hidden="1" customHeight="1" x14ac:dyDescent="0.25">
      <c r="A1356" s="54">
        <f>+SUBTOTAL(3,$B$11:B1356)</f>
        <v>0</v>
      </c>
      <c r="B1356" s="68" t="s">
        <v>42</v>
      </c>
      <c r="C1356" s="62" t="s">
        <v>43</v>
      </c>
      <c r="D1356" s="62" t="s">
        <v>44</v>
      </c>
      <c r="E1356" s="62" t="s">
        <v>45</v>
      </c>
      <c r="F1356" s="71" t="s">
        <v>4333</v>
      </c>
      <c r="G1356" s="69">
        <v>45489.715844906998</v>
      </c>
      <c r="H1356" s="71" t="s">
        <v>4333</v>
      </c>
      <c r="I1356" s="69">
        <v>45489.715844906998</v>
      </c>
      <c r="J1356" s="71" t="s">
        <v>4333</v>
      </c>
      <c r="K1356" s="69">
        <v>45489.715844906998</v>
      </c>
      <c r="L1356" s="100" t="s">
        <v>4561</v>
      </c>
      <c r="M1356" s="68" t="s">
        <v>48</v>
      </c>
      <c r="N1356" s="63" t="s">
        <v>261</v>
      </c>
      <c r="O1356" s="63" t="s">
        <v>1407</v>
      </c>
      <c r="P1356" s="63" t="s">
        <v>4411</v>
      </c>
      <c r="Q1356" s="64"/>
      <c r="R1356" s="65"/>
      <c r="S1356" s="63" t="s">
        <v>68</v>
      </c>
      <c r="T1356" s="63" t="s">
        <v>69</v>
      </c>
      <c r="U1356" s="63" t="s">
        <v>327</v>
      </c>
      <c r="V1356" s="63" t="s">
        <v>2305</v>
      </c>
      <c r="W1356" s="63" t="s">
        <v>81</v>
      </c>
      <c r="X1356" s="54" t="s">
        <v>58</v>
      </c>
      <c r="Y1356" s="49">
        <v>45495.702465278002</v>
      </c>
      <c r="Z1356" s="49" t="s">
        <v>59</v>
      </c>
      <c r="AA1356" s="54" t="s">
        <v>74</v>
      </c>
      <c r="AB1356" s="54"/>
      <c r="AC1356" s="68" t="s">
        <v>117</v>
      </c>
      <c r="AD1356" s="68" t="s">
        <v>117</v>
      </c>
      <c r="JX1356" s="58"/>
      <c r="TT1356" s="58"/>
      <c r="ADP1356" s="58"/>
      <c r="ANL1356" s="58"/>
      <c r="AXH1356" s="58"/>
      <c r="BHD1356" s="58"/>
      <c r="BQZ1356" s="58"/>
      <c r="CAV1356" s="58"/>
      <c r="CKR1356" s="58"/>
      <c r="CUN1356" s="58"/>
      <c r="DEJ1356" s="58"/>
      <c r="DOF1356" s="58"/>
      <c r="DYB1356" s="58"/>
      <c r="EHX1356" s="58"/>
      <c r="ERT1356" s="58"/>
      <c r="FBP1356" s="58"/>
      <c r="FLL1356" s="58"/>
      <c r="FVH1356" s="58"/>
      <c r="GFD1356" s="58"/>
      <c r="GOZ1356" s="58"/>
      <c r="GYV1356" s="58"/>
      <c r="HIR1356" s="58"/>
      <c r="HSN1356" s="58"/>
      <c r="ICJ1356" s="58"/>
      <c r="IMF1356" s="58"/>
      <c r="IWB1356" s="58"/>
      <c r="JFX1356" s="58"/>
      <c r="JPT1356" s="58"/>
      <c r="JZP1356" s="58"/>
      <c r="KJL1356" s="58"/>
      <c r="KTH1356" s="58"/>
      <c r="LDD1356" s="58"/>
      <c r="LMZ1356" s="58"/>
      <c r="LWV1356" s="58"/>
      <c r="MGR1356" s="58"/>
      <c r="MQN1356" s="58"/>
      <c r="NAJ1356" s="58"/>
      <c r="NKF1356" s="58"/>
      <c r="NUB1356" s="58"/>
      <c r="ODX1356" s="58"/>
      <c r="ONT1356" s="58"/>
      <c r="OXP1356" s="58"/>
      <c r="PHL1356" s="58"/>
      <c r="PRH1356" s="58"/>
      <c r="QBD1356" s="58"/>
      <c r="QKZ1356" s="58"/>
      <c r="QUV1356" s="58"/>
      <c r="RER1356" s="58"/>
      <c r="RON1356" s="58"/>
      <c r="RYJ1356" s="58"/>
      <c r="SIF1356" s="58"/>
      <c r="SSB1356" s="58"/>
      <c r="TBX1356" s="58"/>
      <c r="TLT1356" s="58"/>
      <c r="TVP1356" s="58"/>
      <c r="UFL1356" s="58"/>
      <c r="UPH1356" s="58"/>
      <c r="UZD1356" s="58"/>
      <c r="VIZ1356" s="58"/>
      <c r="VSV1356" s="58"/>
      <c r="WCR1356" s="58"/>
      <c r="WMN1356" s="58"/>
      <c r="WWJ1356" s="58"/>
    </row>
    <row r="1357" spans="1:796 1052:1820 2076:2844 3100:3868 4124:4892 5148:5916 6172:6940 7196:7964 8220:8988 9244:10012 10268:11036 11292:12060 12316:13084 13340:14108 14364:15132 15388:16156" s="67" customFormat="1" ht="57" hidden="1" customHeight="1" x14ac:dyDescent="0.25">
      <c r="A1357" s="54">
        <f>+SUBTOTAL(3,$B$11:B1357)</f>
        <v>0</v>
      </c>
      <c r="B1357" s="68" t="s">
        <v>42</v>
      </c>
      <c r="C1357" s="62" t="s">
        <v>43</v>
      </c>
      <c r="D1357" s="62" t="s">
        <v>44</v>
      </c>
      <c r="E1357" s="62" t="s">
        <v>45</v>
      </c>
      <c r="F1357" s="71" t="s">
        <v>4336</v>
      </c>
      <c r="G1357" s="69">
        <v>45477.775972222</v>
      </c>
      <c r="H1357" s="71" t="s">
        <v>4336</v>
      </c>
      <c r="I1357" s="69">
        <v>45477.775972222</v>
      </c>
      <c r="J1357" s="71" t="s">
        <v>4336</v>
      </c>
      <c r="K1357" s="69">
        <v>45477.775972222</v>
      </c>
      <c r="L1357" s="100" t="s">
        <v>4564</v>
      </c>
      <c r="M1357" s="68" t="s">
        <v>48</v>
      </c>
      <c r="N1357" s="63" t="s">
        <v>261</v>
      </c>
      <c r="O1357" s="63" t="s">
        <v>739</v>
      </c>
      <c r="P1357" s="63" t="s">
        <v>1374</v>
      </c>
      <c r="Q1357" s="64"/>
      <c r="R1357" s="65"/>
      <c r="S1357" s="63" t="s">
        <v>68</v>
      </c>
      <c r="T1357" s="63" t="s">
        <v>125</v>
      </c>
      <c r="U1357" s="63" t="s">
        <v>224</v>
      </c>
      <c r="V1357" s="49" t="s">
        <v>80</v>
      </c>
      <c r="W1357" s="49" t="s">
        <v>81</v>
      </c>
      <c r="X1357" s="54" t="s">
        <v>58</v>
      </c>
      <c r="Y1357" s="49">
        <v>45490.604803241004</v>
      </c>
      <c r="Z1357" s="49" t="s">
        <v>59</v>
      </c>
      <c r="AA1357" s="54" t="s">
        <v>74</v>
      </c>
      <c r="AB1357" s="54"/>
      <c r="AC1357" s="68" t="s">
        <v>383</v>
      </c>
      <c r="AD1357" s="68" t="s">
        <v>383</v>
      </c>
      <c r="JX1357" s="58"/>
      <c r="TT1357" s="58"/>
      <c r="ADP1357" s="58"/>
      <c r="ANL1357" s="58"/>
      <c r="AXH1357" s="58"/>
      <c r="BHD1357" s="58"/>
      <c r="BQZ1357" s="58"/>
      <c r="CAV1357" s="58"/>
      <c r="CKR1357" s="58"/>
      <c r="CUN1357" s="58"/>
      <c r="DEJ1357" s="58"/>
      <c r="DOF1357" s="58"/>
      <c r="DYB1357" s="58"/>
      <c r="EHX1357" s="58"/>
      <c r="ERT1357" s="58"/>
      <c r="FBP1357" s="58"/>
      <c r="FLL1357" s="58"/>
      <c r="FVH1357" s="58"/>
      <c r="GFD1357" s="58"/>
      <c r="GOZ1357" s="58"/>
      <c r="GYV1357" s="58"/>
      <c r="HIR1357" s="58"/>
      <c r="HSN1357" s="58"/>
      <c r="ICJ1357" s="58"/>
      <c r="IMF1357" s="58"/>
      <c r="IWB1357" s="58"/>
      <c r="JFX1357" s="58"/>
      <c r="JPT1357" s="58"/>
      <c r="JZP1357" s="58"/>
      <c r="KJL1357" s="58"/>
      <c r="KTH1357" s="58"/>
      <c r="LDD1357" s="58"/>
      <c r="LMZ1357" s="58"/>
      <c r="LWV1357" s="58"/>
      <c r="MGR1357" s="58"/>
      <c r="MQN1357" s="58"/>
      <c r="NAJ1357" s="58"/>
      <c r="NKF1357" s="58"/>
      <c r="NUB1357" s="58"/>
      <c r="ODX1357" s="58"/>
      <c r="ONT1357" s="58"/>
      <c r="OXP1357" s="58"/>
      <c r="PHL1357" s="58"/>
      <c r="PRH1357" s="58"/>
      <c r="QBD1357" s="58"/>
      <c r="QKZ1357" s="58"/>
      <c r="QUV1357" s="58"/>
      <c r="RER1357" s="58"/>
      <c r="RON1357" s="58"/>
      <c r="RYJ1357" s="58"/>
      <c r="SIF1357" s="58"/>
      <c r="SSB1357" s="58"/>
      <c r="TBX1357" s="58"/>
      <c r="TLT1357" s="58"/>
      <c r="TVP1357" s="58"/>
      <c r="UFL1357" s="58"/>
      <c r="UPH1357" s="58"/>
      <c r="UZD1357" s="58"/>
      <c r="VIZ1357" s="58"/>
      <c r="VSV1357" s="58"/>
      <c r="WCR1357" s="58"/>
      <c r="WMN1357" s="58"/>
      <c r="WWJ1357" s="58"/>
    </row>
    <row r="1358" spans="1:796 1052:1820 2076:2844 3100:3868 4124:4892 5148:5916 6172:6940 7196:7964 8220:8988 9244:10012 10268:11036 11292:12060 12316:13084 13340:14108 14364:15132 15388:16156" s="67" customFormat="1" ht="57" hidden="1" customHeight="1" x14ac:dyDescent="0.25">
      <c r="A1358" s="54">
        <f>+SUBTOTAL(3,$B$11:B1358)</f>
        <v>0</v>
      </c>
      <c r="B1358" s="68" t="s">
        <v>42</v>
      </c>
      <c r="C1358" s="62" t="s">
        <v>43</v>
      </c>
      <c r="D1358" s="62" t="s">
        <v>44</v>
      </c>
      <c r="E1358" s="62" t="s">
        <v>45</v>
      </c>
      <c r="F1358" s="71" t="s">
        <v>4337</v>
      </c>
      <c r="G1358" s="69">
        <v>45481.704513889003</v>
      </c>
      <c r="H1358" s="71" t="s">
        <v>4337</v>
      </c>
      <c r="I1358" s="69">
        <v>45481.704513889003</v>
      </c>
      <c r="J1358" s="71" t="s">
        <v>4337</v>
      </c>
      <c r="K1358" s="69">
        <v>45481.704513889003</v>
      </c>
      <c r="L1358" s="100" t="s">
        <v>4565</v>
      </c>
      <c r="M1358" s="68" t="s">
        <v>48</v>
      </c>
      <c r="N1358" s="63" t="s">
        <v>261</v>
      </c>
      <c r="O1358" s="63" t="s">
        <v>739</v>
      </c>
      <c r="P1358" s="63" t="s">
        <v>4413</v>
      </c>
      <c r="Q1358" s="64"/>
      <c r="R1358" s="65"/>
      <c r="S1358" s="63" t="s">
        <v>68</v>
      </c>
      <c r="T1358" s="63" t="s">
        <v>296</v>
      </c>
      <c r="U1358" s="63" t="s">
        <v>297</v>
      </c>
      <c r="V1358" s="63" t="s">
        <v>80</v>
      </c>
      <c r="W1358" s="63" t="s">
        <v>4692</v>
      </c>
      <c r="X1358" s="54" t="s">
        <v>58</v>
      </c>
      <c r="Y1358" s="49">
        <v>45489.397002315003</v>
      </c>
      <c r="Z1358" s="49" t="s">
        <v>59</v>
      </c>
      <c r="AA1358" s="54" t="s">
        <v>74</v>
      </c>
      <c r="AB1358" s="54"/>
      <c r="AC1358" s="68" t="s">
        <v>117</v>
      </c>
      <c r="AD1358" s="68" t="s">
        <v>117</v>
      </c>
      <c r="JX1358" s="58"/>
      <c r="TT1358" s="58"/>
      <c r="ADP1358" s="58"/>
      <c r="ANL1358" s="58"/>
      <c r="AXH1358" s="58"/>
      <c r="BHD1358" s="58"/>
      <c r="BQZ1358" s="58"/>
      <c r="CAV1358" s="58"/>
      <c r="CKR1358" s="58"/>
      <c r="CUN1358" s="58"/>
      <c r="DEJ1358" s="58"/>
      <c r="DOF1358" s="58"/>
      <c r="DYB1358" s="58"/>
      <c r="EHX1358" s="58"/>
      <c r="ERT1358" s="58"/>
      <c r="FBP1358" s="58"/>
      <c r="FLL1358" s="58"/>
      <c r="FVH1358" s="58"/>
      <c r="GFD1358" s="58"/>
      <c r="GOZ1358" s="58"/>
      <c r="GYV1358" s="58"/>
      <c r="HIR1358" s="58"/>
      <c r="HSN1358" s="58"/>
      <c r="ICJ1358" s="58"/>
      <c r="IMF1358" s="58"/>
      <c r="IWB1358" s="58"/>
      <c r="JFX1358" s="58"/>
      <c r="JPT1358" s="58"/>
      <c r="JZP1358" s="58"/>
      <c r="KJL1358" s="58"/>
      <c r="KTH1358" s="58"/>
      <c r="LDD1358" s="58"/>
      <c r="LMZ1358" s="58"/>
      <c r="LWV1358" s="58"/>
      <c r="MGR1358" s="58"/>
      <c r="MQN1358" s="58"/>
      <c r="NAJ1358" s="58"/>
      <c r="NKF1358" s="58"/>
      <c r="NUB1358" s="58"/>
      <c r="ODX1358" s="58"/>
      <c r="ONT1358" s="58"/>
      <c r="OXP1358" s="58"/>
      <c r="PHL1358" s="58"/>
      <c r="PRH1358" s="58"/>
      <c r="QBD1358" s="58"/>
      <c r="QKZ1358" s="58"/>
      <c r="QUV1358" s="58"/>
      <c r="RER1358" s="58"/>
      <c r="RON1358" s="58"/>
      <c r="RYJ1358" s="58"/>
      <c r="SIF1358" s="58"/>
      <c r="SSB1358" s="58"/>
      <c r="TBX1358" s="58"/>
      <c r="TLT1358" s="58"/>
      <c r="TVP1358" s="58"/>
      <c r="UFL1358" s="58"/>
      <c r="UPH1358" s="58"/>
      <c r="UZD1358" s="58"/>
      <c r="VIZ1358" s="58"/>
      <c r="VSV1358" s="58"/>
      <c r="WCR1358" s="58"/>
      <c r="WMN1358" s="58"/>
      <c r="WWJ1358" s="58"/>
    </row>
    <row r="1359" spans="1:796 1052:1820 2076:2844 3100:3868 4124:4892 5148:5916 6172:6940 7196:7964 8220:8988 9244:10012 10268:11036 11292:12060 12316:13084 13340:14108 14364:15132 15388:16156" s="67" customFormat="1" ht="57" hidden="1" customHeight="1" x14ac:dyDescent="0.25">
      <c r="A1359" s="54">
        <f>+SUBTOTAL(3,$B$11:B1359)</f>
        <v>0</v>
      </c>
      <c r="B1359" s="68" t="s">
        <v>42</v>
      </c>
      <c r="C1359" s="62" t="s">
        <v>43</v>
      </c>
      <c r="D1359" s="62" t="s">
        <v>44</v>
      </c>
      <c r="E1359" s="62" t="s">
        <v>45</v>
      </c>
      <c r="F1359" s="71" t="s">
        <v>4338</v>
      </c>
      <c r="G1359" s="69">
        <v>45475.517083332998</v>
      </c>
      <c r="H1359" s="71" t="s">
        <v>4338</v>
      </c>
      <c r="I1359" s="69">
        <v>45475.517083332998</v>
      </c>
      <c r="J1359" s="71" t="s">
        <v>4338</v>
      </c>
      <c r="K1359" s="69">
        <v>45475.517083332998</v>
      </c>
      <c r="L1359" s="100" t="s">
        <v>4566</v>
      </c>
      <c r="M1359" s="68" t="s">
        <v>48</v>
      </c>
      <c r="N1359" s="63" t="s">
        <v>261</v>
      </c>
      <c r="O1359" s="63" t="s">
        <v>739</v>
      </c>
      <c r="P1359" s="63" t="s">
        <v>2125</v>
      </c>
      <c r="Q1359" s="64"/>
      <c r="R1359" s="65"/>
      <c r="S1359" s="63" t="s">
        <v>68</v>
      </c>
      <c r="T1359" s="63" t="s">
        <v>69</v>
      </c>
      <c r="U1359" s="63" t="s">
        <v>89</v>
      </c>
      <c r="V1359" s="63" t="s">
        <v>80</v>
      </c>
      <c r="W1359" s="63" t="s">
        <v>4692</v>
      </c>
      <c r="X1359" s="54" t="s">
        <v>58</v>
      </c>
      <c r="Y1359" s="49">
        <v>45485.670902778002</v>
      </c>
      <c r="Z1359" s="49" t="s">
        <v>59</v>
      </c>
      <c r="AA1359" s="54" t="s">
        <v>74</v>
      </c>
      <c r="AB1359" s="54"/>
      <c r="AC1359" s="68" t="s">
        <v>117</v>
      </c>
      <c r="AD1359" s="68" t="s">
        <v>117</v>
      </c>
      <c r="JX1359" s="58"/>
      <c r="TT1359" s="58"/>
      <c r="ADP1359" s="58"/>
      <c r="ANL1359" s="58"/>
      <c r="AXH1359" s="58"/>
      <c r="BHD1359" s="58"/>
      <c r="BQZ1359" s="58"/>
      <c r="CAV1359" s="58"/>
      <c r="CKR1359" s="58"/>
      <c r="CUN1359" s="58"/>
      <c r="DEJ1359" s="58"/>
      <c r="DOF1359" s="58"/>
      <c r="DYB1359" s="58"/>
      <c r="EHX1359" s="58"/>
      <c r="ERT1359" s="58"/>
      <c r="FBP1359" s="58"/>
      <c r="FLL1359" s="58"/>
      <c r="FVH1359" s="58"/>
      <c r="GFD1359" s="58"/>
      <c r="GOZ1359" s="58"/>
      <c r="GYV1359" s="58"/>
      <c r="HIR1359" s="58"/>
      <c r="HSN1359" s="58"/>
      <c r="ICJ1359" s="58"/>
      <c r="IMF1359" s="58"/>
      <c r="IWB1359" s="58"/>
      <c r="JFX1359" s="58"/>
      <c r="JPT1359" s="58"/>
      <c r="JZP1359" s="58"/>
      <c r="KJL1359" s="58"/>
      <c r="KTH1359" s="58"/>
      <c r="LDD1359" s="58"/>
      <c r="LMZ1359" s="58"/>
      <c r="LWV1359" s="58"/>
      <c r="MGR1359" s="58"/>
      <c r="MQN1359" s="58"/>
      <c r="NAJ1359" s="58"/>
      <c r="NKF1359" s="58"/>
      <c r="NUB1359" s="58"/>
      <c r="ODX1359" s="58"/>
      <c r="ONT1359" s="58"/>
      <c r="OXP1359" s="58"/>
      <c r="PHL1359" s="58"/>
      <c r="PRH1359" s="58"/>
      <c r="QBD1359" s="58"/>
      <c r="QKZ1359" s="58"/>
      <c r="QUV1359" s="58"/>
      <c r="RER1359" s="58"/>
      <c r="RON1359" s="58"/>
      <c r="RYJ1359" s="58"/>
      <c r="SIF1359" s="58"/>
      <c r="SSB1359" s="58"/>
      <c r="TBX1359" s="58"/>
      <c r="TLT1359" s="58"/>
      <c r="TVP1359" s="58"/>
      <c r="UFL1359" s="58"/>
      <c r="UPH1359" s="58"/>
      <c r="UZD1359" s="58"/>
      <c r="VIZ1359" s="58"/>
      <c r="VSV1359" s="58"/>
      <c r="WCR1359" s="58"/>
      <c r="WMN1359" s="58"/>
      <c r="WWJ1359" s="58"/>
    </row>
    <row r="1360" spans="1:796 1052:1820 2076:2844 3100:3868 4124:4892 5148:5916 6172:6940 7196:7964 8220:8988 9244:10012 10268:11036 11292:12060 12316:13084 13340:14108 14364:15132 15388:16156" s="67" customFormat="1" ht="57.75" hidden="1" customHeight="1" x14ac:dyDescent="0.25">
      <c r="A1360" s="54">
        <f>+SUBTOTAL(3,$B$11:B1360)</f>
        <v>0</v>
      </c>
      <c r="B1360" s="68" t="s">
        <v>42</v>
      </c>
      <c r="C1360" s="62" t="s">
        <v>43</v>
      </c>
      <c r="D1360" s="62" t="s">
        <v>44</v>
      </c>
      <c r="E1360" s="62" t="s">
        <v>45</v>
      </c>
      <c r="F1360" s="71" t="s">
        <v>4339</v>
      </c>
      <c r="G1360" s="69">
        <v>45483.488136574</v>
      </c>
      <c r="H1360" s="71" t="s">
        <v>4339</v>
      </c>
      <c r="I1360" s="69">
        <v>45483.488136574</v>
      </c>
      <c r="J1360" s="71" t="s">
        <v>4339</v>
      </c>
      <c r="K1360" s="69">
        <v>45483.488136574</v>
      </c>
      <c r="L1360" s="100" t="s">
        <v>4567</v>
      </c>
      <c r="M1360" s="68" t="s">
        <v>48</v>
      </c>
      <c r="N1360" s="63" t="s">
        <v>261</v>
      </c>
      <c r="O1360" s="63" t="s">
        <v>3506</v>
      </c>
      <c r="P1360" s="63" t="s">
        <v>2116</v>
      </c>
      <c r="Q1360" s="64"/>
      <c r="R1360" s="65"/>
      <c r="S1360" s="63" t="s">
        <v>68</v>
      </c>
      <c r="T1360" s="63" t="s">
        <v>69</v>
      </c>
      <c r="U1360" s="63" t="s">
        <v>79</v>
      </c>
      <c r="V1360" s="63" t="s">
        <v>98</v>
      </c>
      <c r="W1360" s="63" t="s">
        <v>99</v>
      </c>
      <c r="X1360" s="54" t="s">
        <v>58</v>
      </c>
      <c r="Y1360" s="49">
        <v>45490.754189815001</v>
      </c>
      <c r="Z1360" s="49" t="s">
        <v>59</v>
      </c>
      <c r="AA1360" s="54" t="s">
        <v>74</v>
      </c>
      <c r="AB1360" s="54"/>
      <c r="AC1360" s="68" t="s">
        <v>383</v>
      </c>
      <c r="AD1360" s="68" t="s">
        <v>383</v>
      </c>
      <c r="JX1360" s="58"/>
      <c r="TT1360" s="58"/>
      <c r="ADP1360" s="58"/>
      <c r="ANL1360" s="58"/>
      <c r="AXH1360" s="58"/>
      <c r="BHD1360" s="58"/>
      <c r="BQZ1360" s="58"/>
      <c r="CAV1360" s="58"/>
      <c r="CKR1360" s="58"/>
      <c r="CUN1360" s="58"/>
      <c r="DEJ1360" s="58"/>
      <c r="DOF1360" s="58"/>
      <c r="DYB1360" s="58"/>
      <c r="EHX1360" s="58"/>
      <c r="ERT1360" s="58"/>
      <c r="FBP1360" s="58"/>
      <c r="FLL1360" s="58"/>
      <c r="FVH1360" s="58"/>
      <c r="GFD1360" s="58"/>
      <c r="GOZ1360" s="58"/>
      <c r="GYV1360" s="58"/>
      <c r="HIR1360" s="58"/>
      <c r="HSN1360" s="58"/>
      <c r="ICJ1360" s="58"/>
      <c r="IMF1360" s="58"/>
      <c r="IWB1360" s="58"/>
      <c r="JFX1360" s="58"/>
      <c r="JPT1360" s="58"/>
      <c r="JZP1360" s="58"/>
      <c r="KJL1360" s="58"/>
      <c r="KTH1360" s="58"/>
      <c r="LDD1360" s="58"/>
      <c r="LMZ1360" s="58"/>
      <c r="LWV1360" s="58"/>
      <c r="MGR1360" s="58"/>
      <c r="MQN1360" s="58"/>
      <c r="NAJ1360" s="58"/>
      <c r="NKF1360" s="58"/>
      <c r="NUB1360" s="58"/>
      <c r="ODX1360" s="58"/>
      <c r="ONT1360" s="58"/>
      <c r="OXP1360" s="58"/>
      <c r="PHL1360" s="58"/>
      <c r="PRH1360" s="58"/>
      <c r="QBD1360" s="58"/>
      <c r="QKZ1360" s="58"/>
      <c r="QUV1360" s="58"/>
      <c r="RER1360" s="58"/>
      <c r="RON1360" s="58"/>
      <c r="RYJ1360" s="58"/>
      <c r="SIF1360" s="58"/>
      <c r="SSB1360" s="58"/>
      <c r="TBX1360" s="58"/>
      <c r="TLT1360" s="58"/>
      <c r="TVP1360" s="58"/>
      <c r="UFL1360" s="58"/>
      <c r="UPH1360" s="58"/>
      <c r="UZD1360" s="58"/>
      <c r="VIZ1360" s="58"/>
      <c r="VSV1360" s="58"/>
      <c r="WCR1360" s="58"/>
      <c r="WMN1360" s="58"/>
      <c r="WWJ1360" s="58"/>
    </row>
    <row r="1361" spans="1:796 1052:1820 2076:2844 3100:3868 4124:4892 5148:5916 6172:6940 7196:7964 8220:8988 9244:10012 10268:11036 11292:12060 12316:13084 13340:14108 14364:15132 15388:16156" s="67" customFormat="1" ht="57" hidden="1" customHeight="1" x14ac:dyDescent="0.25">
      <c r="A1361" s="54">
        <f>+SUBTOTAL(3,$B$11:B1361)</f>
        <v>0</v>
      </c>
      <c r="B1361" s="68" t="s">
        <v>42</v>
      </c>
      <c r="C1361" s="62" t="s">
        <v>43</v>
      </c>
      <c r="D1361" s="62" t="s">
        <v>44</v>
      </c>
      <c r="E1361" s="62" t="s">
        <v>45</v>
      </c>
      <c r="F1361" s="71" t="s">
        <v>4340</v>
      </c>
      <c r="G1361" s="69">
        <v>45496.895254629999</v>
      </c>
      <c r="H1361" s="71" t="s">
        <v>4340</v>
      </c>
      <c r="I1361" s="69">
        <v>45496.895254629999</v>
      </c>
      <c r="J1361" s="71" t="s">
        <v>4340</v>
      </c>
      <c r="K1361" s="69">
        <v>45496.895254629999</v>
      </c>
      <c r="L1361" s="100" t="s">
        <v>4568</v>
      </c>
      <c r="M1361" s="68" t="s">
        <v>111</v>
      </c>
      <c r="N1361" s="63" t="s">
        <v>261</v>
      </c>
      <c r="O1361" s="63" t="s">
        <v>739</v>
      </c>
      <c r="P1361" s="63" t="s">
        <v>4414</v>
      </c>
      <c r="Q1361" s="64"/>
      <c r="R1361" s="65"/>
      <c r="S1361" s="63" t="s">
        <v>68</v>
      </c>
      <c r="T1361" s="63" t="s">
        <v>96</v>
      </c>
      <c r="U1361" s="63" t="s">
        <v>97</v>
      </c>
      <c r="V1361" s="63" t="s">
        <v>98</v>
      </c>
      <c r="W1361" s="63" t="s">
        <v>99</v>
      </c>
      <c r="X1361" s="54" t="s">
        <v>58</v>
      </c>
      <c r="Y1361" s="49"/>
      <c r="Z1361" s="49" t="s">
        <v>59</v>
      </c>
      <c r="AA1361" s="54" t="s">
        <v>74</v>
      </c>
      <c r="AB1361" s="54"/>
      <c r="AC1361" s="68" t="s">
        <v>117</v>
      </c>
      <c r="AD1361" s="68" t="s">
        <v>117</v>
      </c>
      <c r="JX1361" s="58"/>
      <c r="TT1361" s="58"/>
      <c r="ADP1361" s="58"/>
      <c r="ANL1361" s="58"/>
      <c r="AXH1361" s="58"/>
      <c r="BHD1361" s="58"/>
      <c r="BQZ1361" s="58"/>
      <c r="CAV1361" s="58"/>
      <c r="CKR1361" s="58"/>
      <c r="CUN1361" s="58"/>
      <c r="DEJ1361" s="58"/>
      <c r="DOF1361" s="58"/>
      <c r="DYB1361" s="58"/>
      <c r="EHX1361" s="58"/>
      <c r="ERT1361" s="58"/>
      <c r="FBP1361" s="58"/>
      <c r="FLL1361" s="58"/>
      <c r="FVH1361" s="58"/>
      <c r="GFD1361" s="58"/>
      <c r="GOZ1361" s="58"/>
      <c r="GYV1361" s="58"/>
      <c r="HIR1361" s="58"/>
      <c r="HSN1361" s="58"/>
      <c r="ICJ1361" s="58"/>
      <c r="IMF1361" s="58"/>
      <c r="IWB1361" s="58"/>
      <c r="JFX1361" s="58"/>
      <c r="JPT1361" s="58"/>
      <c r="JZP1361" s="58"/>
      <c r="KJL1361" s="58"/>
      <c r="KTH1361" s="58"/>
      <c r="LDD1361" s="58"/>
      <c r="LMZ1361" s="58"/>
      <c r="LWV1361" s="58"/>
      <c r="MGR1361" s="58"/>
      <c r="MQN1361" s="58"/>
      <c r="NAJ1361" s="58"/>
      <c r="NKF1361" s="58"/>
      <c r="NUB1361" s="58"/>
      <c r="ODX1361" s="58"/>
      <c r="ONT1361" s="58"/>
      <c r="OXP1361" s="58"/>
      <c r="PHL1361" s="58"/>
      <c r="PRH1361" s="58"/>
      <c r="QBD1361" s="58"/>
      <c r="QKZ1361" s="58"/>
      <c r="QUV1361" s="58"/>
      <c r="RER1361" s="58"/>
      <c r="RON1361" s="58"/>
      <c r="RYJ1361" s="58"/>
      <c r="SIF1361" s="58"/>
      <c r="SSB1361" s="58"/>
      <c r="TBX1361" s="58"/>
      <c r="TLT1361" s="58"/>
      <c r="TVP1361" s="58"/>
      <c r="UFL1361" s="58"/>
      <c r="UPH1361" s="58"/>
      <c r="UZD1361" s="58"/>
      <c r="VIZ1361" s="58"/>
      <c r="VSV1361" s="58"/>
      <c r="WCR1361" s="58"/>
      <c r="WMN1361" s="58"/>
      <c r="WWJ1361" s="58"/>
    </row>
    <row r="1362" spans="1:796 1052:1820 2076:2844 3100:3868 4124:4892 5148:5916 6172:6940 7196:7964 8220:8988 9244:10012 10268:11036 11292:12060 12316:13084 13340:14108 14364:15132 15388:16156" s="67" customFormat="1" ht="57" hidden="1" customHeight="1" x14ac:dyDescent="0.25">
      <c r="A1362" s="54">
        <f>+SUBTOTAL(3,$B$11:B1362)</f>
        <v>0</v>
      </c>
      <c r="B1362" s="68" t="s">
        <v>42</v>
      </c>
      <c r="C1362" s="62" t="s">
        <v>43</v>
      </c>
      <c r="D1362" s="62" t="s">
        <v>44</v>
      </c>
      <c r="E1362" s="62" t="s">
        <v>45</v>
      </c>
      <c r="F1362" s="71" t="s">
        <v>4334</v>
      </c>
      <c r="G1362" s="69">
        <v>45490.741261574003</v>
      </c>
      <c r="H1362" s="71" t="s">
        <v>4334</v>
      </c>
      <c r="I1362" s="69">
        <v>45490.741261574003</v>
      </c>
      <c r="J1362" s="71" t="s">
        <v>4334</v>
      </c>
      <c r="K1362" s="69">
        <v>45490.741261574003</v>
      </c>
      <c r="L1362" s="100" t="s">
        <v>4562</v>
      </c>
      <c r="M1362" s="68" t="s">
        <v>48</v>
      </c>
      <c r="N1362" s="63" t="s">
        <v>261</v>
      </c>
      <c r="O1362" s="63" t="s">
        <v>739</v>
      </c>
      <c r="P1362" s="63" t="s">
        <v>4412</v>
      </c>
      <c r="Q1362" s="64"/>
      <c r="R1362" s="65"/>
      <c r="S1362" s="63" t="s">
        <v>68</v>
      </c>
      <c r="T1362" s="63" t="s">
        <v>69</v>
      </c>
      <c r="U1362" s="63" t="s">
        <v>79</v>
      </c>
      <c r="V1362" s="63" t="s">
        <v>80</v>
      </c>
      <c r="W1362" s="63" t="s">
        <v>4692</v>
      </c>
      <c r="X1362" s="54" t="s">
        <v>58</v>
      </c>
      <c r="Y1362" s="49">
        <v>45505.867407407</v>
      </c>
      <c r="Z1362" s="49" t="s">
        <v>59</v>
      </c>
      <c r="AA1362" s="54" t="s">
        <v>74</v>
      </c>
      <c r="AB1362" s="54"/>
      <c r="AC1362" s="68" t="s">
        <v>82</v>
      </c>
      <c r="AD1362" s="68" t="s">
        <v>82</v>
      </c>
      <c r="JX1362" s="58"/>
      <c r="TT1362" s="58"/>
      <c r="ADP1362" s="58"/>
      <c r="ANL1362" s="58"/>
      <c r="AXH1362" s="58"/>
      <c r="BHD1362" s="58"/>
      <c r="BQZ1362" s="58"/>
      <c r="CAV1362" s="58"/>
      <c r="CKR1362" s="58"/>
      <c r="CUN1362" s="58"/>
      <c r="DEJ1362" s="58"/>
      <c r="DOF1362" s="58"/>
      <c r="DYB1362" s="58"/>
      <c r="EHX1362" s="58"/>
      <c r="ERT1362" s="58"/>
      <c r="FBP1362" s="58"/>
      <c r="FLL1362" s="58"/>
      <c r="FVH1362" s="58"/>
      <c r="GFD1362" s="58"/>
      <c r="GOZ1362" s="58"/>
      <c r="GYV1362" s="58"/>
      <c r="HIR1362" s="58"/>
      <c r="HSN1362" s="58"/>
      <c r="ICJ1362" s="58"/>
      <c r="IMF1362" s="58"/>
      <c r="IWB1362" s="58"/>
      <c r="JFX1362" s="58"/>
      <c r="JPT1362" s="58"/>
      <c r="JZP1362" s="58"/>
      <c r="KJL1362" s="58"/>
      <c r="KTH1362" s="58"/>
      <c r="LDD1362" s="58"/>
      <c r="LMZ1362" s="58"/>
      <c r="LWV1362" s="58"/>
      <c r="MGR1362" s="58"/>
      <c r="MQN1362" s="58"/>
      <c r="NAJ1362" s="58"/>
      <c r="NKF1362" s="58"/>
      <c r="NUB1362" s="58"/>
      <c r="ODX1362" s="58"/>
      <c r="ONT1362" s="58"/>
      <c r="OXP1362" s="58"/>
      <c r="PHL1362" s="58"/>
      <c r="PRH1362" s="58"/>
      <c r="QBD1362" s="58"/>
      <c r="QKZ1362" s="58"/>
      <c r="QUV1362" s="58"/>
      <c r="RER1362" s="58"/>
      <c r="RON1362" s="58"/>
      <c r="RYJ1362" s="58"/>
      <c r="SIF1362" s="58"/>
      <c r="SSB1362" s="58"/>
      <c r="TBX1362" s="58"/>
      <c r="TLT1362" s="58"/>
      <c r="TVP1362" s="58"/>
      <c r="UFL1362" s="58"/>
      <c r="UPH1362" s="58"/>
      <c r="UZD1362" s="58"/>
      <c r="VIZ1362" s="58"/>
      <c r="VSV1362" s="58"/>
      <c r="WCR1362" s="58"/>
      <c r="WMN1362" s="58"/>
      <c r="WWJ1362" s="58"/>
    </row>
    <row r="1363" spans="1:796 1052:1820 2076:2844 3100:3868 4124:4892 5148:5916 6172:6940 7196:7964 8220:8988 9244:10012 10268:11036 11292:12060 12316:13084 13340:14108 14364:15132 15388:16156" s="67" customFormat="1" ht="57" hidden="1" customHeight="1" x14ac:dyDescent="0.25">
      <c r="A1363" s="54">
        <f>+SUBTOTAL(3,$B$11:B1363)</f>
        <v>0</v>
      </c>
      <c r="B1363" s="68" t="s">
        <v>42</v>
      </c>
      <c r="C1363" s="62" t="s">
        <v>43</v>
      </c>
      <c r="D1363" s="62" t="s">
        <v>44</v>
      </c>
      <c r="E1363" s="62" t="s">
        <v>45</v>
      </c>
      <c r="F1363" s="71" t="s">
        <v>4341</v>
      </c>
      <c r="G1363" s="69">
        <v>45502.817592592997</v>
      </c>
      <c r="H1363" s="71" t="s">
        <v>4341</v>
      </c>
      <c r="I1363" s="69">
        <v>45502.817592592997</v>
      </c>
      <c r="J1363" s="71" t="s">
        <v>4341</v>
      </c>
      <c r="K1363" s="69">
        <v>45502.817592592997</v>
      </c>
      <c r="L1363" s="100" t="s">
        <v>4569</v>
      </c>
      <c r="M1363" s="68" t="s">
        <v>48</v>
      </c>
      <c r="N1363" s="63" t="s">
        <v>261</v>
      </c>
      <c r="O1363" s="63" t="s">
        <v>262</v>
      </c>
      <c r="P1363" s="63" t="s">
        <v>263</v>
      </c>
      <c r="Q1363" s="64"/>
      <c r="R1363" s="65"/>
      <c r="S1363" s="63" t="s">
        <v>68</v>
      </c>
      <c r="T1363" s="63" t="s">
        <v>296</v>
      </c>
      <c r="U1363" s="63" t="s">
        <v>3272</v>
      </c>
      <c r="V1363" s="63" t="s">
        <v>80</v>
      </c>
      <c r="W1363" s="63" t="s">
        <v>4692</v>
      </c>
      <c r="X1363" s="54" t="s">
        <v>58</v>
      </c>
      <c r="Y1363" s="49"/>
      <c r="Z1363" s="49" t="s">
        <v>59</v>
      </c>
      <c r="AA1363" s="54" t="s">
        <v>74</v>
      </c>
      <c r="AB1363" s="54"/>
      <c r="AC1363" s="68" t="s">
        <v>82</v>
      </c>
      <c r="AD1363" s="68" t="s">
        <v>82</v>
      </c>
      <c r="JX1363" s="58"/>
      <c r="TT1363" s="58"/>
      <c r="ADP1363" s="58"/>
      <c r="ANL1363" s="58"/>
      <c r="AXH1363" s="58"/>
      <c r="BHD1363" s="58"/>
      <c r="BQZ1363" s="58"/>
      <c r="CAV1363" s="58"/>
      <c r="CKR1363" s="58"/>
      <c r="CUN1363" s="58"/>
      <c r="DEJ1363" s="58"/>
      <c r="DOF1363" s="58"/>
      <c r="DYB1363" s="58"/>
      <c r="EHX1363" s="58"/>
      <c r="ERT1363" s="58"/>
      <c r="FBP1363" s="58"/>
      <c r="FLL1363" s="58"/>
      <c r="FVH1363" s="58"/>
      <c r="GFD1363" s="58"/>
      <c r="GOZ1363" s="58"/>
      <c r="GYV1363" s="58"/>
      <c r="HIR1363" s="58"/>
      <c r="HSN1363" s="58"/>
      <c r="ICJ1363" s="58"/>
      <c r="IMF1363" s="58"/>
      <c r="IWB1363" s="58"/>
      <c r="JFX1363" s="58"/>
      <c r="JPT1363" s="58"/>
      <c r="JZP1363" s="58"/>
      <c r="KJL1363" s="58"/>
      <c r="KTH1363" s="58"/>
      <c r="LDD1363" s="58"/>
      <c r="LMZ1363" s="58"/>
      <c r="LWV1363" s="58"/>
      <c r="MGR1363" s="58"/>
      <c r="MQN1363" s="58"/>
      <c r="NAJ1363" s="58"/>
      <c r="NKF1363" s="58"/>
      <c r="NUB1363" s="58"/>
      <c r="ODX1363" s="58"/>
      <c r="ONT1363" s="58"/>
      <c r="OXP1363" s="58"/>
      <c r="PHL1363" s="58"/>
      <c r="PRH1363" s="58"/>
      <c r="QBD1363" s="58"/>
      <c r="QKZ1363" s="58"/>
      <c r="QUV1363" s="58"/>
      <c r="RER1363" s="58"/>
      <c r="RON1363" s="58"/>
      <c r="RYJ1363" s="58"/>
      <c r="SIF1363" s="58"/>
      <c r="SSB1363" s="58"/>
      <c r="TBX1363" s="58"/>
      <c r="TLT1363" s="58"/>
      <c r="TVP1363" s="58"/>
      <c r="UFL1363" s="58"/>
      <c r="UPH1363" s="58"/>
      <c r="UZD1363" s="58"/>
      <c r="VIZ1363" s="58"/>
      <c r="VSV1363" s="58"/>
      <c r="WCR1363" s="58"/>
      <c r="WMN1363" s="58"/>
      <c r="WWJ1363" s="58"/>
    </row>
    <row r="1364" spans="1:796 1052:1820 2076:2844 3100:3868 4124:4892 5148:5916 6172:6940 7196:7964 8220:8988 9244:10012 10268:11036 11292:12060 12316:13084 13340:14108 14364:15132 15388:16156" s="67" customFormat="1" ht="57" hidden="1" customHeight="1" x14ac:dyDescent="0.25">
      <c r="A1364" s="54">
        <f>+SUBTOTAL(3,$B$11:B1364)</f>
        <v>0</v>
      </c>
      <c r="B1364" s="68" t="s">
        <v>42</v>
      </c>
      <c r="C1364" s="62" t="s">
        <v>43</v>
      </c>
      <c r="D1364" s="62" t="s">
        <v>44</v>
      </c>
      <c r="E1364" s="62" t="s">
        <v>45</v>
      </c>
      <c r="F1364" s="71" t="s">
        <v>4342</v>
      </c>
      <c r="G1364" s="69">
        <v>45503.733182869997</v>
      </c>
      <c r="H1364" s="71" t="s">
        <v>4342</v>
      </c>
      <c r="I1364" s="69">
        <v>45503.733182869997</v>
      </c>
      <c r="J1364" s="71" t="s">
        <v>4342</v>
      </c>
      <c r="K1364" s="69">
        <v>45503.733182869997</v>
      </c>
      <c r="L1364" s="100" t="s">
        <v>4570</v>
      </c>
      <c r="M1364" s="68" t="s">
        <v>48</v>
      </c>
      <c r="N1364" s="63" t="s">
        <v>261</v>
      </c>
      <c r="O1364" s="63" t="s">
        <v>739</v>
      </c>
      <c r="P1364" s="63" t="s">
        <v>4408</v>
      </c>
      <c r="Q1364" s="64"/>
      <c r="R1364" s="65"/>
      <c r="S1364" s="63" t="s">
        <v>68</v>
      </c>
      <c r="T1364" s="63" t="s">
        <v>321</v>
      </c>
      <c r="U1364" s="63" t="s">
        <v>321</v>
      </c>
      <c r="V1364" s="49" t="s">
        <v>71</v>
      </c>
      <c r="W1364" s="49" t="s">
        <v>72</v>
      </c>
      <c r="X1364" s="54" t="s">
        <v>58</v>
      </c>
      <c r="Y1364" s="49"/>
      <c r="Z1364" s="49" t="s">
        <v>59</v>
      </c>
      <c r="AA1364" s="54" t="s">
        <v>74</v>
      </c>
      <c r="AB1364" s="54"/>
      <c r="AC1364" s="68" t="s">
        <v>117</v>
      </c>
      <c r="AD1364" s="68" t="s">
        <v>117</v>
      </c>
      <c r="JX1364" s="58"/>
      <c r="TT1364" s="58"/>
      <c r="ADP1364" s="58"/>
      <c r="ANL1364" s="58"/>
      <c r="AXH1364" s="58"/>
      <c r="BHD1364" s="58"/>
      <c r="BQZ1364" s="58"/>
      <c r="CAV1364" s="58"/>
      <c r="CKR1364" s="58"/>
      <c r="CUN1364" s="58"/>
      <c r="DEJ1364" s="58"/>
      <c r="DOF1364" s="58"/>
      <c r="DYB1364" s="58"/>
      <c r="EHX1364" s="58"/>
      <c r="ERT1364" s="58"/>
      <c r="FBP1364" s="58"/>
      <c r="FLL1364" s="58"/>
      <c r="FVH1364" s="58"/>
      <c r="GFD1364" s="58"/>
      <c r="GOZ1364" s="58"/>
      <c r="GYV1364" s="58"/>
      <c r="HIR1364" s="58"/>
      <c r="HSN1364" s="58"/>
      <c r="ICJ1364" s="58"/>
      <c r="IMF1364" s="58"/>
      <c r="IWB1364" s="58"/>
      <c r="JFX1364" s="58"/>
      <c r="JPT1364" s="58"/>
      <c r="JZP1364" s="58"/>
      <c r="KJL1364" s="58"/>
      <c r="KTH1364" s="58"/>
      <c r="LDD1364" s="58"/>
      <c r="LMZ1364" s="58"/>
      <c r="LWV1364" s="58"/>
      <c r="MGR1364" s="58"/>
      <c r="MQN1364" s="58"/>
      <c r="NAJ1364" s="58"/>
      <c r="NKF1364" s="58"/>
      <c r="NUB1364" s="58"/>
      <c r="ODX1364" s="58"/>
      <c r="ONT1364" s="58"/>
      <c r="OXP1364" s="58"/>
      <c r="PHL1364" s="58"/>
      <c r="PRH1364" s="58"/>
      <c r="QBD1364" s="58"/>
      <c r="QKZ1364" s="58"/>
      <c r="QUV1364" s="58"/>
      <c r="RER1364" s="58"/>
      <c r="RON1364" s="58"/>
      <c r="RYJ1364" s="58"/>
      <c r="SIF1364" s="58"/>
      <c r="SSB1364" s="58"/>
      <c r="TBX1364" s="58"/>
      <c r="TLT1364" s="58"/>
      <c r="TVP1364" s="58"/>
      <c r="UFL1364" s="58"/>
      <c r="UPH1364" s="58"/>
      <c r="UZD1364" s="58"/>
      <c r="VIZ1364" s="58"/>
      <c r="VSV1364" s="58"/>
      <c r="WCR1364" s="58"/>
      <c r="WMN1364" s="58"/>
      <c r="WWJ1364" s="58"/>
    </row>
    <row r="1365" spans="1:796 1052:1820 2076:2844 3100:3868 4124:4892 5148:5916 6172:6940 7196:7964 8220:8988 9244:10012 10268:11036 11292:12060 12316:13084 13340:14108 14364:15132 15388:16156" s="67" customFormat="1" ht="57" hidden="1" customHeight="1" x14ac:dyDescent="0.25">
      <c r="A1365" s="54">
        <f>+SUBTOTAL(3,$B$11:B1365)</f>
        <v>0</v>
      </c>
      <c r="B1365" s="68" t="s">
        <v>42</v>
      </c>
      <c r="C1365" s="62" t="s">
        <v>43</v>
      </c>
      <c r="D1365" s="62" t="s">
        <v>44</v>
      </c>
      <c r="E1365" s="62" t="s">
        <v>45</v>
      </c>
      <c r="F1365" s="71" t="s">
        <v>4343</v>
      </c>
      <c r="G1365" s="69">
        <v>45498.806979166999</v>
      </c>
      <c r="H1365" s="71" t="s">
        <v>4343</v>
      </c>
      <c r="I1365" s="69">
        <v>45498.806979166999</v>
      </c>
      <c r="J1365" s="71" t="s">
        <v>4343</v>
      </c>
      <c r="K1365" s="69">
        <v>45498.806979166999</v>
      </c>
      <c r="L1365" s="100" t="s">
        <v>4571</v>
      </c>
      <c r="M1365" s="68" t="s">
        <v>48</v>
      </c>
      <c r="N1365" s="63" t="s">
        <v>261</v>
      </c>
      <c r="O1365" s="63" t="s">
        <v>739</v>
      </c>
      <c r="P1365" s="63" t="s">
        <v>2129</v>
      </c>
      <c r="Q1365" s="64"/>
      <c r="R1365" s="65"/>
      <c r="S1365" s="63" t="s">
        <v>68</v>
      </c>
      <c r="T1365" s="63" t="s">
        <v>96</v>
      </c>
      <c r="U1365" s="63" t="s">
        <v>97</v>
      </c>
      <c r="V1365" s="63" t="s">
        <v>98</v>
      </c>
      <c r="W1365" s="63" t="s">
        <v>99</v>
      </c>
      <c r="X1365" s="54" t="s">
        <v>58</v>
      </c>
      <c r="Y1365" s="49"/>
      <c r="Z1365" s="49" t="s">
        <v>59</v>
      </c>
      <c r="AA1365" s="54" t="s">
        <v>74</v>
      </c>
      <c r="AB1365" s="54"/>
      <c r="AC1365" s="68" t="s">
        <v>82</v>
      </c>
      <c r="AD1365" s="68" t="s">
        <v>82</v>
      </c>
      <c r="JX1365" s="58"/>
      <c r="TT1365" s="58"/>
      <c r="ADP1365" s="58"/>
      <c r="ANL1365" s="58"/>
      <c r="AXH1365" s="58"/>
      <c r="BHD1365" s="58"/>
      <c r="BQZ1365" s="58"/>
      <c r="CAV1365" s="58"/>
      <c r="CKR1365" s="58"/>
      <c r="CUN1365" s="58"/>
      <c r="DEJ1365" s="58"/>
      <c r="DOF1365" s="58"/>
      <c r="DYB1365" s="58"/>
      <c r="EHX1365" s="58"/>
      <c r="ERT1365" s="58"/>
      <c r="FBP1365" s="58"/>
      <c r="FLL1365" s="58"/>
      <c r="FVH1365" s="58"/>
      <c r="GFD1365" s="58"/>
      <c r="GOZ1365" s="58"/>
      <c r="GYV1365" s="58"/>
      <c r="HIR1365" s="58"/>
      <c r="HSN1365" s="58"/>
      <c r="ICJ1365" s="58"/>
      <c r="IMF1365" s="58"/>
      <c r="IWB1365" s="58"/>
      <c r="JFX1365" s="58"/>
      <c r="JPT1365" s="58"/>
      <c r="JZP1365" s="58"/>
      <c r="KJL1365" s="58"/>
      <c r="KTH1365" s="58"/>
      <c r="LDD1365" s="58"/>
      <c r="LMZ1365" s="58"/>
      <c r="LWV1365" s="58"/>
      <c r="MGR1365" s="58"/>
      <c r="MQN1365" s="58"/>
      <c r="NAJ1365" s="58"/>
      <c r="NKF1365" s="58"/>
      <c r="NUB1365" s="58"/>
      <c r="ODX1365" s="58"/>
      <c r="ONT1365" s="58"/>
      <c r="OXP1365" s="58"/>
      <c r="PHL1365" s="58"/>
      <c r="PRH1365" s="58"/>
      <c r="QBD1365" s="58"/>
      <c r="QKZ1365" s="58"/>
      <c r="QUV1365" s="58"/>
      <c r="RER1365" s="58"/>
      <c r="RON1365" s="58"/>
      <c r="RYJ1365" s="58"/>
      <c r="SIF1365" s="58"/>
      <c r="SSB1365" s="58"/>
      <c r="TBX1365" s="58"/>
      <c r="TLT1365" s="58"/>
      <c r="TVP1365" s="58"/>
      <c r="UFL1365" s="58"/>
      <c r="UPH1365" s="58"/>
      <c r="UZD1365" s="58"/>
      <c r="VIZ1365" s="58"/>
      <c r="VSV1365" s="58"/>
      <c r="WCR1365" s="58"/>
      <c r="WMN1365" s="58"/>
      <c r="WWJ1365" s="58"/>
    </row>
    <row r="1366" spans="1:796 1052:1820 2076:2844 3100:3868 4124:4892 5148:5916 6172:6940 7196:7964 8220:8988 9244:10012 10268:11036 11292:12060 12316:13084 13340:14108 14364:15132 15388:16156" s="67" customFormat="1" ht="57" hidden="1" customHeight="1" x14ac:dyDescent="0.25">
      <c r="A1366" s="54">
        <f>+SUBTOTAL(3,$B$11:B1366)</f>
        <v>0</v>
      </c>
      <c r="B1366" s="68" t="s">
        <v>42</v>
      </c>
      <c r="C1366" s="62" t="s">
        <v>43</v>
      </c>
      <c r="D1366" s="62" t="s">
        <v>44</v>
      </c>
      <c r="E1366" s="62" t="s">
        <v>45</v>
      </c>
      <c r="F1366" s="71" t="s">
        <v>4344</v>
      </c>
      <c r="G1366" s="69">
        <v>45488.687951389002</v>
      </c>
      <c r="H1366" s="71" t="s">
        <v>4344</v>
      </c>
      <c r="I1366" s="69">
        <v>45488.687951389002</v>
      </c>
      <c r="J1366" s="71" t="s">
        <v>4344</v>
      </c>
      <c r="K1366" s="69">
        <v>45488.687951389002</v>
      </c>
      <c r="L1366" s="100" t="s">
        <v>4567</v>
      </c>
      <c r="M1366" s="68" t="s">
        <v>48</v>
      </c>
      <c r="N1366" s="63" t="s">
        <v>261</v>
      </c>
      <c r="O1366" s="63" t="s">
        <v>3506</v>
      </c>
      <c r="P1366" s="63" t="s">
        <v>2116</v>
      </c>
      <c r="Q1366" s="64"/>
      <c r="R1366" s="65"/>
      <c r="S1366" s="63" t="s">
        <v>68</v>
      </c>
      <c r="T1366" s="63" t="s">
        <v>69</v>
      </c>
      <c r="U1366" s="63" t="s">
        <v>396</v>
      </c>
      <c r="V1366" s="63" t="s">
        <v>115</v>
      </c>
      <c r="W1366" s="63" t="s">
        <v>4727</v>
      </c>
      <c r="X1366" s="54" t="s">
        <v>58</v>
      </c>
      <c r="Y1366" s="49"/>
      <c r="Z1366" s="49" t="s">
        <v>59</v>
      </c>
      <c r="AA1366" s="54" t="s">
        <v>74</v>
      </c>
      <c r="AB1366" s="54"/>
      <c r="AC1366" s="68" t="s">
        <v>82</v>
      </c>
      <c r="AD1366" s="68" t="s">
        <v>82</v>
      </c>
      <c r="JX1366" s="58"/>
      <c r="TT1366" s="58"/>
      <c r="ADP1366" s="58"/>
      <c r="ANL1366" s="58"/>
      <c r="AXH1366" s="58"/>
      <c r="BHD1366" s="58"/>
      <c r="BQZ1366" s="58"/>
      <c r="CAV1366" s="58"/>
      <c r="CKR1366" s="58"/>
      <c r="CUN1366" s="58"/>
      <c r="DEJ1366" s="58"/>
      <c r="DOF1366" s="58"/>
      <c r="DYB1366" s="58"/>
      <c r="EHX1366" s="58"/>
      <c r="ERT1366" s="58"/>
      <c r="FBP1366" s="58"/>
      <c r="FLL1366" s="58"/>
      <c r="FVH1366" s="58"/>
      <c r="GFD1366" s="58"/>
      <c r="GOZ1366" s="58"/>
      <c r="GYV1366" s="58"/>
      <c r="HIR1366" s="58"/>
      <c r="HSN1366" s="58"/>
      <c r="ICJ1366" s="58"/>
      <c r="IMF1366" s="58"/>
      <c r="IWB1366" s="58"/>
      <c r="JFX1366" s="58"/>
      <c r="JPT1366" s="58"/>
      <c r="JZP1366" s="58"/>
      <c r="KJL1366" s="58"/>
      <c r="KTH1366" s="58"/>
      <c r="LDD1366" s="58"/>
      <c r="LMZ1366" s="58"/>
      <c r="LWV1366" s="58"/>
      <c r="MGR1366" s="58"/>
      <c r="MQN1366" s="58"/>
      <c r="NAJ1366" s="58"/>
      <c r="NKF1366" s="58"/>
      <c r="NUB1366" s="58"/>
      <c r="ODX1366" s="58"/>
      <c r="ONT1366" s="58"/>
      <c r="OXP1366" s="58"/>
      <c r="PHL1366" s="58"/>
      <c r="PRH1366" s="58"/>
      <c r="QBD1366" s="58"/>
      <c r="QKZ1366" s="58"/>
      <c r="QUV1366" s="58"/>
      <c r="RER1366" s="58"/>
      <c r="RON1366" s="58"/>
      <c r="RYJ1366" s="58"/>
      <c r="SIF1366" s="58"/>
      <c r="SSB1366" s="58"/>
      <c r="TBX1366" s="58"/>
      <c r="TLT1366" s="58"/>
      <c r="TVP1366" s="58"/>
      <c r="UFL1366" s="58"/>
      <c r="UPH1366" s="58"/>
      <c r="UZD1366" s="58"/>
      <c r="VIZ1366" s="58"/>
      <c r="VSV1366" s="58"/>
      <c r="WCR1366" s="58"/>
      <c r="WMN1366" s="58"/>
      <c r="WWJ1366" s="58"/>
    </row>
    <row r="1367" spans="1:796 1052:1820 2076:2844 3100:3868 4124:4892 5148:5916 6172:6940 7196:7964 8220:8988 9244:10012 10268:11036 11292:12060 12316:13084 13340:14108 14364:15132 15388:16156" s="67" customFormat="1" ht="57" hidden="1" customHeight="1" x14ac:dyDescent="0.25">
      <c r="A1367" s="54">
        <f>+SUBTOTAL(3,$B$11:B1367)</f>
        <v>0</v>
      </c>
      <c r="B1367" s="68" t="s">
        <v>42</v>
      </c>
      <c r="C1367" s="62" t="s">
        <v>43</v>
      </c>
      <c r="D1367" s="62" t="s">
        <v>44</v>
      </c>
      <c r="E1367" s="62" t="s">
        <v>45</v>
      </c>
      <c r="F1367" s="71" t="s">
        <v>4323</v>
      </c>
      <c r="G1367" s="69">
        <v>45482.520601851997</v>
      </c>
      <c r="H1367" s="71" t="s">
        <v>4323</v>
      </c>
      <c r="I1367" s="69">
        <v>45482.520601851997</v>
      </c>
      <c r="J1367" s="71" t="s">
        <v>4323</v>
      </c>
      <c r="K1367" s="69">
        <v>45482.520601851997</v>
      </c>
      <c r="L1367" s="100" t="s">
        <v>4557</v>
      </c>
      <c r="M1367" s="68" t="s">
        <v>48</v>
      </c>
      <c r="N1367" s="63" t="s">
        <v>756</v>
      </c>
      <c r="O1367" s="63" t="s">
        <v>2136</v>
      </c>
      <c r="P1367" s="63" t="s">
        <v>538</v>
      </c>
      <c r="Q1367" s="64"/>
      <c r="R1367" s="65"/>
      <c r="S1367" s="63" t="s">
        <v>68</v>
      </c>
      <c r="T1367" s="63" t="s">
        <v>96</v>
      </c>
      <c r="U1367" s="63" t="s">
        <v>97</v>
      </c>
      <c r="V1367" s="63" t="s">
        <v>229</v>
      </c>
      <c r="W1367" s="63" t="s">
        <v>5270</v>
      </c>
      <c r="X1367" s="54" t="s">
        <v>58</v>
      </c>
      <c r="Y1367" s="49">
        <v>45485.696851852001</v>
      </c>
      <c r="Z1367" s="49" t="s">
        <v>59</v>
      </c>
      <c r="AA1367" s="54" t="s">
        <v>74</v>
      </c>
      <c r="AB1367" s="54"/>
      <c r="AC1367" s="68" t="s">
        <v>82</v>
      </c>
      <c r="AD1367" s="68" t="s">
        <v>82</v>
      </c>
      <c r="JX1367" s="58"/>
      <c r="TT1367" s="58"/>
      <c r="ADP1367" s="58"/>
      <c r="ANL1367" s="58"/>
      <c r="AXH1367" s="58"/>
      <c r="BHD1367" s="58"/>
      <c r="BQZ1367" s="58"/>
      <c r="CAV1367" s="58"/>
      <c r="CKR1367" s="58"/>
      <c r="CUN1367" s="58"/>
      <c r="DEJ1367" s="58"/>
      <c r="DOF1367" s="58"/>
      <c r="DYB1367" s="58"/>
      <c r="EHX1367" s="58"/>
      <c r="ERT1367" s="58"/>
      <c r="FBP1367" s="58"/>
      <c r="FLL1367" s="58"/>
      <c r="FVH1367" s="58"/>
      <c r="GFD1367" s="58"/>
      <c r="GOZ1367" s="58"/>
      <c r="GYV1367" s="58"/>
      <c r="HIR1367" s="58"/>
      <c r="HSN1367" s="58"/>
      <c r="ICJ1367" s="58"/>
      <c r="IMF1367" s="58"/>
      <c r="IWB1367" s="58"/>
      <c r="JFX1367" s="58"/>
      <c r="JPT1367" s="58"/>
      <c r="JZP1367" s="58"/>
      <c r="KJL1367" s="58"/>
      <c r="KTH1367" s="58"/>
      <c r="LDD1367" s="58"/>
      <c r="LMZ1367" s="58"/>
      <c r="LWV1367" s="58"/>
      <c r="MGR1367" s="58"/>
      <c r="MQN1367" s="58"/>
      <c r="NAJ1367" s="58"/>
      <c r="NKF1367" s="58"/>
      <c r="NUB1367" s="58"/>
      <c r="ODX1367" s="58"/>
      <c r="ONT1367" s="58"/>
      <c r="OXP1367" s="58"/>
      <c r="PHL1367" s="58"/>
      <c r="PRH1367" s="58"/>
      <c r="QBD1367" s="58"/>
      <c r="QKZ1367" s="58"/>
      <c r="QUV1367" s="58"/>
      <c r="RER1367" s="58"/>
      <c r="RON1367" s="58"/>
      <c r="RYJ1367" s="58"/>
      <c r="SIF1367" s="58"/>
      <c r="SSB1367" s="58"/>
      <c r="TBX1367" s="58"/>
      <c r="TLT1367" s="58"/>
      <c r="TVP1367" s="58"/>
      <c r="UFL1367" s="58"/>
      <c r="UPH1367" s="58"/>
      <c r="UZD1367" s="58"/>
      <c r="VIZ1367" s="58"/>
      <c r="VSV1367" s="58"/>
      <c r="WCR1367" s="58"/>
      <c r="WMN1367" s="58"/>
      <c r="WWJ1367" s="58"/>
    </row>
    <row r="1368" spans="1:796 1052:1820 2076:2844 3100:3868 4124:4892 5148:5916 6172:6940 7196:7964 8220:8988 9244:10012 10268:11036 11292:12060 12316:13084 13340:14108 14364:15132 15388:16156" s="67" customFormat="1" ht="57" hidden="1" customHeight="1" x14ac:dyDescent="0.25">
      <c r="A1368" s="54">
        <f>+SUBTOTAL(3,$B$11:B1368)</f>
        <v>0</v>
      </c>
      <c r="B1368" s="68" t="s">
        <v>42</v>
      </c>
      <c r="C1368" s="62" t="s">
        <v>43</v>
      </c>
      <c r="D1368" s="62" t="s">
        <v>44</v>
      </c>
      <c r="E1368" s="62" t="s">
        <v>45</v>
      </c>
      <c r="F1368" s="71" t="s">
        <v>4324</v>
      </c>
      <c r="G1368" s="69">
        <v>45503.452546296001</v>
      </c>
      <c r="H1368" s="71" t="s">
        <v>4324</v>
      </c>
      <c r="I1368" s="69">
        <v>45503.452546296001</v>
      </c>
      <c r="J1368" s="71" t="s">
        <v>4324</v>
      </c>
      <c r="K1368" s="69">
        <v>45503.452546296001</v>
      </c>
      <c r="L1368" s="100" t="s">
        <v>4558</v>
      </c>
      <c r="M1368" s="68" t="s">
        <v>48</v>
      </c>
      <c r="N1368" s="63" t="s">
        <v>756</v>
      </c>
      <c r="O1368" s="63" t="s">
        <v>1412</v>
      </c>
      <c r="P1368" s="63" t="s">
        <v>2074</v>
      </c>
      <c r="Q1368" s="64"/>
      <c r="R1368" s="65"/>
      <c r="S1368" s="63" t="s">
        <v>68</v>
      </c>
      <c r="T1368" s="63" t="s">
        <v>321</v>
      </c>
      <c r="U1368" s="63" t="s">
        <v>321</v>
      </c>
      <c r="V1368" s="49" t="s">
        <v>71</v>
      </c>
      <c r="W1368" s="49" t="s">
        <v>72</v>
      </c>
      <c r="X1368" s="54" t="s">
        <v>58</v>
      </c>
      <c r="Y1368" s="49">
        <v>45504.679166667003</v>
      </c>
      <c r="Z1368" s="49" t="s">
        <v>59</v>
      </c>
      <c r="AA1368" s="54" t="s">
        <v>74</v>
      </c>
      <c r="AB1368" s="54"/>
      <c r="AC1368" s="62" t="s">
        <v>82</v>
      </c>
      <c r="AD1368" s="62" t="s">
        <v>82</v>
      </c>
      <c r="JX1368" s="58"/>
      <c r="TT1368" s="58"/>
      <c r="ADP1368" s="58"/>
      <c r="ANL1368" s="58"/>
      <c r="AXH1368" s="58"/>
      <c r="BHD1368" s="58"/>
      <c r="BQZ1368" s="58"/>
      <c r="CAV1368" s="58"/>
      <c r="CKR1368" s="58"/>
      <c r="CUN1368" s="58"/>
      <c r="DEJ1368" s="58"/>
      <c r="DOF1368" s="58"/>
      <c r="DYB1368" s="58"/>
      <c r="EHX1368" s="58"/>
      <c r="ERT1368" s="58"/>
      <c r="FBP1368" s="58"/>
      <c r="FLL1368" s="58"/>
      <c r="FVH1368" s="58"/>
      <c r="GFD1368" s="58"/>
      <c r="GOZ1368" s="58"/>
      <c r="GYV1368" s="58"/>
      <c r="HIR1368" s="58"/>
      <c r="HSN1368" s="58"/>
      <c r="ICJ1368" s="58"/>
      <c r="IMF1368" s="58"/>
      <c r="IWB1368" s="58"/>
      <c r="JFX1368" s="58"/>
      <c r="JPT1368" s="58"/>
      <c r="JZP1368" s="58"/>
      <c r="KJL1368" s="58"/>
      <c r="KTH1368" s="58"/>
      <c r="LDD1368" s="58"/>
      <c r="LMZ1368" s="58"/>
      <c r="LWV1368" s="58"/>
      <c r="MGR1368" s="58"/>
      <c r="MQN1368" s="58"/>
      <c r="NAJ1368" s="58"/>
      <c r="NKF1368" s="58"/>
      <c r="NUB1368" s="58"/>
      <c r="ODX1368" s="58"/>
      <c r="ONT1368" s="58"/>
      <c r="OXP1368" s="58"/>
      <c r="PHL1368" s="58"/>
      <c r="PRH1368" s="58"/>
      <c r="QBD1368" s="58"/>
      <c r="QKZ1368" s="58"/>
      <c r="QUV1368" s="58"/>
      <c r="RER1368" s="58"/>
      <c r="RON1368" s="58"/>
      <c r="RYJ1368" s="58"/>
      <c r="SIF1368" s="58"/>
      <c r="SSB1368" s="58"/>
      <c r="TBX1368" s="58"/>
      <c r="TLT1368" s="58"/>
      <c r="TVP1368" s="58"/>
      <c r="UFL1368" s="58"/>
      <c r="UPH1368" s="58"/>
      <c r="UZD1368" s="58"/>
      <c r="VIZ1368" s="58"/>
      <c r="VSV1368" s="58"/>
      <c r="WCR1368" s="58"/>
      <c r="WMN1368" s="58"/>
      <c r="WWJ1368" s="58"/>
    </row>
    <row r="1369" spans="1:796 1052:1820 2076:2844 3100:3868 4124:4892 5148:5916 6172:6940 7196:7964 8220:8988 9244:10012 10268:11036 11292:12060 12316:13084 13340:14108 14364:15132 15388:16156" s="67" customFormat="1" ht="57" hidden="1" customHeight="1" x14ac:dyDescent="0.25">
      <c r="A1369" s="54">
        <f>+SUBTOTAL(3,$B$11:B1369)</f>
        <v>0</v>
      </c>
      <c r="B1369" s="68" t="s">
        <v>42</v>
      </c>
      <c r="C1369" s="62" t="s">
        <v>43</v>
      </c>
      <c r="D1369" s="62" t="s">
        <v>44</v>
      </c>
      <c r="E1369" s="62" t="s">
        <v>45</v>
      </c>
      <c r="F1369" s="71" t="s">
        <v>4326</v>
      </c>
      <c r="G1369" s="69">
        <v>45488.634791666998</v>
      </c>
      <c r="H1369" s="71" t="s">
        <v>4326</v>
      </c>
      <c r="I1369" s="69">
        <v>45488.634791666998</v>
      </c>
      <c r="J1369" s="71" t="s">
        <v>4326</v>
      </c>
      <c r="K1369" s="69">
        <v>45488.634791666998</v>
      </c>
      <c r="L1369" s="100" t="s">
        <v>4557</v>
      </c>
      <c r="M1369" s="68" t="s">
        <v>48</v>
      </c>
      <c r="N1369" s="63" t="s">
        <v>756</v>
      </c>
      <c r="O1369" s="63" t="s">
        <v>2136</v>
      </c>
      <c r="P1369" s="63" t="s">
        <v>538</v>
      </c>
      <c r="Q1369" s="64"/>
      <c r="R1369" s="65"/>
      <c r="S1369" s="63" t="s">
        <v>68</v>
      </c>
      <c r="T1369" s="63" t="s">
        <v>96</v>
      </c>
      <c r="U1369" s="63" t="s">
        <v>97</v>
      </c>
      <c r="V1369" s="63" t="s">
        <v>229</v>
      </c>
      <c r="W1369" s="63" t="s">
        <v>5270</v>
      </c>
      <c r="X1369" s="54" t="s">
        <v>58</v>
      </c>
      <c r="Y1369" s="49">
        <v>45497.404293981002</v>
      </c>
      <c r="Z1369" s="49" t="s">
        <v>59</v>
      </c>
      <c r="AA1369" s="54" t="s">
        <v>74</v>
      </c>
      <c r="AB1369" s="54"/>
      <c r="AC1369" s="68" t="s">
        <v>82</v>
      </c>
      <c r="AD1369" s="68" t="s">
        <v>82</v>
      </c>
      <c r="JX1369" s="58"/>
      <c r="TT1369" s="58"/>
      <c r="ADP1369" s="58"/>
      <c r="ANL1369" s="58"/>
      <c r="AXH1369" s="58"/>
      <c r="BHD1369" s="58"/>
      <c r="BQZ1369" s="58"/>
      <c r="CAV1369" s="58"/>
      <c r="CKR1369" s="58"/>
      <c r="CUN1369" s="58"/>
      <c r="DEJ1369" s="58"/>
      <c r="DOF1369" s="58"/>
      <c r="DYB1369" s="58"/>
      <c r="EHX1369" s="58"/>
      <c r="ERT1369" s="58"/>
      <c r="FBP1369" s="58"/>
      <c r="FLL1369" s="58"/>
      <c r="FVH1369" s="58"/>
      <c r="GFD1369" s="58"/>
      <c r="GOZ1369" s="58"/>
      <c r="GYV1369" s="58"/>
      <c r="HIR1369" s="58"/>
      <c r="HSN1369" s="58"/>
      <c r="ICJ1369" s="58"/>
      <c r="IMF1369" s="58"/>
      <c r="IWB1369" s="58"/>
      <c r="JFX1369" s="58"/>
      <c r="JPT1369" s="58"/>
      <c r="JZP1369" s="58"/>
      <c r="KJL1369" s="58"/>
      <c r="KTH1369" s="58"/>
      <c r="LDD1369" s="58"/>
      <c r="LMZ1369" s="58"/>
      <c r="LWV1369" s="58"/>
      <c r="MGR1369" s="58"/>
      <c r="MQN1369" s="58"/>
      <c r="NAJ1369" s="58"/>
      <c r="NKF1369" s="58"/>
      <c r="NUB1369" s="58"/>
      <c r="ODX1369" s="58"/>
      <c r="ONT1369" s="58"/>
      <c r="OXP1369" s="58"/>
      <c r="PHL1369" s="58"/>
      <c r="PRH1369" s="58"/>
      <c r="QBD1369" s="58"/>
      <c r="QKZ1369" s="58"/>
      <c r="QUV1369" s="58"/>
      <c r="RER1369" s="58"/>
      <c r="RON1369" s="58"/>
      <c r="RYJ1369" s="58"/>
      <c r="SIF1369" s="58"/>
      <c r="SSB1369" s="58"/>
      <c r="TBX1369" s="58"/>
      <c r="TLT1369" s="58"/>
      <c r="TVP1369" s="58"/>
      <c r="UFL1369" s="58"/>
      <c r="UPH1369" s="58"/>
      <c r="UZD1369" s="58"/>
      <c r="VIZ1369" s="58"/>
      <c r="VSV1369" s="58"/>
      <c r="WCR1369" s="58"/>
      <c r="WMN1369" s="58"/>
      <c r="WWJ1369" s="58"/>
    </row>
    <row r="1370" spans="1:796 1052:1820 2076:2844 3100:3868 4124:4892 5148:5916 6172:6940 7196:7964 8220:8988 9244:10012 10268:11036 11292:12060 12316:13084 13340:14108 14364:15132 15388:16156" s="67" customFormat="1" ht="57" hidden="1" customHeight="1" x14ac:dyDescent="0.25">
      <c r="A1370" s="54">
        <f>+SUBTOTAL(3,$B$11:B1370)</f>
        <v>0</v>
      </c>
      <c r="B1370" s="68" t="s">
        <v>108</v>
      </c>
      <c r="C1370" s="62" t="s">
        <v>43</v>
      </c>
      <c r="D1370" s="62" t="s">
        <v>44</v>
      </c>
      <c r="E1370" s="62" t="s">
        <v>45</v>
      </c>
      <c r="F1370" s="71" t="s">
        <v>4327</v>
      </c>
      <c r="G1370" s="69">
        <v>45492.966840278001</v>
      </c>
      <c r="H1370" s="71" t="s">
        <v>4327</v>
      </c>
      <c r="I1370" s="69">
        <v>45492.966840278001</v>
      </c>
      <c r="J1370" s="71" t="s">
        <v>4327</v>
      </c>
      <c r="K1370" s="69">
        <v>45492.966840278001</v>
      </c>
      <c r="L1370" s="100" t="s">
        <v>3248</v>
      </c>
      <c r="M1370" s="68" t="s">
        <v>48</v>
      </c>
      <c r="N1370" s="63" t="s">
        <v>756</v>
      </c>
      <c r="O1370" s="63" t="s">
        <v>757</v>
      </c>
      <c r="P1370" s="63" t="s">
        <v>1371</v>
      </c>
      <c r="Q1370" s="64"/>
      <c r="R1370" s="65"/>
      <c r="S1370" s="63" t="s">
        <v>68</v>
      </c>
      <c r="T1370" s="63" t="s">
        <v>321</v>
      </c>
      <c r="U1370" s="63" t="s">
        <v>321</v>
      </c>
      <c r="V1370" s="49" t="s">
        <v>71</v>
      </c>
      <c r="W1370" s="49" t="s">
        <v>72</v>
      </c>
      <c r="X1370" s="54" t="s">
        <v>58</v>
      </c>
      <c r="Y1370" s="49">
        <v>45499.360196759</v>
      </c>
      <c r="Z1370" s="49" t="s">
        <v>105</v>
      </c>
      <c r="AA1370" s="54" t="s">
        <v>74</v>
      </c>
      <c r="AB1370" s="54"/>
      <c r="AC1370" s="68" t="s">
        <v>82</v>
      </c>
      <c r="AD1370" s="68" t="s">
        <v>82</v>
      </c>
      <c r="JX1370" s="58"/>
      <c r="TT1370" s="58"/>
      <c r="ADP1370" s="58"/>
      <c r="ANL1370" s="58"/>
      <c r="AXH1370" s="58"/>
      <c r="BHD1370" s="58"/>
      <c r="BQZ1370" s="58"/>
      <c r="CAV1370" s="58"/>
      <c r="CKR1370" s="58"/>
      <c r="CUN1370" s="58"/>
      <c r="DEJ1370" s="58"/>
      <c r="DOF1370" s="58"/>
      <c r="DYB1370" s="58"/>
      <c r="EHX1370" s="58"/>
      <c r="ERT1370" s="58"/>
      <c r="FBP1370" s="58"/>
      <c r="FLL1370" s="58"/>
      <c r="FVH1370" s="58"/>
      <c r="GFD1370" s="58"/>
      <c r="GOZ1370" s="58"/>
      <c r="GYV1370" s="58"/>
      <c r="HIR1370" s="58"/>
      <c r="HSN1370" s="58"/>
      <c r="ICJ1370" s="58"/>
      <c r="IMF1370" s="58"/>
      <c r="IWB1370" s="58"/>
      <c r="JFX1370" s="58"/>
      <c r="JPT1370" s="58"/>
      <c r="JZP1370" s="58"/>
      <c r="KJL1370" s="58"/>
      <c r="KTH1370" s="58"/>
      <c r="LDD1370" s="58"/>
      <c r="LMZ1370" s="58"/>
      <c r="LWV1370" s="58"/>
      <c r="MGR1370" s="58"/>
      <c r="MQN1370" s="58"/>
      <c r="NAJ1370" s="58"/>
      <c r="NKF1370" s="58"/>
      <c r="NUB1370" s="58"/>
      <c r="ODX1370" s="58"/>
      <c r="ONT1370" s="58"/>
      <c r="OXP1370" s="58"/>
      <c r="PHL1370" s="58"/>
      <c r="PRH1370" s="58"/>
      <c r="QBD1370" s="58"/>
      <c r="QKZ1370" s="58"/>
      <c r="QUV1370" s="58"/>
      <c r="RER1370" s="58"/>
      <c r="RON1370" s="58"/>
      <c r="RYJ1370" s="58"/>
      <c r="SIF1370" s="58"/>
      <c r="SSB1370" s="58"/>
      <c r="TBX1370" s="58"/>
      <c r="TLT1370" s="58"/>
      <c r="TVP1370" s="58"/>
      <c r="UFL1370" s="58"/>
      <c r="UPH1370" s="58"/>
      <c r="UZD1370" s="58"/>
      <c r="VIZ1370" s="58"/>
      <c r="VSV1370" s="58"/>
      <c r="WCR1370" s="58"/>
      <c r="WMN1370" s="58"/>
      <c r="WWJ1370" s="58"/>
    </row>
    <row r="1371" spans="1:796 1052:1820 2076:2844 3100:3868 4124:4892 5148:5916 6172:6940 7196:7964 8220:8988 9244:10012 10268:11036 11292:12060 12316:13084 13340:14108 14364:15132 15388:16156" s="67" customFormat="1" ht="57" hidden="1" customHeight="1" x14ac:dyDescent="0.25">
      <c r="A1371" s="54">
        <f>+SUBTOTAL(3,$B$11:B1371)</f>
        <v>0</v>
      </c>
      <c r="B1371" s="68" t="s">
        <v>42</v>
      </c>
      <c r="C1371" s="62" t="s">
        <v>43</v>
      </c>
      <c r="D1371" s="62" t="s">
        <v>44</v>
      </c>
      <c r="E1371" s="62" t="s">
        <v>45</v>
      </c>
      <c r="F1371" s="71" t="s">
        <v>4328</v>
      </c>
      <c r="G1371" s="69">
        <v>45497.710891203998</v>
      </c>
      <c r="H1371" s="71" t="s">
        <v>4328</v>
      </c>
      <c r="I1371" s="69">
        <v>45497.710891203998</v>
      </c>
      <c r="J1371" s="71" t="s">
        <v>4328</v>
      </c>
      <c r="K1371" s="69">
        <v>45497.710891203998</v>
      </c>
      <c r="L1371" s="100" t="s">
        <v>4558</v>
      </c>
      <c r="M1371" s="68" t="s">
        <v>48</v>
      </c>
      <c r="N1371" s="63" t="s">
        <v>756</v>
      </c>
      <c r="O1371" s="63" t="s">
        <v>1412</v>
      </c>
      <c r="P1371" s="63" t="s">
        <v>2074</v>
      </c>
      <c r="Q1371" s="64"/>
      <c r="R1371" s="65"/>
      <c r="S1371" s="63" t="s">
        <v>68</v>
      </c>
      <c r="T1371" s="63" t="s">
        <v>156</v>
      </c>
      <c r="U1371" s="63" t="s">
        <v>157</v>
      </c>
      <c r="V1371" s="63" t="s">
        <v>71</v>
      </c>
      <c r="W1371" s="63" t="s">
        <v>72</v>
      </c>
      <c r="X1371" s="54" t="s">
        <v>58</v>
      </c>
      <c r="Y1371" s="49">
        <v>45504.414409721998</v>
      </c>
      <c r="Z1371" s="49" t="s">
        <v>59</v>
      </c>
      <c r="AA1371" s="54" t="s">
        <v>74</v>
      </c>
      <c r="AB1371" s="54"/>
      <c r="AC1371" s="68" t="s">
        <v>82</v>
      </c>
      <c r="AD1371" s="68" t="s">
        <v>82</v>
      </c>
      <c r="JX1371" s="58"/>
      <c r="TT1371" s="58"/>
      <c r="ADP1371" s="58"/>
      <c r="ANL1371" s="58"/>
      <c r="AXH1371" s="58"/>
      <c r="BHD1371" s="58"/>
      <c r="BQZ1371" s="58"/>
      <c r="CAV1371" s="58"/>
      <c r="CKR1371" s="58"/>
      <c r="CUN1371" s="58"/>
      <c r="DEJ1371" s="58"/>
      <c r="DOF1371" s="58"/>
      <c r="DYB1371" s="58"/>
      <c r="EHX1371" s="58"/>
      <c r="ERT1371" s="58"/>
      <c r="FBP1371" s="58"/>
      <c r="FLL1371" s="58"/>
      <c r="FVH1371" s="58"/>
      <c r="GFD1371" s="58"/>
      <c r="GOZ1371" s="58"/>
      <c r="GYV1371" s="58"/>
      <c r="HIR1371" s="58"/>
      <c r="HSN1371" s="58"/>
      <c r="ICJ1371" s="58"/>
      <c r="IMF1371" s="58"/>
      <c r="IWB1371" s="58"/>
      <c r="JFX1371" s="58"/>
      <c r="JPT1371" s="58"/>
      <c r="JZP1371" s="58"/>
      <c r="KJL1371" s="58"/>
      <c r="KTH1371" s="58"/>
      <c r="LDD1371" s="58"/>
      <c r="LMZ1371" s="58"/>
      <c r="LWV1371" s="58"/>
      <c r="MGR1371" s="58"/>
      <c r="MQN1371" s="58"/>
      <c r="NAJ1371" s="58"/>
      <c r="NKF1371" s="58"/>
      <c r="NUB1371" s="58"/>
      <c r="ODX1371" s="58"/>
      <c r="ONT1371" s="58"/>
      <c r="OXP1371" s="58"/>
      <c r="PHL1371" s="58"/>
      <c r="PRH1371" s="58"/>
      <c r="QBD1371" s="58"/>
      <c r="QKZ1371" s="58"/>
      <c r="QUV1371" s="58"/>
      <c r="RER1371" s="58"/>
      <c r="RON1371" s="58"/>
      <c r="RYJ1371" s="58"/>
      <c r="SIF1371" s="58"/>
      <c r="SSB1371" s="58"/>
      <c r="TBX1371" s="58"/>
      <c r="TLT1371" s="58"/>
      <c r="TVP1371" s="58"/>
      <c r="UFL1371" s="58"/>
      <c r="UPH1371" s="58"/>
      <c r="UZD1371" s="58"/>
      <c r="VIZ1371" s="58"/>
      <c r="VSV1371" s="58"/>
      <c r="WCR1371" s="58"/>
      <c r="WMN1371" s="58"/>
      <c r="WWJ1371" s="58"/>
    </row>
    <row r="1372" spans="1:796 1052:1820 2076:2844 3100:3868 4124:4892 5148:5916 6172:6940 7196:7964 8220:8988 9244:10012 10268:11036 11292:12060 12316:13084 13340:14108 14364:15132 15388:16156" s="67" customFormat="1" ht="57" hidden="1" customHeight="1" x14ac:dyDescent="0.25">
      <c r="A1372" s="54">
        <f>+SUBTOTAL(3,$B$11:B1372)</f>
        <v>0</v>
      </c>
      <c r="B1372" s="68" t="s">
        <v>108</v>
      </c>
      <c r="C1372" s="62" t="s">
        <v>43</v>
      </c>
      <c r="D1372" s="62" t="s">
        <v>44</v>
      </c>
      <c r="E1372" s="62" t="s">
        <v>45</v>
      </c>
      <c r="F1372" s="71" t="s">
        <v>4313</v>
      </c>
      <c r="G1372" s="69">
        <v>45480.422604166997</v>
      </c>
      <c r="H1372" s="71" t="s">
        <v>4313</v>
      </c>
      <c r="I1372" s="69">
        <v>45480.422604166997</v>
      </c>
      <c r="J1372" s="71" t="s">
        <v>4313</v>
      </c>
      <c r="K1372" s="69">
        <v>45480.422604166997</v>
      </c>
      <c r="L1372" s="100" t="s">
        <v>3094</v>
      </c>
      <c r="M1372" s="68" t="s">
        <v>48</v>
      </c>
      <c r="N1372" s="63" t="s">
        <v>221</v>
      </c>
      <c r="O1372" s="63" t="s">
        <v>523</v>
      </c>
      <c r="P1372" s="63" t="s">
        <v>51</v>
      </c>
      <c r="Q1372" s="64"/>
      <c r="R1372" s="65"/>
      <c r="S1372" s="63" t="s">
        <v>144</v>
      </c>
      <c r="T1372" s="63" t="s">
        <v>576</v>
      </c>
      <c r="U1372" s="63" t="s">
        <v>1426</v>
      </c>
      <c r="V1372" s="49" t="s">
        <v>147</v>
      </c>
      <c r="W1372" s="49" t="s">
        <v>148</v>
      </c>
      <c r="X1372" s="54" t="s">
        <v>58</v>
      </c>
      <c r="Y1372" s="49">
        <v>45504.4065625</v>
      </c>
      <c r="Z1372" s="49" t="s">
        <v>105</v>
      </c>
      <c r="AA1372" s="54" t="s">
        <v>60</v>
      </c>
      <c r="AB1372" s="54"/>
      <c r="AC1372" s="62" t="s">
        <v>82</v>
      </c>
      <c r="AD1372" s="62" t="s">
        <v>82</v>
      </c>
      <c r="JX1372" s="58"/>
      <c r="TT1372" s="58"/>
      <c r="ADP1372" s="58"/>
      <c r="ANL1372" s="58"/>
      <c r="AXH1372" s="58"/>
      <c r="BHD1372" s="58"/>
      <c r="BQZ1372" s="58"/>
      <c r="CAV1372" s="58"/>
      <c r="CKR1372" s="58"/>
      <c r="CUN1372" s="58"/>
      <c r="DEJ1372" s="58"/>
      <c r="DOF1372" s="58"/>
      <c r="DYB1372" s="58"/>
      <c r="EHX1372" s="58"/>
      <c r="ERT1372" s="58"/>
      <c r="FBP1372" s="58"/>
      <c r="FLL1372" s="58"/>
      <c r="FVH1372" s="58"/>
      <c r="GFD1372" s="58"/>
      <c r="GOZ1372" s="58"/>
      <c r="GYV1372" s="58"/>
      <c r="HIR1372" s="58"/>
      <c r="HSN1372" s="58"/>
      <c r="ICJ1372" s="58"/>
      <c r="IMF1372" s="58"/>
      <c r="IWB1372" s="58"/>
      <c r="JFX1372" s="58"/>
      <c r="JPT1372" s="58"/>
      <c r="JZP1372" s="58"/>
      <c r="KJL1372" s="58"/>
      <c r="KTH1372" s="58"/>
      <c r="LDD1372" s="58"/>
      <c r="LMZ1372" s="58"/>
      <c r="LWV1372" s="58"/>
      <c r="MGR1372" s="58"/>
      <c r="MQN1372" s="58"/>
      <c r="NAJ1372" s="58"/>
      <c r="NKF1372" s="58"/>
      <c r="NUB1372" s="58"/>
      <c r="ODX1372" s="58"/>
      <c r="ONT1372" s="58"/>
      <c r="OXP1372" s="58"/>
      <c r="PHL1372" s="58"/>
      <c r="PRH1372" s="58"/>
      <c r="QBD1372" s="58"/>
      <c r="QKZ1372" s="58"/>
      <c r="QUV1372" s="58"/>
      <c r="RER1372" s="58"/>
      <c r="RON1372" s="58"/>
      <c r="RYJ1372" s="58"/>
      <c r="SIF1372" s="58"/>
      <c r="SSB1372" s="58"/>
      <c r="TBX1372" s="58"/>
      <c r="TLT1372" s="58"/>
      <c r="TVP1372" s="58"/>
      <c r="UFL1372" s="58"/>
      <c r="UPH1372" s="58"/>
      <c r="UZD1372" s="58"/>
      <c r="VIZ1372" s="58"/>
      <c r="VSV1372" s="58"/>
      <c r="WCR1372" s="58"/>
      <c r="WMN1372" s="58"/>
      <c r="WWJ1372" s="58"/>
    </row>
    <row r="1373" spans="1:796 1052:1820 2076:2844 3100:3868 4124:4892 5148:5916 6172:6940 7196:7964 8220:8988 9244:10012 10268:11036 11292:12060 12316:13084 13340:14108 14364:15132 15388:16156" s="67" customFormat="1" ht="57" hidden="1" customHeight="1" x14ac:dyDescent="0.25">
      <c r="A1373" s="54">
        <f>+SUBTOTAL(3,$B$11:B1373)</f>
        <v>0</v>
      </c>
      <c r="B1373" s="68" t="s">
        <v>42</v>
      </c>
      <c r="C1373" s="62" t="s">
        <v>43</v>
      </c>
      <c r="D1373" s="62" t="s">
        <v>44</v>
      </c>
      <c r="E1373" s="62" t="s">
        <v>45</v>
      </c>
      <c r="F1373" s="71" t="s">
        <v>4314</v>
      </c>
      <c r="G1373" s="69">
        <v>45504.633912037003</v>
      </c>
      <c r="H1373" s="71" t="s">
        <v>4314</v>
      </c>
      <c r="I1373" s="69">
        <v>45504.633912037003</v>
      </c>
      <c r="J1373" s="71" t="s">
        <v>4314</v>
      </c>
      <c r="K1373" s="69">
        <v>45504.633912037003</v>
      </c>
      <c r="L1373" s="100" t="s">
        <v>4554</v>
      </c>
      <c r="M1373" s="68" t="s">
        <v>48</v>
      </c>
      <c r="N1373" s="63" t="s">
        <v>191</v>
      </c>
      <c r="O1373" s="63" t="s">
        <v>344</v>
      </c>
      <c r="P1373" s="63" t="s">
        <v>4409</v>
      </c>
      <c r="Q1373" s="64"/>
      <c r="R1373" s="65"/>
      <c r="S1373" s="63" t="s">
        <v>68</v>
      </c>
      <c r="T1373" s="63" t="s">
        <v>321</v>
      </c>
      <c r="U1373" s="63" t="s">
        <v>530</v>
      </c>
      <c r="V1373" s="49" t="s">
        <v>71</v>
      </c>
      <c r="W1373" s="49" t="s">
        <v>72</v>
      </c>
      <c r="X1373" s="54" t="s">
        <v>58</v>
      </c>
      <c r="Y1373" s="49"/>
      <c r="Z1373" s="49" t="s">
        <v>59</v>
      </c>
      <c r="AA1373" s="54" t="s">
        <v>60</v>
      </c>
      <c r="AB1373" s="54"/>
      <c r="AC1373" s="68" t="s">
        <v>902</v>
      </c>
      <c r="AD1373" s="68" t="s">
        <v>902</v>
      </c>
      <c r="JX1373" s="58"/>
      <c r="TT1373" s="58"/>
      <c r="ADP1373" s="58"/>
      <c r="ANL1373" s="58"/>
      <c r="AXH1373" s="58"/>
      <c r="BHD1373" s="58"/>
      <c r="BQZ1373" s="58"/>
      <c r="CAV1373" s="58"/>
      <c r="CKR1373" s="58"/>
      <c r="CUN1373" s="58"/>
      <c r="DEJ1373" s="58"/>
      <c r="DOF1373" s="58"/>
      <c r="DYB1373" s="58"/>
      <c r="EHX1373" s="58"/>
      <c r="ERT1373" s="58"/>
      <c r="FBP1373" s="58"/>
      <c r="FLL1373" s="58"/>
      <c r="FVH1373" s="58"/>
      <c r="GFD1373" s="58"/>
      <c r="GOZ1373" s="58"/>
      <c r="GYV1373" s="58"/>
      <c r="HIR1373" s="58"/>
      <c r="HSN1373" s="58"/>
      <c r="ICJ1373" s="58"/>
      <c r="IMF1373" s="58"/>
      <c r="IWB1373" s="58"/>
      <c r="JFX1373" s="58"/>
      <c r="JPT1373" s="58"/>
      <c r="JZP1373" s="58"/>
      <c r="KJL1373" s="58"/>
      <c r="KTH1373" s="58"/>
      <c r="LDD1373" s="58"/>
      <c r="LMZ1373" s="58"/>
      <c r="LWV1373" s="58"/>
      <c r="MGR1373" s="58"/>
      <c r="MQN1373" s="58"/>
      <c r="NAJ1373" s="58"/>
      <c r="NKF1373" s="58"/>
      <c r="NUB1373" s="58"/>
      <c r="ODX1373" s="58"/>
      <c r="ONT1373" s="58"/>
      <c r="OXP1373" s="58"/>
      <c r="PHL1373" s="58"/>
      <c r="PRH1373" s="58"/>
      <c r="QBD1373" s="58"/>
      <c r="QKZ1373" s="58"/>
      <c r="QUV1373" s="58"/>
      <c r="RER1373" s="58"/>
      <c r="RON1373" s="58"/>
      <c r="RYJ1373" s="58"/>
      <c r="SIF1373" s="58"/>
      <c r="SSB1373" s="58"/>
      <c r="TBX1373" s="58"/>
      <c r="TLT1373" s="58"/>
      <c r="TVP1373" s="58"/>
      <c r="UFL1373" s="58"/>
      <c r="UPH1373" s="58"/>
      <c r="UZD1373" s="58"/>
      <c r="VIZ1373" s="58"/>
      <c r="VSV1373" s="58"/>
      <c r="WCR1373" s="58"/>
      <c r="WMN1373" s="58"/>
      <c r="WWJ1373" s="58"/>
    </row>
    <row r="1374" spans="1:796 1052:1820 2076:2844 3100:3868 4124:4892 5148:5916 6172:6940 7196:7964 8220:8988 9244:10012 10268:11036 11292:12060 12316:13084 13340:14108 14364:15132 15388:16156" s="67" customFormat="1" ht="57" hidden="1" customHeight="1" x14ac:dyDescent="0.25">
      <c r="A1374" s="54">
        <f>+SUBTOTAL(3,$B$11:B1374)</f>
        <v>0</v>
      </c>
      <c r="B1374" s="68" t="s">
        <v>42</v>
      </c>
      <c r="C1374" s="62" t="s">
        <v>43</v>
      </c>
      <c r="D1374" s="62" t="s">
        <v>44</v>
      </c>
      <c r="E1374" s="62" t="s">
        <v>45</v>
      </c>
      <c r="F1374" s="71" t="s">
        <v>4315</v>
      </c>
      <c r="G1374" s="69">
        <v>45474.492905093</v>
      </c>
      <c r="H1374" s="71" t="s">
        <v>4315</v>
      </c>
      <c r="I1374" s="69">
        <v>45474.492905093</v>
      </c>
      <c r="J1374" s="71" t="s">
        <v>4315</v>
      </c>
      <c r="K1374" s="69">
        <v>45474.492905093</v>
      </c>
      <c r="L1374" s="100" t="s">
        <v>4462</v>
      </c>
      <c r="M1374" s="68" t="s">
        <v>48</v>
      </c>
      <c r="N1374" s="49" t="s">
        <v>197</v>
      </c>
      <c r="O1374" s="63" t="s">
        <v>237</v>
      </c>
      <c r="P1374" s="63" t="s">
        <v>4359</v>
      </c>
      <c r="Q1374" s="64"/>
      <c r="R1374" s="65"/>
      <c r="S1374" s="63" t="s">
        <v>68</v>
      </c>
      <c r="T1374" s="63" t="s">
        <v>156</v>
      </c>
      <c r="U1374" s="63" t="s">
        <v>216</v>
      </c>
      <c r="V1374" s="63" t="s">
        <v>115</v>
      </c>
      <c r="W1374" s="63" t="s">
        <v>4727</v>
      </c>
      <c r="X1374" s="54" t="s">
        <v>58</v>
      </c>
      <c r="Y1374" s="49">
        <v>45489.779918981003</v>
      </c>
      <c r="Z1374" s="49" t="s">
        <v>59</v>
      </c>
      <c r="AA1374" s="54" t="s">
        <v>60</v>
      </c>
      <c r="AB1374" s="54"/>
      <c r="AC1374" s="68" t="s">
        <v>82</v>
      </c>
      <c r="AD1374" s="68" t="s">
        <v>82</v>
      </c>
      <c r="JX1374" s="58"/>
      <c r="TT1374" s="58"/>
      <c r="ADP1374" s="58"/>
      <c r="ANL1374" s="58"/>
      <c r="AXH1374" s="58"/>
      <c r="BHD1374" s="58"/>
      <c r="BQZ1374" s="58"/>
      <c r="CAV1374" s="58"/>
      <c r="CKR1374" s="58"/>
      <c r="CUN1374" s="58"/>
      <c r="DEJ1374" s="58"/>
      <c r="DOF1374" s="58"/>
      <c r="DYB1374" s="58"/>
      <c r="EHX1374" s="58"/>
      <c r="ERT1374" s="58"/>
      <c r="FBP1374" s="58"/>
      <c r="FLL1374" s="58"/>
      <c r="FVH1374" s="58"/>
      <c r="GFD1374" s="58"/>
      <c r="GOZ1374" s="58"/>
      <c r="GYV1374" s="58"/>
      <c r="HIR1374" s="58"/>
      <c r="HSN1374" s="58"/>
      <c r="ICJ1374" s="58"/>
      <c r="IMF1374" s="58"/>
      <c r="IWB1374" s="58"/>
      <c r="JFX1374" s="58"/>
      <c r="JPT1374" s="58"/>
      <c r="JZP1374" s="58"/>
      <c r="KJL1374" s="58"/>
      <c r="KTH1374" s="58"/>
      <c r="LDD1374" s="58"/>
      <c r="LMZ1374" s="58"/>
      <c r="LWV1374" s="58"/>
      <c r="MGR1374" s="58"/>
      <c r="MQN1374" s="58"/>
      <c r="NAJ1374" s="58"/>
      <c r="NKF1374" s="58"/>
      <c r="NUB1374" s="58"/>
      <c r="ODX1374" s="58"/>
      <c r="ONT1374" s="58"/>
      <c r="OXP1374" s="58"/>
      <c r="PHL1374" s="58"/>
      <c r="PRH1374" s="58"/>
      <c r="QBD1374" s="58"/>
      <c r="QKZ1374" s="58"/>
      <c r="QUV1374" s="58"/>
      <c r="RER1374" s="58"/>
      <c r="RON1374" s="58"/>
      <c r="RYJ1374" s="58"/>
      <c r="SIF1374" s="58"/>
      <c r="SSB1374" s="58"/>
      <c r="TBX1374" s="58"/>
      <c r="TLT1374" s="58"/>
      <c r="TVP1374" s="58"/>
      <c r="UFL1374" s="58"/>
      <c r="UPH1374" s="58"/>
      <c r="UZD1374" s="58"/>
      <c r="VIZ1374" s="58"/>
      <c r="VSV1374" s="58"/>
      <c r="WCR1374" s="58"/>
      <c r="WMN1374" s="58"/>
      <c r="WWJ1374" s="58"/>
    </row>
    <row r="1375" spans="1:796 1052:1820 2076:2844 3100:3868 4124:4892 5148:5916 6172:6940 7196:7964 8220:8988 9244:10012 10268:11036 11292:12060 12316:13084 13340:14108 14364:15132 15388:16156" s="67" customFormat="1" ht="57" hidden="1" customHeight="1" x14ac:dyDescent="0.25">
      <c r="A1375" s="54">
        <f>+SUBTOTAL(3,$B$11:B1375)</f>
        <v>0</v>
      </c>
      <c r="B1375" s="68" t="s">
        <v>42</v>
      </c>
      <c r="C1375" s="62" t="s">
        <v>43</v>
      </c>
      <c r="D1375" s="62" t="s">
        <v>44</v>
      </c>
      <c r="E1375" s="62" t="s">
        <v>45</v>
      </c>
      <c r="F1375" s="71" t="s">
        <v>4316</v>
      </c>
      <c r="G1375" s="69">
        <v>45483.478344907002</v>
      </c>
      <c r="H1375" s="71" t="s">
        <v>4316</v>
      </c>
      <c r="I1375" s="69">
        <v>45483.478344907002</v>
      </c>
      <c r="J1375" s="71" t="s">
        <v>4316</v>
      </c>
      <c r="K1375" s="69">
        <v>45483.478344907002</v>
      </c>
      <c r="L1375" s="100" t="s">
        <v>2946</v>
      </c>
      <c r="M1375" s="68" t="s">
        <v>48</v>
      </c>
      <c r="N1375" s="63" t="s">
        <v>141</v>
      </c>
      <c r="O1375" s="63" t="s">
        <v>227</v>
      </c>
      <c r="P1375" s="63" t="s">
        <v>2048</v>
      </c>
      <c r="Q1375" s="64"/>
      <c r="R1375" s="65"/>
      <c r="S1375" s="63" t="s">
        <v>53</v>
      </c>
      <c r="T1375" s="63" t="s">
        <v>54</v>
      </c>
      <c r="U1375" s="63" t="s">
        <v>55</v>
      </c>
      <c r="V1375" s="63" t="s">
        <v>147</v>
      </c>
      <c r="W1375" s="63" t="s">
        <v>148</v>
      </c>
      <c r="X1375" s="54" t="s">
        <v>58</v>
      </c>
      <c r="Y1375" s="49">
        <v>45498.637916667001</v>
      </c>
      <c r="Z1375" s="49" t="s">
        <v>59</v>
      </c>
      <c r="AA1375" s="54" t="s">
        <v>60</v>
      </c>
      <c r="AB1375" s="54"/>
      <c r="AC1375" s="68" t="s">
        <v>61</v>
      </c>
      <c r="AD1375" s="68" t="s">
        <v>61</v>
      </c>
      <c r="JX1375" s="58"/>
      <c r="TT1375" s="58"/>
      <c r="ADP1375" s="58"/>
      <c r="ANL1375" s="58"/>
      <c r="AXH1375" s="58"/>
      <c r="BHD1375" s="58"/>
      <c r="BQZ1375" s="58"/>
      <c r="CAV1375" s="58"/>
      <c r="CKR1375" s="58"/>
      <c r="CUN1375" s="58"/>
      <c r="DEJ1375" s="58"/>
      <c r="DOF1375" s="58"/>
      <c r="DYB1375" s="58"/>
      <c r="EHX1375" s="58"/>
      <c r="ERT1375" s="58"/>
      <c r="FBP1375" s="58"/>
      <c r="FLL1375" s="58"/>
      <c r="FVH1375" s="58"/>
      <c r="GFD1375" s="58"/>
      <c r="GOZ1375" s="58"/>
      <c r="GYV1375" s="58"/>
      <c r="HIR1375" s="58"/>
      <c r="HSN1375" s="58"/>
      <c r="ICJ1375" s="58"/>
      <c r="IMF1375" s="58"/>
      <c r="IWB1375" s="58"/>
      <c r="JFX1375" s="58"/>
      <c r="JPT1375" s="58"/>
      <c r="JZP1375" s="58"/>
      <c r="KJL1375" s="58"/>
      <c r="KTH1375" s="58"/>
      <c r="LDD1375" s="58"/>
      <c r="LMZ1375" s="58"/>
      <c r="LWV1375" s="58"/>
      <c r="MGR1375" s="58"/>
      <c r="MQN1375" s="58"/>
      <c r="NAJ1375" s="58"/>
      <c r="NKF1375" s="58"/>
      <c r="NUB1375" s="58"/>
      <c r="ODX1375" s="58"/>
      <c r="ONT1375" s="58"/>
      <c r="OXP1375" s="58"/>
      <c r="PHL1375" s="58"/>
      <c r="PRH1375" s="58"/>
      <c r="QBD1375" s="58"/>
      <c r="QKZ1375" s="58"/>
      <c r="QUV1375" s="58"/>
      <c r="RER1375" s="58"/>
      <c r="RON1375" s="58"/>
      <c r="RYJ1375" s="58"/>
      <c r="SIF1375" s="58"/>
      <c r="SSB1375" s="58"/>
      <c r="TBX1375" s="58"/>
      <c r="TLT1375" s="58"/>
      <c r="TVP1375" s="58"/>
      <c r="UFL1375" s="58"/>
      <c r="UPH1375" s="58"/>
      <c r="UZD1375" s="58"/>
      <c r="VIZ1375" s="58"/>
      <c r="VSV1375" s="58"/>
      <c r="WCR1375" s="58"/>
      <c r="WMN1375" s="58"/>
      <c r="WWJ1375" s="58"/>
    </row>
    <row r="1376" spans="1:796 1052:1820 2076:2844 3100:3868 4124:4892 5148:5916 6172:6940 7196:7964 8220:8988 9244:10012 10268:11036 11292:12060 12316:13084 13340:14108 14364:15132 15388:16156" s="67" customFormat="1" ht="57" hidden="1" customHeight="1" x14ac:dyDescent="0.25">
      <c r="A1376" s="54">
        <f>+SUBTOTAL(3,$B$11:B1376)</f>
        <v>0</v>
      </c>
      <c r="B1376" s="68" t="s">
        <v>42</v>
      </c>
      <c r="C1376" s="62" t="s">
        <v>43</v>
      </c>
      <c r="D1376" s="62" t="s">
        <v>44</v>
      </c>
      <c r="E1376" s="62" t="s">
        <v>45</v>
      </c>
      <c r="F1376" s="71" t="s">
        <v>4594</v>
      </c>
      <c r="G1376" s="69">
        <v>45504.977442130003</v>
      </c>
      <c r="H1376" s="71" t="s">
        <v>4594</v>
      </c>
      <c r="I1376" s="69">
        <v>45504.977442130003</v>
      </c>
      <c r="J1376" s="71" t="s">
        <v>4594</v>
      </c>
      <c r="K1376" s="69">
        <v>45504.977442130003</v>
      </c>
      <c r="L1376" s="100" t="s">
        <v>4596</v>
      </c>
      <c r="M1376" s="68" t="s">
        <v>111</v>
      </c>
      <c r="N1376" s="63" t="s">
        <v>182</v>
      </c>
      <c r="O1376" s="63" t="s">
        <v>2089</v>
      </c>
      <c r="P1376" s="63" t="s">
        <v>4128</v>
      </c>
      <c r="Q1376" s="64"/>
      <c r="R1376" s="65"/>
      <c r="S1376" s="63" t="s">
        <v>68</v>
      </c>
      <c r="T1376" s="63" t="s">
        <v>96</v>
      </c>
      <c r="U1376" s="63" t="s">
        <v>97</v>
      </c>
      <c r="V1376" s="63" t="s">
        <v>98</v>
      </c>
      <c r="W1376" s="63" t="s">
        <v>99</v>
      </c>
      <c r="X1376" s="54" t="s">
        <v>58</v>
      </c>
      <c r="Y1376" s="49"/>
      <c r="Z1376" s="49" t="s">
        <v>59</v>
      </c>
      <c r="AA1376" s="54" t="s">
        <v>60</v>
      </c>
      <c r="AB1376" s="54"/>
      <c r="AC1376" s="68" t="s">
        <v>82</v>
      </c>
      <c r="AD1376" s="68" t="s">
        <v>82</v>
      </c>
      <c r="JX1376" s="58"/>
      <c r="TT1376" s="58"/>
      <c r="ADP1376" s="58"/>
      <c r="ANL1376" s="58"/>
      <c r="AXH1376" s="58"/>
      <c r="BHD1376" s="58"/>
      <c r="BQZ1376" s="58"/>
      <c r="CAV1376" s="58"/>
      <c r="CKR1376" s="58"/>
      <c r="CUN1376" s="58"/>
      <c r="DEJ1376" s="58"/>
      <c r="DOF1376" s="58"/>
      <c r="DYB1376" s="58"/>
      <c r="EHX1376" s="58"/>
      <c r="ERT1376" s="58"/>
      <c r="FBP1376" s="58"/>
      <c r="FLL1376" s="58"/>
      <c r="FVH1376" s="58"/>
      <c r="GFD1376" s="58"/>
      <c r="GOZ1376" s="58"/>
      <c r="GYV1376" s="58"/>
      <c r="HIR1376" s="58"/>
      <c r="HSN1376" s="58"/>
      <c r="ICJ1376" s="58"/>
      <c r="IMF1376" s="58"/>
      <c r="IWB1376" s="58"/>
      <c r="JFX1376" s="58"/>
      <c r="JPT1376" s="58"/>
      <c r="JZP1376" s="58"/>
      <c r="KJL1376" s="58"/>
      <c r="KTH1376" s="58"/>
      <c r="LDD1376" s="58"/>
      <c r="LMZ1376" s="58"/>
      <c r="LWV1376" s="58"/>
      <c r="MGR1376" s="58"/>
      <c r="MQN1376" s="58"/>
      <c r="NAJ1376" s="58"/>
      <c r="NKF1376" s="58"/>
      <c r="NUB1376" s="58"/>
      <c r="ODX1376" s="58"/>
      <c r="ONT1376" s="58"/>
      <c r="OXP1376" s="58"/>
      <c r="PHL1376" s="58"/>
      <c r="PRH1376" s="58"/>
      <c r="QBD1376" s="58"/>
      <c r="QKZ1376" s="58"/>
      <c r="QUV1376" s="58"/>
      <c r="RER1376" s="58"/>
      <c r="RON1376" s="58"/>
      <c r="RYJ1376" s="58"/>
      <c r="SIF1376" s="58"/>
      <c r="SSB1376" s="58"/>
      <c r="TBX1376" s="58"/>
      <c r="TLT1376" s="58"/>
      <c r="TVP1376" s="58"/>
      <c r="UFL1376" s="58"/>
      <c r="UPH1376" s="58"/>
      <c r="UZD1376" s="58"/>
      <c r="VIZ1376" s="58"/>
      <c r="VSV1376" s="58"/>
      <c r="WCR1376" s="58"/>
      <c r="WMN1376" s="58"/>
      <c r="WWJ1376" s="58"/>
    </row>
    <row r="1377" spans="1:796 1052:1820 2076:2844 3100:3868 4124:4892 5148:5916 6172:6940 7196:7964 8220:8988 9244:10012 10268:11036 11292:12060 12316:13084 13340:14108 14364:15132 15388:16156" s="67" customFormat="1" ht="57" hidden="1" customHeight="1" x14ac:dyDescent="0.25">
      <c r="A1377" s="54">
        <f>+SUBTOTAL(3,$B$11:B1377)</f>
        <v>0</v>
      </c>
      <c r="B1377" s="68" t="s">
        <v>108</v>
      </c>
      <c r="C1377" s="62" t="s">
        <v>43</v>
      </c>
      <c r="D1377" s="62" t="s">
        <v>44</v>
      </c>
      <c r="E1377" s="62" t="s">
        <v>45</v>
      </c>
      <c r="F1377" s="71" t="s">
        <v>4283</v>
      </c>
      <c r="G1377" s="69">
        <v>45503.572476852001</v>
      </c>
      <c r="H1377" s="71" t="s">
        <v>4283</v>
      </c>
      <c r="I1377" s="69">
        <v>45503.572476852001</v>
      </c>
      <c r="J1377" s="71" t="s">
        <v>4283</v>
      </c>
      <c r="K1377" s="69">
        <v>45503.572476852001</v>
      </c>
      <c r="L1377" s="100" t="s">
        <v>4529</v>
      </c>
      <c r="M1377" s="68" t="s">
        <v>48</v>
      </c>
      <c r="N1377" s="63" t="s">
        <v>49</v>
      </c>
      <c r="O1377" s="63" t="s">
        <v>3882</v>
      </c>
      <c r="P1377" s="63" t="s">
        <v>4391</v>
      </c>
      <c r="Q1377" s="64"/>
      <c r="R1377" s="65"/>
      <c r="S1377" s="63" t="s">
        <v>68</v>
      </c>
      <c r="T1377" s="63" t="s">
        <v>156</v>
      </c>
      <c r="U1377" s="63" t="s">
        <v>157</v>
      </c>
      <c r="V1377" s="63" t="s">
        <v>264</v>
      </c>
      <c r="W1377" s="63" t="s">
        <v>265</v>
      </c>
      <c r="X1377" s="54" t="s">
        <v>58</v>
      </c>
      <c r="Y1377" s="49"/>
      <c r="Z1377" s="49" t="s">
        <v>59</v>
      </c>
      <c r="AA1377" s="54" t="s">
        <v>60</v>
      </c>
      <c r="AB1377" s="54"/>
      <c r="AC1377" s="68" t="s">
        <v>82</v>
      </c>
      <c r="AD1377" s="68" t="s">
        <v>82</v>
      </c>
      <c r="JX1377" s="58"/>
      <c r="TT1377" s="58"/>
      <c r="ADP1377" s="58"/>
      <c r="ANL1377" s="58"/>
      <c r="AXH1377" s="58"/>
      <c r="BHD1377" s="58"/>
      <c r="BQZ1377" s="58"/>
      <c r="CAV1377" s="58"/>
      <c r="CKR1377" s="58"/>
      <c r="CUN1377" s="58"/>
      <c r="DEJ1377" s="58"/>
      <c r="DOF1377" s="58"/>
      <c r="DYB1377" s="58"/>
      <c r="EHX1377" s="58"/>
      <c r="ERT1377" s="58"/>
      <c r="FBP1377" s="58"/>
      <c r="FLL1377" s="58"/>
      <c r="FVH1377" s="58"/>
      <c r="GFD1377" s="58"/>
      <c r="GOZ1377" s="58"/>
      <c r="GYV1377" s="58"/>
      <c r="HIR1377" s="58"/>
      <c r="HSN1377" s="58"/>
      <c r="ICJ1377" s="58"/>
      <c r="IMF1377" s="58"/>
      <c r="IWB1377" s="58"/>
      <c r="JFX1377" s="58"/>
      <c r="JPT1377" s="58"/>
      <c r="JZP1377" s="58"/>
      <c r="KJL1377" s="58"/>
      <c r="KTH1377" s="58"/>
      <c r="LDD1377" s="58"/>
      <c r="LMZ1377" s="58"/>
      <c r="LWV1377" s="58"/>
      <c r="MGR1377" s="58"/>
      <c r="MQN1377" s="58"/>
      <c r="NAJ1377" s="58"/>
      <c r="NKF1377" s="58"/>
      <c r="NUB1377" s="58"/>
      <c r="ODX1377" s="58"/>
      <c r="ONT1377" s="58"/>
      <c r="OXP1377" s="58"/>
      <c r="PHL1377" s="58"/>
      <c r="PRH1377" s="58"/>
      <c r="QBD1377" s="58"/>
      <c r="QKZ1377" s="58"/>
      <c r="QUV1377" s="58"/>
      <c r="RER1377" s="58"/>
      <c r="RON1377" s="58"/>
      <c r="RYJ1377" s="58"/>
      <c r="SIF1377" s="58"/>
      <c r="SSB1377" s="58"/>
      <c r="TBX1377" s="58"/>
      <c r="TLT1377" s="58"/>
      <c r="TVP1377" s="58"/>
      <c r="UFL1377" s="58"/>
      <c r="UPH1377" s="58"/>
      <c r="UZD1377" s="58"/>
      <c r="VIZ1377" s="58"/>
      <c r="VSV1377" s="58"/>
      <c r="WCR1377" s="58"/>
      <c r="WMN1377" s="58"/>
      <c r="WWJ1377" s="58"/>
    </row>
    <row r="1378" spans="1:796 1052:1820 2076:2844 3100:3868 4124:4892 5148:5916 6172:6940 7196:7964 8220:8988 9244:10012 10268:11036 11292:12060 12316:13084 13340:14108 14364:15132 15388:16156" s="67" customFormat="1" ht="57" hidden="1" customHeight="1" x14ac:dyDescent="0.25">
      <c r="A1378" s="54">
        <f>+SUBTOTAL(3,$B$11:B1378)</f>
        <v>0</v>
      </c>
      <c r="B1378" s="68" t="s">
        <v>108</v>
      </c>
      <c r="C1378" s="62" t="s">
        <v>43</v>
      </c>
      <c r="D1378" s="62" t="s">
        <v>44</v>
      </c>
      <c r="E1378" s="62" t="s">
        <v>45</v>
      </c>
      <c r="F1378" s="71" t="s">
        <v>4317</v>
      </c>
      <c r="G1378" s="69">
        <v>45477.447812500002</v>
      </c>
      <c r="H1378" s="71" t="s">
        <v>4317</v>
      </c>
      <c r="I1378" s="69">
        <v>45477.447812500002</v>
      </c>
      <c r="J1378" s="71" t="s">
        <v>4317</v>
      </c>
      <c r="K1378" s="69">
        <v>45477.447812500002</v>
      </c>
      <c r="L1378" s="100" t="s">
        <v>2261</v>
      </c>
      <c r="M1378" s="68" t="s">
        <v>48</v>
      </c>
      <c r="N1378" s="63" t="s">
        <v>141</v>
      </c>
      <c r="O1378" s="63" t="s">
        <v>175</v>
      </c>
      <c r="P1378" s="63" t="s">
        <v>2105</v>
      </c>
      <c r="Q1378" s="64"/>
      <c r="R1378" s="65"/>
      <c r="S1378" s="63" t="s">
        <v>68</v>
      </c>
      <c r="T1378" s="63" t="s">
        <v>156</v>
      </c>
      <c r="U1378" s="63" t="s">
        <v>157</v>
      </c>
      <c r="V1378" s="63" t="s">
        <v>80</v>
      </c>
      <c r="W1378" s="63" t="s">
        <v>4692</v>
      </c>
      <c r="X1378" s="54" t="s">
        <v>58</v>
      </c>
      <c r="Y1378" s="49">
        <v>45492.63505787</v>
      </c>
      <c r="Z1378" s="49" t="s">
        <v>105</v>
      </c>
      <c r="AA1378" s="54" t="s">
        <v>60</v>
      </c>
      <c r="AB1378" s="54"/>
      <c r="AC1378" s="62" t="s">
        <v>82</v>
      </c>
      <c r="AD1378" s="62" t="s">
        <v>82</v>
      </c>
      <c r="JX1378" s="58"/>
      <c r="TT1378" s="58"/>
      <c r="ADP1378" s="58"/>
      <c r="ANL1378" s="58"/>
      <c r="AXH1378" s="58"/>
      <c r="BHD1378" s="58"/>
      <c r="BQZ1378" s="58"/>
      <c r="CAV1378" s="58"/>
      <c r="CKR1378" s="58"/>
      <c r="CUN1378" s="58"/>
      <c r="DEJ1378" s="58"/>
      <c r="DOF1378" s="58"/>
      <c r="DYB1378" s="58"/>
      <c r="EHX1378" s="58"/>
      <c r="ERT1378" s="58"/>
      <c r="FBP1378" s="58"/>
      <c r="FLL1378" s="58"/>
      <c r="FVH1378" s="58"/>
      <c r="GFD1378" s="58"/>
      <c r="GOZ1378" s="58"/>
      <c r="GYV1378" s="58"/>
      <c r="HIR1378" s="58"/>
      <c r="HSN1378" s="58"/>
      <c r="ICJ1378" s="58"/>
      <c r="IMF1378" s="58"/>
      <c r="IWB1378" s="58"/>
      <c r="JFX1378" s="58"/>
      <c r="JPT1378" s="58"/>
      <c r="JZP1378" s="58"/>
      <c r="KJL1378" s="58"/>
      <c r="KTH1378" s="58"/>
      <c r="LDD1378" s="58"/>
      <c r="LMZ1378" s="58"/>
      <c r="LWV1378" s="58"/>
      <c r="MGR1378" s="58"/>
      <c r="MQN1378" s="58"/>
      <c r="NAJ1378" s="58"/>
      <c r="NKF1378" s="58"/>
      <c r="NUB1378" s="58"/>
      <c r="ODX1378" s="58"/>
      <c r="ONT1378" s="58"/>
      <c r="OXP1378" s="58"/>
      <c r="PHL1378" s="58"/>
      <c r="PRH1378" s="58"/>
      <c r="QBD1378" s="58"/>
      <c r="QKZ1378" s="58"/>
      <c r="QUV1378" s="58"/>
      <c r="RER1378" s="58"/>
      <c r="RON1378" s="58"/>
      <c r="RYJ1378" s="58"/>
      <c r="SIF1378" s="58"/>
      <c r="SSB1378" s="58"/>
      <c r="TBX1378" s="58"/>
      <c r="TLT1378" s="58"/>
      <c r="TVP1378" s="58"/>
      <c r="UFL1378" s="58"/>
      <c r="UPH1378" s="58"/>
      <c r="UZD1378" s="58"/>
      <c r="VIZ1378" s="58"/>
      <c r="VSV1378" s="58"/>
      <c r="WCR1378" s="58"/>
      <c r="WMN1378" s="58"/>
      <c r="WWJ1378" s="58"/>
    </row>
    <row r="1379" spans="1:796 1052:1820 2076:2844 3100:3868 4124:4892 5148:5916 6172:6940 7196:7964 8220:8988 9244:10012 10268:11036 11292:12060 12316:13084 13340:14108 14364:15132 15388:16156" s="67" customFormat="1" ht="57" hidden="1" customHeight="1" x14ac:dyDescent="0.25">
      <c r="A1379" s="54">
        <f>+SUBTOTAL(3,$B$11:B1379)</f>
        <v>0</v>
      </c>
      <c r="B1379" s="68" t="s">
        <v>108</v>
      </c>
      <c r="C1379" s="62" t="s">
        <v>43</v>
      </c>
      <c r="D1379" s="62" t="s">
        <v>44</v>
      </c>
      <c r="E1379" s="62" t="s">
        <v>45</v>
      </c>
      <c r="F1379" s="71" t="s">
        <v>4318</v>
      </c>
      <c r="G1379" s="69">
        <v>45478.813344907001</v>
      </c>
      <c r="H1379" s="71" t="s">
        <v>4318</v>
      </c>
      <c r="I1379" s="69">
        <v>45478.813344907001</v>
      </c>
      <c r="J1379" s="71" t="s">
        <v>4318</v>
      </c>
      <c r="K1379" s="69">
        <v>45478.813344907001</v>
      </c>
      <c r="L1379" s="100" t="s">
        <v>4555</v>
      </c>
      <c r="M1379" s="68" t="s">
        <v>48</v>
      </c>
      <c r="N1379" s="63" t="s">
        <v>191</v>
      </c>
      <c r="O1379" s="63" t="s">
        <v>367</v>
      </c>
      <c r="P1379" s="63" t="s">
        <v>3367</v>
      </c>
      <c r="Q1379" s="64"/>
      <c r="R1379" s="65"/>
      <c r="S1379" s="63" t="s">
        <v>68</v>
      </c>
      <c r="T1379" s="63" t="s">
        <v>156</v>
      </c>
      <c r="U1379" s="63" t="s">
        <v>157</v>
      </c>
      <c r="V1379" s="63" t="s">
        <v>229</v>
      </c>
      <c r="W1379" s="63" t="s">
        <v>5270</v>
      </c>
      <c r="X1379" s="54" t="s">
        <v>58</v>
      </c>
      <c r="Y1379" s="49">
        <v>45492.655150462997</v>
      </c>
      <c r="Z1379" s="49" t="s">
        <v>105</v>
      </c>
      <c r="AA1379" s="54" t="s">
        <v>60</v>
      </c>
      <c r="AB1379" s="54"/>
      <c r="AC1379" s="62" t="s">
        <v>61</v>
      </c>
      <c r="AD1379" s="62" t="s">
        <v>61</v>
      </c>
      <c r="JX1379" s="58"/>
      <c r="TT1379" s="58"/>
      <c r="ADP1379" s="58"/>
      <c r="ANL1379" s="58"/>
      <c r="AXH1379" s="58"/>
      <c r="BHD1379" s="58"/>
      <c r="BQZ1379" s="58"/>
      <c r="CAV1379" s="58"/>
      <c r="CKR1379" s="58"/>
      <c r="CUN1379" s="58"/>
      <c r="DEJ1379" s="58"/>
      <c r="DOF1379" s="58"/>
      <c r="DYB1379" s="58"/>
      <c r="EHX1379" s="58"/>
      <c r="ERT1379" s="58"/>
      <c r="FBP1379" s="58"/>
      <c r="FLL1379" s="58"/>
      <c r="FVH1379" s="58"/>
      <c r="GFD1379" s="58"/>
      <c r="GOZ1379" s="58"/>
      <c r="GYV1379" s="58"/>
      <c r="HIR1379" s="58"/>
      <c r="HSN1379" s="58"/>
      <c r="ICJ1379" s="58"/>
      <c r="IMF1379" s="58"/>
      <c r="IWB1379" s="58"/>
      <c r="JFX1379" s="58"/>
      <c r="JPT1379" s="58"/>
      <c r="JZP1379" s="58"/>
      <c r="KJL1379" s="58"/>
      <c r="KTH1379" s="58"/>
      <c r="LDD1379" s="58"/>
      <c r="LMZ1379" s="58"/>
      <c r="LWV1379" s="58"/>
      <c r="MGR1379" s="58"/>
      <c r="MQN1379" s="58"/>
      <c r="NAJ1379" s="58"/>
      <c r="NKF1379" s="58"/>
      <c r="NUB1379" s="58"/>
      <c r="ODX1379" s="58"/>
      <c r="ONT1379" s="58"/>
      <c r="OXP1379" s="58"/>
      <c r="PHL1379" s="58"/>
      <c r="PRH1379" s="58"/>
      <c r="QBD1379" s="58"/>
      <c r="QKZ1379" s="58"/>
      <c r="QUV1379" s="58"/>
      <c r="RER1379" s="58"/>
      <c r="RON1379" s="58"/>
      <c r="RYJ1379" s="58"/>
      <c r="SIF1379" s="58"/>
      <c r="SSB1379" s="58"/>
      <c r="TBX1379" s="58"/>
      <c r="TLT1379" s="58"/>
      <c r="TVP1379" s="58"/>
      <c r="UFL1379" s="58"/>
      <c r="UPH1379" s="58"/>
      <c r="UZD1379" s="58"/>
      <c r="VIZ1379" s="58"/>
      <c r="VSV1379" s="58"/>
      <c r="WCR1379" s="58"/>
      <c r="WMN1379" s="58"/>
      <c r="WWJ1379" s="58"/>
    </row>
    <row r="1380" spans="1:796 1052:1820 2076:2844 3100:3868 4124:4892 5148:5916 6172:6940 7196:7964 8220:8988 9244:10012 10268:11036 11292:12060 12316:13084 13340:14108 14364:15132 15388:16156" s="67" customFormat="1" ht="57" hidden="1" customHeight="1" x14ac:dyDescent="0.25">
      <c r="A1380" s="54">
        <f>+SUBTOTAL(3,$B$11:B1380)</f>
        <v>0</v>
      </c>
      <c r="B1380" s="68" t="s">
        <v>42</v>
      </c>
      <c r="C1380" s="62" t="s">
        <v>43</v>
      </c>
      <c r="D1380" s="62" t="s">
        <v>44</v>
      </c>
      <c r="E1380" s="62" t="s">
        <v>45</v>
      </c>
      <c r="F1380" s="71" t="s">
        <v>4319</v>
      </c>
      <c r="G1380" s="69">
        <v>45488.757766203998</v>
      </c>
      <c r="H1380" s="71" t="s">
        <v>4319</v>
      </c>
      <c r="I1380" s="69">
        <v>45488.757766203998</v>
      </c>
      <c r="J1380" s="71" t="s">
        <v>4319</v>
      </c>
      <c r="K1380" s="69">
        <v>45488.757766203998</v>
      </c>
      <c r="L1380" s="100" t="s">
        <v>4556</v>
      </c>
      <c r="M1380" s="68" t="s">
        <v>111</v>
      </c>
      <c r="N1380" s="63" t="s">
        <v>303</v>
      </c>
      <c r="O1380" s="63" t="s">
        <v>4109</v>
      </c>
      <c r="P1380" s="63" t="s">
        <v>4401</v>
      </c>
      <c r="Q1380" s="64"/>
      <c r="R1380" s="65"/>
      <c r="S1380" s="63" t="s">
        <v>68</v>
      </c>
      <c r="T1380" s="63" t="s">
        <v>69</v>
      </c>
      <c r="U1380" s="63" t="s">
        <v>79</v>
      </c>
      <c r="V1380" s="63" t="s">
        <v>4106</v>
      </c>
      <c r="W1380" s="63" t="s">
        <v>5272</v>
      </c>
      <c r="X1380" s="54" t="s">
        <v>58</v>
      </c>
      <c r="Y1380" s="49">
        <v>45498.694097222004</v>
      </c>
      <c r="Z1380" s="49" t="s">
        <v>59</v>
      </c>
      <c r="AA1380" s="54" t="s">
        <v>60</v>
      </c>
      <c r="AB1380" s="54"/>
      <c r="AC1380" s="62" t="s">
        <v>82</v>
      </c>
      <c r="AD1380" s="62" t="s">
        <v>82</v>
      </c>
      <c r="JX1380" s="58"/>
      <c r="TT1380" s="58"/>
      <c r="ADP1380" s="58"/>
      <c r="ANL1380" s="58"/>
      <c r="AXH1380" s="58"/>
      <c r="BHD1380" s="58"/>
      <c r="BQZ1380" s="58"/>
      <c r="CAV1380" s="58"/>
      <c r="CKR1380" s="58"/>
      <c r="CUN1380" s="58"/>
      <c r="DEJ1380" s="58"/>
      <c r="DOF1380" s="58"/>
      <c r="DYB1380" s="58"/>
      <c r="EHX1380" s="58"/>
      <c r="ERT1380" s="58"/>
      <c r="FBP1380" s="58"/>
      <c r="FLL1380" s="58"/>
      <c r="FVH1380" s="58"/>
      <c r="GFD1380" s="58"/>
      <c r="GOZ1380" s="58"/>
      <c r="GYV1380" s="58"/>
      <c r="HIR1380" s="58"/>
      <c r="HSN1380" s="58"/>
      <c r="ICJ1380" s="58"/>
      <c r="IMF1380" s="58"/>
      <c r="IWB1380" s="58"/>
      <c r="JFX1380" s="58"/>
      <c r="JPT1380" s="58"/>
      <c r="JZP1380" s="58"/>
      <c r="KJL1380" s="58"/>
      <c r="KTH1380" s="58"/>
      <c r="LDD1380" s="58"/>
      <c r="LMZ1380" s="58"/>
      <c r="LWV1380" s="58"/>
      <c r="MGR1380" s="58"/>
      <c r="MQN1380" s="58"/>
      <c r="NAJ1380" s="58"/>
      <c r="NKF1380" s="58"/>
      <c r="NUB1380" s="58"/>
      <c r="ODX1380" s="58"/>
      <c r="ONT1380" s="58"/>
      <c r="OXP1380" s="58"/>
      <c r="PHL1380" s="58"/>
      <c r="PRH1380" s="58"/>
      <c r="QBD1380" s="58"/>
      <c r="QKZ1380" s="58"/>
      <c r="QUV1380" s="58"/>
      <c r="RER1380" s="58"/>
      <c r="RON1380" s="58"/>
      <c r="RYJ1380" s="58"/>
      <c r="SIF1380" s="58"/>
      <c r="SSB1380" s="58"/>
      <c r="TBX1380" s="58"/>
      <c r="TLT1380" s="58"/>
      <c r="TVP1380" s="58"/>
      <c r="UFL1380" s="58"/>
      <c r="UPH1380" s="58"/>
      <c r="UZD1380" s="58"/>
      <c r="VIZ1380" s="58"/>
      <c r="VSV1380" s="58"/>
      <c r="WCR1380" s="58"/>
      <c r="WMN1380" s="58"/>
      <c r="WWJ1380" s="58"/>
    </row>
    <row r="1381" spans="1:796 1052:1820 2076:2844 3100:3868 4124:4892 5148:5916 6172:6940 7196:7964 8220:8988 9244:10012 10268:11036 11292:12060 12316:13084 13340:14108 14364:15132 15388:16156" s="67" customFormat="1" ht="57" hidden="1" customHeight="1" x14ac:dyDescent="0.25">
      <c r="A1381" s="54">
        <f>+SUBTOTAL(3,$B$11:B1381)</f>
        <v>0</v>
      </c>
      <c r="B1381" s="68" t="s">
        <v>108</v>
      </c>
      <c r="C1381" s="62" t="s">
        <v>43</v>
      </c>
      <c r="D1381" s="62" t="s">
        <v>44</v>
      </c>
      <c r="E1381" s="62" t="s">
        <v>45</v>
      </c>
      <c r="F1381" s="71" t="s">
        <v>4320</v>
      </c>
      <c r="G1381" s="69">
        <v>45496.564513889003</v>
      </c>
      <c r="H1381" s="71" t="s">
        <v>4320</v>
      </c>
      <c r="I1381" s="69">
        <v>45496.564513889003</v>
      </c>
      <c r="J1381" s="71" t="s">
        <v>4320</v>
      </c>
      <c r="K1381" s="69">
        <v>45496.564513889003</v>
      </c>
      <c r="L1381" s="100" t="s">
        <v>2261</v>
      </c>
      <c r="M1381" s="68" t="s">
        <v>48</v>
      </c>
      <c r="N1381" s="63" t="s">
        <v>141</v>
      </c>
      <c r="O1381" s="63" t="s">
        <v>175</v>
      </c>
      <c r="P1381" s="63" t="s">
        <v>2105</v>
      </c>
      <c r="Q1381" s="64"/>
      <c r="R1381" s="65"/>
      <c r="S1381" s="63" t="s">
        <v>68</v>
      </c>
      <c r="T1381" s="63" t="s">
        <v>156</v>
      </c>
      <c r="U1381" s="63" t="s">
        <v>157</v>
      </c>
      <c r="V1381" s="63" t="s">
        <v>80</v>
      </c>
      <c r="W1381" s="63" t="s">
        <v>4692</v>
      </c>
      <c r="X1381" s="54" t="s">
        <v>58</v>
      </c>
      <c r="Y1381" s="49"/>
      <c r="Z1381" s="49" t="s">
        <v>105</v>
      </c>
      <c r="AA1381" s="54" t="s">
        <v>60</v>
      </c>
      <c r="AB1381" s="54"/>
      <c r="AC1381" s="68" t="s">
        <v>61</v>
      </c>
      <c r="AD1381" s="68" t="s">
        <v>61</v>
      </c>
      <c r="JX1381" s="58"/>
      <c r="TT1381" s="58"/>
      <c r="ADP1381" s="58"/>
      <c r="ANL1381" s="58"/>
      <c r="AXH1381" s="58"/>
      <c r="BHD1381" s="58"/>
      <c r="BQZ1381" s="58"/>
      <c r="CAV1381" s="58"/>
      <c r="CKR1381" s="58"/>
      <c r="CUN1381" s="58"/>
      <c r="DEJ1381" s="58"/>
      <c r="DOF1381" s="58"/>
      <c r="DYB1381" s="58"/>
      <c r="EHX1381" s="58"/>
      <c r="ERT1381" s="58"/>
      <c r="FBP1381" s="58"/>
      <c r="FLL1381" s="58"/>
      <c r="FVH1381" s="58"/>
      <c r="GFD1381" s="58"/>
      <c r="GOZ1381" s="58"/>
      <c r="GYV1381" s="58"/>
      <c r="HIR1381" s="58"/>
      <c r="HSN1381" s="58"/>
      <c r="ICJ1381" s="58"/>
      <c r="IMF1381" s="58"/>
      <c r="IWB1381" s="58"/>
      <c r="JFX1381" s="58"/>
      <c r="JPT1381" s="58"/>
      <c r="JZP1381" s="58"/>
      <c r="KJL1381" s="58"/>
      <c r="KTH1381" s="58"/>
      <c r="LDD1381" s="58"/>
      <c r="LMZ1381" s="58"/>
      <c r="LWV1381" s="58"/>
      <c r="MGR1381" s="58"/>
      <c r="MQN1381" s="58"/>
      <c r="NAJ1381" s="58"/>
      <c r="NKF1381" s="58"/>
      <c r="NUB1381" s="58"/>
      <c r="ODX1381" s="58"/>
      <c r="ONT1381" s="58"/>
      <c r="OXP1381" s="58"/>
      <c r="PHL1381" s="58"/>
      <c r="PRH1381" s="58"/>
      <c r="QBD1381" s="58"/>
      <c r="QKZ1381" s="58"/>
      <c r="QUV1381" s="58"/>
      <c r="RER1381" s="58"/>
      <c r="RON1381" s="58"/>
      <c r="RYJ1381" s="58"/>
      <c r="SIF1381" s="58"/>
      <c r="SSB1381" s="58"/>
      <c r="TBX1381" s="58"/>
      <c r="TLT1381" s="58"/>
      <c r="TVP1381" s="58"/>
      <c r="UFL1381" s="58"/>
      <c r="UPH1381" s="58"/>
      <c r="UZD1381" s="58"/>
      <c r="VIZ1381" s="58"/>
      <c r="VSV1381" s="58"/>
      <c r="WCR1381" s="58"/>
      <c r="WMN1381" s="58"/>
      <c r="WWJ1381" s="58"/>
    </row>
    <row r="1382" spans="1:796 1052:1820 2076:2844 3100:3868 4124:4892 5148:5916 6172:6940 7196:7964 8220:8988 9244:10012 10268:11036 11292:12060 12316:13084 13340:14108 14364:15132 15388:16156" s="67" customFormat="1" ht="57" hidden="1" customHeight="1" x14ac:dyDescent="0.25">
      <c r="A1382" s="54">
        <f>+SUBTOTAL(3,$B$11:B1382)</f>
        <v>0</v>
      </c>
      <c r="B1382" s="68" t="s">
        <v>42</v>
      </c>
      <c r="C1382" s="62" t="s">
        <v>43</v>
      </c>
      <c r="D1382" s="62" t="s">
        <v>44</v>
      </c>
      <c r="E1382" s="62" t="s">
        <v>45</v>
      </c>
      <c r="F1382" s="71" t="s">
        <v>4595</v>
      </c>
      <c r="G1382" s="69">
        <v>45504.021932869997</v>
      </c>
      <c r="H1382" s="71" t="s">
        <v>4595</v>
      </c>
      <c r="I1382" s="69">
        <v>45504.021932869997</v>
      </c>
      <c r="J1382" s="71" t="s">
        <v>4595</v>
      </c>
      <c r="K1382" s="69">
        <v>45504.021932869997</v>
      </c>
      <c r="L1382" s="100" t="s">
        <v>4597</v>
      </c>
      <c r="M1382" s="68" t="s">
        <v>48</v>
      </c>
      <c r="N1382" s="49" t="s">
        <v>197</v>
      </c>
      <c r="O1382" s="63" t="s">
        <v>274</v>
      </c>
      <c r="P1382" s="63" t="s">
        <v>452</v>
      </c>
      <c r="Q1382" s="64"/>
      <c r="R1382" s="65"/>
      <c r="S1382" s="63" t="s">
        <v>68</v>
      </c>
      <c r="T1382" s="63" t="s">
        <v>96</v>
      </c>
      <c r="U1382" s="63" t="s">
        <v>97</v>
      </c>
      <c r="V1382" s="63" t="s">
        <v>98</v>
      </c>
      <c r="W1382" s="63" t="s">
        <v>99</v>
      </c>
      <c r="X1382" s="54" t="s">
        <v>58</v>
      </c>
      <c r="Y1382" s="49"/>
      <c r="Z1382" s="49" t="s">
        <v>59</v>
      </c>
      <c r="AA1382" s="54" t="s">
        <v>60</v>
      </c>
      <c r="AB1382" s="54"/>
      <c r="AC1382" s="68" t="s">
        <v>902</v>
      </c>
      <c r="AD1382" s="68" t="s">
        <v>902</v>
      </c>
      <c r="JX1382" s="58"/>
      <c r="TT1382" s="58"/>
      <c r="ADP1382" s="58"/>
      <c r="ANL1382" s="58"/>
      <c r="AXH1382" s="58"/>
      <c r="BHD1382" s="58"/>
      <c r="BQZ1382" s="58"/>
      <c r="CAV1382" s="58"/>
      <c r="CKR1382" s="58"/>
      <c r="CUN1382" s="58"/>
      <c r="DEJ1382" s="58"/>
      <c r="DOF1382" s="58"/>
      <c r="DYB1382" s="58"/>
      <c r="EHX1382" s="58"/>
      <c r="ERT1382" s="58"/>
      <c r="FBP1382" s="58"/>
      <c r="FLL1382" s="58"/>
      <c r="FVH1382" s="58"/>
      <c r="GFD1382" s="58"/>
      <c r="GOZ1382" s="58"/>
      <c r="GYV1382" s="58"/>
      <c r="HIR1382" s="58"/>
      <c r="HSN1382" s="58"/>
      <c r="ICJ1382" s="58"/>
      <c r="IMF1382" s="58"/>
      <c r="IWB1382" s="58"/>
      <c r="JFX1382" s="58"/>
      <c r="JPT1382" s="58"/>
      <c r="JZP1382" s="58"/>
      <c r="KJL1382" s="58"/>
      <c r="KTH1382" s="58"/>
      <c r="LDD1382" s="58"/>
      <c r="LMZ1382" s="58"/>
      <c r="LWV1382" s="58"/>
      <c r="MGR1382" s="58"/>
      <c r="MQN1382" s="58"/>
      <c r="NAJ1382" s="58"/>
      <c r="NKF1382" s="58"/>
      <c r="NUB1382" s="58"/>
      <c r="ODX1382" s="58"/>
      <c r="ONT1382" s="58"/>
      <c r="OXP1382" s="58"/>
      <c r="PHL1382" s="58"/>
      <c r="PRH1382" s="58"/>
      <c r="QBD1382" s="58"/>
      <c r="QKZ1382" s="58"/>
      <c r="QUV1382" s="58"/>
      <c r="RER1382" s="58"/>
      <c r="RON1382" s="58"/>
      <c r="RYJ1382" s="58"/>
      <c r="SIF1382" s="58"/>
      <c r="SSB1382" s="58"/>
      <c r="TBX1382" s="58"/>
      <c r="TLT1382" s="58"/>
      <c r="TVP1382" s="58"/>
      <c r="UFL1382" s="58"/>
      <c r="UPH1382" s="58"/>
      <c r="UZD1382" s="58"/>
      <c r="VIZ1382" s="58"/>
      <c r="VSV1382" s="58"/>
      <c r="WCR1382" s="58"/>
      <c r="WMN1382" s="58"/>
      <c r="WWJ1382" s="58"/>
    </row>
    <row r="1383" spans="1:796 1052:1820 2076:2844 3100:3868 4124:4892 5148:5916 6172:6940 7196:7964 8220:8988 9244:10012 10268:11036 11292:12060 12316:13084 13340:14108 14364:15132 15388:16156" s="67" customFormat="1" ht="57" hidden="1" customHeight="1" x14ac:dyDescent="0.25">
      <c r="A1383" s="54">
        <f>+SUBTOTAL(3,$B$11:B1383)</f>
        <v>0</v>
      </c>
      <c r="B1383" s="78" t="s">
        <v>42</v>
      </c>
      <c r="C1383" s="72" t="s">
        <v>43</v>
      </c>
      <c r="D1383" s="72" t="s">
        <v>44</v>
      </c>
      <c r="E1383" s="72" t="s">
        <v>45</v>
      </c>
      <c r="F1383" s="81" t="s">
        <v>4886</v>
      </c>
      <c r="G1383" s="82">
        <v>45525</v>
      </c>
      <c r="H1383" s="81" t="s">
        <v>4886</v>
      </c>
      <c r="I1383" s="82">
        <v>45525</v>
      </c>
      <c r="J1383" s="81" t="s">
        <v>4886</v>
      </c>
      <c r="K1383" s="82">
        <v>45525</v>
      </c>
      <c r="L1383" s="100" t="s">
        <v>4887</v>
      </c>
      <c r="M1383" s="78" t="s">
        <v>48</v>
      </c>
      <c r="N1383" s="49" t="s">
        <v>197</v>
      </c>
      <c r="O1383" s="73" t="s">
        <v>279</v>
      </c>
      <c r="P1383" s="73" t="s">
        <v>4888</v>
      </c>
      <c r="Q1383" s="74"/>
      <c r="R1383" s="75"/>
      <c r="S1383" s="73" t="s">
        <v>68</v>
      </c>
      <c r="T1383" s="73" t="s">
        <v>69</v>
      </c>
      <c r="U1383" s="73" t="s">
        <v>461</v>
      </c>
      <c r="V1383" s="73" t="s">
        <v>115</v>
      </c>
      <c r="W1383" s="73" t="s">
        <v>4727</v>
      </c>
      <c r="X1383" s="72" t="s">
        <v>58</v>
      </c>
      <c r="Y1383" s="73">
        <v>45526</v>
      </c>
      <c r="Z1383" s="73" t="s">
        <v>59</v>
      </c>
      <c r="AA1383" s="72" t="s">
        <v>74</v>
      </c>
      <c r="AB1383" s="72"/>
      <c r="AC1383" s="78" t="s">
        <v>82</v>
      </c>
      <c r="AD1383" s="78" t="s">
        <v>82</v>
      </c>
      <c r="JX1383" s="58"/>
      <c r="TT1383" s="58"/>
      <c r="ADP1383" s="58"/>
      <c r="ANL1383" s="58"/>
      <c r="AXH1383" s="58"/>
      <c r="BHD1383" s="58"/>
      <c r="BQZ1383" s="58"/>
      <c r="CAV1383" s="58"/>
      <c r="CKR1383" s="58"/>
      <c r="CUN1383" s="58"/>
      <c r="DEJ1383" s="58"/>
      <c r="DOF1383" s="58"/>
      <c r="DYB1383" s="58"/>
      <c r="EHX1383" s="58"/>
      <c r="ERT1383" s="58"/>
      <c r="FBP1383" s="58"/>
      <c r="FLL1383" s="58"/>
      <c r="FVH1383" s="58"/>
      <c r="GFD1383" s="58"/>
      <c r="GOZ1383" s="58"/>
      <c r="GYV1383" s="58"/>
      <c r="HIR1383" s="58"/>
      <c r="HSN1383" s="58"/>
      <c r="ICJ1383" s="58"/>
      <c r="IMF1383" s="58"/>
      <c r="IWB1383" s="58"/>
      <c r="JFX1383" s="58"/>
      <c r="JPT1383" s="58"/>
      <c r="JZP1383" s="58"/>
      <c r="KJL1383" s="58"/>
      <c r="KTH1383" s="58"/>
      <c r="LDD1383" s="58"/>
      <c r="LMZ1383" s="58"/>
      <c r="LWV1383" s="58"/>
      <c r="MGR1383" s="58"/>
      <c r="MQN1383" s="58"/>
      <c r="NAJ1383" s="58"/>
      <c r="NKF1383" s="58"/>
      <c r="NUB1383" s="58"/>
      <c r="ODX1383" s="58"/>
      <c r="ONT1383" s="58"/>
      <c r="OXP1383" s="58"/>
      <c r="PHL1383" s="58"/>
      <c r="PRH1383" s="58"/>
      <c r="QBD1383" s="58"/>
      <c r="QKZ1383" s="58"/>
      <c r="QUV1383" s="58"/>
      <c r="RER1383" s="58"/>
      <c r="RON1383" s="58"/>
      <c r="RYJ1383" s="58"/>
      <c r="SIF1383" s="58"/>
      <c r="SSB1383" s="58"/>
      <c r="TBX1383" s="58"/>
      <c r="TLT1383" s="58"/>
      <c r="TVP1383" s="58"/>
      <c r="UFL1383" s="58"/>
      <c r="UPH1383" s="58"/>
      <c r="UZD1383" s="58"/>
      <c r="VIZ1383" s="58"/>
      <c r="VSV1383" s="58"/>
      <c r="WCR1383" s="58"/>
      <c r="WMN1383" s="58"/>
      <c r="WWJ1383" s="58"/>
    </row>
    <row r="1384" spans="1:796 1052:1820 2076:2844 3100:3868 4124:4892 5148:5916 6172:6940 7196:7964 8220:8988 9244:10012 10268:11036 11292:12060 12316:13084 13340:14108 14364:15132 15388:16156" s="67" customFormat="1" ht="57" hidden="1" customHeight="1" x14ac:dyDescent="0.25">
      <c r="A1384" s="54">
        <f>+SUBTOTAL(3,$B$11:B1384)</f>
        <v>0</v>
      </c>
      <c r="B1384" s="78" t="s">
        <v>42</v>
      </c>
      <c r="C1384" s="72" t="s">
        <v>43</v>
      </c>
      <c r="D1384" s="72" t="s">
        <v>44</v>
      </c>
      <c r="E1384" s="72" t="s">
        <v>45</v>
      </c>
      <c r="F1384" s="81" t="s">
        <v>4889</v>
      </c>
      <c r="G1384" s="82">
        <v>45524.471412037034</v>
      </c>
      <c r="H1384" s="81" t="s">
        <v>4889</v>
      </c>
      <c r="I1384" s="82">
        <v>45524.471412037034</v>
      </c>
      <c r="J1384" s="81" t="s">
        <v>4889</v>
      </c>
      <c r="K1384" s="82">
        <v>45524.471412037034</v>
      </c>
      <c r="L1384" s="100" t="s">
        <v>4890</v>
      </c>
      <c r="M1384" s="78" t="s">
        <v>48</v>
      </c>
      <c r="N1384" s="49" t="s">
        <v>197</v>
      </c>
      <c r="O1384" s="73" t="s">
        <v>198</v>
      </c>
      <c r="P1384" s="73" t="s">
        <v>3446</v>
      </c>
      <c r="Q1384" s="74"/>
      <c r="R1384" s="75"/>
      <c r="S1384" s="73" t="s">
        <v>68</v>
      </c>
      <c r="T1384" s="73" t="s">
        <v>321</v>
      </c>
      <c r="U1384" s="73" t="s">
        <v>4417</v>
      </c>
      <c r="V1384" s="73" t="s">
        <v>71</v>
      </c>
      <c r="W1384" s="73" t="s">
        <v>72</v>
      </c>
      <c r="X1384" s="72" t="s">
        <v>58</v>
      </c>
      <c r="Y1384" s="73">
        <v>45525</v>
      </c>
      <c r="Z1384" s="73" t="s">
        <v>59</v>
      </c>
      <c r="AA1384" s="72" t="s">
        <v>74</v>
      </c>
      <c r="AB1384" s="72"/>
      <c r="AC1384" s="78" t="s">
        <v>117</v>
      </c>
      <c r="AD1384" s="78" t="s">
        <v>117</v>
      </c>
      <c r="JX1384" s="58"/>
      <c r="TT1384" s="58"/>
      <c r="ADP1384" s="58"/>
      <c r="ANL1384" s="58"/>
      <c r="AXH1384" s="58"/>
      <c r="BHD1384" s="58"/>
      <c r="BQZ1384" s="58"/>
      <c r="CAV1384" s="58"/>
      <c r="CKR1384" s="58"/>
      <c r="CUN1384" s="58"/>
      <c r="DEJ1384" s="58"/>
      <c r="DOF1384" s="58"/>
      <c r="DYB1384" s="58"/>
      <c r="EHX1384" s="58"/>
      <c r="ERT1384" s="58"/>
      <c r="FBP1384" s="58"/>
      <c r="FLL1384" s="58"/>
      <c r="FVH1384" s="58"/>
      <c r="GFD1384" s="58"/>
      <c r="GOZ1384" s="58"/>
      <c r="GYV1384" s="58"/>
      <c r="HIR1384" s="58"/>
      <c r="HSN1384" s="58"/>
      <c r="ICJ1384" s="58"/>
      <c r="IMF1384" s="58"/>
      <c r="IWB1384" s="58"/>
      <c r="JFX1384" s="58"/>
      <c r="JPT1384" s="58"/>
      <c r="JZP1384" s="58"/>
      <c r="KJL1384" s="58"/>
      <c r="KTH1384" s="58"/>
      <c r="LDD1384" s="58"/>
      <c r="LMZ1384" s="58"/>
      <c r="LWV1384" s="58"/>
      <c r="MGR1384" s="58"/>
      <c r="MQN1384" s="58"/>
      <c r="NAJ1384" s="58"/>
      <c r="NKF1384" s="58"/>
      <c r="NUB1384" s="58"/>
      <c r="ODX1384" s="58"/>
      <c r="ONT1384" s="58"/>
      <c r="OXP1384" s="58"/>
      <c r="PHL1384" s="58"/>
      <c r="PRH1384" s="58"/>
      <c r="QBD1384" s="58"/>
      <c r="QKZ1384" s="58"/>
      <c r="QUV1384" s="58"/>
      <c r="RER1384" s="58"/>
      <c r="RON1384" s="58"/>
      <c r="RYJ1384" s="58"/>
      <c r="SIF1384" s="58"/>
      <c r="SSB1384" s="58"/>
      <c r="TBX1384" s="58"/>
      <c r="TLT1384" s="58"/>
      <c r="TVP1384" s="58"/>
      <c r="UFL1384" s="58"/>
      <c r="UPH1384" s="58"/>
      <c r="UZD1384" s="58"/>
      <c r="VIZ1384" s="58"/>
      <c r="VSV1384" s="58"/>
      <c r="WCR1384" s="58"/>
      <c r="WMN1384" s="58"/>
      <c r="WWJ1384" s="58"/>
    </row>
    <row r="1385" spans="1:796 1052:1820 2076:2844 3100:3868 4124:4892 5148:5916 6172:6940 7196:7964 8220:8988 9244:10012 10268:11036 11292:12060 12316:13084 13340:14108 14364:15132 15388:16156" s="67" customFormat="1" ht="57" hidden="1" customHeight="1" x14ac:dyDescent="0.25">
      <c r="A1385" s="54">
        <f>+SUBTOTAL(3,$B$11:B1385)</f>
        <v>0</v>
      </c>
      <c r="B1385" s="78" t="s">
        <v>42</v>
      </c>
      <c r="C1385" s="72" t="s">
        <v>43</v>
      </c>
      <c r="D1385" s="72" t="s">
        <v>44</v>
      </c>
      <c r="E1385" s="72" t="s">
        <v>45</v>
      </c>
      <c r="F1385" s="81" t="s">
        <v>4891</v>
      </c>
      <c r="G1385" s="82">
        <v>45520.162847222004</v>
      </c>
      <c r="H1385" s="81" t="s">
        <v>4891</v>
      </c>
      <c r="I1385" s="82">
        <v>45520.162847222004</v>
      </c>
      <c r="J1385" s="81" t="s">
        <v>4891</v>
      </c>
      <c r="K1385" s="82">
        <v>45520.162847222004</v>
      </c>
      <c r="L1385" s="100" t="s">
        <v>5061</v>
      </c>
      <c r="M1385" s="78" t="s">
        <v>48</v>
      </c>
      <c r="N1385" s="49" t="s">
        <v>197</v>
      </c>
      <c r="O1385" s="73" t="s">
        <v>289</v>
      </c>
      <c r="P1385" s="73" t="s">
        <v>3443</v>
      </c>
      <c r="Q1385" s="74"/>
      <c r="R1385" s="75"/>
      <c r="S1385" s="73" t="s">
        <v>68</v>
      </c>
      <c r="T1385" s="73" t="s">
        <v>69</v>
      </c>
      <c r="U1385" s="73" t="s">
        <v>79</v>
      </c>
      <c r="V1385" s="73" t="s">
        <v>71</v>
      </c>
      <c r="W1385" s="73" t="s">
        <v>72</v>
      </c>
      <c r="X1385" s="72" t="s">
        <v>58</v>
      </c>
      <c r="Y1385" s="73">
        <v>45525</v>
      </c>
      <c r="Z1385" s="73" t="s">
        <v>105</v>
      </c>
      <c r="AA1385" s="72" t="s">
        <v>74</v>
      </c>
      <c r="AB1385" s="72"/>
      <c r="AC1385" s="78" t="s">
        <v>82</v>
      </c>
      <c r="AD1385" s="78" t="s">
        <v>82</v>
      </c>
      <c r="JX1385" s="58"/>
      <c r="TT1385" s="58"/>
      <c r="ADP1385" s="58"/>
      <c r="ANL1385" s="58"/>
      <c r="AXH1385" s="58"/>
      <c r="BHD1385" s="58"/>
      <c r="BQZ1385" s="58"/>
      <c r="CAV1385" s="58"/>
      <c r="CKR1385" s="58"/>
      <c r="CUN1385" s="58"/>
      <c r="DEJ1385" s="58"/>
      <c r="DOF1385" s="58"/>
      <c r="DYB1385" s="58"/>
      <c r="EHX1385" s="58"/>
      <c r="ERT1385" s="58"/>
      <c r="FBP1385" s="58"/>
      <c r="FLL1385" s="58"/>
      <c r="FVH1385" s="58"/>
      <c r="GFD1385" s="58"/>
      <c r="GOZ1385" s="58"/>
      <c r="GYV1385" s="58"/>
      <c r="HIR1385" s="58"/>
      <c r="HSN1385" s="58"/>
      <c r="ICJ1385" s="58"/>
      <c r="IMF1385" s="58"/>
      <c r="IWB1385" s="58"/>
      <c r="JFX1385" s="58"/>
      <c r="JPT1385" s="58"/>
      <c r="JZP1385" s="58"/>
      <c r="KJL1385" s="58"/>
      <c r="KTH1385" s="58"/>
      <c r="LDD1385" s="58"/>
      <c r="LMZ1385" s="58"/>
      <c r="LWV1385" s="58"/>
      <c r="MGR1385" s="58"/>
      <c r="MQN1385" s="58"/>
      <c r="NAJ1385" s="58"/>
      <c r="NKF1385" s="58"/>
      <c r="NUB1385" s="58"/>
      <c r="ODX1385" s="58"/>
      <c r="ONT1385" s="58"/>
      <c r="OXP1385" s="58"/>
      <c r="PHL1385" s="58"/>
      <c r="PRH1385" s="58"/>
      <c r="QBD1385" s="58"/>
      <c r="QKZ1385" s="58"/>
      <c r="QUV1385" s="58"/>
      <c r="RER1385" s="58"/>
      <c r="RON1385" s="58"/>
      <c r="RYJ1385" s="58"/>
      <c r="SIF1385" s="58"/>
      <c r="SSB1385" s="58"/>
      <c r="TBX1385" s="58"/>
      <c r="TLT1385" s="58"/>
      <c r="TVP1385" s="58"/>
      <c r="UFL1385" s="58"/>
      <c r="UPH1385" s="58"/>
      <c r="UZD1385" s="58"/>
      <c r="VIZ1385" s="58"/>
      <c r="VSV1385" s="58"/>
      <c r="WCR1385" s="58"/>
      <c r="WMN1385" s="58"/>
      <c r="WWJ1385" s="58"/>
    </row>
    <row r="1386" spans="1:796 1052:1820 2076:2844 3100:3868 4124:4892 5148:5916 6172:6940 7196:7964 8220:8988 9244:10012 10268:11036 11292:12060 12316:13084 13340:14108 14364:15132 15388:16156" s="67" customFormat="1" ht="57" hidden="1" customHeight="1" x14ac:dyDescent="0.25">
      <c r="A1386" s="54">
        <f>+SUBTOTAL(3,$B$11:B1386)</f>
        <v>0</v>
      </c>
      <c r="B1386" s="78" t="s">
        <v>42</v>
      </c>
      <c r="C1386" s="72" t="s">
        <v>43</v>
      </c>
      <c r="D1386" s="72" t="s">
        <v>44</v>
      </c>
      <c r="E1386" s="72" t="s">
        <v>45</v>
      </c>
      <c r="F1386" s="81" t="s">
        <v>4892</v>
      </c>
      <c r="G1386" s="82">
        <v>45519.781805555998</v>
      </c>
      <c r="H1386" s="81" t="s">
        <v>4892</v>
      </c>
      <c r="I1386" s="82">
        <v>45519.781805555998</v>
      </c>
      <c r="J1386" s="81" t="s">
        <v>4892</v>
      </c>
      <c r="K1386" s="82">
        <v>45519.781805555998</v>
      </c>
      <c r="L1386" s="100" t="s">
        <v>5062</v>
      </c>
      <c r="M1386" s="78" t="s">
        <v>48</v>
      </c>
      <c r="N1386" s="49" t="s">
        <v>197</v>
      </c>
      <c r="O1386" s="73" t="s">
        <v>289</v>
      </c>
      <c r="P1386" s="73" t="s">
        <v>5185</v>
      </c>
      <c r="Q1386" s="74"/>
      <c r="R1386" s="75"/>
      <c r="S1386" s="73" t="s">
        <v>68</v>
      </c>
      <c r="T1386" s="73" t="s">
        <v>69</v>
      </c>
      <c r="U1386" s="73" t="s">
        <v>70</v>
      </c>
      <c r="V1386" s="73" t="s">
        <v>80</v>
      </c>
      <c r="W1386" s="73" t="s">
        <v>4692</v>
      </c>
      <c r="X1386" s="72" t="s">
        <v>58</v>
      </c>
      <c r="Y1386" s="73">
        <v>45526</v>
      </c>
      <c r="Z1386" s="73" t="s">
        <v>59</v>
      </c>
      <c r="AA1386" s="72" t="s">
        <v>74</v>
      </c>
      <c r="AB1386" s="72"/>
      <c r="AC1386" s="78" t="s">
        <v>117</v>
      </c>
      <c r="AD1386" s="78" t="s">
        <v>117</v>
      </c>
      <c r="JX1386" s="58"/>
      <c r="TT1386" s="58"/>
      <c r="ADP1386" s="58"/>
      <c r="ANL1386" s="58"/>
      <c r="AXH1386" s="58"/>
      <c r="BHD1386" s="58"/>
      <c r="BQZ1386" s="58"/>
      <c r="CAV1386" s="58"/>
      <c r="CKR1386" s="58"/>
      <c r="CUN1386" s="58"/>
      <c r="DEJ1386" s="58"/>
      <c r="DOF1386" s="58"/>
      <c r="DYB1386" s="58"/>
      <c r="EHX1386" s="58"/>
      <c r="ERT1386" s="58"/>
      <c r="FBP1386" s="58"/>
      <c r="FLL1386" s="58"/>
      <c r="FVH1386" s="58"/>
      <c r="GFD1386" s="58"/>
      <c r="GOZ1386" s="58"/>
      <c r="GYV1386" s="58"/>
      <c r="HIR1386" s="58"/>
      <c r="HSN1386" s="58"/>
      <c r="ICJ1386" s="58"/>
      <c r="IMF1386" s="58"/>
      <c r="IWB1386" s="58"/>
      <c r="JFX1386" s="58"/>
      <c r="JPT1386" s="58"/>
      <c r="JZP1386" s="58"/>
      <c r="KJL1386" s="58"/>
      <c r="KTH1386" s="58"/>
      <c r="LDD1386" s="58"/>
      <c r="LMZ1386" s="58"/>
      <c r="LWV1386" s="58"/>
      <c r="MGR1386" s="58"/>
      <c r="MQN1386" s="58"/>
      <c r="NAJ1386" s="58"/>
      <c r="NKF1386" s="58"/>
      <c r="NUB1386" s="58"/>
      <c r="ODX1386" s="58"/>
      <c r="ONT1386" s="58"/>
      <c r="OXP1386" s="58"/>
      <c r="PHL1386" s="58"/>
      <c r="PRH1386" s="58"/>
      <c r="QBD1386" s="58"/>
      <c r="QKZ1386" s="58"/>
      <c r="QUV1386" s="58"/>
      <c r="RER1386" s="58"/>
      <c r="RON1386" s="58"/>
      <c r="RYJ1386" s="58"/>
      <c r="SIF1386" s="58"/>
      <c r="SSB1386" s="58"/>
      <c r="TBX1386" s="58"/>
      <c r="TLT1386" s="58"/>
      <c r="TVP1386" s="58"/>
      <c r="UFL1386" s="58"/>
      <c r="UPH1386" s="58"/>
      <c r="UZD1386" s="58"/>
      <c r="VIZ1386" s="58"/>
      <c r="VSV1386" s="58"/>
      <c r="WCR1386" s="58"/>
      <c r="WMN1386" s="58"/>
      <c r="WWJ1386" s="58"/>
    </row>
    <row r="1387" spans="1:796 1052:1820 2076:2844 3100:3868 4124:4892 5148:5916 6172:6940 7196:7964 8220:8988 9244:10012 10268:11036 11292:12060 12316:13084 13340:14108 14364:15132 15388:16156" s="67" customFormat="1" ht="57" hidden="1" customHeight="1" x14ac:dyDescent="0.25">
      <c r="A1387" s="54">
        <f>+SUBTOTAL(3,$B$11:B1387)</f>
        <v>0</v>
      </c>
      <c r="B1387" s="78" t="s">
        <v>42</v>
      </c>
      <c r="C1387" s="72" t="s">
        <v>43</v>
      </c>
      <c r="D1387" s="72" t="s">
        <v>44</v>
      </c>
      <c r="E1387" s="72" t="s">
        <v>45</v>
      </c>
      <c r="F1387" s="81" t="s">
        <v>4893</v>
      </c>
      <c r="G1387" s="82">
        <v>45509.872916667002</v>
      </c>
      <c r="H1387" s="81" t="s">
        <v>4893</v>
      </c>
      <c r="I1387" s="82">
        <v>45509.872916667002</v>
      </c>
      <c r="J1387" s="81" t="s">
        <v>4893</v>
      </c>
      <c r="K1387" s="82">
        <v>45509.872916667002</v>
      </c>
      <c r="L1387" s="100" t="s">
        <v>5063</v>
      </c>
      <c r="M1387" s="78" t="s">
        <v>48</v>
      </c>
      <c r="N1387" s="49" t="s">
        <v>197</v>
      </c>
      <c r="O1387" s="73" t="s">
        <v>268</v>
      </c>
      <c r="P1387" s="73" t="s">
        <v>5186</v>
      </c>
      <c r="Q1387" s="74"/>
      <c r="R1387" s="75"/>
      <c r="S1387" s="73" t="s">
        <v>68</v>
      </c>
      <c r="T1387" s="73" t="s">
        <v>69</v>
      </c>
      <c r="U1387" s="73" t="s">
        <v>89</v>
      </c>
      <c r="V1387" s="73" t="s">
        <v>80</v>
      </c>
      <c r="W1387" s="73" t="s">
        <v>4692</v>
      </c>
      <c r="X1387" s="72" t="s">
        <v>58</v>
      </c>
      <c r="Y1387" s="73">
        <v>45512</v>
      </c>
      <c r="Z1387" s="73" t="s">
        <v>59</v>
      </c>
      <c r="AA1387" s="72" t="s">
        <v>74</v>
      </c>
      <c r="AB1387" s="72"/>
      <c r="AC1387" s="78" t="s">
        <v>82</v>
      </c>
      <c r="AD1387" s="78" t="s">
        <v>82</v>
      </c>
      <c r="JX1387" s="58"/>
      <c r="TT1387" s="58"/>
      <c r="ADP1387" s="58"/>
      <c r="ANL1387" s="58"/>
      <c r="AXH1387" s="58"/>
      <c r="BHD1387" s="58"/>
      <c r="BQZ1387" s="58"/>
      <c r="CAV1387" s="58"/>
      <c r="CKR1387" s="58"/>
      <c r="CUN1387" s="58"/>
      <c r="DEJ1387" s="58"/>
      <c r="DOF1387" s="58"/>
      <c r="DYB1387" s="58"/>
      <c r="EHX1387" s="58"/>
      <c r="ERT1387" s="58"/>
      <c r="FBP1387" s="58"/>
      <c r="FLL1387" s="58"/>
      <c r="FVH1387" s="58"/>
      <c r="GFD1387" s="58"/>
      <c r="GOZ1387" s="58"/>
      <c r="GYV1387" s="58"/>
      <c r="HIR1387" s="58"/>
      <c r="HSN1387" s="58"/>
      <c r="ICJ1387" s="58"/>
      <c r="IMF1387" s="58"/>
      <c r="IWB1387" s="58"/>
      <c r="JFX1387" s="58"/>
      <c r="JPT1387" s="58"/>
      <c r="JZP1387" s="58"/>
      <c r="KJL1387" s="58"/>
      <c r="KTH1387" s="58"/>
      <c r="LDD1387" s="58"/>
      <c r="LMZ1387" s="58"/>
      <c r="LWV1387" s="58"/>
      <c r="MGR1387" s="58"/>
      <c r="MQN1387" s="58"/>
      <c r="NAJ1387" s="58"/>
      <c r="NKF1387" s="58"/>
      <c r="NUB1387" s="58"/>
      <c r="ODX1387" s="58"/>
      <c r="ONT1387" s="58"/>
      <c r="OXP1387" s="58"/>
      <c r="PHL1387" s="58"/>
      <c r="PRH1387" s="58"/>
      <c r="QBD1387" s="58"/>
      <c r="QKZ1387" s="58"/>
      <c r="QUV1387" s="58"/>
      <c r="RER1387" s="58"/>
      <c r="RON1387" s="58"/>
      <c r="RYJ1387" s="58"/>
      <c r="SIF1387" s="58"/>
      <c r="SSB1387" s="58"/>
      <c r="TBX1387" s="58"/>
      <c r="TLT1387" s="58"/>
      <c r="TVP1387" s="58"/>
      <c r="UFL1387" s="58"/>
      <c r="UPH1387" s="58"/>
      <c r="UZD1387" s="58"/>
      <c r="VIZ1387" s="58"/>
      <c r="VSV1387" s="58"/>
      <c r="WCR1387" s="58"/>
      <c r="WMN1387" s="58"/>
      <c r="WWJ1387" s="58"/>
    </row>
    <row r="1388" spans="1:796 1052:1820 2076:2844 3100:3868 4124:4892 5148:5916 6172:6940 7196:7964 8220:8988 9244:10012 10268:11036 11292:12060 12316:13084 13340:14108 14364:15132 15388:16156" s="67" customFormat="1" ht="57" hidden="1" customHeight="1" x14ac:dyDescent="0.25">
      <c r="A1388" s="54">
        <f>+SUBTOTAL(3,$B$11:B1388)</f>
        <v>0</v>
      </c>
      <c r="B1388" s="78" t="s">
        <v>42</v>
      </c>
      <c r="C1388" s="72" t="s">
        <v>43</v>
      </c>
      <c r="D1388" s="72" t="s">
        <v>44</v>
      </c>
      <c r="E1388" s="72" t="s">
        <v>45</v>
      </c>
      <c r="F1388" s="81" t="s">
        <v>4894</v>
      </c>
      <c r="G1388" s="82">
        <v>45508.550486111002</v>
      </c>
      <c r="H1388" s="81" t="s">
        <v>4894</v>
      </c>
      <c r="I1388" s="82">
        <v>45508.550486111002</v>
      </c>
      <c r="J1388" s="81" t="s">
        <v>4894</v>
      </c>
      <c r="K1388" s="82">
        <v>45508.550486111002</v>
      </c>
      <c r="L1388" s="100" t="s">
        <v>5064</v>
      </c>
      <c r="M1388" s="78" t="s">
        <v>48</v>
      </c>
      <c r="N1388" s="49" t="s">
        <v>197</v>
      </c>
      <c r="O1388" s="73" t="s">
        <v>1304</v>
      </c>
      <c r="P1388" s="73" t="s">
        <v>5187</v>
      </c>
      <c r="Q1388" s="74"/>
      <c r="R1388" s="75"/>
      <c r="S1388" s="73" t="s">
        <v>68</v>
      </c>
      <c r="T1388" s="73" t="s">
        <v>69</v>
      </c>
      <c r="U1388" s="73" t="s">
        <v>79</v>
      </c>
      <c r="V1388" s="73" t="s">
        <v>80</v>
      </c>
      <c r="W1388" s="73" t="s">
        <v>4692</v>
      </c>
      <c r="X1388" s="72" t="s">
        <v>58</v>
      </c>
      <c r="Y1388" s="73">
        <v>45511</v>
      </c>
      <c r="Z1388" s="73" t="s">
        <v>59</v>
      </c>
      <c r="AA1388" s="72" t="s">
        <v>74</v>
      </c>
      <c r="AB1388" s="72"/>
      <c r="AC1388" s="78" t="s">
        <v>82</v>
      </c>
      <c r="AD1388" s="78" t="s">
        <v>82</v>
      </c>
      <c r="JX1388" s="58"/>
      <c r="TT1388" s="58"/>
      <c r="ADP1388" s="58"/>
      <c r="ANL1388" s="58"/>
      <c r="AXH1388" s="58"/>
      <c r="BHD1388" s="58"/>
      <c r="BQZ1388" s="58"/>
      <c r="CAV1388" s="58"/>
      <c r="CKR1388" s="58"/>
      <c r="CUN1388" s="58"/>
      <c r="DEJ1388" s="58"/>
      <c r="DOF1388" s="58"/>
      <c r="DYB1388" s="58"/>
      <c r="EHX1388" s="58"/>
      <c r="ERT1388" s="58"/>
      <c r="FBP1388" s="58"/>
      <c r="FLL1388" s="58"/>
      <c r="FVH1388" s="58"/>
      <c r="GFD1388" s="58"/>
      <c r="GOZ1388" s="58"/>
      <c r="GYV1388" s="58"/>
      <c r="HIR1388" s="58"/>
      <c r="HSN1388" s="58"/>
      <c r="ICJ1388" s="58"/>
      <c r="IMF1388" s="58"/>
      <c r="IWB1388" s="58"/>
      <c r="JFX1388" s="58"/>
      <c r="JPT1388" s="58"/>
      <c r="JZP1388" s="58"/>
      <c r="KJL1388" s="58"/>
      <c r="KTH1388" s="58"/>
      <c r="LDD1388" s="58"/>
      <c r="LMZ1388" s="58"/>
      <c r="LWV1388" s="58"/>
      <c r="MGR1388" s="58"/>
      <c r="MQN1388" s="58"/>
      <c r="NAJ1388" s="58"/>
      <c r="NKF1388" s="58"/>
      <c r="NUB1388" s="58"/>
      <c r="ODX1388" s="58"/>
      <c r="ONT1388" s="58"/>
      <c r="OXP1388" s="58"/>
      <c r="PHL1388" s="58"/>
      <c r="PRH1388" s="58"/>
      <c r="QBD1388" s="58"/>
      <c r="QKZ1388" s="58"/>
      <c r="QUV1388" s="58"/>
      <c r="RER1388" s="58"/>
      <c r="RON1388" s="58"/>
      <c r="RYJ1388" s="58"/>
      <c r="SIF1388" s="58"/>
      <c r="SSB1388" s="58"/>
      <c r="TBX1388" s="58"/>
      <c r="TLT1388" s="58"/>
      <c r="TVP1388" s="58"/>
      <c r="UFL1388" s="58"/>
      <c r="UPH1388" s="58"/>
      <c r="UZD1388" s="58"/>
      <c r="VIZ1388" s="58"/>
      <c r="VSV1388" s="58"/>
      <c r="WCR1388" s="58"/>
      <c r="WMN1388" s="58"/>
      <c r="WWJ1388" s="58"/>
    </row>
    <row r="1389" spans="1:796 1052:1820 2076:2844 3100:3868 4124:4892 5148:5916 6172:6940 7196:7964 8220:8988 9244:10012 10268:11036 11292:12060 12316:13084 13340:14108 14364:15132 15388:16156" s="67" customFormat="1" ht="57" hidden="1" customHeight="1" x14ac:dyDescent="0.25">
      <c r="A1389" s="54">
        <f>+SUBTOTAL(3,$B$11:B1389)</f>
        <v>0</v>
      </c>
      <c r="B1389" s="78" t="s">
        <v>42</v>
      </c>
      <c r="C1389" s="72" t="s">
        <v>43</v>
      </c>
      <c r="D1389" s="72" t="s">
        <v>44</v>
      </c>
      <c r="E1389" s="72" t="s">
        <v>45</v>
      </c>
      <c r="F1389" s="81" t="s">
        <v>4895</v>
      </c>
      <c r="G1389" s="82">
        <v>45505.863854167001</v>
      </c>
      <c r="H1389" s="81" t="s">
        <v>4895</v>
      </c>
      <c r="I1389" s="82">
        <v>45505.863854167001</v>
      </c>
      <c r="J1389" s="81" t="s">
        <v>4895</v>
      </c>
      <c r="K1389" s="82">
        <v>45505.863854167001</v>
      </c>
      <c r="L1389" s="100" t="s">
        <v>5065</v>
      </c>
      <c r="M1389" s="78" t="s">
        <v>48</v>
      </c>
      <c r="N1389" s="49" t="s">
        <v>197</v>
      </c>
      <c r="O1389" s="73" t="s">
        <v>274</v>
      </c>
      <c r="P1389" s="73" t="s">
        <v>5188</v>
      </c>
      <c r="Q1389" s="74"/>
      <c r="R1389" s="75"/>
      <c r="S1389" s="73" t="s">
        <v>68</v>
      </c>
      <c r="T1389" s="73" t="s">
        <v>321</v>
      </c>
      <c r="U1389" s="73" t="s">
        <v>321</v>
      </c>
      <c r="V1389" s="73" t="s">
        <v>71</v>
      </c>
      <c r="W1389" s="73" t="s">
        <v>72</v>
      </c>
      <c r="X1389" s="72" t="s">
        <v>58</v>
      </c>
      <c r="Y1389" s="73">
        <v>45510</v>
      </c>
      <c r="Z1389" s="73" t="s">
        <v>59</v>
      </c>
      <c r="AA1389" s="72" t="s">
        <v>74</v>
      </c>
      <c r="AB1389" s="72"/>
      <c r="AC1389" s="78" t="s">
        <v>383</v>
      </c>
      <c r="AD1389" s="78" t="s">
        <v>383</v>
      </c>
      <c r="JX1389" s="58"/>
      <c r="TT1389" s="58"/>
      <c r="ADP1389" s="58"/>
      <c r="ANL1389" s="58"/>
      <c r="AXH1389" s="58"/>
      <c r="BHD1389" s="58"/>
      <c r="BQZ1389" s="58"/>
      <c r="CAV1389" s="58"/>
      <c r="CKR1389" s="58"/>
      <c r="CUN1389" s="58"/>
      <c r="DEJ1389" s="58"/>
      <c r="DOF1389" s="58"/>
      <c r="DYB1389" s="58"/>
      <c r="EHX1389" s="58"/>
      <c r="ERT1389" s="58"/>
      <c r="FBP1389" s="58"/>
      <c r="FLL1389" s="58"/>
      <c r="FVH1389" s="58"/>
      <c r="GFD1389" s="58"/>
      <c r="GOZ1389" s="58"/>
      <c r="GYV1389" s="58"/>
      <c r="HIR1389" s="58"/>
      <c r="HSN1389" s="58"/>
      <c r="ICJ1389" s="58"/>
      <c r="IMF1389" s="58"/>
      <c r="IWB1389" s="58"/>
      <c r="JFX1389" s="58"/>
      <c r="JPT1389" s="58"/>
      <c r="JZP1389" s="58"/>
      <c r="KJL1389" s="58"/>
      <c r="KTH1389" s="58"/>
      <c r="LDD1389" s="58"/>
      <c r="LMZ1389" s="58"/>
      <c r="LWV1389" s="58"/>
      <c r="MGR1389" s="58"/>
      <c r="MQN1389" s="58"/>
      <c r="NAJ1389" s="58"/>
      <c r="NKF1389" s="58"/>
      <c r="NUB1389" s="58"/>
      <c r="ODX1389" s="58"/>
      <c r="ONT1389" s="58"/>
      <c r="OXP1389" s="58"/>
      <c r="PHL1389" s="58"/>
      <c r="PRH1389" s="58"/>
      <c r="QBD1389" s="58"/>
      <c r="QKZ1389" s="58"/>
      <c r="QUV1389" s="58"/>
      <c r="RER1389" s="58"/>
      <c r="RON1389" s="58"/>
      <c r="RYJ1389" s="58"/>
      <c r="SIF1389" s="58"/>
      <c r="SSB1389" s="58"/>
      <c r="TBX1389" s="58"/>
      <c r="TLT1389" s="58"/>
      <c r="TVP1389" s="58"/>
      <c r="UFL1389" s="58"/>
      <c r="UPH1389" s="58"/>
      <c r="UZD1389" s="58"/>
      <c r="VIZ1389" s="58"/>
      <c r="VSV1389" s="58"/>
      <c r="WCR1389" s="58"/>
      <c r="WMN1389" s="58"/>
      <c r="WWJ1389" s="58"/>
    </row>
    <row r="1390" spans="1:796 1052:1820 2076:2844 3100:3868 4124:4892 5148:5916 6172:6940 7196:7964 8220:8988 9244:10012 10268:11036 11292:12060 12316:13084 13340:14108 14364:15132 15388:16156" s="67" customFormat="1" ht="57" hidden="1" customHeight="1" x14ac:dyDescent="0.25">
      <c r="A1390" s="54">
        <f>+SUBTOTAL(3,$B$11:B1390)</f>
        <v>0</v>
      </c>
      <c r="B1390" s="78" t="s">
        <v>42</v>
      </c>
      <c r="C1390" s="72" t="s">
        <v>43</v>
      </c>
      <c r="D1390" s="72" t="s">
        <v>44</v>
      </c>
      <c r="E1390" s="72" t="s">
        <v>45</v>
      </c>
      <c r="F1390" s="81" t="s">
        <v>4896</v>
      </c>
      <c r="G1390" s="82">
        <v>45516.824456019</v>
      </c>
      <c r="H1390" s="81" t="s">
        <v>4896</v>
      </c>
      <c r="I1390" s="82">
        <v>45516.824456019</v>
      </c>
      <c r="J1390" s="81" t="s">
        <v>4896</v>
      </c>
      <c r="K1390" s="82">
        <v>45516.824456019</v>
      </c>
      <c r="L1390" s="100" t="s">
        <v>5061</v>
      </c>
      <c r="M1390" s="78" t="s">
        <v>48</v>
      </c>
      <c r="N1390" s="49" t="s">
        <v>197</v>
      </c>
      <c r="O1390" s="73" t="s">
        <v>289</v>
      </c>
      <c r="P1390" s="73" t="s">
        <v>3443</v>
      </c>
      <c r="Q1390" s="74"/>
      <c r="R1390" s="75"/>
      <c r="S1390" s="73" t="s">
        <v>68</v>
      </c>
      <c r="T1390" s="73" t="s">
        <v>69</v>
      </c>
      <c r="U1390" s="73" t="s">
        <v>79</v>
      </c>
      <c r="V1390" s="73" t="s">
        <v>71</v>
      </c>
      <c r="W1390" s="73" t="s">
        <v>72</v>
      </c>
      <c r="X1390" s="72" t="s">
        <v>58</v>
      </c>
      <c r="Y1390" s="73">
        <v>45525</v>
      </c>
      <c r="Z1390" s="73" t="s">
        <v>59</v>
      </c>
      <c r="AA1390" s="72" t="s">
        <v>74</v>
      </c>
      <c r="AB1390" s="72"/>
      <c r="AC1390" s="78" t="s">
        <v>75</v>
      </c>
      <c r="AD1390" s="78" t="s">
        <v>75</v>
      </c>
      <c r="JX1390" s="58"/>
      <c r="TT1390" s="58"/>
      <c r="ADP1390" s="58"/>
      <c r="ANL1390" s="58"/>
      <c r="AXH1390" s="58"/>
      <c r="BHD1390" s="58"/>
      <c r="BQZ1390" s="58"/>
      <c r="CAV1390" s="58"/>
      <c r="CKR1390" s="58"/>
      <c r="CUN1390" s="58"/>
      <c r="DEJ1390" s="58"/>
      <c r="DOF1390" s="58"/>
      <c r="DYB1390" s="58"/>
      <c r="EHX1390" s="58"/>
      <c r="ERT1390" s="58"/>
      <c r="FBP1390" s="58"/>
      <c r="FLL1390" s="58"/>
      <c r="FVH1390" s="58"/>
      <c r="GFD1390" s="58"/>
      <c r="GOZ1390" s="58"/>
      <c r="GYV1390" s="58"/>
      <c r="HIR1390" s="58"/>
      <c r="HSN1390" s="58"/>
      <c r="ICJ1390" s="58"/>
      <c r="IMF1390" s="58"/>
      <c r="IWB1390" s="58"/>
      <c r="JFX1390" s="58"/>
      <c r="JPT1390" s="58"/>
      <c r="JZP1390" s="58"/>
      <c r="KJL1390" s="58"/>
      <c r="KTH1390" s="58"/>
      <c r="LDD1390" s="58"/>
      <c r="LMZ1390" s="58"/>
      <c r="LWV1390" s="58"/>
      <c r="MGR1390" s="58"/>
      <c r="MQN1390" s="58"/>
      <c r="NAJ1390" s="58"/>
      <c r="NKF1390" s="58"/>
      <c r="NUB1390" s="58"/>
      <c r="ODX1390" s="58"/>
      <c r="ONT1390" s="58"/>
      <c r="OXP1390" s="58"/>
      <c r="PHL1390" s="58"/>
      <c r="PRH1390" s="58"/>
      <c r="QBD1390" s="58"/>
      <c r="QKZ1390" s="58"/>
      <c r="QUV1390" s="58"/>
      <c r="RER1390" s="58"/>
      <c r="RON1390" s="58"/>
      <c r="RYJ1390" s="58"/>
      <c r="SIF1390" s="58"/>
      <c r="SSB1390" s="58"/>
      <c r="TBX1390" s="58"/>
      <c r="TLT1390" s="58"/>
      <c r="TVP1390" s="58"/>
      <c r="UFL1390" s="58"/>
      <c r="UPH1390" s="58"/>
      <c r="UZD1390" s="58"/>
      <c r="VIZ1390" s="58"/>
      <c r="VSV1390" s="58"/>
      <c r="WCR1390" s="58"/>
      <c r="WMN1390" s="58"/>
      <c r="WWJ1390" s="58"/>
    </row>
    <row r="1391" spans="1:796 1052:1820 2076:2844 3100:3868 4124:4892 5148:5916 6172:6940 7196:7964 8220:8988 9244:10012 10268:11036 11292:12060 12316:13084 13340:14108 14364:15132 15388:16156" s="67" customFormat="1" ht="57" hidden="1" customHeight="1" x14ac:dyDescent="0.25">
      <c r="A1391" s="54">
        <f>+SUBTOTAL(3,$B$11:B1391)</f>
        <v>0</v>
      </c>
      <c r="B1391" s="78" t="s">
        <v>42</v>
      </c>
      <c r="C1391" s="72" t="s">
        <v>43</v>
      </c>
      <c r="D1391" s="72" t="s">
        <v>44</v>
      </c>
      <c r="E1391" s="72" t="s">
        <v>45</v>
      </c>
      <c r="F1391" s="81" t="s">
        <v>4897</v>
      </c>
      <c r="G1391" s="82">
        <v>45511.561435185002</v>
      </c>
      <c r="H1391" s="81" t="s">
        <v>4897</v>
      </c>
      <c r="I1391" s="82">
        <v>45511.561435185002</v>
      </c>
      <c r="J1391" s="81" t="s">
        <v>4897</v>
      </c>
      <c r="K1391" s="82">
        <v>45511.561435185002</v>
      </c>
      <c r="L1391" s="100" t="s">
        <v>5066</v>
      </c>
      <c r="M1391" s="78" t="s">
        <v>48</v>
      </c>
      <c r="N1391" s="49" t="s">
        <v>197</v>
      </c>
      <c r="O1391" s="73" t="s">
        <v>268</v>
      </c>
      <c r="P1391" s="73" t="s">
        <v>5189</v>
      </c>
      <c r="Q1391" s="74"/>
      <c r="R1391" s="75"/>
      <c r="S1391" s="73" t="s">
        <v>53</v>
      </c>
      <c r="T1391" s="73" t="s">
        <v>5248</v>
      </c>
      <c r="U1391" s="73" t="s">
        <v>157</v>
      </c>
      <c r="V1391" s="73" t="s">
        <v>80</v>
      </c>
      <c r="W1391" s="73" t="s">
        <v>4692</v>
      </c>
      <c r="X1391" s="72" t="s">
        <v>58</v>
      </c>
      <c r="Y1391" s="73">
        <v>45528</v>
      </c>
      <c r="Z1391" s="73" t="s">
        <v>59</v>
      </c>
      <c r="AA1391" s="72" t="s">
        <v>74</v>
      </c>
      <c r="AB1391" s="72"/>
      <c r="AC1391" s="78" t="s">
        <v>902</v>
      </c>
      <c r="AD1391" s="78" t="s">
        <v>902</v>
      </c>
      <c r="JX1391" s="58"/>
      <c r="TT1391" s="58"/>
      <c r="ADP1391" s="58"/>
      <c r="ANL1391" s="58"/>
      <c r="AXH1391" s="58"/>
      <c r="BHD1391" s="58"/>
      <c r="BQZ1391" s="58"/>
      <c r="CAV1391" s="58"/>
      <c r="CKR1391" s="58"/>
      <c r="CUN1391" s="58"/>
      <c r="DEJ1391" s="58"/>
      <c r="DOF1391" s="58"/>
      <c r="DYB1391" s="58"/>
      <c r="EHX1391" s="58"/>
      <c r="ERT1391" s="58"/>
      <c r="FBP1391" s="58"/>
      <c r="FLL1391" s="58"/>
      <c r="FVH1391" s="58"/>
      <c r="GFD1391" s="58"/>
      <c r="GOZ1391" s="58"/>
      <c r="GYV1391" s="58"/>
      <c r="HIR1391" s="58"/>
      <c r="HSN1391" s="58"/>
      <c r="ICJ1391" s="58"/>
      <c r="IMF1391" s="58"/>
      <c r="IWB1391" s="58"/>
      <c r="JFX1391" s="58"/>
      <c r="JPT1391" s="58"/>
      <c r="JZP1391" s="58"/>
      <c r="KJL1391" s="58"/>
      <c r="KTH1391" s="58"/>
      <c r="LDD1391" s="58"/>
      <c r="LMZ1391" s="58"/>
      <c r="LWV1391" s="58"/>
      <c r="MGR1391" s="58"/>
      <c r="MQN1391" s="58"/>
      <c r="NAJ1391" s="58"/>
      <c r="NKF1391" s="58"/>
      <c r="NUB1391" s="58"/>
      <c r="ODX1391" s="58"/>
      <c r="ONT1391" s="58"/>
      <c r="OXP1391" s="58"/>
      <c r="PHL1391" s="58"/>
      <c r="PRH1391" s="58"/>
      <c r="QBD1391" s="58"/>
      <c r="QKZ1391" s="58"/>
      <c r="QUV1391" s="58"/>
      <c r="RER1391" s="58"/>
      <c r="RON1391" s="58"/>
      <c r="RYJ1391" s="58"/>
      <c r="SIF1391" s="58"/>
      <c r="SSB1391" s="58"/>
      <c r="TBX1391" s="58"/>
      <c r="TLT1391" s="58"/>
      <c r="TVP1391" s="58"/>
      <c r="UFL1391" s="58"/>
      <c r="UPH1391" s="58"/>
      <c r="UZD1391" s="58"/>
      <c r="VIZ1391" s="58"/>
      <c r="VSV1391" s="58"/>
      <c r="WCR1391" s="58"/>
      <c r="WMN1391" s="58"/>
      <c r="WWJ1391" s="58"/>
    </row>
    <row r="1392" spans="1:796 1052:1820 2076:2844 3100:3868 4124:4892 5148:5916 6172:6940 7196:7964 8220:8988 9244:10012 10268:11036 11292:12060 12316:13084 13340:14108 14364:15132 15388:16156" s="67" customFormat="1" ht="57" hidden="1" customHeight="1" x14ac:dyDescent="0.25">
      <c r="A1392" s="54">
        <f>+SUBTOTAL(3,$B$11:B1392)</f>
        <v>0</v>
      </c>
      <c r="B1392" s="78" t="s">
        <v>42</v>
      </c>
      <c r="C1392" s="72" t="s">
        <v>43</v>
      </c>
      <c r="D1392" s="72" t="s">
        <v>44</v>
      </c>
      <c r="E1392" s="72" t="s">
        <v>45</v>
      </c>
      <c r="F1392" s="81" t="s">
        <v>4898</v>
      </c>
      <c r="G1392" s="82">
        <v>45513.533576389003</v>
      </c>
      <c r="H1392" s="81" t="s">
        <v>4898</v>
      </c>
      <c r="I1392" s="82">
        <v>45513.533576389003</v>
      </c>
      <c r="J1392" s="81" t="s">
        <v>4898</v>
      </c>
      <c r="K1392" s="82">
        <v>45513.533576389003</v>
      </c>
      <c r="L1392" s="100" t="s">
        <v>5067</v>
      </c>
      <c r="M1392" s="78" t="s">
        <v>48</v>
      </c>
      <c r="N1392" s="49" t="s">
        <v>197</v>
      </c>
      <c r="O1392" s="73" t="s">
        <v>237</v>
      </c>
      <c r="P1392" s="73" t="s">
        <v>5190</v>
      </c>
      <c r="Q1392" s="74"/>
      <c r="R1392" s="75"/>
      <c r="S1392" s="73" t="s">
        <v>68</v>
      </c>
      <c r="T1392" s="73" t="s">
        <v>321</v>
      </c>
      <c r="U1392" s="73" t="s">
        <v>530</v>
      </c>
      <c r="V1392" s="73" t="s">
        <v>71</v>
      </c>
      <c r="W1392" s="73" t="s">
        <v>72</v>
      </c>
      <c r="X1392" s="72" t="s">
        <v>58</v>
      </c>
      <c r="Y1392" s="73">
        <v>45517</v>
      </c>
      <c r="Z1392" s="73" t="s">
        <v>59</v>
      </c>
      <c r="AA1392" s="72" t="s">
        <v>74</v>
      </c>
      <c r="AB1392" s="72"/>
      <c r="AC1392" s="78" t="s">
        <v>82</v>
      </c>
      <c r="AD1392" s="78" t="s">
        <v>82</v>
      </c>
      <c r="JX1392" s="58"/>
      <c r="TT1392" s="58"/>
      <c r="ADP1392" s="58"/>
      <c r="ANL1392" s="58"/>
      <c r="AXH1392" s="58"/>
      <c r="BHD1392" s="58"/>
      <c r="BQZ1392" s="58"/>
      <c r="CAV1392" s="58"/>
      <c r="CKR1392" s="58"/>
      <c r="CUN1392" s="58"/>
      <c r="DEJ1392" s="58"/>
      <c r="DOF1392" s="58"/>
      <c r="DYB1392" s="58"/>
      <c r="EHX1392" s="58"/>
      <c r="ERT1392" s="58"/>
      <c r="FBP1392" s="58"/>
      <c r="FLL1392" s="58"/>
      <c r="FVH1392" s="58"/>
      <c r="GFD1392" s="58"/>
      <c r="GOZ1392" s="58"/>
      <c r="GYV1392" s="58"/>
      <c r="HIR1392" s="58"/>
      <c r="HSN1392" s="58"/>
      <c r="ICJ1392" s="58"/>
      <c r="IMF1392" s="58"/>
      <c r="IWB1392" s="58"/>
      <c r="JFX1392" s="58"/>
      <c r="JPT1392" s="58"/>
      <c r="JZP1392" s="58"/>
      <c r="KJL1392" s="58"/>
      <c r="KTH1392" s="58"/>
      <c r="LDD1392" s="58"/>
      <c r="LMZ1392" s="58"/>
      <c r="LWV1392" s="58"/>
      <c r="MGR1392" s="58"/>
      <c r="MQN1392" s="58"/>
      <c r="NAJ1392" s="58"/>
      <c r="NKF1392" s="58"/>
      <c r="NUB1392" s="58"/>
      <c r="ODX1392" s="58"/>
      <c r="ONT1392" s="58"/>
      <c r="OXP1392" s="58"/>
      <c r="PHL1392" s="58"/>
      <c r="PRH1392" s="58"/>
      <c r="QBD1392" s="58"/>
      <c r="QKZ1392" s="58"/>
      <c r="QUV1392" s="58"/>
      <c r="RER1392" s="58"/>
      <c r="RON1392" s="58"/>
      <c r="RYJ1392" s="58"/>
      <c r="SIF1392" s="58"/>
      <c r="SSB1392" s="58"/>
      <c r="TBX1392" s="58"/>
      <c r="TLT1392" s="58"/>
      <c r="TVP1392" s="58"/>
      <c r="UFL1392" s="58"/>
      <c r="UPH1392" s="58"/>
      <c r="UZD1392" s="58"/>
      <c r="VIZ1392" s="58"/>
      <c r="VSV1392" s="58"/>
      <c r="WCR1392" s="58"/>
      <c r="WMN1392" s="58"/>
      <c r="WWJ1392" s="58"/>
    </row>
    <row r="1393" spans="1:796 1052:1820 2076:2844 3100:3868 4124:4892 5148:5916 6172:6940 7196:7964 8220:8988 9244:10012 10268:11036 11292:12060 12316:13084 13340:14108 14364:15132 15388:16156" s="67" customFormat="1" ht="57" hidden="1" customHeight="1" x14ac:dyDescent="0.25">
      <c r="A1393" s="54">
        <f>+SUBTOTAL(3,$B$11:B1393)</f>
        <v>0</v>
      </c>
      <c r="B1393" s="78" t="s">
        <v>42</v>
      </c>
      <c r="C1393" s="72" t="s">
        <v>43</v>
      </c>
      <c r="D1393" s="72" t="s">
        <v>44</v>
      </c>
      <c r="E1393" s="72" t="s">
        <v>45</v>
      </c>
      <c r="F1393" s="81" t="s">
        <v>4899</v>
      </c>
      <c r="G1393" s="82">
        <v>45525.351770832996</v>
      </c>
      <c r="H1393" s="81" t="s">
        <v>4899</v>
      </c>
      <c r="I1393" s="82">
        <v>45525.351770832996</v>
      </c>
      <c r="J1393" s="81" t="s">
        <v>4899</v>
      </c>
      <c r="K1393" s="82">
        <v>45525.351770832996</v>
      </c>
      <c r="L1393" s="100" t="s">
        <v>5068</v>
      </c>
      <c r="M1393" s="78" t="s">
        <v>48</v>
      </c>
      <c r="N1393" s="73" t="s">
        <v>709</v>
      </c>
      <c r="O1393" s="73" t="s">
        <v>2114</v>
      </c>
      <c r="P1393" s="73" t="s">
        <v>5191</v>
      </c>
      <c r="Q1393" s="74"/>
      <c r="R1393" s="75"/>
      <c r="S1393" s="73" t="s">
        <v>68</v>
      </c>
      <c r="T1393" s="73" t="s">
        <v>125</v>
      </c>
      <c r="U1393" s="73" t="s">
        <v>126</v>
      </c>
      <c r="V1393" s="73" t="s">
        <v>80</v>
      </c>
      <c r="W1393" s="73" t="s">
        <v>4692</v>
      </c>
      <c r="X1393" s="72" t="s">
        <v>58</v>
      </c>
      <c r="Y1393" s="73">
        <v>45527</v>
      </c>
      <c r="Z1393" s="73" t="s">
        <v>59</v>
      </c>
      <c r="AA1393" s="72" t="s">
        <v>74</v>
      </c>
      <c r="AB1393" s="72"/>
      <c r="AC1393" s="78" t="s">
        <v>82</v>
      </c>
      <c r="AD1393" s="78" t="s">
        <v>82</v>
      </c>
      <c r="JX1393" s="58"/>
      <c r="TT1393" s="58"/>
      <c r="ADP1393" s="58"/>
      <c r="ANL1393" s="58"/>
      <c r="AXH1393" s="58"/>
      <c r="BHD1393" s="58"/>
      <c r="BQZ1393" s="58"/>
      <c r="CAV1393" s="58"/>
      <c r="CKR1393" s="58"/>
      <c r="CUN1393" s="58"/>
      <c r="DEJ1393" s="58"/>
      <c r="DOF1393" s="58"/>
      <c r="DYB1393" s="58"/>
      <c r="EHX1393" s="58"/>
      <c r="ERT1393" s="58"/>
      <c r="FBP1393" s="58"/>
      <c r="FLL1393" s="58"/>
      <c r="FVH1393" s="58"/>
      <c r="GFD1393" s="58"/>
      <c r="GOZ1393" s="58"/>
      <c r="GYV1393" s="58"/>
      <c r="HIR1393" s="58"/>
      <c r="HSN1393" s="58"/>
      <c r="ICJ1393" s="58"/>
      <c r="IMF1393" s="58"/>
      <c r="IWB1393" s="58"/>
      <c r="JFX1393" s="58"/>
      <c r="JPT1393" s="58"/>
      <c r="JZP1393" s="58"/>
      <c r="KJL1393" s="58"/>
      <c r="KTH1393" s="58"/>
      <c r="LDD1393" s="58"/>
      <c r="LMZ1393" s="58"/>
      <c r="LWV1393" s="58"/>
      <c r="MGR1393" s="58"/>
      <c r="MQN1393" s="58"/>
      <c r="NAJ1393" s="58"/>
      <c r="NKF1393" s="58"/>
      <c r="NUB1393" s="58"/>
      <c r="ODX1393" s="58"/>
      <c r="ONT1393" s="58"/>
      <c r="OXP1393" s="58"/>
      <c r="PHL1393" s="58"/>
      <c r="PRH1393" s="58"/>
      <c r="QBD1393" s="58"/>
      <c r="QKZ1393" s="58"/>
      <c r="QUV1393" s="58"/>
      <c r="RER1393" s="58"/>
      <c r="RON1393" s="58"/>
      <c r="RYJ1393" s="58"/>
      <c r="SIF1393" s="58"/>
      <c r="SSB1393" s="58"/>
      <c r="TBX1393" s="58"/>
      <c r="TLT1393" s="58"/>
      <c r="TVP1393" s="58"/>
      <c r="UFL1393" s="58"/>
      <c r="UPH1393" s="58"/>
      <c r="UZD1393" s="58"/>
      <c r="VIZ1393" s="58"/>
      <c r="VSV1393" s="58"/>
      <c r="WCR1393" s="58"/>
      <c r="WMN1393" s="58"/>
      <c r="WWJ1393" s="58"/>
    </row>
    <row r="1394" spans="1:796 1052:1820 2076:2844 3100:3868 4124:4892 5148:5916 6172:6940 7196:7964 8220:8988 9244:10012 10268:11036 11292:12060 12316:13084 13340:14108 14364:15132 15388:16156" s="67" customFormat="1" ht="57" hidden="1" customHeight="1" x14ac:dyDescent="0.25">
      <c r="A1394" s="54">
        <f>+SUBTOTAL(3,$B$11:B1394)</f>
        <v>0</v>
      </c>
      <c r="B1394" s="78" t="s">
        <v>42</v>
      </c>
      <c r="C1394" s="72" t="s">
        <v>43</v>
      </c>
      <c r="D1394" s="72" t="s">
        <v>44</v>
      </c>
      <c r="E1394" s="72" t="s">
        <v>45</v>
      </c>
      <c r="F1394" s="81" t="s">
        <v>4900</v>
      </c>
      <c r="G1394" s="82">
        <v>45512.479143518998</v>
      </c>
      <c r="H1394" s="81" t="s">
        <v>4900</v>
      </c>
      <c r="I1394" s="82">
        <v>45512.479143518998</v>
      </c>
      <c r="J1394" s="81" t="s">
        <v>4900</v>
      </c>
      <c r="K1394" s="82">
        <v>45512.479143518998</v>
      </c>
      <c r="L1394" s="100" t="s">
        <v>5069</v>
      </c>
      <c r="M1394" s="78" t="s">
        <v>48</v>
      </c>
      <c r="N1394" s="73" t="s">
        <v>242</v>
      </c>
      <c r="O1394" s="73" t="s">
        <v>324</v>
      </c>
      <c r="P1394" s="73" t="s">
        <v>5192</v>
      </c>
      <c r="Q1394" s="74"/>
      <c r="R1394" s="75"/>
      <c r="S1394" s="73" t="s">
        <v>68</v>
      </c>
      <c r="T1394" s="73" t="s">
        <v>125</v>
      </c>
      <c r="U1394" s="73" t="s">
        <v>126</v>
      </c>
      <c r="V1394" s="73" t="s">
        <v>80</v>
      </c>
      <c r="W1394" s="73" t="s">
        <v>4692</v>
      </c>
      <c r="X1394" s="72" t="s">
        <v>58</v>
      </c>
      <c r="Y1394" s="73">
        <v>45527</v>
      </c>
      <c r="Z1394" s="73" t="s">
        <v>59</v>
      </c>
      <c r="AA1394" s="72" t="s">
        <v>74</v>
      </c>
      <c r="AB1394" s="72"/>
      <c r="AC1394" s="78" t="s">
        <v>75</v>
      </c>
      <c r="AD1394" s="78" t="s">
        <v>75</v>
      </c>
      <c r="JX1394" s="58"/>
      <c r="TT1394" s="58"/>
      <c r="ADP1394" s="58"/>
      <c r="ANL1394" s="58"/>
      <c r="AXH1394" s="58"/>
      <c r="BHD1394" s="58"/>
      <c r="BQZ1394" s="58"/>
      <c r="CAV1394" s="58"/>
      <c r="CKR1394" s="58"/>
      <c r="CUN1394" s="58"/>
      <c r="DEJ1394" s="58"/>
      <c r="DOF1394" s="58"/>
      <c r="DYB1394" s="58"/>
      <c r="EHX1394" s="58"/>
      <c r="ERT1394" s="58"/>
      <c r="FBP1394" s="58"/>
      <c r="FLL1394" s="58"/>
      <c r="FVH1394" s="58"/>
      <c r="GFD1394" s="58"/>
      <c r="GOZ1394" s="58"/>
      <c r="GYV1394" s="58"/>
      <c r="HIR1394" s="58"/>
      <c r="HSN1394" s="58"/>
      <c r="ICJ1394" s="58"/>
      <c r="IMF1394" s="58"/>
      <c r="IWB1394" s="58"/>
      <c r="JFX1394" s="58"/>
      <c r="JPT1394" s="58"/>
      <c r="JZP1394" s="58"/>
      <c r="KJL1394" s="58"/>
      <c r="KTH1394" s="58"/>
      <c r="LDD1394" s="58"/>
      <c r="LMZ1394" s="58"/>
      <c r="LWV1394" s="58"/>
      <c r="MGR1394" s="58"/>
      <c r="MQN1394" s="58"/>
      <c r="NAJ1394" s="58"/>
      <c r="NKF1394" s="58"/>
      <c r="NUB1394" s="58"/>
      <c r="ODX1394" s="58"/>
      <c r="ONT1394" s="58"/>
      <c r="OXP1394" s="58"/>
      <c r="PHL1394" s="58"/>
      <c r="PRH1394" s="58"/>
      <c r="QBD1394" s="58"/>
      <c r="QKZ1394" s="58"/>
      <c r="QUV1394" s="58"/>
      <c r="RER1394" s="58"/>
      <c r="RON1394" s="58"/>
      <c r="RYJ1394" s="58"/>
      <c r="SIF1394" s="58"/>
      <c r="SSB1394" s="58"/>
      <c r="TBX1394" s="58"/>
      <c r="TLT1394" s="58"/>
      <c r="TVP1394" s="58"/>
      <c r="UFL1394" s="58"/>
      <c r="UPH1394" s="58"/>
      <c r="UZD1394" s="58"/>
      <c r="VIZ1394" s="58"/>
      <c r="VSV1394" s="58"/>
      <c r="WCR1394" s="58"/>
      <c r="WMN1394" s="58"/>
      <c r="WWJ1394" s="58"/>
    </row>
    <row r="1395" spans="1:796 1052:1820 2076:2844 3100:3868 4124:4892 5148:5916 6172:6940 7196:7964 8220:8988 9244:10012 10268:11036 11292:12060 12316:13084 13340:14108 14364:15132 15388:16156" s="67" customFormat="1" ht="57" hidden="1" customHeight="1" x14ac:dyDescent="0.25">
      <c r="A1395" s="54">
        <f>+SUBTOTAL(3,$B$11:B1395)</f>
        <v>0</v>
      </c>
      <c r="B1395" s="78" t="s">
        <v>42</v>
      </c>
      <c r="C1395" s="72" t="s">
        <v>43</v>
      </c>
      <c r="D1395" s="72" t="s">
        <v>44</v>
      </c>
      <c r="E1395" s="72" t="s">
        <v>45</v>
      </c>
      <c r="F1395" s="81" t="s">
        <v>4901</v>
      </c>
      <c r="G1395" s="82">
        <v>45520.727662037003</v>
      </c>
      <c r="H1395" s="81" t="s">
        <v>4901</v>
      </c>
      <c r="I1395" s="82">
        <v>45520.727662037003</v>
      </c>
      <c r="J1395" s="81" t="s">
        <v>4901</v>
      </c>
      <c r="K1395" s="82">
        <v>45520.727662037003</v>
      </c>
      <c r="L1395" s="100" t="s">
        <v>5070</v>
      </c>
      <c r="M1395" s="78" t="s">
        <v>48</v>
      </c>
      <c r="N1395" s="73" t="s">
        <v>709</v>
      </c>
      <c r="O1395" s="73" t="s">
        <v>722</v>
      </c>
      <c r="P1395" s="73" t="s">
        <v>5193</v>
      </c>
      <c r="Q1395" s="74"/>
      <c r="R1395" s="75"/>
      <c r="S1395" s="73" t="s">
        <v>68</v>
      </c>
      <c r="T1395" s="73" t="s">
        <v>96</v>
      </c>
      <c r="U1395" s="73" t="s">
        <v>97</v>
      </c>
      <c r="V1395" s="73" t="s">
        <v>98</v>
      </c>
      <c r="W1395" s="73" t="s">
        <v>99</v>
      </c>
      <c r="X1395" s="72" t="s">
        <v>58</v>
      </c>
      <c r="Y1395" s="73">
        <v>45533</v>
      </c>
      <c r="Z1395" s="73" t="s">
        <v>59</v>
      </c>
      <c r="AA1395" s="72" t="s">
        <v>74</v>
      </c>
      <c r="AB1395" s="72"/>
      <c r="AC1395" s="78" t="s">
        <v>82</v>
      </c>
      <c r="AD1395" s="78" t="s">
        <v>82</v>
      </c>
      <c r="JX1395" s="58"/>
      <c r="TT1395" s="58"/>
      <c r="ADP1395" s="58"/>
      <c r="ANL1395" s="58"/>
      <c r="AXH1395" s="58"/>
      <c r="BHD1395" s="58"/>
      <c r="BQZ1395" s="58"/>
      <c r="CAV1395" s="58"/>
      <c r="CKR1395" s="58"/>
      <c r="CUN1395" s="58"/>
      <c r="DEJ1395" s="58"/>
      <c r="DOF1395" s="58"/>
      <c r="DYB1395" s="58"/>
      <c r="EHX1395" s="58"/>
      <c r="ERT1395" s="58"/>
      <c r="FBP1395" s="58"/>
      <c r="FLL1395" s="58"/>
      <c r="FVH1395" s="58"/>
      <c r="GFD1395" s="58"/>
      <c r="GOZ1395" s="58"/>
      <c r="GYV1395" s="58"/>
      <c r="HIR1395" s="58"/>
      <c r="HSN1395" s="58"/>
      <c r="ICJ1395" s="58"/>
      <c r="IMF1395" s="58"/>
      <c r="IWB1395" s="58"/>
      <c r="JFX1395" s="58"/>
      <c r="JPT1395" s="58"/>
      <c r="JZP1395" s="58"/>
      <c r="KJL1395" s="58"/>
      <c r="KTH1395" s="58"/>
      <c r="LDD1395" s="58"/>
      <c r="LMZ1395" s="58"/>
      <c r="LWV1395" s="58"/>
      <c r="MGR1395" s="58"/>
      <c r="MQN1395" s="58"/>
      <c r="NAJ1395" s="58"/>
      <c r="NKF1395" s="58"/>
      <c r="NUB1395" s="58"/>
      <c r="ODX1395" s="58"/>
      <c r="ONT1395" s="58"/>
      <c r="OXP1395" s="58"/>
      <c r="PHL1395" s="58"/>
      <c r="PRH1395" s="58"/>
      <c r="QBD1395" s="58"/>
      <c r="QKZ1395" s="58"/>
      <c r="QUV1395" s="58"/>
      <c r="RER1395" s="58"/>
      <c r="RON1395" s="58"/>
      <c r="RYJ1395" s="58"/>
      <c r="SIF1395" s="58"/>
      <c r="SSB1395" s="58"/>
      <c r="TBX1395" s="58"/>
      <c r="TLT1395" s="58"/>
      <c r="TVP1395" s="58"/>
      <c r="UFL1395" s="58"/>
      <c r="UPH1395" s="58"/>
      <c r="UZD1395" s="58"/>
      <c r="VIZ1395" s="58"/>
      <c r="VSV1395" s="58"/>
      <c r="WCR1395" s="58"/>
      <c r="WMN1395" s="58"/>
      <c r="WWJ1395" s="58"/>
    </row>
    <row r="1396" spans="1:796 1052:1820 2076:2844 3100:3868 4124:4892 5148:5916 6172:6940 7196:7964 8220:8988 9244:10012 10268:11036 11292:12060 12316:13084 13340:14108 14364:15132 15388:16156" s="67" customFormat="1" ht="57" hidden="1" customHeight="1" x14ac:dyDescent="0.25">
      <c r="A1396" s="54">
        <f>+SUBTOTAL(3,$B$11:B1396)</f>
        <v>0</v>
      </c>
      <c r="B1396" s="78" t="s">
        <v>42</v>
      </c>
      <c r="C1396" s="72" t="s">
        <v>43</v>
      </c>
      <c r="D1396" s="72" t="s">
        <v>44</v>
      </c>
      <c r="E1396" s="72" t="s">
        <v>45</v>
      </c>
      <c r="F1396" s="81" t="s">
        <v>4902</v>
      </c>
      <c r="G1396" s="82">
        <v>45524.551643519</v>
      </c>
      <c r="H1396" s="81" t="s">
        <v>4902</v>
      </c>
      <c r="I1396" s="82">
        <v>45524.551643519</v>
      </c>
      <c r="J1396" s="81" t="s">
        <v>4902</v>
      </c>
      <c r="K1396" s="82">
        <v>45524.551643519</v>
      </c>
      <c r="L1396" s="100" t="s">
        <v>5071</v>
      </c>
      <c r="M1396" s="78" t="s">
        <v>48</v>
      </c>
      <c r="N1396" s="73" t="s">
        <v>709</v>
      </c>
      <c r="O1396" s="73" t="s">
        <v>722</v>
      </c>
      <c r="P1396" s="73" t="s">
        <v>5194</v>
      </c>
      <c r="Q1396" s="74"/>
      <c r="R1396" s="75"/>
      <c r="S1396" s="73" t="s">
        <v>68</v>
      </c>
      <c r="T1396" s="73" t="s">
        <v>96</v>
      </c>
      <c r="U1396" s="73" t="s">
        <v>97</v>
      </c>
      <c r="V1396" s="73" t="s">
        <v>98</v>
      </c>
      <c r="W1396" s="73" t="s">
        <v>99</v>
      </c>
      <c r="X1396" s="72" t="s">
        <v>58</v>
      </c>
      <c r="Y1396" s="73">
        <v>45527</v>
      </c>
      <c r="Z1396" s="73" t="s">
        <v>59</v>
      </c>
      <c r="AA1396" s="72" t="s">
        <v>74</v>
      </c>
      <c r="AB1396" s="72"/>
      <c r="AC1396" s="78" t="s">
        <v>82</v>
      </c>
      <c r="AD1396" s="78" t="s">
        <v>82</v>
      </c>
      <c r="JX1396" s="58"/>
      <c r="TT1396" s="58"/>
      <c r="ADP1396" s="58"/>
      <c r="ANL1396" s="58"/>
      <c r="AXH1396" s="58"/>
      <c r="BHD1396" s="58"/>
      <c r="BQZ1396" s="58"/>
      <c r="CAV1396" s="58"/>
      <c r="CKR1396" s="58"/>
      <c r="CUN1396" s="58"/>
      <c r="DEJ1396" s="58"/>
      <c r="DOF1396" s="58"/>
      <c r="DYB1396" s="58"/>
      <c r="EHX1396" s="58"/>
      <c r="ERT1396" s="58"/>
      <c r="FBP1396" s="58"/>
      <c r="FLL1396" s="58"/>
      <c r="FVH1396" s="58"/>
      <c r="GFD1396" s="58"/>
      <c r="GOZ1396" s="58"/>
      <c r="GYV1396" s="58"/>
      <c r="HIR1396" s="58"/>
      <c r="HSN1396" s="58"/>
      <c r="ICJ1396" s="58"/>
      <c r="IMF1396" s="58"/>
      <c r="IWB1396" s="58"/>
      <c r="JFX1396" s="58"/>
      <c r="JPT1396" s="58"/>
      <c r="JZP1396" s="58"/>
      <c r="KJL1396" s="58"/>
      <c r="KTH1396" s="58"/>
      <c r="LDD1396" s="58"/>
      <c r="LMZ1396" s="58"/>
      <c r="LWV1396" s="58"/>
      <c r="MGR1396" s="58"/>
      <c r="MQN1396" s="58"/>
      <c r="NAJ1396" s="58"/>
      <c r="NKF1396" s="58"/>
      <c r="NUB1396" s="58"/>
      <c r="ODX1396" s="58"/>
      <c r="ONT1396" s="58"/>
      <c r="OXP1396" s="58"/>
      <c r="PHL1396" s="58"/>
      <c r="PRH1396" s="58"/>
      <c r="QBD1396" s="58"/>
      <c r="QKZ1396" s="58"/>
      <c r="QUV1396" s="58"/>
      <c r="RER1396" s="58"/>
      <c r="RON1396" s="58"/>
      <c r="RYJ1396" s="58"/>
      <c r="SIF1396" s="58"/>
      <c r="SSB1396" s="58"/>
      <c r="TBX1396" s="58"/>
      <c r="TLT1396" s="58"/>
      <c r="TVP1396" s="58"/>
      <c r="UFL1396" s="58"/>
      <c r="UPH1396" s="58"/>
      <c r="UZD1396" s="58"/>
      <c r="VIZ1396" s="58"/>
      <c r="VSV1396" s="58"/>
      <c r="WCR1396" s="58"/>
      <c r="WMN1396" s="58"/>
      <c r="WWJ1396" s="58"/>
    </row>
    <row r="1397" spans="1:796 1052:1820 2076:2844 3100:3868 4124:4892 5148:5916 6172:6940 7196:7964 8220:8988 9244:10012 10268:11036 11292:12060 12316:13084 13340:14108 14364:15132 15388:16156" s="67" customFormat="1" ht="57" hidden="1" customHeight="1" x14ac:dyDescent="0.25">
      <c r="A1397" s="54">
        <f>+SUBTOTAL(3,$B$11:B1397)</f>
        <v>0</v>
      </c>
      <c r="B1397" s="78" t="s">
        <v>42</v>
      </c>
      <c r="C1397" s="72" t="s">
        <v>43</v>
      </c>
      <c r="D1397" s="72" t="s">
        <v>44</v>
      </c>
      <c r="E1397" s="72" t="s">
        <v>45</v>
      </c>
      <c r="F1397" s="81" t="s">
        <v>4903</v>
      </c>
      <c r="G1397" s="82">
        <v>45532.496967592997</v>
      </c>
      <c r="H1397" s="81" t="s">
        <v>4903</v>
      </c>
      <c r="I1397" s="82">
        <v>45532.496967592997</v>
      </c>
      <c r="J1397" s="81" t="s">
        <v>4903</v>
      </c>
      <c r="K1397" s="82">
        <v>45532.496967592997</v>
      </c>
      <c r="L1397" s="100" t="s">
        <v>307</v>
      </c>
      <c r="M1397" s="78" t="s">
        <v>48</v>
      </c>
      <c r="N1397" s="73" t="s">
        <v>242</v>
      </c>
      <c r="O1397" s="73" t="s">
        <v>308</v>
      </c>
      <c r="P1397" s="73" t="s">
        <v>309</v>
      </c>
      <c r="Q1397" s="74"/>
      <c r="R1397" s="75"/>
      <c r="S1397" s="73" t="s">
        <v>53</v>
      </c>
      <c r="T1397" s="73" t="s">
        <v>5248</v>
      </c>
      <c r="U1397" s="73" t="s">
        <v>157</v>
      </c>
      <c r="V1397" s="73" t="s">
        <v>80</v>
      </c>
      <c r="W1397" s="73" t="s">
        <v>4692</v>
      </c>
      <c r="X1397" s="72" t="s">
        <v>58</v>
      </c>
      <c r="Y1397" s="73">
        <v>45534</v>
      </c>
      <c r="Z1397" s="73" t="s">
        <v>105</v>
      </c>
      <c r="AA1397" s="72" t="s">
        <v>74</v>
      </c>
      <c r="AB1397" s="72"/>
      <c r="AC1397" s="78" t="s">
        <v>61</v>
      </c>
      <c r="AD1397" s="78" t="s">
        <v>61</v>
      </c>
      <c r="JX1397" s="58"/>
      <c r="TT1397" s="58"/>
      <c r="ADP1397" s="58"/>
      <c r="ANL1397" s="58"/>
      <c r="AXH1397" s="58"/>
      <c r="BHD1397" s="58"/>
      <c r="BQZ1397" s="58"/>
      <c r="CAV1397" s="58"/>
      <c r="CKR1397" s="58"/>
      <c r="CUN1397" s="58"/>
      <c r="DEJ1397" s="58"/>
      <c r="DOF1397" s="58"/>
      <c r="DYB1397" s="58"/>
      <c r="EHX1397" s="58"/>
      <c r="ERT1397" s="58"/>
      <c r="FBP1397" s="58"/>
      <c r="FLL1397" s="58"/>
      <c r="FVH1397" s="58"/>
      <c r="GFD1397" s="58"/>
      <c r="GOZ1397" s="58"/>
      <c r="GYV1397" s="58"/>
      <c r="HIR1397" s="58"/>
      <c r="HSN1397" s="58"/>
      <c r="ICJ1397" s="58"/>
      <c r="IMF1397" s="58"/>
      <c r="IWB1397" s="58"/>
      <c r="JFX1397" s="58"/>
      <c r="JPT1397" s="58"/>
      <c r="JZP1397" s="58"/>
      <c r="KJL1397" s="58"/>
      <c r="KTH1397" s="58"/>
      <c r="LDD1397" s="58"/>
      <c r="LMZ1397" s="58"/>
      <c r="LWV1397" s="58"/>
      <c r="MGR1397" s="58"/>
      <c r="MQN1397" s="58"/>
      <c r="NAJ1397" s="58"/>
      <c r="NKF1397" s="58"/>
      <c r="NUB1397" s="58"/>
      <c r="ODX1397" s="58"/>
      <c r="ONT1397" s="58"/>
      <c r="OXP1397" s="58"/>
      <c r="PHL1397" s="58"/>
      <c r="PRH1397" s="58"/>
      <c r="QBD1397" s="58"/>
      <c r="QKZ1397" s="58"/>
      <c r="QUV1397" s="58"/>
      <c r="RER1397" s="58"/>
      <c r="RON1397" s="58"/>
      <c r="RYJ1397" s="58"/>
      <c r="SIF1397" s="58"/>
      <c r="SSB1397" s="58"/>
      <c r="TBX1397" s="58"/>
      <c r="TLT1397" s="58"/>
      <c r="TVP1397" s="58"/>
      <c r="UFL1397" s="58"/>
      <c r="UPH1397" s="58"/>
      <c r="UZD1397" s="58"/>
      <c r="VIZ1397" s="58"/>
      <c r="VSV1397" s="58"/>
      <c r="WCR1397" s="58"/>
      <c r="WMN1397" s="58"/>
      <c r="WWJ1397" s="58"/>
    </row>
    <row r="1398" spans="1:796 1052:1820 2076:2844 3100:3868 4124:4892 5148:5916 6172:6940 7196:7964 8220:8988 9244:10012 10268:11036 11292:12060 12316:13084 13340:14108 14364:15132 15388:16156" s="67" customFormat="1" ht="57" hidden="1" customHeight="1" x14ac:dyDescent="0.25">
      <c r="A1398" s="54">
        <f>+SUBTOTAL(3,$B$11:B1398)</f>
        <v>0</v>
      </c>
      <c r="B1398" s="78" t="s">
        <v>42</v>
      </c>
      <c r="C1398" s="72" t="s">
        <v>43</v>
      </c>
      <c r="D1398" s="72" t="s">
        <v>44</v>
      </c>
      <c r="E1398" s="72" t="s">
        <v>45</v>
      </c>
      <c r="F1398" s="81" t="s">
        <v>4904</v>
      </c>
      <c r="G1398" s="82">
        <v>45509.645312499997</v>
      </c>
      <c r="H1398" s="81" t="s">
        <v>4904</v>
      </c>
      <c r="I1398" s="82">
        <v>45509.645312499997</v>
      </c>
      <c r="J1398" s="81" t="s">
        <v>4904</v>
      </c>
      <c r="K1398" s="82">
        <v>45509.645312499997</v>
      </c>
      <c r="L1398" s="100" t="s">
        <v>5072</v>
      </c>
      <c r="M1398" s="78" t="s">
        <v>48</v>
      </c>
      <c r="N1398" s="73" t="s">
        <v>242</v>
      </c>
      <c r="O1398" s="73" t="s">
        <v>5181</v>
      </c>
      <c r="P1398" s="73" t="s">
        <v>5195</v>
      </c>
      <c r="Q1398" s="74"/>
      <c r="R1398" s="75"/>
      <c r="S1398" s="73" t="s">
        <v>112</v>
      </c>
      <c r="T1398" s="73" t="s">
        <v>113</v>
      </c>
      <c r="U1398" s="73" t="s">
        <v>5249</v>
      </c>
      <c r="V1398" s="73" t="s">
        <v>71</v>
      </c>
      <c r="W1398" s="73" t="s">
        <v>72</v>
      </c>
      <c r="X1398" s="72" t="s">
        <v>58</v>
      </c>
      <c r="Y1398" s="73">
        <v>45516</v>
      </c>
      <c r="Z1398" s="73" t="s">
        <v>59</v>
      </c>
      <c r="AA1398" s="72" t="s">
        <v>74</v>
      </c>
      <c r="AB1398" s="72"/>
      <c r="AC1398" s="78" t="s">
        <v>75</v>
      </c>
      <c r="AD1398" s="78" t="s">
        <v>75</v>
      </c>
      <c r="JX1398" s="58"/>
      <c r="TT1398" s="58"/>
      <c r="ADP1398" s="58"/>
      <c r="ANL1398" s="58"/>
      <c r="AXH1398" s="58"/>
      <c r="BHD1398" s="58"/>
      <c r="BQZ1398" s="58"/>
      <c r="CAV1398" s="58"/>
      <c r="CKR1398" s="58"/>
      <c r="CUN1398" s="58"/>
      <c r="DEJ1398" s="58"/>
      <c r="DOF1398" s="58"/>
      <c r="DYB1398" s="58"/>
      <c r="EHX1398" s="58"/>
      <c r="ERT1398" s="58"/>
      <c r="FBP1398" s="58"/>
      <c r="FLL1398" s="58"/>
      <c r="FVH1398" s="58"/>
      <c r="GFD1398" s="58"/>
      <c r="GOZ1398" s="58"/>
      <c r="GYV1398" s="58"/>
      <c r="HIR1398" s="58"/>
      <c r="HSN1398" s="58"/>
      <c r="ICJ1398" s="58"/>
      <c r="IMF1398" s="58"/>
      <c r="IWB1398" s="58"/>
      <c r="JFX1398" s="58"/>
      <c r="JPT1398" s="58"/>
      <c r="JZP1398" s="58"/>
      <c r="KJL1398" s="58"/>
      <c r="KTH1398" s="58"/>
      <c r="LDD1398" s="58"/>
      <c r="LMZ1398" s="58"/>
      <c r="LWV1398" s="58"/>
      <c r="MGR1398" s="58"/>
      <c r="MQN1398" s="58"/>
      <c r="NAJ1398" s="58"/>
      <c r="NKF1398" s="58"/>
      <c r="NUB1398" s="58"/>
      <c r="ODX1398" s="58"/>
      <c r="ONT1398" s="58"/>
      <c r="OXP1398" s="58"/>
      <c r="PHL1398" s="58"/>
      <c r="PRH1398" s="58"/>
      <c r="QBD1398" s="58"/>
      <c r="QKZ1398" s="58"/>
      <c r="QUV1398" s="58"/>
      <c r="RER1398" s="58"/>
      <c r="RON1398" s="58"/>
      <c r="RYJ1398" s="58"/>
      <c r="SIF1398" s="58"/>
      <c r="SSB1398" s="58"/>
      <c r="TBX1398" s="58"/>
      <c r="TLT1398" s="58"/>
      <c r="TVP1398" s="58"/>
      <c r="UFL1398" s="58"/>
      <c r="UPH1398" s="58"/>
      <c r="UZD1398" s="58"/>
      <c r="VIZ1398" s="58"/>
      <c r="VSV1398" s="58"/>
      <c r="WCR1398" s="58"/>
      <c r="WMN1398" s="58"/>
      <c r="WWJ1398" s="58"/>
    </row>
    <row r="1399" spans="1:796 1052:1820 2076:2844 3100:3868 4124:4892 5148:5916 6172:6940 7196:7964 8220:8988 9244:10012 10268:11036 11292:12060 12316:13084 13340:14108 14364:15132 15388:16156" s="67" customFormat="1" ht="57" hidden="1" customHeight="1" x14ac:dyDescent="0.25">
      <c r="A1399" s="54">
        <f>+SUBTOTAL(3,$B$11:B1399)</f>
        <v>0</v>
      </c>
      <c r="B1399" s="78" t="s">
        <v>42</v>
      </c>
      <c r="C1399" s="72" t="s">
        <v>43</v>
      </c>
      <c r="D1399" s="72" t="s">
        <v>44</v>
      </c>
      <c r="E1399" s="72" t="s">
        <v>45</v>
      </c>
      <c r="F1399" s="81" t="s">
        <v>4905</v>
      </c>
      <c r="G1399" s="82">
        <v>45522.492731480997</v>
      </c>
      <c r="H1399" s="81" t="s">
        <v>4905</v>
      </c>
      <c r="I1399" s="82">
        <v>45522.492731480997</v>
      </c>
      <c r="J1399" s="81" t="s">
        <v>4905</v>
      </c>
      <c r="K1399" s="82">
        <v>45522.492731480997</v>
      </c>
      <c r="L1399" s="100" t="s">
        <v>5073</v>
      </c>
      <c r="M1399" s="78" t="s">
        <v>48</v>
      </c>
      <c r="N1399" s="73" t="s">
        <v>709</v>
      </c>
      <c r="O1399" s="73" t="s">
        <v>2114</v>
      </c>
      <c r="P1399" s="73" t="s">
        <v>1354</v>
      </c>
      <c r="Q1399" s="74"/>
      <c r="R1399" s="75"/>
      <c r="S1399" s="73" t="s">
        <v>68</v>
      </c>
      <c r="T1399" s="73" t="s">
        <v>125</v>
      </c>
      <c r="U1399" s="73" t="s">
        <v>4423</v>
      </c>
      <c r="V1399" s="73" t="s">
        <v>80</v>
      </c>
      <c r="W1399" s="73" t="s">
        <v>4692</v>
      </c>
      <c r="X1399" s="72" t="s">
        <v>58</v>
      </c>
      <c r="Y1399" s="73">
        <v>45525</v>
      </c>
      <c r="Z1399" s="73" t="s">
        <v>59</v>
      </c>
      <c r="AA1399" s="72" t="s">
        <v>74</v>
      </c>
      <c r="AB1399" s="72"/>
      <c r="AC1399" s="78" t="s">
        <v>82</v>
      </c>
      <c r="AD1399" s="78" t="s">
        <v>82</v>
      </c>
      <c r="JX1399" s="58"/>
      <c r="TT1399" s="58"/>
      <c r="ADP1399" s="58"/>
      <c r="ANL1399" s="58"/>
      <c r="AXH1399" s="58"/>
      <c r="BHD1399" s="58"/>
      <c r="BQZ1399" s="58"/>
      <c r="CAV1399" s="58"/>
      <c r="CKR1399" s="58"/>
      <c r="CUN1399" s="58"/>
      <c r="DEJ1399" s="58"/>
      <c r="DOF1399" s="58"/>
      <c r="DYB1399" s="58"/>
      <c r="EHX1399" s="58"/>
      <c r="ERT1399" s="58"/>
      <c r="FBP1399" s="58"/>
      <c r="FLL1399" s="58"/>
      <c r="FVH1399" s="58"/>
      <c r="GFD1399" s="58"/>
      <c r="GOZ1399" s="58"/>
      <c r="GYV1399" s="58"/>
      <c r="HIR1399" s="58"/>
      <c r="HSN1399" s="58"/>
      <c r="ICJ1399" s="58"/>
      <c r="IMF1399" s="58"/>
      <c r="IWB1399" s="58"/>
      <c r="JFX1399" s="58"/>
      <c r="JPT1399" s="58"/>
      <c r="JZP1399" s="58"/>
      <c r="KJL1399" s="58"/>
      <c r="KTH1399" s="58"/>
      <c r="LDD1399" s="58"/>
      <c r="LMZ1399" s="58"/>
      <c r="LWV1399" s="58"/>
      <c r="MGR1399" s="58"/>
      <c r="MQN1399" s="58"/>
      <c r="NAJ1399" s="58"/>
      <c r="NKF1399" s="58"/>
      <c r="NUB1399" s="58"/>
      <c r="ODX1399" s="58"/>
      <c r="ONT1399" s="58"/>
      <c r="OXP1399" s="58"/>
      <c r="PHL1399" s="58"/>
      <c r="PRH1399" s="58"/>
      <c r="QBD1399" s="58"/>
      <c r="QKZ1399" s="58"/>
      <c r="QUV1399" s="58"/>
      <c r="RER1399" s="58"/>
      <c r="RON1399" s="58"/>
      <c r="RYJ1399" s="58"/>
      <c r="SIF1399" s="58"/>
      <c r="SSB1399" s="58"/>
      <c r="TBX1399" s="58"/>
      <c r="TLT1399" s="58"/>
      <c r="TVP1399" s="58"/>
      <c r="UFL1399" s="58"/>
      <c r="UPH1399" s="58"/>
      <c r="UZD1399" s="58"/>
      <c r="VIZ1399" s="58"/>
      <c r="VSV1399" s="58"/>
      <c r="WCR1399" s="58"/>
      <c r="WMN1399" s="58"/>
      <c r="WWJ1399" s="58"/>
    </row>
    <row r="1400" spans="1:796 1052:1820 2076:2844 3100:3868 4124:4892 5148:5916 6172:6940 7196:7964 8220:8988 9244:10012 10268:11036 11292:12060 12316:13084 13340:14108 14364:15132 15388:16156" s="67" customFormat="1" ht="57" hidden="1" customHeight="1" x14ac:dyDescent="0.25">
      <c r="A1400" s="54">
        <f>+SUBTOTAL(3,$B$11:B1400)</f>
        <v>0</v>
      </c>
      <c r="B1400" s="78" t="s">
        <v>42</v>
      </c>
      <c r="C1400" s="72" t="s">
        <v>43</v>
      </c>
      <c r="D1400" s="72" t="s">
        <v>44</v>
      </c>
      <c r="E1400" s="72" t="s">
        <v>45</v>
      </c>
      <c r="F1400" s="81" t="s">
        <v>4906</v>
      </c>
      <c r="G1400" s="82">
        <v>45524.908402777779</v>
      </c>
      <c r="H1400" s="81" t="s">
        <v>4906</v>
      </c>
      <c r="I1400" s="82">
        <v>45524.908402777997</v>
      </c>
      <c r="J1400" s="81" t="s">
        <v>4906</v>
      </c>
      <c r="K1400" s="82">
        <v>45524.908402777997</v>
      </c>
      <c r="L1400" s="100" t="s">
        <v>1274</v>
      </c>
      <c r="M1400" s="78" t="s">
        <v>111</v>
      </c>
      <c r="N1400" s="73" t="s">
        <v>141</v>
      </c>
      <c r="O1400" s="73" t="s">
        <v>554</v>
      </c>
      <c r="P1400" s="73" t="s">
        <v>661</v>
      </c>
      <c r="Q1400" s="74"/>
      <c r="R1400" s="75"/>
      <c r="S1400" s="73" t="s">
        <v>68</v>
      </c>
      <c r="T1400" s="73" t="s">
        <v>137</v>
      </c>
      <c r="U1400" s="73" t="s">
        <v>138</v>
      </c>
      <c r="V1400" s="73" t="s">
        <v>270</v>
      </c>
      <c r="W1400" s="73" t="s">
        <v>5264</v>
      </c>
      <c r="X1400" s="72" t="s">
        <v>58</v>
      </c>
      <c r="Y1400" s="73">
        <v>45530</v>
      </c>
      <c r="Z1400" s="73" t="s">
        <v>59</v>
      </c>
      <c r="AA1400" s="72" t="s">
        <v>74</v>
      </c>
      <c r="AB1400" s="72"/>
      <c r="AC1400" s="78" t="s">
        <v>82</v>
      </c>
      <c r="AD1400" s="78" t="s">
        <v>82</v>
      </c>
      <c r="JX1400" s="58"/>
      <c r="TT1400" s="58"/>
      <c r="ADP1400" s="58"/>
      <c r="ANL1400" s="58"/>
      <c r="AXH1400" s="58"/>
      <c r="BHD1400" s="58"/>
      <c r="BQZ1400" s="58"/>
      <c r="CAV1400" s="58"/>
      <c r="CKR1400" s="58"/>
      <c r="CUN1400" s="58"/>
      <c r="DEJ1400" s="58"/>
      <c r="DOF1400" s="58"/>
      <c r="DYB1400" s="58"/>
      <c r="EHX1400" s="58"/>
      <c r="ERT1400" s="58"/>
      <c r="FBP1400" s="58"/>
      <c r="FLL1400" s="58"/>
      <c r="FVH1400" s="58"/>
      <c r="GFD1400" s="58"/>
      <c r="GOZ1400" s="58"/>
      <c r="GYV1400" s="58"/>
      <c r="HIR1400" s="58"/>
      <c r="HSN1400" s="58"/>
      <c r="ICJ1400" s="58"/>
      <c r="IMF1400" s="58"/>
      <c r="IWB1400" s="58"/>
      <c r="JFX1400" s="58"/>
      <c r="JPT1400" s="58"/>
      <c r="JZP1400" s="58"/>
      <c r="KJL1400" s="58"/>
      <c r="KTH1400" s="58"/>
      <c r="LDD1400" s="58"/>
      <c r="LMZ1400" s="58"/>
      <c r="LWV1400" s="58"/>
      <c r="MGR1400" s="58"/>
      <c r="MQN1400" s="58"/>
      <c r="NAJ1400" s="58"/>
      <c r="NKF1400" s="58"/>
      <c r="NUB1400" s="58"/>
      <c r="ODX1400" s="58"/>
      <c r="ONT1400" s="58"/>
      <c r="OXP1400" s="58"/>
      <c r="PHL1400" s="58"/>
      <c r="PRH1400" s="58"/>
      <c r="QBD1400" s="58"/>
      <c r="QKZ1400" s="58"/>
      <c r="QUV1400" s="58"/>
      <c r="RER1400" s="58"/>
      <c r="RON1400" s="58"/>
      <c r="RYJ1400" s="58"/>
      <c r="SIF1400" s="58"/>
      <c r="SSB1400" s="58"/>
      <c r="TBX1400" s="58"/>
      <c r="TLT1400" s="58"/>
      <c r="TVP1400" s="58"/>
      <c r="UFL1400" s="58"/>
      <c r="UPH1400" s="58"/>
      <c r="UZD1400" s="58"/>
      <c r="VIZ1400" s="58"/>
      <c r="VSV1400" s="58"/>
      <c r="WCR1400" s="58"/>
      <c r="WMN1400" s="58"/>
      <c r="WWJ1400" s="58"/>
    </row>
    <row r="1401" spans="1:796 1052:1820 2076:2844 3100:3868 4124:4892 5148:5916 6172:6940 7196:7964 8220:8988 9244:10012 10268:11036 11292:12060 12316:13084 13340:14108 14364:15132 15388:16156" s="67" customFormat="1" ht="57" hidden="1" customHeight="1" x14ac:dyDescent="0.25">
      <c r="A1401" s="54">
        <f>+SUBTOTAL(3,$B$11:B1401)</f>
        <v>0</v>
      </c>
      <c r="B1401" s="78" t="s">
        <v>42</v>
      </c>
      <c r="C1401" s="72" t="s">
        <v>43</v>
      </c>
      <c r="D1401" s="72" t="s">
        <v>44</v>
      </c>
      <c r="E1401" s="72" t="s">
        <v>45</v>
      </c>
      <c r="F1401" s="81" t="s">
        <v>4907</v>
      </c>
      <c r="G1401" s="82">
        <v>45505.510787036997</v>
      </c>
      <c r="H1401" s="81" t="s">
        <v>4907</v>
      </c>
      <c r="I1401" s="82">
        <v>45505.510787036997</v>
      </c>
      <c r="J1401" s="81" t="s">
        <v>4907</v>
      </c>
      <c r="K1401" s="82">
        <v>45505.510787036997</v>
      </c>
      <c r="L1401" s="100" t="s">
        <v>5074</v>
      </c>
      <c r="M1401" s="78" t="s">
        <v>48</v>
      </c>
      <c r="N1401" s="73" t="s">
        <v>242</v>
      </c>
      <c r="O1401" s="73" t="s">
        <v>308</v>
      </c>
      <c r="P1401" s="73" t="s">
        <v>5196</v>
      </c>
      <c r="Q1401" s="74"/>
      <c r="R1401" s="75"/>
      <c r="S1401" s="73" t="s">
        <v>68</v>
      </c>
      <c r="T1401" s="73" t="s">
        <v>69</v>
      </c>
      <c r="U1401" s="73" t="s">
        <v>327</v>
      </c>
      <c r="V1401" s="73" t="s">
        <v>80</v>
      </c>
      <c r="W1401" s="73" t="s">
        <v>4692</v>
      </c>
      <c r="X1401" s="72" t="s">
        <v>58</v>
      </c>
      <c r="Y1401" s="73">
        <v>45509</v>
      </c>
      <c r="Z1401" s="73" t="s">
        <v>105</v>
      </c>
      <c r="AA1401" s="72" t="s">
        <v>74</v>
      </c>
      <c r="AB1401" s="72"/>
      <c r="AC1401" s="78" t="s">
        <v>117</v>
      </c>
      <c r="AD1401" s="78" t="s">
        <v>117</v>
      </c>
      <c r="JX1401" s="58"/>
      <c r="TT1401" s="58"/>
      <c r="ADP1401" s="58"/>
      <c r="ANL1401" s="58"/>
      <c r="AXH1401" s="58"/>
      <c r="BHD1401" s="58"/>
      <c r="BQZ1401" s="58"/>
      <c r="CAV1401" s="58"/>
      <c r="CKR1401" s="58"/>
      <c r="CUN1401" s="58"/>
      <c r="DEJ1401" s="58"/>
      <c r="DOF1401" s="58"/>
      <c r="DYB1401" s="58"/>
      <c r="EHX1401" s="58"/>
      <c r="ERT1401" s="58"/>
      <c r="FBP1401" s="58"/>
      <c r="FLL1401" s="58"/>
      <c r="FVH1401" s="58"/>
      <c r="GFD1401" s="58"/>
      <c r="GOZ1401" s="58"/>
      <c r="GYV1401" s="58"/>
      <c r="HIR1401" s="58"/>
      <c r="HSN1401" s="58"/>
      <c r="ICJ1401" s="58"/>
      <c r="IMF1401" s="58"/>
      <c r="IWB1401" s="58"/>
      <c r="JFX1401" s="58"/>
      <c r="JPT1401" s="58"/>
      <c r="JZP1401" s="58"/>
      <c r="KJL1401" s="58"/>
      <c r="KTH1401" s="58"/>
      <c r="LDD1401" s="58"/>
      <c r="LMZ1401" s="58"/>
      <c r="LWV1401" s="58"/>
      <c r="MGR1401" s="58"/>
      <c r="MQN1401" s="58"/>
      <c r="NAJ1401" s="58"/>
      <c r="NKF1401" s="58"/>
      <c r="NUB1401" s="58"/>
      <c r="ODX1401" s="58"/>
      <c r="ONT1401" s="58"/>
      <c r="OXP1401" s="58"/>
      <c r="PHL1401" s="58"/>
      <c r="PRH1401" s="58"/>
      <c r="QBD1401" s="58"/>
      <c r="QKZ1401" s="58"/>
      <c r="QUV1401" s="58"/>
      <c r="RER1401" s="58"/>
      <c r="RON1401" s="58"/>
      <c r="RYJ1401" s="58"/>
      <c r="SIF1401" s="58"/>
      <c r="SSB1401" s="58"/>
      <c r="TBX1401" s="58"/>
      <c r="TLT1401" s="58"/>
      <c r="TVP1401" s="58"/>
      <c r="UFL1401" s="58"/>
      <c r="UPH1401" s="58"/>
      <c r="UZD1401" s="58"/>
      <c r="VIZ1401" s="58"/>
      <c r="VSV1401" s="58"/>
      <c r="WCR1401" s="58"/>
      <c r="WMN1401" s="58"/>
      <c r="WWJ1401" s="58"/>
    </row>
    <row r="1402" spans="1:796 1052:1820 2076:2844 3100:3868 4124:4892 5148:5916 6172:6940 7196:7964 8220:8988 9244:10012 10268:11036 11292:12060 12316:13084 13340:14108 14364:15132 15388:16156" s="67" customFormat="1" ht="57" hidden="1" customHeight="1" x14ac:dyDescent="0.25">
      <c r="A1402" s="54">
        <f>+SUBTOTAL(3,$B$11:B1402)</f>
        <v>0</v>
      </c>
      <c r="B1402" s="78" t="s">
        <v>42</v>
      </c>
      <c r="C1402" s="72" t="s">
        <v>43</v>
      </c>
      <c r="D1402" s="72" t="s">
        <v>44</v>
      </c>
      <c r="E1402" s="72" t="s">
        <v>45</v>
      </c>
      <c r="F1402" s="81" t="s">
        <v>4908</v>
      </c>
      <c r="G1402" s="82">
        <v>45524.219155093</v>
      </c>
      <c r="H1402" s="81" t="s">
        <v>4908</v>
      </c>
      <c r="I1402" s="82">
        <v>45524.219155093</v>
      </c>
      <c r="J1402" s="81" t="s">
        <v>4908</v>
      </c>
      <c r="K1402" s="82">
        <v>45524.219155093</v>
      </c>
      <c r="L1402" s="100" t="s">
        <v>5075</v>
      </c>
      <c r="M1402" s="78" t="s">
        <v>48</v>
      </c>
      <c r="N1402" s="73" t="s">
        <v>709</v>
      </c>
      <c r="O1402" s="73" t="s">
        <v>1404</v>
      </c>
      <c r="P1402" s="73" t="s">
        <v>5197</v>
      </c>
      <c r="Q1402" s="74"/>
      <c r="R1402" s="75"/>
      <c r="S1402" s="73" t="s">
        <v>68</v>
      </c>
      <c r="T1402" s="73" t="s">
        <v>96</v>
      </c>
      <c r="U1402" s="73" t="s">
        <v>97</v>
      </c>
      <c r="V1402" s="73" t="s">
        <v>98</v>
      </c>
      <c r="W1402" s="73" t="s">
        <v>99</v>
      </c>
      <c r="X1402" s="72" t="s">
        <v>58</v>
      </c>
      <c r="Y1402" s="73">
        <v>45524</v>
      </c>
      <c r="Z1402" s="73" t="s">
        <v>59</v>
      </c>
      <c r="AA1402" s="72" t="s">
        <v>74</v>
      </c>
      <c r="AB1402" s="72"/>
      <c r="AC1402" s="78" t="s">
        <v>75</v>
      </c>
      <c r="AD1402" s="78" t="s">
        <v>75</v>
      </c>
      <c r="JX1402" s="58"/>
      <c r="TT1402" s="58"/>
      <c r="ADP1402" s="58"/>
      <c r="ANL1402" s="58"/>
      <c r="AXH1402" s="58"/>
      <c r="BHD1402" s="58"/>
      <c r="BQZ1402" s="58"/>
      <c r="CAV1402" s="58"/>
      <c r="CKR1402" s="58"/>
      <c r="CUN1402" s="58"/>
      <c r="DEJ1402" s="58"/>
      <c r="DOF1402" s="58"/>
      <c r="DYB1402" s="58"/>
      <c r="EHX1402" s="58"/>
      <c r="ERT1402" s="58"/>
      <c r="FBP1402" s="58"/>
      <c r="FLL1402" s="58"/>
      <c r="FVH1402" s="58"/>
      <c r="GFD1402" s="58"/>
      <c r="GOZ1402" s="58"/>
      <c r="GYV1402" s="58"/>
      <c r="HIR1402" s="58"/>
      <c r="HSN1402" s="58"/>
      <c r="ICJ1402" s="58"/>
      <c r="IMF1402" s="58"/>
      <c r="IWB1402" s="58"/>
      <c r="JFX1402" s="58"/>
      <c r="JPT1402" s="58"/>
      <c r="JZP1402" s="58"/>
      <c r="KJL1402" s="58"/>
      <c r="KTH1402" s="58"/>
      <c r="LDD1402" s="58"/>
      <c r="LMZ1402" s="58"/>
      <c r="LWV1402" s="58"/>
      <c r="MGR1402" s="58"/>
      <c r="MQN1402" s="58"/>
      <c r="NAJ1402" s="58"/>
      <c r="NKF1402" s="58"/>
      <c r="NUB1402" s="58"/>
      <c r="ODX1402" s="58"/>
      <c r="ONT1402" s="58"/>
      <c r="OXP1402" s="58"/>
      <c r="PHL1402" s="58"/>
      <c r="PRH1402" s="58"/>
      <c r="QBD1402" s="58"/>
      <c r="QKZ1402" s="58"/>
      <c r="QUV1402" s="58"/>
      <c r="RER1402" s="58"/>
      <c r="RON1402" s="58"/>
      <c r="RYJ1402" s="58"/>
      <c r="SIF1402" s="58"/>
      <c r="SSB1402" s="58"/>
      <c r="TBX1402" s="58"/>
      <c r="TLT1402" s="58"/>
      <c r="TVP1402" s="58"/>
      <c r="UFL1402" s="58"/>
      <c r="UPH1402" s="58"/>
      <c r="UZD1402" s="58"/>
      <c r="VIZ1402" s="58"/>
      <c r="VSV1402" s="58"/>
      <c r="WCR1402" s="58"/>
      <c r="WMN1402" s="58"/>
      <c r="WWJ1402" s="58"/>
    </row>
    <row r="1403" spans="1:796 1052:1820 2076:2844 3100:3868 4124:4892 5148:5916 6172:6940 7196:7964 8220:8988 9244:10012 10268:11036 11292:12060 12316:13084 13340:14108 14364:15132 15388:16156" s="67" customFormat="1" ht="57" hidden="1" customHeight="1" x14ac:dyDescent="0.25">
      <c r="A1403" s="54">
        <f>+SUBTOTAL(3,$B$11:B1403)</f>
        <v>0</v>
      </c>
      <c r="B1403" s="78" t="s">
        <v>42</v>
      </c>
      <c r="C1403" s="72" t="s">
        <v>43</v>
      </c>
      <c r="D1403" s="72" t="s">
        <v>44</v>
      </c>
      <c r="E1403" s="72" t="s">
        <v>45</v>
      </c>
      <c r="F1403" s="81" t="s">
        <v>4909</v>
      </c>
      <c r="G1403" s="82">
        <v>45516.474467592998</v>
      </c>
      <c r="H1403" s="81" t="s">
        <v>4909</v>
      </c>
      <c r="I1403" s="82">
        <v>45516.474467592998</v>
      </c>
      <c r="J1403" s="81" t="s">
        <v>4909</v>
      </c>
      <c r="K1403" s="82">
        <v>45516.474467592998</v>
      </c>
      <c r="L1403" s="100" t="s">
        <v>5076</v>
      </c>
      <c r="M1403" s="78" t="s">
        <v>48</v>
      </c>
      <c r="N1403" s="73" t="s">
        <v>242</v>
      </c>
      <c r="O1403" s="73" t="s">
        <v>1315</v>
      </c>
      <c r="P1403" s="73" t="s">
        <v>5198</v>
      </c>
      <c r="Q1403" s="74"/>
      <c r="R1403" s="75"/>
      <c r="S1403" s="73" t="s">
        <v>68</v>
      </c>
      <c r="T1403" s="73" t="s">
        <v>69</v>
      </c>
      <c r="U1403" s="73" t="s">
        <v>70</v>
      </c>
      <c r="V1403" s="73" t="s">
        <v>71</v>
      </c>
      <c r="W1403" s="73" t="s">
        <v>72</v>
      </c>
      <c r="X1403" s="72" t="s">
        <v>58</v>
      </c>
      <c r="Y1403" s="73">
        <v>45519</v>
      </c>
      <c r="Z1403" s="73" t="s">
        <v>59</v>
      </c>
      <c r="AA1403" s="72" t="s">
        <v>74</v>
      </c>
      <c r="AB1403" s="72"/>
      <c r="AC1403" s="78" t="s">
        <v>75</v>
      </c>
      <c r="AD1403" s="78" t="s">
        <v>75</v>
      </c>
      <c r="JX1403" s="58"/>
      <c r="TT1403" s="58"/>
      <c r="ADP1403" s="58"/>
      <c r="ANL1403" s="58"/>
      <c r="AXH1403" s="58"/>
      <c r="BHD1403" s="58"/>
      <c r="BQZ1403" s="58"/>
      <c r="CAV1403" s="58"/>
      <c r="CKR1403" s="58"/>
      <c r="CUN1403" s="58"/>
      <c r="DEJ1403" s="58"/>
      <c r="DOF1403" s="58"/>
      <c r="DYB1403" s="58"/>
      <c r="EHX1403" s="58"/>
      <c r="ERT1403" s="58"/>
      <c r="FBP1403" s="58"/>
      <c r="FLL1403" s="58"/>
      <c r="FVH1403" s="58"/>
      <c r="GFD1403" s="58"/>
      <c r="GOZ1403" s="58"/>
      <c r="GYV1403" s="58"/>
      <c r="HIR1403" s="58"/>
      <c r="HSN1403" s="58"/>
      <c r="ICJ1403" s="58"/>
      <c r="IMF1403" s="58"/>
      <c r="IWB1403" s="58"/>
      <c r="JFX1403" s="58"/>
      <c r="JPT1403" s="58"/>
      <c r="JZP1403" s="58"/>
      <c r="KJL1403" s="58"/>
      <c r="KTH1403" s="58"/>
      <c r="LDD1403" s="58"/>
      <c r="LMZ1403" s="58"/>
      <c r="LWV1403" s="58"/>
      <c r="MGR1403" s="58"/>
      <c r="MQN1403" s="58"/>
      <c r="NAJ1403" s="58"/>
      <c r="NKF1403" s="58"/>
      <c r="NUB1403" s="58"/>
      <c r="ODX1403" s="58"/>
      <c r="ONT1403" s="58"/>
      <c r="OXP1403" s="58"/>
      <c r="PHL1403" s="58"/>
      <c r="PRH1403" s="58"/>
      <c r="QBD1403" s="58"/>
      <c r="QKZ1403" s="58"/>
      <c r="QUV1403" s="58"/>
      <c r="RER1403" s="58"/>
      <c r="RON1403" s="58"/>
      <c r="RYJ1403" s="58"/>
      <c r="SIF1403" s="58"/>
      <c r="SSB1403" s="58"/>
      <c r="TBX1403" s="58"/>
      <c r="TLT1403" s="58"/>
      <c r="TVP1403" s="58"/>
      <c r="UFL1403" s="58"/>
      <c r="UPH1403" s="58"/>
      <c r="UZD1403" s="58"/>
      <c r="VIZ1403" s="58"/>
      <c r="VSV1403" s="58"/>
      <c r="WCR1403" s="58"/>
      <c r="WMN1403" s="58"/>
      <c r="WWJ1403" s="58"/>
    </row>
    <row r="1404" spans="1:796 1052:1820 2076:2844 3100:3868 4124:4892 5148:5916 6172:6940 7196:7964 8220:8988 9244:10012 10268:11036 11292:12060 12316:13084 13340:14108 14364:15132 15388:16156" s="67" customFormat="1" ht="57" hidden="1" customHeight="1" x14ac:dyDescent="0.25">
      <c r="A1404" s="54">
        <f>+SUBTOTAL(3,$B$11:B1404)</f>
        <v>0</v>
      </c>
      <c r="B1404" s="78" t="s">
        <v>42</v>
      </c>
      <c r="C1404" s="72" t="s">
        <v>43</v>
      </c>
      <c r="D1404" s="72" t="s">
        <v>44</v>
      </c>
      <c r="E1404" s="72" t="s">
        <v>45</v>
      </c>
      <c r="F1404" s="81" t="s">
        <v>4910</v>
      </c>
      <c r="G1404" s="82">
        <v>45513.525312500002</v>
      </c>
      <c r="H1404" s="81" t="s">
        <v>4910</v>
      </c>
      <c r="I1404" s="82">
        <v>45513.525312500002</v>
      </c>
      <c r="J1404" s="81" t="s">
        <v>4910</v>
      </c>
      <c r="K1404" s="82">
        <v>45513.525312500002</v>
      </c>
      <c r="L1404" s="100" t="s">
        <v>307</v>
      </c>
      <c r="M1404" s="78" t="s">
        <v>48</v>
      </c>
      <c r="N1404" s="73" t="s">
        <v>242</v>
      </c>
      <c r="O1404" s="73" t="s">
        <v>308</v>
      </c>
      <c r="P1404" s="73" t="s">
        <v>309</v>
      </c>
      <c r="Q1404" s="74"/>
      <c r="R1404" s="75"/>
      <c r="S1404" s="73" t="s">
        <v>53</v>
      </c>
      <c r="T1404" s="73" t="s">
        <v>5248</v>
      </c>
      <c r="U1404" s="73" t="s">
        <v>157</v>
      </c>
      <c r="V1404" s="73" t="s">
        <v>115</v>
      </c>
      <c r="W1404" s="73" t="s">
        <v>4727</v>
      </c>
      <c r="X1404" s="72" t="s">
        <v>58</v>
      </c>
      <c r="Y1404" s="73">
        <v>45519</v>
      </c>
      <c r="Z1404" s="73" t="s">
        <v>105</v>
      </c>
      <c r="AA1404" s="72" t="s">
        <v>74</v>
      </c>
      <c r="AB1404" s="72"/>
      <c r="AC1404" s="78" t="s">
        <v>61</v>
      </c>
      <c r="AD1404" s="78" t="s">
        <v>61</v>
      </c>
      <c r="JX1404" s="58"/>
      <c r="TT1404" s="58"/>
      <c r="ADP1404" s="58"/>
      <c r="ANL1404" s="58"/>
      <c r="AXH1404" s="58"/>
      <c r="BHD1404" s="58"/>
      <c r="BQZ1404" s="58"/>
      <c r="CAV1404" s="58"/>
      <c r="CKR1404" s="58"/>
      <c r="CUN1404" s="58"/>
      <c r="DEJ1404" s="58"/>
      <c r="DOF1404" s="58"/>
      <c r="DYB1404" s="58"/>
      <c r="EHX1404" s="58"/>
      <c r="ERT1404" s="58"/>
      <c r="FBP1404" s="58"/>
      <c r="FLL1404" s="58"/>
      <c r="FVH1404" s="58"/>
      <c r="GFD1404" s="58"/>
      <c r="GOZ1404" s="58"/>
      <c r="GYV1404" s="58"/>
      <c r="HIR1404" s="58"/>
      <c r="HSN1404" s="58"/>
      <c r="ICJ1404" s="58"/>
      <c r="IMF1404" s="58"/>
      <c r="IWB1404" s="58"/>
      <c r="JFX1404" s="58"/>
      <c r="JPT1404" s="58"/>
      <c r="JZP1404" s="58"/>
      <c r="KJL1404" s="58"/>
      <c r="KTH1404" s="58"/>
      <c r="LDD1404" s="58"/>
      <c r="LMZ1404" s="58"/>
      <c r="LWV1404" s="58"/>
      <c r="MGR1404" s="58"/>
      <c r="MQN1404" s="58"/>
      <c r="NAJ1404" s="58"/>
      <c r="NKF1404" s="58"/>
      <c r="NUB1404" s="58"/>
      <c r="ODX1404" s="58"/>
      <c r="ONT1404" s="58"/>
      <c r="OXP1404" s="58"/>
      <c r="PHL1404" s="58"/>
      <c r="PRH1404" s="58"/>
      <c r="QBD1404" s="58"/>
      <c r="QKZ1404" s="58"/>
      <c r="QUV1404" s="58"/>
      <c r="RER1404" s="58"/>
      <c r="RON1404" s="58"/>
      <c r="RYJ1404" s="58"/>
      <c r="SIF1404" s="58"/>
      <c r="SSB1404" s="58"/>
      <c r="TBX1404" s="58"/>
      <c r="TLT1404" s="58"/>
      <c r="TVP1404" s="58"/>
      <c r="UFL1404" s="58"/>
      <c r="UPH1404" s="58"/>
      <c r="UZD1404" s="58"/>
      <c r="VIZ1404" s="58"/>
      <c r="VSV1404" s="58"/>
      <c r="WCR1404" s="58"/>
      <c r="WMN1404" s="58"/>
      <c r="WWJ1404" s="58"/>
    </row>
    <row r="1405" spans="1:796 1052:1820 2076:2844 3100:3868 4124:4892 5148:5916 6172:6940 7196:7964 8220:8988 9244:10012 10268:11036 11292:12060 12316:13084 13340:14108 14364:15132 15388:16156" s="67" customFormat="1" ht="57" hidden="1" customHeight="1" x14ac:dyDescent="0.25">
      <c r="A1405" s="54">
        <f>+SUBTOTAL(3,$B$11:B1405)</f>
        <v>0</v>
      </c>
      <c r="B1405" s="78" t="s">
        <v>42</v>
      </c>
      <c r="C1405" s="72" t="s">
        <v>43</v>
      </c>
      <c r="D1405" s="72" t="s">
        <v>44</v>
      </c>
      <c r="E1405" s="72" t="s">
        <v>45</v>
      </c>
      <c r="F1405" s="81" t="s">
        <v>4911</v>
      </c>
      <c r="G1405" s="82">
        <v>45528.782557869999</v>
      </c>
      <c r="H1405" s="81" t="s">
        <v>4911</v>
      </c>
      <c r="I1405" s="82">
        <v>45528.782557869999</v>
      </c>
      <c r="J1405" s="81" t="s">
        <v>4911</v>
      </c>
      <c r="K1405" s="82">
        <v>45528.782557869999</v>
      </c>
      <c r="L1405" s="100" t="s">
        <v>5072</v>
      </c>
      <c r="M1405" s="78" t="s">
        <v>48</v>
      </c>
      <c r="N1405" s="73" t="s">
        <v>242</v>
      </c>
      <c r="O1405" s="73" t="s">
        <v>5181</v>
      </c>
      <c r="P1405" s="73" t="s">
        <v>5195</v>
      </c>
      <c r="Q1405" s="74"/>
      <c r="R1405" s="75"/>
      <c r="S1405" s="73" t="s">
        <v>112</v>
      </c>
      <c r="T1405" s="73" t="s">
        <v>113</v>
      </c>
      <c r="U1405" s="73" t="s">
        <v>5249</v>
      </c>
      <c r="V1405" s="73" t="s">
        <v>71</v>
      </c>
      <c r="W1405" s="73" t="s">
        <v>72</v>
      </c>
      <c r="X1405" s="72" t="s">
        <v>58</v>
      </c>
      <c r="Y1405" s="73">
        <v>45539</v>
      </c>
      <c r="Z1405" s="73" t="s">
        <v>105</v>
      </c>
      <c r="AA1405" s="72" t="s">
        <v>74</v>
      </c>
      <c r="AB1405" s="72"/>
      <c r="AC1405" s="78" t="s">
        <v>75</v>
      </c>
      <c r="AD1405" s="78" t="s">
        <v>75</v>
      </c>
      <c r="JX1405" s="58"/>
      <c r="TT1405" s="58"/>
      <c r="ADP1405" s="58"/>
      <c r="ANL1405" s="58"/>
      <c r="AXH1405" s="58"/>
      <c r="BHD1405" s="58"/>
      <c r="BQZ1405" s="58"/>
      <c r="CAV1405" s="58"/>
      <c r="CKR1405" s="58"/>
      <c r="CUN1405" s="58"/>
      <c r="DEJ1405" s="58"/>
      <c r="DOF1405" s="58"/>
      <c r="DYB1405" s="58"/>
      <c r="EHX1405" s="58"/>
      <c r="ERT1405" s="58"/>
      <c r="FBP1405" s="58"/>
      <c r="FLL1405" s="58"/>
      <c r="FVH1405" s="58"/>
      <c r="GFD1405" s="58"/>
      <c r="GOZ1405" s="58"/>
      <c r="GYV1405" s="58"/>
      <c r="HIR1405" s="58"/>
      <c r="HSN1405" s="58"/>
      <c r="ICJ1405" s="58"/>
      <c r="IMF1405" s="58"/>
      <c r="IWB1405" s="58"/>
      <c r="JFX1405" s="58"/>
      <c r="JPT1405" s="58"/>
      <c r="JZP1405" s="58"/>
      <c r="KJL1405" s="58"/>
      <c r="KTH1405" s="58"/>
      <c r="LDD1405" s="58"/>
      <c r="LMZ1405" s="58"/>
      <c r="LWV1405" s="58"/>
      <c r="MGR1405" s="58"/>
      <c r="MQN1405" s="58"/>
      <c r="NAJ1405" s="58"/>
      <c r="NKF1405" s="58"/>
      <c r="NUB1405" s="58"/>
      <c r="ODX1405" s="58"/>
      <c r="ONT1405" s="58"/>
      <c r="OXP1405" s="58"/>
      <c r="PHL1405" s="58"/>
      <c r="PRH1405" s="58"/>
      <c r="QBD1405" s="58"/>
      <c r="QKZ1405" s="58"/>
      <c r="QUV1405" s="58"/>
      <c r="RER1405" s="58"/>
      <c r="RON1405" s="58"/>
      <c r="RYJ1405" s="58"/>
      <c r="SIF1405" s="58"/>
      <c r="SSB1405" s="58"/>
      <c r="TBX1405" s="58"/>
      <c r="TLT1405" s="58"/>
      <c r="TVP1405" s="58"/>
      <c r="UFL1405" s="58"/>
      <c r="UPH1405" s="58"/>
      <c r="UZD1405" s="58"/>
      <c r="VIZ1405" s="58"/>
      <c r="VSV1405" s="58"/>
      <c r="WCR1405" s="58"/>
      <c r="WMN1405" s="58"/>
      <c r="WWJ1405" s="58"/>
    </row>
    <row r="1406" spans="1:796 1052:1820 2076:2844 3100:3868 4124:4892 5148:5916 6172:6940 7196:7964 8220:8988 9244:10012 10268:11036 11292:12060 12316:13084 13340:14108 14364:15132 15388:16156" s="67" customFormat="1" ht="57" hidden="1" customHeight="1" x14ac:dyDescent="0.25">
      <c r="A1406" s="54">
        <f>+SUBTOTAL(3,$B$11:B1406)</f>
        <v>0</v>
      </c>
      <c r="B1406" s="78" t="s">
        <v>42</v>
      </c>
      <c r="C1406" s="72" t="s">
        <v>43</v>
      </c>
      <c r="D1406" s="72" t="s">
        <v>44</v>
      </c>
      <c r="E1406" s="72" t="s">
        <v>45</v>
      </c>
      <c r="F1406" s="81" t="s">
        <v>4912</v>
      </c>
      <c r="G1406" s="82">
        <v>45530.924872684998</v>
      </c>
      <c r="H1406" s="81" t="s">
        <v>4912</v>
      </c>
      <c r="I1406" s="82">
        <v>45530.924872684998</v>
      </c>
      <c r="J1406" s="81" t="s">
        <v>4912</v>
      </c>
      <c r="K1406" s="82">
        <v>45530.924872684998</v>
      </c>
      <c r="L1406" s="100" t="s">
        <v>5075</v>
      </c>
      <c r="M1406" s="78" t="s">
        <v>48</v>
      </c>
      <c r="N1406" s="73" t="s">
        <v>709</v>
      </c>
      <c r="O1406" s="73" t="s">
        <v>1404</v>
      </c>
      <c r="P1406" s="73" t="s">
        <v>5197</v>
      </c>
      <c r="Q1406" s="74"/>
      <c r="R1406" s="75"/>
      <c r="S1406" s="73" t="s">
        <v>68</v>
      </c>
      <c r="T1406" s="73" t="s">
        <v>96</v>
      </c>
      <c r="U1406" s="73" t="s">
        <v>97</v>
      </c>
      <c r="V1406" s="73" t="s">
        <v>98</v>
      </c>
      <c r="W1406" s="73" t="s">
        <v>99</v>
      </c>
      <c r="X1406" s="72" t="s">
        <v>58</v>
      </c>
      <c r="Y1406" s="73">
        <v>45534</v>
      </c>
      <c r="Z1406" s="73" t="s">
        <v>105</v>
      </c>
      <c r="AA1406" s="72" t="s">
        <v>74</v>
      </c>
      <c r="AB1406" s="72"/>
      <c r="AC1406" s="78" t="s">
        <v>82</v>
      </c>
      <c r="AD1406" s="78" t="s">
        <v>82</v>
      </c>
      <c r="JX1406" s="58"/>
      <c r="TT1406" s="58"/>
      <c r="ADP1406" s="58"/>
      <c r="ANL1406" s="58"/>
      <c r="AXH1406" s="58"/>
      <c r="BHD1406" s="58"/>
      <c r="BQZ1406" s="58"/>
      <c r="CAV1406" s="58"/>
      <c r="CKR1406" s="58"/>
      <c r="CUN1406" s="58"/>
      <c r="DEJ1406" s="58"/>
      <c r="DOF1406" s="58"/>
      <c r="DYB1406" s="58"/>
      <c r="EHX1406" s="58"/>
      <c r="ERT1406" s="58"/>
      <c r="FBP1406" s="58"/>
      <c r="FLL1406" s="58"/>
      <c r="FVH1406" s="58"/>
      <c r="GFD1406" s="58"/>
      <c r="GOZ1406" s="58"/>
      <c r="GYV1406" s="58"/>
      <c r="HIR1406" s="58"/>
      <c r="HSN1406" s="58"/>
      <c r="ICJ1406" s="58"/>
      <c r="IMF1406" s="58"/>
      <c r="IWB1406" s="58"/>
      <c r="JFX1406" s="58"/>
      <c r="JPT1406" s="58"/>
      <c r="JZP1406" s="58"/>
      <c r="KJL1406" s="58"/>
      <c r="KTH1406" s="58"/>
      <c r="LDD1406" s="58"/>
      <c r="LMZ1406" s="58"/>
      <c r="LWV1406" s="58"/>
      <c r="MGR1406" s="58"/>
      <c r="MQN1406" s="58"/>
      <c r="NAJ1406" s="58"/>
      <c r="NKF1406" s="58"/>
      <c r="NUB1406" s="58"/>
      <c r="ODX1406" s="58"/>
      <c r="ONT1406" s="58"/>
      <c r="OXP1406" s="58"/>
      <c r="PHL1406" s="58"/>
      <c r="PRH1406" s="58"/>
      <c r="QBD1406" s="58"/>
      <c r="QKZ1406" s="58"/>
      <c r="QUV1406" s="58"/>
      <c r="RER1406" s="58"/>
      <c r="RON1406" s="58"/>
      <c r="RYJ1406" s="58"/>
      <c r="SIF1406" s="58"/>
      <c r="SSB1406" s="58"/>
      <c r="TBX1406" s="58"/>
      <c r="TLT1406" s="58"/>
      <c r="TVP1406" s="58"/>
      <c r="UFL1406" s="58"/>
      <c r="UPH1406" s="58"/>
      <c r="UZD1406" s="58"/>
      <c r="VIZ1406" s="58"/>
      <c r="VSV1406" s="58"/>
      <c r="WCR1406" s="58"/>
      <c r="WMN1406" s="58"/>
      <c r="WWJ1406" s="58"/>
    </row>
    <row r="1407" spans="1:796 1052:1820 2076:2844 3100:3868 4124:4892 5148:5916 6172:6940 7196:7964 8220:8988 9244:10012 10268:11036 11292:12060 12316:13084 13340:14108 14364:15132 15388:16156" s="67" customFormat="1" ht="57" hidden="1" customHeight="1" x14ac:dyDescent="0.25">
      <c r="A1407" s="54">
        <f>+SUBTOTAL(3,$B$11:B1407)</f>
        <v>0</v>
      </c>
      <c r="B1407" s="78" t="s">
        <v>42</v>
      </c>
      <c r="C1407" s="72" t="s">
        <v>43</v>
      </c>
      <c r="D1407" s="72" t="s">
        <v>44</v>
      </c>
      <c r="E1407" s="72" t="s">
        <v>45</v>
      </c>
      <c r="F1407" s="81" t="s">
        <v>4913</v>
      </c>
      <c r="G1407" s="82">
        <v>45509.700405092997</v>
      </c>
      <c r="H1407" s="81" t="s">
        <v>4913</v>
      </c>
      <c r="I1407" s="82">
        <v>45509.700405092997</v>
      </c>
      <c r="J1407" s="81" t="s">
        <v>4913</v>
      </c>
      <c r="K1407" s="82">
        <v>45509.700405092997</v>
      </c>
      <c r="L1407" s="100" t="s">
        <v>1274</v>
      </c>
      <c r="M1407" s="78" t="s">
        <v>111</v>
      </c>
      <c r="N1407" s="73" t="s">
        <v>141</v>
      </c>
      <c r="O1407" s="73" t="s">
        <v>554</v>
      </c>
      <c r="P1407" s="73" t="s">
        <v>661</v>
      </c>
      <c r="Q1407" s="74"/>
      <c r="R1407" s="75"/>
      <c r="S1407" s="73" t="s">
        <v>68</v>
      </c>
      <c r="T1407" s="73" t="s">
        <v>137</v>
      </c>
      <c r="U1407" s="73" t="s">
        <v>3282</v>
      </c>
      <c r="V1407" s="73" t="s">
        <v>270</v>
      </c>
      <c r="W1407" s="73" t="s">
        <v>5264</v>
      </c>
      <c r="X1407" s="72" t="s">
        <v>58</v>
      </c>
      <c r="Y1407" s="73">
        <v>45513</v>
      </c>
      <c r="Z1407" s="73" t="s">
        <v>59</v>
      </c>
      <c r="AA1407" s="72" t="s">
        <v>74</v>
      </c>
      <c r="AB1407" s="72"/>
      <c r="AC1407" s="78" t="s">
        <v>902</v>
      </c>
      <c r="AD1407" s="78" t="s">
        <v>902</v>
      </c>
      <c r="JX1407" s="58"/>
      <c r="TT1407" s="58"/>
      <c r="ADP1407" s="58"/>
      <c r="ANL1407" s="58"/>
      <c r="AXH1407" s="58"/>
      <c r="BHD1407" s="58"/>
      <c r="BQZ1407" s="58"/>
      <c r="CAV1407" s="58"/>
      <c r="CKR1407" s="58"/>
      <c r="CUN1407" s="58"/>
      <c r="DEJ1407" s="58"/>
      <c r="DOF1407" s="58"/>
      <c r="DYB1407" s="58"/>
      <c r="EHX1407" s="58"/>
      <c r="ERT1407" s="58"/>
      <c r="FBP1407" s="58"/>
      <c r="FLL1407" s="58"/>
      <c r="FVH1407" s="58"/>
      <c r="GFD1407" s="58"/>
      <c r="GOZ1407" s="58"/>
      <c r="GYV1407" s="58"/>
      <c r="HIR1407" s="58"/>
      <c r="HSN1407" s="58"/>
      <c r="ICJ1407" s="58"/>
      <c r="IMF1407" s="58"/>
      <c r="IWB1407" s="58"/>
      <c r="JFX1407" s="58"/>
      <c r="JPT1407" s="58"/>
      <c r="JZP1407" s="58"/>
      <c r="KJL1407" s="58"/>
      <c r="KTH1407" s="58"/>
      <c r="LDD1407" s="58"/>
      <c r="LMZ1407" s="58"/>
      <c r="LWV1407" s="58"/>
      <c r="MGR1407" s="58"/>
      <c r="MQN1407" s="58"/>
      <c r="NAJ1407" s="58"/>
      <c r="NKF1407" s="58"/>
      <c r="NUB1407" s="58"/>
      <c r="ODX1407" s="58"/>
      <c r="ONT1407" s="58"/>
      <c r="OXP1407" s="58"/>
      <c r="PHL1407" s="58"/>
      <c r="PRH1407" s="58"/>
      <c r="QBD1407" s="58"/>
      <c r="QKZ1407" s="58"/>
      <c r="QUV1407" s="58"/>
      <c r="RER1407" s="58"/>
      <c r="RON1407" s="58"/>
      <c r="RYJ1407" s="58"/>
      <c r="SIF1407" s="58"/>
      <c r="SSB1407" s="58"/>
      <c r="TBX1407" s="58"/>
      <c r="TLT1407" s="58"/>
      <c r="TVP1407" s="58"/>
      <c r="UFL1407" s="58"/>
      <c r="UPH1407" s="58"/>
      <c r="UZD1407" s="58"/>
      <c r="VIZ1407" s="58"/>
      <c r="VSV1407" s="58"/>
      <c r="WCR1407" s="58"/>
      <c r="WMN1407" s="58"/>
      <c r="WWJ1407" s="58"/>
    </row>
    <row r="1408" spans="1:796 1052:1820 2076:2844 3100:3868 4124:4892 5148:5916 6172:6940 7196:7964 8220:8988 9244:10012 10268:11036 11292:12060 12316:13084 13340:14108 14364:15132 15388:16156" s="67" customFormat="1" ht="57" hidden="1" customHeight="1" x14ac:dyDescent="0.25">
      <c r="A1408" s="54">
        <f>+SUBTOTAL(3,$B$11:B1408)</f>
        <v>0</v>
      </c>
      <c r="B1408" s="78" t="s">
        <v>42</v>
      </c>
      <c r="C1408" s="72" t="s">
        <v>43</v>
      </c>
      <c r="D1408" s="72" t="s">
        <v>44</v>
      </c>
      <c r="E1408" s="72" t="s">
        <v>45</v>
      </c>
      <c r="F1408" s="81" t="s">
        <v>4914</v>
      </c>
      <c r="G1408" s="82">
        <v>45532.934502315002</v>
      </c>
      <c r="H1408" s="81" t="s">
        <v>4914</v>
      </c>
      <c r="I1408" s="82">
        <v>45532.934502315002</v>
      </c>
      <c r="J1408" s="81" t="s">
        <v>4914</v>
      </c>
      <c r="K1408" s="82">
        <v>45532.934502315002</v>
      </c>
      <c r="L1408" s="100" t="s">
        <v>5077</v>
      </c>
      <c r="M1408" s="78" t="s">
        <v>48</v>
      </c>
      <c r="N1408" s="73" t="s">
        <v>242</v>
      </c>
      <c r="O1408" s="73" t="s">
        <v>409</v>
      </c>
      <c r="P1408" s="73" t="s">
        <v>1343</v>
      </c>
      <c r="Q1408" s="74"/>
      <c r="R1408" s="75"/>
      <c r="S1408" s="73" t="s">
        <v>68</v>
      </c>
      <c r="T1408" s="73" t="s">
        <v>96</v>
      </c>
      <c r="U1408" s="73" t="s">
        <v>97</v>
      </c>
      <c r="V1408" s="73" t="s">
        <v>98</v>
      </c>
      <c r="W1408" s="73" t="s">
        <v>99</v>
      </c>
      <c r="X1408" s="72" t="s">
        <v>58</v>
      </c>
      <c r="Y1408" s="73">
        <v>45540</v>
      </c>
      <c r="Z1408" s="73" t="s">
        <v>59</v>
      </c>
      <c r="AA1408" s="72" t="s">
        <v>74</v>
      </c>
      <c r="AB1408" s="72"/>
      <c r="AC1408" s="78" t="s">
        <v>75</v>
      </c>
      <c r="AD1408" s="78" t="s">
        <v>75</v>
      </c>
      <c r="JX1408" s="58"/>
      <c r="TT1408" s="58"/>
      <c r="ADP1408" s="58"/>
      <c r="ANL1408" s="58"/>
      <c r="AXH1408" s="58"/>
      <c r="BHD1408" s="58"/>
      <c r="BQZ1408" s="58"/>
      <c r="CAV1408" s="58"/>
      <c r="CKR1408" s="58"/>
      <c r="CUN1408" s="58"/>
      <c r="DEJ1408" s="58"/>
      <c r="DOF1408" s="58"/>
      <c r="DYB1408" s="58"/>
      <c r="EHX1408" s="58"/>
      <c r="ERT1408" s="58"/>
      <c r="FBP1408" s="58"/>
      <c r="FLL1408" s="58"/>
      <c r="FVH1408" s="58"/>
      <c r="GFD1408" s="58"/>
      <c r="GOZ1408" s="58"/>
      <c r="GYV1408" s="58"/>
      <c r="HIR1408" s="58"/>
      <c r="HSN1408" s="58"/>
      <c r="ICJ1408" s="58"/>
      <c r="IMF1408" s="58"/>
      <c r="IWB1408" s="58"/>
      <c r="JFX1408" s="58"/>
      <c r="JPT1408" s="58"/>
      <c r="JZP1408" s="58"/>
      <c r="KJL1408" s="58"/>
      <c r="KTH1408" s="58"/>
      <c r="LDD1408" s="58"/>
      <c r="LMZ1408" s="58"/>
      <c r="LWV1408" s="58"/>
      <c r="MGR1408" s="58"/>
      <c r="MQN1408" s="58"/>
      <c r="NAJ1408" s="58"/>
      <c r="NKF1408" s="58"/>
      <c r="NUB1408" s="58"/>
      <c r="ODX1408" s="58"/>
      <c r="ONT1408" s="58"/>
      <c r="OXP1408" s="58"/>
      <c r="PHL1408" s="58"/>
      <c r="PRH1408" s="58"/>
      <c r="QBD1408" s="58"/>
      <c r="QKZ1408" s="58"/>
      <c r="QUV1408" s="58"/>
      <c r="RER1408" s="58"/>
      <c r="RON1408" s="58"/>
      <c r="RYJ1408" s="58"/>
      <c r="SIF1408" s="58"/>
      <c r="SSB1408" s="58"/>
      <c r="TBX1408" s="58"/>
      <c r="TLT1408" s="58"/>
      <c r="TVP1408" s="58"/>
      <c r="UFL1408" s="58"/>
      <c r="UPH1408" s="58"/>
      <c r="UZD1408" s="58"/>
      <c r="VIZ1408" s="58"/>
      <c r="VSV1408" s="58"/>
      <c r="WCR1408" s="58"/>
      <c r="WMN1408" s="58"/>
      <c r="WWJ1408" s="58"/>
    </row>
    <row r="1409" spans="1:796 1052:1820 2076:2844 3100:3868 4124:4892 5148:5916 6172:6940 7196:7964 8220:8988 9244:10012 10268:11036 11292:12060 12316:13084 13340:14108 14364:15132 15388:16156" s="67" customFormat="1" ht="57" hidden="1" customHeight="1" x14ac:dyDescent="0.25">
      <c r="A1409" s="54">
        <f>+SUBTOTAL(3,$B$11:B1409)</f>
        <v>0</v>
      </c>
      <c r="B1409" s="78" t="s">
        <v>42</v>
      </c>
      <c r="C1409" s="72" t="s">
        <v>43</v>
      </c>
      <c r="D1409" s="72" t="s">
        <v>44</v>
      </c>
      <c r="E1409" s="72" t="s">
        <v>45</v>
      </c>
      <c r="F1409" s="81" t="s">
        <v>4915</v>
      </c>
      <c r="G1409" s="82">
        <v>45505.819016203997</v>
      </c>
      <c r="H1409" s="81" t="s">
        <v>4915</v>
      </c>
      <c r="I1409" s="82">
        <v>45505.819016203997</v>
      </c>
      <c r="J1409" s="81" t="s">
        <v>4915</v>
      </c>
      <c r="K1409" s="82">
        <v>45505.819016203997</v>
      </c>
      <c r="L1409" s="100" t="s">
        <v>2275</v>
      </c>
      <c r="M1409" s="78" t="s">
        <v>111</v>
      </c>
      <c r="N1409" s="73" t="s">
        <v>709</v>
      </c>
      <c r="O1409" s="73" t="s">
        <v>1402</v>
      </c>
      <c r="P1409" s="73" t="s">
        <v>2113</v>
      </c>
      <c r="Q1409" s="74"/>
      <c r="R1409" s="75"/>
      <c r="S1409" s="73" t="s">
        <v>68</v>
      </c>
      <c r="T1409" s="73" t="s">
        <v>96</v>
      </c>
      <c r="U1409" s="73" t="s">
        <v>97</v>
      </c>
      <c r="V1409" s="73" t="s">
        <v>98</v>
      </c>
      <c r="W1409" s="73" t="s">
        <v>99</v>
      </c>
      <c r="X1409" s="72" t="s">
        <v>58</v>
      </c>
      <c r="Y1409" s="73">
        <v>45513</v>
      </c>
      <c r="Z1409" s="73" t="s">
        <v>105</v>
      </c>
      <c r="AA1409" s="72" t="s">
        <v>74</v>
      </c>
      <c r="AB1409" s="72"/>
      <c r="AC1409" s="78" t="s">
        <v>61</v>
      </c>
      <c r="AD1409" s="78" t="s">
        <v>61</v>
      </c>
      <c r="JX1409" s="58"/>
      <c r="TT1409" s="58"/>
      <c r="ADP1409" s="58"/>
      <c r="ANL1409" s="58"/>
      <c r="AXH1409" s="58"/>
      <c r="BHD1409" s="58"/>
      <c r="BQZ1409" s="58"/>
      <c r="CAV1409" s="58"/>
      <c r="CKR1409" s="58"/>
      <c r="CUN1409" s="58"/>
      <c r="DEJ1409" s="58"/>
      <c r="DOF1409" s="58"/>
      <c r="DYB1409" s="58"/>
      <c r="EHX1409" s="58"/>
      <c r="ERT1409" s="58"/>
      <c r="FBP1409" s="58"/>
      <c r="FLL1409" s="58"/>
      <c r="FVH1409" s="58"/>
      <c r="GFD1409" s="58"/>
      <c r="GOZ1409" s="58"/>
      <c r="GYV1409" s="58"/>
      <c r="HIR1409" s="58"/>
      <c r="HSN1409" s="58"/>
      <c r="ICJ1409" s="58"/>
      <c r="IMF1409" s="58"/>
      <c r="IWB1409" s="58"/>
      <c r="JFX1409" s="58"/>
      <c r="JPT1409" s="58"/>
      <c r="JZP1409" s="58"/>
      <c r="KJL1409" s="58"/>
      <c r="KTH1409" s="58"/>
      <c r="LDD1409" s="58"/>
      <c r="LMZ1409" s="58"/>
      <c r="LWV1409" s="58"/>
      <c r="MGR1409" s="58"/>
      <c r="MQN1409" s="58"/>
      <c r="NAJ1409" s="58"/>
      <c r="NKF1409" s="58"/>
      <c r="NUB1409" s="58"/>
      <c r="ODX1409" s="58"/>
      <c r="ONT1409" s="58"/>
      <c r="OXP1409" s="58"/>
      <c r="PHL1409" s="58"/>
      <c r="PRH1409" s="58"/>
      <c r="QBD1409" s="58"/>
      <c r="QKZ1409" s="58"/>
      <c r="QUV1409" s="58"/>
      <c r="RER1409" s="58"/>
      <c r="RON1409" s="58"/>
      <c r="RYJ1409" s="58"/>
      <c r="SIF1409" s="58"/>
      <c r="SSB1409" s="58"/>
      <c r="TBX1409" s="58"/>
      <c r="TLT1409" s="58"/>
      <c r="TVP1409" s="58"/>
      <c r="UFL1409" s="58"/>
      <c r="UPH1409" s="58"/>
      <c r="UZD1409" s="58"/>
      <c r="VIZ1409" s="58"/>
      <c r="VSV1409" s="58"/>
      <c r="WCR1409" s="58"/>
      <c r="WMN1409" s="58"/>
      <c r="WWJ1409" s="58"/>
    </row>
    <row r="1410" spans="1:796 1052:1820 2076:2844 3100:3868 4124:4892 5148:5916 6172:6940 7196:7964 8220:8988 9244:10012 10268:11036 11292:12060 12316:13084 13340:14108 14364:15132 15388:16156" s="67" customFormat="1" ht="57" hidden="1" customHeight="1" x14ac:dyDescent="0.25">
      <c r="A1410" s="54">
        <f>+SUBTOTAL(3,$B$11:B1410)</f>
        <v>0</v>
      </c>
      <c r="B1410" s="78" t="s">
        <v>42</v>
      </c>
      <c r="C1410" s="72" t="s">
        <v>43</v>
      </c>
      <c r="D1410" s="72" t="s">
        <v>44</v>
      </c>
      <c r="E1410" s="72" t="s">
        <v>45</v>
      </c>
      <c r="F1410" s="81" t="s">
        <v>4916</v>
      </c>
      <c r="G1410" s="82">
        <v>45520.831446759003</v>
      </c>
      <c r="H1410" s="81" t="s">
        <v>4916</v>
      </c>
      <c r="I1410" s="82">
        <v>45520.831446759003</v>
      </c>
      <c r="J1410" s="81" t="s">
        <v>4916</v>
      </c>
      <c r="K1410" s="82">
        <v>45520.831446759003</v>
      </c>
      <c r="L1410" s="100" t="s">
        <v>5078</v>
      </c>
      <c r="M1410" s="78" t="s">
        <v>48</v>
      </c>
      <c r="N1410" s="73" t="s">
        <v>242</v>
      </c>
      <c r="O1410" s="73" t="s">
        <v>308</v>
      </c>
      <c r="P1410" s="73" t="s">
        <v>5199</v>
      </c>
      <c r="Q1410" s="74"/>
      <c r="R1410" s="75"/>
      <c r="S1410" s="73" t="s">
        <v>68</v>
      </c>
      <c r="T1410" s="73" t="s">
        <v>125</v>
      </c>
      <c r="U1410" s="73" t="s">
        <v>126</v>
      </c>
      <c r="V1410" s="73" t="s">
        <v>80</v>
      </c>
      <c r="W1410" s="73" t="s">
        <v>4692</v>
      </c>
      <c r="X1410" s="72" t="s">
        <v>58</v>
      </c>
      <c r="Y1410" s="73" t="s">
        <v>5273</v>
      </c>
      <c r="Z1410" s="73" t="s">
        <v>59</v>
      </c>
      <c r="AA1410" s="72" t="s">
        <v>74</v>
      </c>
      <c r="AB1410" s="72"/>
      <c r="AC1410" s="78" t="s">
        <v>117</v>
      </c>
      <c r="AD1410" s="78" t="s">
        <v>117</v>
      </c>
      <c r="JX1410" s="58"/>
      <c r="TT1410" s="58"/>
      <c r="ADP1410" s="58"/>
      <c r="ANL1410" s="58"/>
      <c r="AXH1410" s="58"/>
      <c r="BHD1410" s="58"/>
      <c r="BQZ1410" s="58"/>
      <c r="CAV1410" s="58"/>
      <c r="CKR1410" s="58"/>
      <c r="CUN1410" s="58"/>
      <c r="DEJ1410" s="58"/>
      <c r="DOF1410" s="58"/>
      <c r="DYB1410" s="58"/>
      <c r="EHX1410" s="58"/>
      <c r="ERT1410" s="58"/>
      <c r="FBP1410" s="58"/>
      <c r="FLL1410" s="58"/>
      <c r="FVH1410" s="58"/>
      <c r="GFD1410" s="58"/>
      <c r="GOZ1410" s="58"/>
      <c r="GYV1410" s="58"/>
      <c r="HIR1410" s="58"/>
      <c r="HSN1410" s="58"/>
      <c r="ICJ1410" s="58"/>
      <c r="IMF1410" s="58"/>
      <c r="IWB1410" s="58"/>
      <c r="JFX1410" s="58"/>
      <c r="JPT1410" s="58"/>
      <c r="JZP1410" s="58"/>
      <c r="KJL1410" s="58"/>
      <c r="KTH1410" s="58"/>
      <c r="LDD1410" s="58"/>
      <c r="LMZ1410" s="58"/>
      <c r="LWV1410" s="58"/>
      <c r="MGR1410" s="58"/>
      <c r="MQN1410" s="58"/>
      <c r="NAJ1410" s="58"/>
      <c r="NKF1410" s="58"/>
      <c r="NUB1410" s="58"/>
      <c r="ODX1410" s="58"/>
      <c r="ONT1410" s="58"/>
      <c r="OXP1410" s="58"/>
      <c r="PHL1410" s="58"/>
      <c r="PRH1410" s="58"/>
      <c r="QBD1410" s="58"/>
      <c r="QKZ1410" s="58"/>
      <c r="QUV1410" s="58"/>
      <c r="RER1410" s="58"/>
      <c r="RON1410" s="58"/>
      <c r="RYJ1410" s="58"/>
      <c r="SIF1410" s="58"/>
      <c r="SSB1410" s="58"/>
      <c r="TBX1410" s="58"/>
      <c r="TLT1410" s="58"/>
      <c r="TVP1410" s="58"/>
      <c r="UFL1410" s="58"/>
      <c r="UPH1410" s="58"/>
      <c r="UZD1410" s="58"/>
      <c r="VIZ1410" s="58"/>
      <c r="VSV1410" s="58"/>
      <c r="WCR1410" s="58"/>
      <c r="WMN1410" s="58"/>
      <c r="WWJ1410" s="58"/>
    </row>
    <row r="1411" spans="1:796 1052:1820 2076:2844 3100:3868 4124:4892 5148:5916 6172:6940 7196:7964 8220:8988 9244:10012 10268:11036 11292:12060 12316:13084 13340:14108 14364:15132 15388:16156" s="67" customFormat="1" ht="57" hidden="1" customHeight="1" x14ac:dyDescent="0.25">
      <c r="A1411" s="54">
        <f>+SUBTOTAL(3,$B$11:B1411)</f>
        <v>0</v>
      </c>
      <c r="B1411" s="78" t="s">
        <v>42</v>
      </c>
      <c r="C1411" s="72" t="s">
        <v>43</v>
      </c>
      <c r="D1411" s="72" t="s">
        <v>44</v>
      </c>
      <c r="E1411" s="72" t="s">
        <v>45</v>
      </c>
      <c r="F1411" s="81" t="s">
        <v>4917</v>
      </c>
      <c r="G1411" s="82">
        <v>45511.650046296003</v>
      </c>
      <c r="H1411" s="81" t="s">
        <v>4917</v>
      </c>
      <c r="I1411" s="82">
        <v>45511.650046296003</v>
      </c>
      <c r="J1411" s="81" t="s">
        <v>4917</v>
      </c>
      <c r="K1411" s="82">
        <v>45511.650046296003</v>
      </c>
      <c r="L1411" s="100" t="s">
        <v>4450</v>
      </c>
      <c r="M1411" s="78" t="s">
        <v>48</v>
      </c>
      <c r="N1411" s="73" t="s">
        <v>709</v>
      </c>
      <c r="O1411" s="73" t="s">
        <v>722</v>
      </c>
      <c r="P1411" s="73" t="s">
        <v>4352</v>
      </c>
      <c r="Q1411" s="74"/>
      <c r="R1411" s="75"/>
      <c r="S1411" s="73" t="s">
        <v>68</v>
      </c>
      <c r="T1411" s="73" t="s">
        <v>125</v>
      </c>
      <c r="U1411" s="73" t="s">
        <v>224</v>
      </c>
      <c r="V1411" s="73" t="s">
        <v>80</v>
      </c>
      <c r="W1411" s="73" t="s">
        <v>4692</v>
      </c>
      <c r="X1411" s="72" t="s">
        <v>58</v>
      </c>
      <c r="Y1411" s="73" t="s">
        <v>5274</v>
      </c>
      <c r="Z1411" s="73" t="s">
        <v>105</v>
      </c>
      <c r="AA1411" s="72" t="s">
        <v>74</v>
      </c>
      <c r="AB1411" s="72"/>
      <c r="AC1411" s="78" t="s">
        <v>61</v>
      </c>
      <c r="AD1411" s="78" t="s">
        <v>61</v>
      </c>
      <c r="JX1411" s="58"/>
      <c r="TT1411" s="58"/>
      <c r="ADP1411" s="58"/>
      <c r="ANL1411" s="58"/>
      <c r="AXH1411" s="58"/>
      <c r="BHD1411" s="58"/>
      <c r="BQZ1411" s="58"/>
      <c r="CAV1411" s="58"/>
      <c r="CKR1411" s="58"/>
      <c r="CUN1411" s="58"/>
      <c r="DEJ1411" s="58"/>
      <c r="DOF1411" s="58"/>
      <c r="DYB1411" s="58"/>
      <c r="EHX1411" s="58"/>
      <c r="ERT1411" s="58"/>
      <c r="FBP1411" s="58"/>
      <c r="FLL1411" s="58"/>
      <c r="FVH1411" s="58"/>
      <c r="GFD1411" s="58"/>
      <c r="GOZ1411" s="58"/>
      <c r="GYV1411" s="58"/>
      <c r="HIR1411" s="58"/>
      <c r="HSN1411" s="58"/>
      <c r="ICJ1411" s="58"/>
      <c r="IMF1411" s="58"/>
      <c r="IWB1411" s="58"/>
      <c r="JFX1411" s="58"/>
      <c r="JPT1411" s="58"/>
      <c r="JZP1411" s="58"/>
      <c r="KJL1411" s="58"/>
      <c r="KTH1411" s="58"/>
      <c r="LDD1411" s="58"/>
      <c r="LMZ1411" s="58"/>
      <c r="LWV1411" s="58"/>
      <c r="MGR1411" s="58"/>
      <c r="MQN1411" s="58"/>
      <c r="NAJ1411" s="58"/>
      <c r="NKF1411" s="58"/>
      <c r="NUB1411" s="58"/>
      <c r="ODX1411" s="58"/>
      <c r="ONT1411" s="58"/>
      <c r="OXP1411" s="58"/>
      <c r="PHL1411" s="58"/>
      <c r="PRH1411" s="58"/>
      <c r="QBD1411" s="58"/>
      <c r="QKZ1411" s="58"/>
      <c r="QUV1411" s="58"/>
      <c r="RER1411" s="58"/>
      <c r="RON1411" s="58"/>
      <c r="RYJ1411" s="58"/>
      <c r="SIF1411" s="58"/>
      <c r="SSB1411" s="58"/>
      <c r="TBX1411" s="58"/>
      <c r="TLT1411" s="58"/>
      <c r="TVP1411" s="58"/>
      <c r="UFL1411" s="58"/>
      <c r="UPH1411" s="58"/>
      <c r="UZD1411" s="58"/>
      <c r="VIZ1411" s="58"/>
      <c r="VSV1411" s="58"/>
      <c r="WCR1411" s="58"/>
      <c r="WMN1411" s="58"/>
      <c r="WWJ1411" s="58"/>
    </row>
    <row r="1412" spans="1:796 1052:1820 2076:2844 3100:3868 4124:4892 5148:5916 6172:6940 7196:7964 8220:8988 9244:10012 10268:11036 11292:12060 12316:13084 13340:14108 14364:15132 15388:16156" s="67" customFormat="1" ht="57" hidden="1" customHeight="1" x14ac:dyDescent="0.25">
      <c r="A1412" s="54">
        <f>+SUBTOTAL(3,$B$11:B1412)</f>
        <v>0</v>
      </c>
      <c r="B1412" s="78" t="s">
        <v>42</v>
      </c>
      <c r="C1412" s="72" t="s">
        <v>43</v>
      </c>
      <c r="D1412" s="72" t="s">
        <v>44</v>
      </c>
      <c r="E1412" s="72" t="s">
        <v>45</v>
      </c>
      <c r="F1412" s="81" t="s">
        <v>4918</v>
      </c>
      <c r="G1412" s="82">
        <v>45512.490428240999</v>
      </c>
      <c r="H1412" s="81" t="s">
        <v>4918</v>
      </c>
      <c r="I1412" s="82">
        <v>45512.490428240999</v>
      </c>
      <c r="J1412" s="81" t="s">
        <v>4918</v>
      </c>
      <c r="K1412" s="82">
        <v>45512.490428240999</v>
      </c>
      <c r="L1412" s="100" t="s">
        <v>5079</v>
      </c>
      <c r="M1412" s="78" t="s">
        <v>48</v>
      </c>
      <c r="N1412" s="73" t="s">
        <v>709</v>
      </c>
      <c r="O1412" s="73" t="s">
        <v>2114</v>
      </c>
      <c r="P1412" s="73" t="s">
        <v>5200</v>
      </c>
      <c r="Q1412" s="74"/>
      <c r="R1412" s="75"/>
      <c r="S1412" s="73" t="s">
        <v>68</v>
      </c>
      <c r="T1412" s="73" t="s">
        <v>69</v>
      </c>
      <c r="U1412" s="73" t="s">
        <v>79</v>
      </c>
      <c r="V1412" s="73" t="s">
        <v>80</v>
      </c>
      <c r="W1412" s="73" t="s">
        <v>4692</v>
      </c>
      <c r="X1412" s="72" t="s">
        <v>58</v>
      </c>
      <c r="Y1412" s="73">
        <v>45516</v>
      </c>
      <c r="Z1412" s="73" t="s">
        <v>59</v>
      </c>
      <c r="AA1412" s="72" t="s">
        <v>74</v>
      </c>
      <c r="AB1412" s="72"/>
      <c r="AC1412" s="78" t="s">
        <v>117</v>
      </c>
      <c r="AD1412" s="78" t="s">
        <v>117</v>
      </c>
      <c r="JX1412" s="58"/>
      <c r="TT1412" s="58"/>
      <c r="ADP1412" s="58"/>
      <c r="ANL1412" s="58"/>
      <c r="AXH1412" s="58"/>
      <c r="BHD1412" s="58"/>
      <c r="BQZ1412" s="58"/>
      <c r="CAV1412" s="58"/>
      <c r="CKR1412" s="58"/>
      <c r="CUN1412" s="58"/>
      <c r="DEJ1412" s="58"/>
      <c r="DOF1412" s="58"/>
      <c r="DYB1412" s="58"/>
      <c r="EHX1412" s="58"/>
      <c r="ERT1412" s="58"/>
      <c r="FBP1412" s="58"/>
      <c r="FLL1412" s="58"/>
      <c r="FVH1412" s="58"/>
      <c r="GFD1412" s="58"/>
      <c r="GOZ1412" s="58"/>
      <c r="GYV1412" s="58"/>
      <c r="HIR1412" s="58"/>
      <c r="HSN1412" s="58"/>
      <c r="ICJ1412" s="58"/>
      <c r="IMF1412" s="58"/>
      <c r="IWB1412" s="58"/>
      <c r="JFX1412" s="58"/>
      <c r="JPT1412" s="58"/>
      <c r="JZP1412" s="58"/>
      <c r="KJL1412" s="58"/>
      <c r="KTH1412" s="58"/>
      <c r="LDD1412" s="58"/>
      <c r="LMZ1412" s="58"/>
      <c r="LWV1412" s="58"/>
      <c r="MGR1412" s="58"/>
      <c r="MQN1412" s="58"/>
      <c r="NAJ1412" s="58"/>
      <c r="NKF1412" s="58"/>
      <c r="NUB1412" s="58"/>
      <c r="ODX1412" s="58"/>
      <c r="ONT1412" s="58"/>
      <c r="OXP1412" s="58"/>
      <c r="PHL1412" s="58"/>
      <c r="PRH1412" s="58"/>
      <c r="QBD1412" s="58"/>
      <c r="QKZ1412" s="58"/>
      <c r="QUV1412" s="58"/>
      <c r="RER1412" s="58"/>
      <c r="RON1412" s="58"/>
      <c r="RYJ1412" s="58"/>
      <c r="SIF1412" s="58"/>
      <c r="SSB1412" s="58"/>
      <c r="TBX1412" s="58"/>
      <c r="TLT1412" s="58"/>
      <c r="TVP1412" s="58"/>
      <c r="UFL1412" s="58"/>
      <c r="UPH1412" s="58"/>
      <c r="UZD1412" s="58"/>
      <c r="VIZ1412" s="58"/>
      <c r="VSV1412" s="58"/>
      <c r="WCR1412" s="58"/>
      <c r="WMN1412" s="58"/>
      <c r="WWJ1412" s="58"/>
    </row>
    <row r="1413" spans="1:796 1052:1820 2076:2844 3100:3868 4124:4892 5148:5916 6172:6940 7196:7964 8220:8988 9244:10012 10268:11036 11292:12060 12316:13084 13340:14108 14364:15132 15388:16156" s="67" customFormat="1" ht="57" hidden="1" customHeight="1" x14ac:dyDescent="0.25">
      <c r="A1413" s="54">
        <f>+SUBTOTAL(3,$B$11:B1413)</f>
        <v>0</v>
      </c>
      <c r="B1413" s="78" t="s">
        <v>42</v>
      </c>
      <c r="C1413" s="72" t="s">
        <v>43</v>
      </c>
      <c r="D1413" s="72" t="s">
        <v>44</v>
      </c>
      <c r="E1413" s="72" t="s">
        <v>45</v>
      </c>
      <c r="F1413" s="81" t="s">
        <v>4919</v>
      </c>
      <c r="G1413" s="82">
        <v>45525.536655092998</v>
      </c>
      <c r="H1413" s="81" t="s">
        <v>4919</v>
      </c>
      <c r="I1413" s="82">
        <v>45525.536655092998</v>
      </c>
      <c r="J1413" s="81" t="s">
        <v>4919</v>
      </c>
      <c r="K1413" s="82">
        <v>45525.536655092998</v>
      </c>
      <c r="L1413" s="100" t="s">
        <v>5080</v>
      </c>
      <c r="M1413" s="78" t="s">
        <v>48</v>
      </c>
      <c r="N1413" s="73" t="s">
        <v>64</v>
      </c>
      <c r="O1413" s="73" t="s">
        <v>4776</v>
      </c>
      <c r="P1413" s="73" t="s">
        <v>234</v>
      </c>
      <c r="Q1413" s="74"/>
      <c r="R1413" s="75"/>
      <c r="S1413" s="73" t="s">
        <v>53</v>
      </c>
      <c r="T1413" s="73" t="s">
        <v>5250</v>
      </c>
      <c r="U1413" s="73" t="s">
        <v>1434</v>
      </c>
      <c r="V1413" s="73" t="s">
        <v>147</v>
      </c>
      <c r="W1413" s="73" t="s">
        <v>4704</v>
      </c>
      <c r="X1413" s="72" t="s">
        <v>58</v>
      </c>
      <c r="Y1413" s="73">
        <v>45540</v>
      </c>
      <c r="Z1413" s="73" t="s">
        <v>59</v>
      </c>
      <c r="AA1413" s="72" t="s">
        <v>74</v>
      </c>
      <c r="AB1413" s="72"/>
      <c r="AC1413" s="78" t="s">
        <v>75</v>
      </c>
      <c r="AD1413" s="78" t="s">
        <v>75</v>
      </c>
      <c r="JX1413" s="58"/>
      <c r="TT1413" s="58"/>
      <c r="ADP1413" s="58"/>
      <c r="ANL1413" s="58"/>
      <c r="AXH1413" s="58"/>
      <c r="BHD1413" s="58"/>
      <c r="BQZ1413" s="58"/>
      <c r="CAV1413" s="58"/>
      <c r="CKR1413" s="58"/>
      <c r="CUN1413" s="58"/>
      <c r="DEJ1413" s="58"/>
      <c r="DOF1413" s="58"/>
      <c r="DYB1413" s="58"/>
      <c r="EHX1413" s="58"/>
      <c r="ERT1413" s="58"/>
      <c r="FBP1413" s="58"/>
      <c r="FLL1413" s="58"/>
      <c r="FVH1413" s="58"/>
      <c r="GFD1413" s="58"/>
      <c r="GOZ1413" s="58"/>
      <c r="GYV1413" s="58"/>
      <c r="HIR1413" s="58"/>
      <c r="HSN1413" s="58"/>
      <c r="ICJ1413" s="58"/>
      <c r="IMF1413" s="58"/>
      <c r="IWB1413" s="58"/>
      <c r="JFX1413" s="58"/>
      <c r="JPT1413" s="58"/>
      <c r="JZP1413" s="58"/>
      <c r="KJL1413" s="58"/>
      <c r="KTH1413" s="58"/>
      <c r="LDD1413" s="58"/>
      <c r="LMZ1413" s="58"/>
      <c r="LWV1413" s="58"/>
      <c r="MGR1413" s="58"/>
      <c r="MQN1413" s="58"/>
      <c r="NAJ1413" s="58"/>
      <c r="NKF1413" s="58"/>
      <c r="NUB1413" s="58"/>
      <c r="ODX1413" s="58"/>
      <c r="ONT1413" s="58"/>
      <c r="OXP1413" s="58"/>
      <c r="PHL1413" s="58"/>
      <c r="PRH1413" s="58"/>
      <c r="QBD1413" s="58"/>
      <c r="QKZ1413" s="58"/>
      <c r="QUV1413" s="58"/>
      <c r="RER1413" s="58"/>
      <c r="RON1413" s="58"/>
      <c r="RYJ1413" s="58"/>
      <c r="SIF1413" s="58"/>
      <c r="SSB1413" s="58"/>
      <c r="TBX1413" s="58"/>
      <c r="TLT1413" s="58"/>
      <c r="TVP1413" s="58"/>
      <c r="UFL1413" s="58"/>
      <c r="UPH1413" s="58"/>
      <c r="UZD1413" s="58"/>
      <c r="VIZ1413" s="58"/>
      <c r="VSV1413" s="58"/>
      <c r="WCR1413" s="58"/>
      <c r="WMN1413" s="58"/>
      <c r="WWJ1413" s="58"/>
    </row>
    <row r="1414" spans="1:796 1052:1820 2076:2844 3100:3868 4124:4892 5148:5916 6172:6940 7196:7964 8220:8988 9244:10012 10268:11036 11292:12060 12316:13084 13340:14108 14364:15132 15388:16156" s="67" customFormat="1" ht="57" hidden="1" customHeight="1" x14ac:dyDescent="0.25">
      <c r="A1414" s="54">
        <f>+SUBTOTAL(3,$B$11:B1414)</f>
        <v>0</v>
      </c>
      <c r="B1414" s="78" t="s">
        <v>42</v>
      </c>
      <c r="C1414" s="72" t="s">
        <v>43</v>
      </c>
      <c r="D1414" s="72" t="s">
        <v>44</v>
      </c>
      <c r="E1414" s="72" t="s">
        <v>45</v>
      </c>
      <c r="F1414" s="81" t="s">
        <v>4920</v>
      </c>
      <c r="G1414" s="82">
        <v>45524.560682869997</v>
      </c>
      <c r="H1414" s="81" t="s">
        <v>4920</v>
      </c>
      <c r="I1414" s="82">
        <v>45524.560682869997</v>
      </c>
      <c r="J1414" s="81" t="s">
        <v>4920</v>
      </c>
      <c r="K1414" s="82">
        <v>45524.560682869997</v>
      </c>
      <c r="L1414" s="100" t="s">
        <v>307</v>
      </c>
      <c r="M1414" s="78" t="s">
        <v>48</v>
      </c>
      <c r="N1414" s="73" t="s">
        <v>242</v>
      </c>
      <c r="O1414" s="73" t="s">
        <v>308</v>
      </c>
      <c r="P1414" s="73" t="s">
        <v>309</v>
      </c>
      <c r="Q1414" s="74"/>
      <c r="R1414" s="75"/>
      <c r="S1414" s="73" t="s">
        <v>53</v>
      </c>
      <c r="T1414" s="73" t="s">
        <v>5248</v>
      </c>
      <c r="U1414" s="73" t="s">
        <v>157</v>
      </c>
      <c r="V1414" s="73" t="s">
        <v>115</v>
      </c>
      <c r="W1414" s="73" t="s">
        <v>4727</v>
      </c>
      <c r="X1414" s="72" t="s">
        <v>58</v>
      </c>
      <c r="Y1414" s="73">
        <v>45526</v>
      </c>
      <c r="Z1414" s="73" t="s">
        <v>105</v>
      </c>
      <c r="AA1414" s="72" t="s">
        <v>74</v>
      </c>
      <c r="AB1414" s="72"/>
      <c r="AC1414" s="78" t="s">
        <v>61</v>
      </c>
      <c r="AD1414" s="78" t="s">
        <v>61</v>
      </c>
      <c r="JX1414" s="58"/>
      <c r="TT1414" s="58"/>
      <c r="ADP1414" s="58"/>
      <c r="ANL1414" s="58"/>
      <c r="AXH1414" s="58"/>
      <c r="BHD1414" s="58"/>
      <c r="BQZ1414" s="58"/>
      <c r="CAV1414" s="58"/>
      <c r="CKR1414" s="58"/>
      <c r="CUN1414" s="58"/>
      <c r="DEJ1414" s="58"/>
      <c r="DOF1414" s="58"/>
      <c r="DYB1414" s="58"/>
      <c r="EHX1414" s="58"/>
      <c r="ERT1414" s="58"/>
      <c r="FBP1414" s="58"/>
      <c r="FLL1414" s="58"/>
      <c r="FVH1414" s="58"/>
      <c r="GFD1414" s="58"/>
      <c r="GOZ1414" s="58"/>
      <c r="GYV1414" s="58"/>
      <c r="HIR1414" s="58"/>
      <c r="HSN1414" s="58"/>
      <c r="ICJ1414" s="58"/>
      <c r="IMF1414" s="58"/>
      <c r="IWB1414" s="58"/>
      <c r="JFX1414" s="58"/>
      <c r="JPT1414" s="58"/>
      <c r="JZP1414" s="58"/>
      <c r="KJL1414" s="58"/>
      <c r="KTH1414" s="58"/>
      <c r="LDD1414" s="58"/>
      <c r="LMZ1414" s="58"/>
      <c r="LWV1414" s="58"/>
      <c r="MGR1414" s="58"/>
      <c r="MQN1414" s="58"/>
      <c r="NAJ1414" s="58"/>
      <c r="NKF1414" s="58"/>
      <c r="NUB1414" s="58"/>
      <c r="ODX1414" s="58"/>
      <c r="ONT1414" s="58"/>
      <c r="OXP1414" s="58"/>
      <c r="PHL1414" s="58"/>
      <c r="PRH1414" s="58"/>
      <c r="QBD1414" s="58"/>
      <c r="QKZ1414" s="58"/>
      <c r="QUV1414" s="58"/>
      <c r="RER1414" s="58"/>
      <c r="RON1414" s="58"/>
      <c r="RYJ1414" s="58"/>
      <c r="SIF1414" s="58"/>
      <c r="SSB1414" s="58"/>
      <c r="TBX1414" s="58"/>
      <c r="TLT1414" s="58"/>
      <c r="TVP1414" s="58"/>
      <c r="UFL1414" s="58"/>
      <c r="UPH1414" s="58"/>
      <c r="UZD1414" s="58"/>
      <c r="VIZ1414" s="58"/>
      <c r="VSV1414" s="58"/>
      <c r="WCR1414" s="58"/>
      <c r="WMN1414" s="58"/>
      <c r="WWJ1414" s="58"/>
    </row>
    <row r="1415" spans="1:796 1052:1820 2076:2844 3100:3868 4124:4892 5148:5916 6172:6940 7196:7964 8220:8988 9244:10012 10268:11036 11292:12060 12316:13084 13340:14108 14364:15132 15388:16156" s="67" customFormat="1" ht="57" hidden="1" customHeight="1" x14ac:dyDescent="0.25">
      <c r="A1415" s="54">
        <f>+SUBTOTAL(3,$B$11:B1415)</f>
        <v>0</v>
      </c>
      <c r="B1415" s="78" t="s">
        <v>42</v>
      </c>
      <c r="C1415" s="72" t="s">
        <v>43</v>
      </c>
      <c r="D1415" s="72" t="s">
        <v>44</v>
      </c>
      <c r="E1415" s="72" t="s">
        <v>45</v>
      </c>
      <c r="F1415" s="81" t="s">
        <v>4921</v>
      </c>
      <c r="G1415" s="82">
        <v>45518.913796296001</v>
      </c>
      <c r="H1415" s="81" t="s">
        <v>4921</v>
      </c>
      <c r="I1415" s="82">
        <v>45518.913796296001</v>
      </c>
      <c r="J1415" s="81" t="s">
        <v>4921</v>
      </c>
      <c r="K1415" s="82">
        <v>45518.913796296001</v>
      </c>
      <c r="L1415" s="100" t="s">
        <v>5081</v>
      </c>
      <c r="M1415" s="78" t="s">
        <v>48</v>
      </c>
      <c r="N1415" s="73" t="s">
        <v>242</v>
      </c>
      <c r="O1415" s="73" t="s">
        <v>409</v>
      </c>
      <c r="P1415" s="73" t="s">
        <v>1343</v>
      </c>
      <c r="Q1415" s="74"/>
      <c r="R1415" s="75"/>
      <c r="S1415" s="73" t="s">
        <v>68</v>
      </c>
      <c r="T1415" s="73" t="s">
        <v>96</v>
      </c>
      <c r="U1415" s="73" t="s">
        <v>97</v>
      </c>
      <c r="V1415" s="73" t="s">
        <v>98</v>
      </c>
      <c r="W1415" s="73" t="s">
        <v>99</v>
      </c>
      <c r="X1415" s="72" t="s">
        <v>58</v>
      </c>
      <c r="Y1415" s="73">
        <v>45523</v>
      </c>
      <c r="Z1415" s="73" t="s">
        <v>59</v>
      </c>
      <c r="AA1415" s="72" t="s">
        <v>74</v>
      </c>
      <c r="AB1415" s="72"/>
      <c r="AC1415" s="78" t="s">
        <v>75</v>
      </c>
      <c r="AD1415" s="78" t="s">
        <v>75</v>
      </c>
      <c r="JX1415" s="58"/>
      <c r="TT1415" s="58"/>
      <c r="ADP1415" s="58"/>
      <c r="ANL1415" s="58"/>
      <c r="AXH1415" s="58"/>
      <c r="BHD1415" s="58"/>
      <c r="BQZ1415" s="58"/>
      <c r="CAV1415" s="58"/>
      <c r="CKR1415" s="58"/>
      <c r="CUN1415" s="58"/>
      <c r="DEJ1415" s="58"/>
      <c r="DOF1415" s="58"/>
      <c r="DYB1415" s="58"/>
      <c r="EHX1415" s="58"/>
      <c r="ERT1415" s="58"/>
      <c r="FBP1415" s="58"/>
      <c r="FLL1415" s="58"/>
      <c r="FVH1415" s="58"/>
      <c r="GFD1415" s="58"/>
      <c r="GOZ1415" s="58"/>
      <c r="GYV1415" s="58"/>
      <c r="HIR1415" s="58"/>
      <c r="HSN1415" s="58"/>
      <c r="ICJ1415" s="58"/>
      <c r="IMF1415" s="58"/>
      <c r="IWB1415" s="58"/>
      <c r="JFX1415" s="58"/>
      <c r="JPT1415" s="58"/>
      <c r="JZP1415" s="58"/>
      <c r="KJL1415" s="58"/>
      <c r="KTH1415" s="58"/>
      <c r="LDD1415" s="58"/>
      <c r="LMZ1415" s="58"/>
      <c r="LWV1415" s="58"/>
      <c r="MGR1415" s="58"/>
      <c r="MQN1415" s="58"/>
      <c r="NAJ1415" s="58"/>
      <c r="NKF1415" s="58"/>
      <c r="NUB1415" s="58"/>
      <c r="ODX1415" s="58"/>
      <c r="ONT1415" s="58"/>
      <c r="OXP1415" s="58"/>
      <c r="PHL1415" s="58"/>
      <c r="PRH1415" s="58"/>
      <c r="QBD1415" s="58"/>
      <c r="QKZ1415" s="58"/>
      <c r="QUV1415" s="58"/>
      <c r="RER1415" s="58"/>
      <c r="RON1415" s="58"/>
      <c r="RYJ1415" s="58"/>
      <c r="SIF1415" s="58"/>
      <c r="SSB1415" s="58"/>
      <c r="TBX1415" s="58"/>
      <c r="TLT1415" s="58"/>
      <c r="TVP1415" s="58"/>
      <c r="UFL1415" s="58"/>
      <c r="UPH1415" s="58"/>
      <c r="UZD1415" s="58"/>
      <c r="VIZ1415" s="58"/>
      <c r="VSV1415" s="58"/>
      <c r="WCR1415" s="58"/>
      <c r="WMN1415" s="58"/>
      <c r="WWJ1415" s="58"/>
    </row>
    <row r="1416" spans="1:796 1052:1820 2076:2844 3100:3868 4124:4892 5148:5916 6172:6940 7196:7964 8220:8988 9244:10012 10268:11036 11292:12060 12316:13084 13340:14108 14364:15132 15388:16156" s="67" customFormat="1" ht="57" hidden="1" customHeight="1" x14ac:dyDescent="0.25">
      <c r="A1416" s="54">
        <f>+SUBTOTAL(3,$B$11:B1416)</f>
        <v>0</v>
      </c>
      <c r="B1416" s="78" t="s">
        <v>42</v>
      </c>
      <c r="C1416" s="72" t="s">
        <v>43</v>
      </c>
      <c r="D1416" s="72" t="s">
        <v>44</v>
      </c>
      <c r="E1416" s="72" t="s">
        <v>45</v>
      </c>
      <c r="F1416" s="81" t="s">
        <v>4922</v>
      </c>
      <c r="G1416" s="82">
        <v>45530.389328703997</v>
      </c>
      <c r="H1416" s="81" t="s">
        <v>4922</v>
      </c>
      <c r="I1416" s="82">
        <v>45530.389328703997</v>
      </c>
      <c r="J1416" s="81" t="s">
        <v>4922</v>
      </c>
      <c r="K1416" s="82">
        <v>45530.389328703997</v>
      </c>
      <c r="L1416" s="100" t="s">
        <v>5082</v>
      </c>
      <c r="M1416" s="78" t="s">
        <v>48</v>
      </c>
      <c r="N1416" s="73" t="s">
        <v>64</v>
      </c>
      <c r="O1416" s="73" t="s">
        <v>123</v>
      </c>
      <c r="P1416" s="73" t="s">
        <v>560</v>
      </c>
      <c r="Q1416" s="74"/>
      <c r="R1416" s="75"/>
      <c r="S1416" s="73" t="s">
        <v>53</v>
      </c>
      <c r="T1416" s="73" t="s">
        <v>5248</v>
      </c>
      <c r="U1416" s="73" t="s">
        <v>157</v>
      </c>
      <c r="V1416" s="73" t="s">
        <v>80</v>
      </c>
      <c r="W1416" s="73" t="s">
        <v>4692</v>
      </c>
      <c r="X1416" s="72" t="s">
        <v>58</v>
      </c>
      <c r="Y1416" s="73" t="s">
        <v>5275</v>
      </c>
      <c r="Z1416" s="73" t="s">
        <v>59</v>
      </c>
      <c r="AA1416" s="72" t="s">
        <v>74</v>
      </c>
      <c r="AB1416" s="72"/>
      <c r="AC1416" s="78" t="s">
        <v>117</v>
      </c>
      <c r="AD1416" s="78" t="s">
        <v>117</v>
      </c>
      <c r="JX1416" s="58"/>
      <c r="TT1416" s="58"/>
      <c r="ADP1416" s="58"/>
      <c r="ANL1416" s="58"/>
      <c r="AXH1416" s="58"/>
      <c r="BHD1416" s="58"/>
      <c r="BQZ1416" s="58"/>
      <c r="CAV1416" s="58"/>
      <c r="CKR1416" s="58"/>
      <c r="CUN1416" s="58"/>
      <c r="DEJ1416" s="58"/>
      <c r="DOF1416" s="58"/>
      <c r="DYB1416" s="58"/>
      <c r="EHX1416" s="58"/>
      <c r="ERT1416" s="58"/>
      <c r="FBP1416" s="58"/>
      <c r="FLL1416" s="58"/>
      <c r="FVH1416" s="58"/>
      <c r="GFD1416" s="58"/>
      <c r="GOZ1416" s="58"/>
      <c r="GYV1416" s="58"/>
      <c r="HIR1416" s="58"/>
      <c r="HSN1416" s="58"/>
      <c r="ICJ1416" s="58"/>
      <c r="IMF1416" s="58"/>
      <c r="IWB1416" s="58"/>
      <c r="JFX1416" s="58"/>
      <c r="JPT1416" s="58"/>
      <c r="JZP1416" s="58"/>
      <c r="KJL1416" s="58"/>
      <c r="KTH1416" s="58"/>
      <c r="LDD1416" s="58"/>
      <c r="LMZ1416" s="58"/>
      <c r="LWV1416" s="58"/>
      <c r="MGR1416" s="58"/>
      <c r="MQN1416" s="58"/>
      <c r="NAJ1416" s="58"/>
      <c r="NKF1416" s="58"/>
      <c r="NUB1416" s="58"/>
      <c r="ODX1416" s="58"/>
      <c r="ONT1416" s="58"/>
      <c r="OXP1416" s="58"/>
      <c r="PHL1416" s="58"/>
      <c r="PRH1416" s="58"/>
      <c r="QBD1416" s="58"/>
      <c r="QKZ1416" s="58"/>
      <c r="QUV1416" s="58"/>
      <c r="RER1416" s="58"/>
      <c r="RON1416" s="58"/>
      <c r="RYJ1416" s="58"/>
      <c r="SIF1416" s="58"/>
      <c r="SSB1416" s="58"/>
      <c r="TBX1416" s="58"/>
      <c r="TLT1416" s="58"/>
      <c r="TVP1416" s="58"/>
      <c r="UFL1416" s="58"/>
      <c r="UPH1416" s="58"/>
      <c r="UZD1416" s="58"/>
      <c r="VIZ1416" s="58"/>
      <c r="VSV1416" s="58"/>
      <c r="WCR1416" s="58"/>
      <c r="WMN1416" s="58"/>
      <c r="WWJ1416" s="58"/>
    </row>
    <row r="1417" spans="1:796 1052:1820 2076:2844 3100:3868 4124:4892 5148:5916 6172:6940 7196:7964 8220:8988 9244:10012 10268:11036 11292:12060 12316:13084 13340:14108 14364:15132 15388:16156" s="67" customFormat="1" ht="57" hidden="1" customHeight="1" x14ac:dyDescent="0.25">
      <c r="A1417" s="54">
        <f>+SUBTOTAL(3,$B$11:B1417)</f>
        <v>0</v>
      </c>
      <c r="B1417" s="78" t="s">
        <v>42</v>
      </c>
      <c r="C1417" s="72" t="s">
        <v>43</v>
      </c>
      <c r="D1417" s="72" t="s">
        <v>44</v>
      </c>
      <c r="E1417" s="72" t="s">
        <v>45</v>
      </c>
      <c r="F1417" s="81" t="s">
        <v>4923</v>
      </c>
      <c r="G1417" s="82">
        <v>45523.690821759003</v>
      </c>
      <c r="H1417" s="81" t="s">
        <v>4923</v>
      </c>
      <c r="I1417" s="82">
        <v>45523.690821759003</v>
      </c>
      <c r="J1417" s="81" t="s">
        <v>4923</v>
      </c>
      <c r="K1417" s="82">
        <v>45523.690821759003</v>
      </c>
      <c r="L1417" s="100" t="s">
        <v>5083</v>
      </c>
      <c r="M1417" s="78" t="s">
        <v>48</v>
      </c>
      <c r="N1417" s="73" t="s">
        <v>242</v>
      </c>
      <c r="O1417" s="73" t="s">
        <v>1702</v>
      </c>
      <c r="P1417" s="73" t="s">
        <v>5201</v>
      </c>
      <c r="Q1417" s="74"/>
      <c r="R1417" s="75"/>
      <c r="S1417" s="73" t="s">
        <v>68</v>
      </c>
      <c r="T1417" s="73" t="s">
        <v>125</v>
      </c>
      <c r="U1417" s="73" t="s">
        <v>126</v>
      </c>
      <c r="V1417" s="73" t="s">
        <v>80</v>
      </c>
      <c r="W1417" s="73" t="s">
        <v>4692</v>
      </c>
      <c r="X1417" s="72" t="s">
        <v>58</v>
      </c>
      <c r="Y1417" s="73">
        <v>45524</v>
      </c>
      <c r="Z1417" s="73" t="s">
        <v>59</v>
      </c>
      <c r="AA1417" s="72" t="s">
        <v>74</v>
      </c>
      <c r="AB1417" s="72"/>
      <c r="AC1417" s="78" t="s">
        <v>75</v>
      </c>
      <c r="AD1417" s="78" t="s">
        <v>75</v>
      </c>
      <c r="JX1417" s="58"/>
      <c r="TT1417" s="58"/>
      <c r="ADP1417" s="58"/>
      <c r="ANL1417" s="58"/>
      <c r="AXH1417" s="58"/>
      <c r="BHD1417" s="58"/>
      <c r="BQZ1417" s="58"/>
      <c r="CAV1417" s="58"/>
      <c r="CKR1417" s="58"/>
      <c r="CUN1417" s="58"/>
      <c r="DEJ1417" s="58"/>
      <c r="DOF1417" s="58"/>
      <c r="DYB1417" s="58"/>
      <c r="EHX1417" s="58"/>
      <c r="ERT1417" s="58"/>
      <c r="FBP1417" s="58"/>
      <c r="FLL1417" s="58"/>
      <c r="FVH1417" s="58"/>
      <c r="GFD1417" s="58"/>
      <c r="GOZ1417" s="58"/>
      <c r="GYV1417" s="58"/>
      <c r="HIR1417" s="58"/>
      <c r="HSN1417" s="58"/>
      <c r="ICJ1417" s="58"/>
      <c r="IMF1417" s="58"/>
      <c r="IWB1417" s="58"/>
      <c r="JFX1417" s="58"/>
      <c r="JPT1417" s="58"/>
      <c r="JZP1417" s="58"/>
      <c r="KJL1417" s="58"/>
      <c r="KTH1417" s="58"/>
      <c r="LDD1417" s="58"/>
      <c r="LMZ1417" s="58"/>
      <c r="LWV1417" s="58"/>
      <c r="MGR1417" s="58"/>
      <c r="MQN1417" s="58"/>
      <c r="NAJ1417" s="58"/>
      <c r="NKF1417" s="58"/>
      <c r="NUB1417" s="58"/>
      <c r="ODX1417" s="58"/>
      <c r="ONT1417" s="58"/>
      <c r="OXP1417" s="58"/>
      <c r="PHL1417" s="58"/>
      <c r="PRH1417" s="58"/>
      <c r="QBD1417" s="58"/>
      <c r="QKZ1417" s="58"/>
      <c r="QUV1417" s="58"/>
      <c r="RER1417" s="58"/>
      <c r="RON1417" s="58"/>
      <c r="RYJ1417" s="58"/>
      <c r="SIF1417" s="58"/>
      <c r="SSB1417" s="58"/>
      <c r="TBX1417" s="58"/>
      <c r="TLT1417" s="58"/>
      <c r="TVP1417" s="58"/>
      <c r="UFL1417" s="58"/>
      <c r="UPH1417" s="58"/>
      <c r="UZD1417" s="58"/>
      <c r="VIZ1417" s="58"/>
      <c r="VSV1417" s="58"/>
      <c r="WCR1417" s="58"/>
      <c r="WMN1417" s="58"/>
      <c r="WWJ1417" s="58"/>
    </row>
    <row r="1418" spans="1:796 1052:1820 2076:2844 3100:3868 4124:4892 5148:5916 6172:6940 7196:7964 8220:8988 9244:10012 10268:11036 11292:12060 12316:13084 13340:14108 14364:15132 15388:16156" s="67" customFormat="1" ht="57" hidden="1" customHeight="1" x14ac:dyDescent="0.25">
      <c r="A1418" s="54">
        <f>+SUBTOTAL(3,$B$11:B1418)</f>
        <v>0</v>
      </c>
      <c r="B1418" s="78" t="s">
        <v>42</v>
      </c>
      <c r="C1418" s="72" t="s">
        <v>43</v>
      </c>
      <c r="D1418" s="72" t="s">
        <v>44</v>
      </c>
      <c r="E1418" s="72" t="s">
        <v>45</v>
      </c>
      <c r="F1418" s="81" t="s">
        <v>4924</v>
      </c>
      <c r="G1418" s="82">
        <v>45513.835300926003</v>
      </c>
      <c r="H1418" s="81" t="s">
        <v>4924</v>
      </c>
      <c r="I1418" s="82">
        <v>45513.835300926003</v>
      </c>
      <c r="J1418" s="81" t="s">
        <v>4924</v>
      </c>
      <c r="K1418" s="82">
        <v>45513.835300926003</v>
      </c>
      <c r="L1418" s="100" t="s">
        <v>5084</v>
      </c>
      <c r="M1418" s="78" t="s">
        <v>48</v>
      </c>
      <c r="N1418" s="73" t="s">
        <v>64</v>
      </c>
      <c r="O1418" s="73" t="s">
        <v>3343</v>
      </c>
      <c r="P1418" s="73" t="s">
        <v>5202</v>
      </c>
      <c r="Q1418" s="74"/>
      <c r="R1418" s="75"/>
      <c r="S1418" s="73" t="s">
        <v>3301</v>
      </c>
      <c r="T1418" s="73" t="s">
        <v>5251</v>
      </c>
      <c r="U1418" s="73" t="s">
        <v>5252</v>
      </c>
      <c r="V1418" s="73" t="s">
        <v>98</v>
      </c>
      <c r="W1418" s="73" t="s">
        <v>99</v>
      </c>
      <c r="X1418" s="72" t="s">
        <v>58</v>
      </c>
      <c r="Y1418" s="73">
        <v>45562</v>
      </c>
      <c r="Z1418" s="73" t="s">
        <v>59</v>
      </c>
      <c r="AA1418" s="72" t="s">
        <v>74</v>
      </c>
      <c r="AB1418" s="72"/>
      <c r="AC1418" s="78" t="s">
        <v>75</v>
      </c>
      <c r="AD1418" s="78" t="s">
        <v>75</v>
      </c>
      <c r="JX1418" s="58"/>
      <c r="TT1418" s="58"/>
      <c r="ADP1418" s="58"/>
      <c r="ANL1418" s="58"/>
      <c r="AXH1418" s="58"/>
      <c r="BHD1418" s="58"/>
      <c r="BQZ1418" s="58"/>
      <c r="CAV1418" s="58"/>
      <c r="CKR1418" s="58"/>
      <c r="CUN1418" s="58"/>
      <c r="DEJ1418" s="58"/>
      <c r="DOF1418" s="58"/>
      <c r="DYB1418" s="58"/>
      <c r="EHX1418" s="58"/>
      <c r="ERT1418" s="58"/>
      <c r="FBP1418" s="58"/>
      <c r="FLL1418" s="58"/>
      <c r="FVH1418" s="58"/>
      <c r="GFD1418" s="58"/>
      <c r="GOZ1418" s="58"/>
      <c r="GYV1418" s="58"/>
      <c r="HIR1418" s="58"/>
      <c r="HSN1418" s="58"/>
      <c r="ICJ1418" s="58"/>
      <c r="IMF1418" s="58"/>
      <c r="IWB1418" s="58"/>
      <c r="JFX1418" s="58"/>
      <c r="JPT1418" s="58"/>
      <c r="JZP1418" s="58"/>
      <c r="KJL1418" s="58"/>
      <c r="KTH1418" s="58"/>
      <c r="LDD1418" s="58"/>
      <c r="LMZ1418" s="58"/>
      <c r="LWV1418" s="58"/>
      <c r="MGR1418" s="58"/>
      <c r="MQN1418" s="58"/>
      <c r="NAJ1418" s="58"/>
      <c r="NKF1418" s="58"/>
      <c r="NUB1418" s="58"/>
      <c r="ODX1418" s="58"/>
      <c r="ONT1418" s="58"/>
      <c r="OXP1418" s="58"/>
      <c r="PHL1418" s="58"/>
      <c r="PRH1418" s="58"/>
      <c r="QBD1418" s="58"/>
      <c r="QKZ1418" s="58"/>
      <c r="QUV1418" s="58"/>
      <c r="RER1418" s="58"/>
      <c r="RON1418" s="58"/>
      <c r="RYJ1418" s="58"/>
      <c r="SIF1418" s="58"/>
      <c r="SSB1418" s="58"/>
      <c r="TBX1418" s="58"/>
      <c r="TLT1418" s="58"/>
      <c r="TVP1418" s="58"/>
      <c r="UFL1418" s="58"/>
      <c r="UPH1418" s="58"/>
      <c r="UZD1418" s="58"/>
      <c r="VIZ1418" s="58"/>
      <c r="VSV1418" s="58"/>
      <c r="WCR1418" s="58"/>
      <c r="WMN1418" s="58"/>
      <c r="WWJ1418" s="58"/>
    </row>
    <row r="1419" spans="1:796 1052:1820 2076:2844 3100:3868 4124:4892 5148:5916 6172:6940 7196:7964 8220:8988 9244:10012 10268:11036 11292:12060 12316:13084 13340:14108 14364:15132 15388:16156" s="67" customFormat="1" ht="57" hidden="1" customHeight="1" x14ac:dyDescent="0.25">
      <c r="A1419" s="54">
        <f>+SUBTOTAL(3,$B$11:B1419)</f>
        <v>0</v>
      </c>
      <c r="B1419" s="78" t="s">
        <v>42</v>
      </c>
      <c r="C1419" s="72" t="s">
        <v>43</v>
      </c>
      <c r="D1419" s="72" t="s">
        <v>44</v>
      </c>
      <c r="E1419" s="72" t="s">
        <v>45</v>
      </c>
      <c r="F1419" s="81" t="s">
        <v>4925</v>
      </c>
      <c r="G1419" s="82">
        <v>45530.518310184998</v>
      </c>
      <c r="H1419" s="81" t="s">
        <v>4925</v>
      </c>
      <c r="I1419" s="82">
        <v>45530.518310184998</v>
      </c>
      <c r="J1419" s="81" t="s">
        <v>4925</v>
      </c>
      <c r="K1419" s="82">
        <v>45530.518310184998</v>
      </c>
      <c r="L1419" s="100" t="s">
        <v>5080</v>
      </c>
      <c r="M1419" s="78" t="s">
        <v>48</v>
      </c>
      <c r="N1419" s="73" t="s">
        <v>64</v>
      </c>
      <c r="O1419" s="73" t="s">
        <v>4776</v>
      </c>
      <c r="P1419" s="73" t="s">
        <v>234</v>
      </c>
      <c r="Q1419" s="74"/>
      <c r="R1419" s="75"/>
      <c r="S1419" s="73" t="s">
        <v>53</v>
      </c>
      <c r="T1419" s="73" t="s">
        <v>5248</v>
      </c>
      <c r="U1419" s="73" t="s">
        <v>157</v>
      </c>
      <c r="V1419" s="73" t="s">
        <v>147</v>
      </c>
      <c r="W1419" s="73" t="s">
        <v>4704</v>
      </c>
      <c r="X1419" s="72" t="s">
        <v>58</v>
      </c>
      <c r="Y1419" s="73">
        <v>45540</v>
      </c>
      <c r="Z1419" s="73" t="s">
        <v>59</v>
      </c>
      <c r="AA1419" s="72" t="s">
        <v>74</v>
      </c>
      <c r="AB1419" s="72"/>
      <c r="AC1419" s="78" t="s">
        <v>75</v>
      </c>
      <c r="AD1419" s="78" t="s">
        <v>75</v>
      </c>
      <c r="JX1419" s="58"/>
      <c r="TT1419" s="58"/>
      <c r="ADP1419" s="58"/>
      <c r="ANL1419" s="58"/>
      <c r="AXH1419" s="58"/>
      <c r="BHD1419" s="58"/>
      <c r="BQZ1419" s="58"/>
      <c r="CAV1419" s="58"/>
      <c r="CKR1419" s="58"/>
      <c r="CUN1419" s="58"/>
      <c r="DEJ1419" s="58"/>
      <c r="DOF1419" s="58"/>
      <c r="DYB1419" s="58"/>
      <c r="EHX1419" s="58"/>
      <c r="ERT1419" s="58"/>
      <c r="FBP1419" s="58"/>
      <c r="FLL1419" s="58"/>
      <c r="FVH1419" s="58"/>
      <c r="GFD1419" s="58"/>
      <c r="GOZ1419" s="58"/>
      <c r="GYV1419" s="58"/>
      <c r="HIR1419" s="58"/>
      <c r="HSN1419" s="58"/>
      <c r="ICJ1419" s="58"/>
      <c r="IMF1419" s="58"/>
      <c r="IWB1419" s="58"/>
      <c r="JFX1419" s="58"/>
      <c r="JPT1419" s="58"/>
      <c r="JZP1419" s="58"/>
      <c r="KJL1419" s="58"/>
      <c r="KTH1419" s="58"/>
      <c r="LDD1419" s="58"/>
      <c r="LMZ1419" s="58"/>
      <c r="LWV1419" s="58"/>
      <c r="MGR1419" s="58"/>
      <c r="MQN1419" s="58"/>
      <c r="NAJ1419" s="58"/>
      <c r="NKF1419" s="58"/>
      <c r="NUB1419" s="58"/>
      <c r="ODX1419" s="58"/>
      <c r="ONT1419" s="58"/>
      <c r="OXP1419" s="58"/>
      <c r="PHL1419" s="58"/>
      <c r="PRH1419" s="58"/>
      <c r="QBD1419" s="58"/>
      <c r="QKZ1419" s="58"/>
      <c r="QUV1419" s="58"/>
      <c r="RER1419" s="58"/>
      <c r="RON1419" s="58"/>
      <c r="RYJ1419" s="58"/>
      <c r="SIF1419" s="58"/>
      <c r="SSB1419" s="58"/>
      <c r="TBX1419" s="58"/>
      <c r="TLT1419" s="58"/>
      <c r="TVP1419" s="58"/>
      <c r="UFL1419" s="58"/>
      <c r="UPH1419" s="58"/>
      <c r="UZD1419" s="58"/>
      <c r="VIZ1419" s="58"/>
      <c r="VSV1419" s="58"/>
      <c r="WCR1419" s="58"/>
      <c r="WMN1419" s="58"/>
      <c r="WWJ1419" s="58"/>
    </row>
    <row r="1420" spans="1:796 1052:1820 2076:2844 3100:3868 4124:4892 5148:5916 6172:6940 7196:7964 8220:8988 9244:10012 10268:11036 11292:12060 12316:13084 13340:14108 14364:15132 15388:16156" s="67" customFormat="1" ht="57" hidden="1" customHeight="1" x14ac:dyDescent="0.25">
      <c r="A1420" s="54">
        <f>+SUBTOTAL(3,$B$11:B1420)</f>
        <v>0</v>
      </c>
      <c r="B1420" s="78" t="s">
        <v>42</v>
      </c>
      <c r="C1420" s="72" t="s">
        <v>43</v>
      </c>
      <c r="D1420" s="72" t="s">
        <v>44</v>
      </c>
      <c r="E1420" s="72" t="s">
        <v>45</v>
      </c>
      <c r="F1420" s="81" t="s">
        <v>4926</v>
      </c>
      <c r="G1420" s="82">
        <v>45516.858425926002</v>
      </c>
      <c r="H1420" s="81" t="s">
        <v>4926</v>
      </c>
      <c r="I1420" s="82">
        <v>45516.858425926002</v>
      </c>
      <c r="J1420" s="81" t="s">
        <v>4926</v>
      </c>
      <c r="K1420" s="82">
        <v>45516.858425926002</v>
      </c>
      <c r="L1420" s="100" t="s">
        <v>5085</v>
      </c>
      <c r="M1420" s="78" t="s">
        <v>48</v>
      </c>
      <c r="N1420" s="73" t="s">
        <v>64</v>
      </c>
      <c r="O1420" s="73" t="s">
        <v>1294</v>
      </c>
      <c r="P1420" s="73" t="s">
        <v>5203</v>
      </c>
      <c r="Q1420" s="74"/>
      <c r="R1420" s="75"/>
      <c r="S1420" s="73" t="s">
        <v>68</v>
      </c>
      <c r="T1420" s="73" t="s">
        <v>125</v>
      </c>
      <c r="U1420" s="73" t="s">
        <v>349</v>
      </c>
      <c r="V1420" s="73" t="s">
        <v>80</v>
      </c>
      <c r="W1420" s="73" t="s">
        <v>4692</v>
      </c>
      <c r="X1420" s="72" t="s">
        <v>58</v>
      </c>
      <c r="Y1420" s="73">
        <v>45527</v>
      </c>
      <c r="Z1420" s="73" t="s">
        <v>59</v>
      </c>
      <c r="AA1420" s="72" t="s">
        <v>74</v>
      </c>
      <c r="AB1420" s="72"/>
      <c r="AC1420" s="78" t="s">
        <v>82</v>
      </c>
      <c r="AD1420" s="78" t="s">
        <v>82</v>
      </c>
      <c r="JX1420" s="58"/>
      <c r="TT1420" s="58"/>
      <c r="ADP1420" s="58"/>
      <c r="ANL1420" s="58"/>
      <c r="AXH1420" s="58"/>
      <c r="BHD1420" s="58"/>
      <c r="BQZ1420" s="58"/>
      <c r="CAV1420" s="58"/>
      <c r="CKR1420" s="58"/>
      <c r="CUN1420" s="58"/>
      <c r="DEJ1420" s="58"/>
      <c r="DOF1420" s="58"/>
      <c r="DYB1420" s="58"/>
      <c r="EHX1420" s="58"/>
      <c r="ERT1420" s="58"/>
      <c r="FBP1420" s="58"/>
      <c r="FLL1420" s="58"/>
      <c r="FVH1420" s="58"/>
      <c r="GFD1420" s="58"/>
      <c r="GOZ1420" s="58"/>
      <c r="GYV1420" s="58"/>
      <c r="HIR1420" s="58"/>
      <c r="HSN1420" s="58"/>
      <c r="ICJ1420" s="58"/>
      <c r="IMF1420" s="58"/>
      <c r="IWB1420" s="58"/>
      <c r="JFX1420" s="58"/>
      <c r="JPT1420" s="58"/>
      <c r="JZP1420" s="58"/>
      <c r="KJL1420" s="58"/>
      <c r="KTH1420" s="58"/>
      <c r="LDD1420" s="58"/>
      <c r="LMZ1420" s="58"/>
      <c r="LWV1420" s="58"/>
      <c r="MGR1420" s="58"/>
      <c r="MQN1420" s="58"/>
      <c r="NAJ1420" s="58"/>
      <c r="NKF1420" s="58"/>
      <c r="NUB1420" s="58"/>
      <c r="ODX1420" s="58"/>
      <c r="ONT1420" s="58"/>
      <c r="OXP1420" s="58"/>
      <c r="PHL1420" s="58"/>
      <c r="PRH1420" s="58"/>
      <c r="QBD1420" s="58"/>
      <c r="QKZ1420" s="58"/>
      <c r="QUV1420" s="58"/>
      <c r="RER1420" s="58"/>
      <c r="RON1420" s="58"/>
      <c r="RYJ1420" s="58"/>
      <c r="SIF1420" s="58"/>
      <c r="SSB1420" s="58"/>
      <c r="TBX1420" s="58"/>
      <c r="TLT1420" s="58"/>
      <c r="TVP1420" s="58"/>
      <c r="UFL1420" s="58"/>
      <c r="UPH1420" s="58"/>
      <c r="UZD1420" s="58"/>
      <c r="VIZ1420" s="58"/>
      <c r="VSV1420" s="58"/>
      <c r="WCR1420" s="58"/>
      <c r="WMN1420" s="58"/>
      <c r="WWJ1420" s="58"/>
    </row>
    <row r="1421" spans="1:796 1052:1820 2076:2844 3100:3868 4124:4892 5148:5916 6172:6940 7196:7964 8220:8988 9244:10012 10268:11036 11292:12060 12316:13084 13340:14108 14364:15132 15388:16156" s="67" customFormat="1" ht="57" hidden="1" customHeight="1" x14ac:dyDescent="0.25">
      <c r="A1421" s="54">
        <f>+SUBTOTAL(3,$B$11:B1421)</f>
        <v>0</v>
      </c>
      <c r="B1421" s="78" t="s">
        <v>42</v>
      </c>
      <c r="C1421" s="72" t="s">
        <v>43</v>
      </c>
      <c r="D1421" s="72" t="s">
        <v>44</v>
      </c>
      <c r="E1421" s="72" t="s">
        <v>45</v>
      </c>
      <c r="F1421" s="81" t="s">
        <v>4927</v>
      </c>
      <c r="G1421" s="82">
        <v>45524.930243055998</v>
      </c>
      <c r="H1421" s="81" t="s">
        <v>4927</v>
      </c>
      <c r="I1421" s="82">
        <v>45524.930243055998</v>
      </c>
      <c r="J1421" s="81" t="s">
        <v>4927</v>
      </c>
      <c r="K1421" s="82">
        <v>45524.930243055998</v>
      </c>
      <c r="L1421" s="100" t="s">
        <v>63</v>
      </c>
      <c r="M1421" s="78" t="s">
        <v>48</v>
      </c>
      <c r="N1421" s="73" t="s">
        <v>64</v>
      </c>
      <c r="O1421" s="73" t="s">
        <v>65</v>
      </c>
      <c r="P1421" s="73" t="s">
        <v>66</v>
      </c>
      <c r="Q1421" s="74"/>
      <c r="R1421" s="75"/>
      <c r="S1421" s="73" t="s">
        <v>68</v>
      </c>
      <c r="T1421" s="73" t="s">
        <v>69</v>
      </c>
      <c r="U1421" s="73" t="s">
        <v>70</v>
      </c>
      <c r="V1421" s="73" t="s">
        <v>71</v>
      </c>
      <c r="W1421" s="73" t="s">
        <v>72</v>
      </c>
      <c r="X1421" s="72" t="s">
        <v>58</v>
      </c>
      <c r="Y1421" s="73">
        <v>45534</v>
      </c>
      <c r="Z1421" s="73" t="s">
        <v>59</v>
      </c>
      <c r="AA1421" s="72" t="s">
        <v>74</v>
      </c>
      <c r="AB1421" s="72"/>
      <c r="AC1421" s="78" t="s">
        <v>75</v>
      </c>
      <c r="AD1421" s="78" t="s">
        <v>75</v>
      </c>
      <c r="JX1421" s="58"/>
      <c r="TT1421" s="58"/>
      <c r="ADP1421" s="58"/>
      <c r="ANL1421" s="58"/>
      <c r="AXH1421" s="58"/>
      <c r="BHD1421" s="58"/>
      <c r="BQZ1421" s="58"/>
      <c r="CAV1421" s="58"/>
      <c r="CKR1421" s="58"/>
      <c r="CUN1421" s="58"/>
      <c r="DEJ1421" s="58"/>
      <c r="DOF1421" s="58"/>
      <c r="DYB1421" s="58"/>
      <c r="EHX1421" s="58"/>
      <c r="ERT1421" s="58"/>
      <c r="FBP1421" s="58"/>
      <c r="FLL1421" s="58"/>
      <c r="FVH1421" s="58"/>
      <c r="GFD1421" s="58"/>
      <c r="GOZ1421" s="58"/>
      <c r="GYV1421" s="58"/>
      <c r="HIR1421" s="58"/>
      <c r="HSN1421" s="58"/>
      <c r="ICJ1421" s="58"/>
      <c r="IMF1421" s="58"/>
      <c r="IWB1421" s="58"/>
      <c r="JFX1421" s="58"/>
      <c r="JPT1421" s="58"/>
      <c r="JZP1421" s="58"/>
      <c r="KJL1421" s="58"/>
      <c r="KTH1421" s="58"/>
      <c r="LDD1421" s="58"/>
      <c r="LMZ1421" s="58"/>
      <c r="LWV1421" s="58"/>
      <c r="MGR1421" s="58"/>
      <c r="MQN1421" s="58"/>
      <c r="NAJ1421" s="58"/>
      <c r="NKF1421" s="58"/>
      <c r="NUB1421" s="58"/>
      <c r="ODX1421" s="58"/>
      <c r="ONT1421" s="58"/>
      <c r="OXP1421" s="58"/>
      <c r="PHL1421" s="58"/>
      <c r="PRH1421" s="58"/>
      <c r="QBD1421" s="58"/>
      <c r="QKZ1421" s="58"/>
      <c r="QUV1421" s="58"/>
      <c r="RER1421" s="58"/>
      <c r="RON1421" s="58"/>
      <c r="RYJ1421" s="58"/>
      <c r="SIF1421" s="58"/>
      <c r="SSB1421" s="58"/>
      <c r="TBX1421" s="58"/>
      <c r="TLT1421" s="58"/>
      <c r="TVP1421" s="58"/>
      <c r="UFL1421" s="58"/>
      <c r="UPH1421" s="58"/>
      <c r="UZD1421" s="58"/>
      <c r="VIZ1421" s="58"/>
      <c r="VSV1421" s="58"/>
      <c r="WCR1421" s="58"/>
      <c r="WMN1421" s="58"/>
      <c r="WWJ1421" s="58"/>
    </row>
    <row r="1422" spans="1:796 1052:1820 2076:2844 3100:3868 4124:4892 5148:5916 6172:6940 7196:7964 8220:8988 9244:10012 10268:11036 11292:12060 12316:13084 13340:14108 14364:15132 15388:16156" s="67" customFormat="1" ht="57" hidden="1" customHeight="1" x14ac:dyDescent="0.25">
      <c r="A1422" s="54">
        <f>+SUBTOTAL(3,$B$11:B1422)</f>
        <v>0</v>
      </c>
      <c r="B1422" s="78" t="s">
        <v>42</v>
      </c>
      <c r="C1422" s="72" t="s">
        <v>43</v>
      </c>
      <c r="D1422" s="72" t="s">
        <v>44</v>
      </c>
      <c r="E1422" s="72" t="s">
        <v>45</v>
      </c>
      <c r="F1422" s="81" t="s">
        <v>4928</v>
      </c>
      <c r="G1422" s="82">
        <v>45520.702569444002</v>
      </c>
      <c r="H1422" s="81" t="s">
        <v>4928</v>
      </c>
      <c r="I1422" s="82">
        <v>45520.702569444002</v>
      </c>
      <c r="J1422" s="81" t="s">
        <v>4928</v>
      </c>
      <c r="K1422" s="82">
        <v>45520.702569444002</v>
      </c>
      <c r="L1422" s="100" t="s">
        <v>5086</v>
      </c>
      <c r="M1422" s="78" t="s">
        <v>48</v>
      </c>
      <c r="N1422" s="73" t="s">
        <v>242</v>
      </c>
      <c r="O1422" s="73" t="s">
        <v>1315</v>
      </c>
      <c r="P1422" s="73" t="s">
        <v>1316</v>
      </c>
      <c r="Q1422" s="74"/>
      <c r="R1422" s="75"/>
      <c r="S1422" s="73" t="s">
        <v>68</v>
      </c>
      <c r="T1422" s="73" t="s">
        <v>321</v>
      </c>
      <c r="U1422" s="73" t="s">
        <v>321</v>
      </c>
      <c r="V1422" s="73" t="s">
        <v>71</v>
      </c>
      <c r="W1422" s="73" t="s">
        <v>72</v>
      </c>
      <c r="X1422" s="72" t="s">
        <v>58</v>
      </c>
      <c r="Y1422" s="73">
        <v>45531</v>
      </c>
      <c r="Z1422" s="73" t="s">
        <v>59</v>
      </c>
      <c r="AA1422" s="72" t="s">
        <v>74</v>
      </c>
      <c r="AB1422" s="72"/>
      <c r="AC1422" s="78" t="s">
        <v>117</v>
      </c>
      <c r="AD1422" s="78" t="s">
        <v>117</v>
      </c>
      <c r="JX1422" s="58"/>
      <c r="TT1422" s="58"/>
      <c r="ADP1422" s="58"/>
      <c r="ANL1422" s="58"/>
      <c r="AXH1422" s="58"/>
      <c r="BHD1422" s="58"/>
      <c r="BQZ1422" s="58"/>
      <c r="CAV1422" s="58"/>
      <c r="CKR1422" s="58"/>
      <c r="CUN1422" s="58"/>
      <c r="DEJ1422" s="58"/>
      <c r="DOF1422" s="58"/>
      <c r="DYB1422" s="58"/>
      <c r="EHX1422" s="58"/>
      <c r="ERT1422" s="58"/>
      <c r="FBP1422" s="58"/>
      <c r="FLL1422" s="58"/>
      <c r="FVH1422" s="58"/>
      <c r="GFD1422" s="58"/>
      <c r="GOZ1422" s="58"/>
      <c r="GYV1422" s="58"/>
      <c r="HIR1422" s="58"/>
      <c r="HSN1422" s="58"/>
      <c r="ICJ1422" s="58"/>
      <c r="IMF1422" s="58"/>
      <c r="IWB1422" s="58"/>
      <c r="JFX1422" s="58"/>
      <c r="JPT1422" s="58"/>
      <c r="JZP1422" s="58"/>
      <c r="KJL1422" s="58"/>
      <c r="KTH1422" s="58"/>
      <c r="LDD1422" s="58"/>
      <c r="LMZ1422" s="58"/>
      <c r="LWV1422" s="58"/>
      <c r="MGR1422" s="58"/>
      <c r="MQN1422" s="58"/>
      <c r="NAJ1422" s="58"/>
      <c r="NKF1422" s="58"/>
      <c r="NUB1422" s="58"/>
      <c r="ODX1422" s="58"/>
      <c r="ONT1422" s="58"/>
      <c r="OXP1422" s="58"/>
      <c r="PHL1422" s="58"/>
      <c r="PRH1422" s="58"/>
      <c r="QBD1422" s="58"/>
      <c r="QKZ1422" s="58"/>
      <c r="QUV1422" s="58"/>
      <c r="RER1422" s="58"/>
      <c r="RON1422" s="58"/>
      <c r="RYJ1422" s="58"/>
      <c r="SIF1422" s="58"/>
      <c r="SSB1422" s="58"/>
      <c r="TBX1422" s="58"/>
      <c r="TLT1422" s="58"/>
      <c r="TVP1422" s="58"/>
      <c r="UFL1422" s="58"/>
      <c r="UPH1422" s="58"/>
      <c r="UZD1422" s="58"/>
      <c r="VIZ1422" s="58"/>
      <c r="VSV1422" s="58"/>
      <c r="WCR1422" s="58"/>
      <c r="WMN1422" s="58"/>
      <c r="WWJ1422" s="58"/>
    </row>
    <row r="1423" spans="1:796 1052:1820 2076:2844 3100:3868 4124:4892 5148:5916 6172:6940 7196:7964 8220:8988 9244:10012 10268:11036 11292:12060 12316:13084 13340:14108 14364:15132 15388:16156" s="67" customFormat="1" ht="57" hidden="1" customHeight="1" x14ac:dyDescent="0.25">
      <c r="A1423" s="54">
        <f>+SUBTOTAL(3,$B$11:B1423)</f>
        <v>0</v>
      </c>
      <c r="B1423" s="78" t="s">
        <v>42</v>
      </c>
      <c r="C1423" s="72" t="s">
        <v>43</v>
      </c>
      <c r="D1423" s="72" t="s">
        <v>44</v>
      </c>
      <c r="E1423" s="72" t="s">
        <v>45</v>
      </c>
      <c r="F1423" s="81" t="s">
        <v>4929</v>
      </c>
      <c r="G1423" s="82">
        <v>45524.980486111002</v>
      </c>
      <c r="H1423" s="81" t="s">
        <v>4929</v>
      </c>
      <c r="I1423" s="82">
        <v>45524.980486111002</v>
      </c>
      <c r="J1423" s="81" t="s">
        <v>4929</v>
      </c>
      <c r="K1423" s="82">
        <v>45524.980486111002</v>
      </c>
      <c r="L1423" s="100" t="s">
        <v>4462</v>
      </c>
      <c r="M1423" s="78" t="s">
        <v>48</v>
      </c>
      <c r="N1423" s="49" t="s">
        <v>197</v>
      </c>
      <c r="O1423" s="73" t="s">
        <v>237</v>
      </c>
      <c r="P1423" s="73" t="s">
        <v>4359</v>
      </c>
      <c r="Q1423" s="74"/>
      <c r="R1423" s="75"/>
      <c r="S1423" s="73" t="s">
        <v>53</v>
      </c>
      <c r="T1423" s="73" t="s">
        <v>5248</v>
      </c>
      <c r="U1423" s="73" t="s">
        <v>157</v>
      </c>
      <c r="V1423" s="73" t="s">
        <v>115</v>
      </c>
      <c r="W1423" s="73" t="s">
        <v>1716</v>
      </c>
      <c r="X1423" s="72" t="s">
        <v>58</v>
      </c>
      <c r="Y1423" s="73">
        <v>45539</v>
      </c>
      <c r="Z1423" s="73" t="s">
        <v>59</v>
      </c>
      <c r="AA1423" s="72" t="s">
        <v>74</v>
      </c>
      <c r="AB1423" s="72"/>
      <c r="AC1423" s="78" t="s">
        <v>82</v>
      </c>
      <c r="AD1423" s="78" t="s">
        <v>82</v>
      </c>
      <c r="JX1423" s="58"/>
      <c r="TT1423" s="58"/>
      <c r="ADP1423" s="58"/>
      <c r="ANL1423" s="58"/>
      <c r="AXH1423" s="58"/>
      <c r="BHD1423" s="58"/>
      <c r="BQZ1423" s="58"/>
      <c r="CAV1423" s="58"/>
      <c r="CKR1423" s="58"/>
      <c r="CUN1423" s="58"/>
      <c r="DEJ1423" s="58"/>
      <c r="DOF1423" s="58"/>
      <c r="DYB1423" s="58"/>
      <c r="EHX1423" s="58"/>
      <c r="ERT1423" s="58"/>
      <c r="FBP1423" s="58"/>
      <c r="FLL1423" s="58"/>
      <c r="FVH1423" s="58"/>
      <c r="GFD1423" s="58"/>
      <c r="GOZ1423" s="58"/>
      <c r="GYV1423" s="58"/>
      <c r="HIR1423" s="58"/>
      <c r="HSN1423" s="58"/>
      <c r="ICJ1423" s="58"/>
      <c r="IMF1423" s="58"/>
      <c r="IWB1423" s="58"/>
      <c r="JFX1423" s="58"/>
      <c r="JPT1423" s="58"/>
      <c r="JZP1423" s="58"/>
      <c r="KJL1423" s="58"/>
      <c r="KTH1423" s="58"/>
      <c r="LDD1423" s="58"/>
      <c r="LMZ1423" s="58"/>
      <c r="LWV1423" s="58"/>
      <c r="MGR1423" s="58"/>
      <c r="MQN1423" s="58"/>
      <c r="NAJ1423" s="58"/>
      <c r="NKF1423" s="58"/>
      <c r="NUB1423" s="58"/>
      <c r="ODX1423" s="58"/>
      <c r="ONT1423" s="58"/>
      <c r="OXP1423" s="58"/>
      <c r="PHL1423" s="58"/>
      <c r="PRH1423" s="58"/>
      <c r="QBD1423" s="58"/>
      <c r="QKZ1423" s="58"/>
      <c r="QUV1423" s="58"/>
      <c r="RER1423" s="58"/>
      <c r="RON1423" s="58"/>
      <c r="RYJ1423" s="58"/>
      <c r="SIF1423" s="58"/>
      <c r="SSB1423" s="58"/>
      <c r="TBX1423" s="58"/>
      <c r="TLT1423" s="58"/>
      <c r="TVP1423" s="58"/>
      <c r="UFL1423" s="58"/>
      <c r="UPH1423" s="58"/>
      <c r="UZD1423" s="58"/>
      <c r="VIZ1423" s="58"/>
      <c r="VSV1423" s="58"/>
      <c r="WCR1423" s="58"/>
      <c r="WMN1423" s="58"/>
      <c r="WWJ1423" s="58"/>
    </row>
    <row r="1424" spans="1:796 1052:1820 2076:2844 3100:3868 4124:4892 5148:5916 6172:6940 7196:7964 8220:8988 9244:10012 10268:11036 11292:12060 12316:13084 13340:14108 14364:15132 15388:16156" s="67" customFormat="1" ht="57" hidden="1" customHeight="1" x14ac:dyDescent="0.25">
      <c r="A1424" s="54">
        <f>+SUBTOTAL(3,$B$11:B1424)</f>
        <v>0</v>
      </c>
      <c r="B1424" s="78" t="s">
        <v>42</v>
      </c>
      <c r="C1424" s="72" t="s">
        <v>43</v>
      </c>
      <c r="D1424" s="72" t="s">
        <v>44</v>
      </c>
      <c r="E1424" s="72" t="s">
        <v>45</v>
      </c>
      <c r="F1424" s="81" t="s">
        <v>4930</v>
      </c>
      <c r="G1424" s="82">
        <v>45515.892534721999</v>
      </c>
      <c r="H1424" s="81" t="s">
        <v>4930</v>
      </c>
      <c r="I1424" s="82">
        <v>45515.892534721999</v>
      </c>
      <c r="J1424" s="81" t="s">
        <v>4930</v>
      </c>
      <c r="K1424" s="82">
        <v>45515.892534721999</v>
      </c>
      <c r="L1424" s="100" t="s">
        <v>5087</v>
      </c>
      <c r="M1424" s="78" t="s">
        <v>48</v>
      </c>
      <c r="N1424" s="73" t="s">
        <v>64</v>
      </c>
      <c r="O1424" s="73" t="s">
        <v>4776</v>
      </c>
      <c r="P1424" s="73" t="s">
        <v>489</v>
      </c>
      <c r="Q1424" s="74"/>
      <c r="R1424" s="75"/>
      <c r="S1424" s="73" t="s">
        <v>68</v>
      </c>
      <c r="T1424" s="73" t="s">
        <v>125</v>
      </c>
      <c r="U1424" s="73" t="s">
        <v>126</v>
      </c>
      <c r="V1424" s="73" t="s">
        <v>80</v>
      </c>
      <c r="W1424" s="73" t="s">
        <v>4692</v>
      </c>
      <c r="X1424" s="72" t="s">
        <v>58</v>
      </c>
      <c r="Y1424" s="73">
        <v>45524</v>
      </c>
      <c r="Z1424" s="73" t="s">
        <v>59</v>
      </c>
      <c r="AA1424" s="72" t="s">
        <v>74</v>
      </c>
      <c r="AB1424" s="72"/>
      <c r="AC1424" s="78" t="s">
        <v>82</v>
      </c>
      <c r="AD1424" s="78" t="s">
        <v>82</v>
      </c>
      <c r="JX1424" s="58"/>
      <c r="TT1424" s="58"/>
      <c r="ADP1424" s="58"/>
      <c r="ANL1424" s="58"/>
      <c r="AXH1424" s="58"/>
      <c r="BHD1424" s="58"/>
      <c r="BQZ1424" s="58"/>
      <c r="CAV1424" s="58"/>
      <c r="CKR1424" s="58"/>
      <c r="CUN1424" s="58"/>
      <c r="DEJ1424" s="58"/>
      <c r="DOF1424" s="58"/>
      <c r="DYB1424" s="58"/>
      <c r="EHX1424" s="58"/>
      <c r="ERT1424" s="58"/>
      <c r="FBP1424" s="58"/>
      <c r="FLL1424" s="58"/>
      <c r="FVH1424" s="58"/>
      <c r="GFD1424" s="58"/>
      <c r="GOZ1424" s="58"/>
      <c r="GYV1424" s="58"/>
      <c r="HIR1424" s="58"/>
      <c r="HSN1424" s="58"/>
      <c r="ICJ1424" s="58"/>
      <c r="IMF1424" s="58"/>
      <c r="IWB1424" s="58"/>
      <c r="JFX1424" s="58"/>
      <c r="JPT1424" s="58"/>
      <c r="JZP1424" s="58"/>
      <c r="KJL1424" s="58"/>
      <c r="KTH1424" s="58"/>
      <c r="LDD1424" s="58"/>
      <c r="LMZ1424" s="58"/>
      <c r="LWV1424" s="58"/>
      <c r="MGR1424" s="58"/>
      <c r="MQN1424" s="58"/>
      <c r="NAJ1424" s="58"/>
      <c r="NKF1424" s="58"/>
      <c r="NUB1424" s="58"/>
      <c r="ODX1424" s="58"/>
      <c r="ONT1424" s="58"/>
      <c r="OXP1424" s="58"/>
      <c r="PHL1424" s="58"/>
      <c r="PRH1424" s="58"/>
      <c r="QBD1424" s="58"/>
      <c r="QKZ1424" s="58"/>
      <c r="QUV1424" s="58"/>
      <c r="RER1424" s="58"/>
      <c r="RON1424" s="58"/>
      <c r="RYJ1424" s="58"/>
      <c r="SIF1424" s="58"/>
      <c r="SSB1424" s="58"/>
      <c r="TBX1424" s="58"/>
      <c r="TLT1424" s="58"/>
      <c r="TVP1424" s="58"/>
      <c r="UFL1424" s="58"/>
      <c r="UPH1424" s="58"/>
      <c r="UZD1424" s="58"/>
      <c r="VIZ1424" s="58"/>
      <c r="VSV1424" s="58"/>
      <c r="WCR1424" s="58"/>
      <c r="WMN1424" s="58"/>
      <c r="WWJ1424" s="58"/>
    </row>
    <row r="1425" spans="1:796 1052:1820 2076:2844 3100:3868 4124:4892 5148:5916 6172:6940 7196:7964 8220:8988 9244:10012 10268:11036 11292:12060 12316:13084 13340:14108 14364:15132 15388:16156" s="67" customFormat="1" ht="57" hidden="1" customHeight="1" x14ac:dyDescent="0.25">
      <c r="A1425" s="54">
        <f>+SUBTOTAL(3,$B$11:B1425)</f>
        <v>0</v>
      </c>
      <c r="B1425" s="78" t="s">
        <v>42</v>
      </c>
      <c r="C1425" s="72" t="s">
        <v>43</v>
      </c>
      <c r="D1425" s="72" t="s">
        <v>44</v>
      </c>
      <c r="E1425" s="72" t="s">
        <v>45</v>
      </c>
      <c r="F1425" s="81" t="s">
        <v>4931</v>
      </c>
      <c r="G1425" s="82">
        <v>45512.262083333</v>
      </c>
      <c r="H1425" s="81" t="s">
        <v>4931</v>
      </c>
      <c r="I1425" s="82">
        <v>45512.262083333</v>
      </c>
      <c r="J1425" s="81" t="s">
        <v>4931</v>
      </c>
      <c r="K1425" s="82">
        <v>45512.262083333</v>
      </c>
      <c r="L1425" s="100" t="s">
        <v>5088</v>
      </c>
      <c r="M1425" s="78" t="s">
        <v>48</v>
      </c>
      <c r="N1425" s="73" t="s">
        <v>141</v>
      </c>
      <c r="O1425" s="73" t="s">
        <v>624</v>
      </c>
      <c r="P1425" s="73" t="s">
        <v>5204</v>
      </c>
      <c r="Q1425" s="74"/>
      <c r="R1425" s="75"/>
      <c r="S1425" s="73" t="s">
        <v>53</v>
      </c>
      <c r="T1425" s="73" t="s">
        <v>5248</v>
      </c>
      <c r="U1425" s="73" t="s">
        <v>157</v>
      </c>
      <c r="V1425" s="73" t="s">
        <v>80</v>
      </c>
      <c r="W1425" s="73" t="s">
        <v>4692</v>
      </c>
      <c r="X1425" s="72" t="s">
        <v>58</v>
      </c>
      <c r="Y1425" s="73">
        <v>45518</v>
      </c>
      <c r="Z1425" s="73" t="s">
        <v>59</v>
      </c>
      <c r="AA1425" s="72" t="s">
        <v>74</v>
      </c>
      <c r="AB1425" s="72"/>
      <c r="AC1425" s="78" t="s">
        <v>75</v>
      </c>
      <c r="AD1425" s="78" t="s">
        <v>75</v>
      </c>
      <c r="JX1425" s="58"/>
      <c r="TT1425" s="58"/>
      <c r="ADP1425" s="58"/>
      <c r="ANL1425" s="58"/>
      <c r="AXH1425" s="58"/>
      <c r="BHD1425" s="58"/>
      <c r="BQZ1425" s="58"/>
      <c r="CAV1425" s="58"/>
      <c r="CKR1425" s="58"/>
      <c r="CUN1425" s="58"/>
      <c r="DEJ1425" s="58"/>
      <c r="DOF1425" s="58"/>
      <c r="DYB1425" s="58"/>
      <c r="EHX1425" s="58"/>
      <c r="ERT1425" s="58"/>
      <c r="FBP1425" s="58"/>
      <c r="FLL1425" s="58"/>
      <c r="FVH1425" s="58"/>
      <c r="GFD1425" s="58"/>
      <c r="GOZ1425" s="58"/>
      <c r="GYV1425" s="58"/>
      <c r="HIR1425" s="58"/>
      <c r="HSN1425" s="58"/>
      <c r="ICJ1425" s="58"/>
      <c r="IMF1425" s="58"/>
      <c r="IWB1425" s="58"/>
      <c r="JFX1425" s="58"/>
      <c r="JPT1425" s="58"/>
      <c r="JZP1425" s="58"/>
      <c r="KJL1425" s="58"/>
      <c r="KTH1425" s="58"/>
      <c r="LDD1425" s="58"/>
      <c r="LMZ1425" s="58"/>
      <c r="LWV1425" s="58"/>
      <c r="MGR1425" s="58"/>
      <c r="MQN1425" s="58"/>
      <c r="NAJ1425" s="58"/>
      <c r="NKF1425" s="58"/>
      <c r="NUB1425" s="58"/>
      <c r="ODX1425" s="58"/>
      <c r="ONT1425" s="58"/>
      <c r="OXP1425" s="58"/>
      <c r="PHL1425" s="58"/>
      <c r="PRH1425" s="58"/>
      <c r="QBD1425" s="58"/>
      <c r="QKZ1425" s="58"/>
      <c r="QUV1425" s="58"/>
      <c r="RER1425" s="58"/>
      <c r="RON1425" s="58"/>
      <c r="RYJ1425" s="58"/>
      <c r="SIF1425" s="58"/>
      <c r="SSB1425" s="58"/>
      <c r="TBX1425" s="58"/>
      <c r="TLT1425" s="58"/>
      <c r="TVP1425" s="58"/>
      <c r="UFL1425" s="58"/>
      <c r="UPH1425" s="58"/>
      <c r="UZD1425" s="58"/>
      <c r="VIZ1425" s="58"/>
      <c r="VSV1425" s="58"/>
      <c r="WCR1425" s="58"/>
      <c r="WMN1425" s="58"/>
      <c r="WWJ1425" s="58"/>
    </row>
    <row r="1426" spans="1:796 1052:1820 2076:2844 3100:3868 4124:4892 5148:5916 6172:6940 7196:7964 8220:8988 9244:10012 10268:11036 11292:12060 12316:13084 13340:14108 14364:15132 15388:16156" s="67" customFormat="1" ht="57" hidden="1" customHeight="1" x14ac:dyDescent="0.25">
      <c r="A1426" s="54">
        <f>+SUBTOTAL(3,$B$11:B1426)</f>
        <v>0</v>
      </c>
      <c r="B1426" s="78" t="s">
        <v>42</v>
      </c>
      <c r="C1426" s="72" t="s">
        <v>43</v>
      </c>
      <c r="D1426" s="72" t="s">
        <v>44</v>
      </c>
      <c r="E1426" s="72" t="s">
        <v>45</v>
      </c>
      <c r="F1426" s="81" t="s">
        <v>4932</v>
      </c>
      <c r="G1426" s="82">
        <v>45512.721435184998</v>
      </c>
      <c r="H1426" s="81" t="s">
        <v>4932</v>
      </c>
      <c r="I1426" s="82">
        <v>45512.721435184998</v>
      </c>
      <c r="J1426" s="81" t="s">
        <v>4932</v>
      </c>
      <c r="K1426" s="82">
        <v>45512.721435184998</v>
      </c>
      <c r="L1426" s="100" t="s">
        <v>5089</v>
      </c>
      <c r="M1426" s="78" t="s">
        <v>48</v>
      </c>
      <c r="N1426" s="73" t="s">
        <v>242</v>
      </c>
      <c r="O1426" s="73" t="s">
        <v>308</v>
      </c>
      <c r="P1426" s="73" t="s">
        <v>5205</v>
      </c>
      <c r="Q1426" s="74"/>
      <c r="R1426" s="75"/>
      <c r="S1426" s="73" t="s">
        <v>68</v>
      </c>
      <c r="T1426" s="73" t="s">
        <v>69</v>
      </c>
      <c r="U1426" s="73" t="s">
        <v>79</v>
      </c>
      <c r="V1426" s="73" t="s">
        <v>71</v>
      </c>
      <c r="W1426" s="73" t="s">
        <v>72</v>
      </c>
      <c r="X1426" s="72" t="s">
        <v>58</v>
      </c>
      <c r="Y1426" s="73">
        <v>45519</v>
      </c>
      <c r="Z1426" s="73" t="s">
        <v>59</v>
      </c>
      <c r="AA1426" s="72" t="s">
        <v>74</v>
      </c>
      <c r="AB1426" s="72"/>
      <c r="AC1426" s="78" t="s">
        <v>82</v>
      </c>
      <c r="AD1426" s="78" t="s">
        <v>82</v>
      </c>
      <c r="JX1426" s="58"/>
      <c r="TT1426" s="58"/>
      <c r="ADP1426" s="58"/>
      <c r="ANL1426" s="58"/>
      <c r="AXH1426" s="58"/>
      <c r="BHD1426" s="58"/>
      <c r="BQZ1426" s="58"/>
      <c r="CAV1426" s="58"/>
      <c r="CKR1426" s="58"/>
      <c r="CUN1426" s="58"/>
      <c r="DEJ1426" s="58"/>
      <c r="DOF1426" s="58"/>
      <c r="DYB1426" s="58"/>
      <c r="EHX1426" s="58"/>
      <c r="ERT1426" s="58"/>
      <c r="FBP1426" s="58"/>
      <c r="FLL1426" s="58"/>
      <c r="FVH1426" s="58"/>
      <c r="GFD1426" s="58"/>
      <c r="GOZ1426" s="58"/>
      <c r="GYV1426" s="58"/>
      <c r="HIR1426" s="58"/>
      <c r="HSN1426" s="58"/>
      <c r="ICJ1426" s="58"/>
      <c r="IMF1426" s="58"/>
      <c r="IWB1426" s="58"/>
      <c r="JFX1426" s="58"/>
      <c r="JPT1426" s="58"/>
      <c r="JZP1426" s="58"/>
      <c r="KJL1426" s="58"/>
      <c r="KTH1426" s="58"/>
      <c r="LDD1426" s="58"/>
      <c r="LMZ1426" s="58"/>
      <c r="LWV1426" s="58"/>
      <c r="MGR1426" s="58"/>
      <c r="MQN1426" s="58"/>
      <c r="NAJ1426" s="58"/>
      <c r="NKF1426" s="58"/>
      <c r="NUB1426" s="58"/>
      <c r="ODX1426" s="58"/>
      <c r="ONT1426" s="58"/>
      <c r="OXP1426" s="58"/>
      <c r="PHL1426" s="58"/>
      <c r="PRH1426" s="58"/>
      <c r="QBD1426" s="58"/>
      <c r="QKZ1426" s="58"/>
      <c r="QUV1426" s="58"/>
      <c r="RER1426" s="58"/>
      <c r="RON1426" s="58"/>
      <c r="RYJ1426" s="58"/>
      <c r="SIF1426" s="58"/>
      <c r="SSB1426" s="58"/>
      <c r="TBX1426" s="58"/>
      <c r="TLT1426" s="58"/>
      <c r="TVP1426" s="58"/>
      <c r="UFL1426" s="58"/>
      <c r="UPH1426" s="58"/>
      <c r="UZD1426" s="58"/>
      <c r="VIZ1426" s="58"/>
      <c r="VSV1426" s="58"/>
      <c r="WCR1426" s="58"/>
      <c r="WMN1426" s="58"/>
      <c r="WWJ1426" s="58"/>
    </row>
    <row r="1427" spans="1:796 1052:1820 2076:2844 3100:3868 4124:4892 5148:5916 6172:6940 7196:7964 8220:8988 9244:10012 10268:11036 11292:12060 12316:13084 13340:14108 14364:15132 15388:16156" s="67" customFormat="1" ht="57" hidden="1" customHeight="1" x14ac:dyDescent="0.25">
      <c r="A1427" s="54">
        <f>+SUBTOTAL(3,$B$11:B1427)</f>
        <v>0</v>
      </c>
      <c r="B1427" s="78" t="s">
        <v>42</v>
      </c>
      <c r="C1427" s="72" t="s">
        <v>43</v>
      </c>
      <c r="D1427" s="72" t="s">
        <v>44</v>
      </c>
      <c r="E1427" s="72" t="s">
        <v>45</v>
      </c>
      <c r="F1427" s="81" t="s">
        <v>4933</v>
      </c>
      <c r="G1427" s="82">
        <v>45516.703981480998</v>
      </c>
      <c r="H1427" s="81" t="s">
        <v>4933</v>
      </c>
      <c r="I1427" s="82">
        <v>45516.703981480998</v>
      </c>
      <c r="J1427" s="81" t="s">
        <v>4933</v>
      </c>
      <c r="K1427" s="82">
        <v>45516.703981480998</v>
      </c>
      <c r="L1427" s="100" t="s">
        <v>5090</v>
      </c>
      <c r="M1427" s="78" t="s">
        <v>48</v>
      </c>
      <c r="N1427" s="73" t="s">
        <v>242</v>
      </c>
      <c r="O1427" s="73" t="s">
        <v>1315</v>
      </c>
      <c r="P1427" s="73" t="s">
        <v>1316</v>
      </c>
      <c r="Q1427" s="74"/>
      <c r="R1427" s="75"/>
      <c r="S1427" s="73" t="s">
        <v>68</v>
      </c>
      <c r="T1427" s="73" t="s">
        <v>69</v>
      </c>
      <c r="U1427" s="73" t="s">
        <v>70</v>
      </c>
      <c r="V1427" s="73" t="s">
        <v>71</v>
      </c>
      <c r="W1427" s="73" t="s">
        <v>72</v>
      </c>
      <c r="X1427" s="72" t="s">
        <v>58</v>
      </c>
      <c r="Y1427" s="73">
        <v>45519</v>
      </c>
      <c r="Z1427" s="73" t="s">
        <v>105</v>
      </c>
      <c r="AA1427" s="72" t="s">
        <v>74</v>
      </c>
      <c r="AB1427" s="72"/>
      <c r="AC1427" s="78" t="s">
        <v>75</v>
      </c>
      <c r="AD1427" s="78" t="s">
        <v>75</v>
      </c>
      <c r="JX1427" s="58"/>
      <c r="TT1427" s="58"/>
      <c r="ADP1427" s="58"/>
      <c r="ANL1427" s="58"/>
      <c r="AXH1427" s="58"/>
      <c r="BHD1427" s="58"/>
      <c r="BQZ1427" s="58"/>
      <c r="CAV1427" s="58"/>
      <c r="CKR1427" s="58"/>
      <c r="CUN1427" s="58"/>
      <c r="DEJ1427" s="58"/>
      <c r="DOF1427" s="58"/>
      <c r="DYB1427" s="58"/>
      <c r="EHX1427" s="58"/>
      <c r="ERT1427" s="58"/>
      <c r="FBP1427" s="58"/>
      <c r="FLL1427" s="58"/>
      <c r="FVH1427" s="58"/>
      <c r="GFD1427" s="58"/>
      <c r="GOZ1427" s="58"/>
      <c r="GYV1427" s="58"/>
      <c r="HIR1427" s="58"/>
      <c r="HSN1427" s="58"/>
      <c r="ICJ1427" s="58"/>
      <c r="IMF1427" s="58"/>
      <c r="IWB1427" s="58"/>
      <c r="JFX1427" s="58"/>
      <c r="JPT1427" s="58"/>
      <c r="JZP1427" s="58"/>
      <c r="KJL1427" s="58"/>
      <c r="KTH1427" s="58"/>
      <c r="LDD1427" s="58"/>
      <c r="LMZ1427" s="58"/>
      <c r="LWV1427" s="58"/>
      <c r="MGR1427" s="58"/>
      <c r="MQN1427" s="58"/>
      <c r="NAJ1427" s="58"/>
      <c r="NKF1427" s="58"/>
      <c r="NUB1427" s="58"/>
      <c r="ODX1427" s="58"/>
      <c r="ONT1427" s="58"/>
      <c r="OXP1427" s="58"/>
      <c r="PHL1427" s="58"/>
      <c r="PRH1427" s="58"/>
      <c r="QBD1427" s="58"/>
      <c r="QKZ1427" s="58"/>
      <c r="QUV1427" s="58"/>
      <c r="RER1427" s="58"/>
      <c r="RON1427" s="58"/>
      <c r="RYJ1427" s="58"/>
      <c r="SIF1427" s="58"/>
      <c r="SSB1427" s="58"/>
      <c r="TBX1427" s="58"/>
      <c r="TLT1427" s="58"/>
      <c r="TVP1427" s="58"/>
      <c r="UFL1427" s="58"/>
      <c r="UPH1427" s="58"/>
      <c r="UZD1427" s="58"/>
      <c r="VIZ1427" s="58"/>
      <c r="VSV1427" s="58"/>
      <c r="WCR1427" s="58"/>
      <c r="WMN1427" s="58"/>
      <c r="WWJ1427" s="58"/>
    </row>
    <row r="1428" spans="1:796 1052:1820 2076:2844 3100:3868 4124:4892 5148:5916 6172:6940 7196:7964 8220:8988 9244:10012 10268:11036 11292:12060 12316:13084 13340:14108 14364:15132 15388:16156" s="67" customFormat="1" ht="57" hidden="1" customHeight="1" x14ac:dyDescent="0.25">
      <c r="A1428" s="54">
        <f>+SUBTOTAL(3,$B$11:B1428)</f>
        <v>0</v>
      </c>
      <c r="B1428" s="78" t="s">
        <v>42</v>
      </c>
      <c r="C1428" s="72" t="s">
        <v>43</v>
      </c>
      <c r="D1428" s="72" t="s">
        <v>44</v>
      </c>
      <c r="E1428" s="72" t="s">
        <v>45</v>
      </c>
      <c r="F1428" s="81" t="s">
        <v>4934</v>
      </c>
      <c r="G1428" s="82">
        <v>45512.989097222002</v>
      </c>
      <c r="H1428" s="81" t="s">
        <v>4934</v>
      </c>
      <c r="I1428" s="82">
        <v>45512.989097222002</v>
      </c>
      <c r="J1428" s="81" t="s">
        <v>4934</v>
      </c>
      <c r="K1428" s="82">
        <v>45512.989097222002</v>
      </c>
      <c r="L1428" s="100" t="s">
        <v>5091</v>
      </c>
      <c r="M1428" s="78" t="s">
        <v>48</v>
      </c>
      <c r="N1428" s="73" t="s">
        <v>242</v>
      </c>
      <c r="O1428" s="73" t="s">
        <v>1702</v>
      </c>
      <c r="P1428" s="73" t="s">
        <v>5206</v>
      </c>
      <c r="Q1428" s="74"/>
      <c r="R1428" s="75"/>
      <c r="S1428" s="73" t="s">
        <v>53</v>
      </c>
      <c r="T1428" s="73" t="s">
        <v>5248</v>
      </c>
      <c r="U1428" s="73" t="s">
        <v>157</v>
      </c>
      <c r="V1428" s="73" t="s">
        <v>71</v>
      </c>
      <c r="W1428" s="73" t="s">
        <v>72</v>
      </c>
      <c r="X1428" s="72" t="s">
        <v>58</v>
      </c>
      <c r="Y1428" s="73">
        <v>45518</v>
      </c>
      <c r="Z1428" s="73" t="s">
        <v>59</v>
      </c>
      <c r="AA1428" s="72" t="s">
        <v>60</v>
      </c>
      <c r="AB1428" s="72"/>
      <c r="AC1428" s="78" t="s">
        <v>117</v>
      </c>
      <c r="AD1428" s="78" t="s">
        <v>117</v>
      </c>
      <c r="JX1428" s="58"/>
      <c r="TT1428" s="58"/>
      <c r="ADP1428" s="58"/>
      <c r="ANL1428" s="58"/>
      <c r="AXH1428" s="58"/>
      <c r="BHD1428" s="58"/>
      <c r="BQZ1428" s="58"/>
      <c r="CAV1428" s="58"/>
      <c r="CKR1428" s="58"/>
      <c r="CUN1428" s="58"/>
      <c r="DEJ1428" s="58"/>
      <c r="DOF1428" s="58"/>
      <c r="DYB1428" s="58"/>
      <c r="EHX1428" s="58"/>
      <c r="ERT1428" s="58"/>
      <c r="FBP1428" s="58"/>
      <c r="FLL1428" s="58"/>
      <c r="FVH1428" s="58"/>
      <c r="GFD1428" s="58"/>
      <c r="GOZ1428" s="58"/>
      <c r="GYV1428" s="58"/>
      <c r="HIR1428" s="58"/>
      <c r="HSN1428" s="58"/>
      <c r="ICJ1428" s="58"/>
      <c r="IMF1428" s="58"/>
      <c r="IWB1428" s="58"/>
      <c r="JFX1428" s="58"/>
      <c r="JPT1428" s="58"/>
      <c r="JZP1428" s="58"/>
      <c r="KJL1428" s="58"/>
      <c r="KTH1428" s="58"/>
      <c r="LDD1428" s="58"/>
      <c r="LMZ1428" s="58"/>
      <c r="LWV1428" s="58"/>
      <c r="MGR1428" s="58"/>
      <c r="MQN1428" s="58"/>
      <c r="NAJ1428" s="58"/>
      <c r="NKF1428" s="58"/>
      <c r="NUB1428" s="58"/>
      <c r="ODX1428" s="58"/>
      <c r="ONT1428" s="58"/>
      <c r="OXP1428" s="58"/>
      <c r="PHL1428" s="58"/>
      <c r="PRH1428" s="58"/>
      <c r="QBD1428" s="58"/>
      <c r="QKZ1428" s="58"/>
      <c r="QUV1428" s="58"/>
      <c r="RER1428" s="58"/>
      <c r="RON1428" s="58"/>
      <c r="RYJ1428" s="58"/>
      <c r="SIF1428" s="58"/>
      <c r="SSB1428" s="58"/>
      <c r="TBX1428" s="58"/>
      <c r="TLT1428" s="58"/>
      <c r="TVP1428" s="58"/>
      <c r="UFL1428" s="58"/>
      <c r="UPH1428" s="58"/>
      <c r="UZD1428" s="58"/>
      <c r="VIZ1428" s="58"/>
      <c r="VSV1428" s="58"/>
      <c r="WCR1428" s="58"/>
      <c r="WMN1428" s="58"/>
      <c r="WWJ1428" s="58"/>
    </row>
    <row r="1429" spans="1:796 1052:1820 2076:2844 3100:3868 4124:4892 5148:5916 6172:6940 7196:7964 8220:8988 9244:10012 10268:11036 11292:12060 12316:13084 13340:14108 14364:15132 15388:16156" s="67" customFormat="1" ht="57" hidden="1" customHeight="1" x14ac:dyDescent="0.25">
      <c r="A1429" s="54">
        <f>+SUBTOTAL(3,$B$11:B1429)</f>
        <v>0</v>
      </c>
      <c r="B1429" s="78" t="s">
        <v>42</v>
      </c>
      <c r="C1429" s="72" t="s">
        <v>43</v>
      </c>
      <c r="D1429" s="72" t="s">
        <v>44</v>
      </c>
      <c r="E1429" s="72" t="s">
        <v>45</v>
      </c>
      <c r="F1429" s="81" t="s">
        <v>4935</v>
      </c>
      <c r="G1429" s="82">
        <v>45516.667118056001</v>
      </c>
      <c r="H1429" s="81" t="s">
        <v>4935</v>
      </c>
      <c r="I1429" s="82">
        <v>45516.667118056001</v>
      </c>
      <c r="J1429" s="81" t="s">
        <v>4935</v>
      </c>
      <c r="K1429" s="82">
        <v>45516.667118056001</v>
      </c>
      <c r="L1429" s="100" t="s">
        <v>5092</v>
      </c>
      <c r="M1429" s="78" t="s">
        <v>48</v>
      </c>
      <c r="N1429" s="73" t="s">
        <v>242</v>
      </c>
      <c r="O1429" s="73" t="s">
        <v>308</v>
      </c>
      <c r="P1429" s="73" t="s">
        <v>5207</v>
      </c>
      <c r="Q1429" s="74"/>
      <c r="R1429" s="75"/>
      <c r="S1429" s="73" t="s">
        <v>68</v>
      </c>
      <c r="T1429" s="73" t="s">
        <v>321</v>
      </c>
      <c r="U1429" s="73" t="s">
        <v>321</v>
      </c>
      <c r="V1429" s="73" t="s">
        <v>71</v>
      </c>
      <c r="W1429" s="73" t="s">
        <v>72</v>
      </c>
      <c r="X1429" s="72" t="s">
        <v>58</v>
      </c>
      <c r="Y1429" s="73">
        <v>45519</v>
      </c>
      <c r="Z1429" s="73" t="s">
        <v>59</v>
      </c>
      <c r="AA1429" s="72" t="s">
        <v>60</v>
      </c>
      <c r="AB1429" s="72"/>
      <c r="AC1429" s="78" t="s">
        <v>75</v>
      </c>
      <c r="AD1429" s="78" t="s">
        <v>75</v>
      </c>
      <c r="JX1429" s="58"/>
      <c r="TT1429" s="58"/>
      <c r="ADP1429" s="58"/>
      <c r="ANL1429" s="58"/>
      <c r="AXH1429" s="58"/>
      <c r="BHD1429" s="58"/>
      <c r="BQZ1429" s="58"/>
      <c r="CAV1429" s="58"/>
      <c r="CKR1429" s="58"/>
      <c r="CUN1429" s="58"/>
      <c r="DEJ1429" s="58"/>
      <c r="DOF1429" s="58"/>
      <c r="DYB1429" s="58"/>
      <c r="EHX1429" s="58"/>
      <c r="ERT1429" s="58"/>
      <c r="FBP1429" s="58"/>
      <c r="FLL1429" s="58"/>
      <c r="FVH1429" s="58"/>
      <c r="GFD1429" s="58"/>
      <c r="GOZ1429" s="58"/>
      <c r="GYV1429" s="58"/>
      <c r="HIR1429" s="58"/>
      <c r="HSN1429" s="58"/>
      <c r="ICJ1429" s="58"/>
      <c r="IMF1429" s="58"/>
      <c r="IWB1429" s="58"/>
      <c r="JFX1429" s="58"/>
      <c r="JPT1429" s="58"/>
      <c r="JZP1429" s="58"/>
      <c r="KJL1429" s="58"/>
      <c r="KTH1429" s="58"/>
      <c r="LDD1429" s="58"/>
      <c r="LMZ1429" s="58"/>
      <c r="LWV1429" s="58"/>
      <c r="MGR1429" s="58"/>
      <c r="MQN1429" s="58"/>
      <c r="NAJ1429" s="58"/>
      <c r="NKF1429" s="58"/>
      <c r="NUB1429" s="58"/>
      <c r="ODX1429" s="58"/>
      <c r="ONT1429" s="58"/>
      <c r="OXP1429" s="58"/>
      <c r="PHL1429" s="58"/>
      <c r="PRH1429" s="58"/>
      <c r="QBD1429" s="58"/>
      <c r="QKZ1429" s="58"/>
      <c r="QUV1429" s="58"/>
      <c r="RER1429" s="58"/>
      <c r="RON1429" s="58"/>
      <c r="RYJ1429" s="58"/>
      <c r="SIF1429" s="58"/>
      <c r="SSB1429" s="58"/>
      <c r="TBX1429" s="58"/>
      <c r="TLT1429" s="58"/>
      <c r="TVP1429" s="58"/>
      <c r="UFL1429" s="58"/>
      <c r="UPH1429" s="58"/>
      <c r="UZD1429" s="58"/>
      <c r="VIZ1429" s="58"/>
      <c r="VSV1429" s="58"/>
      <c r="WCR1429" s="58"/>
      <c r="WMN1429" s="58"/>
      <c r="WWJ1429" s="58"/>
    </row>
    <row r="1430" spans="1:796 1052:1820 2076:2844 3100:3868 4124:4892 5148:5916 6172:6940 7196:7964 8220:8988 9244:10012 10268:11036 11292:12060 12316:13084 13340:14108 14364:15132 15388:16156" s="67" customFormat="1" ht="57" hidden="1" customHeight="1" x14ac:dyDescent="0.25">
      <c r="A1430" s="54">
        <f>+SUBTOTAL(3,$B$11:B1430)</f>
        <v>0</v>
      </c>
      <c r="B1430" s="78" t="s">
        <v>42</v>
      </c>
      <c r="C1430" s="72" t="s">
        <v>43</v>
      </c>
      <c r="D1430" s="72" t="s">
        <v>44</v>
      </c>
      <c r="E1430" s="72" t="s">
        <v>45</v>
      </c>
      <c r="F1430" s="81" t="s">
        <v>4936</v>
      </c>
      <c r="G1430" s="82">
        <v>45517.575787037</v>
      </c>
      <c r="H1430" s="81" t="s">
        <v>4936</v>
      </c>
      <c r="I1430" s="82">
        <v>45517.575787037</v>
      </c>
      <c r="J1430" s="81" t="s">
        <v>4936</v>
      </c>
      <c r="K1430" s="82">
        <v>45517.575787037</v>
      </c>
      <c r="L1430" s="100" t="s">
        <v>5093</v>
      </c>
      <c r="M1430" s="78" t="s">
        <v>48</v>
      </c>
      <c r="N1430" s="73" t="s">
        <v>242</v>
      </c>
      <c r="O1430" s="73" t="s">
        <v>409</v>
      </c>
      <c r="P1430" s="73" t="s">
        <v>5208</v>
      </c>
      <c r="Q1430" s="74"/>
      <c r="R1430" s="75"/>
      <c r="S1430" s="73" t="s">
        <v>68</v>
      </c>
      <c r="T1430" s="73" t="s">
        <v>125</v>
      </c>
      <c r="U1430" s="73" t="s">
        <v>126</v>
      </c>
      <c r="V1430" s="73" t="s">
        <v>80</v>
      </c>
      <c r="W1430" s="73" t="s">
        <v>4692</v>
      </c>
      <c r="X1430" s="72" t="s">
        <v>58</v>
      </c>
      <c r="Y1430" s="73">
        <v>45519</v>
      </c>
      <c r="Z1430" s="73" t="s">
        <v>59</v>
      </c>
      <c r="AA1430" s="72" t="s">
        <v>74</v>
      </c>
      <c r="AB1430" s="72"/>
      <c r="AC1430" s="78" t="s">
        <v>75</v>
      </c>
      <c r="AD1430" s="78" t="s">
        <v>75</v>
      </c>
      <c r="JX1430" s="58"/>
      <c r="TT1430" s="58"/>
      <c r="ADP1430" s="58"/>
      <c r="ANL1430" s="58"/>
      <c r="AXH1430" s="58"/>
      <c r="BHD1430" s="58"/>
      <c r="BQZ1430" s="58"/>
      <c r="CAV1430" s="58"/>
      <c r="CKR1430" s="58"/>
      <c r="CUN1430" s="58"/>
      <c r="DEJ1430" s="58"/>
      <c r="DOF1430" s="58"/>
      <c r="DYB1430" s="58"/>
      <c r="EHX1430" s="58"/>
      <c r="ERT1430" s="58"/>
      <c r="FBP1430" s="58"/>
      <c r="FLL1430" s="58"/>
      <c r="FVH1430" s="58"/>
      <c r="GFD1430" s="58"/>
      <c r="GOZ1430" s="58"/>
      <c r="GYV1430" s="58"/>
      <c r="HIR1430" s="58"/>
      <c r="HSN1430" s="58"/>
      <c r="ICJ1430" s="58"/>
      <c r="IMF1430" s="58"/>
      <c r="IWB1430" s="58"/>
      <c r="JFX1430" s="58"/>
      <c r="JPT1430" s="58"/>
      <c r="JZP1430" s="58"/>
      <c r="KJL1430" s="58"/>
      <c r="KTH1430" s="58"/>
      <c r="LDD1430" s="58"/>
      <c r="LMZ1430" s="58"/>
      <c r="LWV1430" s="58"/>
      <c r="MGR1430" s="58"/>
      <c r="MQN1430" s="58"/>
      <c r="NAJ1430" s="58"/>
      <c r="NKF1430" s="58"/>
      <c r="NUB1430" s="58"/>
      <c r="ODX1430" s="58"/>
      <c r="ONT1430" s="58"/>
      <c r="OXP1430" s="58"/>
      <c r="PHL1430" s="58"/>
      <c r="PRH1430" s="58"/>
      <c r="QBD1430" s="58"/>
      <c r="QKZ1430" s="58"/>
      <c r="QUV1430" s="58"/>
      <c r="RER1430" s="58"/>
      <c r="RON1430" s="58"/>
      <c r="RYJ1430" s="58"/>
      <c r="SIF1430" s="58"/>
      <c r="SSB1430" s="58"/>
      <c r="TBX1430" s="58"/>
      <c r="TLT1430" s="58"/>
      <c r="TVP1430" s="58"/>
      <c r="UFL1430" s="58"/>
      <c r="UPH1430" s="58"/>
      <c r="UZD1430" s="58"/>
      <c r="VIZ1430" s="58"/>
      <c r="VSV1430" s="58"/>
      <c r="WCR1430" s="58"/>
      <c r="WMN1430" s="58"/>
      <c r="WWJ1430" s="58"/>
    </row>
    <row r="1431" spans="1:796 1052:1820 2076:2844 3100:3868 4124:4892 5148:5916 6172:6940 7196:7964 8220:8988 9244:10012 10268:11036 11292:12060 12316:13084 13340:14108 14364:15132 15388:16156" s="67" customFormat="1" ht="57" hidden="1" customHeight="1" x14ac:dyDescent="0.25">
      <c r="A1431" s="54">
        <f>+SUBTOTAL(3,$B$11:B1431)</f>
        <v>0</v>
      </c>
      <c r="B1431" s="78" t="s">
        <v>42</v>
      </c>
      <c r="C1431" s="72" t="s">
        <v>43</v>
      </c>
      <c r="D1431" s="72" t="s">
        <v>44</v>
      </c>
      <c r="E1431" s="72" t="s">
        <v>45</v>
      </c>
      <c r="F1431" s="81" t="s">
        <v>4937</v>
      </c>
      <c r="G1431" s="82">
        <v>45513.871157406997</v>
      </c>
      <c r="H1431" s="81" t="s">
        <v>4937</v>
      </c>
      <c r="I1431" s="82">
        <v>45513.871157406997</v>
      </c>
      <c r="J1431" s="81" t="s">
        <v>4937</v>
      </c>
      <c r="K1431" s="82">
        <v>45513.871157406997</v>
      </c>
      <c r="L1431" s="100" t="s">
        <v>2946</v>
      </c>
      <c r="M1431" s="78" t="s">
        <v>48</v>
      </c>
      <c r="N1431" s="73" t="s">
        <v>141</v>
      </c>
      <c r="O1431" s="73" t="s">
        <v>227</v>
      </c>
      <c r="P1431" s="73" t="s">
        <v>2048</v>
      </c>
      <c r="Q1431" s="74"/>
      <c r="R1431" s="75"/>
      <c r="S1431" s="73" t="s">
        <v>144</v>
      </c>
      <c r="T1431" s="73" t="s">
        <v>145</v>
      </c>
      <c r="U1431" s="73" t="s">
        <v>146</v>
      </c>
      <c r="V1431" s="73" t="s">
        <v>147</v>
      </c>
      <c r="W1431" s="73" t="s">
        <v>5276</v>
      </c>
      <c r="X1431" s="72" t="s">
        <v>58</v>
      </c>
      <c r="Y1431" s="73">
        <v>45516</v>
      </c>
      <c r="Z1431" s="73" t="s">
        <v>105</v>
      </c>
      <c r="AA1431" s="72" t="s">
        <v>74</v>
      </c>
      <c r="AB1431" s="72"/>
      <c r="AC1431" s="78" t="s">
        <v>75</v>
      </c>
      <c r="AD1431" s="78" t="s">
        <v>75</v>
      </c>
      <c r="JX1431" s="58"/>
      <c r="TT1431" s="58"/>
      <c r="ADP1431" s="58"/>
      <c r="ANL1431" s="58"/>
      <c r="AXH1431" s="58"/>
      <c r="BHD1431" s="58"/>
      <c r="BQZ1431" s="58"/>
      <c r="CAV1431" s="58"/>
      <c r="CKR1431" s="58"/>
      <c r="CUN1431" s="58"/>
      <c r="DEJ1431" s="58"/>
      <c r="DOF1431" s="58"/>
      <c r="DYB1431" s="58"/>
      <c r="EHX1431" s="58"/>
      <c r="ERT1431" s="58"/>
      <c r="FBP1431" s="58"/>
      <c r="FLL1431" s="58"/>
      <c r="FVH1431" s="58"/>
      <c r="GFD1431" s="58"/>
      <c r="GOZ1431" s="58"/>
      <c r="GYV1431" s="58"/>
      <c r="HIR1431" s="58"/>
      <c r="HSN1431" s="58"/>
      <c r="ICJ1431" s="58"/>
      <c r="IMF1431" s="58"/>
      <c r="IWB1431" s="58"/>
      <c r="JFX1431" s="58"/>
      <c r="JPT1431" s="58"/>
      <c r="JZP1431" s="58"/>
      <c r="KJL1431" s="58"/>
      <c r="KTH1431" s="58"/>
      <c r="LDD1431" s="58"/>
      <c r="LMZ1431" s="58"/>
      <c r="LWV1431" s="58"/>
      <c r="MGR1431" s="58"/>
      <c r="MQN1431" s="58"/>
      <c r="NAJ1431" s="58"/>
      <c r="NKF1431" s="58"/>
      <c r="NUB1431" s="58"/>
      <c r="ODX1431" s="58"/>
      <c r="ONT1431" s="58"/>
      <c r="OXP1431" s="58"/>
      <c r="PHL1431" s="58"/>
      <c r="PRH1431" s="58"/>
      <c r="QBD1431" s="58"/>
      <c r="QKZ1431" s="58"/>
      <c r="QUV1431" s="58"/>
      <c r="RER1431" s="58"/>
      <c r="RON1431" s="58"/>
      <c r="RYJ1431" s="58"/>
      <c r="SIF1431" s="58"/>
      <c r="SSB1431" s="58"/>
      <c r="TBX1431" s="58"/>
      <c r="TLT1431" s="58"/>
      <c r="TVP1431" s="58"/>
      <c r="UFL1431" s="58"/>
      <c r="UPH1431" s="58"/>
      <c r="UZD1431" s="58"/>
      <c r="VIZ1431" s="58"/>
      <c r="VSV1431" s="58"/>
      <c r="WCR1431" s="58"/>
      <c r="WMN1431" s="58"/>
      <c r="WWJ1431" s="58"/>
    </row>
    <row r="1432" spans="1:796 1052:1820 2076:2844 3100:3868 4124:4892 5148:5916 6172:6940 7196:7964 8220:8988 9244:10012 10268:11036 11292:12060 12316:13084 13340:14108 14364:15132 15388:16156" s="67" customFormat="1" ht="57" hidden="1" customHeight="1" x14ac:dyDescent="0.25">
      <c r="A1432" s="54">
        <f>+SUBTOTAL(3,$B$11:B1432)</f>
        <v>0</v>
      </c>
      <c r="B1432" s="78" t="s">
        <v>42</v>
      </c>
      <c r="C1432" s="72" t="s">
        <v>43</v>
      </c>
      <c r="D1432" s="72" t="s">
        <v>44</v>
      </c>
      <c r="E1432" s="72" t="s">
        <v>45</v>
      </c>
      <c r="F1432" s="81" t="s">
        <v>4938</v>
      </c>
      <c r="G1432" s="82">
        <v>45519.421111110998</v>
      </c>
      <c r="H1432" s="81" t="s">
        <v>4938</v>
      </c>
      <c r="I1432" s="82">
        <v>45519.421111110998</v>
      </c>
      <c r="J1432" s="81" t="s">
        <v>4938</v>
      </c>
      <c r="K1432" s="82">
        <v>45519.421111110998</v>
      </c>
      <c r="L1432" s="100" t="s">
        <v>5094</v>
      </c>
      <c r="M1432" s="78" t="s">
        <v>48</v>
      </c>
      <c r="N1432" s="73" t="s">
        <v>313</v>
      </c>
      <c r="O1432" s="73" t="s">
        <v>314</v>
      </c>
      <c r="P1432" s="73" t="s">
        <v>51</v>
      </c>
      <c r="Q1432" s="74"/>
      <c r="R1432" s="75"/>
      <c r="S1432" s="73" t="s">
        <v>68</v>
      </c>
      <c r="T1432" s="73" t="s">
        <v>69</v>
      </c>
      <c r="U1432" s="73" t="s">
        <v>327</v>
      </c>
      <c r="V1432" s="73" t="s">
        <v>80</v>
      </c>
      <c r="W1432" s="73" t="s">
        <v>4692</v>
      </c>
      <c r="X1432" s="72" t="s">
        <v>58</v>
      </c>
      <c r="Y1432" s="73" t="s">
        <v>5277</v>
      </c>
      <c r="Z1432" s="73" t="s">
        <v>105</v>
      </c>
      <c r="AA1432" s="72" t="s">
        <v>74</v>
      </c>
      <c r="AB1432" s="72"/>
      <c r="AC1432" s="78" t="s">
        <v>75</v>
      </c>
      <c r="AD1432" s="78" t="s">
        <v>75</v>
      </c>
      <c r="JX1432" s="58"/>
      <c r="TT1432" s="58"/>
      <c r="ADP1432" s="58"/>
      <c r="ANL1432" s="58"/>
      <c r="AXH1432" s="58"/>
      <c r="BHD1432" s="58"/>
      <c r="BQZ1432" s="58"/>
      <c r="CAV1432" s="58"/>
      <c r="CKR1432" s="58"/>
      <c r="CUN1432" s="58"/>
      <c r="DEJ1432" s="58"/>
      <c r="DOF1432" s="58"/>
      <c r="DYB1432" s="58"/>
      <c r="EHX1432" s="58"/>
      <c r="ERT1432" s="58"/>
      <c r="FBP1432" s="58"/>
      <c r="FLL1432" s="58"/>
      <c r="FVH1432" s="58"/>
      <c r="GFD1432" s="58"/>
      <c r="GOZ1432" s="58"/>
      <c r="GYV1432" s="58"/>
      <c r="HIR1432" s="58"/>
      <c r="HSN1432" s="58"/>
      <c r="ICJ1432" s="58"/>
      <c r="IMF1432" s="58"/>
      <c r="IWB1432" s="58"/>
      <c r="JFX1432" s="58"/>
      <c r="JPT1432" s="58"/>
      <c r="JZP1432" s="58"/>
      <c r="KJL1432" s="58"/>
      <c r="KTH1432" s="58"/>
      <c r="LDD1432" s="58"/>
      <c r="LMZ1432" s="58"/>
      <c r="LWV1432" s="58"/>
      <c r="MGR1432" s="58"/>
      <c r="MQN1432" s="58"/>
      <c r="NAJ1432" s="58"/>
      <c r="NKF1432" s="58"/>
      <c r="NUB1432" s="58"/>
      <c r="ODX1432" s="58"/>
      <c r="ONT1432" s="58"/>
      <c r="OXP1432" s="58"/>
      <c r="PHL1432" s="58"/>
      <c r="PRH1432" s="58"/>
      <c r="QBD1432" s="58"/>
      <c r="QKZ1432" s="58"/>
      <c r="QUV1432" s="58"/>
      <c r="RER1432" s="58"/>
      <c r="RON1432" s="58"/>
      <c r="RYJ1432" s="58"/>
      <c r="SIF1432" s="58"/>
      <c r="SSB1432" s="58"/>
      <c r="TBX1432" s="58"/>
      <c r="TLT1432" s="58"/>
      <c r="TVP1432" s="58"/>
      <c r="UFL1432" s="58"/>
      <c r="UPH1432" s="58"/>
      <c r="UZD1432" s="58"/>
      <c r="VIZ1432" s="58"/>
      <c r="VSV1432" s="58"/>
      <c r="WCR1432" s="58"/>
      <c r="WMN1432" s="58"/>
      <c r="WWJ1432" s="58"/>
    </row>
    <row r="1433" spans="1:796 1052:1820 2076:2844 3100:3868 4124:4892 5148:5916 6172:6940 7196:7964 8220:8988 9244:10012 10268:11036 11292:12060 12316:13084 13340:14108 14364:15132 15388:16156" s="67" customFormat="1" ht="57" hidden="1" customHeight="1" x14ac:dyDescent="0.25">
      <c r="A1433" s="54">
        <f>+SUBTOTAL(3,$B$11:B1433)</f>
        <v>0</v>
      </c>
      <c r="B1433" s="78" t="s">
        <v>42</v>
      </c>
      <c r="C1433" s="72" t="s">
        <v>43</v>
      </c>
      <c r="D1433" s="72" t="s">
        <v>44</v>
      </c>
      <c r="E1433" s="72" t="s">
        <v>45</v>
      </c>
      <c r="F1433" s="81" t="s">
        <v>4939</v>
      </c>
      <c r="G1433" s="82">
        <v>45514.350324074003</v>
      </c>
      <c r="H1433" s="81" t="s">
        <v>4939</v>
      </c>
      <c r="I1433" s="82">
        <v>45514.350324074003</v>
      </c>
      <c r="J1433" s="81" t="s">
        <v>4939</v>
      </c>
      <c r="K1433" s="82">
        <v>45514.350324074003</v>
      </c>
      <c r="L1433" s="100" t="s">
        <v>5095</v>
      </c>
      <c r="M1433" s="78" t="s">
        <v>48</v>
      </c>
      <c r="N1433" s="73" t="s">
        <v>191</v>
      </c>
      <c r="O1433" s="73" t="s">
        <v>344</v>
      </c>
      <c r="P1433" s="73" t="s">
        <v>568</v>
      </c>
      <c r="Q1433" s="74"/>
      <c r="R1433" s="75"/>
      <c r="S1433" s="73" t="s">
        <v>144</v>
      </c>
      <c r="T1433" s="73" t="s">
        <v>145</v>
      </c>
      <c r="U1433" s="73" t="s">
        <v>146</v>
      </c>
      <c r="V1433" s="73" t="s">
        <v>147</v>
      </c>
      <c r="W1433" s="73" t="s">
        <v>5276</v>
      </c>
      <c r="X1433" s="72" t="s">
        <v>58</v>
      </c>
      <c r="Y1433" s="73">
        <v>45482</v>
      </c>
      <c r="Z1433" s="73" t="s">
        <v>105</v>
      </c>
      <c r="AA1433" s="72" t="s">
        <v>60</v>
      </c>
      <c r="AB1433" s="72"/>
      <c r="AC1433" s="78" t="s">
        <v>75</v>
      </c>
      <c r="AD1433" s="78" t="s">
        <v>75</v>
      </c>
      <c r="JX1433" s="58"/>
      <c r="TT1433" s="58"/>
      <c r="ADP1433" s="58"/>
      <c r="ANL1433" s="58"/>
      <c r="AXH1433" s="58"/>
      <c r="BHD1433" s="58"/>
      <c r="BQZ1433" s="58"/>
      <c r="CAV1433" s="58"/>
      <c r="CKR1433" s="58"/>
      <c r="CUN1433" s="58"/>
      <c r="DEJ1433" s="58"/>
      <c r="DOF1433" s="58"/>
      <c r="DYB1433" s="58"/>
      <c r="EHX1433" s="58"/>
      <c r="ERT1433" s="58"/>
      <c r="FBP1433" s="58"/>
      <c r="FLL1433" s="58"/>
      <c r="FVH1433" s="58"/>
      <c r="GFD1433" s="58"/>
      <c r="GOZ1433" s="58"/>
      <c r="GYV1433" s="58"/>
      <c r="HIR1433" s="58"/>
      <c r="HSN1433" s="58"/>
      <c r="ICJ1433" s="58"/>
      <c r="IMF1433" s="58"/>
      <c r="IWB1433" s="58"/>
      <c r="JFX1433" s="58"/>
      <c r="JPT1433" s="58"/>
      <c r="JZP1433" s="58"/>
      <c r="KJL1433" s="58"/>
      <c r="KTH1433" s="58"/>
      <c r="LDD1433" s="58"/>
      <c r="LMZ1433" s="58"/>
      <c r="LWV1433" s="58"/>
      <c r="MGR1433" s="58"/>
      <c r="MQN1433" s="58"/>
      <c r="NAJ1433" s="58"/>
      <c r="NKF1433" s="58"/>
      <c r="NUB1433" s="58"/>
      <c r="ODX1433" s="58"/>
      <c r="ONT1433" s="58"/>
      <c r="OXP1433" s="58"/>
      <c r="PHL1433" s="58"/>
      <c r="PRH1433" s="58"/>
      <c r="QBD1433" s="58"/>
      <c r="QKZ1433" s="58"/>
      <c r="QUV1433" s="58"/>
      <c r="RER1433" s="58"/>
      <c r="RON1433" s="58"/>
      <c r="RYJ1433" s="58"/>
      <c r="SIF1433" s="58"/>
      <c r="SSB1433" s="58"/>
      <c r="TBX1433" s="58"/>
      <c r="TLT1433" s="58"/>
      <c r="TVP1433" s="58"/>
      <c r="UFL1433" s="58"/>
      <c r="UPH1433" s="58"/>
      <c r="UZD1433" s="58"/>
      <c r="VIZ1433" s="58"/>
      <c r="VSV1433" s="58"/>
      <c r="WCR1433" s="58"/>
      <c r="WMN1433" s="58"/>
      <c r="WWJ1433" s="58"/>
    </row>
    <row r="1434" spans="1:796 1052:1820 2076:2844 3100:3868 4124:4892 5148:5916 6172:6940 7196:7964 8220:8988 9244:10012 10268:11036 11292:12060 12316:13084 13340:14108 14364:15132 15388:16156" s="67" customFormat="1" ht="57" hidden="1" customHeight="1" x14ac:dyDescent="0.25">
      <c r="A1434" s="54">
        <f>+SUBTOTAL(3,$B$11:B1434)</f>
        <v>0</v>
      </c>
      <c r="B1434" s="78" t="s">
        <v>42</v>
      </c>
      <c r="C1434" s="72" t="s">
        <v>43</v>
      </c>
      <c r="D1434" s="72" t="s">
        <v>44</v>
      </c>
      <c r="E1434" s="72" t="s">
        <v>45</v>
      </c>
      <c r="F1434" s="81" t="s">
        <v>4940</v>
      </c>
      <c r="G1434" s="82">
        <v>45532.653784722002</v>
      </c>
      <c r="H1434" s="81" t="s">
        <v>4940</v>
      </c>
      <c r="I1434" s="82">
        <v>45532.653784722002</v>
      </c>
      <c r="J1434" s="81" t="s">
        <v>4940</v>
      </c>
      <c r="K1434" s="82">
        <v>45532.653784722002</v>
      </c>
      <c r="L1434" s="100" t="s">
        <v>5096</v>
      </c>
      <c r="M1434" s="78" t="s">
        <v>48</v>
      </c>
      <c r="N1434" s="73" t="s">
        <v>191</v>
      </c>
      <c r="O1434" s="73" t="s">
        <v>344</v>
      </c>
      <c r="P1434" s="73" t="s">
        <v>5209</v>
      </c>
      <c r="Q1434" s="74"/>
      <c r="R1434" s="75"/>
      <c r="S1434" s="73" t="s">
        <v>68</v>
      </c>
      <c r="T1434" s="73" t="s">
        <v>125</v>
      </c>
      <c r="U1434" s="73" t="s">
        <v>126</v>
      </c>
      <c r="V1434" s="73" t="s">
        <v>80</v>
      </c>
      <c r="W1434" s="73" t="s">
        <v>81</v>
      </c>
      <c r="X1434" s="72" t="s">
        <v>58</v>
      </c>
      <c r="Y1434" s="73">
        <v>45539</v>
      </c>
      <c r="Z1434" s="73" t="s">
        <v>59</v>
      </c>
      <c r="AA1434" s="72" t="s">
        <v>60</v>
      </c>
      <c r="AB1434" s="72"/>
      <c r="AC1434" s="78" t="s">
        <v>75</v>
      </c>
      <c r="AD1434" s="78" t="s">
        <v>75</v>
      </c>
      <c r="JX1434" s="58"/>
      <c r="TT1434" s="58"/>
      <c r="ADP1434" s="58"/>
      <c r="ANL1434" s="58"/>
      <c r="AXH1434" s="58"/>
      <c r="BHD1434" s="58"/>
      <c r="BQZ1434" s="58"/>
      <c r="CAV1434" s="58"/>
      <c r="CKR1434" s="58"/>
      <c r="CUN1434" s="58"/>
      <c r="DEJ1434" s="58"/>
      <c r="DOF1434" s="58"/>
      <c r="DYB1434" s="58"/>
      <c r="EHX1434" s="58"/>
      <c r="ERT1434" s="58"/>
      <c r="FBP1434" s="58"/>
      <c r="FLL1434" s="58"/>
      <c r="FVH1434" s="58"/>
      <c r="GFD1434" s="58"/>
      <c r="GOZ1434" s="58"/>
      <c r="GYV1434" s="58"/>
      <c r="HIR1434" s="58"/>
      <c r="HSN1434" s="58"/>
      <c r="ICJ1434" s="58"/>
      <c r="IMF1434" s="58"/>
      <c r="IWB1434" s="58"/>
      <c r="JFX1434" s="58"/>
      <c r="JPT1434" s="58"/>
      <c r="JZP1434" s="58"/>
      <c r="KJL1434" s="58"/>
      <c r="KTH1434" s="58"/>
      <c r="LDD1434" s="58"/>
      <c r="LMZ1434" s="58"/>
      <c r="LWV1434" s="58"/>
      <c r="MGR1434" s="58"/>
      <c r="MQN1434" s="58"/>
      <c r="NAJ1434" s="58"/>
      <c r="NKF1434" s="58"/>
      <c r="NUB1434" s="58"/>
      <c r="ODX1434" s="58"/>
      <c r="ONT1434" s="58"/>
      <c r="OXP1434" s="58"/>
      <c r="PHL1434" s="58"/>
      <c r="PRH1434" s="58"/>
      <c r="QBD1434" s="58"/>
      <c r="QKZ1434" s="58"/>
      <c r="QUV1434" s="58"/>
      <c r="RER1434" s="58"/>
      <c r="RON1434" s="58"/>
      <c r="RYJ1434" s="58"/>
      <c r="SIF1434" s="58"/>
      <c r="SSB1434" s="58"/>
      <c r="TBX1434" s="58"/>
      <c r="TLT1434" s="58"/>
      <c r="TVP1434" s="58"/>
      <c r="UFL1434" s="58"/>
      <c r="UPH1434" s="58"/>
      <c r="UZD1434" s="58"/>
      <c r="VIZ1434" s="58"/>
      <c r="VSV1434" s="58"/>
      <c r="WCR1434" s="58"/>
      <c r="WMN1434" s="58"/>
      <c r="WWJ1434" s="58"/>
    </row>
    <row r="1435" spans="1:796 1052:1820 2076:2844 3100:3868 4124:4892 5148:5916 6172:6940 7196:7964 8220:8988 9244:10012 10268:11036 11292:12060 12316:13084 13340:14108 14364:15132 15388:16156" s="67" customFormat="1" ht="57" hidden="1" customHeight="1" x14ac:dyDescent="0.25">
      <c r="A1435" s="54">
        <f>+SUBTOTAL(3,$B$11:B1435)</f>
        <v>0</v>
      </c>
      <c r="B1435" s="78" t="s">
        <v>42</v>
      </c>
      <c r="C1435" s="72" t="s">
        <v>43</v>
      </c>
      <c r="D1435" s="72" t="s">
        <v>44</v>
      </c>
      <c r="E1435" s="72" t="s">
        <v>45</v>
      </c>
      <c r="F1435" s="81" t="s">
        <v>4941</v>
      </c>
      <c r="G1435" s="82">
        <v>45523.688981480998</v>
      </c>
      <c r="H1435" s="81" t="s">
        <v>4941</v>
      </c>
      <c r="I1435" s="82">
        <v>45523.688981480998</v>
      </c>
      <c r="J1435" s="81" t="s">
        <v>4941</v>
      </c>
      <c r="K1435" s="82">
        <v>45523.688981480998</v>
      </c>
      <c r="L1435" s="100" t="s">
        <v>5097</v>
      </c>
      <c r="M1435" s="78" t="s">
        <v>48</v>
      </c>
      <c r="N1435" s="73" t="s">
        <v>191</v>
      </c>
      <c r="O1435" s="73" t="s">
        <v>3659</v>
      </c>
      <c r="P1435" s="73" t="s">
        <v>5210</v>
      </c>
      <c r="Q1435" s="74"/>
      <c r="R1435" s="75"/>
      <c r="S1435" s="73" t="s">
        <v>68</v>
      </c>
      <c r="T1435" s="73" t="s">
        <v>125</v>
      </c>
      <c r="U1435" s="73" t="s">
        <v>126</v>
      </c>
      <c r="V1435" s="73" t="s">
        <v>80</v>
      </c>
      <c r="W1435" s="73" t="s">
        <v>4692</v>
      </c>
      <c r="X1435" s="72" t="s">
        <v>58</v>
      </c>
      <c r="Y1435" s="73">
        <v>45532</v>
      </c>
      <c r="Z1435" s="73" t="s">
        <v>59</v>
      </c>
      <c r="AA1435" s="72" t="s">
        <v>74</v>
      </c>
      <c r="AB1435" s="72"/>
      <c r="AC1435" s="78" t="s">
        <v>82</v>
      </c>
      <c r="AD1435" s="78" t="s">
        <v>82</v>
      </c>
      <c r="JX1435" s="58"/>
      <c r="TT1435" s="58"/>
      <c r="ADP1435" s="58"/>
      <c r="ANL1435" s="58"/>
      <c r="AXH1435" s="58"/>
      <c r="BHD1435" s="58"/>
      <c r="BQZ1435" s="58"/>
      <c r="CAV1435" s="58"/>
      <c r="CKR1435" s="58"/>
      <c r="CUN1435" s="58"/>
      <c r="DEJ1435" s="58"/>
      <c r="DOF1435" s="58"/>
      <c r="DYB1435" s="58"/>
      <c r="EHX1435" s="58"/>
      <c r="ERT1435" s="58"/>
      <c r="FBP1435" s="58"/>
      <c r="FLL1435" s="58"/>
      <c r="FVH1435" s="58"/>
      <c r="GFD1435" s="58"/>
      <c r="GOZ1435" s="58"/>
      <c r="GYV1435" s="58"/>
      <c r="HIR1435" s="58"/>
      <c r="HSN1435" s="58"/>
      <c r="ICJ1435" s="58"/>
      <c r="IMF1435" s="58"/>
      <c r="IWB1435" s="58"/>
      <c r="JFX1435" s="58"/>
      <c r="JPT1435" s="58"/>
      <c r="JZP1435" s="58"/>
      <c r="KJL1435" s="58"/>
      <c r="KTH1435" s="58"/>
      <c r="LDD1435" s="58"/>
      <c r="LMZ1435" s="58"/>
      <c r="LWV1435" s="58"/>
      <c r="MGR1435" s="58"/>
      <c r="MQN1435" s="58"/>
      <c r="NAJ1435" s="58"/>
      <c r="NKF1435" s="58"/>
      <c r="NUB1435" s="58"/>
      <c r="ODX1435" s="58"/>
      <c r="ONT1435" s="58"/>
      <c r="OXP1435" s="58"/>
      <c r="PHL1435" s="58"/>
      <c r="PRH1435" s="58"/>
      <c r="QBD1435" s="58"/>
      <c r="QKZ1435" s="58"/>
      <c r="QUV1435" s="58"/>
      <c r="RER1435" s="58"/>
      <c r="RON1435" s="58"/>
      <c r="RYJ1435" s="58"/>
      <c r="SIF1435" s="58"/>
      <c r="SSB1435" s="58"/>
      <c r="TBX1435" s="58"/>
      <c r="TLT1435" s="58"/>
      <c r="TVP1435" s="58"/>
      <c r="UFL1435" s="58"/>
      <c r="UPH1435" s="58"/>
      <c r="UZD1435" s="58"/>
      <c r="VIZ1435" s="58"/>
      <c r="VSV1435" s="58"/>
      <c r="WCR1435" s="58"/>
      <c r="WMN1435" s="58"/>
      <c r="WWJ1435" s="58"/>
    </row>
    <row r="1436" spans="1:796 1052:1820 2076:2844 3100:3868 4124:4892 5148:5916 6172:6940 7196:7964 8220:8988 9244:10012 10268:11036 11292:12060 12316:13084 13340:14108 14364:15132 15388:16156" s="67" customFormat="1" ht="57" hidden="1" customHeight="1" x14ac:dyDescent="0.25">
      <c r="A1436" s="54">
        <f>+SUBTOTAL(3,$B$11:B1436)</f>
        <v>0</v>
      </c>
      <c r="B1436" s="78" t="s">
        <v>42</v>
      </c>
      <c r="C1436" s="72" t="s">
        <v>43</v>
      </c>
      <c r="D1436" s="72" t="s">
        <v>44</v>
      </c>
      <c r="E1436" s="72" t="s">
        <v>45</v>
      </c>
      <c r="F1436" s="81" t="s">
        <v>4942</v>
      </c>
      <c r="G1436" s="82">
        <v>45514.071782407002</v>
      </c>
      <c r="H1436" s="81" t="s">
        <v>4942</v>
      </c>
      <c r="I1436" s="82">
        <v>45514.071782407002</v>
      </c>
      <c r="J1436" s="81" t="s">
        <v>4942</v>
      </c>
      <c r="K1436" s="82">
        <v>45514.071782407002</v>
      </c>
      <c r="L1436" s="100" t="s">
        <v>2261</v>
      </c>
      <c r="M1436" s="78" t="s">
        <v>48</v>
      </c>
      <c r="N1436" s="73" t="s">
        <v>141</v>
      </c>
      <c r="O1436" s="73" t="s">
        <v>175</v>
      </c>
      <c r="P1436" s="73" t="s">
        <v>2105</v>
      </c>
      <c r="Q1436" s="74"/>
      <c r="R1436" s="75"/>
      <c r="S1436" s="73" t="s">
        <v>53</v>
      </c>
      <c r="T1436" s="73" t="s">
        <v>5248</v>
      </c>
      <c r="U1436" s="73" t="s">
        <v>157</v>
      </c>
      <c r="V1436" s="73" t="s">
        <v>80</v>
      </c>
      <c r="W1436" s="73" t="s">
        <v>4692</v>
      </c>
      <c r="X1436" s="72" t="s">
        <v>58</v>
      </c>
      <c r="Y1436" s="73">
        <v>45527</v>
      </c>
      <c r="Z1436" s="73" t="s">
        <v>105</v>
      </c>
      <c r="AA1436" s="72" t="s">
        <v>74</v>
      </c>
      <c r="AB1436" s="72"/>
      <c r="AC1436" s="78" t="s">
        <v>61</v>
      </c>
      <c r="AD1436" s="78" t="s">
        <v>61</v>
      </c>
      <c r="JX1436" s="58"/>
      <c r="TT1436" s="58"/>
      <c r="ADP1436" s="58"/>
      <c r="ANL1436" s="58"/>
      <c r="AXH1436" s="58"/>
      <c r="BHD1436" s="58"/>
      <c r="BQZ1436" s="58"/>
      <c r="CAV1436" s="58"/>
      <c r="CKR1436" s="58"/>
      <c r="CUN1436" s="58"/>
      <c r="DEJ1436" s="58"/>
      <c r="DOF1436" s="58"/>
      <c r="DYB1436" s="58"/>
      <c r="EHX1436" s="58"/>
      <c r="ERT1436" s="58"/>
      <c r="FBP1436" s="58"/>
      <c r="FLL1436" s="58"/>
      <c r="FVH1436" s="58"/>
      <c r="GFD1436" s="58"/>
      <c r="GOZ1436" s="58"/>
      <c r="GYV1436" s="58"/>
      <c r="HIR1436" s="58"/>
      <c r="HSN1436" s="58"/>
      <c r="ICJ1436" s="58"/>
      <c r="IMF1436" s="58"/>
      <c r="IWB1436" s="58"/>
      <c r="JFX1436" s="58"/>
      <c r="JPT1436" s="58"/>
      <c r="JZP1436" s="58"/>
      <c r="KJL1436" s="58"/>
      <c r="KTH1436" s="58"/>
      <c r="LDD1436" s="58"/>
      <c r="LMZ1436" s="58"/>
      <c r="LWV1436" s="58"/>
      <c r="MGR1436" s="58"/>
      <c r="MQN1436" s="58"/>
      <c r="NAJ1436" s="58"/>
      <c r="NKF1436" s="58"/>
      <c r="NUB1436" s="58"/>
      <c r="ODX1436" s="58"/>
      <c r="ONT1436" s="58"/>
      <c r="OXP1436" s="58"/>
      <c r="PHL1436" s="58"/>
      <c r="PRH1436" s="58"/>
      <c r="QBD1436" s="58"/>
      <c r="QKZ1436" s="58"/>
      <c r="QUV1436" s="58"/>
      <c r="RER1436" s="58"/>
      <c r="RON1436" s="58"/>
      <c r="RYJ1436" s="58"/>
      <c r="SIF1436" s="58"/>
      <c r="SSB1436" s="58"/>
      <c r="TBX1436" s="58"/>
      <c r="TLT1436" s="58"/>
      <c r="TVP1436" s="58"/>
      <c r="UFL1436" s="58"/>
      <c r="UPH1436" s="58"/>
      <c r="UZD1436" s="58"/>
      <c r="VIZ1436" s="58"/>
      <c r="VSV1436" s="58"/>
      <c r="WCR1436" s="58"/>
      <c r="WMN1436" s="58"/>
      <c r="WWJ1436" s="58"/>
    </row>
    <row r="1437" spans="1:796 1052:1820 2076:2844 3100:3868 4124:4892 5148:5916 6172:6940 7196:7964 8220:8988 9244:10012 10268:11036 11292:12060 12316:13084 13340:14108 14364:15132 15388:16156" s="67" customFormat="1" ht="57" hidden="1" customHeight="1" x14ac:dyDescent="0.25">
      <c r="A1437" s="54">
        <f>+SUBTOTAL(3,$B$11:B1437)</f>
        <v>0</v>
      </c>
      <c r="B1437" s="78" t="s">
        <v>42</v>
      </c>
      <c r="C1437" s="72" t="s">
        <v>43</v>
      </c>
      <c r="D1437" s="72" t="s">
        <v>44</v>
      </c>
      <c r="E1437" s="72" t="s">
        <v>45</v>
      </c>
      <c r="F1437" s="81" t="s">
        <v>4943</v>
      </c>
      <c r="G1437" s="82">
        <v>45520.434456019</v>
      </c>
      <c r="H1437" s="81" t="s">
        <v>4943</v>
      </c>
      <c r="I1437" s="82">
        <v>45520.434456019</v>
      </c>
      <c r="J1437" s="81" t="s">
        <v>4943</v>
      </c>
      <c r="K1437" s="82">
        <v>45520.434456019</v>
      </c>
      <c r="L1437" s="100" t="s">
        <v>5098</v>
      </c>
      <c r="M1437" s="78" t="s">
        <v>111</v>
      </c>
      <c r="N1437" s="73" t="s">
        <v>261</v>
      </c>
      <c r="O1437" s="73" t="s">
        <v>739</v>
      </c>
      <c r="P1437" s="73" t="s">
        <v>775</v>
      </c>
      <c r="Q1437" s="74"/>
      <c r="R1437" s="75"/>
      <c r="S1437" s="73" t="s">
        <v>68</v>
      </c>
      <c r="T1437" s="73" t="s">
        <v>69</v>
      </c>
      <c r="U1437" s="73" t="s">
        <v>79</v>
      </c>
      <c r="V1437" s="73" t="s">
        <v>115</v>
      </c>
      <c r="W1437" s="73" t="s">
        <v>1716</v>
      </c>
      <c r="X1437" s="72" t="s">
        <v>58</v>
      </c>
      <c r="Y1437" s="73">
        <v>45523</v>
      </c>
      <c r="Z1437" s="73" t="s">
        <v>59</v>
      </c>
      <c r="AA1437" s="72" t="s">
        <v>74</v>
      </c>
      <c r="AB1437" s="72"/>
      <c r="AC1437" s="78" t="s">
        <v>61</v>
      </c>
      <c r="AD1437" s="78" t="s">
        <v>61</v>
      </c>
      <c r="JX1437" s="58"/>
      <c r="TT1437" s="58"/>
      <c r="ADP1437" s="58"/>
      <c r="ANL1437" s="58"/>
      <c r="AXH1437" s="58"/>
      <c r="BHD1437" s="58"/>
      <c r="BQZ1437" s="58"/>
      <c r="CAV1437" s="58"/>
      <c r="CKR1437" s="58"/>
      <c r="CUN1437" s="58"/>
      <c r="DEJ1437" s="58"/>
      <c r="DOF1437" s="58"/>
      <c r="DYB1437" s="58"/>
      <c r="EHX1437" s="58"/>
      <c r="ERT1437" s="58"/>
      <c r="FBP1437" s="58"/>
      <c r="FLL1437" s="58"/>
      <c r="FVH1437" s="58"/>
      <c r="GFD1437" s="58"/>
      <c r="GOZ1437" s="58"/>
      <c r="GYV1437" s="58"/>
      <c r="HIR1437" s="58"/>
      <c r="HSN1437" s="58"/>
      <c r="ICJ1437" s="58"/>
      <c r="IMF1437" s="58"/>
      <c r="IWB1437" s="58"/>
      <c r="JFX1437" s="58"/>
      <c r="JPT1437" s="58"/>
      <c r="JZP1437" s="58"/>
      <c r="KJL1437" s="58"/>
      <c r="KTH1437" s="58"/>
      <c r="LDD1437" s="58"/>
      <c r="LMZ1437" s="58"/>
      <c r="LWV1437" s="58"/>
      <c r="MGR1437" s="58"/>
      <c r="MQN1437" s="58"/>
      <c r="NAJ1437" s="58"/>
      <c r="NKF1437" s="58"/>
      <c r="NUB1437" s="58"/>
      <c r="ODX1437" s="58"/>
      <c r="ONT1437" s="58"/>
      <c r="OXP1437" s="58"/>
      <c r="PHL1437" s="58"/>
      <c r="PRH1437" s="58"/>
      <c r="QBD1437" s="58"/>
      <c r="QKZ1437" s="58"/>
      <c r="QUV1437" s="58"/>
      <c r="RER1437" s="58"/>
      <c r="RON1437" s="58"/>
      <c r="RYJ1437" s="58"/>
      <c r="SIF1437" s="58"/>
      <c r="SSB1437" s="58"/>
      <c r="TBX1437" s="58"/>
      <c r="TLT1437" s="58"/>
      <c r="TVP1437" s="58"/>
      <c r="UFL1437" s="58"/>
      <c r="UPH1437" s="58"/>
      <c r="UZD1437" s="58"/>
      <c r="VIZ1437" s="58"/>
      <c r="VSV1437" s="58"/>
      <c r="WCR1437" s="58"/>
      <c r="WMN1437" s="58"/>
      <c r="WWJ1437" s="58"/>
    </row>
    <row r="1438" spans="1:796 1052:1820 2076:2844 3100:3868 4124:4892 5148:5916 6172:6940 7196:7964 8220:8988 9244:10012 10268:11036 11292:12060 12316:13084 13340:14108 14364:15132 15388:16156" s="67" customFormat="1" ht="57" hidden="1" customHeight="1" x14ac:dyDescent="0.25">
      <c r="A1438" s="54">
        <f>+SUBTOTAL(3,$B$11:B1438)</f>
        <v>0</v>
      </c>
      <c r="B1438" s="78" t="s">
        <v>42</v>
      </c>
      <c r="C1438" s="72" t="s">
        <v>43</v>
      </c>
      <c r="D1438" s="72" t="s">
        <v>44</v>
      </c>
      <c r="E1438" s="72" t="s">
        <v>45</v>
      </c>
      <c r="F1438" s="81" t="s">
        <v>4944</v>
      </c>
      <c r="G1438" s="82">
        <v>45526.619756943997</v>
      </c>
      <c r="H1438" s="81" t="s">
        <v>4944</v>
      </c>
      <c r="I1438" s="82">
        <v>45526.619756943997</v>
      </c>
      <c r="J1438" s="81" t="s">
        <v>4944</v>
      </c>
      <c r="K1438" s="82">
        <v>45526.619756943997</v>
      </c>
      <c r="L1438" s="100" t="s">
        <v>5099</v>
      </c>
      <c r="M1438" s="78" t="s">
        <v>48</v>
      </c>
      <c r="N1438" s="73" t="s">
        <v>191</v>
      </c>
      <c r="O1438" s="73" t="s">
        <v>2056</v>
      </c>
      <c r="P1438" s="73" t="s">
        <v>5211</v>
      </c>
      <c r="Q1438" s="74"/>
      <c r="R1438" s="75"/>
      <c r="S1438" s="73" t="s">
        <v>53</v>
      </c>
      <c r="T1438" s="73" t="s">
        <v>5248</v>
      </c>
      <c r="U1438" s="73" t="s">
        <v>157</v>
      </c>
      <c r="V1438" s="73" t="s">
        <v>217</v>
      </c>
      <c r="W1438" s="73" t="s">
        <v>218</v>
      </c>
      <c r="X1438" s="72" t="s">
        <v>58</v>
      </c>
      <c r="Y1438" s="73">
        <v>45530</v>
      </c>
      <c r="Z1438" s="73" t="s">
        <v>59</v>
      </c>
      <c r="AA1438" s="72" t="s">
        <v>74</v>
      </c>
      <c r="AB1438" s="72"/>
      <c r="AC1438" s="78" t="s">
        <v>82</v>
      </c>
      <c r="AD1438" s="78" t="s">
        <v>82</v>
      </c>
      <c r="JX1438" s="58"/>
      <c r="TT1438" s="58"/>
      <c r="ADP1438" s="58"/>
      <c r="ANL1438" s="58"/>
      <c r="AXH1438" s="58"/>
      <c r="BHD1438" s="58"/>
      <c r="BQZ1438" s="58"/>
      <c r="CAV1438" s="58"/>
      <c r="CKR1438" s="58"/>
      <c r="CUN1438" s="58"/>
      <c r="DEJ1438" s="58"/>
      <c r="DOF1438" s="58"/>
      <c r="DYB1438" s="58"/>
      <c r="EHX1438" s="58"/>
      <c r="ERT1438" s="58"/>
      <c r="FBP1438" s="58"/>
      <c r="FLL1438" s="58"/>
      <c r="FVH1438" s="58"/>
      <c r="GFD1438" s="58"/>
      <c r="GOZ1438" s="58"/>
      <c r="GYV1438" s="58"/>
      <c r="HIR1438" s="58"/>
      <c r="HSN1438" s="58"/>
      <c r="ICJ1438" s="58"/>
      <c r="IMF1438" s="58"/>
      <c r="IWB1438" s="58"/>
      <c r="JFX1438" s="58"/>
      <c r="JPT1438" s="58"/>
      <c r="JZP1438" s="58"/>
      <c r="KJL1438" s="58"/>
      <c r="KTH1438" s="58"/>
      <c r="LDD1438" s="58"/>
      <c r="LMZ1438" s="58"/>
      <c r="LWV1438" s="58"/>
      <c r="MGR1438" s="58"/>
      <c r="MQN1438" s="58"/>
      <c r="NAJ1438" s="58"/>
      <c r="NKF1438" s="58"/>
      <c r="NUB1438" s="58"/>
      <c r="ODX1438" s="58"/>
      <c r="ONT1438" s="58"/>
      <c r="OXP1438" s="58"/>
      <c r="PHL1438" s="58"/>
      <c r="PRH1438" s="58"/>
      <c r="QBD1438" s="58"/>
      <c r="QKZ1438" s="58"/>
      <c r="QUV1438" s="58"/>
      <c r="RER1438" s="58"/>
      <c r="RON1438" s="58"/>
      <c r="RYJ1438" s="58"/>
      <c r="SIF1438" s="58"/>
      <c r="SSB1438" s="58"/>
      <c r="TBX1438" s="58"/>
      <c r="TLT1438" s="58"/>
      <c r="TVP1438" s="58"/>
      <c r="UFL1438" s="58"/>
      <c r="UPH1438" s="58"/>
      <c r="UZD1438" s="58"/>
      <c r="VIZ1438" s="58"/>
      <c r="VSV1438" s="58"/>
      <c r="WCR1438" s="58"/>
      <c r="WMN1438" s="58"/>
      <c r="WWJ1438" s="58"/>
    </row>
    <row r="1439" spans="1:796 1052:1820 2076:2844 3100:3868 4124:4892 5148:5916 6172:6940 7196:7964 8220:8988 9244:10012 10268:11036 11292:12060 12316:13084 13340:14108 14364:15132 15388:16156" s="67" customFormat="1" ht="57" hidden="1" customHeight="1" x14ac:dyDescent="0.25">
      <c r="A1439" s="54">
        <f>+SUBTOTAL(3,$B$11:B1439)</f>
        <v>0</v>
      </c>
      <c r="B1439" s="78" t="s">
        <v>42</v>
      </c>
      <c r="C1439" s="72" t="s">
        <v>43</v>
      </c>
      <c r="D1439" s="72" t="s">
        <v>44</v>
      </c>
      <c r="E1439" s="72" t="s">
        <v>45</v>
      </c>
      <c r="F1439" s="81" t="s">
        <v>4945</v>
      </c>
      <c r="G1439" s="82">
        <v>45511.525856480999</v>
      </c>
      <c r="H1439" s="81" t="s">
        <v>4945</v>
      </c>
      <c r="I1439" s="82">
        <v>45511.525856480999</v>
      </c>
      <c r="J1439" s="81" t="s">
        <v>4945</v>
      </c>
      <c r="K1439" s="82">
        <v>45511.525856480999</v>
      </c>
      <c r="L1439" s="100" t="s">
        <v>5100</v>
      </c>
      <c r="M1439" s="78" t="s">
        <v>48</v>
      </c>
      <c r="N1439" s="73" t="s">
        <v>191</v>
      </c>
      <c r="O1439" s="73" t="s">
        <v>192</v>
      </c>
      <c r="P1439" s="73" t="s">
        <v>193</v>
      </c>
      <c r="Q1439" s="74"/>
      <c r="R1439" s="75"/>
      <c r="S1439" s="73" t="s">
        <v>68</v>
      </c>
      <c r="T1439" s="73" t="s">
        <v>69</v>
      </c>
      <c r="U1439" s="73" t="s">
        <v>79</v>
      </c>
      <c r="V1439" s="73" t="s">
        <v>71</v>
      </c>
      <c r="W1439" s="73" t="s">
        <v>72</v>
      </c>
      <c r="X1439" s="72" t="s">
        <v>58</v>
      </c>
      <c r="Y1439" s="73">
        <v>45517</v>
      </c>
      <c r="Z1439" s="73" t="s">
        <v>105</v>
      </c>
      <c r="AA1439" s="72" t="s">
        <v>74</v>
      </c>
      <c r="AB1439" s="72"/>
      <c r="AC1439" s="78" t="s">
        <v>82</v>
      </c>
      <c r="AD1439" s="78" t="s">
        <v>82</v>
      </c>
      <c r="JX1439" s="58"/>
      <c r="TT1439" s="58"/>
      <c r="ADP1439" s="58"/>
      <c r="ANL1439" s="58"/>
      <c r="AXH1439" s="58"/>
      <c r="BHD1439" s="58"/>
      <c r="BQZ1439" s="58"/>
      <c r="CAV1439" s="58"/>
      <c r="CKR1439" s="58"/>
      <c r="CUN1439" s="58"/>
      <c r="DEJ1439" s="58"/>
      <c r="DOF1439" s="58"/>
      <c r="DYB1439" s="58"/>
      <c r="EHX1439" s="58"/>
      <c r="ERT1439" s="58"/>
      <c r="FBP1439" s="58"/>
      <c r="FLL1439" s="58"/>
      <c r="FVH1439" s="58"/>
      <c r="GFD1439" s="58"/>
      <c r="GOZ1439" s="58"/>
      <c r="GYV1439" s="58"/>
      <c r="HIR1439" s="58"/>
      <c r="HSN1439" s="58"/>
      <c r="ICJ1439" s="58"/>
      <c r="IMF1439" s="58"/>
      <c r="IWB1439" s="58"/>
      <c r="JFX1439" s="58"/>
      <c r="JPT1439" s="58"/>
      <c r="JZP1439" s="58"/>
      <c r="KJL1439" s="58"/>
      <c r="KTH1439" s="58"/>
      <c r="LDD1439" s="58"/>
      <c r="LMZ1439" s="58"/>
      <c r="LWV1439" s="58"/>
      <c r="MGR1439" s="58"/>
      <c r="MQN1439" s="58"/>
      <c r="NAJ1439" s="58"/>
      <c r="NKF1439" s="58"/>
      <c r="NUB1439" s="58"/>
      <c r="ODX1439" s="58"/>
      <c r="ONT1439" s="58"/>
      <c r="OXP1439" s="58"/>
      <c r="PHL1439" s="58"/>
      <c r="PRH1439" s="58"/>
      <c r="QBD1439" s="58"/>
      <c r="QKZ1439" s="58"/>
      <c r="QUV1439" s="58"/>
      <c r="RER1439" s="58"/>
      <c r="RON1439" s="58"/>
      <c r="RYJ1439" s="58"/>
      <c r="SIF1439" s="58"/>
      <c r="SSB1439" s="58"/>
      <c r="TBX1439" s="58"/>
      <c r="TLT1439" s="58"/>
      <c r="TVP1439" s="58"/>
      <c r="UFL1439" s="58"/>
      <c r="UPH1439" s="58"/>
      <c r="UZD1439" s="58"/>
      <c r="VIZ1439" s="58"/>
      <c r="VSV1439" s="58"/>
      <c r="WCR1439" s="58"/>
      <c r="WMN1439" s="58"/>
      <c r="WWJ1439" s="58"/>
    </row>
    <row r="1440" spans="1:796 1052:1820 2076:2844 3100:3868 4124:4892 5148:5916 6172:6940 7196:7964 8220:8988 9244:10012 10268:11036 11292:12060 12316:13084 13340:14108 14364:15132 15388:16156" s="67" customFormat="1" ht="57" hidden="1" customHeight="1" x14ac:dyDescent="0.25">
      <c r="A1440" s="54">
        <f>+SUBTOTAL(3,$B$11:B1440)</f>
        <v>0</v>
      </c>
      <c r="B1440" s="78" t="s">
        <v>42</v>
      </c>
      <c r="C1440" s="72" t="s">
        <v>43</v>
      </c>
      <c r="D1440" s="72" t="s">
        <v>44</v>
      </c>
      <c r="E1440" s="72" t="s">
        <v>45</v>
      </c>
      <c r="F1440" s="81" t="s">
        <v>4946</v>
      </c>
      <c r="G1440" s="82">
        <v>45506.716539351997</v>
      </c>
      <c r="H1440" s="81" t="s">
        <v>4946</v>
      </c>
      <c r="I1440" s="82">
        <v>45506.716539351997</v>
      </c>
      <c r="J1440" s="81" t="s">
        <v>4946</v>
      </c>
      <c r="K1440" s="82">
        <v>45506.716539351997</v>
      </c>
      <c r="L1440" s="100" t="s">
        <v>5101</v>
      </c>
      <c r="M1440" s="78" t="s">
        <v>48</v>
      </c>
      <c r="N1440" s="49" t="s">
        <v>379</v>
      </c>
      <c r="O1440" s="73" t="s">
        <v>643</v>
      </c>
      <c r="P1440" s="73" t="s">
        <v>4371</v>
      </c>
      <c r="Q1440" s="74"/>
      <c r="R1440" s="75"/>
      <c r="S1440" s="73" t="s">
        <v>68</v>
      </c>
      <c r="T1440" s="73" t="s">
        <v>125</v>
      </c>
      <c r="U1440" s="73" t="s">
        <v>126</v>
      </c>
      <c r="V1440" s="73" t="s">
        <v>80</v>
      </c>
      <c r="W1440" s="73" t="s">
        <v>4692</v>
      </c>
      <c r="X1440" s="72" t="s">
        <v>58</v>
      </c>
      <c r="Y1440" s="73">
        <v>45516</v>
      </c>
      <c r="Z1440" s="73" t="s">
        <v>59</v>
      </c>
      <c r="AA1440" s="72" t="s">
        <v>74</v>
      </c>
      <c r="AB1440" s="72"/>
      <c r="AC1440" s="78" t="s">
        <v>117</v>
      </c>
      <c r="AD1440" s="78" t="s">
        <v>117</v>
      </c>
      <c r="JX1440" s="58"/>
      <c r="TT1440" s="58"/>
      <c r="ADP1440" s="58"/>
      <c r="ANL1440" s="58"/>
      <c r="AXH1440" s="58"/>
      <c r="BHD1440" s="58"/>
      <c r="BQZ1440" s="58"/>
      <c r="CAV1440" s="58"/>
      <c r="CKR1440" s="58"/>
      <c r="CUN1440" s="58"/>
      <c r="DEJ1440" s="58"/>
      <c r="DOF1440" s="58"/>
      <c r="DYB1440" s="58"/>
      <c r="EHX1440" s="58"/>
      <c r="ERT1440" s="58"/>
      <c r="FBP1440" s="58"/>
      <c r="FLL1440" s="58"/>
      <c r="FVH1440" s="58"/>
      <c r="GFD1440" s="58"/>
      <c r="GOZ1440" s="58"/>
      <c r="GYV1440" s="58"/>
      <c r="HIR1440" s="58"/>
      <c r="HSN1440" s="58"/>
      <c r="ICJ1440" s="58"/>
      <c r="IMF1440" s="58"/>
      <c r="IWB1440" s="58"/>
      <c r="JFX1440" s="58"/>
      <c r="JPT1440" s="58"/>
      <c r="JZP1440" s="58"/>
      <c r="KJL1440" s="58"/>
      <c r="KTH1440" s="58"/>
      <c r="LDD1440" s="58"/>
      <c r="LMZ1440" s="58"/>
      <c r="LWV1440" s="58"/>
      <c r="MGR1440" s="58"/>
      <c r="MQN1440" s="58"/>
      <c r="NAJ1440" s="58"/>
      <c r="NKF1440" s="58"/>
      <c r="NUB1440" s="58"/>
      <c r="ODX1440" s="58"/>
      <c r="ONT1440" s="58"/>
      <c r="OXP1440" s="58"/>
      <c r="PHL1440" s="58"/>
      <c r="PRH1440" s="58"/>
      <c r="QBD1440" s="58"/>
      <c r="QKZ1440" s="58"/>
      <c r="QUV1440" s="58"/>
      <c r="RER1440" s="58"/>
      <c r="RON1440" s="58"/>
      <c r="RYJ1440" s="58"/>
      <c r="SIF1440" s="58"/>
      <c r="SSB1440" s="58"/>
      <c r="TBX1440" s="58"/>
      <c r="TLT1440" s="58"/>
      <c r="TVP1440" s="58"/>
      <c r="UFL1440" s="58"/>
      <c r="UPH1440" s="58"/>
      <c r="UZD1440" s="58"/>
      <c r="VIZ1440" s="58"/>
      <c r="VSV1440" s="58"/>
      <c r="WCR1440" s="58"/>
      <c r="WMN1440" s="58"/>
      <c r="WWJ1440" s="58"/>
    </row>
    <row r="1441" spans="1:796 1052:1820 2076:2844 3100:3868 4124:4892 5148:5916 6172:6940 7196:7964 8220:8988 9244:10012 10268:11036 11292:12060 12316:13084 13340:14108 14364:15132 15388:16156" s="67" customFormat="1" ht="57" hidden="1" customHeight="1" x14ac:dyDescent="0.25">
      <c r="A1441" s="54">
        <f>+SUBTOTAL(3,$B$11:B1441)</f>
        <v>0</v>
      </c>
      <c r="B1441" s="78" t="s">
        <v>42</v>
      </c>
      <c r="C1441" s="72" t="s">
        <v>43</v>
      </c>
      <c r="D1441" s="72" t="s">
        <v>44</v>
      </c>
      <c r="E1441" s="72" t="s">
        <v>45</v>
      </c>
      <c r="F1441" s="81" t="s">
        <v>4947</v>
      </c>
      <c r="G1441" s="82">
        <v>45506.468807869998</v>
      </c>
      <c r="H1441" s="81" t="s">
        <v>4947</v>
      </c>
      <c r="I1441" s="82">
        <v>45506.468807869998</v>
      </c>
      <c r="J1441" s="81" t="s">
        <v>4947</v>
      </c>
      <c r="K1441" s="82">
        <v>45506.468807869998</v>
      </c>
      <c r="L1441" s="100" t="s">
        <v>5102</v>
      </c>
      <c r="M1441" s="78" t="s">
        <v>111</v>
      </c>
      <c r="N1441" s="73" t="s">
        <v>141</v>
      </c>
      <c r="O1441" s="73" t="s">
        <v>586</v>
      </c>
      <c r="P1441" s="73" t="s">
        <v>5212</v>
      </c>
      <c r="Q1441" s="74"/>
      <c r="R1441" s="75"/>
      <c r="S1441" s="73" t="s">
        <v>53</v>
      </c>
      <c r="T1441" s="73" t="s">
        <v>5248</v>
      </c>
      <c r="U1441" s="73" t="s">
        <v>157</v>
      </c>
      <c r="V1441" s="73" t="s">
        <v>270</v>
      </c>
      <c r="W1441" s="73" t="s">
        <v>5264</v>
      </c>
      <c r="X1441" s="72" t="s">
        <v>58</v>
      </c>
      <c r="Y1441" s="73">
        <v>45518</v>
      </c>
      <c r="Z1441" s="73" t="s">
        <v>59</v>
      </c>
      <c r="AA1441" s="72" t="s">
        <v>74</v>
      </c>
      <c r="AB1441" s="72"/>
      <c r="AC1441" s="78" t="s">
        <v>75</v>
      </c>
      <c r="AD1441" s="78" t="s">
        <v>75</v>
      </c>
      <c r="JX1441" s="58"/>
      <c r="TT1441" s="58"/>
      <c r="ADP1441" s="58"/>
      <c r="ANL1441" s="58"/>
      <c r="AXH1441" s="58"/>
      <c r="BHD1441" s="58"/>
      <c r="BQZ1441" s="58"/>
      <c r="CAV1441" s="58"/>
      <c r="CKR1441" s="58"/>
      <c r="CUN1441" s="58"/>
      <c r="DEJ1441" s="58"/>
      <c r="DOF1441" s="58"/>
      <c r="DYB1441" s="58"/>
      <c r="EHX1441" s="58"/>
      <c r="ERT1441" s="58"/>
      <c r="FBP1441" s="58"/>
      <c r="FLL1441" s="58"/>
      <c r="FVH1441" s="58"/>
      <c r="GFD1441" s="58"/>
      <c r="GOZ1441" s="58"/>
      <c r="GYV1441" s="58"/>
      <c r="HIR1441" s="58"/>
      <c r="HSN1441" s="58"/>
      <c r="ICJ1441" s="58"/>
      <c r="IMF1441" s="58"/>
      <c r="IWB1441" s="58"/>
      <c r="JFX1441" s="58"/>
      <c r="JPT1441" s="58"/>
      <c r="JZP1441" s="58"/>
      <c r="KJL1441" s="58"/>
      <c r="KTH1441" s="58"/>
      <c r="LDD1441" s="58"/>
      <c r="LMZ1441" s="58"/>
      <c r="LWV1441" s="58"/>
      <c r="MGR1441" s="58"/>
      <c r="MQN1441" s="58"/>
      <c r="NAJ1441" s="58"/>
      <c r="NKF1441" s="58"/>
      <c r="NUB1441" s="58"/>
      <c r="ODX1441" s="58"/>
      <c r="ONT1441" s="58"/>
      <c r="OXP1441" s="58"/>
      <c r="PHL1441" s="58"/>
      <c r="PRH1441" s="58"/>
      <c r="QBD1441" s="58"/>
      <c r="QKZ1441" s="58"/>
      <c r="QUV1441" s="58"/>
      <c r="RER1441" s="58"/>
      <c r="RON1441" s="58"/>
      <c r="RYJ1441" s="58"/>
      <c r="SIF1441" s="58"/>
      <c r="SSB1441" s="58"/>
      <c r="TBX1441" s="58"/>
      <c r="TLT1441" s="58"/>
      <c r="TVP1441" s="58"/>
      <c r="UFL1441" s="58"/>
      <c r="UPH1441" s="58"/>
      <c r="UZD1441" s="58"/>
      <c r="VIZ1441" s="58"/>
      <c r="VSV1441" s="58"/>
      <c r="WCR1441" s="58"/>
      <c r="WMN1441" s="58"/>
      <c r="WWJ1441" s="58"/>
    </row>
    <row r="1442" spans="1:796 1052:1820 2076:2844 3100:3868 4124:4892 5148:5916 6172:6940 7196:7964 8220:8988 9244:10012 10268:11036 11292:12060 12316:13084 13340:14108 14364:15132 15388:16156" s="67" customFormat="1" ht="57" hidden="1" customHeight="1" x14ac:dyDescent="0.25">
      <c r="A1442" s="54">
        <f>+SUBTOTAL(3,$B$11:B1442)</f>
        <v>0</v>
      </c>
      <c r="B1442" s="78" t="s">
        <v>42</v>
      </c>
      <c r="C1442" s="72" t="s">
        <v>43</v>
      </c>
      <c r="D1442" s="72" t="s">
        <v>44</v>
      </c>
      <c r="E1442" s="72" t="s">
        <v>45</v>
      </c>
      <c r="F1442" s="81" t="s">
        <v>4948</v>
      </c>
      <c r="G1442" s="82">
        <v>45516.417627315001</v>
      </c>
      <c r="H1442" s="81" t="s">
        <v>4948</v>
      </c>
      <c r="I1442" s="82">
        <v>45516.417627315001</v>
      </c>
      <c r="J1442" s="81" t="s">
        <v>4948</v>
      </c>
      <c r="K1442" s="82">
        <v>45516.417627315001</v>
      </c>
      <c r="L1442" s="100" t="s">
        <v>5103</v>
      </c>
      <c r="M1442" s="78" t="s">
        <v>48</v>
      </c>
      <c r="N1442" s="49" t="s">
        <v>379</v>
      </c>
      <c r="O1442" s="73" t="s">
        <v>380</v>
      </c>
      <c r="P1442" s="73" t="s">
        <v>5213</v>
      </c>
      <c r="Q1442" s="74"/>
      <c r="R1442" s="75"/>
      <c r="S1442" s="73" t="s">
        <v>68</v>
      </c>
      <c r="T1442" s="73" t="s">
        <v>96</v>
      </c>
      <c r="U1442" s="73" t="s">
        <v>97</v>
      </c>
      <c r="V1442" s="73" t="s">
        <v>98</v>
      </c>
      <c r="W1442" s="73" t="s">
        <v>99</v>
      </c>
      <c r="X1442" s="72" t="s">
        <v>58</v>
      </c>
      <c r="Y1442" s="73">
        <v>45519</v>
      </c>
      <c r="Z1442" s="73" t="s">
        <v>59</v>
      </c>
      <c r="AA1442" s="72" t="s">
        <v>74</v>
      </c>
      <c r="AB1442" s="72"/>
      <c r="AC1442" s="78" t="s">
        <v>75</v>
      </c>
      <c r="AD1442" s="78" t="s">
        <v>75</v>
      </c>
      <c r="JX1442" s="58"/>
      <c r="TT1442" s="58"/>
      <c r="ADP1442" s="58"/>
      <c r="ANL1442" s="58"/>
      <c r="AXH1442" s="58"/>
      <c r="BHD1442" s="58"/>
      <c r="BQZ1442" s="58"/>
      <c r="CAV1442" s="58"/>
      <c r="CKR1442" s="58"/>
      <c r="CUN1442" s="58"/>
      <c r="DEJ1442" s="58"/>
      <c r="DOF1442" s="58"/>
      <c r="DYB1442" s="58"/>
      <c r="EHX1442" s="58"/>
      <c r="ERT1442" s="58"/>
      <c r="FBP1442" s="58"/>
      <c r="FLL1442" s="58"/>
      <c r="FVH1442" s="58"/>
      <c r="GFD1442" s="58"/>
      <c r="GOZ1442" s="58"/>
      <c r="GYV1442" s="58"/>
      <c r="HIR1442" s="58"/>
      <c r="HSN1442" s="58"/>
      <c r="ICJ1442" s="58"/>
      <c r="IMF1442" s="58"/>
      <c r="IWB1442" s="58"/>
      <c r="JFX1442" s="58"/>
      <c r="JPT1442" s="58"/>
      <c r="JZP1442" s="58"/>
      <c r="KJL1442" s="58"/>
      <c r="KTH1442" s="58"/>
      <c r="LDD1442" s="58"/>
      <c r="LMZ1442" s="58"/>
      <c r="LWV1442" s="58"/>
      <c r="MGR1442" s="58"/>
      <c r="MQN1442" s="58"/>
      <c r="NAJ1442" s="58"/>
      <c r="NKF1442" s="58"/>
      <c r="NUB1442" s="58"/>
      <c r="ODX1442" s="58"/>
      <c r="ONT1442" s="58"/>
      <c r="OXP1442" s="58"/>
      <c r="PHL1442" s="58"/>
      <c r="PRH1442" s="58"/>
      <c r="QBD1442" s="58"/>
      <c r="QKZ1442" s="58"/>
      <c r="QUV1442" s="58"/>
      <c r="RER1442" s="58"/>
      <c r="RON1442" s="58"/>
      <c r="RYJ1442" s="58"/>
      <c r="SIF1442" s="58"/>
      <c r="SSB1442" s="58"/>
      <c r="TBX1442" s="58"/>
      <c r="TLT1442" s="58"/>
      <c r="TVP1442" s="58"/>
      <c r="UFL1442" s="58"/>
      <c r="UPH1442" s="58"/>
      <c r="UZD1442" s="58"/>
      <c r="VIZ1442" s="58"/>
      <c r="VSV1442" s="58"/>
      <c r="WCR1442" s="58"/>
      <c r="WMN1442" s="58"/>
      <c r="WWJ1442" s="58"/>
    </row>
    <row r="1443" spans="1:796 1052:1820 2076:2844 3100:3868 4124:4892 5148:5916 6172:6940 7196:7964 8220:8988 9244:10012 10268:11036 11292:12060 12316:13084 13340:14108 14364:15132 15388:16156" s="67" customFormat="1" ht="57" hidden="1" customHeight="1" x14ac:dyDescent="0.25">
      <c r="A1443" s="54">
        <f>+SUBTOTAL(3,$B$11:B1443)</f>
        <v>0</v>
      </c>
      <c r="B1443" s="78" t="s">
        <v>42</v>
      </c>
      <c r="C1443" s="72" t="s">
        <v>43</v>
      </c>
      <c r="D1443" s="72" t="s">
        <v>44</v>
      </c>
      <c r="E1443" s="72" t="s">
        <v>45</v>
      </c>
      <c r="F1443" s="81" t="s">
        <v>4949</v>
      </c>
      <c r="G1443" s="82">
        <v>45524.442337963003</v>
      </c>
      <c r="H1443" s="81" t="s">
        <v>4949</v>
      </c>
      <c r="I1443" s="82">
        <v>45524.442337963003</v>
      </c>
      <c r="J1443" s="81" t="s">
        <v>4949</v>
      </c>
      <c r="K1443" s="82">
        <v>45524.442337963003</v>
      </c>
      <c r="L1443" s="100" t="s">
        <v>5104</v>
      </c>
      <c r="M1443" s="78" t="s">
        <v>48</v>
      </c>
      <c r="N1443" s="49" t="s">
        <v>379</v>
      </c>
      <c r="O1443" s="73" t="s">
        <v>1666</v>
      </c>
      <c r="P1443" s="73" t="s">
        <v>5214</v>
      </c>
      <c r="Q1443" s="74"/>
      <c r="R1443" s="75"/>
      <c r="S1443" s="73" t="s">
        <v>68</v>
      </c>
      <c r="T1443" s="73" t="s">
        <v>69</v>
      </c>
      <c r="U1443" s="73" t="s">
        <v>79</v>
      </c>
      <c r="V1443" s="73" t="s">
        <v>71</v>
      </c>
      <c r="W1443" s="73" t="s">
        <v>72</v>
      </c>
      <c r="X1443" s="72" t="s">
        <v>58</v>
      </c>
      <c r="Y1443" s="73">
        <v>45533</v>
      </c>
      <c r="Z1443" s="73" t="s">
        <v>59</v>
      </c>
      <c r="AA1443" s="72" t="s">
        <v>74</v>
      </c>
      <c r="AB1443" s="72"/>
      <c r="AC1443" s="78" t="s">
        <v>75</v>
      </c>
      <c r="AD1443" s="78" t="s">
        <v>75</v>
      </c>
      <c r="JX1443" s="58"/>
      <c r="TT1443" s="58"/>
      <c r="ADP1443" s="58"/>
      <c r="ANL1443" s="58"/>
      <c r="AXH1443" s="58"/>
      <c r="BHD1443" s="58"/>
      <c r="BQZ1443" s="58"/>
      <c r="CAV1443" s="58"/>
      <c r="CKR1443" s="58"/>
      <c r="CUN1443" s="58"/>
      <c r="DEJ1443" s="58"/>
      <c r="DOF1443" s="58"/>
      <c r="DYB1443" s="58"/>
      <c r="EHX1443" s="58"/>
      <c r="ERT1443" s="58"/>
      <c r="FBP1443" s="58"/>
      <c r="FLL1443" s="58"/>
      <c r="FVH1443" s="58"/>
      <c r="GFD1443" s="58"/>
      <c r="GOZ1443" s="58"/>
      <c r="GYV1443" s="58"/>
      <c r="HIR1443" s="58"/>
      <c r="HSN1443" s="58"/>
      <c r="ICJ1443" s="58"/>
      <c r="IMF1443" s="58"/>
      <c r="IWB1443" s="58"/>
      <c r="JFX1443" s="58"/>
      <c r="JPT1443" s="58"/>
      <c r="JZP1443" s="58"/>
      <c r="KJL1443" s="58"/>
      <c r="KTH1443" s="58"/>
      <c r="LDD1443" s="58"/>
      <c r="LMZ1443" s="58"/>
      <c r="LWV1443" s="58"/>
      <c r="MGR1443" s="58"/>
      <c r="MQN1443" s="58"/>
      <c r="NAJ1443" s="58"/>
      <c r="NKF1443" s="58"/>
      <c r="NUB1443" s="58"/>
      <c r="ODX1443" s="58"/>
      <c r="ONT1443" s="58"/>
      <c r="OXP1443" s="58"/>
      <c r="PHL1443" s="58"/>
      <c r="PRH1443" s="58"/>
      <c r="QBD1443" s="58"/>
      <c r="QKZ1443" s="58"/>
      <c r="QUV1443" s="58"/>
      <c r="RER1443" s="58"/>
      <c r="RON1443" s="58"/>
      <c r="RYJ1443" s="58"/>
      <c r="SIF1443" s="58"/>
      <c r="SSB1443" s="58"/>
      <c r="TBX1443" s="58"/>
      <c r="TLT1443" s="58"/>
      <c r="TVP1443" s="58"/>
      <c r="UFL1443" s="58"/>
      <c r="UPH1443" s="58"/>
      <c r="UZD1443" s="58"/>
      <c r="VIZ1443" s="58"/>
      <c r="VSV1443" s="58"/>
      <c r="WCR1443" s="58"/>
      <c r="WMN1443" s="58"/>
      <c r="WWJ1443" s="58"/>
    </row>
    <row r="1444" spans="1:796 1052:1820 2076:2844 3100:3868 4124:4892 5148:5916 6172:6940 7196:7964 8220:8988 9244:10012 10268:11036 11292:12060 12316:13084 13340:14108 14364:15132 15388:16156" s="67" customFormat="1" ht="57" hidden="1" customHeight="1" x14ac:dyDescent="0.25">
      <c r="A1444" s="54">
        <f>+SUBTOTAL(3,$B$11:B1444)</f>
        <v>0</v>
      </c>
      <c r="B1444" s="78" t="s">
        <v>42</v>
      </c>
      <c r="C1444" s="72" t="s">
        <v>43</v>
      </c>
      <c r="D1444" s="72" t="s">
        <v>44</v>
      </c>
      <c r="E1444" s="72" t="s">
        <v>45</v>
      </c>
      <c r="F1444" s="81" t="s">
        <v>4950</v>
      </c>
      <c r="G1444" s="82">
        <v>45527.798587963</v>
      </c>
      <c r="H1444" s="81" t="s">
        <v>4950</v>
      </c>
      <c r="I1444" s="82">
        <v>45527.798587963</v>
      </c>
      <c r="J1444" s="81" t="s">
        <v>4950</v>
      </c>
      <c r="K1444" s="82">
        <v>45527.798587963</v>
      </c>
      <c r="L1444" s="100" t="s">
        <v>5105</v>
      </c>
      <c r="M1444" s="78" t="s">
        <v>48</v>
      </c>
      <c r="N1444" s="49" t="s">
        <v>379</v>
      </c>
      <c r="O1444" s="73" t="s">
        <v>404</v>
      </c>
      <c r="P1444" s="73" t="s">
        <v>5215</v>
      </c>
      <c r="Q1444" s="74"/>
      <c r="R1444" s="75"/>
      <c r="S1444" s="73" t="s">
        <v>68</v>
      </c>
      <c r="T1444" s="73" t="s">
        <v>96</v>
      </c>
      <c r="U1444" s="73" t="s">
        <v>97</v>
      </c>
      <c r="V1444" s="73" t="s">
        <v>98</v>
      </c>
      <c r="W1444" s="73" t="s">
        <v>99</v>
      </c>
      <c r="X1444" s="72" t="s">
        <v>58</v>
      </c>
      <c r="Y1444" s="73">
        <v>45534</v>
      </c>
      <c r="Z1444" s="73" t="s">
        <v>59</v>
      </c>
      <c r="AA1444" s="72" t="s">
        <v>74</v>
      </c>
      <c r="AB1444" s="72"/>
      <c r="AC1444" s="78" t="s">
        <v>75</v>
      </c>
      <c r="AD1444" s="78" t="s">
        <v>75</v>
      </c>
      <c r="JX1444" s="58"/>
      <c r="TT1444" s="58"/>
      <c r="ADP1444" s="58"/>
      <c r="ANL1444" s="58"/>
      <c r="AXH1444" s="58"/>
      <c r="BHD1444" s="58"/>
      <c r="BQZ1444" s="58"/>
      <c r="CAV1444" s="58"/>
      <c r="CKR1444" s="58"/>
      <c r="CUN1444" s="58"/>
      <c r="DEJ1444" s="58"/>
      <c r="DOF1444" s="58"/>
      <c r="DYB1444" s="58"/>
      <c r="EHX1444" s="58"/>
      <c r="ERT1444" s="58"/>
      <c r="FBP1444" s="58"/>
      <c r="FLL1444" s="58"/>
      <c r="FVH1444" s="58"/>
      <c r="GFD1444" s="58"/>
      <c r="GOZ1444" s="58"/>
      <c r="GYV1444" s="58"/>
      <c r="HIR1444" s="58"/>
      <c r="HSN1444" s="58"/>
      <c r="ICJ1444" s="58"/>
      <c r="IMF1444" s="58"/>
      <c r="IWB1444" s="58"/>
      <c r="JFX1444" s="58"/>
      <c r="JPT1444" s="58"/>
      <c r="JZP1444" s="58"/>
      <c r="KJL1444" s="58"/>
      <c r="KTH1444" s="58"/>
      <c r="LDD1444" s="58"/>
      <c r="LMZ1444" s="58"/>
      <c r="LWV1444" s="58"/>
      <c r="MGR1444" s="58"/>
      <c r="MQN1444" s="58"/>
      <c r="NAJ1444" s="58"/>
      <c r="NKF1444" s="58"/>
      <c r="NUB1444" s="58"/>
      <c r="ODX1444" s="58"/>
      <c r="ONT1444" s="58"/>
      <c r="OXP1444" s="58"/>
      <c r="PHL1444" s="58"/>
      <c r="PRH1444" s="58"/>
      <c r="QBD1444" s="58"/>
      <c r="QKZ1444" s="58"/>
      <c r="QUV1444" s="58"/>
      <c r="RER1444" s="58"/>
      <c r="RON1444" s="58"/>
      <c r="RYJ1444" s="58"/>
      <c r="SIF1444" s="58"/>
      <c r="SSB1444" s="58"/>
      <c r="TBX1444" s="58"/>
      <c r="TLT1444" s="58"/>
      <c r="TVP1444" s="58"/>
      <c r="UFL1444" s="58"/>
      <c r="UPH1444" s="58"/>
      <c r="UZD1444" s="58"/>
      <c r="VIZ1444" s="58"/>
      <c r="VSV1444" s="58"/>
      <c r="WCR1444" s="58"/>
      <c r="WMN1444" s="58"/>
      <c r="WWJ1444" s="58"/>
    </row>
    <row r="1445" spans="1:796 1052:1820 2076:2844 3100:3868 4124:4892 5148:5916 6172:6940 7196:7964 8220:8988 9244:10012 10268:11036 11292:12060 12316:13084 13340:14108 14364:15132 15388:16156" s="67" customFormat="1" ht="57" hidden="1" customHeight="1" x14ac:dyDescent="0.25">
      <c r="A1445" s="54">
        <f>+SUBTOTAL(3,$B$11:B1445)</f>
        <v>0</v>
      </c>
      <c r="B1445" s="78" t="s">
        <v>42</v>
      </c>
      <c r="C1445" s="72" t="s">
        <v>43</v>
      </c>
      <c r="D1445" s="72" t="s">
        <v>44</v>
      </c>
      <c r="E1445" s="72" t="s">
        <v>45</v>
      </c>
      <c r="F1445" s="81" t="s">
        <v>4951</v>
      </c>
      <c r="G1445" s="82">
        <v>45526.580891204001</v>
      </c>
      <c r="H1445" s="81" t="s">
        <v>4951</v>
      </c>
      <c r="I1445" s="82">
        <v>45526.580891204001</v>
      </c>
      <c r="J1445" s="81" t="s">
        <v>4951</v>
      </c>
      <c r="K1445" s="82">
        <v>45526.580891204001</v>
      </c>
      <c r="L1445" s="100" t="s">
        <v>5106</v>
      </c>
      <c r="M1445" s="78" t="s">
        <v>48</v>
      </c>
      <c r="N1445" s="49" t="s">
        <v>379</v>
      </c>
      <c r="O1445" s="73" t="s">
        <v>2084</v>
      </c>
      <c r="P1445" s="73" t="s">
        <v>5216</v>
      </c>
      <c r="Q1445" s="74"/>
      <c r="R1445" s="75"/>
      <c r="S1445" s="73" t="s">
        <v>1430</v>
      </c>
      <c r="T1445" s="73" t="s">
        <v>5253</v>
      </c>
      <c r="U1445" s="73" t="s">
        <v>5254</v>
      </c>
      <c r="V1445" s="73" t="s">
        <v>98</v>
      </c>
      <c r="W1445" s="73" t="s">
        <v>99</v>
      </c>
      <c r="X1445" s="72" t="s">
        <v>58</v>
      </c>
      <c r="Y1445" s="73" t="s">
        <v>5278</v>
      </c>
      <c r="Z1445" s="73" t="s">
        <v>105</v>
      </c>
      <c r="AA1445" s="72" t="s">
        <v>74</v>
      </c>
      <c r="AB1445" s="72"/>
      <c r="AC1445" s="78" t="s">
        <v>75</v>
      </c>
      <c r="AD1445" s="78" t="s">
        <v>75</v>
      </c>
      <c r="JX1445" s="58"/>
      <c r="TT1445" s="58"/>
      <c r="ADP1445" s="58"/>
      <c r="ANL1445" s="58"/>
      <c r="AXH1445" s="58"/>
      <c r="BHD1445" s="58"/>
      <c r="BQZ1445" s="58"/>
      <c r="CAV1445" s="58"/>
      <c r="CKR1445" s="58"/>
      <c r="CUN1445" s="58"/>
      <c r="DEJ1445" s="58"/>
      <c r="DOF1445" s="58"/>
      <c r="DYB1445" s="58"/>
      <c r="EHX1445" s="58"/>
      <c r="ERT1445" s="58"/>
      <c r="FBP1445" s="58"/>
      <c r="FLL1445" s="58"/>
      <c r="FVH1445" s="58"/>
      <c r="GFD1445" s="58"/>
      <c r="GOZ1445" s="58"/>
      <c r="GYV1445" s="58"/>
      <c r="HIR1445" s="58"/>
      <c r="HSN1445" s="58"/>
      <c r="ICJ1445" s="58"/>
      <c r="IMF1445" s="58"/>
      <c r="IWB1445" s="58"/>
      <c r="JFX1445" s="58"/>
      <c r="JPT1445" s="58"/>
      <c r="JZP1445" s="58"/>
      <c r="KJL1445" s="58"/>
      <c r="KTH1445" s="58"/>
      <c r="LDD1445" s="58"/>
      <c r="LMZ1445" s="58"/>
      <c r="LWV1445" s="58"/>
      <c r="MGR1445" s="58"/>
      <c r="MQN1445" s="58"/>
      <c r="NAJ1445" s="58"/>
      <c r="NKF1445" s="58"/>
      <c r="NUB1445" s="58"/>
      <c r="ODX1445" s="58"/>
      <c r="ONT1445" s="58"/>
      <c r="OXP1445" s="58"/>
      <c r="PHL1445" s="58"/>
      <c r="PRH1445" s="58"/>
      <c r="QBD1445" s="58"/>
      <c r="QKZ1445" s="58"/>
      <c r="QUV1445" s="58"/>
      <c r="RER1445" s="58"/>
      <c r="RON1445" s="58"/>
      <c r="RYJ1445" s="58"/>
      <c r="SIF1445" s="58"/>
      <c r="SSB1445" s="58"/>
      <c r="TBX1445" s="58"/>
      <c r="TLT1445" s="58"/>
      <c r="TVP1445" s="58"/>
      <c r="UFL1445" s="58"/>
      <c r="UPH1445" s="58"/>
      <c r="UZD1445" s="58"/>
      <c r="VIZ1445" s="58"/>
      <c r="VSV1445" s="58"/>
      <c r="WCR1445" s="58"/>
      <c r="WMN1445" s="58"/>
      <c r="WWJ1445" s="58"/>
    </row>
    <row r="1446" spans="1:796 1052:1820 2076:2844 3100:3868 4124:4892 5148:5916 6172:6940 7196:7964 8220:8988 9244:10012 10268:11036 11292:12060 12316:13084 13340:14108 14364:15132 15388:16156" s="67" customFormat="1" ht="57" hidden="1" customHeight="1" x14ac:dyDescent="0.25">
      <c r="A1446" s="54">
        <f>+SUBTOTAL(3,$B$11:B1446)</f>
        <v>0</v>
      </c>
      <c r="B1446" s="78" t="s">
        <v>42</v>
      </c>
      <c r="C1446" s="72" t="s">
        <v>43</v>
      </c>
      <c r="D1446" s="72" t="s">
        <v>44</v>
      </c>
      <c r="E1446" s="72" t="s">
        <v>45</v>
      </c>
      <c r="F1446" s="81" t="s">
        <v>4952</v>
      </c>
      <c r="G1446" s="82">
        <v>45518.519432870002</v>
      </c>
      <c r="H1446" s="81" t="s">
        <v>4952</v>
      </c>
      <c r="I1446" s="82">
        <v>45518.519432870002</v>
      </c>
      <c r="J1446" s="81" t="s">
        <v>4952</v>
      </c>
      <c r="K1446" s="82">
        <v>45518.519432870002</v>
      </c>
      <c r="L1446" s="100" t="s">
        <v>5107</v>
      </c>
      <c r="M1446" s="78" t="s">
        <v>48</v>
      </c>
      <c r="N1446" s="73" t="s">
        <v>141</v>
      </c>
      <c r="O1446" s="73" t="s">
        <v>580</v>
      </c>
      <c r="P1446" s="73" t="s">
        <v>5217</v>
      </c>
      <c r="Q1446" s="74"/>
      <c r="R1446" s="75"/>
      <c r="S1446" s="73" t="s">
        <v>1430</v>
      </c>
      <c r="T1446" s="73" t="s">
        <v>1442</v>
      </c>
      <c r="U1446" s="73" t="s">
        <v>1443</v>
      </c>
      <c r="V1446" s="73" t="s">
        <v>270</v>
      </c>
      <c r="W1446" s="73" t="s">
        <v>5264</v>
      </c>
      <c r="X1446" s="72" t="s">
        <v>58</v>
      </c>
      <c r="Y1446" s="73" t="s">
        <v>5279</v>
      </c>
      <c r="Z1446" s="73" t="s">
        <v>59</v>
      </c>
      <c r="AA1446" s="72" t="s">
        <v>74</v>
      </c>
      <c r="AB1446" s="72"/>
      <c r="AC1446" s="78" t="s">
        <v>75</v>
      </c>
      <c r="AD1446" s="78" t="s">
        <v>75</v>
      </c>
      <c r="JX1446" s="58"/>
      <c r="TT1446" s="58"/>
      <c r="ADP1446" s="58"/>
      <c r="ANL1446" s="58"/>
      <c r="AXH1446" s="58"/>
      <c r="BHD1446" s="58"/>
      <c r="BQZ1446" s="58"/>
      <c r="CAV1446" s="58"/>
      <c r="CKR1446" s="58"/>
      <c r="CUN1446" s="58"/>
      <c r="DEJ1446" s="58"/>
      <c r="DOF1446" s="58"/>
      <c r="DYB1446" s="58"/>
      <c r="EHX1446" s="58"/>
      <c r="ERT1446" s="58"/>
      <c r="FBP1446" s="58"/>
      <c r="FLL1446" s="58"/>
      <c r="FVH1446" s="58"/>
      <c r="GFD1446" s="58"/>
      <c r="GOZ1446" s="58"/>
      <c r="GYV1446" s="58"/>
      <c r="HIR1446" s="58"/>
      <c r="HSN1446" s="58"/>
      <c r="ICJ1446" s="58"/>
      <c r="IMF1446" s="58"/>
      <c r="IWB1446" s="58"/>
      <c r="JFX1446" s="58"/>
      <c r="JPT1446" s="58"/>
      <c r="JZP1446" s="58"/>
      <c r="KJL1446" s="58"/>
      <c r="KTH1446" s="58"/>
      <c r="LDD1446" s="58"/>
      <c r="LMZ1446" s="58"/>
      <c r="LWV1446" s="58"/>
      <c r="MGR1446" s="58"/>
      <c r="MQN1446" s="58"/>
      <c r="NAJ1446" s="58"/>
      <c r="NKF1446" s="58"/>
      <c r="NUB1446" s="58"/>
      <c r="ODX1446" s="58"/>
      <c r="ONT1446" s="58"/>
      <c r="OXP1446" s="58"/>
      <c r="PHL1446" s="58"/>
      <c r="PRH1446" s="58"/>
      <c r="QBD1446" s="58"/>
      <c r="QKZ1446" s="58"/>
      <c r="QUV1446" s="58"/>
      <c r="RER1446" s="58"/>
      <c r="RON1446" s="58"/>
      <c r="RYJ1446" s="58"/>
      <c r="SIF1446" s="58"/>
      <c r="SSB1446" s="58"/>
      <c r="TBX1446" s="58"/>
      <c r="TLT1446" s="58"/>
      <c r="TVP1446" s="58"/>
      <c r="UFL1446" s="58"/>
      <c r="UPH1446" s="58"/>
      <c r="UZD1446" s="58"/>
      <c r="VIZ1446" s="58"/>
      <c r="VSV1446" s="58"/>
      <c r="WCR1446" s="58"/>
      <c r="WMN1446" s="58"/>
      <c r="WWJ1446" s="58"/>
    </row>
    <row r="1447" spans="1:796 1052:1820 2076:2844 3100:3868 4124:4892 5148:5916 6172:6940 7196:7964 8220:8988 9244:10012 10268:11036 11292:12060 12316:13084 13340:14108 14364:15132 15388:16156" s="67" customFormat="1" ht="57" hidden="1" customHeight="1" x14ac:dyDescent="0.25">
      <c r="A1447" s="54">
        <f>+SUBTOTAL(3,$B$11:B1447)</f>
        <v>0</v>
      </c>
      <c r="B1447" s="78" t="s">
        <v>42</v>
      </c>
      <c r="C1447" s="72" t="s">
        <v>43</v>
      </c>
      <c r="D1447" s="72" t="s">
        <v>44</v>
      </c>
      <c r="E1447" s="72" t="s">
        <v>45</v>
      </c>
      <c r="F1447" s="81" t="s">
        <v>4953</v>
      </c>
      <c r="G1447" s="82">
        <v>45509.721018518998</v>
      </c>
      <c r="H1447" s="81" t="s">
        <v>4953</v>
      </c>
      <c r="I1447" s="82">
        <v>45509.721018518998</v>
      </c>
      <c r="J1447" s="81" t="s">
        <v>4953</v>
      </c>
      <c r="K1447" s="82">
        <v>45509.721018518998</v>
      </c>
      <c r="L1447" s="100" t="s">
        <v>5108</v>
      </c>
      <c r="M1447" s="78" t="s">
        <v>48</v>
      </c>
      <c r="N1447" s="49" t="s">
        <v>379</v>
      </c>
      <c r="O1447" s="73" t="s">
        <v>438</v>
      </c>
      <c r="P1447" s="73" t="s">
        <v>1329</v>
      </c>
      <c r="Q1447" s="74"/>
      <c r="R1447" s="75"/>
      <c r="S1447" s="73" t="s">
        <v>68</v>
      </c>
      <c r="T1447" s="73" t="s">
        <v>161</v>
      </c>
      <c r="U1447" s="73" t="s">
        <v>5255</v>
      </c>
      <c r="V1447" s="73" t="s">
        <v>80</v>
      </c>
      <c r="W1447" s="73" t="s">
        <v>4692</v>
      </c>
      <c r="X1447" s="72" t="s">
        <v>58</v>
      </c>
      <c r="Y1447" s="73">
        <v>45523</v>
      </c>
      <c r="Z1447" s="73" t="s">
        <v>59</v>
      </c>
      <c r="AA1447" s="72" t="s">
        <v>74</v>
      </c>
      <c r="AB1447" s="72"/>
      <c r="AC1447" s="78" t="s">
        <v>75</v>
      </c>
      <c r="AD1447" s="78" t="s">
        <v>75</v>
      </c>
      <c r="JX1447" s="58"/>
      <c r="TT1447" s="58"/>
      <c r="ADP1447" s="58"/>
      <c r="ANL1447" s="58"/>
      <c r="AXH1447" s="58"/>
      <c r="BHD1447" s="58"/>
      <c r="BQZ1447" s="58"/>
      <c r="CAV1447" s="58"/>
      <c r="CKR1447" s="58"/>
      <c r="CUN1447" s="58"/>
      <c r="DEJ1447" s="58"/>
      <c r="DOF1447" s="58"/>
      <c r="DYB1447" s="58"/>
      <c r="EHX1447" s="58"/>
      <c r="ERT1447" s="58"/>
      <c r="FBP1447" s="58"/>
      <c r="FLL1447" s="58"/>
      <c r="FVH1447" s="58"/>
      <c r="GFD1447" s="58"/>
      <c r="GOZ1447" s="58"/>
      <c r="GYV1447" s="58"/>
      <c r="HIR1447" s="58"/>
      <c r="HSN1447" s="58"/>
      <c r="ICJ1447" s="58"/>
      <c r="IMF1447" s="58"/>
      <c r="IWB1447" s="58"/>
      <c r="JFX1447" s="58"/>
      <c r="JPT1447" s="58"/>
      <c r="JZP1447" s="58"/>
      <c r="KJL1447" s="58"/>
      <c r="KTH1447" s="58"/>
      <c r="LDD1447" s="58"/>
      <c r="LMZ1447" s="58"/>
      <c r="LWV1447" s="58"/>
      <c r="MGR1447" s="58"/>
      <c r="MQN1447" s="58"/>
      <c r="NAJ1447" s="58"/>
      <c r="NKF1447" s="58"/>
      <c r="NUB1447" s="58"/>
      <c r="ODX1447" s="58"/>
      <c r="ONT1447" s="58"/>
      <c r="OXP1447" s="58"/>
      <c r="PHL1447" s="58"/>
      <c r="PRH1447" s="58"/>
      <c r="QBD1447" s="58"/>
      <c r="QKZ1447" s="58"/>
      <c r="QUV1447" s="58"/>
      <c r="RER1447" s="58"/>
      <c r="RON1447" s="58"/>
      <c r="RYJ1447" s="58"/>
      <c r="SIF1447" s="58"/>
      <c r="SSB1447" s="58"/>
      <c r="TBX1447" s="58"/>
      <c r="TLT1447" s="58"/>
      <c r="TVP1447" s="58"/>
      <c r="UFL1447" s="58"/>
      <c r="UPH1447" s="58"/>
      <c r="UZD1447" s="58"/>
      <c r="VIZ1447" s="58"/>
      <c r="VSV1447" s="58"/>
      <c r="WCR1447" s="58"/>
      <c r="WMN1447" s="58"/>
      <c r="WWJ1447" s="58"/>
    </row>
    <row r="1448" spans="1:796 1052:1820 2076:2844 3100:3868 4124:4892 5148:5916 6172:6940 7196:7964 8220:8988 9244:10012 10268:11036 11292:12060 12316:13084 13340:14108 14364:15132 15388:16156" s="67" customFormat="1" ht="57" hidden="1" customHeight="1" x14ac:dyDescent="0.25">
      <c r="A1448" s="54">
        <f>+SUBTOTAL(3,$B$11:B1448)</f>
        <v>0</v>
      </c>
      <c r="B1448" s="78" t="s">
        <v>42</v>
      </c>
      <c r="C1448" s="72" t="s">
        <v>43</v>
      </c>
      <c r="D1448" s="72" t="s">
        <v>44</v>
      </c>
      <c r="E1448" s="72" t="s">
        <v>45</v>
      </c>
      <c r="F1448" s="81" t="s">
        <v>4954</v>
      </c>
      <c r="G1448" s="82">
        <v>45521.435717592998</v>
      </c>
      <c r="H1448" s="81" t="s">
        <v>4954</v>
      </c>
      <c r="I1448" s="82">
        <v>45521.435717592998</v>
      </c>
      <c r="J1448" s="81" t="s">
        <v>4954</v>
      </c>
      <c r="K1448" s="82">
        <v>45521.435717592998</v>
      </c>
      <c r="L1448" s="100" t="s">
        <v>5109</v>
      </c>
      <c r="M1448" s="78" t="s">
        <v>48</v>
      </c>
      <c r="N1448" s="49" t="s">
        <v>379</v>
      </c>
      <c r="O1448" s="73" t="s">
        <v>426</v>
      </c>
      <c r="P1448" s="73" t="s">
        <v>5218</v>
      </c>
      <c r="Q1448" s="74"/>
      <c r="R1448" s="75"/>
      <c r="S1448" s="73" t="s">
        <v>68</v>
      </c>
      <c r="T1448" s="73" t="s">
        <v>96</v>
      </c>
      <c r="U1448" s="73" t="s">
        <v>97</v>
      </c>
      <c r="V1448" s="73" t="s">
        <v>80</v>
      </c>
      <c r="W1448" s="73" t="s">
        <v>4692</v>
      </c>
      <c r="X1448" s="72" t="s">
        <v>58</v>
      </c>
      <c r="Y1448" s="73">
        <v>45526</v>
      </c>
      <c r="Z1448" s="73" t="s">
        <v>59</v>
      </c>
      <c r="AA1448" s="72" t="s">
        <v>74</v>
      </c>
      <c r="AB1448" s="72"/>
      <c r="AC1448" s="78" t="s">
        <v>75</v>
      </c>
      <c r="AD1448" s="78" t="s">
        <v>75</v>
      </c>
      <c r="JX1448" s="58"/>
      <c r="TT1448" s="58"/>
      <c r="ADP1448" s="58"/>
      <c r="ANL1448" s="58"/>
      <c r="AXH1448" s="58"/>
      <c r="BHD1448" s="58"/>
      <c r="BQZ1448" s="58"/>
      <c r="CAV1448" s="58"/>
      <c r="CKR1448" s="58"/>
      <c r="CUN1448" s="58"/>
      <c r="DEJ1448" s="58"/>
      <c r="DOF1448" s="58"/>
      <c r="DYB1448" s="58"/>
      <c r="EHX1448" s="58"/>
      <c r="ERT1448" s="58"/>
      <c r="FBP1448" s="58"/>
      <c r="FLL1448" s="58"/>
      <c r="FVH1448" s="58"/>
      <c r="GFD1448" s="58"/>
      <c r="GOZ1448" s="58"/>
      <c r="GYV1448" s="58"/>
      <c r="HIR1448" s="58"/>
      <c r="HSN1448" s="58"/>
      <c r="ICJ1448" s="58"/>
      <c r="IMF1448" s="58"/>
      <c r="IWB1448" s="58"/>
      <c r="JFX1448" s="58"/>
      <c r="JPT1448" s="58"/>
      <c r="JZP1448" s="58"/>
      <c r="KJL1448" s="58"/>
      <c r="KTH1448" s="58"/>
      <c r="LDD1448" s="58"/>
      <c r="LMZ1448" s="58"/>
      <c r="LWV1448" s="58"/>
      <c r="MGR1448" s="58"/>
      <c r="MQN1448" s="58"/>
      <c r="NAJ1448" s="58"/>
      <c r="NKF1448" s="58"/>
      <c r="NUB1448" s="58"/>
      <c r="ODX1448" s="58"/>
      <c r="ONT1448" s="58"/>
      <c r="OXP1448" s="58"/>
      <c r="PHL1448" s="58"/>
      <c r="PRH1448" s="58"/>
      <c r="QBD1448" s="58"/>
      <c r="QKZ1448" s="58"/>
      <c r="QUV1448" s="58"/>
      <c r="RER1448" s="58"/>
      <c r="RON1448" s="58"/>
      <c r="RYJ1448" s="58"/>
      <c r="SIF1448" s="58"/>
      <c r="SSB1448" s="58"/>
      <c r="TBX1448" s="58"/>
      <c r="TLT1448" s="58"/>
      <c r="TVP1448" s="58"/>
      <c r="UFL1448" s="58"/>
      <c r="UPH1448" s="58"/>
      <c r="UZD1448" s="58"/>
      <c r="VIZ1448" s="58"/>
      <c r="VSV1448" s="58"/>
      <c r="WCR1448" s="58"/>
      <c r="WMN1448" s="58"/>
      <c r="WWJ1448" s="58"/>
    </row>
    <row r="1449" spans="1:796 1052:1820 2076:2844 3100:3868 4124:4892 5148:5916 6172:6940 7196:7964 8220:8988 9244:10012 10268:11036 11292:12060 12316:13084 13340:14108 14364:15132 15388:16156" s="67" customFormat="1" ht="57" hidden="1" customHeight="1" x14ac:dyDescent="0.25">
      <c r="A1449" s="54">
        <f>+SUBTOTAL(3,$B$11:B1449)</f>
        <v>0</v>
      </c>
      <c r="B1449" s="78" t="s">
        <v>42</v>
      </c>
      <c r="C1449" s="72" t="s">
        <v>43</v>
      </c>
      <c r="D1449" s="72" t="s">
        <v>44</v>
      </c>
      <c r="E1449" s="72" t="s">
        <v>45</v>
      </c>
      <c r="F1449" s="81" t="s">
        <v>4955</v>
      </c>
      <c r="G1449" s="82">
        <v>45521.415335648002</v>
      </c>
      <c r="H1449" s="81" t="s">
        <v>4955</v>
      </c>
      <c r="I1449" s="82">
        <v>45521.415335648002</v>
      </c>
      <c r="J1449" s="81" t="s">
        <v>4955</v>
      </c>
      <c r="K1449" s="82">
        <v>45521.415335648002</v>
      </c>
      <c r="L1449" s="100" t="s">
        <v>5110</v>
      </c>
      <c r="M1449" s="78" t="s">
        <v>48</v>
      </c>
      <c r="N1449" s="49" t="s">
        <v>379</v>
      </c>
      <c r="O1449" s="73" t="s">
        <v>389</v>
      </c>
      <c r="P1449" s="73" t="s">
        <v>390</v>
      </c>
      <c r="Q1449" s="74"/>
      <c r="R1449" s="75"/>
      <c r="S1449" s="73" t="s">
        <v>68</v>
      </c>
      <c r="T1449" s="73" t="s">
        <v>321</v>
      </c>
      <c r="U1449" s="73" t="s">
        <v>321</v>
      </c>
      <c r="V1449" s="73" t="s">
        <v>71</v>
      </c>
      <c r="W1449" s="73" t="s">
        <v>72</v>
      </c>
      <c r="X1449" s="72" t="s">
        <v>58</v>
      </c>
      <c r="Y1449" s="73">
        <v>45527</v>
      </c>
      <c r="Z1449" s="73" t="s">
        <v>59</v>
      </c>
      <c r="AA1449" s="72" t="s">
        <v>74</v>
      </c>
      <c r="AB1449" s="72"/>
      <c r="AC1449" s="78" t="s">
        <v>75</v>
      </c>
      <c r="AD1449" s="78" t="s">
        <v>75</v>
      </c>
      <c r="JX1449" s="58"/>
      <c r="TT1449" s="58"/>
      <c r="ADP1449" s="58"/>
      <c r="ANL1449" s="58"/>
      <c r="AXH1449" s="58"/>
      <c r="BHD1449" s="58"/>
      <c r="BQZ1449" s="58"/>
      <c r="CAV1449" s="58"/>
      <c r="CKR1449" s="58"/>
      <c r="CUN1449" s="58"/>
      <c r="DEJ1449" s="58"/>
      <c r="DOF1449" s="58"/>
      <c r="DYB1449" s="58"/>
      <c r="EHX1449" s="58"/>
      <c r="ERT1449" s="58"/>
      <c r="FBP1449" s="58"/>
      <c r="FLL1449" s="58"/>
      <c r="FVH1449" s="58"/>
      <c r="GFD1449" s="58"/>
      <c r="GOZ1449" s="58"/>
      <c r="GYV1449" s="58"/>
      <c r="HIR1449" s="58"/>
      <c r="HSN1449" s="58"/>
      <c r="ICJ1449" s="58"/>
      <c r="IMF1449" s="58"/>
      <c r="IWB1449" s="58"/>
      <c r="JFX1449" s="58"/>
      <c r="JPT1449" s="58"/>
      <c r="JZP1449" s="58"/>
      <c r="KJL1449" s="58"/>
      <c r="KTH1449" s="58"/>
      <c r="LDD1449" s="58"/>
      <c r="LMZ1449" s="58"/>
      <c r="LWV1449" s="58"/>
      <c r="MGR1449" s="58"/>
      <c r="MQN1449" s="58"/>
      <c r="NAJ1449" s="58"/>
      <c r="NKF1449" s="58"/>
      <c r="NUB1449" s="58"/>
      <c r="ODX1449" s="58"/>
      <c r="ONT1449" s="58"/>
      <c r="OXP1449" s="58"/>
      <c r="PHL1449" s="58"/>
      <c r="PRH1449" s="58"/>
      <c r="QBD1449" s="58"/>
      <c r="QKZ1449" s="58"/>
      <c r="QUV1449" s="58"/>
      <c r="RER1449" s="58"/>
      <c r="RON1449" s="58"/>
      <c r="RYJ1449" s="58"/>
      <c r="SIF1449" s="58"/>
      <c r="SSB1449" s="58"/>
      <c r="TBX1449" s="58"/>
      <c r="TLT1449" s="58"/>
      <c r="TVP1449" s="58"/>
      <c r="UFL1449" s="58"/>
      <c r="UPH1449" s="58"/>
      <c r="UZD1449" s="58"/>
      <c r="VIZ1449" s="58"/>
      <c r="VSV1449" s="58"/>
      <c r="WCR1449" s="58"/>
      <c r="WMN1449" s="58"/>
      <c r="WWJ1449" s="58"/>
    </row>
    <row r="1450" spans="1:796 1052:1820 2076:2844 3100:3868 4124:4892 5148:5916 6172:6940 7196:7964 8220:8988 9244:10012 10268:11036 11292:12060 12316:13084 13340:14108 14364:15132 15388:16156" s="67" customFormat="1" ht="57" hidden="1" customHeight="1" x14ac:dyDescent="0.25">
      <c r="A1450" s="54">
        <f>+SUBTOTAL(3,$B$11:B1450)</f>
        <v>0</v>
      </c>
      <c r="B1450" s="78" t="s">
        <v>42</v>
      </c>
      <c r="C1450" s="72" t="s">
        <v>43</v>
      </c>
      <c r="D1450" s="72" t="s">
        <v>44</v>
      </c>
      <c r="E1450" s="72" t="s">
        <v>45</v>
      </c>
      <c r="F1450" s="81" t="s">
        <v>4956</v>
      </c>
      <c r="G1450" s="82">
        <v>45521.773680555998</v>
      </c>
      <c r="H1450" s="81" t="s">
        <v>4956</v>
      </c>
      <c r="I1450" s="82">
        <v>45521.773680555998</v>
      </c>
      <c r="J1450" s="81" t="s">
        <v>4956</v>
      </c>
      <c r="K1450" s="82">
        <v>45521.773680555998</v>
      </c>
      <c r="L1450" s="100" t="s">
        <v>5111</v>
      </c>
      <c r="M1450" s="78" t="s">
        <v>48</v>
      </c>
      <c r="N1450" s="49" t="s">
        <v>379</v>
      </c>
      <c r="O1450" s="73" t="s">
        <v>438</v>
      </c>
      <c r="P1450" s="73" t="s">
        <v>5219</v>
      </c>
      <c r="Q1450" s="74"/>
      <c r="R1450" s="75"/>
      <c r="S1450" s="73" t="s">
        <v>53</v>
      </c>
      <c r="T1450" s="73" t="s">
        <v>5248</v>
      </c>
      <c r="U1450" s="73" t="s">
        <v>157</v>
      </c>
      <c r="V1450" s="73" t="s">
        <v>80</v>
      </c>
      <c r="W1450" s="73" t="s">
        <v>4692</v>
      </c>
      <c r="X1450" s="72" t="s">
        <v>58</v>
      </c>
      <c r="Y1450" s="73">
        <v>45405</v>
      </c>
      <c r="Z1450" s="73" t="s">
        <v>59</v>
      </c>
      <c r="AA1450" s="72" t="s">
        <v>74</v>
      </c>
      <c r="AB1450" s="72"/>
      <c r="AC1450" s="78" t="s">
        <v>75</v>
      </c>
      <c r="AD1450" s="78" t="s">
        <v>75</v>
      </c>
      <c r="JX1450" s="58"/>
      <c r="TT1450" s="58"/>
      <c r="ADP1450" s="58"/>
      <c r="ANL1450" s="58"/>
      <c r="AXH1450" s="58"/>
      <c r="BHD1450" s="58"/>
      <c r="BQZ1450" s="58"/>
      <c r="CAV1450" s="58"/>
      <c r="CKR1450" s="58"/>
      <c r="CUN1450" s="58"/>
      <c r="DEJ1450" s="58"/>
      <c r="DOF1450" s="58"/>
      <c r="DYB1450" s="58"/>
      <c r="EHX1450" s="58"/>
      <c r="ERT1450" s="58"/>
      <c r="FBP1450" s="58"/>
      <c r="FLL1450" s="58"/>
      <c r="FVH1450" s="58"/>
      <c r="GFD1450" s="58"/>
      <c r="GOZ1450" s="58"/>
      <c r="GYV1450" s="58"/>
      <c r="HIR1450" s="58"/>
      <c r="HSN1450" s="58"/>
      <c r="ICJ1450" s="58"/>
      <c r="IMF1450" s="58"/>
      <c r="IWB1450" s="58"/>
      <c r="JFX1450" s="58"/>
      <c r="JPT1450" s="58"/>
      <c r="JZP1450" s="58"/>
      <c r="KJL1450" s="58"/>
      <c r="KTH1450" s="58"/>
      <c r="LDD1450" s="58"/>
      <c r="LMZ1450" s="58"/>
      <c r="LWV1450" s="58"/>
      <c r="MGR1450" s="58"/>
      <c r="MQN1450" s="58"/>
      <c r="NAJ1450" s="58"/>
      <c r="NKF1450" s="58"/>
      <c r="NUB1450" s="58"/>
      <c r="ODX1450" s="58"/>
      <c r="ONT1450" s="58"/>
      <c r="OXP1450" s="58"/>
      <c r="PHL1450" s="58"/>
      <c r="PRH1450" s="58"/>
      <c r="QBD1450" s="58"/>
      <c r="QKZ1450" s="58"/>
      <c r="QUV1450" s="58"/>
      <c r="RER1450" s="58"/>
      <c r="RON1450" s="58"/>
      <c r="RYJ1450" s="58"/>
      <c r="SIF1450" s="58"/>
      <c r="SSB1450" s="58"/>
      <c r="TBX1450" s="58"/>
      <c r="TLT1450" s="58"/>
      <c r="TVP1450" s="58"/>
      <c r="UFL1450" s="58"/>
      <c r="UPH1450" s="58"/>
      <c r="UZD1450" s="58"/>
      <c r="VIZ1450" s="58"/>
      <c r="VSV1450" s="58"/>
      <c r="WCR1450" s="58"/>
      <c r="WMN1450" s="58"/>
      <c r="WWJ1450" s="58"/>
    </row>
    <row r="1451" spans="1:796 1052:1820 2076:2844 3100:3868 4124:4892 5148:5916 6172:6940 7196:7964 8220:8988 9244:10012 10268:11036 11292:12060 12316:13084 13340:14108 14364:15132 15388:16156" s="67" customFormat="1" ht="57" hidden="1" customHeight="1" x14ac:dyDescent="0.25">
      <c r="A1451" s="54">
        <f>+SUBTOTAL(3,$B$11:B1451)</f>
        <v>0</v>
      </c>
      <c r="B1451" s="78" t="s">
        <v>42</v>
      </c>
      <c r="C1451" s="72" t="s">
        <v>43</v>
      </c>
      <c r="D1451" s="72" t="s">
        <v>44</v>
      </c>
      <c r="E1451" s="72" t="s">
        <v>45</v>
      </c>
      <c r="F1451" s="81" t="s">
        <v>4957</v>
      </c>
      <c r="G1451" s="82">
        <v>45519.512349536999</v>
      </c>
      <c r="H1451" s="81" t="s">
        <v>4957</v>
      </c>
      <c r="I1451" s="82">
        <v>45519.512349536999</v>
      </c>
      <c r="J1451" s="81" t="s">
        <v>4957</v>
      </c>
      <c r="K1451" s="82">
        <v>45519.512349536999</v>
      </c>
      <c r="L1451" s="100" t="s">
        <v>2213</v>
      </c>
      <c r="M1451" s="78" t="s">
        <v>48</v>
      </c>
      <c r="N1451" s="49" t="s">
        <v>379</v>
      </c>
      <c r="O1451" s="73" t="s">
        <v>1332</v>
      </c>
      <c r="P1451" s="73" t="s">
        <v>2072</v>
      </c>
      <c r="Q1451" s="74"/>
      <c r="R1451" s="75"/>
      <c r="S1451" s="73" t="s">
        <v>68</v>
      </c>
      <c r="T1451" s="73" t="s">
        <v>321</v>
      </c>
      <c r="U1451" s="73" t="s">
        <v>321</v>
      </c>
      <c r="V1451" s="73" t="s">
        <v>71</v>
      </c>
      <c r="W1451" s="73" t="s">
        <v>72</v>
      </c>
      <c r="X1451" s="72" t="s">
        <v>58</v>
      </c>
      <c r="Y1451" s="73">
        <v>45531</v>
      </c>
      <c r="Z1451" s="73" t="s">
        <v>105</v>
      </c>
      <c r="AA1451" s="72" t="s">
        <v>74</v>
      </c>
      <c r="AB1451" s="72"/>
      <c r="AC1451" s="78" t="s">
        <v>75</v>
      </c>
      <c r="AD1451" s="78" t="s">
        <v>75</v>
      </c>
      <c r="JX1451" s="58"/>
      <c r="TT1451" s="58"/>
      <c r="ADP1451" s="58"/>
      <c r="ANL1451" s="58"/>
      <c r="AXH1451" s="58"/>
      <c r="BHD1451" s="58"/>
      <c r="BQZ1451" s="58"/>
      <c r="CAV1451" s="58"/>
      <c r="CKR1451" s="58"/>
      <c r="CUN1451" s="58"/>
      <c r="DEJ1451" s="58"/>
      <c r="DOF1451" s="58"/>
      <c r="DYB1451" s="58"/>
      <c r="EHX1451" s="58"/>
      <c r="ERT1451" s="58"/>
      <c r="FBP1451" s="58"/>
      <c r="FLL1451" s="58"/>
      <c r="FVH1451" s="58"/>
      <c r="GFD1451" s="58"/>
      <c r="GOZ1451" s="58"/>
      <c r="GYV1451" s="58"/>
      <c r="HIR1451" s="58"/>
      <c r="HSN1451" s="58"/>
      <c r="ICJ1451" s="58"/>
      <c r="IMF1451" s="58"/>
      <c r="IWB1451" s="58"/>
      <c r="JFX1451" s="58"/>
      <c r="JPT1451" s="58"/>
      <c r="JZP1451" s="58"/>
      <c r="KJL1451" s="58"/>
      <c r="KTH1451" s="58"/>
      <c r="LDD1451" s="58"/>
      <c r="LMZ1451" s="58"/>
      <c r="LWV1451" s="58"/>
      <c r="MGR1451" s="58"/>
      <c r="MQN1451" s="58"/>
      <c r="NAJ1451" s="58"/>
      <c r="NKF1451" s="58"/>
      <c r="NUB1451" s="58"/>
      <c r="ODX1451" s="58"/>
      <c r="ONT1451" s="58"/>
      <c r="OXP1451" s="58"/>
      <c r="PHL1451" s="58"/>
      <c r="PRH1451" s="58"/>
      <c r="QBD1451" s="58"/>
      <c r="QKZ1451" s="58"/>
      <c r="QUV1451" s="58"/>
      <c r="RER1451" s="58"/>
      <c r="RON1451" s="58"/>
      <c r="RYJ1451" s="58"/>
      <c r="SIF1451" s="58"/>
      <c r="SSB1451" s="58"/>
      <c r="TBX1451" s="58"/>
      <c r="TLT1451" s="58"/>
      <c r="TVP1451" s="58"/>
      <c r="UFL1451" s="58"/>
      <c r="UPH1451" s="58"/>
      <c r="UZD1451" s="58"/>
      <c r="VIZ1451" s="58"/>
      <c r="VSV1451" s="58"/>
      <c r="WCR1451" s="58"/>
      <c r="WMN1451" s="58"/>
      <c r="WWJ1451" s="58"/>
    </row>
    <row r="1452" spans="1:796 1052:1820 2076:2844 3100:3868 4124:4892 5148:5916 6172:6940 7196:7964 8220:8988 9244:10012 10268:11036 11292:12060 12316:13084 13340:14108 14364:15132 15388:16156" s="67" customFormat="1" ht="57" hidden="1" customHeight="1" x14ac:dyDescent="0.25">
      <c r="A1452" s="54">
        <f>+SUBTOTAL(3,$B$11:B1452)</f>
        <v>0</v>
      </c>
      <c r="B1452" s="78" t="s">
        <v>42</v>
      </c>
      <c r="C1452" s="72" t="s">
        <v>43</v>
      </c>
      <c r="D1452" s="72" t="s">
        <v>44</v>
      </c>
      <c r="E1452" s="72" t="s">
        <v>45</v>
      </c>
      <c r="F1452" s="81" t="s">
        <v>4958</v>
      </c>
      <c r="G1452" s="82">
        <v>45509.506087962996</v>
      </c>
      <c r="H1452" s="81" t="s">
        <v>4958</v>
      </c>
      <c r="I1452" s="82">
        <v>45509.506087962996</v>
      </c>
      <c r="J1452" s="81" t="s">
        <v>4958</v>
      </c>
      <c r="K1452" s="82">
        <v>45509.506087962996</v>
      </c>
      <c r="L1452" s="100" t="s">
        <v>4480</v>
      </c>
      <c r="M1452" s="78" t="s">
        <v>48</v>
      </c>
      <c r="N1452" s="49" t="s">
        <v>379</v>
      </c>
      <c r="O1452" s="73" t="s">
        <v>426</v>
      </c>
      <c r="P1452" s="73" t="s">
        <v>4372</v>
      </c>
      <c r="Q1452" s="74"/>
      <c r="R1452" s="75"/>
      <c r="S1452" s="73" t="s">
        <v>68</v>
      </c>
      <c r="T1452" s="73" t="s">
        <v>69</v>
      </c>
      <c r="U1452" s="73" t="s">
        <v>70</v>
      </c>
      <c r="V1452" s="73" t="s">
        <v>71</v>
      </c>
      <c r="W1452" s="73" t="s">
        <v>72</v>
      </c>
      <c r="X1452" s="72" t="s">
        <v>58</v>
      </c>
      <c r="Y1452" s="73" t="s">
        <v>5280</v>
      </c>
      <c r="Z1452" s="73" t="s">
        <v>105</v>
      </c>
      <c r="AA1452" s="72" t="s">
        <v>60</v>
      </c>
      <c r="AB1452" s="72"/>
      <c r="AC1452" s="78" t="s">
        <v>75</v>
      </c>
      <c r="AD1452" s="78" t="s">
        <v>75</v>
      </c>
      <c r="JX1452" s="58"/>
      <c r="TT1452" s="58"/>
      <c r="ADP1452" s="58"/>
      <c r="ANL1452" s="58"/>
      <c r="AXH1452" s="58"/>
      <c r="BHD1452" s="58"/>
      <c r="BQZ1452" s="58"/>
      <c r="CAV1452" s="58"/>
      <c r="CKR1452" s="58"/>
      <c r="CUN1452" s="58"/>
      <c r="DEJ1452" s="58"/>
      <c r="DOF1452" s="58"/>
      <c r="DYB1452" s="58"/>
      <c r="EHX1452" s="58"/>
      <c r="ERT1452" s="58"/>
      <c r="FBP1452" s="58"/>
      <c r="FLL1452" s="58"/>
      <c r="FVH1452" s="58"/>
      <c r="GFD1452" s="58"/>
      <c r="GOZ1452" s="58"/>
      <c r="GYV1452" s="58"/>
      <c r="HIR1452" s="58"/>
      <c r="HSN1452" s="58"/>
      <c r="ICJ1452" s="58"/>
      <c r="IMF1452" s="58"/>
      <c r="IWB1452" s="58"/>
      <c r="JFX1452" s="58"/>
      <c r="JPT1452" s="58"/>
      <c r="JZP1452" s="58"/>
      <c r="KJL1452" s="58"/>
      <c r="KTH1452" s="58"/>
      <c r="LDD1452" s="58"/>
      <c r="LMZ1452" s="58"/>
      <c r="LWV1452" s="58"/>
      <c r="MGR1452" s="58"/>
      <c r="MQN1452" s="58"/>
      <c r="NAJ1452" s="58"/>
      <c r="NKF1452" s="58"/>
      <c r="NUB1452" s="58"/>
      <c r="ODX1452" s="58"/>
      <c r="ONT1452" s="58"/>
      <c r="OXP1452" s="58"/>
      <c r="PHL1452" s="58"/>
      <c r="PRH1452" s="58"/>
      <c r="QBD1452" s="58"/>
      <c r="QKZ1452" s="58"/>
      <c r="QUV1452" s="58"/>
      <c r="RER1452" s="58"/>
      <c r="RON1452" s="58"/>
      <c r="RYJ1452" s="58"/>
      <c r="SIF1452" s="58"/>
      <c r="SSB1452" s="58"/>
      <c r="TBX1452" s="58"/>
      <c r="TLT1452" s="58"/>
      <c r="TVP1452" s="58"/>
      <c r="UFL1452" s="58"/>
      <c r="UPH1452" s="58"/>
      <c r="UZD1452" s="58"/>
      <c r="VIZ1452" s="58"/>
      <c r="VSV1452" s="58"/>
      <c r="WCR1452" s="58"/>
      <c r="WMN1452" s="58"/>
      <c r="WWJ1452" s="58"/>
    </row>
    <row r="1453" spans="1:796 1052:1820 2076:2844 3100:3868 4124:4892 5148:5916 6172:6940 7196:7964 8220:8988 9244:10012 10268:11036 11292:12060 12316:13084 13340:14108 14364:15132 15388:16156" s="67" customFormat="1" ht="57" hidden="1" customHeight="1" x14ac:dyDescent="0.25">
      <c r="A1453" s="54">
        <f>+SUBTOTAL(3,$B$11:B1453)</f>
        <v>0</v>
      </c>
      <c r="B1453" s="78" t="s">
        <v>42</v>
      </c>
      <c r="C1453" s="72" t="s">
        <v>43</v>
      </c>
      <c r="D1453" s="72" t="s">
        <v>44</v>
      </c>
      <c r="E1453" s="72" t="s">
        <v>45</v>
      </c>
      <c r="F1453" s="81" t="s">
        <v>4959</v>
      </c>
      <c r="G1453" s="82">
        <v>45521.718506944002</v>
      </c>
      <c r="H1453" s="81" t="s">
        <v>4959</v>
      </c>
      <c r="I1453" s="82">
        <v>45521.718506944002</v>
      </c>
      <c r="J1453" s="81" t="s">
        <v>4959</v>
      </c>
      <c r="K1453" s="82">
        <v>45521.718506944002</v>
      </c>
      <c r="L1453" s="100" t="s">
        <v>5112</v>
      </c>
      <c r="M1453" s="78" t="s">
        <v>48</v>
      </c>
      <c r="N1453" s="49" t="s">
        <v>379</v>
      </c>
      <c r="O1453" s="73" t="s">
        <v>1327</v>
      </c>
      <c r="P1453" s="73" t="s">
        <v>5220</v>
      </c>
      <c r="Q1453" s="74"/>
      <c r="R1453" s="75"/>
      <c r="S1453" s="73" t="s">
        <v>68</v>
      </c>
      <c r="T1453" s="73" t="s">
        <v>125</v>
      </c>
      <c r="U1453" s="73" t="s">
        <v>126</v>
      </c>
      <c r="V1453" s="73" t="s">
        <v>80</v>
      </c>
      <c r="W1453" s="73" t="s">
        <v>4692</v>
      </c>
      <c r="X1453" s="72" t="s">
        <v>58</v>
      </c>
      <c r="Y1453" s="73">
        <v>45531</v>
      </c>
      <c r="Z1453" s="73" t="s">
        <v>59</v>
      </c>
      <c r="AA1453" s="72" t="s">
        <v>74</v>
      </c>
      <c r="AB1453" s="72"/>
      <c r="AC1453" s="78" t="s">
        <v>75</v>
      </c>
      <c r="AD1453" s="78" t="s">
        <v>75</v>
      </c>
      <c r="JX1453" s="58"/>
      <c r="TT1453" s="58"/>
      <c r="ADP1453" s="58"/>
      <c r="ANL1453" s="58"/>
      <c r="AXH1453" s="58"/>
      <c r="BHD1453" s="58"/>
      <c r="BQZ1453" s="58"/>
      <c r="CAV1453" s="58"/>
      <c r="CKR1453" s="58"/>
      <c r="CUN1453" s="58"/>
      <c r="DEJ1453" s="58"/>
      <c r="DOF1453" s="58"/>
      <c r="DYB1453" s="58"/>
      <c r="EHX1453" s="58"/>
      <c r="ERT1453" s="58"/>
      <c r="FBP1453" s="58"/>
      <c r="FLL1453" s="58"/>
      <c r="FVH1453" s="58"/>
      <c r="GFD1453" s="58"/>
      <c r="GOZ1453" s="58"/>
      <c r="GYV1453" s="58"/>
      <c r="HIR1453" s="58"/>
      <c r="HSN1453" s="58"/>
      <c r="ICJ1453" s="58"/>
      <c r="IMF1453" s="58"/>
      <c r="IWB1453" s="58"/>
      <c r="JFX1453" s="58"/>
      <c r="JPT1453" s="58"/>
      <c r="JZP1453" s="58"/>
      <c r="KJL1453" s="58"/>
      <c r="KTH1453" s="58"/>
      <c r="LDD1453" s="58"/>
      <c r="LMZ1453" s="58"/>
      <c r="LWV1453" s="58"/>
      <c r="MGR1453" s="58"/>
      <c r="MQN1453" s="58"/>
      <c r="NAJ1453" s="58"/>
      <c r="NKF1453" s="58"/>
      <c r="NUB1453" s="58"/>
      <c r="ODX1453" s="58"/>
      <c r="ONT1453" s="58"/>
      <c r="OXP1453" s="58"/>
      <c r="PHL1453" s="58"/>
      <c r="PRH1453" s="58"/>
      <c r="QBD1453" s="58"/>
      <c r="QKZ1453" s="58"/>
      <c r="QUV1453" s="58"/>
      <c r="RER1453" s="58"/>
      <c r="RON1453" s="58"/>
      <c r="RYJ1453" s="58"/>
      <c r="SIF1453" s="58"/>
      <c r="SSB1453" s="58"/>
      <c r="TBX1453" s="58"/>
      <c r="TLT1453" s="58"/>
      <c r="TVP1453" s="58"/>
      <c r="UFL1453" s="58"/>
      <c r="UPH1453" s="58"/>
      <c r="UZD1453" s="58"/>
      <c r="VIZ1453" s="58"/>
      <c r="VSV1453" s="58"/>
      <c r="WCR1453" s="58"/>
      <c r="WMN1453" s="58"/>
      <c r="WWJ1453" s="58"/>
    </row>
    <row r="1454" spans="1:796 1052:1820 2076:2844 3100:3868 4124:4892 5148:5916 6172:6940 7196:7964 8220:8988 9244:10012 10268:11036 11292:12060 12316:13084 13340:14108 14364:15132 15388:16156" s="67" customFormat="1" ht="57" hidden="1" customHeight="1" x14ac:dyDescent="0.25">
      <c r="A1454" s="54">
        <f>+SUBTOTAL(3,$B$11:B1454)</f>
        <v>0</v>
      </c>
      <c r="B1454" s="78" t="s">
        <v>42</v>
      </c>
      <c r="C1454" s="72" t="s">
        <v>43</v>
      </c>
      <c r="D1454" s="72" t="s">
        <v>44</v>
      </c>
      <c r="E1454" s="72" t="s">
        <v>45</v>
      </c>
      <c r="F1454" s="81" t="s">
        <v>4960</v>
      </c>
      <c r="G1454" s="82">
        <v>45516.522997685002</v>
      </c>
      <c r="H1454" s="81" t="s">
        <v>4960</v>
      </c>
      <c r="I1454" s="82">
        <v>45516.522997685002</v>
      </c>
      <c r="J1454" s="81" t="s">
        <v>4960</v>
      </c>
      <c r="K1454" s="82">
        <v>45516.522997685002</v>
      </c>
      <c r="L1454" s="100" t="s">
        <v>5113</v>
      </c>
      <c r="M1454" s="78" t="s">
        <v>48</v>
      </c>
      <c r="N1454" s="49" t="s">
        <v>379</v>
      </c>
      <c r="O1454" s="73" t="s">
        <v>418</v>
      </c>
      <c r="P1454" s="73" t="s">
        <v>95</v>
      </c>
      <c r="Q1454" s="74"/>
      <c r="R1454" s="75"/>
      <c r="S1454" s="73" t="s">
        <v>68</v>
      </c>
      <c r="T1454" s="73" t="s">
        <v>161</v>
      </c>
      <c r="U1454" s="73" t="s">
        <v>5255</v>
      </c>
      <c r="V1454" s="73" t="s">
        <v>71</v>
      </c>
      <c r="W1454" s="73" t="s">
        <v>72</v>
      </c>
      <c r="X1454" s="72" t="s">
        <v>58</v>
      </c>
      <c r="Y1454" s="73">
        <v>45525</v>
      </c>
      <c r="Z1454" s="73" t="s">
        <v>59</v>
      </c>
      <c r="AA1454" s="72" t="s">
        <v>74</v>
      </c>
      <c r="AB1454" s="72"/>
      <c r="AC1454" s="78" t="s">
        <v>75</v>
      </c>
      <c r="AD1454" s="78" t="s">
        <v>75</v>
      </c>
      <c r="JX1454" s="58"/>
      <c r="TT1454" s="58"/>
      <c r="ADP1454" s="58"/>
      <c r="ANL1454" s="58"/>
      <c r="AXH1454" s="58"/>
      <c r="BHD1454" s="58"/>
      <c r="BQZ1454" s="58"/>
      <c r="CAV1454" s="58"/>
      <c r="CKR1454" s="58"/>
      <c r="CUN1454" s="58"/>
      <c r="DEJ1454" s="58"/>
      <c r="DOF1454" s="58"/>
      <c r="DYB1454" s="58"/>
      <c r="EHX1454" s="58"/>
      <c r="ERT1454" s="58"/>
      <c r="FBP1454" s="58"/>
      <c r="FLL1454" s="58"/>
      <c r="FVH1454" s="58"/>
      <c r="GFD1454" s="58"/>
      <c r="GOZ1454" s="58"/>
      <c r="GYV1454" s="58"/>
      <c r="HIR1454" s="58"/>
      <c r="HSN1454" s="58"/>
      <c r="ICJ1454" s="58"/>
      <c r="IMF1454" s="58"/>
      <c r="IWB1454" s="58"/>
      <c r="JFX1454" s="58"/>
      <c r="JPT1454" s="58"/>
      <c r="JZP1454" s="58"/>
      <c r="KJL1454" s="58"/>
      <c r="KTH1454" s="58"/>
      <c r="LDD1454" s="58"/>
      <c r="LMZ1454" s="58"/>
      <c r="LWV1454" s="58"/>
      <c r="MGR1454" s="58"/>
      <c r="MQN1454" s="58"/>
      <c r="NAJ1454" s="58"/>
      <c r="NKF1454" s="58"/>
      <c r="NUB1454" s="58"/>
      <c r="ODX1454" s="58"/>
      <c r="ONT1454" s="58"/>
      <c r="OXP1454" s="58"/>
      <c r="PHL1454" s="58"/>
      <c r="PRH1454" s="58"/>
      <c r="QBD1454" s="58"/>
      <c r="QKZ1454" s="58"/>
      <c r="QUV1454" s="58"/>
      <c r="RER1454" s="58"/>
      <c r="RON1454" s="58"/>
      <c r="RYJ1454" s="58"/>
      <c r="SIF1454" s="58"/>
      <c r="SSB1454" s="58"/>
      <c r="TBX1454" s="58"/>
      <c r="TLT1454" s="58"/>
      <c r="TVP1454" s="58"/>
      <c r="UFL1454" s="58"/>
      <c r="UPH1454" s="58"/>
      <c r="UZD1454" s="58"/>
      <c r="VIZ1454" s="58"/>
      <c r="VSV1454" s="58"/>
      <c r="WCR1454" s="58"/>
      <c r="WMN1454" s="58"/>
      <c r="WWJ1454" s="58"/>
    </row>
    <row r="1455" spans="1:796 1052:1820 2076:2844 3100:3868 4124:4892 5148:5916 6172:6940 7196:7964 8220:8988 9244:10012 10268:11036 11292:12060 12316:13084 13340:14108 14364:15132 15388:16156" s="67" customFormat="1" ht="57" hidden="1" customHeight="1" x14ac:dyDescent="0.25">
      <c r="A1455" s="54">
        <f>+SUBTOTAL(3,$B$11:B1455)</f>
        <v>0</v>
      </c>
      <c r="B1455" s="78" t="s">
        <v>42</v>
      </c>
      <c r="C1455" s="72" t="s">
        <v>43</v>
      </c>
      <c r="D1455" s="72" t="s">
        <v>44</v>
      </c>
      <c r="E1455" s="72" t="s">
        <v>45</v>
      </c>
      <c r="F1455" s="81" t="s">
        <v>4961</v>
      </c>
      <c r="G1455" s="82">
        <v>45524.840381943999</v>
      </c>
      <c r="H1455" s="81" t="s">
        <v>4961</v>
      </c>
      <c r="I1455" s="82">
        <v>45524.840381943999</v>
      </c>
      <c r="J1455" s="81" t="s">
        <v>4961</v>
      </c>
      <c r="K1455" s="82">
        <v>45524.840381943999</v>
      </c>
      <c r="L1455" s="100" t="s">
        <v>2946</v>
      </c>
      <c r="M1455" s="78" t="s">
        <v>48</v>
      </c>
      <c r="N1455" s="73" t="s">
        <v>64</v>
      </c>
      <c r="O1455" s="73" t="s">
        <v>87</v>
      </c>
      <c r="P1455" s="73" t="s">
        <v>3336</v>
      </c>
      <c r="Q1455" s="74"/>
      <c r="R1455" s="75"/>
      <c r="S1455" s="73" t="s">
        <v>144</v>
      </c>
      <c r="T1455" s="73" t="s">
        <v>145</v>
      </c>
      <c r="U1455" s="73" t="s">
        <v>146</v>
      </c>
      <c r="V1455" s="73" t="s">
        <v>147</v>
      </c>
      <c r="W1455" s="73" t="s">
        <v>5276</v>
      </c>
      <c r="X1455" s="72" t="s">
        <v>58</v>
      </c>
      <c r="Y1455" s="73">
        <v>45532</v>
      </c>
      <c r="Z1455" s="73" t="s">
        <v>105</v>
      </c>
      <c r="AA1455" s="72" t="s">
        <v>74</v>
      </c>
      <c r="AB1455" s="72"/>
      <c r="AC1455" s="78" t="s">
        <v>75</v>
      </c>
      <c r="AD1455" s="78" t="s">
        <v>75</v>
      </c>
      <c r="JX1455" s="58"/>
      <c r="TT1455" s="58"/>
      <c r="ADP1455" s="58"/>
      <c r="ANL1455" s="58"/>
      <c r="AXH1455" s="58"/>
      <c r="BHD1455" s="58"/>
      <c r="BQZ1455" s="58"/>
      <c r="CAV1455" s="58"/>
      <c r="CKR1455" s="58"/>
      <c r="CUN1455" s="58"/>
      <c r="DEJ1455" s="58"/>
      <c r="DOF1455" s="58"/>
      <c r="DYB1455" s="58"/>
      <c r="EHX1455" s="58"/>
      <c r="ERT1455" s="58"/>
      <c r="FBP1455" s="58"/>
      <c r="FLL1455" s="58"/>
      <c r="FVH1455" s="58"/>
      <c r="GFD1455" s="58"/>
      <c r="GOZ1455" s="58"/>
      <c r="GYV1455" s="58"/>
      <c r="HIR1455" s="58"/>
      <c r="HSN1455" s="58"/>
      <c r="ICJ1455" s="58"/>
      <c r="IMF1455" s="58"/>
      <c r="IWB1455" s="58"/>
      <c r="JFX1455" s="58"/>
      <c r="JPT1455" s="58"/>
      <c r="JZP1455" s="58"/>
      <c r="KJL1455" s="58"/>
      <c r="KTH1455" s="58"/>
      <c r="LDD1455" s="58"/>
      <c r="LMZ1455" s="58"/>
      <c r="LWV1455" s="58"/>
      <c r="MGR1455" s="58"/>
      <c r="MQN1455" s="58"/>
      <c r="NAJ1455" s="58"/>
      <c r="NKF1455" s="58"/>
      <c r="NUB1455" s="58"/>
      <c r="ODX1455" s="58"/>
      <c r="ONT1455" s="58"/>
      <c r="OXP1455" s="58"/>
      <c r="PHL1455" s="58"/>
      <c r="PRH1455" s="58"/>
      <c r="QBD1455" s="58"/>
      <c r="QKZ1455" s="58"/>
      <c r="QUV1455" s="58"/>
      <c r="RER1455" s="58"/>
      <c r="RON1455" s="58"/>
      <c r="RYJ1455" s="58"/>
      <c r="SIF1455" s="58"/>
      <c r="SSB1455" s="58"/>
      <c r="TBX1455" s="58"/>
      <c r="TLT1455" s="58"/>
      <c r="TVP1455" s="58"/>
      <c r="UFL1455" s="58"/>
      <c r="UPH1455" s="58"/>
      <c r="UZD1455" s="58"/>
      <c r="VIZ1455" s="58"/>
      <c r="VSV1455" s="58"/>
      <c r="WCR1455" s="58"/>
      <c r="WMN1455" s="58"/>
      <c r="WWJ1455" s="58"/>
    </row>
    <row r="1456" spans="1:796 1052:1820 2076:2844 3100:3868 4124:4892 5148:5916 6172:6940 7196:7964 8220:8988 9244:10012 10268:11036 11292:12060 12316:13084 13340:14108 14364:15132 15388:16156" s="67" customFormat="1" ht="57" hidden="1" customHeight="1" x14ac:dyDescent="0.25">
      <c r="A1456" s="54">
        <f>+SUBTOTAL(3,$B$11:B1456)</f>
        <v>0</v>
      </c>
      <c r="B1456" s="78" t="s">
        <v>42</v>
      </c>
      <c r="C1456" s="72" t="s">
        <v>43</v>
      </c>
      <c r="D1456" s="72" t="s">
        <v>44</v>
      </c>
      <c r="E1456" s="72" t="s">
        <v>45</v>
      </c>
      <c r="F1456" s="81" t="s">
        <v>4962</v>
      </c>
      <c r="G1456" s="82">
        <v>45516.652789352003</v>
      </c>
      <c r="H1456" s="81" t="s">
        <v>4962</v>
      </c>
      <c r="I1456" s="82">
        <v>45516.652789352003</v>
      </c>
      <c r="J1456" s="81" t="s">
        <v>4962</v>
      </c>
      <c r="K1456" s="82">
        <v>45516.652789352003</v>
      </c>
      <c r="L1456" s="100" t="s">
        <v>5106</v>
      </c>
      <c r="M1456" s="78" t="s">
        <v>48</v>
      </c>
      <c r="N1456" s="49" t="s">
        <v>379</v>
      </c>
      <c r="O1456" s="73" t="s">
        <v>2084</v>
      </c>
      <c r="P1456" s="73" t="s">
        <v>5216</v>
      </c>
      <c r="Q1456" s="74"/>
      <c r="R1456" s="75"/>
      <c r="S1456" s="73" t="s">
        <v>1430</v>
      </c>
      <c r="T1456" s="73" t="s">
        <v>5253</v>
      </c>
      <c r="U1456" s="73" t="s">
        <v>5254</v>
      </c>
      <c r="V1456" s="73" t="s">
        <v>98</v>
      </c>
      <c r="W1456" s="73" t="s">
        <v>99</v>
      </c>
      <c r="X1456" s="72" t="s">
        <v>58</v>
      </c>
      <c r="Y1456" s="73">
        <v>45519</v>
      </c>
      <c r="Z1456" s="73" t="s">
        <v>59</v>
      </c>
      <c r="AA1456" s="72" t="s">
        <v>74</v>
      </c>
      <c r="AB1456" s="72"/>
      <c r="AC1456" s="78" t="s">
        <v>75</v>
      </c>
      <c r="AD1456" s="78" t="s">
        <v>75</v>
      </c>
      <c r="JX1456" s="58"/>
      <c r="TT1456" s="58"/>
      <c r="ADP1456" s="58"/>
      <c r="ANL1456" s="58"/>
      <c r="AXH1456" s="58"/>
      <c r="BHD1456" s="58"/>
      <c r="BQZ1456" s="58"/>
      <c r="CAV1456" s="58"/>
      <c r="CKR1456" s="58"/>
      <c r="CUN1456" s="58"/>
      <c r="DEJ1456" s="58"/>
      <c r="DOF1456" s="58"/>
      <c r="DYB1456" s="58"/>
      <c r="EHX1456" s="58"/>
      <c r="ERT1456" s="58"/>
      <c r="FBP1456" s="58"/>
      <c r="FLL1456" s="58"/>
      <c r="FVH1456" s="58"/>
      <c r="GFD1456" s="58"/>
      <c r="GOZ1456" s="58"/>
      <c r="GYV1456" s="58"/>
      <c r="HIR1456" s="58"/>
      <c r="HSN1456" s="58"/>
      <c r="ICJ1456" s="58"/>
      <c r="IMF1456" s="58"/>
      <c r="IWB1456" s="58"/>
      <c r="JFX1456" s="58"/>
      <c r="JPT1456" s="58"/>
      <c r="JZP1456" s="58"/>
      <c r="KJL1456" s="58"/>
      <c r="KTH1456" s="58"/>
      <c r="LDD1456" s="58"/>
      <c r="LMZ1456" s="58"/>
      <c r="LWV1456" s="58"/>
      <c r="MGR1456" s="58"/>
      <c r="MQN1456" s="58"/>
      <c r="NAJ1456" s="58"/>
      <c r="NKF1456" s="58"/>
      <c r="NUB1456" s="58"/>
      <c r="ODX1456" s="58"/>
      <c r="ONT1456" s="58"/>
      <c r="OXP1456" s="58"/>
      <c r="PHL1456" s="58"/>
      <c r="PRH1456" s="58"/>
      <c r="QBD1456" s="58"/>
      <c r="QKZ1456" s="58"/>
      <c r="QUV1456" s="58"/>
      <c r="RER1456" s="58"/>
      <c r="RON1456" s="58"/>
      <c r="RYJ1456" s="58"/>
      <c r="SIF1456" s="58"/>
      <c r="SSB1456" s="58"/>
      <c r="TBX1456" s="58"/>
      <c r="TLT1456" s="58"/>
      <c r="TVP1456" s="58"/>
      <c r="UFL1456" s="58"/>
      <c r="UPH1456" s="58"/>
      <c r="UZD1456" s="58"/>
      <c r="VIZ1456" s="58"/>
      <c r="VSV1456" s="58"/>
      <c r="WCR1456" s="58"/>
      <c r="WMN1456" s="58"/>
      <c r="WWJ1456" s="58"/>
    </row>
    <row r="1457" spans="1:796 1052:1820 2076:2844 3100:3868 4124:4892 5148:5916 6172:6940 7196:7964 8220:8988 9244:10012 10268:11036 11292:12060 12316:13084 13340:14108 14364:15132 15388:16156" s="67" customFormat="1" ht="57" hidden="1" customHeight="1" x14ac:dyDescent="0.25">
      <c r="A1457" s="54">
        <f>+SUBTOTAL(3,$B$11:B1457)</f>
        <v>0</v>
      </c>
      <c r="B1457" s="78" t="s">
        <v>42</v>
      </c>
      <c r="C1457" s="72" t="s">
        <v>43</v>
      </c>
      <c r="D1457" s="72" t="s">
        <v>44</v>
      </c>
      <c r="E1457" s="72" t="s">
        <v>45</v>
      </c>
      <c r="F1457" s="81" t="s">
        <v>4963</v>
      </c>
      <c r="G1457" s="82">
        <v>45509.690671295997</v>
      </c>
      <c r="H1457" s="81" t="s">
        <v>4963</v>
      </c>
      <c r="I1457" s="82">
        <v>45509.690671295997</v>
      </c>
      <c r="J1457" s="81" t="s">
        <v>4963</v>
      </c>
      <c r="K1457" s="82">
        <v>45509.690671295997</v>
      </c>
      <c r="L1457" s="100" t="s">
        <v>5114</v>
      </c>
      <c r="M1457" s="78" t="s">
        <v>48</v>
      </c>
      <c r="N1457" s="49" t="s">
        <v>379</v>
      </c>
      <c r="O1457" s="73" t="s">
        <v>1332</v>
      </c>
      <c r="P1457" s="73" t="s">
        <v>5221</v>
      </c>
      <c r="Q1457" s="74"/>
      <c r="R1457" s="75"/>
      <c r="S1457" s="73" t="s">
        <v>68</v>
      </c>
      <c r="T1457" s="73" t="s">
        <v>96</v>
      </c>
      <c r="U1457" s="73" t="s">
        <v>97</v>
      </c>
      <c r="V1457" s="73" t="s">
        <v>80</v>
      </c>
      <c r="W1457" s="73" t="s">
        <v>4692</v>
      </c>
      <c r="X1457" s="72" t="s">
        <v>58</v>
      </c>
      <c r="Y1457" s="73">
        <v>45518</v>
      </c>
      <c r="Z1457" s="73" t="s">
        <v>59</v>
      </c>
      <c r="AA1457" s="72" t="s">
        <v>74</v>
      </c>
      <c r="AB1457" s="72"/>
      <c r="AC1457" s="78" t="s">
        <v>75</v>
      </c>
      <c r="AD1457" s="78" t="s">
        <v>75</v>
      </c>
      <c r="JX1457" s="58"/>
      <c r="TT1457" s="58"/>
      <c r="ADP1457" s="58"/>
      <c r="ANL1457" s="58"/>
      <c r="AXH1457" s="58"/>
      <c r="BHD1457" s="58"/>
      <c r="BQZ1457" s="58"/>
      <c r="CAV1457" s="58"/>
      <c r="CKR1457" s="58"/>
      <c r="CUN1457" s="58"/>
      <c r="DEJ1457" s="58"/>
      <c r="DOF1457" s="58"/>
      <c r="DYB1457" s="58"/>
      <c r="EHX1457" s="58"/>
      <c r="ERT1457" s="58"/>
      <c r="FBP1457" s="58"/>
      <c r="FLL1457" s="58"/>
      <c r="FVH1457" s="58"/>
      <c r="GFD1457" s="58"/>
      <c r="GOZ1457" s="58"/>
      <c r="GYV1457" s="58"/>
      <c r="HIR1457" s="58"/>
      <c r="HSN1457" s="58"/>
      <c r="ICJ1457" s="58"/>
      <c r="IMF1457" s="58"/>
      <c r="IWB1457" s="58"/>
      <c r="JFX1457" s="58"/>
      <c r="JPT1457" s="58"/>
      <c r="JZP1457" s="58"/>
      <c r="KJL1457" s="58"/>
      <c r="KTH1457" s="58"/>
      <c r="LDD1457" s="58"/>
      <c r="LMZ1457" s="58"/>
      <c r="LWV1457" s="58"/>
      <c r="MGR1457" s="58"/>
      <c r="MQN1457" s="58"/>
      <c r="NAJ1457" s="58"/>
      <c r="NKF1457" s="58"/>
      <c r="NUB1457" s="58"/>
      <c r="ODX1457" s="58"/>
      <c r="ONT1457" s="58"/>
      <c r="OXP1457" s="58"/>
      <c r="PHL1457" s="58"/>
      <c r="PRH1457" s="58"/>
      <c r="QBD1457" s="58"/>
      <c r="QKZ1457" s="58"/>
      <c r="QUV1457" s="58"/>
      <c r="RER1457" s="58"/>
      <c r="RON1457" s="58"/>
      <c r="RYJ1457" s="58"/>
      <c r="SIF1457" s="58"/>
      <c r="SSB1457" s="58"/>
      <c r="TBX1457" s="58"/>
      <c r="TLT1457" s="58"/>
      <c r="TVP1457" s="58"/>
      <c r="UFL1457" s="58"/>
      <c r="UPH1457" s="58"/>
      <c r="UZD1457" s="58"/>
      <c r="VIZ1457" s="58"/>
      <c r="VSV1457" s="58"/>
      <c r="WCR1457" s="58"/>
      <c r="WMN1457" s="58"/>
      <c r="WWJ1457" s="58"/>
    </row>
    <row r="1458" spans="1:796 1052:1820 2076:2844 3100:3868 4124:4892 5148:5916 6172:6940 7196:7964 8220:8988 9244:10012 10268:11036 11292:12060 12316:13084 13340:14108 14364:15132 15388:16156" s="67" customFormat="1" ht="57" hidden="1" customHeight="1" x14ac:dyDescent="0.25">
      <c r="A1458" s="54">
        <f>+SUBTOTAL(3,$B$11:B1458)</f>
        <v>0</v>
      </c>
      <c r="B1458" s="78" t="s">
        <v>42</v>
      </c>
      <c r="C1458" s="72" t="s">
        <v>43</v>
      </c>
      <c r="D1458" s="72" t="s">
        <v>44</v>
      </c>
      <c r="E1458" s="72" t="s">
        <v>45</v>
      </c>
      <c r="F1458" s="81" t="s">
        <v>4964</v>
      </c>
      <c r="G1458" s="82">
        <v>45516.760983795997</v>
      </c>
      <c r="H1458" s="81" t="s">
        <v>4964</v>
      </c>
      <c r="I1458" s="82">
        <v>45516.760983795997</v>
      </c>
      <c r="J1458" s="81" t="s">
        <v>4964</v>
      </c>
      <c r="K1458" s="82">
        <v>45516.760983795997</v>
      </c>
      <c r="L1458" s="100" t="s">
        <v>5115</v>
      </c>
      <c r="M1458" s="78" t="s">
        <v>48</v>
      </c>
      <c r="N1458" s="49" t="s">
        <v>379</v>
      </c>
      <c r="O1458" s="73" t="s">
        <v>418</v>
      </c>
      <c r="P1458" s="73" t="s">
        <v>1337</v>
      </c>
      <c r="Q1458" s="74"/>
      <c r="R1458" s="75"/>
      <c r="S1458" s="73" t="s">
        <v>68</v>
      </c>
      <c r="T1458" s="73" t="s">
        <v>69</v>
      </c>
      <c r="U1458" s="73" t="s">
        <v>79</v>
      </c>
      <c r="V1458" s="73" t="s">
        <v>71</v>
      </c>
      <c r="W1458" s="73" t="s">
        <v>72</v>
      </c>
      <c r="X1458" s="72" t="s">
        <v>58</v>
      </c>
      <c r="Y1458" s="73">
        <v>45523</v>
      </c>
      <c r="Z1458" s="73" t="s">
        <v>59</v>
      </c>
      <c r="AA1458" s="72" t="s">
        <v>74</v>
      </c>
      <c r="AB1458" s="72"/>
      <c r="AC1458" s="78" t="s">
        <v>75</v>
      </c>
      <c r="AD1458" s="78" t="s">
        <v>75</v>
      </c>
      <c r="JX1458" s="58"/>
      <c r="TT1458" s="58"/>
      <c r="ADP1458" s="58"/>
      <c r="ANL1458" s="58"/>
      <c r="AXH1458" s="58"/>
      <c r="BHD1458" s="58"/>
      <c r="BQZ1458" s="58"/>
      <c r="CAV1458" s="58"/>
      <c r="CKR1458" s="58"/>
      <c r="CUN1458" s="58"/>
      <c r="DEJ1458" s="58"/>
      <c r="DOF1458" s="58"/>
      <c r="DYB1458" s="58"/>
      <c r="EHX1458" s="58"/>
      <c r="ERT1458" s="58"/>
      <c r="FBP1458" s="58"/>
      <c r="FLL1458" s="58"/>
      <c r="FVH1458" s="58"/>
      <c r="GFD1458" s="58"/>
      <c r="GOZ1458" s="58"/>
      <c r="GYV1458" s="58"/>
      <c r="HIR1458" s="58"/>
      <c r="HSN1458" s="58"/>
      <c r="ICJ1458" s="58"/>
      <c r="IMF1458" s="58"/>
      <c r="IWB1458" s="58"/>
      <c r="JFX1458" s="58"/>
      <c r="JPT1458" s="58"/>
      <c r="JZP1458" s="58"/>
      <c r="KJL1458" s="58"/>
      <c r="KTH1458" s="58"/>
      <c r="LDD1458" s="58"/>
      <c r="LMZ1458" s="58"/>
      <c r="LWV1458" s="58"/>
      <c r="MGR1458" s="58"/>
      <c r="MQN1458" s="58"/>
      <c r="NAJ1458" s="58"/>
      <c r="NKF1458" s="58"/>
      <c r="NUB1458" s="58"/>
      <c r="ODX1458" s="58"/>
      <c r="ONT1458" s="58"/>
      <c r="OXP1458" s="58"/>
      <c r="PHL1458" s="58"/>
      <c r="PRH1458" s="58"/>
      <c r="QBD1458" s="58"/>
      <c r="QKZ1458" s="58"/>
      <c r="QUV1458" s="58"/>
      <c r="RER1458" s="58"/>
      <c r="RON1458" s="58"/>
      <c r="RYJ1458" s="58"/>
      <c r="SIF1458" s="58"/>
      <c r="SSB1458" s="58"/>
      <c r="TBX1458" s="58"/>
      <c r="TLT1458" s="58"/>
      <c r="TVP1458" s="58"/>
      <c r="UFL1458" s="58"/>
      <c r="UPH1458" s="58"/>
      <c r="UZD1458" s="58"/>
      <c r="VIZ1458" s="58"/>
      <c r="VSV1458" s="58"/>
      <c r="WCR1458" s="58"/>
      <c r="WMN1458" s="58"/>
      <c r="WWJ1458" s="58"/>
    </row>
    <row r="1459" spans="1:796 1052:1820 2076:2844 3100:3868 4124:4892 5148:5916 6172:6940 7196:7964 8220:8988 9244:10012 10268:11036 11292:12060 12316:13084 13340:14108 14364:15132 15388:16156" s="67" customFormat="1" ht="57" hidden="1" customHeight="1" x14ac:dyDescent="0.25">
      <c r="A1459" s="54">
        <f>+SUBTOTAL(3,$B$11:B1459)</f>
        <v>0</v>
      </c>
      <c r="B1459" s="78" t="s">
        <v>42</v>
      </c>
      <c r="C1459" s="72" t="s">
        <v>43</v>
      </c>
      <c r="D1459" s="72" t="s">
        <v>44</v>
      </c>
      <c r="E1459" s="72" t="s">
        <v>45</v>
      </c>
      <c r="F1459" s="81" t="s">
        <v>4965</v>
      </c>
      <c r="G1459" s="82">
        <v>45511.471608795997</v>
      </c>
      <c r="H1459" s="81" t="s">
        <v>4965</v>
      </c>
      <c r="I1459" s="82">
        <v>45511.471608795997</v>
      </c>
      <c r="J1459" s="81" t="s">
        <v>4965</v>
      </c>
      <c r="K1459" s="82">
        <v>45511.471608795997</v>
      </c>
      <c r="L1459" s="100" t="s">
        <v>4482</v>
      </c>
      <c r="M1459" s="78" t="s">
        <v>48</v>
      </c>
      <c r="N1459" s="49" t="s">
        <v>379</v>
      </c>
      <c r="O1459" s="73" t="s">
        <v>380</v>
      </c>
      <c r="P1459" s="73" t="s">
        <v>4373</v>
      </c>
      <c r="Q1459" s="74"/>
      <c r="R1459" s="75"/>
      <c r="S1459" s="73" t="s">
        <v>68</v>
      </c>
      <c r="T1459" s="73" t="s">
        <v>96</v>
      </c>
      <c r="U1459" s="73" t="s">
        <v>3274</v>
      </c>
      <c r="V1459" s="73" t="s">
        <v>98</v>
      </c>
      <c r="W1459" s="73" t="s">
        <v>99</v>
      </c>
      <c r="X1459" s="72" t="s">
        <v>58</v>
      </c>
      <c r="Y1459" s="73">
        <v>45516</v>
      </c>
      <c r="Z1459" s="73" t="s">
        <v>105</v>
      </c>
      <c r="AA1459" s="72" t="s">
        <v>60</v>
      </c>
      <c r="AB1459" s="72"/>
      <c r="AC1459" s="78" t="s">
        <v>75</v>
      </c>
      <c r="AD1459" s="78" t="s">
        <v>75</v>
      </c>
      <c r="JX1459" s="58"/>
      <c r="TT1459" s="58"/>
      <c r="ADP1459" s="58"/>
      <c r="ANL1459" s="58"/>
      <c r="AXH1459" s="58"/>
      <c r="BHD1459" s="58"/>
      <c r="BQZ1459" s="58"/>
      <c r="CAV1459" s="58"/>
      <c r="CKR1459" s="58"/>
      <c r="CUN1459" s="58"/>
      <c r="DEJ1459" s="58"/>
      <c r="DOF1459" s="58"/>
      <c r="DYB1459" s="58"/>
      <c r="EHX1459" s="58"/>
      <c r="ERT1459" s="58"/>
      <c r="FBP1459" s="58"/>
      <c r="FLL1459" s="58"/>
      <c r="FVH1459" s="58"/>
      <c r="GFD1459" s="58"/>
      <c r="GOZ1459" s="58"/>
      <c r="GYV1459" s="58"/>
      <c r="HIR1459" s="58"/>
      <c r="HSN1459" s="58"/>
      <c r="ICJ1459" s="58"/>
      <c r="IMF1459" s="58"/>
      <c r="IWB1459" s="58"/>
      <c r="JFX1459" s="58"/>
      <c r="JPT1459" s="58"/>
      <c r="JZP1459" s="58"/>
      <c r="KJL1459" s="58"/>
      <c r="KTH1459" s="58"/>
      <c r="LDD1459" s="58"/>
      <c r="LMZ1459" s="58"/>
      <c r="LWV1459" s="58"/>
      <c r="MGR1459" s="58"/>
      <c r="MQN1459" s="58"/>
      <c r="NAJ1459" s="58"/>
      <c r="NKF1459" s="58"/>
      <c r="NUB1459" s="58"/>
      <c r="ODX1459" s="58"/>
      <c r="ONT1459" s="58"/>
      <c r="OXP1459" s="58"/>
      <c r="PHL1459" s="58"/>
      <c r="PRH1459" s="58"/>
      <c r="QBD1459" s="58"/>
      <c r="QKZ1459" s="58"/>
      <c r="QUV1459" s="58"/>
      <c r="RER1459" s="58"/>
      <c r="RON1459" s="58"/>
      <c r="RYJ1459" s="58"/>
      <c r="SIF1459" s="58"/>
      <c r="SSB1459" s="58"/>
      <c r="TBX1459" s="58"/>
      <c r="TLT1459" s="58"/>
      <c r="TVP1459" s="58"/>
      <c r="UFL1459" s="58"/>
      <c r="UPH1459" s="58"/>
      <c r="UZD1459" s="58"/>
      <c r="VIZ1459" s="58"/>
      <c r="VSV1459" s="58"/>
      <c r="WCR1459" s="58"/>
      <c r="WMN1459" s="58"/>
      <c r="WWJ1459" s="58"/>
    </row>
    <row r="1460" spans="1:796 1052:1820 2076:2844 3100:3868 4124:4892 5148:5916 6172:6940 7196:7964 8220:8988 9244:10012 10268:11036 11292:12060 12316:13084 13340:14108 14364:15132 15388:16156" s="67" customFormat="1" ht="57" hidden="1" customHeight="1" x14ac:dyDescent="0.25">
      <c r="A1460" s="54">
        <f>+SUBTOTAL(3,$B$11:B1460)</f>
        <v>0</v>
      </c>
      <c r="B1460" s="78" t="s">
        <v>42</v>
      </c>
      <c r="C1460" s="72" t="s">
        <v>43</v>
      </c>
      <c r="D1460" s="72" t="s">
        <v>44</v>
      </c>
      <c r="E1460" s="72" t="s">
        <v>45</v>
      </c>
      <c r="F1460" s="81" t="s">
        <v>4966</v>
      </c>
      <c r="G1460" s="82">
        <v>45507.611793980999</v>
      </c>
      <c r="H1460" s="81" t="s">
        <v>4966</v>
      </c>
      <c r="I1460" s="82">
        <v>45507.611793980999</v>
      </c>
      <c r="J1460" s="81" t="s">
        <v>4966</v>
      </c>
      <c r="K1460" s="82">
        <v>45507.611793980999</v>
      </c>
      <c r="L1460" s="100" t="s">
        <v>5116</v>
      </c>
      <c r="M1460" s="78" t="s">
        <v>48</v>
      </c>
      <c r="N1460" s="49" t="s">
        <v>379</v>
      </c>
      <c r="O1460" s="73" t="s">
        <v>643</v>
      </c>
      <c r="P1460" s="73" t="s">
        <v>1374</v>
      </c>
      <c r="Q1460" s="74"/>
      <c r="R1460" s="75"/>
      <c r="S1460" s="73" t="s">
        <v>53</v>
      </c>
      <c r="T1460" s="73" t="s">
        <v>5248</v>
      </c>
      <c r="U1460" s="73" t="s">
        <v>157</v>
      </c>
      <c r="V1460" s="73" t="s">
        <v>80</v>
      </c>
      <c r="W1460" s="73" t="s">
        <v>4692</v>
      </c>
      <c r="X1460" s="72" t="s">
        <v>58</v>
      </c>
      <c r="Y1460" s="73">
        <v>45520</v>
      </c>
      <c r="Z1460" s="73" t="s">
        <v>59</v>
      </c>
      <c r="AA1460" s="72" t="s">
        <v>74</v>
      </c>
      <c r="AB1460" s="72"/>
      <c r="AC1460" s="78" t="s">
        <v>75</v>
      </c>
      <c r="AD1460" s="78" t="s">
        <v>75</v>
      </c>
      <c r="JX1460" s="58"/>
      <c r="TT1460" s="58"/>
      <c r="ADP1460" s="58"/>
      <c r="ANL1460" s="58"/>
      <c r="AXH1460" s="58"/>
      <c r="BHD1460" s="58"/>
      <c r="BQZ1460" s="58"/>
      <c r="CAV1460" s="58"/>
      <c r="CKR1460" s="58"/>
      <c r="CUN1460" s="58"/>
      <c r="DEJ1460" s="58"/>
      <c r="DOF1460" s="58"/>
      <c r="DYB1460" s="58"/>
      <c r="EHX1460" s="58"/>
      <c r="ERT1460" s="58"/>
      <c r="FBP1460" s="58"/>
      <c r="FLL1460" s="58"/>
      <c r="FVH1460" s="58"/>
      <c r="GFD1460" s="58"/>
      <c r="GOZ1460" s="58"/>
      <c r="GYV1460" s="58"/>
      <c r="HIR1460" s="58"/>
      <c r="HSN1460" s="58"/>
      <c r="ICJ1460" s="58"/>
      <c r="IMF1460" s="58"/>
      <c r="IWB1460" s="58"/>
      <c r="JFX1460" s="58"/>
      <c r="JPT1460" s="58"/>
      <c r="JZP1460" s="58"/>
      <c r="KJL1460" s="58"/>
      <c r="KTH1460" s="58"/>
      <c r="LDD1460" s="58"/>
      <c r="LMZ1460" s="58"/>
      <c r="LWV1460" s="58"/>
      <c r="MGR1460" s="58"/>
      <c r="MQN1460" s="58"/>
      <c r="NAJ1460" s="58"/>
      <c r="NKF1460" s="58"/>
      <c r="NUB1460" s="58"/>
      <c r="ODX1460" s="58"/>
      <c r="ONT1460" s="58"/>
      <c r="OXP1460" s="58"/>
      <c r="PHL1460" s="58"/>
      <c r="PRH1460" s="58"/>
      <c r="QBD1460" s="58"/>
      <c r="QKZ1460" s="58"/>
      <c r="QUV1460" s="58"/>
      <c r="RER1460" s="58"/>
      <c r="RON1460" s="58"/>
      <c r="RYJ1460" s="58"/>
      <c r="SIF1460" s="58"/>
      <c r="SSB1460" s="58"/>
      <c r="TBX1460" s="58"/>
      <c r="TLT1460" s="58"/>
      <c r="TVP1460" s="58"/>
      <c r="UFL1460" s="58"/>
      <c r="UPH1460" s="58"/>
      <c r="UZD1460" s="58"/>
      <c r="VIZ1460" s="58"/>
      <c r="VSV1460" s="58"/>
      <c r="WCR1460" s="58"/>
      <c r="WMN1460" s="58"/>
      <c r="WWJ1460" s="58"/>
    </row>
    <row r="1461" spans="1:796 1052:1820 2076:2844 3100:3868 4124:4892 5148:5916 6172:6940 7196:7964 8220:8988 9244:10012 10268:11036 11292:12060 12316:13084 13340:14108 14364:15132 15388:16156" s="67" customFormat="1" ht="57" hidden="1" customHeight="1" x14ac:dyDescent="0.25">
      <c r="A1461" s="54">
        <f>+SUBTOTAL(3,$B$11:B1461)</f>
        <v>0</v>
      </c>
      <c r="B1461" s="78" t="s">
        <v>42</v>
      </c>
      <c r="C1461" s="72" t="s">
        <v>43</v>
      </c>
      <c r="D1461" s="72" t="s">
        <v>44</v>
      </c>
      <c r="E1461" s="72" t="s">
        <v>45</v>
      </c>
      <c r="F1461" s="81" t="s">
        <v>4967</v>
      </c>
      <c r="G1461" s="82">
        <v>45511.036192129999</v>
      </c>
      <c r="H1461" s="81" t="s">
        <v>4967</v>
      </c>
      <c r="I1461" s="82">
        <v>45511.036192129999</v>
      </c>
      <c r="J1461" s="81" t="s">
        <v>4967</v>
      </c>
      <c r="K1461" s="82">
        <v>45511.036192129999</v>
      </c>
      <c r="L1461" s="100" t="s">
        <v>5117</v>
      </c>
      <c r="M1461" s="78" t="s">
        <v>111</v>
      </c>
      <c r="N1461" s="49" t="s">
        <v>379</v>
      </c>
      <c r="O1461" s="73" t="s">
        <v>1666</v>
      </c>
      <c r="P1461" s="73" t="s">
        <v>5222</v>
      </c>
      <c r="Q1461" s="74"/>
      <c r="R1461" s="75"/>
      <c r="S1461" s="73" t="s">
        <v>53</v>
      </c>
      <c r="T1461" s="73" t="s">
        <v>5248</v>
      </c>
      <c r="U1461" s="73" t="s">
        <v>157</v>
      </c>
      <c r="V1461" s="73" t="s">
        <v>80</v>
      </c>
      <c r="W1461" s="73" t="s">
        <v>4692</v>
      </c>
      <c r="X1461" s="72" t="s">
        <v>58</v>
      </c>
      <c r="Y1461" s="73">
        <v>45520</v>
      </c>
      <c r="Z1461" s="73" t="s">
        <v>59</v>
      </c>
      <c r="AA1461" s="72" t="s">
        <v>74</v>
      </c>
      <c r="AB1461" s="72"/>
      <c r="AC1461" s="78" t="s">
        <v>75</v>
      </c>
      <c r="AD1461" s="78" t="s">
        <v>75</v>
      </c>
      <c r="JX1461" s="58"/>
      <c r="TT1461" s="58"/>
      <c r="ADP1461" s="58"/>
      <c r="ANL1461" s="58"/>
      <c r="AXH1461" s="58"/>
      <c r="BHD1461" s="58"/>
      <c r="BQZ1461" s="58"/>
      <c r="CAV1461" s="58"/>
      <c r="CKR1461" s="58"/>
      <c r="CUN1461" s="58"/>
      <c r="DEJ1461" s="58"/>
      <c r="DOF1461" s="58"/>
      <c r="DYB1461" s="58"/>
      <c r="EHX1461" s="58"/>
      <c r="ERT1461" s="58"/>
      <c r="FBP1461" s="58"/>
      <c r="FLL1461" s="58"/>
      <c r="FVH1461" s="58"/>
      <c r="GFD1461" s="58"/>
      <c r="GOZ1461" s="58"/>
      <c r="GYV1461" s="58"/>
      <c r="HIR1461" s="58"/>
      <c r="HSN1461" s="58"/>
      <c r="ICJ1461" s="58"/>
      <c r="IMF1461" s="58"/>
      <c r="IWB1461" s="58"/>
      <c r="JFX1461" s="58"/>
      <c r="JPT1461" s="58"/>
      <c r="JZP1461" s="58"/>
      <c r="KJL1461" s="58"/>
      <c r="KTH1461" s="58"/>
      <c r="LDD1461" s="58"/>
      <c r="LMZ1461" s="58"/>
      <c r="LWV1461" s="58"/>
      <c r="MGR1461" s="58"/>
      <c r="MQN1461" s="58"/>
      <c r="NAJ1461" s="58"/>
      <c r="NKF1461" s="58"/>
      <c r="NUB1461" s="58"/>
      <c r="ODX1461" s="58"/>
      <c r="ONT1461" s="58"/>
      <c r="OXP1461" s="58"/>
      <c r="PHL1461" s="58"/>
      <c r="PRH1461" s="58"/>
      <c r="QBD1461" s="58"/>
      <c r="QKZ1461" s="58"/>
      <c r="QUV1461" s="58"/>
      <c r="RER1461" s="58"/>
      <c r="RON1461" s="58"/>
      <c r="RYJ1461" s="58"/>
      <c r="SIF1461" s="58"/>
      <c r="SSB1461" s="58"/>
      <c r="TBX1461" s="58"/>
      <c r="TLT1461" s="58"/>
      <c r="TVP1461" s="58"/>
      <c r="UFL1461" s="58"/>
      <c r="UPH1461" s="58"/>
      <c r="UZD1461" s="58"/>
      <c r="VIZ1461" s="58"/>
      <c r="VSV1461" s="58"/>
      <c r="WCR1461" s="58"/>
      <c r="WMN1461" s="58"/>
      <c r="WWJ1461" s="58"/>
    </row>
    <row r="1462" spans="1:796 1052:1820 2076:2844 3100:3868 4124:4892 5148:5916 6172:6940 7196:7964 8220:8988 9244:10012 10268:11036 11292:12060 12316:13084 13340:14108 14364:15132 15388:16156" s="67" customFormat="1" ht="57" hidden="1" customHeight="1" x14ac:dyDescent="0.25">
      <c r="A1462" s="54">
        <f>+SUBTOTAL(3,$B$11:B1462)</f>
        <v>0</v>
      </c>
      <c r="B1462" s="78" t="s">
        <v>42</v>
      </c>
      <c r="C1462" s="72" t="s">
        <v>43</v>
      </c>
      <c r="D1462" s="72" t="s">
        <v>44</v>
      </c>
      <c r="E1462" s="72" t="s">
        <v>45</v>
      </c>
      <c r="F1462" s="81" t="s">
        <v>4968</v>
      </c>
      <c r="G1462" s="82">
        <v>45534.305682869999</v>
      </c>
      <c r="H1462" s="81" t="s">
        <v>4968</v>
      </c>
      <c r="I1462" s="82">
        <v>45534.305682869999</v>
      </c>
      <c r="J1462" s="81" t="s">
        <v>4968</v>
      </c>
      <c r="K1462" s="82">
        <v>45534.305682869999</v>
      </c>
      <c r="L1462" s="100" t="s">
        <v>5118</v>
      </c>
      <c r="M1462" s="78" t="s">
        <v>48</v>
      </c>
      <c r="N1462" s="73" t="s">
        <v>303</v>
      </c>
      <c r="O1462" s="73" t="s">
        <v>633</v>
      </c>
      <c r="P1462" s="73" t="s">
        <v>5223</v>
      </c>
      <c r="Q1462" s="74"/>
      <c r="R1462" s="75"/>
      <c r="S1462" s="73" t="s">
        <v>68</v>
      </c>
      <c r="T1462" s="73" t="s">
        <v>125</v>
      </c>
      <c r="U1462" s="73" t="s">
        <v>126</v>
      </c>
      <c r="V1462" s="73" t="s">
        <v>80</v>
      </c>
      <c r="W1462" s="73" t="s">
        <v>4692</v>
      </c>
      <c r="X1462" s="72" t="s">
        <v>58</v>
      </c>
      <c r="Y1462" s="73">
        <v>45532</v>
      </c>
      <c r="Z1462" s="73" t="s">
        <v>105</v>
      </c>
      <c r="AA1462" s="72" t="s">
        <v>74</v>
      </c>
      <c r="AB1462" s="72"/>
      <c r="AC1462" s="78" t="s">
        <v>82</v>
      </c>
      <c r="AD1462" s="78" t="s">
        <v>82</v>
      </c>
      <c r="JX1462" s="58"/>
      <c r="TT1462" s="58"/>
      <c r="ADP1462" s="58"/>
      <c r="ANL1462" s="58"/>
      <c r="AXH1462" s="58"/>
      <c r="BHD1462" s="58"/>
      <c r="BQZ1462" s="58"/>
      <c r="CAV1462" s="58"/>
      <c r="CKR1462" s="58"/>
      <c r="CUN1462" s="58"/>
      <c r="DEJ1462" s="58"/>
      <c r="DOF1462" s="58"/>
      <c r="DYB1462" s="58"/>
      <c r="EHX1462" s="58"/>
      <c r="ERT1462" s="58"/>
      <c r="FBP1462" s="58"/>
      <c r="FLL1462" s="58"/>
      <c r="FVH1462" s="58"/>
      <c r="GFD1462" s="58"/>
      <c r="GOZ1462" s="58"/>
      <c r="GYV1462" s="58"/>
      <c r="HIR1462" s="58"/>
      <c r="HSN1462" s="58"/>
      <c r="ICJ1462" s="58"/>
      <c r="IMF1462" s="58"/>
      <c r="IWB1462" s="58"/>
      <c r="JFX1462" s="58"/>
      <c r="JPT1462" s="58"/>
      <c r="JZP1462" s="58"/>
      <c r="KJL1462" s="58"/>
      <c r="KTH1462" s="58"/>
      <c r="LDD1462" s="58"/>
      <c r="LMZ1462" s="58"/>
      <c r="LWV1462" s="58"/>
      <c r="MGR1462" s="58"/>
      <c r="MQN1462" s="58"/>
      <c r="NAJ1462" s="58"/>
      <c r="NKF1462" s="58"/>
      <c r="NUB1462" s="58"/>
      <c r="ODX1462" s="58"/>
      <c r="ONT1462" s="58"/>
      <c r="OXP1462" s="58"/>
      <c r="PHL1462" s="58"/>
      <c r="PRH1462" s="58"/>
      <c r="QBD1462" s="58"/>
      <c r="QKZ1462" s="58"/>
      <c r="QUV1462" s="58"/>
      <c r="RER1462" s="58"/>
      <c r="RON1462" s="58"/>
      <c r="RYJ1462" s="58"/>
      <c r="SIF1462" s="58"/>
      <c r="SSB1462" s="58"/>
      <c r="TBX1462" s="58"/>
      <c r="TLT1462" s="58"/>
      <c r="TVP1462" s="58"/>
      <c r="UFL1462" s="58"/>
      <c r="UPH1462" s="58"/>
      <c r="UZD1462" s="58"/>
      <c r="VIZ1462" s="58"/>
      <c r="VSV1462" s="58"/>
      <c r="WCR1462" s="58"/>
      <c r="WMN1462" s="58"/>
      <c r="WWJ1462" s="58"/>
    </row>
    <row r="1463" spans="1:796 1052:1820 2076:2844 3100:3868 4124:4892 5148:5916 6172:6940 7196:7964 8220:8988 9244:10012 10268:11036 11292:12060 12316:13084 13340:14108 14364:15132 15388:16156" s="67" customFormat="1" ht="57" hidden="1" customHeight="1" x14ac:dyDescent="0.25">
      <c r="A1463" s="54">
        <f>+SUBTOTAL(3,$B$11:B1463)</f>
        <v>0</v>
      </c>
      <c r="B1463" s="78" t="s">
        <v>42</v>
      </c>
      <c r="C1463" s="72" t="s">
        <v>43</v>
      </c>
      <c r="D1463" s="72" t="s">
        <v>44</v>
      </c>
      <c r="E1463" s="72" t="s">
        <v>45</v>
      </c>
      <c r="F1463" s="81" t="s">
        <v>4969</v>
      </c>
      <c r="G1463" s="82">
        <v>45509.463067129996</v>
      </c>
      <c r="H1463" s="81" t="s">
        <v>4969</v>
      </c>
      <c r="I1463" s="82">
        <v>45509.463067129996</v>
      </c>
      <c r="J1463" s="81" t="s">
        <v>4969</v>
      </c>
      <c r="K1463" s="82">
        <v>45509.463067129996</v>
      </c>
      <c r="L1463" s="100" t="s">
        <v>5094</v>
      </c>
      <c r="M1463" s="78" t="s">
        <v>48</v>
      </c>
      <c r="N1463" s="73" t="s">
        <v>313</v>
      </c>
      <c r="O1463" s="73" t="s">
        <v>314</v>
      </c>
      <c r="P1463" s="73" t="s">
        <v>51</v>
      </c>
      <c r="Q1463" s="74"/>
      <c r="R1463" s="75"/>
      <c r="S1463" s="73" t="s">
        <v>68</v>
      </c>
      <c r="T1463" s="73" t="s">
        <v>69</v>
      </c>
      <c r="U1463" s="73" t="s">
        <v>327</v>
      </c>
      <c r="V1463" s="73" t="s">
        <v>80</v>
      </c>
      <c r="W1463" s="73" t="s">
        <v>4692</v>
      </c>
      <c r="X1463" s="72" t="s">
        <v>58</v>
      </c>
      <c r="Y1463" s="73">
        <v>45517</v>
      </c>
      <c r="Z1463" s="73" t="s">
        <v>59</v>
      </c>
      <c r="AA1463" s="72" t="s">
        <v>74</v>
      </c>
      <c r="AB1463" s="72"/>
      <c r="AC1463" s="78" t="s">
        <v>383</v>
      </c>
      <c r="AD1463" s="78" t="s">
        <v>383</v>
      </c>
      <c r="JX1463" s="58"/>
      <c r="TT1463" s="58"/>
      <c r="ADP1463" s="58"/>
      <c r="ANL1463" s="58"/>
      <c r="AXH1463" s="58"/>
      <c r="BHD1463" s="58"/>
      <c r="BQZ1463" s="58"/>
      <c r="CAV1463" s="58"/>
      <c r="CKR1463" s="58"/>
      <c r="CUN1463" s="58"/>
      <c r="DEJ1463" s="58"/>
      <c r="DOF1463" s="58"/>
      <c r="DYB1463" s="58"/>
      <c r="EHX1463" s="58"/>
      <c r="ERT1463" s="58"/>
      <c r="FBP1463" s="58"/>
      <c r="FLL1463" s="58"/>
      <c r="FVH1463" s="58"/>
      <c r="GFD1463" s="58"/>
      <c r="GOZ1463" s="58"/>
      <c r="GYV1463" s="58"/>
      <c r="HIR1463" s="58"/>
      <c r="HSN1463" s="58"/>
      <c r="ICJ1463" s="58"/>
      <c r="IMF1463" s="58"/>
      <c r="IWB1463" s="58"/>
      <c r="JFX1463" s="58"/>
      <c r="JPT1463" s="58"/>
      <c r="JZP1463" s="58"/>
      <c r="KJL1463" s="58"/>
      <c r="KTH1463" s="58"/>
      <c r="LDD1463" s="58"/>
      <c r="LMZ1463" s="58"/>
      <c r="LWV1463" s="58"/>
      <c r="MGR1463" s="58"/>
      <c r="MQN1463" s="58"/>
      <c r="NAJ1463" s="58"/>
      <c r="NKF1463" s="58"/>
      <c r="NUB1463" s="58"/>
      <c r="ODX1463" s="58"/>
      <c r="ONT1463" s="58"/>
      <c r="OXP1463" s="58"/>
      <c r="PHL1463" s="58"/>
      <c r="PRH1463" s="58"/>
      <c r="QBD1463" s="58"/>
      <c r="QKZ1463" s="58"/>
      <c r="QUV1463" s="58"/>
      <c r="RER1463" s="58"/>
      <c r="RON1463" s="58"/>
      <c r="RYJ1463" s="58"/>
      <c r="SIF1463" s="58"/>
      <c r="SSB1463" s="58"/>
      <c r="TBX1463" s="58"/>
      <c r="TLT1463" s="58"/>
      <c r="TVP1463" s="58"/>
      <c r="UFL1463" s="58"/>
      <c r="UPH1463" s="58"/>
      <c r="UZD1463" s="58"/>
      <c r="VIZ1463" s="58"/>
      <c r="VSV1463" s="58"/>
      <c r="WCR1463" s="58"/>
      <c r="WMN1463" s="58"/>
      <c r="WWJ1463" s="58"/>
    </row>
    <row r="1464" spans="1:796 1052:1820 2076:2844 3100:3868 4124:4892 5148:5916 6172:6940 7196:7964 8220:8988 9244:10012 10268:11036 11292:12060 12316:13084 13340:14108 14364:15132 15388:16156" s="67" customFormat="1" ht="57" hidden="1" customHeight="1" x14ac:dyDescent="0.25">
      <c r="A1464" s="54">
        <f>+SUBTOTAL(3,$B$11:B1464)</f>
        <v>0</v>
      </c>
      <c r="B1464" s="78" t="s">
        <v>42</v>
      </c>
      <c r="C1464" s="72" t="s">
        <v>43</v>
      </c>
      <c r="D1464" s="72" t="s">
        <v>44</v>
      </c>
      <c r="E1464" s="72" t="s">
        <v>45</v>
      </c>
      <c r="F1464" s="81" t="s">
        <v>4970</v>
      </c>
      <c r="G1464" s="82">
        <v>45519.054189814997</v>
      </c>
      <c r="H1464" s="81" t="s">
        <v>4970</v>
      </c>
      <c r="I1464" s="82">
        <v>45519.054189814997</v>
      </c>
      <c r="J1464" s="81" t="s">
        <v>4970</v>
      </c>
      <c r="K1464" s="82">
        <v>45519.054189814997</v>
      </c>
      <c r="L1464" s="100" t="s">
        <v>3048</v>
      </c>
      <c r="M1464" s="78" t="s">
        <v>48</v>
      </c>
      <c r="N1464" s="73" t="s">
        <v>313</v>
      </c>
      <c r="O1464" s="73" t="s">
        <v>464</v>
      </c>
      <c r="P1464" s="73" t="s">
        <v>568</v>
      </c>
      <c r="Q1464" s="74"/>
      <c r="R1464" s="75"/>
      <c r="S1464" s="73" t="s">
        <v>68</v>
      </c>
      <c r="T1464" s="73" t="s">
        <v>69</v>
      </c>
      <c r="U1464" s="73" t="s">
        <v>327</v>
      </c>
      <c r="V1464" s="73" t="s">
        <v>80</v>
      </c>
      <c r="W1464" s="73" t="s">
        <v>4692</v>
      </c>
      <c r="X1464" s="72" t="s">
        <v>58</v>
      </c>
      <c r="Y1464" s="73">
        <v>45527</v>
      </c>
      <c r="Z1464" s="73" t="s">
        <v>59</v>
      </c>
      <c r="AA1464" s="72" t="s">
        <v>74</v>
      </c>
      <c r="AB1464" s="72"/>
      <c r="AC1464" s="78" t="s">
        <v>82</v>
      </c>
      <c r="AD1464" s="78" t="s">
        <v>82</v>
      </c>
      <c r="JX1464" s="58"/>
      <c r="TT1464" s="58"/>
      <c r="ADP1464" s="58"/>
      <c r="ANL1464" s="58"/>
      <c r="AXH1464" s="58"/>
      <c r="BHD1464" s="58"/>
      <c r="BQZ1464" s="58"/>
      <c r="CAV1464" s="58"/>
      <c r="CKR1464" s="58"/>
      <c r="CUN1464" s="58"/>
      <c r="DEJ1464" s="58"/>
      <c r="DOF1464" s="58"/>
      <c r="DYB1464" s="58"/>
      <c r="EHX1464" s="58"/>
      <c r="ERT1464" s="58"/>
      <c r="FBP1464" s="58"/>
      <c r="FLL1464" s="58"/>
      <c r="FVH1464" s="58"/>
      <c r="GFD1464" s="58"/>
      <c r="GOZ1464" s="58"/>
      <c r="GYV1464" s="58"/>
      <c r="HIR1464" s="58"/>
      <c r="HSN1464" s="58"/>
      <c r="ICJ1464" s="58"/>
      <c r="IMF1464" s="58"/>
      <c r="IWB1464" s="58"/>
      <c r="JFX1464" s="58"/>
      <c r="JPT1464" s="58"/>
      <c r="JZP1464" s="58"/>
      <c r="KJL1464" s="58"/>
      <c r="KTH1464" s="58"/>
      <c r="LDD1464" s="58"/>
      <c r="LMZ1464" s="58"/>
      <c r="LWV1464" s="58"/>
      <c r="MGR1464" s="58"/>
      <c r="MQN1464" s="58"/>
      <c r="NAJ1464" s="58"/>
      <c r="NKF1464" s="58"/>
      <c r="NUB1464" s="58"/>
      <c r="ODX1464" s="58"/>
      <c r="ONT1464" s="58"/>
      <c r="OXP1464" s="58"/>
      <c r="PHL1464" s="58"/>
      <c r="PRH1464" s="58"/>
      <c r="QBD1464" s="58"/>
      <c r="QKZ1464" s="58"/>
      <c r="QUV1464" s="58"/>
      <c r="RER1464" s="58"/>
      <c r="RON1464" s="58"/>
      <c r="RYJ1464" s="58"/>
      <c r="SIF1464" s="58"/>
      <c r="SSB1464" s="58"/>
      <c r="TBX1464" s="58"/>
      <c r="TLT1464" s="58"/>
      <c r="TVP1464" s="58"/>
      <c r="UFL1464" s="58"/>
      <c r="UPH1464" s="58"/>
      <c r="UZD1464" s="58"/>
      <c r="VIZ1464" s="58"/>
      <c r="VSV1464" s="58"/>
      <c r="WCR1464" s="58"/>
      <c r="WMN1464" s="58"/>
      <c r="WWJ1464" s="58"/>
    </row>
    <row r="1465" spans="1:796 1052:1820 2076:2844 3100:3868 4124:4892 5148:5916 6172:6940 7196:7964 8220:8988 9244:10012 10268:11036 11292:12060 12316:13084 13340:14108 14364:15132 15388:16156" s="67" customFormat="1" ht="57" hidden="1" customHeight="1" x14ac:dyDescent="0.25">
      <c r="A1465" s="54">
        <f>+SUBTOTAL(3,$B$11:B1465)</f>
        <v>0</v>
      </c>
      <c r="B1465" s="78" t="s">
        <v>42</v>
      </c>
      <c r="C1465" s="72" t="s">
        <v>43</v>
      </c>
      <c r="D1465" s="72" t="s">
        <v>44</v>
      </c>
      <c r="E1465" s="72" t="s">
        <v>45</v>
      </c>
      <c r="F1465" s="81" t="s">
        <v>4971</v>
      </c>
      <c r="G1465" s="82">
        <v>45526.789930555999</v>
      </c>
      <c r="H1465" s="81" t="s">
        <v>4971</v>
      </c>
      <c r="I1465" s="82">
        <v>45526.789930555999</v>
      </c>
      <c r="J1465" s="81" t="s">
        <v>4971</v>
      </c>
      <c r="K1465" s="82">
        <v>45526.789930555999</v>
      </c>
      <c r="L1465" s="100" t="s">
        <v>5119</v>
      </c>
      <c r="M1465" s="78" t="s">
        <v>48</v>
      </c>
      <c r="N1465" s="73" t="s">
        <v>313</v>
      </c>
      <c r="O1465" s="73" t="s">
        <v>482</v>
      </c>
      <c r="P1465" s="73" t="s">
        <v>5224</v>
      </c>
      <c r="Q1465" s="74"/>
      <c r="R1465" s="75"/>
      <c r="S1465" s="73" t="s">
        <v>68</v>
      </c>
      <c r="T1465" s="73" t="s">
        <v>96</v>
      </c>
      <c r="U1465" s="73" t="s">
        <v>97</v>
      </c>
      <c r="V1465" s="73" t="s">
        <v>80</v>
      </c>
      <c r="W1465" s="73" t="s">
        <v>4692</v>
      </c>
      <c r="X1465" s="72" t="s">
        <v>58</v>
      </c>
      <c r="Y1465" s="73">
        <v>45532</v>
      </c>
      <c r="Z1465" s="73" t="s">
        <v>59</v>
      </c>
      <c r="AA1465" s="72" t="s">
        <v>74</v>
      </c>
      <c r="AB1465" s="72"/>
      <c r="AC1465" s="78" t="s">
        <v>383</v>
      </c>
      <c r="AD1465" s="78" t="s">
        <v>383</v>
      </c>
      <c r="JX1465" s="58"/>
      <c r="TT1465" s="58"/>
      <c r="ADP1465" s="58"/>
      <c r="ANL1465" s="58"/>
      <c r="AXH1465" s="58"/>
      <c r="BHD1465" s="58"/>
      <c r="BQZ1465" s="58"/>
      <c r="CAV1465" s="58"/>
      <c r="CKR1465" s="58"/>
      <c r="CUN1465" s="58"/>
      <c r="DEJ1465" s="58"/>
      <c r="DOF1465" s="58"/>
      <c r="DYB1465" s="58"/>
      <c r="EHX1465" s="58"/>
      <c r="ERT1465" s="58"/>
      <c r="FBP1465" s="58"/>
      <c r="FLL1465" s="58"/>
      <c r="FVH1465" s="58"/>
      <c r="GFD1465" s="58"/>
      <c r="GOZ1465" s="58"/>
      <c r="GYV1465" s="58"/>
      <c r="HIR1465" s="58"/>
      <c r="HSN1465" s="58"/>
      <c r="ICJ1465" s="58"/>
      <c r="IMF1465" s="58"/>
      <c r="IWB1465" s="58"/>
      <c r="JFX1465" s="58"/>
      <c r="JPT1465" s="58"/>
      <c r="JZP1465" s="58"/>
      <c r="KJL1465" s="58"/>
      <c r="KTH1465" s="58"/>
      <c r="LDD1465" s="58"/>
      <c r="LMZ1465" s="58"/>
      <c r="LWV1465" s="58"/>
      <c r="MGR1465" s="58"/>
      <c r="MQN1465" s="58"/>
      <c r="NAJ1465" s="58"/>
      <c r="NKF1465" s="58"/>
      <c r="NUB1465" s="58"/>
      <c r="ODX1465" s="58"/>
      <c r="ONT1465" s="58"/>
      <c r="OXP1465" s="58"/>
      <c r="PHL1465" s="58"/>
      <c r="PRH1465" s="58"/>
      <c r="QBD1465" s="58"/>
      <c r="QKZ1465" s="58"/>
      <c r="QUV1465" s="58"/>
      <c r="RER1465" s="58"/>
      <c r="RON1465" s="58"/>
      <c r="RYJ1465" s="58"/>
      <c r="SIF1465" s="58"/>
      <c r="SSB1465" s="58"/>
      <c r="TBX1465" s="58"/>
      <c r="TLT1465" s="58"/>
      <c r="TVP1465" s="58"/>
      <c r="UFL1465" s="58"/>
      <c r="UPH1465" s="58"/>
      <c r="UZD1465" s="58"/>
      <c r="VIZ1465" s="58"/>
      <c r="VSV1465" s="58"/>
      <c r="WCR1465" s="58"/>
      <c r="WMN1465" s="58"/>
      <c r="WWJ1465" s="58"/>
    </row>
    <row r="1466" spans="1:796 1052:1820 2076:2844 3100:3868 4124:4892 5148:5916 6172:6940 7196:7964 8220:8988 9244:10012 10268:11036 11292:12060 12316:13084 13340:14108 14364:15132 15388:16156" s="67" customFormat="1" ht="57" hidden="1" customHeight="1" x14ac:dyDescent="0.25">
      <c r="A1466" s="54">
        <f>+SUBTOTAL(3,$B$11:B1466)</f>
        <v>0</v>
      </c>
      <c r="B1466" s="78" t="s">
        <v>42</v>
      </c>
      <c r="C1466" s="72" t="s">
        <v>43</v>
      </c>
      <c r="D1466" s="72" t="s">
        <v>44</v>
      </c>
      <c r="E1466" s="72" t="s">
        <v>45</v>
      </c>
      <c r="F1466" s="81" t="s">
        <v>4972</v>
      </c>
      <c r="G1466" s="82">
        <v>45524.362129629997</v>
      </c>
      <c r="H1466" s="81" t="s">
        <v>4972</v>
      </c>
      <c r="I1466" s="82">
        <v>45524.362129629997</v>
      </c>
      <c r="J1466" s="81" t="s">
        <v>4972</v>
      </c>
      <c r="K1466" s="82">
        <v>45524.362129629997</v>
      </c>
      <c r="L1466" s="100" t="s">
        <v>5120</v>
      </c>
      <c r="M1466" s="78" t="s">
        <v>48</v>
      </c>
      <c r="N1466" s="73" t="s">
        <v>313</v>
      </c>
      <c r="O1466" s="73" t="s">
        <v>4108</v>
      </c>
      <c r="P1466" s="73" t="s">
        <v>5225</v>
      </c>
      <c r="Q1466" s="74"/>
      <c r="R1466" s="75"/>
      <c r="S1466" s="73" t="s">
        <v>68</v>
      </c>
      <c r="T1466" s="73" t="s">
        <v>69</v>
      </c>
      <c r="U1466" s="73" t="s">
        <v>327</v>
      </c>
      <c r="V1466" s="73" t="s">
        <v>71</v>
      </c>
      <c r="W1466" s="73" t="s">
        <v>72</v>
      </c>
      <c r="X1466" s="72" t="s">
        <v>58</v>
      </c>
      <c r="Y1466" s="73">
        <v>45530</v>
      </c>
      <c r="Z1466" s="73" t="s">
        <v>59</v>
      </c>
      <c r="AA1466" s="72" t="s">
        <v>74</v>
      </c>
      <c r="AB1466" s="72"/>
      <c r="AC1466" s="78" t="s">
        <v>75</v>
      </c>
      <c r="AD1466" s="78" t="s">
        <v>75</v>
      </c>
      <c r="JX1466" s="58"/>
      <c r="TT1466" s="58"/>
      <c r="ADP1466" s="58"/>
      <c r="ANL1466" s="58"/>
      <c r="AXH1466" s="58"/>
      <c r="BHD1466" s="58"/>
      <c r="BQZ1466" s="58"/>
      <c r="CAV1466" s="58"/>
      <c r="CKR1466" s="58"/>
      <c r="CUN1466" s="58"/>
      <c r="DEJ1466" s="58"/>
      <c r="DOF1466" s="58"/>
      <c r="DYB1466" s="58"/>
      <c r="EHX1466" s="58"/>
      <c r="ERT1466" s="58"/>
      <c r="FBP1466" s="58"/>
      <c r="FLL1466" s="58"/>
      <c r="FVH1466" s="58"/>
      <c r="GFD1466" s="58"/>
      <c r="GOZ1466" s="58"/>
      <c r="GYV1466" s="58"/>
      <c r="HIR1466" s="58"/>
      <c r="HSN1466" s="58"/>
      <c r="ICJ1466" s="58"/>
      <c r="IMF1466" s="58"/>
      <c r="IWB1466" s="58"/>
      <c r="JFX1466" s="58"/>
      <c r="JPT1466" s="58"/>
      <c r="JZP1466" s="58"/>
      <c r="KJL1466" s="58"/>
      <c r="KTH1466" s="58"/>
      <c r="LDD1466" s="58"/>
      <c r="LMZ1466" s="58"/>
      <c r="LWV1466" s="58"/>
      <c r="MGR1466" s="58"/>
      <c r="MQN1466" s="58"/>
      <c r="NAJ1466" s="58"/>
      <c r="NKF1466" s="58"/>
      <c r="NUB1466" s="58"/>
      <c r="ODX1466" s="58"/>
      <c r="ONT1466" s="58"/>
      <c r="OXP1466" s="58"/>
      <c r="PHL1466" s="58"/>
      <c r="PRH1466" s="58"/>
      <c r="QBD1466" s="58"/>
      <c r="QKZ1466" s="58"/>
      <c r="QUV1466" s="58"/>
      <c r="RER1466" s="58"/>
      <c r="RON1466" s="58"/>
      <c r="RYJ1466" s="58"/>
      <c r="SIF1466" s="58"/>
      <c r="SSB1466" s="58"/>
      <c r="TBX1466" s="58"/>
      <c r="TLT1466" s="58"/>
      <c r="TVP1466" s="58"/>
      <c r="UFL1466" s="58"/>
      <c r="UPH1466" s="58"/>
      <c r="UZD1466" s="58"/>
      <c r="VIZ1466" s="58"/>
      <c r="VSV1466" s="58"/>
      <c r="WCR1466" s="58"/>
      <c r="WMN1466" s="58"/>
      <c r="WWJ1466" s="58"/>
    </row>
    <row r="1467" spans="1:796 1052:1820 2076:2844 3100:3868 4124:4892 5148:5916 6172:6940 7196:7964 8220:8988 9244:10012 10268:11036 11292:12060 12316:13084 13340:14108 14364:15132 15388:16156" s="67" customFormat="1" ht="57" hidden="1" customHeight="1" x14ac:dyDescent="0.25">
      <c r="A1467" s="54">
        <f>+SUBTOTAL(3,$B$11:B1467)</f>
        <v>0</v>
      </c>
      <c r="B1467" s="78" t="s">
        <v>42</v>
      </c>
      <c r="C1467" s="72" t="s">
        <v>43</v>
      </c>
      <c r="D1467" s="72" t="s">
        <v>44</v>
      </c>
      <c r="E1467" s="72" t="s">
        <v>45</v>
      </c>
      <c r="F1467" s="81" t="s">
        <v>4973</v>
      </c>
      <c r="G1467" s="82">
        <v>45528.125532407001</v>
      </c>
      <c r="H1467" s="81" t="s">
        <v>4973</v>
      </c>
      <c r="I1467" s="82">
        <v>45528.125532407001</v>
      </c>
      <c r="J1467" s="81" t="s">
        <v>4973</v>
      </c>
      <c r="K1467" s="82">
        <v>45528.125532407001</v>
      </c>
      <c r="L1467" s="100" t="s">
        <v>5121</v>
      </c>
      <c r="M1467" s="78" t="s">
        <v>48</v>
      </c>
      <c r="N1467" s="73" t="s">
        <v>313</v>
      </c>
      <c r="O1467" s="73" t="s">
        <v>314</v>
      </c>
      <c r="P1467" s="73" t="s">
        <v>658</v>
      </c>
      <c r="Q1467" s="74"/>
      <c r="R1467" s="75"/>
      <c r="S1467" s="73" t="s">
        <v>68</v>
      </c>
      <c r="T1467" s="73" t="s">
        <v>3290</v>
      </c>
      <c r="U1467" s="73" t="s">
        <v>3291</v>
      </c>
      <c r="V1467" s="73" t="s">
        <v>80</v>
      </c>
      <c r="W1467" s="73" t="s">
        <v>4692</v>
      </c>
      <c r="X1467" s="72" t="s">
        <v>58</v>
      </c>
      <c r="Y1467" s="73" t="s">
        <v>5281</v>
      </c>
      <c r="Z1467" s="73" t="s">
        <v>59</v>
      </c>
      <c r="AA1467" s="72" t="s">
        <v>74</v>
      </c>
      <c r="AB1467" s="72"/>
      <c r="AC1467" s="78" t="s">
        <v>82</v>
      </c>
      <c r="AD1467" s="78" t="s">
        <v>82</v>
      </c>
      <c r="JX1467" s="58"/>
      <c r="TT1467" s="58"/>
      <c r="ADP1467" s="58"/>
      <c r="ANL1467" s="58"/>
      <c r="AXH1467" s="58"/>
      <c r="BHD1467" s="58"/>
      <c r="BQZ1467" s="58"/>
      <c r="CAV1467" s="58"/>
      <c r="CKR1467" s="58"/>
      <c r="CUN1467" s="58"/>
      <c r="DEJ1467" s="58"/>
      <c r="DOF1467" s="58"/>
      <c r="DYB1467" s="58"/>
      <c r="EHX1467" s="58"/>
      <c r="ERT1467" s="58"/>
      <c r="FBP1467" s="58"/>
      <c r="FLL1467" s="58"/>
      <c r="FVH1467" s="58"/>
      <c r="GFD1467" s="58"/>
      <c r="GOZ1467" s="58"/>
      <c r="GYV1467" s="58"/>
      <c r="HIR1467" s="58"/>
      <c r="HSN1467" s="58"/>
      <c r="ICJ1467" s="58"/>
      <c r="IMF1467" s="58"/>
      <c r="IWB1467" s="58"/>
      <c r="JFX1467" s="58"/>
      <c r="JPT1467" s="58"/>
      <c r="JZP1467" s="58"/>
      <c r="KJL1467" s="58"/>
      <c r="KTH1467" s="58"/>
      <c r="LDD1467" s="58"/>
      <c r="LMZ1467" s="58"/>
      <c r="LWV1467" s="58"/>
      <c r="MGR1467" s="58"/>
      <c r="MQN1467" s="58"/>
      <c r="NAJ1467" s="58"/>
      <c r="NKF1467" s="58"/>
      <c r="NUB1467" s="58"/>
      <c r="ODX1467" s="58"/>
      <c r="ONT1467" s="58"/>
      <c r="OXP1467" s="58"/>
      <c r="PHL1467" s="58"/>
      <c r="PRH1467" s="58"/>
      <c r="QBD1467" s="58"/>
      <c r="QKZ1467" s="58"/>
      <c r="QUV1467" s="58"/>
      <c r="RER1467" s="58"/>
      <c r="RON1467" s="58"/>
      <c r="RYJ1467" s="58"/>
      <c r="SIF1467" s="58"/>
      <c r="SSB1467" s="58"/>
      <c r="TBX1467" s="58"/>
      <c r="TLT1467" s="58"/>
      <c r="TVP1467" s="58"/>
      <c r="UFL1467" s="58"/>
      <c r="UPH1467" s="58"/>
      <c r="UZD1467" s="58"/>
      <c r="VIZ1467" s="58"/>
      <c r="VSV1467" s="58"/>
      <c r="WCR1467" s="58"/>
      <c r="WMN1467" s="58"/>
      <c r="WWJ1467" s="58"/>
    </row>
    <row r="1468" spans="1:796 1052:1820 2076:2844 3100:3868 4124:4892 5148:5916 6172:6940 7196:7964 8220:8988 9244:10012 10268:11036 11292:12060 12316:13084 13340:14108 14364:15132 15388:16156" s="67" customFormat="1" ht="57" hidden="1" customHeight="1" x14ac:dyDescent="0.25">
      <c r="A1468" s="54">
        <f>+SUBTOTAL(3,$B$11:B1468)</f>
        <v>0</v>
      </c>
      <c r="B1468" s="78" t="s">
        <v>42</v>
      </c>
      <c r="C1468" s="72" t="s">
        <v>43</v>
      </c>
      <c r="D1468" s="72" t="s">
        <v>44</v>
      </c>
      <c r="E1468" s="72" t="s">
        <v>45</v>
      </c>
      <c r="F1468" s="81" t="s">
        <v>4974</v>
      </c>
      <c r="G1468" s="82">
        <v>45528.127222222</v>
      </c>
      <c r="H1468" s="81" t="s">
        <v>4974</v>
      </c>
      <c r="I1468" s="82">
        <v>45528.127222222</v>
      </c>
      <c r="J1468" s="81" t="s">
        <v>4974</v>
      </c>
      <c r="K1468" s="82">
        <v>45528.127222222</v>
      </c>
      <c r="L1468" s="100" t="s">
        <v>2238</v>
      </c>
      <c r="M1468" s="78" t="s">
        <v>48</v>
      </c>
      <c r="N1468" s="73" t="s">
        <v>313</v>
      </c>
      <c r="O1468" s="73" t="s">
        <v>485</v>
      </c>
      <c r="P1468" s="73" t="s">
        <v>2086</v>
      </c>
      <c r="Q1468" s="74"/>
      <c r="R1468" s="75"/>
      <c r="S1468" s="73" t="s">
        <v>68</v>
      </c>
      <c r="T1468" s="73" t="s">
        <v>69</v>
      </c>
      <c r="U1468" s="73" t="s">
        <v>70</v>
      </c>
      <c r="V1468" s="73" t="s">
        <v>229</v>
      </c>
      <c r="W1468" s="73" t="s">
        <v>230</v>
      </c>
      <c r="X1468" s="72" t="s">
        <v>58</v>
      </c>
      <c r="Y1468" s="73">
        <v>45533</v>
      </c>
      <c r="Z1468" s="73" t="s">
        <v>105</v>
      </c>
      <c r="AA1468" s="72" t="s">
        <v>74</v>
      </c>
      <c r="AB1468" s="72"/>
      <c r="AC1468" s="78" t="s">
        <v>82</v>
      </c>
      <c r="AD1468" s="78" t="s">
        <v>82</v>
      </c>
      <c r="JX1468" s="58"/>
      <c r="TT1468" s="58"/>
      <c r="ADP1468" s="58"/>
      <c r="ANL1468" s="58"/>
      <c r="AXH1468" s="58"/>
      <c r="BHD1468" s="58"/>
      <c r="BQZ1468" s="58"/>
      <c r="CAV1468" s="58"/>
      <c r="CKR1468" s="58"/>
      <c r="CUN1468" s="58"/>
      <c r="DEJ1468" s="58"/>
      <c r="DOF1468" s="58"/>
      <c r="DYB1468" s="58"/>
      <c r="EHX1468" s="58"/>
      <c r="ERT1468" s="58"/>
      <c r="FBP1468" s="58"/>
      <c r="FLL1468" s="58"/>
      <c r="FVH1468" s="58"/>
      <c r="GFD1468" s="58"/>
      <c r="GOZ1468" s="58"/>
      <c r="GYV1468" s="58"/>
      <c r="HIR1468" s="58"/>
      <c r="HSN1468" s="58"/>
      <c r="ICJ1468" s="58"/>
      <c r="IMF1468" s="58"/>
      <c r="IWB1468" s="58"/>
      <c r="JFX1468" s="58"/>
      <c r="JPT1468" s="58"/>
      <c r="JZP1468" s="58"/>
      <c r="KJL1468" s="58"/>
      <c r="KTH1468" s="58"/>
      <c r="LDD1468" s="58"/>
      <c r="LMZ1468" s="58"/>
      <c r="LWV1468" s="58"/>
      <c r="MGR1468" s="58"/>
      <c r="MQN1468" s="58"/>
      <c r="NAJ1468" s="58"/>
      <c r="NKF1468" s="58"/>
      <c r="NUB1468" s="58"/>
      <c r="ODX1468" s="58"/>
      <c r="ONT1468" s="58"/>
      <c r="OXP1468" s="58"/>
      <c r="PHL1468" s="58"/>
      <c r="PRH1468" s="58"/>
      <c r="QBD1468" s="58"/>
      <c r="QKZ1468" s="58"/>
      <c r="QUV1468" s="58"/>
      <c r="RER1468" s="58"/>
      <c r="RON1468" s="58"/>
      <c r="RYJ1468" s="58"/>
      <c r="SIF1468" s="58"/>
      <c r="SSB1468" s="58"/>
      <c r="TBX1468" s="58"/>
      <c r="TLT1468" s="58"/>
      <c r="TVP1468" s="58"/>
      <c r="UFL1468" s="58"/>
      <c r="UPH1468" s="58"/>
      <c r="UZD1468" s="58"/>
      <c r="VIZ1468" s="58"/>
      <c r="VSV1468" s="58"/>
      <c r="WCR1468" s="58"/>
      <c r="WMN1468" s="58"/>
      <c r="WWJ1468" s="58"/>
    </row>
    <row r="1469" spans="1:796 1052:1820 2076:2844 3100:3868 4124:4892 5148:5916 6172:6940 7196:7964 8220:8988 9244:10012 10268:11036 11292:12060 12316:13084 13340:14108 14364:15132 15388:16156" s="67" customFormat="1" ht="57" hidden="1" customHeight="1" x14ac:dyDescent="0.25">
      <c r="A1469" s="54">
        <f>+SUBTOTAL(3,$B$11:B1469)</f>
        <v>0</v>
      </c>
      <c r="B1469" s="78" t="s">
        <v>42</v>
      </c>
      <c r="C1469" s="72" t="s">
        <v>43</v>
      </c>
      <c r="D1469" s="72" t="s">
        <v>44</v>
      </c>
      <c r="E1469" s="72" t="s">
        <v>45</v>
      </c>
      <c r="F1469" s="81" t="s">
        <v>4975</v>
      </c>
      <c r="G1469" s="82">
        <v>45530.015196758999</v>
      </c>
      <c r="H1469" s="81" t="s">
        <v>4975</v>
      </c>
      <c r="I1469" s="82">
        <v>45530.015196758999</v>
      </c>
      <c r="J1469" s="81" t="s">
        <v>4975</v>
      </c>
      <c r="K1469" s="82">
        <v>45530.015196758999</v>
      </c>
      <c r="L1469" s="100" t="s">
        <v>3048</v>
      </c>
      <c r="M1469" s="78" t="s">
        <v>48</v>
      </c>
      <c r="N1469" s="73" t="s">
        <v>313</v>
      </c>
      <c r="O1469" s="73" t="s">
        <v>464</v>
      </c>
      <c r="P1469" s="73" t="s">
        <v>568</v>
      </c>
      <c r="Q1469" s="74"/>
      <c r="R1469" s="75"/>
      <c r="S1469" s="73" t="s">
        <v>53</v>
      </c>
      <c r="T1469" s="73" t="s">
        <v>5248</v>
      </c>
      <c r="U1469" s="73" t="s">
        <v>157</v>
      </c>
      <c r="V1469" s="73" t="s">
        <v>80</v>
      </c>
      <c r="W1469" s="73" t="s">
        <v>4692</v>
      </c>
      <c r="X1469" s="72" t="s">
        <v>58</v>
      </c>
      <c r="Y1469" s="73">
        <v>45541</v>
      </c>
      <c r="Z1469" s="73" t="s">
        <v>105</v>
      </c>
      <c r="AA1469" s="72" t="s">
        <v>74</v>
      </c>
      <c r="AB1469" s="72"/>
      <c r="AC1469" s="78" t="s">
        <v>82</v>
      </c>
      <c r="AD1469" s="78" t="s">
        <v>82</v>
      </c>
      <c r="JX1469" s="58"/>
      <c r="TT1469" s="58"/>
      <c r="ADP1469" s="58"/>
      <c r="ANL1469" s="58"/>
      <c r="AXH1469" s="58"/>
      <c r="BHD1469" s="58"/>
      <c r="BQZ1469" s="58"/>
      <c r="CAV1469" s="58"/>
      <c r="CKR1469" s="58"/>
      <c r="CUN1469" s="58"/>
      <c r="DEJ1469" s="58"/>
      <c r="DOF1469" s="58"/>
      <c r="DYB1469" s="58"/>
      <c r="EHX1469" s="58"/>
      <c r="ERT1469" s="58"/>
      <c r="FBP1469" s="58"/>
      <c r="FLL1469" s="58"/>
      <c r="FVH1469" s="58"/>
      <c r="GFD1469" s="58"/>
      <c r="GOZ1469" s="58"/>
      <c r="GYV1469" s="58"/>
      <c r="HIR1469" s="58"/>
      <c r="HSN1469" s="58"/>
      <c r="ICJ1469" s="58"/>
      <c r="IMF1469" s="58"/>
      <c r="IWB1469" s="58"/>
      <c r="JFX1469" s="58"/>
      <c r="JPT1469" s="58"/>
      <c r="JZP1469" s="58"/>
      <c r="KJL1469" s="58"/>
      <c r="KTH1469" s="58"/>
      <c r="LDD1469" s="58"/>
      <c r="LMZ1469" s="58"/>
      <c r="LWV1469" s="58"/>
      <c r="MGR1469" s="58"/>
      <c r="MQN1469" s="58"/>
      <c r="NAJ1469" s="58"/>
      <c r="NKF1469" s="58"/>
      <c r="NUB1469" s="58"/>
      <c r="ODX1469" s="58"/>
      <c r="ONT1469" s="58"/>
      <c r="OXP1469" s="58"/>
      <c r="PHL1469" s="58"/>
      <c r="PRH1469" s="58"/>
      <c r="QBD1469" s="58"/>
      <c r="QKZ1469" s="58"/>
      <c r="QUV1469" s="58"/>
      <c r="RER1469" s="58"/>
      <c r="RON1469" s="58"/>
      <c r="RYJ1469" s="58"/>
      <c r="SIF1469" s="58"/>
      <c r="SSB1469" s="58"/>
      <c r="TBX1469" s="58"/>
      <c r="TLT1469" s="58"/>
      <c r="TVP1469" s="58"/>
      <c r="UFL1469" s="58"/>
      <c r="UPH1469" s="58"/>
      <c r="UZD1469" s="58"/>
      <c r="VIZ1469" s="58"/>
      <c r="VSV1469" s="58"/>
      <c r="WCR1469" s="58"/>
      <c r="WMN1469" s="58"/>
      <c r="WWJ1469" s="58"/>
    </row>
    <row r="1470" spans="1:796 1052:1820 2076:2844 3100:3868 4124:4892 5148:5916 6172:6940 7196:7964 8220:8988 9244:10012 10268:11036 11292:12060 12316:13084 13340:14108 14364:15132 15388:16156" s="67" customFormat="1" ht="57" hidden="1" customHeight="1" x14ac:dyDescent="0.25">
      <c r="A1470" s="54">
        <f>+SUBTOTAL(3,$B$11:B1470)</f>
        <v>0</v>
      </c>
      <c r="B1470" s="78" t="s">
        <v>42</v>
      </c>
      <c r="C1470" s="72" t="s">
        <v>43</v>
      </c>
      <c r="D1470" s="72" t="s">
        <v>44</v>
      </c>
      <c r="E1470" s="72" t="s">
        <v>45</v>
      </c>
      <c r="F1470" s="81" t="s">
        <v>4976</v>
      </c>
      <c r="G1470" s="82">
        <v>45524.582013888998</v>
      </c>
      <c r="H1470" s="81" t="s">
        <v>4976</v>
      </c>
      <c r="I1470" s="82">
        <v>45524.582013888998</v>
      </c>
      <c r="J1470" s="81" t="s">
        <v>4976</v>
      </c>
      <c r="K1470" s="82">
        <v>45524.582013888998</v>
      </c>
      <c r="L1470" s="100" t="s">
        <v>5122</v>
      </c>
      <c r="M1470" s="78" t="s">
        <v>48</v>
      </c>
      <c r="N1470" s="73" t="s">
        <v>313</v>
      </c>
      <c r="O1470" s="73" t="s">
        <v>464</v>
      </c>
      <c r="P1470" s="73" t="s">
        <v>419</v>
      </c>
      <c r="Q1470" s="74"/>
      <c r="R1470" s="75"/>
      <c r="S1470" s="73" t="s">
        <v>68</v>
      </c>
      <c r="T1470" s="73" t="s">
        <v>496</v>
      </c>
      <c r="U1470" s="73" t="s">
        <v>497</v>
      </c>
      <c r="V1470" s="73" t="s">
        <v>80</v>
      </c>
      <c r="W1470" s="73" t="s">
        <v>4692</v>
      </c>
      <c r="X1470" s="72" t="s">
        <v>58</v>
      </c>
      <c r="Y1470" s="73">
        <v>45534</v>
      </c>
      <c r="Z1470" s="73" t="s">
        <v>105</v>
      </c>
      <c r="AA1470" s="72" t="s">
        <v>74</v>
      </c>
      <c r="AB1470" s="72"/>
      <c r="AC1470" s="78" t="s">
        <v>82</v>
      </c>
      <c r="AD1470" s="78" t="s">
        <v>82</v>
      </c>
      <c r="JX1470" s="58"/>
      <c r="TT1470" s="58"/>
      <c r="ADP1470" s="58"/>
      <c r="ANL1470" s="58"/>
      <c r="AXH1470" s="58"/>
      <c r="BHD1470" s="58"/>
      <c r="BQZ1470" s="58"/>
      <c r="CAV1470" s="58"/>
      <c r="CKR1470" s="58"/>
      <c r="CUN1470" s="58"/>
      <c r="DEJ1470" s="58"/>
      <c r="DOF1470" s="58"/>
      <c r="DYB1470" s="58"/>
      <c r="EHX1470" s="58"/>
      <c r="ERT1470" s="58"/>
      <c r="FBP1470" s="58"/>
      <c r="FLL1470" s="58"/>
      <c r="FVH1470" s="58"/>
      <c r="GFD1470" s="58"/>
      <c r="GOZ1470" s="58"/>
      <c r="GYV1470" s="58"/>
      <c r="HIR1470" s="58"/>
      <c r="HSN1470" s="58"/>
      <c r="ICJ1470" s="58"/>
      <c r="IMF1470" s="58"/>
      <c r="IWB1470" s="58"/>
      <c r="JFX1470" s="58"/>
      <c r="JPT1470" s="58"/>
      <c r="JZP1470" s="58"/>
      <c r="KJL1470" s="58"/>
      <c r="KTH1470" s="58"/>
      <c r="LDD1470" s="58"/>
      <c r="LMZ1470" s="58"/>
      <c r="LWV1470" s="58"/>
      <c r="MGR1470" s="58"/>
      <c r="MQN1470" s="58"/>
      <c r="NAJ1470" s="58"/>
      <c r="NKF1470" s="58"/>
      <c r="NUB1470" s="58"/>
      <c r="ODX1470" s="58"/>
      <c r="ONT1470" s="58"/>
      <c r="OXP1470" s="58"/>
      <c r="PHL1470" s="58"/>
      <c r="PRH1470" s="58"/>
      <c r="QBD1470" s="58"/>
      <c r="QKZ1470" s="58"/>
      <c r="QUV1470" s="58"/>
      <c r="RER1470" s="58"/>
      <c r="RON1470" s="58"/>
      <c r="RYJ1470" s="58"/>
      <c r="SIF1470" s="58"/>
      <c r="SSB1470" s="58"/>
      <c r="TBX1470" s="58"/>
      <c r="TLT1470" s="58"/>
      <c r="TVP1470" s="58"/>
      <c r="UFL1470" s="58"/>
      <c r="UPH1470" s="58"/>
      <c r="UZD1470" s="58"/>
      <c r="VIZ1470" s="58"/>
      <c r="VSV1470" s="58"/>
      <c r="WCR1470" s="58"/>
      <c r="WMN1470" s="58"/>
      <c r="WWJ1470" s="58"/>
    </row>
    <row r="1471" spans="1:796 1052:1820 2076:2844 3100:3868 4124:4892 5148:5916 6172:6940 7196:7964 8220:8988 9244:10012 10268:11036 11292:12060 12316:13084 13340:14108 14364:15132 15388:16156" s="67" customFormat="1" ht="57" hidden="1" customHeight="1" x14ac:dyDescent="0.25">
      <c r="A1471" s="54">
        <f>+SUBTOTAL(3,$B$11:B1471)</f>
        <v>0</v>
      </c>
      <c r="B1471" s="78" t="s">
        <v>42</v>
      </c>
      <c r="C1471" s="72" t="s">
        <v>43</v>
      </c>
      <c r="D1471" s="72" t="s">
        <v>44</v>
      </c>
      <c r="E1471" s="72" t="s">
        <v>45</v>
      </c>
      <c r="F1471" s="81" t="s">
        <v>4977</v>
      </c>
      <c r="G1471" s="82">
        <v>45523.875451389002</v>
      </c>
      <c r="H1471" s="81" t="s">
        <v>4977</v>
      </c>
      <c r="I1471" s="82">
        <v>45523.875451389002</v>
      </c>
      <c r="J1471" s="81" t="s">
        <v>4977</v>
      </c>
      <c r="K1471" s="82">
        <v>45523.875451389002</v>
      </c>
      <c r="L1471" s="100" t="s">
        <v>5123</v>
      </c>
      <c r="M1471" s="78" t="s">
        <v>48</v>
      </c>
      <c r="N1471" s="73" t="s">
        <v>313</v>
      </c>
      <c r="O1471" s="73" t="s">
        <v>482</v>
      </c>
      <c r="P1471" s="73" t="s">
        <v>2074</v>
      </c>
      <c r="Q1471" s="74"/>
      <c r="R1471" s="75"/>
      <c r="S1471" s="73" t="s">
        <v>68</v>
      </c>
      <c r="T1471" s="73" t="s">
        <v>321</v>
      </c>
      <c r="U1471" s="73" t="s">
        <v>321</v>
      </c>
      <c r="V1471" s="73" t="s">
        <v>71</v>
      </c>
      <c r="W1471" s="73" t="s">
        <v>72</v>
      </c>
      <c r="X1471" s="72" t="s">
        <v>58</v>
      </c>
      <c r="Y1471" s="73">
        <v>45531</v>
      </c>
      <c r="Z1471" s="73" t="s">
        <v>59</v>
      </c>
      <c r="AA1471" s="72" t="s">
        <v>74</v>
      </c>
      <c r="AB1471" s="72"/>
      <c r="AC1471" s="78" t="s">
        <v>82</v>
      </c>
      <c r="AD1471" s="78" t="s">
        <v>82</v>
      </c>
      <c r="JX1471" s="58"/>
      <c r="TT1471" s="58"/>
      <c r="ADP1471" s="58"/>
      <c r="ANL1471" s="58"/>
      <c r="AXH1471" s="58"/>
      <c r="BHD1471" s="58"/>
      <c r="BQZ1471" s="58"/>
      <c r="CAV1471" s="58"/>
      <c r="CKR1471" s="58"/>
      <c r="CUN1471" s="58"/>
      <c r="DEJ1471" s="58"/>
      <c r="DOF1471" s="58"/>
      <c r="DYB1471" s="58"/>
      <c r="EHX1471" s="58"/>
      <c r="ERT1471" s="58"/>
      <c r="FBP1471" s="58"/>
      <c r="FLL1471" s="58"/>
      <c r="FVH1471" s="58"/>
      <c r="GFD1471" s="58"/>
      <c r="GOZ1471" s="58"/>
      <c r="GYV1471" s="58"/>
      <c r="HIR1471" s="58"/>
      <c r="HSN1471" s="58"/>
      <c r="ICJ1471" s="58"/>
      <c r="IMF1471" s="58"/>
      <c r="IWB1471" s="58"/>
      <c r="JFX1471" s="58"/>
      <c r="JPT1471" s="58"/>
      <c r="JZP1471" s="58"/>
      <c r="KJL1471" s="58"/>
      <c r="KTH1471" s="58"/>
      <c r="LDD1471" s="58"/>
      <c r="LMZ1471" s="58"/>
      <c r="LWV1471" s="58"/>
      <c r="MGR1471" s="58"/>
      <c r="MQN1471" s="58"/>
      <c r="NAJ1471" s="58"/>
      <c r="NKF1471" s="58"/>
      <c r="NUB1471" s="58"/>
      <c r="ODX1471" s="58"/>
      <c r="ONT1471" s="58"/>
      <c r="OXP1471" s="58"/>
      <c r="PHL1471" s="58"/>
      <c r="PRH1471" s="58"/>
      <c r="QBD1471" s="58"/>
      <c r="QKZ1471" s="58"/>
      <c r="QUV1471" s="58"/>
      <c r="RER1471" s="58"/>
      <c r="RON1471" s="58"/>
      <c r="RYJ1471" s="58"/>
      <c r="SIF1471" s="58"/>
      <c r="SSB1471" s="58"/>
      <c r="TBX1471" s="58"/>
      <c r="TLT1471" s="58"/>
      <c r="TVP1471" s="58"/>
      <c r="UFL1471" s="58"/>
      <c r="UPH1471" s="58"/>
      <c r="UZD1471" s="58"/>
      <c r="VIZ1471" s="58"/>
      <c r="VSV1471" s="58"/>
      <c r="WCR1471" s="58"/>
      <c r="WMN1471" s="58"/>
      <c r="WWJ1471" s="58"/>
    </row>
    <row r="1472" spans="1:796 1052:1820 2076:2844 3100:3868 4124:4892 5148:5916 6172:6940 7196:7964 8220:8988 9244:10012 10268:11036 11292:12060 12316:13084 13340:14108 14364:15132 15388:16156" s="67" customFormat="1" ht="57" hidden="1" customHeight="1" x14ac:dyDescent="0.25">
      <c r="A1472" s="54">
        <f>+SUBTOTAL(3,$B$11:B1472)</f>
        <v>0</v>
      </c>
      <c r="B1472" s="78" t="s">
        <v>42</v>
      </c>
      <c r="C1472" s="72" t="s">
        <v>43</v>
      </c>
      <c r="D1472" s="72" t="s">
        <v>44</v>
      </c>
      <c r="E1472" s="72" t="s">
        <v>45</v>
      </c>
      <c r="F1472" s="81" t="s">
        <v>4978</v>
      </c>
      <c r="G1472" s="82">
        <v>45520.971469907003</v>
      </c>
      <c r="H1472" s="81" t="s">
        <v>4978</v>
      </c>
      <c r="I1472" s="82">
        <v>45520.971469907003</v>
      </c>
      <c r="J1472" s="81" t="s">
        <v>4978</v>
      </c>
      <c r="K1472" s="82">
        <v>45520.971469907003</v>
      </c>
      <c r="L1472" s="100" t="s">
        <v>5124</v>
      </c>
      <c r="M1472" s="78" t="s">
        <v>48</v>
      </c>
      <c r="N1472" s="73" t="s">
        <v>313</v>
      </c>
      <c r="O1472" s="73" t="s">
        <v>473</v>
      </c>
      <c r="P1472" s="73" t="s">
        <v>3390</v>
      </c>
      <c r="Q1472" s="74"/>
      <c r="R1472" s="75"/>
      <c r="S1472" s="73" t="s">
        <v>68</v>
      </c>
      <c r="T1472" s="73" t="s">
        <v>321</v>
      </c>
      <c r="U1472" s="73" t="s">
        <v>530</v>
      </c>
      <c r="V1472" s="73" t="s">
        <v>71</v>
      </c>
      <c r="W1472" s="73" t="s">
        <v>72</v>
      </c>
      <c r="X1472" s="72" t="s">
        <v>58</v>
      </c>
      <c r="Y1472" s="73">
        <v>45531</v>
      </c>
      <c r="Z1472" s="73" t="s">
        <v>59</v>
      </c>
      <c r="AA1472" s="72" t="s">
        <v>60</v>
      </c>
      <c r="AB1472" s="72"/>
      <c r="AC1472" s="78" t="s">
        <v>117</v>
      </c>
      <c r="AD1472" s="78" t="s">
        <v>117</v>
      </c>
      <c r="JX1472" s="58"/>
      <c r="TT1472" s="58"/>
      <c r="ADP1472" s="58"/>
      <c r="ANL1472" s="58"/>
      <c r="AXH1472" s="58"/>
      <c r="BHD1472" s="58"/>
      <c r="BQZ1472" s="58"/>
      <c r="CAV1472" s="58"/>
      <c r="CKR1472" s="58"/>
      <c r="CUN1472" s="58"/>
      <c r="DEJ1472" s="58"/>
      <c r="DOF1472" s="58"/>
      <c r="DYB1472" s="58"/>
      <c r="EHX1472" s="58"/>
      <c r="ERT1472" s="58"/>
      <c r="FBP1472" s="58"/>
      <c r="FLL1472" s="58"/>
      <c r="FVH1472" s="58"/>
      <c r="GFD1472" s="58"/>
      <c r="GOZ1472" s="58"/>
      <c r="GYV1472" s="58"/>
      <c r="HIR1472" s="58"/>
      <c r="HSN1472" s="58"/>
      <c r="ICJ1472" s="58"/>
      <c r="IMF1472" s="58"/>
      <c r="IWB1472" s="58"/>
      <c r="JFX1472" s="58"/>
      <c r="JPT1472" s="58"/>
      <c r="JZP1472" s="58"/>
      <c r="KJL1472" s="58"/>
      <c r="KTH1472" s="58"/>
      <c r="LDD1472" s="58"/>
      <c r="LMZ1472" s="58"/>
      <c r="LWV1472" s="58"/>
      <c r="MGR1472" s="58"/>
      <c r="MQN1472" s="58"/>
      <c r="NAJ1472" s="58"/>
      <c r="NKF1472" s="58"/>
      <c r="NUB1472" s="58"/>
      <c r="ODX1472" s="58"/>
      <c r="ONT1472" s="58"/>
      <c r="OXP1472" s="58"/>
      <c r="PHL1472" s="58"/>
      <c r="PRH1472" s="58"/>
      <c r="QBD1472" s="58"/>
      <c r="QKZ1472" s="58"/>
      <c r="QUV1472" s="58"/>
      <c r="RER1472" s="58"/>
      <c r="RON1472" s="58"/>
      <c r="RYJ1472" s="58"/>
      <c r="SIF1472" s="58"/>
      <c r="SSB1472" s="58"/>
      <c r="TBX1472" s="58"/>
      <c r="TLT1472" s="58"/>
      <c r="TVP1472" s="58"/>
      <c r="UFL1472" s="58"/>
      <c r="UPH1472" s="58"/>
      <c r="UZD1472" s="58"/>
      <c r="VIZ1472" s="58"/>
      <c r="VSV1472" s="58"/>
      <c r="WCR1472" s="58"/>
      <c r="WMN1472" s="58"/>
      <c r="WWJ1472" s="58"/>
    </row>
    <row r="1473" spans="1:796 1052:1820 2076:2844 3100:3868 4124:4892 5148:5916 6172:6940 7196:7964 8220:8988 9244:10012 10268:11036 11292:12060 12316:13084 13340:14108 14364:15132 15388:16156" s="67" customFormat="1" ht="57" hidden="1" customHeight="1" x14ac:dyDescent="0.25">
      <c r="A1473" s="54">
        <f>+SUBTOTAL(3,$B$11:B1473)</f>
        <v>0</v>
      </c>
      <c r="B1473" s="78" t="s">
        <v>42</v>
      </c>
      <c r="C1473" s="72" t="s">
        <v>43</v>
      </c>
      <c r="D1473" s="72" t="s">
        <v>44</v>
      </c>
      <c r="E1473" s="72" t="s">
        <v>45</v>
      </c>
      <c r="F1473" s="81" t="s">
        <v>4979</v>
      </c>
      <c r="G1473" s="82">
        <v>45517.585752314997</v>
      </c>
      <c r="H1473" s="81" t="s">
        <v>4979</v>
      </c>
      <c r="I1473" s="82">
        <v>45517.585752314997</v>
      </c>
      <c r="J1473" s="81" t="s">
        <v>4979</v>
      </c>
      <c r="K1473" s="82">
        <v>45517.585752314997</v>
      </c>
      <c r="L1473" s="100" t="s">
        <v>5125</v>
      </c>
      <c r="M1473" s="78" t="s">
        <v>48</v>
      </c>
      <c r="N1473" s="73" t="s">
        <v>313</v>
      </c>
      <c r="O1473" s="73" t="s">
        <v>314</v>
      </c>
      <c r="P1473" s="73" t="s">
        <v>3408</v>
      </c>
      <c r="Q1473" s="74"/>
      <c r="R1473" s="75"/>
      <c r="S1473" s="73" t="s">
        <v>68</v>
      </c>
      <c r="T1473" s="73" t="s">
        <v>296</v>
      </c>
      <c r="U1473" s="73" t="s">
        <v>457</v>
      </c>
      <c r="V1473" s="73" t="s">
        <v>80</v>
      </c>
      <c r="W1473" s="73" t="s">
        <v>4692</v>
      </c>
      <c r="X1473" s="72" t="s">
        <v>58</v>
      </c>
      <c r="Y1473" s="73">
        <v>45524</v>
      </c>
      <c r="Z1473" s="73" t="s">
        <v>59</v>
      </c>
      <c r="AA1473" s="72" t="s">
        <v>74</v>
      </c>
      <c r="AB1473" s="72"/>
      <c r="AC1473" s="78" t="s">
        <v>117</v>
      </c>
      <c r="AD1473" s="78" t="s">
        <v>117</v>
      </c>
      <c r="JX1473" s="58"/>
      <c r="TT1473" s="58"/>
      <c r="ADP1473" s="58"/>
      <c r="ANL1473" s="58"/>
      <c r="AXH1473" s="58"/>
      <c r="BHD1473" s="58"/>
      <c r="BQZ1473" s="58"/>
      <c r="CAV1473" s="58"/>
      <c r="CKR1473" s="58"/>
      <c r="CUN1473" s="58"/>
      <c r="DEJ1473" s="58"/>
      <c r="DOF1473" s="58"/>
      <c r="DYB1473" s="58"/>
      <c r="EHX1473" s="58"/>
      <c r="ERT1473" s="58"/>
      <c r="FBP1473" s="58"/>
      <c r="FLL1473" s="58"/>
      <c r="FVH1473" s="58"/>
      <c r="GFD1473" s="58"/>
      <c r="GOZ1473" s="58"/>
      <c r="GYV1473" s="58"/>
      <c r="HIR1473" s="58"/>
      <c r="HSN1473" s="58"/>
      <c r="ICJ1473" s="58"/>
      <c r="IMF1473" s="58"/>
      <c r="IWB1473" s="58"/>
      <c r="JFX1473" s="58"/>
      <c r="JPT1473" s="58"/>
      <c r="JZP1473" s="58"/>
      <c r="KJL1473" s="58"/>
      <c r="KTH1473" s="58"/>
      <c r="LDD1473" s="58"/>
      <c r="LMZ1473" s="58"/>
      <c r="LWV1473" s="58"/>
      <c r="MGR1473" s="58"/>
      <c r="MQN1473" s="58"/>
      <c r="NAJ1473" s="58"/>
      <c r="NKF1473" s="58"/>
      <c r="NUB1473" s="58"/>
      <c r="ODX1473" s="58"/>
      <c r="ONT1473" s="58"/>
      <c r="OXP1473" s="58"/>
      <c r="PHL1473" s="58"/>
      <c r="PRH1473" s="58"/>
      <c r="QBD1473" s="58"/>
      <c r="QKZ1473" s="58"/>
      <c r="QUV1473" s="58"/>
      <c r="RER1473" s="58"/>
      <c r="RON1473" s="58"/>
      <c r="RYJ1473" s="58"/>
      <c r="SIF1473" s="58"/>
      <c r="SSB1473" s="58"/>
      <c r="TBX1473" s="58"/>
      <c r="TLT1473" s="58"/>
      <c r="TVP1473" s="58"/>
      <c r="UFL1473" s="58"/>
      <c r="UPH1473" s="58"/>
      <c r="UZD1473" s="58"/>
      <c r="VIZ1473" s="58"/>
      <c r="VSV1473" s="58"/>
      <c r="WCR1473" s="58"/>
      <c r="WMN1473" s="58"/>
      <c r="WWJ1473" s="58"/>
    </row>
    <row r="1474" spans="1:796 1052:1820 2076:2844 3100:3868 4124:4892 5148:5916 6172:6940 7196:7964 8220:8988 9244:10012 10268:11036 11292:12060 12316:13084 13340:14108 14364:15132 15388:16156" s="67" customFormat="1" ht="57" hidden="1" customHeight="1" x14ac:dyDescent="0.25">
      <c r="A1474" s="54">
        <f>+SUBTOTAL(3,$B$11:B1474)</f>
        <v>0</v>
      </c>
      <c r="B1474" s="78" t="s">
        <v>42</v>
      </c>
      <c r="C1474" s="72" t="s">
        <v>43</v>
      </c>
      <c r="D1474" s="72" t="s">
        <v>44</v>
      </c>
      <c r="E1474" s="72" t="s">
        <v>45</v>
      </c>
      <c r="F1474" s="81" t="s">
        <v>4980</v>
      </c>
      <c r="G1474" s="82">
        <v>45526.682280093002</v>
      </c>
      <c r="H1474" s="81" t="s">
        <v>4980</v>
      </c>
      <c r="I1474" s="82">
        <v>45526.682280093002</v>
      </c>
      <c r="J1474" s="81" t="s">
        <v>4980</v>
      </c>
      <c r="K1474" s="82">
        <v>45526.682280093002</v>
      </c>
      <c r="L1474" s="100" t="s">
        <v>2237</v>
      </c>
      <c r="M1474" s="78" t="s">
        <v>48</v>
      </c>
      <c r="N1474" s="73" t="s">
        <v>313</v>
      </c>
      <c r="O1474" s="73" t="s">
        <v>464</v>
      </c>
      <c r="P1474" s="73" t="s">
        <v>468</v>
      </c>
      <c r="Q1474" s="74"/>
      <c r="R1474" s="75"/>
      <c r="S1474" s="73" t="s">
        <v>68</v>
      </c>
      <c r="T1474" s="73" t="s">
        <v>125</v>
      </c>
      <c r="U1474" s="73" t="s">
        <v>349</v>
      </c>
      <c r="V1474" s="73" t="s">
        <v>80</v>
      </c>
      <c r="W1474" s="73" t="s">
        <v>81</v>
      </c>
      <c r="X1474" s="72" t="s">
        <v>58</v>
      </c>
      <c r="Y1474" s="73">
        <v>45541</v>
      </c>
      <c r="Z1474" s="73" t="s">
        <v>105</v>
      </c>
      <c r="AA1474" s="72" t="s">
        <v>74</v>
      </c>
      <c r="AB1474" s="72"/>
      <c r="AC1474" s="78" t="s">
        <v>82</v>
      </c>
      <c r="AD1474" s="78" t="s">
        <v>82</v>
      </c>
      <c r="JX1474" s="58"/>
      <c r="TT1474" s="58"/>
      <c r="ADP1474" s="58"/>
      <c r="ANL1474" s="58"/>
      <c r="AXH1474" s="58"/>
      <c r="BHD1474" s="58"/>
      <c r="BQZ1474" s="58"/>
      <c r="CAV1474" s="58"/>
      <c r="CKR1474" s="58"/>
      <c r="CUN1474" s="58"/>
      <c r="DEJ1474" s="58"/>
      <c r="DOF1474" s="58"/>
      <c r="DYB1474" s="58"/>
      <c r="EHX1474" s="58"/>
      <c r="ERT1474" s="58"/>
      <c r="FBP1474" s="58"/>
      <c r="FLL1474" s="58"/>
      <c r="FVH1474" s="58"/>
      <c r="GFD1474" s="58"/>
      <c r="GOZ1474" s="58"/>
      <c r="GYV1474" s="58"/>
      <c r="HIR1474" s="58"/>
      <c r="HSN1474" s="58"/>
      <c r="ICJ1474" s="58"/>
      <c r="IMF1474" s="58"/>
      <c r="IWB1474" s="58"/>
      <c r="JFX1474" s="58"/>
      <c r="JPT1474" s="58"/>
      <c r="JZP1474" s="58"/>
      <c r="KJL1474" s="58"/>
      <c r="KTH1474" s="58"/>
      <c r="LDD1474" s="58"/>
      <c r="LMZ1474" s="58"/>
      <c r="LWV1474" s="58"/>
      <c r="MGR1474" s="58"/>
      <c r="MQN1474" s="58"/>
      <c r="NAJ1474" s="58"/>
      <c r="NKF1474" s="58"/>
      <c r="NUB1474" s="58"/>
      <c r="ODX1474" s="58"/>
      <c r="ONT1474" s="58"/>
      <c r="OXP1474" s="58"/>
      <c r="PHL1474" s="58"/>
      <c r="PRH1474" s="58"/>
      <c r="QBD1474" s="58"/>
      <c r="QKZ1474" s="58"/>
      <c r="QUV1474" s="58"/>
      <c r="RER1474" s="58"/>
      <c r="RON1474" s="58"/>
      <c r="RYJ1474" s="58"/>
      <c r="SIF1474" s="58"/>
      <c r="SSB1474" s="58"/>
      <c r="TBX1474" s="58"/>
      <c r="TLT1474" s="58"/>
      <c r="TVP1474" s="58"/>
      <c r="UFL1474" s="58"/>
      <c r="UPH1474" s="58"/>
      <c r="UZD1474" s="58"/>
      <c r="VIZ1474" s="58"/>
      <c r="VSV1474" s="58"/>
      <c r="WCR1474" s="58"/>
      <c r="WMN1474" s="58"/>
      <c r="WWJ1474" s="58"/>
    </row>
    <row r="1475" spans="1:796 1052:1820 2076:2844 3100:3868 4124:4892 5148:5916 6172:6940 7196:7964 8220:8988 9244:10012 10268:11036 11292:12060 12316:13084 13340:14108 14364:15132 15388:16156" s="67" customFormat="1" ht="57" hidden="1" customHeight="1" x14ac:dyDescent="0.25">
      <c r="A1475" s="54">
        <f>+SUBTOTAL(3,$B$11:B1475)</f>
        <v>0</v>
      </c>
      <c r="B1475" s="78" t="s">
        <v>42</v>
      </c>
      <c r="C1475" s="72" t="s">
        <v>43</v>
      </c>
      <c r="D1475" s="72" t="s">
        <v>44</v>
      </c>
      <c r="E1475" s="72" t="s">
        <v>45</v>
      </c>
      <c r="F1475" s="81" t="s">
        <v>4981</v>
      </c>
      <c r="G1475" s="82">
        <v>45533.574849536999</v>
      </c>
      <c r="H1475" s="81" t="s">
        <v>4981</v>
      </c>
      <c r="I1475" s="82">
        <v>45533.574849536999</v>
      </c>
      <c r="J1475" s="81" t="s">
        <v>4981</v>
      </c>
      <c r="K1475" s="82">
        <v>45533.574849536999</v>
      </c>
      <c r="L1475" s="100" t="s">
        <v>5126</v>
      </c>
      <c r="M1475" s="78" t="s">
        <v>48</v>
      </c>
      <c r="N1475" s="73" t="s">
        <v>242</v>
      </c>
      <c r="O1475" s="73" t="s">
        <v>5182</v>
      </c>
      <c r="P1475" s="73" t="s">
        <v>5226</v>
      </c>
      <c r="Q1475" s="74"/>
      <c r="R1475" s="75"/>
      <c r="S1475" s="73" t="s">
        <v>68</v>
      </c>
      <c r="T1475" s="73" t="s">
        <v>167</v>
      </c>
      <c r="U1475" s="73" t="s">
        <v>4418</v>
      </c>
      <c r="V1475" s="73" t="s">
        <v>80</v>
      </c>
      <c r="W1475" s="73" t="s">
        <v>81</v>
      </c>
      <c r="X1475" s="72" t="s">
        <v>58</v>
      </c>
      <c r="Y1475" s="73">
        <v>45539</v>
      </c>
      <c r="Z1475" s="73" t="s">
        <v>59</v>
      </c>
      <c r="AA1475" s="72" t="s">
        <v>74</v>
      </c>
      <c r="AB1475" s="72"/>
      <c r="AC1475" s="78" t="s">
        <v>82</v>
      </c>
      <c r="AD1475" s="78" t="s">
        <v>82</v>
      </c>
      <c r="JX1475" s="58"/>
      <c r="TT1475" s="58"/>
      <c r="ADP1475" s="58"/>
      <c r="ANL1475" s="58"/>
      <c r="AXH1475" s="58"/>
      <c r="BHD1475" s="58"/>
      <c r="BQZ1475" s="58"/>
      <c r="CAV1475" s="58"/>
      <c r="CKR1475" s="58"/>
      <c r="CUN1475" s="58"/>
      <c r="DEJ1475" s="58"/>
      <c r="DOF1475" s="58"/>
      <c r="DYB1475" s="58"/>
      <c r="EHX1475" s="58"/>
      <c r="ERT1475" s="58"/>
      <c r="FBP1475" s="58"/>
      <c r="FLL1475" s="58"/>
      <c r="FVH1475" s="58"/>
      <c r="GFD1475" s="58"/>
      <c r="GOZ1475" s="58"/>
      <c r="GYV1475" s="58"/>
      <c r="HIR1475" s="58"/>
      <c r="HSN1475" s="58"/>
      <c r="ICJ1475" s="58"/>
      <c r="IMF1475" s="58"/>
      <c r="IWB1475" s="58"/>
      <c r="JFX1475" s="58"/>
      <c r="JPT1475" s="58"/>
      <c r="JZP1475" s="58"/>
      <c r="KJL1475" s="58"/>
      <c r="KTH1475" s="58"/>
      <c r="LDD1475" s="58"/>
      <c r="LMZ1475" s="58"/>
      <c r="LWV1475" s="58"/>
      <c r="MGR1475" s="58"/>
      <c r="MQN1475" s="58"/>
      <c r="NAJ1475" s="58"/>
      <c r="NKF1475" s="58"/>
      <c r="NUB1475" s="58"/>
      <c r="ODX1475" s="58"/>
      <c r="ONT1475" s="58"/>
      <c r="OXP1475" s="58"/>
      <c r="PHL1475" s="58"/>
      <c r="PRH1475" s="58"/>
      <c r="QBD1475" s="58"/>
      <c r="QKZ1475" s="58"/>
      <c r="QUV1475" s="58"/>
      <c r="RER1475" s="58"/>
      <c r="RON1475" s="58"/>
      <c r="RYJ1475" s="58"/>
      <c r="SIF1475" s="58"/>
      <c r="SSB1475" s="58"/>
      <c r="TBX1475" s="58"/>
      <c r="TLT1475" s="58"/>
      <c r="TVP1475" s="58"/>
      <c r="UFL1475" s="58"/>
      <c r="UPH1475" s="58"/>
      <c r="UZD1475" s="58"/>
      <c r="VIZ1475" s="58"/>
      <c r="VSV1475" s="58"/>
      <c r="WCR1475" s="58"/>
      <c r="WMN1475" s="58"/>
      <c r="WWJ1475" s="58"/>
    </row>
    <row r="1476" spans="1:796 1052:1820 2076:2844 3100:3868 4124:4892 5148:5916 6172:6940 7196:7964 8220:8988 9244:10012 10268:11036 11292:12060 12316:13084 13340:14108 14364:15132 15388:16156" s="67" customFormat="1" ht="57" hidden="1" customHeight="1" x14ac:dyDescent="0.25">
      <c r="A1476" s="54">
        <f>+SUBTOTAL(3,$B$11:B1476)</f>
        <v>0</v>
      </c>
      <c r="B1476" s="78" t="s">
        <v>42</v>
      </c>
      <c r="C1476" s="72" t="s">
        <v>43</v>
      </c>
      <c r="D1476" s="72" t="s">
        <v>44</v>
      </c>
      <c r="E1476" s="72" t="s">
        <v>45</v>
      </c>
      <c r="F1476" s="81" t="s">
        <v>4982</v>
      </c>
      <c r="G1476" s="82">
        <v>45531.801724536999</v>
      </c>
      <c r="H1476" s="81" t="s">
        <v>4982</v>
      </c>
      <c r="I1476" s="82">
        <v>45531.801724536999</v>
      </c>
      <c r="J1476" s="81" t="s">
        <v>4982</v>
      </c>
      <c r="K1476" s="82">
        <v>45531.801724536999</v>
      </c>
      <c r="L1476" s="100" t="s">
        <v>5127</v>
      </c>
      <c r="M1476" s="78" t="s">
        <v>48</v>
      </c>
      <c r="N1476" s="73" t="s">
        <v>313</v>
      </c>
      <c r="O1476" s="73" t="s">
        <v>314</v>
      </c>
      <c r="P1476" s="73" t="s">
        <v>1318</v>
      </c>
      <c r="Q1476" s="74"/>
      <c r="R1476" s="75"/>
      <c r="S1476" s="73" t="s">
        <v>68</v>
      </c>
      <c r="T1476" s="73" t="s">
        <v>125</v>
      </c>
      <c r="U1476" s="73" t="s">
        <v>224</v>
      </c>
      <c r="V1476" s="73" t="s">
        <v>80</v>
      </c>
      <c r="W1476" s="73" t="s">
        <v>81</v>
      </c>
      <c r="X1476" s="72" t="s">
        <v>58</v>
      </c>
      <c r="Y1476" s="73">
        <v>45539</v>
      </c>
      <c r="Z1476" s="73" t="s">
        <v>59</v>
      </c>
      <c r="AA1476" s="72" t="s">
        <v>74</v>
      </c>
      <c r="AB1476" s="72"/>
      <c r="AC1476" s="78" t="s">
        <v>117</v>
      </c>
      <c r="AD1476" s="78" t="s">
        <v>117</v>
      </c>
      <c r="JX1476" s="58"/>
      <c r="TT1476" s="58"/>
      <c r="ADP1476" s="58"/>
      <c r="ANL1476" s="58"/>
      <c r="AXH1476" s="58"/>
      <c r="BHD1476" s="58"/>
      <c r="BQZ1476" s="58"/>
      <c r="CAV1476" s="58"/>
      <c r="CKR1476" s="58"/>
      <c r="CUN1476" s="58"/>
      <c r="DEJ1476" s="58"/>
      <c r="DOF1476" s="58"/>
      <c r="DYB1476" s="58"/>
      <c r="EHX1476" s="58"/>
      <c r="ERT1476" s="58"/>
      <c r="FBP1476" s="58"/>
      <c r="FLL1476" s="58"/>
      <c r="FVH1476" s="58"/>
      <c r="GFD1476" s="58"/>
      <c r="GOZ1476" s="58"/>
      <c r="GYV1476" s="58"/>
      <c r="HIR1476" s="58"/>
      <c r="HSN1476" s="58"/>
      <c r="ICJ1476" s="58"/>
      <c r="IMF1476" s="58"/>
      <c r="IWB1476" s="58"/>
      <c r="JFX1476" s="58"/>
      <c r="JPT1476" s="58"/>
      <c r="JZP1476" s="58"/>
      <c r="KJL1476" s="58"/>
      <c r="KTH1476" s="58"/>
      <c r="LDD1476" s="58"/>
      <c r="LMZ1476" s="58"/>
      <c r="LWV1476" s="58"/>
      <c r="MGR1476" s="58"/>
      <c r="MQN1476" s="58"/>
      <c r="NAJ1476" s="58"/>
      <c r="NKF1476" s="58"/>
      <c r="NUB1476" s="58"/>
      <c r="ODX1476" s="58"/>
      <c r="ONT1476" s="58"/>
      <c r="OXP1476" s="58"/>
      <c r="PHL1476" s="58"/>
      <c r="PRH1476" s="58"/>
      <c r="QBD1476" s="58"/>
      <c r="QKZ1476" s="58"/>
      <c r="QUV1476" s="58"/>
      <c r="RER1476" s="58"/>
      <c r="RON1476" s="58"/>
      <c r="RYJ1476" s="58"/>
      <c r="SIF1476" s="58"/>
      <c r="SSB1476" s="58"/>
      <c r="TBX1476" s="58"/>
      <c r="TLT1476" s="58"/>
      <c r="TVP1476" s="58"/>
      <c r="UFL1476" s="58"/>
      <c r="UPH1476" s="58"/>
      <c r="UZD1476" s="58"/>
      <c r="VIZ1476" s="58"/>
      <c r="VSV1476" s="58"/>
      <c r="WCR1476" s="58"/>
      <c r="WMN1476" s="58"/>
      <c r="WWJ1476" s="58"/>
    </row>
    <row r="1477" spans="1:796 1052:1820 2076:2844 3100:3868 4124:4892 5148:5916 6172:6940 7196:7964 8220:8988 9244:10012 10268:11036 11292:12060 12316:13084 13340:14108 14364:15132 15388:16156" s="67" customFormat="1" ht="57" hidden="1" customHeight="1" x14ac:dyDescent="0.25">
      <c r="A1477" s="54">
        <f>+SUBTOTAL(3,$B$11:B1477)</f>
        <v>0</v>
      </c>
      <c r="B1477" s="78" t="s">
        <v>42</v>
      </c>
      <c r="C1477" s="72" t="s">
        <v>43</v>
      </c>
      <c r="D1477" s="72" t="s">
        <v>44</v>
      </c>
      <c r="E1477" s="72" t="s">
        <v>45</v>
      </c>
      <c r="F1477" s="81" t="s">
        <v>4983</v>
      </c>
      <c r="G1477" s="82">
        <v>45525.658483796004</v>
      </c>
      <c r="H1477" s="81" t="s">
        <v>4983</v>
      </c>
      <c r="I1477" s="82">
        <v>45525.658483796004</v>
      </c>
      <c r="J1477" s="81" t="s">
        <v>4983</v>
      </c>
      <c r="K1477" s="82">
        <v>45525.658483796004</v>
      </c>
      <c r="L1477" s="100" t="s">
        <v>5128</v>
      </c>
      <c r="M1477" s="78" t="s">
        <v>48</v>
      </c>
      <c r="N1477" s="73" t="s">
        <v>182</v>
      </c>
      <c r="O1477" s="73" t="s">
        <v>607</v>
      </c>
      <c r="P1477" s="73" t="s">
        <v>658</v>
      </c>
      <c r="Q1477" s="74"/>
      <c r="R1477" s="75"/>
      <c r="S1477" s="73" t="s">
        <v>781</v>
      </c>
      <c r="T1477" s="73" t="s">
        <v>782</v>
      </c>
      <c r="U1477" s="73" t="s">
        <v>5256</v>
      </c>
      <c r="V1477" s="73" t="s">
        <v>147</v>
      </c>
      <c r="W1477" s="73" t="s">
        <v>4704</v>
      </c>
      <c r="X1477" s="72" t="s">
        <v>58</v>
      </c>
      <c r="Y1477" s="73">
        <v>45534</v>
      </c>
      <c r="Z1477" s="73" t="s">
        <v>105</v>
      </c>
      <c r="AA1477" s="72" t="s">
        <v>74</v>
      </c>
      <c r="AB1477" s="72"/>
      <c r="AC1477" s="78" t="s">
        <v>82</v>
      </c>
      <c r="AD1477" s="78" t="s">
        <v>82</v>
      </c>
      <c r="JX1477" s="58"/>
      <c r="TT1477" s="58"/>
      <c r="ADP1477" s="58"/>
      <c r="ANL1477" s="58"/>
      <c r="AXH1477" s="58"/>
      <c r="BHD1477" s="58"/>
      <c r="BQZ1477" s="58"/>
      <c r="CAV1477" s="58"/>
      <c r="CKR1477" s="58"/>
      <c r="CUN1477" s="58"/>
      <c r="DEJ1477" s="58"/>
      <c r="DOF1477" s="58"/>
      <c r="DYB1477" s="58"/>
      <c r="EHX1477" s="58"/>
      <c r="ERT1477" s="58"/>
      <c r="FBP1477" s="58"/>
      <c r="FLL1477" s="58"/>
      <c r="FVH1477" s="58"/>
      <c r="GFD1477" s="58"/>
      <c r="GOZ1477" s="58"/>
      <c r="GYV1477" s="58"/>
      <c r="HIR1477" s="58"/>
      <c r="HSN1477" s="58"/>
      <c r="ICJ1477" s="58"/>
      <c r="IMF1477" s="58"/>
      <c r="IWB1477" s="58"/>
      <c r="JFX1477" s="58"/>
      <c r="JPT1477" s="58"/>
      <c r="JZP1477" s="58"/>
      <c r="KJL1477" s="58"/>
      <c r="KTH1477" s="58"/>
      <c r="LDD1477" s="58"/>
      <c r="LMZ1477" s="58"/>
      <c r="LWV1477" s="58"/>
      <c r="MGR1477" s="58"/>
      <c r="MQN1477" s="58"/>
      <c r="NAJ1477" s="58"/>
      <c r="NKF1477" s="58"/>
      <c r="NUB1477" s="58"/>
      <c r="ODX1477" s="58"/>
      <c r="ONT1477" s="58"/>
      <c r="OXP1477" s="58"/>
      <c r="PHL1477" s="58"/>
      <c r="PRH1477" s="58"/>
      <c r="QBD1477" s="58"/>
      <c r="QKZ1477" s="58"/>
      <c r="QUV1477" s="58"/>
      <c r="RER1477" s="58"/>
      <c r="RON1477" s="58"/>
      <c r="RYJ1477" s="58"/>
      <c r="SIF1477" s="58"/>
      <c r="SSB1477" s="58"/>
      <c r="TBX1477" s="58"/>
      <c r="TLT1477" s="58"/>
      <c r="TVP1477" s="58"/>
      <c r="UFL1477" s="58"/>
      <c r="UPH1477" s="58"/>
      <c r="UZD1477" s="58"/>
      <c r="VIZ1477" s="58"/>
      <c r="VSV1477" s="58"/>
      <c r="WCR1477" s="58"/>
      <c r="WMN1477" s="58"/>
      <c r="WWJ1477" s="58"/>
    </row>
    <row r="1478" spans="1:796 1052:1820 2076:2844 3100:3868 4124:4892 5148:5916 6172:6940 7196:7964 8220:8988 9244:10012 10268:11036 11292:12060 12316:13084 13340:14108 14364:15132 15388:16156" s="67" customFormat="1" ht="57" hidden="1" customHeight="1" x14ac:dyDescent="0.25">
      <c r="A1478" s="54">
        <f>+SUBTOTAL(3,$B$11:B1478)</f>
        <v>0</v>
      </c>
      <c r="B1478" s="78" t="s">
        <v>42</v>
      </c>
      <c r="C1478" s="72" t="s">
        <v>43</v>
      </c>
      <c r="D1478" s="72" t="s">
        <v>44</v>
      </c>
      <c r="E1478" s="72" t="s">
        <v>45</v>
      </c>
      <c r="F1478" s="81" t="s">
        <v>4984</v>
      </c>
      <c r="G1478" s="82">
        <v>45525.527175925999</v>
      </c>
      <c r="H1478" s="81" t="s">
        <v>4984</v>
      </c>
      <c r="I1478" s="82">
        <v>45525.527175925999</v>
      </c>
      <c r="J1478" s="81" t="s">
        <v>4984</v>
      </c>
      <c r="K1478" s="82">
        <v>45525.527175925999</v>
      </c>
      <c r="L1478" s="100" t="s">
        <v>5129</v>
      </c>
      <c r="M1478" s="78" t="s">
        <v>48</v>
      </c>
      <c r="N1478" s="73" t="s">
        <v>313</v>
      </c>
      <c r="O1478" s="73" t="s">
        <v>500</v>
      </c>
      <c r="P1478" s="73" t="s">
        <v>172</v>
      </c>
      <c r="Q1478" s="74"/>
      <c r="R1478" s="75"/>
      <c r="S1478" s="73" t="s">
        <v>68</v>
      </c>
      <c r="T1478" s="73" t="s">
        <v>125</v>
      </c>
      <c r="U1478" s="73" t="s">
        <v>126</v>
      </c>
      <c r="V1478" s="73" t="s">
        <v>80</v>
      </c>
      <c r="W1478" s="73" t="s">
        <v>4692</v>
      </c>
      <c r="X1478" s="72" t="s">
        <v>58</v>
      </c>
      <c r="Y1478" s="73">
        <v>45532</v>
      </c>
      <c r="Z1478" s="73" t="s">
        <v>59</v>
      </c>
      <c r="AA1478" s="72" t="s">
        <v>74</v>
      </c>
      <c r="AB1478" s="72"/>
      <c r="AC1478" s="78" t="s">
        <v>82</v>
      </c>
      <c r="AD1478" s="78" t="s">
        <v>82</v>
      </c>
      <c r="JX1478" s="58"/>
      <c r="TT1478" s="58"/>
      <c r="ADP1478" s="58"/>
      <c r="ANL1478" s="58"/>
      <c r="AXH1478" s="58"/>
      <c r="BHD1478" s="58"/>
      <c r="BQZ1478" s="58"/>
      <c r="CAV1478" s="58"/>
      <c r="CKR1478" s="58"/>
      <c r="CUN1478" s="58"/>
      <c r="DEJ1478" s="58"/>
      <c r="DOF1478" s="58"/>
      <c r="DYB1478" s="58"/>
      <c r="EHX1478" s="58"/>
      <c r="ERT1478" s="58"/>
      <c r="FBP1478" s="58"/>
      <c r="FLL1478" s="58"/>
      <c r="FVH1478" s="58"/>
      <c r="GFD1478" s="58"/>
      <c r="GOZ1478" s="58"/>
      <c r="GYV1478" s="58"/>
      <c r="HIR1478" s="58"/>
      <c r="HSN1478" s="58"/>
      <c r="ICJ1478" s="58"/>
      <c r="IMF1478" s="58"/>
      <c r="IWB1478" s="58"/>
      <c r="JFX1478" s="58"/>
      <c r="JPT1478" s="58"/>
      <c r="JZP1478" s="58"/>
      <c r="KJL1478" s="58"/>
      <c r="KTH1478" s="58"/>
      <c r="LDD1478" s="58"/>
      <c r="LMZ1478" s="58"/>
      <c r="LWV1478" s="58"/>
      <c r="MGR1478" s="58"/>
      <c r="MQN1478" s="58"/>
      <c r="NAJ1478" s="58"/>
      <c r="NKF1478" s="58"/>
      <c r="NUB1478" s="58"/>
      <c r="ODX1478" s="58"/>
      <c r="ONT1478" s="58"/>
      <c r="OXP1478" s="58"/>
      <c r="PHL1478" s="58"/>
      <c r="PRH1478" s="58"/>
      <c r="QBD1478" s="58"/>
      <c r="QKZ1478" s="58"/>
      <c r="QUV1478" s="58"/>
      <c r="RER1478" s="58"/>
      <c r="RON1478" s="58"/>
      <c r="RYJ1478" s="58"/>
      <c r="SIF1478" s="58"/>
      <c r="SSB1478" s="58"/>
      <c r="TBX1478" s="58"/>
      <c r="TLT1478" s="58"/>
      <c r="TVP1478" s="58"/>
      <c r="UFL1478" s="58"/>
      <c r="UPH1478" s="58"/>
      <c r="UZD1478" s="58"/>
      <c r="VIZ1478" s="58"/>
      <c r="VSV1478" s="58"/>
      <c r="WCR1478" s="58"/>
      <c r="WMN1478" s="58"/>
      <c r="WWJ1478" s="58"/>
    </row>
    <row r="1479" spans="1:796 1052:1820 2076:2844 3100:3868 4124:4892 5148:5916 6172:6940 7196:7964 8220:8988 9244:10012 10268:11036 11292:12060 12316:13084 13340:14108 14364:15132 15388:16156" s="67" customFormat="1" ht="57" hidden="1" customHeight="1" x14ac:dyDescent="0.25">
      <c r="A1479" s="54">
        <f>+SUBTOTAL(3,$B$11:B1479)</f>
        <v>0</v>
      </c>
      <c r="B1479" s="78" t="s">
        <v>42</v>
      </c>
      <c r="C1479" s="72" t="s">
        <v>43</v>
      </c>
      <c r="D1479" s="72" t="s">
        <v>44</v>
      </c>
      <c r="E1479" s="72" t="s">
        <v>45</v>
      </c>
      <c r="F1479" s="81" t="s">
        <v>4985</v>
      </c>
      <c r="G1479" s="82">
        <v>45524.394398147997</v>
      </c>
      <c r="H1479" s="81" t="s">
        <v>4985</v>
      </c>
      <c r="I1479" s="82">
        <v>45524.394398147997</v>
      </c>
      <c r="J1479" s="81" t="s">
        <v>4985</v>
      </c>
      <c r="K1479" s="82">
        <v>45524.394398147997</v>
      </c>
      <c r="L1479" s="100" t="s">
        <v>5128</v>
      </c>
      <c r="M1479" s="78" t="s">
        <v>48</v>
      </c>
      <c r="N1479" s="73" t="s">
        <v>182</v>
      </c>
      <c r="O1479" s="73" t="s">
        <v>607</v>
      </c>
      <c r="P1479" s="73" t="s">
        <v>658</v>
      </c>
      <c r="Q1479" s="74"/>
      <c r="R1479" s="75"/>
      <c r="S1479" s="73" t="s">
        <v>781</v>
      </c>
      <c r="T1479" s="73" t="s">
        <v>782</v>
      </c>
      <c r="U1479" s="73" t="s">
        <v>5256</v>
      </c>
      <c r="V1479" s="73" t="s">
        <v>147</v>
      </c>
      <c r="W1479" s="73" t="s">
        <v>4704</v>
      </c>
      <c r="X1479" s="72" t="s">
        <v>58</v>
      </c>
      <c r="Y1479" s="73">
        <v>45565</v>
      </c>
      <c r="Z1479" s="73" t="s">
        <v>59</v>
      </c>
      <c r="AA1479" s="72" t="s">
        <v>60</v>
      </c>
      <c r="AB1479" s="72"/>
      <c r="AC1479" s="78" t="s">
        <v>82</v>
      </c>
      <c r="AD1479" s="78" t="s">
        <v>82</v>
      </c>
      <c r="JX1479" s="58"/>
      <c r="TT1479" s="58"/>
      <c r="ADP1479" s="58"/>
      <c r="ANL1479" s="58"/>
      <c r="AXH1479" s="58"/>
      <c r="BHD1479" s="58"/>
      <c r="BQZ1479" s="58"/>
      <c r="CAV1479" s="58"/>
      <c r="CKR1479" s="58"/>
      <c r="CUN1479" s="58"/>
      <c r="DEJ1479" s="58"/>
      <c r="DOF1479" s="58"/>
      <c r="DYB1479" s="58"/>
      <c r="EHX1479" s="58"/>
      <c r="ERT1479" s="58"/>
      <c r="FBP1479" s="58"/>
      <c r="FLL1479" s="58"/>
      <c r="FVH1479" s="58"/>
      <c r="GFD1479" s="58"/>
      <c r="GOZ1479" s="58"/>
      <c r="GYV1479" s="58"/>
      <c r="HIR1479" s="58"/>
      <c r="HSN1479" s="58"/>
      <c r="ICJ1479" s="58"/>
      <c r="IMF1479" s="58"/>
      <c r="IWB1479" s="58"/>
      <c r="JFX1479" s="58"/>
      <c r="JPT1479" s="58"/>
      <c r="JZP1479" s="58"/>
      <c r="KJL1479" s="58"/>
      <c r="KTH1479" s="58"/>
      <c r="LDD1479" s="58"/>
      <c r="LMZ1479" s="58"/>
      <c r="LWV1479" s="58"/>
      <c r="MGR1479" s="58"/>
      <c r="MQN1479" s="58"/>
      <c r="NAJ1479" s="58"/>
      <c r="NKF1479" s="58"/>
      <c r="NUB1479" s="58"/>
      <c r="ODX1479" s="58"/>
      <c r="ONT1479" s="58"/>
      <c r="OXP1479" s="58"/>
      <c r="PHL1479" s="58"/>
      <c r="PRH1479" s="58"/>
      <c r="QBD1479" s="58"/>
      <c r="QKZ1479" s="58"/>
      <c r="QUV1479" s="58"/>
      <c r="RER1479" s="58"/>
      <c r="RON1479" s="58"/>
      <c r="RYJ1479" s="58"/>
      <c r="SIF1479" s="58"/>
      <c r="SSB1479" s="58"/>
      <c r="TBX1479" s="58"/>
      <c r="TLT1479" s="58"/>
      <c r="TVP1479" s="58"/>
      <c r="UFL1479" s="58"/>
      <c r="UPH1479" s="58"/>
      <c r="UZD1479" s="58"/>
      <c r="VIZ1479" s="58"/>
      <c r="VSV1479" s="58"/>
      <c r="WCR1479" s="58"/>
      <c r="WMN1479" s="58"/>
      <c r="WWJ1479" s="58"/>
    </row>
    <row r="1480" spans="1:796 1052:1820 2076:2844 3100:3868 4124:4892 5148:5916 6172:6940 7196:7964 8220:8988 9244:10012 10268:11036 11292:12060 12316:13084 13340:14108 14364:15132 15388:16156" s="67" customFormat="1" ht="57" hidden="1" customHeight="1" x14ac:dyDescent="0.25">
      <c r="A1480" s="54">
        <f>+SUBTOTAL(3,$B$11:B1480)</f>
        <v>0</v>
      </c>
      <c r="B1480" s="78" t="s">
        <v>42</v>
      </c>
      <c r="C1480" s="72" t="s">
        <v>43</v>
      </c>
      <c r="D1480" s="72" t="s">
        <v>44</v>
      </c>
      <c r="E1480" s="72" t="s">
        <v>45</v>
      </c>
      <c r="F1480" s="81" t="s">
        <v>4986</v>
      </c>
      <c r="G1480" s="82">
        <v>45520.601527778002</v>
      </c>
      <c r="H1480" s="81" t="s">
        <v>4986</v>
      </c>
      <c r="I1480" s="82">
        <v>45520.601527778002</v>
      </c>
      <c r="J1480" s="81" t="s">
        <v>4986</v>
      </c>
      <c r="K1480" s="82">
        <v>45520.601527778002</v>
      </c>
      <c r="L1480" s="100" t="s">
        <v>5130</v>
      </c>
      <c r="M1480" s="78" t="s">
        <v>48</v>
      </c>
      <c r="N1480" s="73" t="s">
        <v>313</v>
      </c>
      <c r="O1480" s="73" t="s">
        <v>1344</v>
      </c>
      <c r="P1480" s="73" t="s">
        <v>5227</v>
      </c>
      <c r="Q1480" s="74"/>
      <c r="R1480" s="75"/>
      <c r="S1480" s="73" t="s">
        <v>68</v>
      </c>
      <c r="T1480" s="73" t="s">
        <v>161</v>
      </c>
      <c r="U1480" s="73" t="s">
        <v>5255</v>
      </c>
      <c r="V1480" s="73" t="s">
        <v>71</v>
      </c>
      <c r="W1480" s="73" t="s">
        <v>72</v>
      </c>
      <c r="X1480" s="72" t="s">
        <v>58</v>
      </c>
      <c r="Y1480" s="73">
        <v>45527</v>
      </c>
      <c r="Z1480" s="73" t="s">
        <v>59</v>
      </c>
      <c r="AA1480" s="72" t="s">
        <v>74</v>
      </c>
      <c r="AB1480" s="72"/>
      <c r="AC1480" s="78" t="s">
        <v>383</v>
      </c>
      <c r="AD1480" s="78" t="s">
        <v>383</v>
      </c>
      <c r="JX1480" s="58"/>
      <c r="TT1480" s="58"/>
      <c r="ADP1480" s="58"/>
      <c r="ANL1480" s="58"/>
      <c r="AXH1480" s="58"/>
      <c r="BHD1480" s="58"/>
      <c r="BQZ1480" s="58"/>
      <c r="CAV1480" s="58"/>
      <c r="CKR1480" s="58"/>
      <c r="CUN1480" s="58"/>
      <c r="DEJ1480" s="58"/>
      <c r="DOF1480" s="58"/>
      <c r="DYB1480" s="58"/>
      <c r="EHX1480" s="58"/>
      <c r="ERT1480" s="58"/>
      <c r="FBP1480" s="58"/>
      <c r="FLL1480" s="58"/>
      <c r="FVH1480" s="58"/>
      <c r="GFD1480" s="58"/>
      <c r="GOZ1480" s="58"/>
      <c r="GYV1480" s="58"/>
      <c r="HIR1480" s="58"/>
      <c r="HSN1480" s="58"/>
      <c r="ICJ1480" s="58"/>
      <c r="IMF1480" s="58"/>
      <c r="IWB1480" s="58"/>
      <c r="JFX1480" s="58"/>
      <c r="JPT1480" s="58"/>
      <c r="JZP1480" s="58"/>
      <c r="KJL1480" s="58"/>
      <c r="KTH1480" s="58"/>
      <c r="LDD1480" s="58"/>
      <c r="LMZ1480" s="58"/>
      <c r="LWV1480" s="58"/>
      <c r="MGR1480" s="58"/>
      <c r="MQN1480" s="58"/>
      <c r="NAJ1480" s="58"/>
      <c r="NKF1480" s="58"/>
      <c r="NUB1480" s="58"/>
      <c r="ODX1480" s="58"/>
      <c r="ONT1480" s="58"/>
      <c r="OXP1480" s="58"/>
      <c r="PHL1480" s="58"/>
      <c r="PRH1480" s="58"/>
      <c r="QBD1480" s="58"/>
      <c r="QKZ1480" s="58"/>
      <c r="QUV1480" s="58"/>
      <c r="RER1480" s="58"/>
      <c r="RON1480" s="58"/>
      <c r="RYJ1480" s="58"/>
      <c r="SIF1480" s="58"/>
      <c r="SSB1480" s="58"/>
      <c r="TBX1480" s="58"/>
      <c r="TLT1480" s="58"/>
      <c r="TVP1480" s="58"/>
      <c r="UFL1480" s="58"/>
      <c r="UPH1480" s="58"/>
      <c r="UZD1480" s="58"/>
      <c r="VIZ1480" s="58"/>
      <c r="VSV1480" s="58"/>
      <c r="WCR1480" s="58"/>
      <c r="WMN1480" s="58"/>
      <c r="WWJ1480" s="58"/>
    </row>
    <row r="1481" spans="1:796 1052:1820 2076:2844 3100:3868 4124:4892 5148:5916 6172:6940 7196:7964 8220:8988 9244:10012 10268:11036 11292:12060 12316:13084 13340:14108 14364:15132 15388:16156" s="67" customFormat="1" ht="57" hidden="1" customHeight="1" x14ac:dyDescent="0.25">
      <c r="A1481" s="54">
        <f>+SUBTOTAL(3,$B$11:B1481)</f>
        <v>0</v>
      </c>
      <c r="B1481" s="78" t="s">
        <v>42</v>
      </c>
      <c r="C1481" s="72" t="s">
        <v>43</v>
      </c>
      <c r="D1481" s="72" t="s">
        <v>44</v>
      </c>
      <c r="E1481" s="72" t="s">
        <v>45</v>
      </c>
      <c r="F1481" s="81" t="s">
        <v>4987</v>
      </c>
      <c r="G1481" s="82">
        <v>45511.799930556001</v>
      </c>
      <c r="H1481" s="81" t="s">
        <v>4987</v>
      </c>
      <c r="I1481" s="82">
        <v>45511.799930556001</v>
      </c>
      <c r="J1481" s="81" t="s">
        <v>4987</v>
      </c>
      <c r="K1481" s="82">
        <v>45511.799930556001</v>
      </c>
      <c r="L1481" s="100" t="s">
        <v>5131</v>
      </c>
      <c r="M1481" s="78" t="s">
        <v>48</v>
      </c>
      <c r="N1481" s="73" t="s">
        <v>313</v>
      </c>
      <c r="O1481" s="73" t="s">
        <v>473</v>
      </c>
      <c r="P1481" s="73" t="s">
        <v>546</v>
      </c>
      <c r="Q1481" s="74"/>
      <c r="R1481" s="75"/>
      <c r="S1481" s="73" t="s">
        <v>68</v>
      </c>
      <c r="T1481" s="73" t="s">
        <v>69</v>
      </c>
      <c r="U1481" s="73" t="s">
        <v>70</v>
      </c>
      <c r="V1481" s="73" t="s">
        <v>80</v>
      </c>
      <c r="W1481" s="73" t="s">
        <v>4692</v>
      </c>
      <c r="X1481" s="72" t="s">
        <v>58</v>
      </c>
      <c r="Y1481" s="73">
        <v>45523</v>
      </c>
      <c r="Z1481" s="73" t="s">
        <v>59</v>
      </c>
      <c r="AA1481" s="72" t="s">
        <v>74</v>
      </c>
      <c r="AB1481" s="72"/>
      <c r="AC1481" s="78" t="s">
        <v>82</v>
      </c>
      <c r="AD1481" s="78" t="s">
        <v>82</v>
      </c>
      <c r="JX1481" s="58"/>
      <c r="TT1481" s="58"/>
      <c r="ADP1481" s="58"/>
      <c r="ANL1481" s="58"/>
      <c r="AXH1481" s="58"/>
      <c r="BHD1481" s="58"/>
      <c r="BQZ1481" s="58"/>
      <c r="CAV1481" s="58"/>
      <c r="CKR1481" s="58"/>
      <c r="CUN1481" s="58"/>
      <c r="DEJ1481" s="58"/>
      <c r="DOF1481" s="58"/>
      <c r="DYB1481" s="58"/>
      <c r="EHX1481" s="58"/>
      <c r="ERT1481" s="58"/>
      <c r="FBP1481" s="58"/>
      <c r="FLL1481" s="58"/>
      <c r="FVH1481" s="58"/>
      <c r="GFD1481" s="58"/>
      <c r="GOZ1481" s="58"/>
      <c r="GYV1481" s="58"/>
      <c r="HIR1481" s="58"/>
      <c r="HSN1481" s="58"/>
      <c r="ICJ1481" s="58"/>
      <c r="IMF1481" s="58"/>
      <c r="IWB1481" s="58"/>
      <c r="JFX1481" s="58"/>
      <c r="JPT1481" s="58"/>
      <c r="JZP1481" s="58"/>
      <c r="KJL1481" s="58"/>
      <c r="KTH1481" s="58"/>
      <c r="LDD1481" s="58"/>
      <c r="LMZ1481" s="58"/>
      <c r="LWV1481" s="58"/>
      <c r="MGR1481" s="58"/>
      <c r="MQN1481" s="58"/>
      <c r="NAJ1481" s="58"/>
      <c r="NKF1481" s="58"/>
      <c r="NUB1481" s="58"/>
      <c r="ODX1481" s="58"/>
      <c r="ONT1481" s="58"/>
      <c r="OXP1481" s="58"/>
      <c r="PHL1481" s="58"/>
      <c r="PRH1481" s="58"/>
      <c r="QBD1481" s="58"/>
      <c r="QKZ1481" s="58"/>
      <c r="QUV1481" s="58"/>
      <c r="RER1481" s="58"/>
      <c r="RON1481" s="58"/>
      <c r="RYJ1481" s="58"/>
      <c r="SIF1481" s="58"/>
      <c r="SSB1481" s="58"/>
      <c r="TBX1481" s="58"/>
      <c r="TLT1481" s="58"/>
      <c r="TVP1481" s="58"/>
      <c r="UFL1481" s="58"/>
      <c r="UPH1481" s="58"/>
      <c r="UZD1481" s="58"/>
      <c r="VIZ1481" s="58"/>
      <c r="VSV1481" s="58"/>
      <c r="WCR1481" s="58"/>
      <c r="WMN1481" s="58"/>
      <c r="WWJ1481" s="58"/>
    </row>
    <row r="1482" spans="1:796 1052:1820 2076:2844 3100:3868 4124:4892 5148:5916 6172:6940 7196:7964 8220:8988 9244:10012 10268:11036 11292:12060 12316:13084 13340:14108 14364:15132 15388:16156" s="67" customFormat="1" ht="57" hidden="1" customHeight="1" x14ac:dyDescent="0.25">
      <c r="A1482" s="54">
        <f>+SUBTOTAL(3,$B$11:B1482)</f>
        <v>0</v>
      </c>
      <c r="B1482" s="78" t="s">
        <v>42</v>
      </c>
      <c r="C1482" s="72" t="s">
        <v>43</v>
      </c>
      <c r="D1482" s="72" t="s">
        <v>44</v>
      </c>
      <c r="E1482" s="72" t="s">
        <v>45</v>
      </c>
      <c r="F1482" s="81" t="s">
        <v>4988</v>
      </c>
      <c r="G1482" s="82">
        <v>45527.673171296003</v>
      </c>
      <c r="H1482" s="81" t="s">
        <v>4988</v>
      </c>
      <c r="I1482" s="82">
        <v>45527.673171296003</v>
      </c>
      <c r="J1482" s="81" t="s">
        <v>4988</v>
      </c>
      <c r="K1482" s="82">
        <v>45527.673171296003</v>
      </c>
      <c r="L1482" s="100" t="s">
        <v>5132</v>
      </c>
      <c r="M1482" s="78" t="s">
        <v>48</v>
      </c>
      <c r="N1482" s="73" t="s">
        <v>191</v>
      </c>
      <c r="O1482" s="73" t="s">
        <v>2056</v>
      </c>
      <c r="P1482" s="73" t="s">
        <v>5228</v>
      </c>
      <c r="Q1482" s="74"/>
      <c r="R1482" s="75"/>
      <c r="S1482" s="73" t="s">
        <v>68</v>
      </c>
      <c r="T1482" s="73" t="s">
        <v>69</v>
      </c>
      <c r="U1482" s="73" t="s">
        <v>70</v>
      </c>
      <c r="V1482" s="73" t="s">
        <v>71</v>
      </c>
      <c r="W1482" s="73" t="s">
        <v>72</v>
      </c>
      <c r="X1482" s="72" t="s">
        <v>58</v>
      </c>
      <c r="Y1482" s="73"/>
      <c r="Z1482" s="73" t="s">
        <v>59</v>
      </c>
      <c r="AA1482" s="72" t="s">
        <v>74</v>
      </c>
      <c r="AB1482" s="72"/>
      <c r="AC1482" s="78" t="s">
        <v>75</v>
      </c>
      <c r="AD1482" s="78" t="s">
        <v>75</v>
      </c>
      <c r="JX1482" s="58"/>
      <c r="TT1482" s="58"/>
      <c r="ADP1482" s="58"/>
      <c r="ANL1482" s="58"/>
      <c r="AXH1482" s="58"/>
      <c r="BHD1482" s="58"/>
      <c r="BQZ1482" s="58"/>
      <c r="CAV1482" s="58"/>
      <c r="CKR1482" s="58"/>
      <c r="CUN1482" s="58"/>
      <c r="DEJ1482" s="58"/>
      <c r="DOF1482" s="58"/>
      <c r="DYB1482" s="58"/>
      <c r="EHX1482" s="58"/>
      <c r="ERT1482" s="58"/>
      <c r="FBP1482" s="58"/>
      <c r="FLL1482" s="58"/>
      <c r="FVH1482" s="58"/>
      <c r="GFD1482" s="58"/>
      <c r="GOZ1482" s="58"/>
      <c r="GYV1482" s="58"/>
      <c r="HIR1482" s="58"/>
      <c r="HSN1482" s="58"/>
      <c r="ICJ1482" s="58"/>
      <c r="IMF1482" s="58"/>
      <c r="IWB1482" s="58"/>
      <c r="JFX1482" s="58"/>
      <c r="JPT1482" s="58"/>
      <c r="JZP1482" s="58"/>
      <c r="KJL1482" s="58"/>
      <c r="KTH1482" s="58"/>
      <c r="LDD1482" s="58"/>
      <c r="LMZ1482" s="58"/>
      <c r="LWV1482" s="58"/>
      <c r="MGR1482" s="58"/>
      <c r="MQN1482" s="58"/>
      <c r="NAJ1482" s="58"/>
      <c r="NKF1482" s="58"/>
      <c r="NUB1482" s="58"/>
      <c r="ODX1482" s="58"/>
      <c r="ONT1482" s="58"/>
      <c r="OXP1482" s="58"/>
      <c r="PHL1482" s="58"/>
      <c r="PRH1482" s="58"/>
      <c r="QBD1482" s="58"/>
      <c r="QKZ1482" s="58"/>
      <c r="QUV1482" s="58"/>
      <c r="RER1482" s="58"/>
      <c r="RON1482" s="58"/>
      <c r="RYJ1482" s="58"/>
      <c r="SIF1482" s="58"/>
      <c r="SSB1482" s="58"/>
      <c r="TBX1482" s="58"/>
      <c r="TLT1482" s="58"/>
      <c r="TVP1482" s="58"/>
      <c r="UFL1482" s="58"/>
      <c r="UPH1482" s="58"/>
      <c r="UZD1482" s="58"/>
      <c r="VIZ1482" s="58"/>
      <c r="VSV1482" s="58"/>
      <c r="WCR1482" s="58"/>
      <c r="WMN1482" s="58"/>
      <c r="WWJ1482" s="58"/>
    </row>
    <row r="1483" spans="1:796 1052:1820 2076:2844 3100:3868 4124:4892 5148:5916 6172:6940 7196:7964 8220:8988 9244:10012 10268:11036 11292:12060 12316:13084 13340:14108 14364:15132 15388:16156" s="67" customFormat="1" ht="57" hidden="1" customHeight="1" x14ac:dyDescent="0.25">
      <c r="A1483" s="54">
        <f>+SUBTOTAL(3,$B$11:B1483)</f>
        <v>0</v>
      </c>
      <c r="B1483" s="78" t="s">
        <v>42</v>
      </c>
      <c r="C1483" s="72" t="s">
        <v>43</v>
      </c>
      <c r="D1483" s="72" t="s">
        <v>44</v>
      </c>
      <c r="E1483" s="72" t="s">
        <v>45</v>
      </c>
      <c r="F1483" s="81" t="s">
        <v>4989</v>
      </c>
      <c r="G1483" s="82">
        <v>45505.470856480999</v>
      </c>
      <c r="H1483" s="81" t="s">
        <v>4989</v>
      </c>
      <c r="I1483" s="82">
        <v>45505.470856480999</v>
      </c>
      <c r="J1483" s="81" t="s">
        <v>4989</v>
      </c>
      <c r="K1483" s="82">
        <v>45505.470856480999</v>
      </c>
      <c r="L1483" s="100" t="s">
        <v>5122</v>
      </c>
      <c r="M1483" s="78" t="s">
        <v>48</v>
      </c>
      <c r="N1483" s="73" t="s">
        <v>313</v>
      </c>
      <c r="O1483" s="73" t="s">
        <v>464</v>
      </c>
      <c r="P1483" s="73" t="s">
        <v>419</v>
      </c>
      <c r="Q1483" s="74"/>
      <c r="R1483" s="75"/>
      <c r="S1483" s="73" t="s">
        <v>68</v>
      </c>
      <c r="T1483" s="73" t="s">
        <v>496</v>
      </c>
      <c r="U1483" s="73" t="s">
        <v>497</v>
      </c>
      <c r="V1483" s="73" t="s">
        <v>80</v>
      </c>
      <c r="W1483" s="73" t="s">
        <v>4692</v>
      </c>
      <c r="X1483" s="72" t="s">
        <v>58</v>
      </c>
      <c r="Y1483" s="73">
        <v>45518</v>
      </c>
      <c r="Z1483" s="73" t="s">
        <v>59</v>
      </c>
      <c r="AA1483" s="72" t="s">
        <v>74</v>
      </c>
      <c r="AB1483" s="72"/>
      <c r="AC1483" s="78" t="s">
        <v>383</v>
      </c>
      <c r="AD1483" s="78" t="s">
        <v>383</v>
      </c>
      <c r="JX1483" s="58"/>
      <c r="TT1483" s="58"/>
      <c r="ADP1483" s="58"/>
      <c r="ANL1483" s="58"/>
      <c r="AXH1483" s="58"/>
      <c r="BHD1483" s="58"/>
      <c r="BQZ1483" s="58"/>
      <c r="CAV1483" s="58"/>
      <c r="CKR1483" s="58"/>
      <c r="CUN1483" s="58"/>
      <c r="DEJ1483" s="58"/>
      <c r="DOF1483" s="58"/>
      <c r="DYB1483" s="58"/>
      <c r="EHX1483" s="58"/>
      <c r="ERT1483" s="58"/>
      <c r="FBP1483" s="58"/>
      <c r="FLL1483" s="58"/>
      <c r="FVH1483" s="58"/>
      <c r="GFD1483" s="58"/>
      <c r="GOZ1483" s="58"/>
      <c r="GYV1483" s="58"/>
      <c r="HIR1483" s="58"/>
      <c r="HSN1483" s="58"/>
      <c r="ICJ1483" s="58"/>
      <c r="IMF1483" s="58"/>
      <c r="IWB1483" s="58"/>
      <c r="JFX1483" s="58"/>
      <c r="JPT1483" s="58"/>
      <c r="JZP1483" s="58"/>
      <c r="KJL1483" s="58"/>
      <c r="KTH1483" s="58"/>
      <c r="LDD1483" s="58"/>
      <c r="LMZ1483" s="58"/>
      <c r="LWV1483" s="58"/>
      <c r="MGR1483" s="58"/>
      <c r="MQN1483" s="58"/>
      <c r="NAJ1483" s="58"/>
      <c r="NKF1483" s="58"/>
      <c r="NUB1483" s="58"/>
      <c r="ODX1483" s="58"/>
      <c r="ONT1483" s="58"/>
      <c r="OXP1483" s="58"/>
      <c r="PHL1483" s="58"/>
      <c r="PRH1483" s="58"/>
      <c r="QBD1483" s="58"/>
      <c r="QKZ1483" s="58"/>
      <c r="QUV1483" s="58"/>
      <c r="RER1483" s="58"/>
      <c r="RON1483" s="58"/>
      <c r="RYJ1483" s="58"/>
      <c r="SIF1483" s="58"/>
      <c r="SSB1483" s="58"/>
      <c r="TBX1483" s="58"/>
      <c r="TLT1483" s="58"/>
      <c r="TVP1483" s="58"/>
      <c r="UFL1483" s="58"/>
      <c r="UPH1483" s="58"/>
      <c r="UZD1483" s="58"/>
      <c r="VIZ1483" s="58"/>
      <c r="VSV1483" s="58"/>
      <c r="WCR1483" s="58"/>
      <c r="WMN1483" s="58"/>
      <c r="WWJ1483" s="58"/>
    </row>
    <row r="1484" spans="1:796 1052:1820 2076:2844 3100:3868 4124:4892 5148:5916 6172:6940 7196:7964 8220:8988 9244:10012 10268:11036 11292:12060 12316:13084 13340:14108 14364:15132 15388:16156" s="67" customFormat="1" ht="57" hidden="1" customHeight="1" x14ac:dyDescent="0.25">
      <c r="A1484" s="54">
        <f>+SUBTOTAL(3,$B$11:B1484)</f>
        <v>0</v>
      </c>
      <c r="B1484" s="78" t="s">
        <v>42</v>
      </c>
      <c r="C1484" s="72" t="s">
        <v>43</v>
      </c>
      <c r="D1484" s="72" t="s">
        <v>44</v>
      </c>
      <c r="E1484" s="72" t="s">
        <v>45</v>
      </c>
      <c r="F1484" s="81" t="s">
        <v>4990</v>
      </c>
      <c r="G1484" s="82">
        <v>45512.783101852001</v>
      </c>
      <c r="H1484" s="81" t="s">
        <v>4990</v>
      </c>
      <c r="I1484" s="82">
        <v>45512.783101852001</v>
      </c>
      <c r="J1484" s="81" t="s">
        <v>4990</v>
      </c>
      <c r="K1484" s="82">
        <v>45512.783101852001</v>
      </c>
      <c r="L1484" s="100" t="s">
        <v>1232</v>
      </c>
      <c r="M1484" s="78" t="s">
        <v>48</v>
      </c>
      <c r="N1484" s="73" t="s">
        <v>313</v>
      </c>
      <c r="O1484" s="73" t="s">
        <v>482</v>
      </c>
      <c r="P1484" s="73" t="s">
        <v>1365</v>
      </c>
      <c r="Q1484" s="74"/>
      <c r="R1484" s="75"/>
      <c r="S1484" s="73" t="s">
        <v>68</v>
      </c>
      <c r="T1484" s="73" t="s">
        <v>161</v>
      </c>
      <c r="U1484" s="73" t="s">
        <v>162</v>
      </c>
      <c r="V1484" s="73" t="s">
        <v>80</v>
      </c>
      <c r="W1484" s="73" t="s">
        <v>4692</v>
      </c>
      <c r="X1484" s="72" t="s">
        <v>58</v>
      </c>
      <c r="Y1484" s="73">
        <v>45523</v>
      </c>
      <c r="Z1484" s="73" t="s">
        <v>105</v>
      </c>
      <c r="AA1484" s="72" t="s">
        <v>74</v>
      </c>
      <c r="AB1484" s="72"/>
      <c r="AC1484" s="78" t="s">
        <v>383</v>
      </c>
      <c r="AD1484" s="78" t="s">
        <v>383</v>
      </c>
      <c r="JX1484" s="58"/>
      <c r="TT1484" s="58"/>
      <c r="ADP1484" s="58"/>
      <c r="ANL1484" s="58"/>
      <c r="AXH1484" s="58"/>
      <c r="BHD1484" s="58"/>
      <c r="BQZ1484" s="58"/>
      <c r="CAV1484" s="58"/>
      <c r="CKR1484" s="58"/>
      <c r="CUN1484" s="58"/>
      <c r="DEJ1484" s="58"/>
      <c r="DOF1484" s="58"/>
      <c r="DYB1484" s="58"/>
      <c r="EHX1484" s="58"/>
      <c r="ERT1484" s="58"/>
      <c r="FBP1484" s="58"/>
      <c r="FLL1484" s="58"/>
      <c r="FVH1484" s="58"/>
      <c r="GFD1484" s="58"/>
      <c r="GOZ1484" s="58"/>
      <c r="GYV1484" s="58"/>
      <c r="HIR1484" s="58"/>
      <c r="HSN1484" s="58"/>
      <c r="ICJ1484" s="58"/>
      <c r="IMF1484" s="58"/>
      <c r="IWB1484" s="58"/>
      <c r="JFX1484" s="58"/>
      <c r="JPT1484" s="58"/>
      <c r="JZP1484" s="58"/>
      <c r="KJL1484" s="58"/>
      <c r="KTH1484" s="58"/>
      <c r="LDD1484" s="58"/>
      <c r="LMZ1484" s="58"/>
      <c r="LWV1484" s="58"/>
      <c r="MGR1484" s="58"/>
      <c r="MQN1484" s="58"/>
      <c r="NAJ1484" s="58"/>
      <c r="NKF1484" s="58"/>
      <c r="NUB1484" s="58"/>
      <c r="ODX1484" s="58"/>
      <c r="ONT1484" s="58"/>
      <c r="OXP1484" s="58"/>
      <c r="PHL1484" s="58"/>
      <c r="PRH1484" s="58"/>
      <c r="QBD1484" s="58"/>
      <c r="QKZ1484" s="58"/>
      <c r="QUV1484" s="58"/>
      <c r="RER1484" s="58"/>
      <c r="RON1484" s="58"/>
      <c r="RYJ1484" s="58"/>
      <c r="SIF1484" s="58"/>
      <c r="SSB1484" s="58"/>
      <c r="TBX1484" s="58"/>
      <c r="TLT1484" s="58"/>
      <c r="TVP1484" s="58"/>
      <c r="UFL1484" s="58"/>
      <c r="UPH1484" s="58"/>
      <c r="UZD1484" s="58"/>
      <c r="VIZ1484" s="58"/>
      <c r="VSV1484" s="58"/>
      <c r="WCR1484" s="58"/>
      <c r="WMN1484" s="58"/>
      <c r="WWJ1484" s="58"/>
    </row>
    <row r="1485" spans="1:796 1052:1820 2076:2844 3100:3868 4124:4892 5148:5916 6172:6940 7196:7964 8220:8988 9244:10012 10268:11036 11292:12060 12316:13084 13340:14108 14364:15132 15388:16156" s="67" customFormat="1" ht="57" hidden="1" customHeight="1" x14ac:dyDescent="0.25">
      <c r="A1485" s="54">
        <f>+SUBTOTAL(3,$B$11:B1485)</f>
        <v>0</v>
      </c>
      <c r="B1485" s="78" t="s">
        <v>42</v>
      </c>
      <c r="C1485" s="72" t="s">
        <v>43</v>
      </c>
      <c r="D1485" s="72" t="s">
        <v>44</v>
      </c>
      <c r="E1485" s="72" t="s">
        <v>45</v>
      </c>
      <c r="F1485" s="81" t="s">
        <v>4991</v>
      </c>
      <c r="G1485" s="82">
        <v>45514.580381943997</v>
      </c>
      <c r="H1485" s="81" t="s">
        <v>4991</v>
      </c>
      <c r="I1485" s="82">
        <v>45514.580381943997</v>
      </c>
      <c r="J1485" s="81" t="s">
        <v>4991</v>
      </c>
      <c r="K1485" s="82">
        <v>45514.580381943997</v>
      </c>
      <c r="L1485" s="100" t="s">
        <v>5133</v>
      </c>
      <c r="M1485" s="78" t="s">
        <v>48</v>
      </c>
      <c r="N1485" s="73" t="s">
        <v>313</v>
      </c>
      <c r="O1485" s="73" t="s">
        <v>314</v>
      </c>
      <c r="P1485" s="73" t="s">
        <v>315</v>
      </c>
      <c r="Q1485" s="74"/>
      <c r="R1485" s="75"/>
      <c r="S1485" s="73" t="s">
        <v>53</v>
      </c>
      <c r="T1485" s="73" t="s">
        <v>5248</v>
      </c>
      <c r="U1485" s="73" t="s">
        <v>157</v>
      </c>
      <c r="V1485" s="73" t="s">
        <v>80</v>
      </c>
      <c r="W1485" s="73" t="s">
        <v>4692</v>
      </c>
      <c r="X1485" s="72" t="s">
        <v>58</v>
      </c>
      <c r="Y1485" s="73">
        <v>45520</v>
      </c>
      <c r="Z1485" s="73" t="s">
        <v>59</v>
      </c>
      <c r="AA1485" s="72" t="s">
        <v>74</v>
      </c>
      <c r="AB1485" s="72"/>
      <c r="AC1485" s="78" t="s">
        <v>82</v>
      </c>
      <c r="AD1485" s="78" t="s">
        <v>82</v>
      </c>
      <c r="JX1485" s="58"/>
      <c r="TT1485" s="58"/>
      <c r="ADP1485" s="58"/>
      <c r="ANL1485" s="58"/>
      <c r="AXH1485" s="58"/>
      <c r="BHD1485" s="58"/>
      <c r="BQZ1485" s="58"/>
      <c r="CAV1485" s="58"/>
      <c r="CKR1485" s="58"/>
      <c r="CUN1485" s="58"/>
      <c r="DEJ1485" s="58"/>
      <c r="DOF1485" s="58"/>
      <c r="DYB1485" s="58"/>
      <c r="EHX1485" s="58"/>
      <c r="ERT1485" s="58"/>
      <c r="FBP1485" s="58"/>
      <c r="FLL1485" s="58"/>
      <c r="FVH1485" s="58"/>
      <c r="GFD1485" s="58"/>
      <c r="GOZ1485" s="58"/>
      <c r="GYV1485" s="58"/>
      <c r="HIR1485" s="58"/>
      <c r="HSN1485" s="58"/>
      <c r="ICJ1485" s="58"/>
      <c r="IMF1485" s="58"/>
      <c r="IWB1485" s="58"/>
      <c r="JFX1485" s="58"/>
      <c r="JPT1485" s="58"/>
      <c r="JZP1485" s="58"/>
      <c r="KJL1485" s="58"/>
      <c r="KTH1485" s="58"/>
      <c r="LDD1485" s="58"/>
      <c r="LMZ1485" s="58"/>
      <c r="LWV1485" s="58"/>
      <c r="MGR1485" s="58"/>
      <c r="MQN1485" s="58"/>
      <c r="NAJ1485" s="58"/>
      <c r="NKF1485" s="58"/>
      <c r="NUB1485" s="58"/>
      <c r="ODX1485" s="58"/>
      <c r="ONT1485" s="58"/>
      <c r="OXP1485" s="58"/>
      <c r="PHL1485" s="58"/>
      <c r="PRH1485" s="58"/>
      <c r="QBD1485" s="58"/>
      <c r="QKZ1485" s="58"/>
      <c r="QUV1485" s="58"/>
      <c r="RER1485" s="58"/>
      <c r="RON1485" s="58"/>
      <c r="RYJ1485" s="58"/>
      <c r="SIF1485" s="58"/>
      <c r="SSB1485" s="58"/>
      <c r="TBX1485" s="58"/>
      <c r="TLT1485" s="58"/>
      <c r="TVP1485" s="58"/>
      <c r="UFL1485" s="58"/>
      <c r="UPH1485" s="58"/>
      <c r="UZD1485" s="58"/>
      <c r="VIZ1485" s="58"/>
      <c r="VSV1485" s="58"/>
      <c r="WCR1485" s="58"/>
      <c r="WMN1485" s="58"/>
      <c r="WWJ1485" s="58"/>
    </row>
    <row r="1486" spans="1:796 1052:1820 2076:2844 3100:3868 4124:4892 5148:5916 6172:6940 7196:7964 8220:8988 9244:10012 10268:11036 11292:12060 12316:13084 13340:14108 14364:15132 15388:16156" s="67" customFormat="1" ht="57" hidden="1" customHeight="1" x14ac:dyDescent="0.25">
      <c r="A1486" s="54">
        <f>+SUBTOTAL(3,$B$11:B1486)</f>
        <v>0</v>
      </c>
      <c r="B1486" s="78" t="s">
        <v>42</v>
      </c>
      <c r="C1486" s="72" t="s">
        <v>43</v>
      </c>
      <c r="D1486" s="72" t="s">
        <v>44</v>
      </c>
      <c r="E1486" s="72" t="s">
        <v>45</v>
      </c>
      <c r="F1486" s="81" t="s">
        <v>4992</v>
      </c>
      <c r="G1486" s="82">
        <v>45514.501608796003</v>
      </c>
      <c r="H1486" s="81" t="s">
        <v>4992</v>
      </c>
      <c r="I1486" s="82">
        <v>45514.501608796003</v>
      </c>
      <c r="J1486" s="81" t="s">
        <v>4992</v>
      </c>
      <c r="K1486" s="82">
        <v>45514.501608796003</v>
      </c>
      <c r="L1486" s="100" t="s">
        <v>5133</v>
      </c>
      <c r="M1486" s="78" t="s">
        <v>48</v>
      </c>
      <c r="N1486" s="73" t="s">
        <v>313</v>
      </c>
      <c r="O1486" s="73" t="s">
        <v>314</v>
      </c>
      <c r="P1486" s="73" t="s">
        <v>315</v>
      </c>
      <c r="Q1486" s="74"/>
      <c r="R1486" s="75"/>
      <c r="S1486" s="73" t="s">
        <v>53</v>
      </c>
      <c r="T1486" s="73" t="s">
        <v>5248</v>
      </c>
      <c r="U1486" s="73" t="s">
        <v>157</v>
      </c>
      <c r="V1486" s="73" t="s">
        <v>80</v>
      </c>
      <c r="W1486" s="73" t="s">
        <v>4692</v>
      </c>
      <c r="X1486" s="72" t="s">
        <v>58</v>
      </c>
      <c r="Y1486" s="73">
        <v>45520</v>
      </c>
      <c r="Z1486" s="73" t="s">
        <v>59</v>
      </c>
      <c r="AA1486" s="72" t="s">
        <v>74</v>
      </c>
      <c r="AB1486" s="72"/>
      <c r="AC1486" s="78" t="s">
        <v>82</v>
      </c>
      <c r="AD1486" s="78" t="s">
        <v>82</v>
      </c>
      <c r="JX1486" s="58"/>
      <c r="TT1486" s="58"/>
      <c r="ADP1486" s="58"/>
      <c r="ANL1486" s="58"/>
      <c r="AXH1486" s="58"/>
      <c r="BHD1486" s="58"/>
      <c r="BQZ1486" s="58"/>
      <c r="CAV1486" s="58"/>
      <c r="CKR1486" s="58"/>
      <c r="CUN1486" s="58"/>
      <c r="DEJ1486" s="58"/>
      <c r="DOF1486" s="58"/>
      <c r="DYB1486" s="58"/>
      <c r="EHX1486" s="58"/>
      <c r="ERT1486" s="58"/>
      <c r="FBP1486" s="58"/>
      <c r="FLL1486" s="58"/>
      <c r="FVH1486" s="58"/>
      <c r="GFD1486" s="58"/>
      <c r="GOZ1486" s="58"/>
      <c r="GYV1486" s="58"/>
      <c r="HIR1486" s="58"/>
      <c r="HSN1486" s="58"/>
      <c r="ICJ1486" s="58"/>
      <c r="IMF1486" s="58"/>
      <c r="IWB1486" s="58"/>
      <c r="JFX1486" s="58"/>
      <c r="JPT1486" s="58"/>
      <c r="JZP1486" s="58"/>
      <c r="KJL1486" s="58"/>
      <c r="KTH1486" s="58"/>
      <c r="LDD1486" s="58"/>
      <c r="LMZ1486" s="58"/>
      <c r="LWV1486" s="58"/>
      <c r="MGR1486" s="58"/>
      <c r="MQN1486" s="58"/>
      <c r="NAJ1486" s="58"/>
      <c r="NKF1486" s="58"/>
      <c r="NUB1486" s="58"/>
      <c r="ODX1486" s="58"/>
      <c r="ONT1486" s="58"/>
      <c r="OXP1486" s="58"/>
      <c r="PHL1486" s="58"/>
      <c r="PRH1486" s="58"/>
      <c r="QBD1486" s="58"/>
      <c r="QKZ1486" s="58"/>
      <c r="QUV1486" s="58"/>
      <c r="RER1486" s="58"/>
      <c r="RON1486" s="58"/>
      <c r="RYJ1486" s="58"/>
      <c r="SIF1486" s="58"/>
      <c r="SSB1486" s="58"/>
      <c r="TBX1486" s="58"/>
      <c r="TLT1486" s="58"/>
      <c r="TVP1486" s="58"/>
      <c r="UFL1486" s="58"/>
      <c r="UPH1486" s="58"/>
      <c r="UZD1486" s="58"/>
      <c r="VIZ1486" s="58"/>
      <c r="VSV1486" s="58"/>
      <c r="WCR1486" s="58"/>
      <c r="WMN1486" s="58"/>
      <c r="WWJ1486" s="58"/>
    </row>
    <row r="1487" spans="1:796 1052:1820 2076:2844 3100:3868 4124:4892 5148:5916 6172:6940 7196:7964 8220:8988 9244:10012 10268:11036 11292:12060 12316:13084 13340:14108 14364:15132 15388:16156" s="67" customFormat="1" ht="57" hidden="1" customHeight="1" x14ac:dyDescent="0.25">
      <c r="A1487" s="54">
        <f>+SUBTOTAL(3,$B$11:B1487)</f>
        <v>0</v>
      </c>
      <c r="B1487" s="78" t="s">
        <v>42</v>
      </c>
      <c r="C1487" s="72" t="s">
        <v>43</v>
      </c>
      <c r="D1487" s="72" t="s">
        <v>44</v>
      </c>
      <c r="E1487" s="72" t="s">
        <v>45</v>
      </c>
      <c r="F1487" s="81" t="s">
        <v>4993</v>
      </c>
      <c r="G1487" s="82">
        <v>45516.669571758997</v>
      </c>
      <c r="H1487" s="81" t="s">
        <v>4993</v>
      </c>
      <c r="I1487" s="82">
        <v>45516.669571758997</v>
      </c>
      <c r="J1487" s="81" t="s">
        <v>4993</v>
      </c>
      <c r="K1487" s="82">
        <v>45516.669571758997</v>
      </c>
      <c r="L1487" s="100" t="s">
        <v>5134</v>
      </c>
      <c r="M1487" s="78" t="s">
        <v>48</v>
      </c>
      <c r="N1487" s="73" t="s">
        <v>313</v>
      </c>
      <c r="O1487" s="73" t="s">
        <v>473</v>
      </c>
      <c r="P1487" s="73" t="s">
        <v>2101</v>
      </c>
      <c r="Q1487" s="74"/>
      <c r="R1487" s="75"/>
      <c r="S1487" s="73" t="s">
        <v>68</v>
      </c>
      <c r="T1487" s="73" t="s">
        <v>69</v>
      </c>
      <c r="U1487" s="73" t="s">
        <v>89</v>
      </c>
      <c r="V1487" s="73" t="s">
        <v>80</v>
      </c>
      <c r="W1487" s="73" t="s">
        <v>4692</v>
      </c>
      <c r="X1487" s="72" t="s">
        <v>58</v>
      </c>
      <c r="Y1487" s="73">
        <v>45520</v>
      </c>
      <c r="Z1487" s="73" t="s">
        <v>59</v>
      </c>
      <c r="AA1487" s="72" t="s">
        <v>74</v>
      </c>
      <c r="AB1487" s="72"/>
      <c r="AC1487" s="78" t="s">
        <v>117</v>
      </c>
      <c r="AD1487" s="78" t="s">
        <v>117</v>
      </c>
      <c r="JX1487" s="58"/>
      <c r="TT1487" s="58"/>
      <c r="ADP1487" s="58"/>
      <c r="ANL1487" s="58"/>
      <c r="AXH1487" s="58"/>
      <c r="BHD1487" s="58"/>
      <c r="BQZ1487" s="58"/>
      <c r="CAV1487" s="58"/>
      <c r="CKR1487" s="58"/>
      <c r="CUN1487" s="58"/>
      <c r="DEJ1487" s="58"/>
      <c r="DOF1487" s="58"/>
      <c r="DYB1487" s="58"/>
      <c r="EHX1487" s="58"/>
      <c r="ERT1487" s="58"/>
      <c r="FBP1487" s="58"/>
      <c r="FLL1487" s="58"/>
      <c r="FVH1487" s="58"/>
      <c r="GFD1487" s="58"/>
      <c r="GOZ1487" s="58"/>
      <c r="GYV1487" s="58"/>
      <c r="HIR1487" s="58"/>
      <c r="HSN1487" s="58"/>
      <c r="ICJ1487" s="58"/>
      <c r="IMF1487" s="58"/>
      <c r="IWB1487" s="58"/>
      <c r="JFX1487" s="58"/>
      <c r="JPT1487" s="58"/>
      <c r="JZP1487" s="58"/>
      <c r="KJL1487" s="58"/>
      <c r="KTH1487" s="58"/>
      <c r="LDD1487" s="58"/>
      <c r="LMZ1487" s="58"/>
      <c r="LWV1487" s="58"/>
      <c r="MGR1487" s="58"/>
      <c r="MQN1487" s="58"/>
      <c r="NAJ1487" s="58"/>
      <c r="NKF1487" s="58"/>
      <c r="NUB1487" s="58"/>
      <c r="ODX1487" s="58"/>
      <c r="ONT1487" s="58"/>
      <c r="OXP1487" s="58"/>
      <c r="PHL1487" s="58"/>
      <c r="PRH1487" s="58"/>
      <c r="QBD1487" s="58"/>
      <c r="QKZ1487" s="58"/>
      <c r="QUV1487" s="58"/>
      <c r="RER1487" s="58"/>
      <c r="RON1487" s="58"/>
      <c r="RYJ1487" s="58"/>
      <c r="SIF1487" s="58"/>
      <c r="SSB1487" s="58"/>
      <c r="TBX1487" s="58"/>
      <c r="TLT1487" s="58"/>
      <c r="TVP1487" s="58"/>
      <c r="UFL1487" s="58"/>
      <c r="UPH1487" s="58"/>
      <c r="UZD1487" s="58"/>
      <c r="VIZ1487" s="58"/>
      <c r="VSV1487" s="58"/>
      <c r="WCR1487" s="58"/>
      <c r="WMN1487" s="58"/>
      <c r="WWJ1487" s="58"/>
    </row>
    <row r="1488" spans="1:796 1052:1820 2076:2844 3100:3868 4124:4892 5148:5916 6172:6940 7196:7964 8220:8988 9244:10012 10268:11036 11292:12060 12316:13084 13340:14108 14364:15132 15388:16156" s="67" customFormat="1" ht="57" hidden="1" customHeight="1" x14ac:dyDescent="0.25">
      <c r="A1488" s="54">
        <f>+SUBTOTAL(3,$B$11:B1488)</f>
        <v>0</v>
      </c>
      <c r="B1488" s="78" t="s">
        <v>42</v>
      </c>
      <c r="C1488" s="72" t="s">
        <v>43</v>
      </c>
      <c r="D1488" s="72" t="s">
        <v>44</v>
      </c>
      <c r="E1488" s="72" t="s">
        <v>45</v>
      </c>
      <c r="F1488" s="81" t="s">
        <v>4994</v>
      </c>
      <c r="G1488" s="82">
        <v>45533.562905093</v>
      </c>
      <c r="H1488" s="81" t="s">
        <v>4994</v>
      </c>
      <c r="I1488" s="82">
        <v>45533.562905093</v>
      </c>
      <c r="J1488" s="81" t="s">
        <v>4994</v>
      </c>
      <c r="K1488" s="82">
        <v>45533.562905093</v>
      </c>
      <c r="L1488" s="100" t="s">
        <v>5071</v>
      </c>
      <c r="M1488" s="78" t="s">
        <v>48</v>
      </c>
      <c r="N1488" s="73" t="s">
        <v>709</v>
      </c>
      <c r="O1488" s="73" t="s">
        <v>722</v>
      </c>
      <c r="P1488" s="73" t="s">
        <v>5194</v>
      </c>
      <c r="Q1488" s="74"/>
      <c r="R1488" s="75"/>
      <c r="S1488" s="73" t="s">
        <v>68</v>
      </c>
      <c r="T1488" s="73" t="s">
        <v>96</v>
      </c>
      <c r="U1488" s="73" t="s">
        <v>97</v>
      </c>
      <c r="V1488" s="73" t="s">
        <v>98</v>
      </c>
      <c r="W1488" s="73" t="s">
        <v>99</v>
      </c>
      <c r="X1488" s="72" t="s">
        <v>58</v>
      </c>
      <c r="Y1488" s="73"/>
      <c r="Z1488" s="73" t="s">
        <v>105</v>
      </c>
      <c r="AA1488" s="72" t="s">
        <v>74</v>
      </c>
      <c r="AB1488" s="72"/>
      <c r="AC1488" s="78" t="s">
        <v>82</v>
      </c>
      <c r="AD1488" s="78" t="s">
        <v>82</v>
      </c>
      <c r="JX1488" s="58"/>
      <c r="TT1488" s="58"/>
      <c r="ADP1488" s="58"/>
      <c r="ANL1488" s="58"/>
      <c r="AXH1488" s="58"/>
      <c r="BHD1488" s="58"/>
      <c r="BQZ1488" s="58"/>
      <c r="CAV1488" s="58"/>
      <c r="CKR1488" s="58"/>
      <c r="CUN1488" s="58"/>
      <c r="DEJ1488" s="58"/>
      <c r="DOF1488" s="58"/>
      <c r="DYB1488" s="58"/>
      <c r="EHX1488" s="58"/>
      <c r="ERT1488" s="58"/>
      <c r="FBP1488" s="58"/>
      <c r="FLL1488" s="58"/>
      <c r="FVH1488" s="58"/>
      <c r="GFD1488" s="58"/>
      <c r="GOZ1488" s="58"/>
      <c r="GYV1488" s="58"/>
      <c r="HIR1488" s="58"/>
      <c r="HSN1488" s="58"/>
      <c r="ICJ1488" s="58"/>
      <c r="IMF1488" s="58"/>
      <c r="IWB1488" s="58"/>
      <c r="JFX1488" s="58"/>
      <c r="JPT1488" s="58"/>
      <c r="JZP1488" s="58"/>
      <c r="KJL1488" s="58"/>
      <c r="KTH1488" s="58"/>
      <c r="LDD1488" s="58"/>
      <c r="LMZ1488" s="58"/>
      <c r="LWV1488" s="58"/>
      <c r="MGR1488" s="58"/>
      <c r="MQN1488" s="58"/>
      <c r="NAJ1488" s="58"/>
      <c r="NKF1488" s="58"/>
      <c r="NUB1488" s="58"/>
      <c r="ODX1488" s="58"/>
      <c r="ONT1488" s="58"/>
      <c r="OXP1488" s="58"/>
      <c r="PHL1488" s="58"/>
      <c r="PRH1488" s="58"/>
      <c r="QBD1488" s="58"/>
      <c r="QKZ1488" s="58"/>
      <c r="QUV1488" s="58"/>
      <c r="RER1488" s="58"/>
      <c r="RON1488" s="58"/>
      <c r="RYJ1488" s="58"/>
      <c r="SIF1488" s="58"/>
      <c r="SSB1488" s="58"/>
      <c r="TBX1488" s="58"/>
      <c r="TLT1488" s="58"/>
      <c r="TVP1488" s="58"/>
      <c r="UFL1488" s="58"/>
      <c r="UPH1488" s="58"/>
      <c r="UZD1488" s="58"/>
      <c r="VIZ1488" s="58"/>
      <c r="VSV1488" s="58"/>
      <c r="WCR1488" s="58"/>
      <c r="WMN1488" s="58"/>
      <c r="WWJ1488" s="58"/>
    </row>
    <row r="1489" spans="1:796 1052:1820 2076:2844 3100:3868 4124:4892 5148:5916 6172:6940 7196:7964 8220:8988 9244:10012 10268:11036 11292:12060 12316:13084 13340:14108 14364:15132 15388:16156" s="67" customFormat="1" ht="57" hidden="1" customHeight="1" x14ac:dyDescent="0.25">
      <c r="A1489" s="54">
        <f>+SUBTOTAL(3,$B$11:B1489)</f>
        <v>0</v>
      </c>
      <c r="B1489" s="78" t="s">
        <v>42</v>
      </c>
      <c r="C1489" s="72" t="s">
        <v>43</v>
      </c>
      <c r="D1489" s="72" t="s">
        <v>44</v>
      </c>
      <c r="E1489" s="72" t="s">
        <v>45</v>
      </c>
      <c r="F1489" s="81" t="s">
        <v>4995</v>
      </c>
      <c r="G1489" s="82">
        <v>45524.496122684999</v>
      </c>
      <c r="H1489" s="81" t="s">
        <v>4995</v>
      </c>
      <c r="I1489" s="82">
        <v>45524.496122684999</v>
      </c>
      <c r="J1489" s="81" t="s">
        <v>4995</v>
      </c>
      <c r="K1489" s="82">
        <v>45524.496122684999</v>
      </c>
      <c r="L1489" s="100" t="s">
        <v>5135</v>
      </c>
      <c r="M1489" s="78" t="s">
        <v>48</v>
      </c>
      <c r="N1489" s="73" t="s">
        <v>221</v>
      </c>
      <c r="O1489" s="73" t="s">
        <v>545</v>
      </c>
      <c r="P1489" s="73" t="s">
        <v>1417</v>
      </c>
      <c r="Q1489" s="74"/>
      <c r="R1489" s="75"/>
      <c r="S1489" s="73" t="s">
        <v>68</v>
      </c>
      <c r="T1489" s="73" t="s">
        <v>125</v>
      </c>
      <c r="U1489" s="73" t="s">
        <v>126</v>
      </c>
      <c r="V1489" s="73" t="s">
        <v>80</v>
      </c>
      <c r="W1489" s="73" t="s">
        <v>81</v>
      </c>
      <c r="X1489" s="72" t="s">
        <v>58</v>
      </c>
      <c r="Y1489" s="73"/>
      <c r="Z1489" s="73" t="s">
        <v>59</v>
      </c>
      <c r="AA1489" s="72" t="s">
        <v>74</v>
      </c>
      <c r="AB1489" s="72"/>
      <c r="AC1489" s="78" t="s">
        <v>75</v>
      </c>
      <c r="AD1489" s="78" t="s">
        <v>75</v>
      </c>
      <c r="JX1489" s="58"/>
      <c r="TT1489" s="58"/>
      <c r="ADP1489" s="58"/>
      <c r="ANL1489" s="58"/>
      <c r="AXH1489" s="58"/>
      <c r="BHD1489" s="58"/>
      <c r="BQZ1489" s="58"/>
      <c r="CAV1489" s="58"/>
      <c r="CKR1489" s="58"/>
      <c r="CUN1489" s="58"/>
      <c r="DEJ1489" s="58"/>
      <c r="DOF1489" s="58"/>
      <c r="DYB1489" s="58"/>
      <c r="EHX1489" s="58"/>
      <c r="ERT1489" s="58"/>
      <c r="FBP1489" s="58"/>
      <c r="FLL1489" s="58"/>
      <c r="FVH1489" s="58"/>
      <c r="GFD1489" s="58"/>
      <c r="GOZ1489" s="58"/>
      <c r="GYV1489" s="58"/>
      <c r="HIR1489" s="58"/>
      <c r="HSN1489" s="58"/>
      <c r="ICJ1489" s="58"/>
      <c r="IMF1489" s="58"/>
      <c r="IWB1489" s="58"/>
      <c r="JFX1489" s="58"/>
      <c r="JPT1489" s="58"/>
      <c r="JZP1489" s="58"/>
      <c r="KJL1489" s="58"/>
      <c r="KTH1489" s="58"/>
      <c r="LDD1489" s="58"/>
      <c r="LMZ1489" s="58"/>
      <c r="LWV1489" s="58"/>
      <c r="MGR1489" s="58"/>
      <c r="MQN1489" s="58"/>
      <c r="NAJ1489" s="58"/>
      <c r="NKF1489" s="58"/>
      <c r="NUB1489" s="58"/>
      <c r="ODX1489" s="58"/>
      <c r="ONT1489" s="58"/>
      <c r="OXP1489" s="58"/>
      <c r="PHL1489" s="58"/>
      <c r="PRH1489" s="58"/>
      <c r="QBD1489" s="58"/>
      <c r="QKZ1489" s="58"/>
      <c r="QUV1489" s="58"/>
      <c r="RER1489" s="58"/>
      <c r="RON1489" s="58"/>
      <c r="RYJ1489" s="58"/>
      <c r="SIF1489" s="58"/>
      <c r="SSB1489" s="58"/>
      <c r="TBX1489" s="58"/>
      <c r="TLT1489" s="58"/>
      <c r="TVP1489" s="58"/>
      <c r="UFL1489" s="58"/>
      <c r="UPH1489" s="58"/>
      <c r="UZD1489" s="58"/>
      <c r="VIZ1489" s="58"/>
      <c r="VSV1489" s="58"/>
      <c r="WCR1489" s="58"/>
      <c r="WMN1489" s="58"/>
      <c r="WWJ1489" s="58"/>
    </row>
    <row r="1490" spans="1:796 1052:1820 2076:2844 3100:3868 4124:4892 5148:5916 6172:6940 7196:7964 8220:8988 9244:10012 10268:11036 11292:12060 12316:13084 13340:14108 14364:15132 15388:16156" s="67" customFormat="1" ht="57" hidden="1" customHeight="1" x14ac:dyDescent="0.25">
      <c r="A1490" s="54">
        <f>+SUBTOTAL(3,$B$11:B1490)</f>
        <v>0</v>
      </c>
      <c r="B1490" s="78" t="s">
        <v>42</v>
      </c>
      <c r="C1490" s="72" t="s">
        <v>43</v>
      </c>
      <c r="D1490" s="72" t="s">
        <v>44</v>
      </c>
      <c r="E1490" s="72" t="s">
        <v>45</v>
      </c>
      <c r="F1490" s="81" t="s">
        <v>4996</v>
      </c>
      <c r="G1490" s="82">
        <v>45529.145810185</v>
      </c>
      <c r="H1490" s="81" t="s">
        <v>4996</v>
      </c>
      <c r="I1490" s="82">
        <v>45529.145810185</v>
      </c>
      <c r="J1490" s="81" t="s">
        <v>4996</v>
      </c>
      <c r="K1490" s="82">
        <v>45529.145810185</v>
      </c>
      <c r="L1490" s="100" t="s">
        <v>5136</v>
      </c>
      <c r="M1490" s="78" t="s">
        <v>48</v>
      </c>
      <c r="N1490" s="73" t="s">
        <v>221</v>
      </c>
      <c r="O1490" s="73" t="s">
        <v>567</v>
      </c>
      <c r="P1490" s="73" t="s">
        <v>5229</v>
      </c>
      <c r="Q1490" s="74"/>
      <c r="R1490" s="75"/>
      <c r="S1490" s="73" t="s">
        <v>68</v>
      </c>
      <c r="T1490" s="73" t="s">
        <v>321</v>
      </c>
      <c r="U1490" s="73" t="s">
        <v>530</v>
      </c>
      <c r="V1490" s="73" t="s">
        <v>80</v>
      </c>
      <c r="W1490" s="73" t="s">
        <v>81</v>
      </c>
      <c r="X1490" s="72" t="s">
        <v>58</v>
      </c>
      <c r="Y1490" s="73"/>
      <c r="Z1490" s="73" t="s">
        <v>59</v>
      </c>
      <c r="AA1490" s="72" t="s">
        <v>74</v>
      </c>
      <c r="AB1490" s="72"/>
      <c r="AC1490" s="78" t="s">
        <v>75</v>
      </c>
      <c r="AD1490" s="78" t="s">
        <v>75</v>
      </c>
      <c r="JX1490" s="58"/>
      <c r="TT1490" s="58"/>
      <c r="ADP1490" s="58"/>
      <c r="ANL1490" s="58"/>
      <c r="AXH1490" s="58"/>
      <c r="BHD1490" s="58"/>
      <c r="BQZ1490" s="58"/>
      <c r="CAV1490" s="58"/>
      <c r="CKR1490" s="58"/>
      <c r="CUN1490" s="58"/>
      <c r="DEJ1490" s="58"/>
      <c r="DOF1490" s="58"/>
      <c r="DYB1490" s="58"/>
      <c r="EHX1490" s="58"/>
      <c r="ERT1490" s="58"/>
      <c r="FBP1490" s="58"/>
      <c r="FLL1490" s="58"/>
      <c r="FVH1490" s="58"/>
      <c r="GFD1490" s="58"/>
      <c r="GOZ1490" s="58"/>
      <c r="GYV1490" s="58"/>
      <c r="HIR1490" s="58"/>
      <c r="HSN1490" s="58"/>
      <c r="ICJ1490" s="58"/>
      <c r="IMF1490" s="58"/>
      <c r="IWB1490" s="58"/>
      <c r="JFX1490" s="58"/>
      <c r="JPT1490" s="58"/>
      <c r="JZP1490" s="58"/>
      <c r="KJL1490" s="58"/>
      <c r="KTH1490" s="58"/>
      <c r="LDD1490" s="58"/>
      <c r="LMZ1490" s="58"/>
      <c r="LWV1490" s="58"/>
      <c r="MGR1490" s="58"/>
      <c r="MQN1490" s="58"/>
      <c r="NAJ1490" s="58"/>
      <c r="NKF1490" s="58"/>
      <c r="NUB1490" s="58"/>
      <c r="ODX1490" s="58"/>
      <c r="ONT1490" s="58"/>
      <c r="OXP1490" s="58"/>
      <c r="PHL1490" s="58"/>
      <c r="PRH1490" s="58"/>
      <c r="QBD1490" s="58"/>
      <c r="QKZ1490" s="58"/>
      <c r="QUV1490" s="58"/>
      <c r="RER1490" s="58"/>
      <c r="RON1490" s="58"/>
      <c r="RYJ1490" s="58"/>
      <c r="SIF1490" s="58"/>
      <c r="SSB1490" s="58"/>
      <c r="TBX1490" s="58"/>
      <c r="TLT1490" s="58"/>
      <c r="TVP1490" s="58"/>
      <c r="UFL1490" s="58"/>
      <c r="UPH1490" s="58"/>
      <c r="UZD1490" s="58"/>
      <c r="VIZ1490" s="58"/>
      <c r="VSV1490" s="58"/>
      <c r="WCR1490" s="58"/>
      <c r="WMN1490" s="58"/>
      <c r="WWJ1490" s="58"/>
    </row>
    <row r="1491" spans="1:796 1052:1820 2076:2844 3100:3868 4124:4892 5148:5916 6172:6940 7196:7964 8220:8988 9244:10012 10268:11036 11292:12060 12316:13084 13340:14108 14364:15132 15388:16156" s="67" customFormat="1" ht="57" hidden="1" customHeight="1" x14ac:dyDescent="0.25">
      <c r="A1491" s="54">
        <f>+SUBTOTAL(3,$B$11:B1491)</f>
        <v>0</v>
      </c>
      <c r="B1491" s="78" t="s">
        <v>42</v>
      </c>
      <c r="C1491" s="72" t="s">
        <v>43</v>
      </c>
      <c r="D1491" s="72" t="s">
        <v>44</v>
      </c>
      <c r="E1491" s="72" t="s">
        <v>45</v>
      </c>
      <c r="F1491" s="81" t="s">
        <v>4997</v>
      </c>
      <c r="G1491" s="82">
        <v>45520.531319444002</v>
      </c>
      <c r="H1491" s="81" t="s">
        <v>4997</v>
      </c>
      <c r="I1491" s="82">
        <v>45520.531319444002</v>
      </c>
      <c r="J1491" s="81" t="s">
        <v>4997</v>
      </c>
      <c r="K1491" s="82">
        <v>45520.531319444002</v>
      </c>
      <c r="L1491" s="100" t="s">
        <v>3094</v>
      </c>
      <c r="M1491" s="78" t="s">
        <v>48</v>
      </c>
      <c r="N1491" s="73" t="s">
        <v>221</v>
      </c>
      <c r="O1491" s="73" t="s">
        <v>523</v>
      </c>
      <c r="P1491" s="73" t="s">
        <v>51</v>
      </c>
      <c r="Q1491" s="74"/>
      <c r="R1491" s="75"/>
      <c r="S1491" s="73" t="s">
        <v>144</v>
      </c>
      <c r="T1491" s="73" t="s">
        <v>576</v>
      </c>
      <c r="U1491" s="73" t="s">
        <v>1426</v>
      </c>
      <c r="V1491" s="73" t="s">
        <v>147</v>
      </c>
      <c r="W1491" s="73" t="s">
        <v>4704</v>
      </c>
      <c r="X1491" s="72" t="s">
        <v>58</v>
      </c>
      <c r="Y1491" s="73"/>
      <c r="Z1491" s="73" t="s">
        <v>105</v>
      </c>
      <c r="AA1491" s="72" t="s">
        <v>74</v>
      </c>
      <c r="AB1491" s="72"/>
      <c r="AC1491" s="78" t="s">
        <v>75</v>
      </c>
      <c r="AD1491" s="78" t="s">
        <v>75</v>
      </c>
      <c r="JX1491" s="58"/>
      <c r="TT1491" s="58"/>
      <c r="ADP1491" s="58"/>
      <c r="ANL1491" s="58"/>
      <c r="AXH1491" s="58"/>
      <c r="BHD1491" s="58"/>
      <c r="BQZ1491" s="58"/>
      <c r="CAV1491" s="58"/>
      <c r="CKR1491" s="58"/>
      <c r="CUN1491" s="58"/>
      <c r="DEJ1491" s="58"/>
      <c r="DOF1491" s="58"/>
      <c r="DYB1491" s="58"/>
      <c r="EHX1491" s="58"/>
      <c r="ERT1491" s="58"/>
      <c r="FBP1491" s="58"/>
      <c r="FLL1491" s="58"/>
      <c r="FVH1491" s="58"/>
      <c r="GFD1491" s="58"/>
      <c r="GOZ1491" s="58"/>
      <c r="GYV1491" s="58"/>
      <c r="HIR1491" s="58"/>
      <c r="HSN1491" s="58"/>
      <c r="ICJ1491" s="58"/>
      <c r="IMF1491" s="58"/>
      <c r="IWB1491" s="58"/>
      <c r="JFX1491" s="58"/>
      <c r="JPT1491" s="58"/>
      <c r="JZP1491" s="58"/>
      <c r="KJL1491" s="58"/>
      <c r="KTH1491" s="58"/>
      <c r="LDD1491" s="58"/>
      <c r="LMZ1491" s="58"/>
      <c r="LWV1491" s="58"/>
      <c r="MGR1491" s="58"/>
      <c r="MQN1491" s="58"/>
      <c r="NAJ1491" s="58"/>
      <c r="NKF1491" s="58"/>
      <c r="NUB1491" s="58"/>
      <c r="ODX1491" s="58"/>
      <c r="ONT1491" s="58"/>
      <c r="OXP1491" s="58"/>
      <c r="PHL1491" s="58"/>
      <c r="PRH1491" s="58"/>
      <c r="QBD1491" s="58"/>
      <c r="QKZ1491" s="58"/>
      <c r="QUV1491" s="58"/>
      <c r="RER1491" s="58"/>
      <c r="RON1491" s="58"/>
      <c r="RYJ1491" s="58"/>
      <c r="SIF1491" s="58"/>
      <c r="SSB1491" s="58"/>
      <c r="TBX1491" s="58"/>
      <c r="TLT1491" s="58"/>
      <c r="TVP1491" s="58"/>
      <c r="UFL1491" s="58"/>
      <c r="UPH1491" s="58"/>
      <c r="UZD1491" s="58"/>
      <c r="VIZ1491" s="58"/>
      <c r="VSV1491" s="58"/>
      <c r="WCR1491" s="58"/>
      <c r="WMN1491" s="58"/>
      <c r="WWJ1491" s="58"/>
    </row>
    <row r="1492" spans="1:796 1052:1820 2076:2844 3100:3868 4124:4892 5148:5916 6172:6940 7196:7964 8220:8988 9244:10012 10268:11036 11292:12060 12316:13084 13340:14108 14364:15132 15388:16156" s="67" customFormat="1" ht="57" hidden="1" customHeight="1" x14ac:dyDescent="0.25">
      <c r="A1492" s="54">
        <f>+SUBTOTAL(3,$B$11:B1492)</f>
        <v>0</v>
      </c>
      <c r="B1492" s="78" t="s">
        <v>42</v>
      </c>
      <c r="C1492" s="72" t="s">
        <v>43</v>
      </c>
      <c r="D1492" s="72" t="s">
        <v>44</v>
      </c>
      <c r="E1492" s="72" t="s">
        <v>45</v>
      </c>
      <c r="F1492" s="81" t="s">
        <v>4998</v>
      </c>
      <c r="G1492" s="82">
        <v>45533.631747685002</v>
      </c>
      <c r="H1492" s="81" t="s">
        <v>4998</v>
      </c>
      <c r="I1492" s="82">
        <v>45533.631747685002</v>
      </c>
      <c r="J1492" s="81" t="s">
        <v>4998</v>
      </c>
      <c r="K1492" s="82">
        <v>45533.631747685002</v>
      </c>
      <c r="L1492" s="100" t="s">
        <v>5137</v>
      </c>
      <c r="M1492" s="78" t="s">
        <v>48</v>
      </c>
      <c r="N1492" s="73" t="s">
        <v>221</v>
      </c>
      <c r="O1492" s="73" t="s">
        <v>222</v>
      </c>
      <c r="P1492" s="73" t="s">
        <v>2100</v>
      </c>
      <c r="Q1492" s="74"/>
      <c r="R1492" s="75"/>
      <c r="S1492" s="73" t="s">
        <v>68</v>
      </c>
      <c r="T1492" s="73" t="s">
        <v>69</v>
      </c>
      <c r="U1492" s="73" t="s">
        <v>2144</v>
      </c>
      <c r="V1492" s="73" t="s">
        <v>80</v>
      </c>
      <c r="W1492" s="73" t="s">
        <v>81</v>
      </c>
      <c r="X1492" s="72" t="s">
        <v>58</v>
      </c>
      <c r="Y1492" s="73"/>
      <c r="Z1492" s="73" t="s">
        <v>59</v>
      </c>
      <c r="AA1492" s="72" t="s">
        <v>60</v>
      </c>
      <c r="AB1492" s="72"/>
      <c r="AC1492" s="78" t="s">
        <v>75</v>
      </c>
      <c r="AD1492" s="78" t="s">
        <v>75</v>
      </c>
      <c r="JX1492" s="58"/>
      <c r="TT1492" s="58"/>
      <c r="ADP1492" s="58"/>
      <c r="ANL1492" s="58"/>
      <c r="AXH1492" s="58"/>
      <c r="BHD1492" s="58"/>
      <c r="BQZ1492" s="58"/>
      <c r="CAV1492" s="58"/>
      <c r="CKR1492" s="58"/>
      <c r="CUN1492" s="58"/>
      <c r="DEJ1492" s="58"/>
      <c r="DOF1492" s="58"/>
      <c r="DYB1492" s="58"/>
      <c r="EHX1492" s="58"/>
      <c r="ERT1492" s="58"/>
      <c r="FBP1492" s="58"/>
      <c r="FLL1492" s="58"/>
      <c r="FVH1492" s="58"/>
      <c r="GFD1492" s="58"/>
      <c r="GOZ1492" s="58"/>
      <c r="GYV1492" s="58"/>
      <c r="HIR1492" s="58"/>
      <c r="HSN1492" s="58"/>
      <c r="ICJ1492" s="58"/>
      <c r="IMF1492" s="58"/>
      <c r="IWB1492" s="58"/>
      <c r="JFX1492" s="58"/>
      <c r="JPT1492" s="58"/>
      <c r="JZP1492" s="58"/>
      <c r="KJL1492" s="58"/>
      <c r="KTH1492" s="58"/>
      <c r="LDD1492" s="58"/>
      <c r="LMZ1492" s="58"/>
      <c r="LWV1492" s="58"/>
      <c r="MGR1492" s="58"/>
      <c r="MQN1492" s="58"/>
      <c r="NAJ1492" s="58"/>
      <c r="NKF1492" s="58"/>
      <c r="NUB1492" s="58"/>
      <c r="ODX1492" s="58"/>
      <c r="ONT1492" s="58"/>
      <c r="OXP1492" s="58"/>
      <c r="PHL1492" s="58"/>
      <c r="PRH1492" s="58"/>
      <c r="QBD1492" s="58"/>
      <c r="QKZ1492" s="58"/>
      <c r="QUV1492" s="58"/>
      <c r="RER1492" s="58"/>
      <c r="RON1492" s="58"/>
      <c r="RYJ1492" s="58"/>
      <c r="SIF1492" s="58"/>
      <c r="SSB1492" s="58"/>
      <c r="TBX1492" s="58"/>
      <c r="TLT1492" s="58"/>
      <c r="TVP1492" s="58"/>
      <c r="UFL1492" s="58"/>
      <c r="UPH1492" s="58"/>
      <c r="UZD1492" s="58"/>
      <c r="VIZ1492" s="58"/>
      <c r="VSV1492" s="58"/>
      <c r="WCR1492" s="58"/>
      <c r="WMN1492" s="58"/>
      <c r="WWJ1492" s="58"/>
    </row>
    <row r="1493" spans="1:796 1052:1820 2076:2844 3100:3868 4124:4892 5148:5916 6172:6940 7196:7964 8220:8988 9244:10012 10268:11036 11292:12060 12316:13084 13340:14108 14364:15132 15388:16156" s="67" customFormat="1" ht="57" hidden="1" customHeight="1" x14ac:dyDescent="0.25">
      <c r="A1493" s="54">
        <f>+SUBTOTAL(3,$B$11:B1493)</f>
        <v>0</v>
      </c>
      <c r="B1493" s="78" t="s">
        <v>42</v>
      </c>
      <c r="C1493" s="72" t="s">
        <v>43</v>
      </c>
      <c r="D1493" s="72" t="s">
        <v>44</v>
      </c>
      <c r="E1493" s="72" t="s">
        <v>45</v>
      </c>
      <c r="F1493" s="81" t="s">
        <v>4999</v>
      </c>
      <c r="G1493" s="82">
        <v>45509.405127315003</v>
      </c>
      <c r="H1493" s="81" t="s">
        <v>4999</v>
      </c>
      <c r="I1493" s="82">
        <v>45509.405127315003</v>
      </c>
      <c r="J1493" s="81" t="s">
        <v>4999</v>
      </c>
      <c r="K1493" s="82">
        <v>45509.405127315003</v>
      </c>
      <c r="L1493" s="100" t="s">
        <v>5138</v>
      </c>
      <c r="M1493" s="78" t="s">
        <v>48</v>
      </c>
      <c r="N1493" s="73" t="s">
        <v>64</v>
      </c>
      <c r="O1493" s="73" t="s">
        <v>65</v>
      </c>
      <c r="P1493" s="73" t="s">
        <v>136</v>
      </c>
      <c r="Q1493" s="74"/>
      <c r="R1493" s="75"/>
      <c r="S1493" s="73" t="s">
        <v>144</v>
      </c>
      <c r="T1493" s="73" t="s">
        <v>3283</v>
      </c>
      <c r="U1493" s="73" t="s">
        <v>3284</v>
      </c>
      <c r="V1493" s="73" t="s">
        <v>115</v>
      </c>
      <c r="W1493" s="73" t="s">
        <v>4727</v>
      </c>
      <c r="X1493" s="72" t="s">
        <v>58</v>
      </c>
      <c r="Y1493" s="73">
        <v>45520</v>
      </c>
      <c r="Z1493" s="73" t="s">
        <v>105</v>
      </c>
      <c r="AA1493" s="72" t="s">
        <v>74</v>
      </c>
      <c r="AB1493" s="72"/>
      <c r="AC1493" s="78" t="s">
        <v>75</v>
      </c>
      <c r="AD1493" s="78" t="s">
        <v>75</v>
      </c>
      <c r="JX1493" s="58"/>
      <c r="TT1493" s="58"/>
      <c r="ADP1493" s="58"/>
      <c r="ANL1493" s="58"/>
      <c r="AXH1493" s="58"/>
      <c r="BHD1493" s="58"/>
      <c r="BQZ1493" s="58"/>
      <c r="CAV1493" s="58"/>
      <c r="CKR1493" s="58"/>
      <c r="CUN1493" s="58"/>
      <c r="DEJ1493" s="58"/>
      <c r="DOF1493" s="58"/>
      <c r="DYB1493" s="58"/>
      <c r="EHX1493" s="58"/>
      <c r="ERT1493" s="58"/>
      <c r="FBP1493" s="58"/>
      <c r="FLL1493" s="58"/>
      <c r="FVH1493" s="58"/>
      <c r="GFD1493" s="58"/>
      <c r="GOZ1493" s="58"/>
      <c r="GYV1493" s="58"/>
      <c r="HIR1493" s="58"/>
      <c r="HSN1493" s="58"/>
      <c r="ICJ1493" s="58"/>
      <c r="IMF1493" s="58"/>
      <c r="IWB1493" s="58"/>
      <c r="JFX1493" s="58"/>
      <c r="JPT1493" s="58"/>
      <c r="JZP1493" s="58"/>
      <c r="KJL1493" s="58"/>
      <c r="KTH1493" s="58"/>
      <c r="LDD1493" s="58"/>
      <c r="LMZ1493" s="58"/>
      <c r="LWV1493" s="58"/>
      <c r="MGR1493" s="58"/>
      <c r="MQN1493" s="58"/>
      <c r="NAJ1493" s="58"/>
      <c r="NKF1493" s="58"/>
      <c r="NUB1493" s="58"/>
      <c r="ODX1493" s="58"/>
      <c r="ONT1493" s="58"/>
      <c r="OXP1493" s="58"/>
      <c r="PHL1493" s="58"/>
      <c r="PRH1493" s="58"/>
      <c r="QBD1493" s="58"/>
      <c r="QKZ1493" s="58"/>
      <c r="QUV1493" s="58"/>
      <c r="RER1493" s="58"/>
      <c r="RON1493" s="58"/>
      <c r="RYJ1493" s="58"/>
      <c r="SIF1493" s="58"/>
      <c r="SSB1493" s="58"/>
      <c r="TBX1493" s="58"/>
      <c r="TLT1493" s="58"/>
      <c r="TVP1493" s="58"/>
      <c r="UFL1493" s="58"/>
      <c r="UPH1493" s="58"/>
      <c r="UZD1493" s="58"/>
      <c r="VIZ1493" s="58"/>
      <c r="VSV1493" s="58"/>
      <c r="WCR1493" s="58"/>
      <c r="WMN1493" s="58"/>
      <c r="WWJ1493" s="58"/>
    </row>
    <row r="1494" spans="1:796 1052:1820 2076:2844 3100:3868 4124:4892 5148:5916 6172:6940 7196:7964 8220:8988 9244:10012 10268:11036 11292:12060 12316:13084 13340:14108 14364:15132 15388:16156" s="67" customFormat="1" ht="57" hidden="1" customHeight="1" x14ac:dyDescent="0.25">
      <c r="A1494" s="54">
        <f>+SUBTOTAL(3,$B$11:B1494)</f>
        <v>0</v>
      </c>
      <c r="B1494" s="78" t="s">
        <v>42</v>
      </c>
      <c r="C1494" s="72" t="s">
        <v>43</v>
      </c>
      <c r="D1494" s="72" t="s">
        <v>44</v>
      </c>
      <c r="E1494" s="72" t="s">
        <v>45</v>
      </c>
      <c r="F1494" s="81" t="s">
        <v>5000</v>
      </c>
      <c r="G1494" s="82">
        <v>45533.550694443999</v>
      </c>
      <c r="H1494" s="81" t="s">
        <v>5000</v>
      </c>
      <c r="I1494" s="82">
        <v>45533.550694443999</v>
      </c>
      <c r="J1494" s="81" t="s">
        <v>5000</v>
      </c>
      <c r="K1494" s="82">
        <v>45533.550694443999</v>
      </c>
      <c r="L1494" s="100" t="s">
        <v>5139</v>
      </c>
      <c r="M1494" s="78" t="s">
        <v>48</v>
      </c>
      <c r="N1494" s="73" t="s">
        <v>221</v>
      </c>
      <c r="O1494" s="73" t="s">
        <v>537</v>
      </c>
      <c r="P1494" s="73" t="s">
        <v>1338</v>
      </c>
      <c r="Q1494" s="74"/>
      <c r="R1494" s="75"/>
      <c r="S1494" s="73" t="s">
        <v>68</v>
      </c>
      <c r="T1494" s="73" t="s">
        <v>69</v>
      </c>
      <c r="U1494" s="73" t="s">
        <v>70</v>
      </c>
      <c r="V1494" s="73" t="s">
        <v>80</v>
      </c>
      <c r="W1494" s="73" t="s">
        <v>81</v>
      </c>
      <c r="X1494" s="72" t="s">
        <v>58</v>
      </c>
      <c r="Y1494" s="73"/>
      <c r="Z1494" s="73" t="s">
        <v>59</v>
      </c>
      <c r="AA1494" s="72" t="s">
        <v>60</v>
      </c>
      <c r="AB1494" s="72"/>
      <c r="AC1494" s="78" t="s">
        <v>117</v>
      </c>
      <c r="AD1494" s="78" t="s">
        <v>117</v>
      </c>
      <c r="JX1494" s="58"/>
      <c r="TT1494" s="58"/>
      <c r="ADP1494" s="58"/>
      <c r="ANL1494" s="58"/>
      <c r="AXH1494" s="58"/>
      <c r="BHD1494" s="58"/>
      <c r="BQZ1494" s="58"/>
      <c r="CAV1494" s="58"/>
      <c r="CKR1494" s="58"/>
      <c r="CUN1494" s="58"/>
      <c r="DEJ1494" s="58"/>
      <c r="DOF1494" s="58"/>
      <c r="DYB1494" s="58"/>
      <c r="EHX1494" s="58"/>
      <c r="ERT1494" s="58"/>
      <c r="FBP1494" s="58"/>
      <c r="FLL1494" s="58"/>
      <c r="FVH1494" s="58"/>
      <c r="GFD1494" s="58"/>
      <c r="GOZ1494" s="58"/>
      <c r="GYV1494" s="58"/>
      <c r="HIR1494" s="58"/>
      <c r="HSN1494" s="58"/>
      <c r="ICJ1494" s="58"/>
      <c r="IMF1494" s="58"/>
      <c r="IWB1494" s="58"/>
      <c r="JFX1494" s="58"/>
      <c r="JPT1494" s="58"/>
      <c r="JZP1494" s="58"/>
      <c r="KJL1494" s="58"/>
      <c r="KTH1494" s="58"/>
      <c r="LDD1494" s="58"/>
      <c r="LMZ1494" s="58"/>
      <c r="LWV1494" s="58"/>
      <c r="MGR1494" s="58"/>
      <c r="MQN1494" s="58"/>
      <c r="NAJ1494" s="58"/>
      <c r="NKF1494" s="58"/>
      <c r="NUB1494" s="58"/>
      <c r="ODX1494" s="58"/>
      <c r="ONT1494" s="58"/>
      <c r="OXP1494" s="58"/>
      <c r="PHL1494" s="58"/>
      <c r="PRH1494" s="58"/>
      <c r="QBD1494" s="58"/>
      <c r="QKZ1494" s="58"/>
      <c r="QUV1494" s="58"/>
      <c r="RER1494" s="58"/>
      <c r="RON1494" s="58"/>
      <c r="RYJ1494" s="58"/>
      <c r="SIF1494" s="58"/>
      <c r="SSB1494" s="58"/>
      <c r="TBX1494" s="58"/>
      <c r="TLT1494" s="58"/>
      <c r="TVP1494" s="58"/>
      <c r="UFL1494" s="58"/>
      <c r="UPH1494" s="58"/>
      <c r="UZD1494" s="58"/>
      <c r="VIZ1494" s="58"/>
      <c r="VSV1494" s="58"/>
      <c r="WCR1494" s="58"/>
      <c r="WMN1494" s="58"/>
      <c r="WWJ1494" s="58"/>
    </row>
    <row r="1495" spans="1:796 1052:1820 2076:2844 3100:3868 4124:4892 5148:5916 6172:6940 7196:7964 8220:8988 9244:10012 10268:11036 11292:12060 12316:13084 13340:14108 14364:15132 15388:16156" s="67" customFormat="1" ht="57" hidden="1" customHeight="1" x14ac:dyDescent="0.25">
      <c r="A1495" s="54">
        <f>+SUBTOTAL(3,$B$11:B1495)</f>
        <v>0</v>
      </c>
      <c r="B1495" s="78" t="s">
        <v>42</v>
      </c>
      <c r="C1495" s="72" t="s">
        <v>43</v>
      </c>
      <c r="D1495" s="72" t="s">
        <v>44</v>
      </c>
      <c r="E1495" s="72" t="s">
        <v>45</v>
      </c>
      <c r="F1495" s="81" t="s">
        <v>5001</v>
      </c>
      <c r="G1495" s="82">
        <v>45520.719421296002</v>
      </c>
      <c r="H1495" s="81" t="s">
        <v>5001</v>
      </c>
      <c r="I1495" s="82">
        <v>45520.719421296002</v>
      </c>
      <c r="J1495" s="81" t="s">
        <v>5001</v>
      </c>
      <c r="K1495" s="82">
        <v>45520.719421296002</v>
      </c>
      <c r="L1495" s="100" t="s">
        <v>5140</v>
      </c>
      <c r="M1495" s="78" t="s">
        <v>48</v>
      </c>
      <c r="N1495" s="73" t="s">
        <v>221</v>
      </c>
      <c r="O1495" s="73" t="s">
        <v>523</v>
      </c>
      <c r="P1495" s="73" t="s">
        <v>1326</v>
      </c>
      <c r="Q1495" s="74"/>
      <c r="R1495" s="75"/>
      <c r="S1495" s="73" t="s">
        <v>68</v>
      </c>
      <c r="T1495" s="73" t="s">
        <v>69</v>
      </c>
      <c r="U1495" s="73" t="s">
        <v>79</v>
      </c>
      <c r="V1495" s="73" t="s">
        <v>71</v>
      </c>
      <c r="W1495" s="73" t="s">
        <v>72</v>
      </c>
      <c r="X1495" s="72" t="s">
        <v>58</v>
      </c>
      <c r="Y1495" s="73">
        <v>45526</v>
      </c>
      <c r="Z1495" s="73" t="s">
        <v>59</v>
      </c>
      <c r="AA1495" s="72" t="s">
        <v>74</v>
      </c>
      <c r="AB1495" s="72"/>
      <c r="AC1495" s="78" t="s">
        <v>75</v>
      </c>
      <c r="AD1495" s="78" t="s">
        <v>75</v>
      </c>
      <c r="JX1495" s="58"/>
      <c r="TT1495" s="58"/>
      <c r="ADP1495" s="58"/>
      <c r="ANL1495" s="58"/>
      <c r="AXH1495" s="58"/>
      <c r="BHD1495" s="58"/>
      <c r="BQZ1495" s="58"/>
      <c r="CAV1495" s="58"/>
      <c r="CKR1495" s="58"/>
      <c r="CUN1495" s="58"/>
      <c r="DEJ1495" s="58"/>
      <c r="DOF1495" s="58"/>
      <c r="DYB1495" s="58"/>
      <c r="EHX1495" s="58"/>
      <c r="ERT1495" s="58"/>
      <c r="FBP1495" s="58"/>
      <c r="FLL1495" s="58"/>
      <c r="FVH1495" s="58"/>
      <c r="GFD1495" s="58"/>
      <c r="GOZ1495" s="58"/>
      <c r="GYV1495" s="58"/>
      <c r="HIR1495" s="58"/>
      <c r="HSN1495" s="58"/>
      <c r="ICJ1495" s="58"/>
      <c r="IMF1495" s="58"/>
      <c r="IWB1495" s="58"/>
      <c r="JFX1495" s="58"/>
      <c r="JPT1495" s="58"/>
      <c r="JZP1495" s="58"/>
      <c r="KJL1495" s="58"/>
      <c r="KTH1495" s="58"/>
      <c r="LDD1495" s="58"/>
      <c r="LMZ1495" s="58"/>
      <c r="LWV1495" s="58"/>
      <c r="MGR1495" s="58"/>
      <c r="MQN1495" s="58"/>
      <c r="NAJ1495" s="58"/>
      <c r="NKF1495" s="58"/>
      <c r="NUB1495" s="58"/>
      <c r="ODX1495" s="58"/>
      <c r="ONT1495" s="58"/>
      <c r="OXP1495" s="58"/>
      <c r="PHL1495" s="58"/>
      <c r="PRH1495" s="58"/>
      <c r="QBD1495" s="58"/>
      <c r="QKZ1495" s="58"/>
      <c r="QUV1495" s="58"/>
      <c r="RER1495" s="58"/>
      <c r="RON1495" s="58"/>
      <c r="RYJ1495" s="58"/>
      <c r="SIF1495" s="58"/>
      <c r="SSB1495" s="58"/>
      <c r="TBX1495" s="58"/>
      <c r="TLT1495" s="58"/>
      <c r="TVP1495" s="58"/>
      <c r="UFL1495" s="58"/>
      <c r="UPH1495" s="58"/>
      <c r="UZD1495" s="58"/>
      <c r="VIZ1495" s="58"/>
      <c r="VSV1495" s="58"/>
      <c r="WCR1495" s="58"/>
      <c r="WMN1495" s="58"/>
      <c r="WWJ1495" s="58"/>
    </row>
    <row r="1496" spans="1:796 1052:1820 2076:2844 3100:3868 4124:4892 5148:5916 6172:6940 7196:7964 8220:8988 9244:10012 10268:11036 11292:12060 12316:13084 13340:14108 14364:15132 15388:16156" s="67" customFormat="1" ht="57" hidden="1" customHeight="1" x14ac:dyDescent="0.25">
      <c r="A1496" s="54">
        <f>+SUBTOTAL(3,$B$11:B1496)</f>
        <v>0</v>
      </c>
      <c r="B1496" s="78" t="s">
        <v>42</v>
      </c>
      <c r="C1496" s="72" t="s">
        <v>43</v>
      </c>
      <c r="D1496" s="72" t="s">
        <v>44</v>
      </c>
      <c r="E1496" s="72" t="s">
        <v>45</v>
      </c>
      <c r="F1496" s="81" t="s">
        <v>5002</v>
      </c>
      <c r="G1496" s="82">
        <v>45507.704409721999</v>
      </c>
      <c r="H1496" s="81" t="s">
        <v>5002</v>
      </c>
      <c r="I1496" s="82">
        <v>45507.704409721999</v>
      </c>
      <c r="J1496" s="81" t="s">
        <v>5002</v>
      </c>
      <c r="K1496" s="82">
        <v>45507.704409721999</v>
      </c>
      <c r="L1496" s="100" t="s">
        <v>5141</v>
      </c>
      <c r="M1496" s="78" t="s">
        <v>48</v>
      </c>
      <c r="N1496" s="73" t="s">
        <v>221</v>
      </c>
      <c r="O1496" s="73" t="s">
        <v>537</v>
      </c>
      <c r="P1496" s="73" t="s">
        <v>1355</v>
      </c>
      <c r="Q1496" s="74"/>
      <c r="R1496" s="75"/>
      <c r="S1496" s="73" t="s">
        <v>68</v>
      </c>
      <c r="T1496" s="73" t="s">
        <v>69</v>
      </c>
      <c r="U1496" s="73" t="s">
        <v>70</v>
      </c>
      <c r="V1496" s="73" t="s">
        <v>71</v>
      </c>
      <c r="W1496" s="73" t="s">
        <v>72</v>
      </c>
      <c r="X1496" s="72" t="s">
        <v>58</v>
      </c>
      <c r="Y1496" s="73">
        <v>45518</v>
      </c>
      <c r="Z1496" s="73" t="s">
        <v>59</v>
      </c>
      <c r="AA1496" s="72" t="s">
        <v>74</v>
      </c>
      <c r="AB1496" s="72"/>
      <c r="AC1496" s="78" t="s">
        <v>82</v>
      </c>
      <c r="AD1496" s="78" t="s">
        <v>82</v>
      </c>
      <c r="JX1496" s="58"/>
      <c r="TT1496" s="58"/>
      <c r="ADP1496" s="58"/>
      <c r="ANL1496" s="58"/>
      <c r="AXH1496" s="58"/>
      <c r="BHD1496" s="58"/>
      <c r="BQZ1496" s="58"/>
      <c r="CAV1496" s="58"/>
      <c r="CKR1496" s="58"/>
      <c r="CUN1496" s="58"/>
      <c r="DEJ1496" s="58"/>
      <c r="DOF1496" s="58"/>
      <c r="DYB1496" s="58"/>
      <c r="EHX1496" s="58"/>
      <c r="ERT1496" s="58"/>
      <c r="FBP1496" s="58"/>
      <c r="FLL1496" s="58"/>
      <c r="FVH1496" s="58"/>
      <c r="GFD1496" s="58"/>
      <c r="GOZ1496" s="58"/>
      <c r="GYV1496" s="58"/>
      <c r="HIR1496" s="58"/>
      <c r="HSN1496" s="58"/>
      <c r="ICJ1496" s="58"/>
      <c r="IMF1496" s="58"/>
      <c r="IWB1496" s="58"/>
      <c r="JFX1496" s="58"/>
      <c r="JPT1496" s="58"/>
      <c r="JZP1496" s="58"/>
      <c r="KJL1496" s="58"/>
      <c r="KTH1496" s="58"/>
      <c r="LDD1496" s="58"/>
      <c r="LMZ1496" s="58"/>
      <c r="LWV1496" s="58"/>
      <c r="MGR1496" s="58"/>
      <c r="MQN1496" s="58"/>
      <c r="NAJ1496" s="58"/>
      <c r="NKF1496" s="58"/>
      <c r="NUB1496" s="58"/>
      <c r="ODX1496" s="58"/>
      <c r="ONT1496" s="58"/>
      <c r="OXP1496" s="58"/>
      <c r="PHL1496" s="58"/>
      <c r="PRH1496" s="58"/>
      <c r="QBD1496" s="58"/>
      <c r="QKZ1496" s="58"/>
      <c r="QUV1496" s="58"/>
      <c r="RER1496" s="58"/>
      <c r="RON1496" s="58"/>
      <c r="RYJ1496" s="58"/>
      <c r="SIF1496" s="58"/>
      <c r="SSB1496" s="58"/>
      <c r="TBX1496" s="58"/>
      <c r="TLT1496" s="58"/>
      <c r="TVP1496" s="58"/>
      <c r="UFL1496" s="58"/>
      <c r="UPH1496" s="58"/>
      <c r="UZD1496" s="58"/>
      <c r="VIZ1496" s="58"/>
      <c r="VSV1496" s="58"/>
      <c r="WCR1496" s="58"/>
      <c r="WMN1496" s="58"/>
      <c r="WWJ1496" s="58"/>
    </row>
    <row r="1497" spans="1:796 1052:1820 2076:2844 3100:3868 4124:4892 5148:5916 6172:6940 7196:7964 8220:8988 9244:10012 10268:11036 11292:12060 12316:13084 13340:14108 14364:15132 15388:16156" s="67" customFormat="1" ht="57" hidden="1" customHeight="1" x14ac:dyDescent="0.25">
      <c r="A1497" s="54">
        <f>+SUBTOTAL(3,$B$11:B1497)</f>
        <v>0</v>
      </c>
      <c r="B1497" s="78" t="s">
        <v>42</v>
      </c>
      <c r="C1497" s="72" t="s">
        <v>43</v>
      </c>
      <c r="D1497" s="72" t="s">
        <v>44</v>
      </c>
      <c r="E1497" s="72" t="s">
        <v>45</v>
      </c>
      <c r="F1497" s="81" t="s">
        <v>5003</v>
      </c>
      <c r="G1497" s="82">
        <v>45505.908379629996</v>
      </c>
      <c r="H1497" s="81" t="s">
        <v>5003</v>
      </c>
      <c r="I1497" s="82">
        <v>45505.908379629996</v>
      </c>
      <c r="J1497" s="81" t="s">
        <v>5003</v>
      </c>
      <c r="K1497" s="82">
        <v>45505.908379629996</v>
      </c>
      <c r="L1497" s="100" t="s">
        <v>5142</v>
      </c>
      <c r="M1497" s="78" t="s">
        <v>48</v>
      </c>
      <c r="N1497" s="73" t="s">
        <v>221</v>
      </c>
      <c r="O1497" s="73" t="s">
        <v>541</v>
      </c>
      <c r="P1497" s="73" t="s">
        <v>5230</v>
      </c>
      <c r="Q1497" s="74"/>
      <c r="R1497" s="75"/>
      <c r="S1497" s="73" t="s">
        <v>53</v>
      </c>
      <c r="T1497" s="73" t="s">
        <v>5248</v>
      </c>
      <c r="U1497" s="73" t="s">
        <v>157</v>
      </c>
      <c r="V1497" s="73" t="s">
        <v>270</v>
      </c>
      <c r="W1497" s="73" t="s">
        <v>5264</v>
      </c>
      <c r="X1497" s="72" t="s">
        <v>58</v>
      </c>
      <c r="Y1497" s="73">
        <v>45513</v>
      </c>
      <c r="Z1497" s="73" t="s">
        <v>59</v>
      </c>
      <c r="AA1497" s="72" t="s">
        <v>60</v>
      </c>
      <c r="AB1497" s="72"/>
      <c r="AC1497" s="78" t="s">
        <v>82</v>
      </c>
      <c r="AD1497" s="78" t="s">
        <v>82</v>
      </c>
      <c r="JX1497" s="58"/>
      <c r="TT1497" s="58"/>
      <c r="ADP1497" s="58"/>
      <c r="ANL1497" s="58"/>
      <c r="AXH1497" s="58"/>
      <c r="BHD1497" s="58"/>
      <c r="BQZ1497" s="58"/>
      <c r="CAV1497" s="58"/>
      <c r="CKR1497" s="58"/>
      <c r="CUN1497" s="58"/>
      <c r="DEJ1497" s="58"/>
      <c r="DOF1497" s="58"/>
      <c r="DYB1497" s="58"/>
      <c r="EHX1497" s="58"/>
      <c r="ERT1497" s="58"/>
      <c r="FBP1497" s="58"/>
      <c r="FLL1497" s="58"/>
      <c r="FVH1497" s="58"/>
      <c r="GFD1497" s="58"/>
      <c r="GOZ1497" s="58"/>
      <c r="GYV1497" s="58"/>
      <c r="HIR1497" s="58"/>
      <c r="HSN1497" s="58"/>
      <c r="ICJ1497" s="58"/>
      <c r="IMF1497" s="58"/>
      <c r="IWB1497" s="58"/>
      <c r="JFX1497" s="58"/>
      <c r="JPT1497" s="58"/>
      <c r="JZP1497" s="58"/>
      <c r="KJL1497" s="58"/>
      <c r="KTH1497" s="58"/>
      <c r="LDD1497" s="58"/>
      <c r="LMZ1497" s="58"/>
      <c r="LWV1497" s="58"/>
      <c r="MGR1497" s="58"/>
      <c r="MQN1497" s="58"/>
      <c r="NAJ1497" s="58"/>
      <c r="NKF1497" s="58"/>
      <c r="NUB1497" s="58"/>
      <c r="ODX1497" s="58"/>
      <c r="ONT1497" s="58"/>
      <c r="OXP1497" s="58"/>
      <c r="PHL1497" s="58"/>
      <c r="PRH1497" s="58"/>
      <c r="QBD1497" s="58"/>
      <c r="QKZ1497" s="58"/>
      <c r="QUV1497" s="58"/>
      <c r="RER1497" s="58"/>
      <c r="RON1497" s="58"/>
      <c r="RYJ1497" s="58"/>
      <c r="SIF1497" s="58"/>
      <c r="SSB1497" s="58"/>
      <c r="TBX1497" s="58"/>
      <c r="TLT1497" s="58"/>
      <c r="TVP1497" s="58"/>
      <c r="UFL1497" s="58"/>
      <c r="UPH1497" s="58"/>
      <c r="UZD1497" s="58"/>
      <c r="VIZ1497" s="58"/>
      <c r="VSV1497" s="58"/>
      <c r="WCR1497" s="58"/>
      <c r="WMN1497" s="58"/>
      <c r="WWJ1497" s="58"/>
    </row>
    <row r="1498" spans="1:796 1052:1820 2076:2844 3100:3868 4124:4892 5148:5916 6172:6940 7196:7964 8220:8988 9244:10012 10268:11036 11292:12060 12316:13084 13340:14108 14364:15132 15388:16156" s="67" customFormat="1" ht="57" hidden="1" customHeight="1" x14ac:dyDescent="0.25">
      <c r="A1498" s="54">
        <f>+SUBTOTAL(3,$B$11:B1498)</f>
        <v>0</v>
      </c>
      <c r="B1498" s="78" t="s">
        <v>42</v>
      </c>
      <c r="C1498" s="72" t="s">
        <v>43</v>
      </c>
      <c r="D1498" s="72" t="s">
        <v>44</v>
      </c>
      <c r="E1498" s="72" t="s">
        <v>45</v>
      </c>
      <c r="F1498" s="81" t="s">
        <v>5004</v>
      </c>
      <c r="G1498" s="82">
        <v>45516.732280092998</v>
      </c>
      <c r="H1498" s="81" t="s">
        <v>5004</v>
      </c>
      <c r="I1498" s="82">
        <v>45516.732280092998</v>
      </c>
      <c r="J1498" s="81" t="s">
        <v>5004</v>
      </c>
      <c r="K1498" s="82">
        <v>45516.732280092998</v>
      </c>
      <c r="L1498" s="100" t="s">
        <v>5143</v>
      </c>
      <c r="M1498" s="78" t="s">
        <v>48</v>
      </c>
      <c r="N1498" s="73" t="s">
        <v>221</v>
      </c>
      <c r="O1498" s="73" t="s">
        <v>545</v>
      </c>
      <c r="P1498" s="73" t="s">
        <v>355</v>
      </c>
      <c r="Q1498" s="74"/>
      <c r="R1498" s="75"/>
      <c r="S1498" s="73" t="s">
        <v>68</v>
      </c>
      <c r="T1498" s="73" t="s">
        <v>125</v>
      </c>
      <c r="U1498" s="73" t="s">
        <v>126</v>
      </c>
      <c r="V1498" s="73" t="s">
        <v>80</v>
      </c>
      <c r="W1498" s="73" t="s">
        <v>4692</v>
      </c>
      <c r="X1498" s="72" t="s">
        <v>58</v>
      </c>
      <c r="Y1498" s="73">
        <v>45520</v>
      </c>
      <c r="Z1498" s="73" t="s">
        <v>59</v>
      </c>
      <c r="AA1498" s="72" t="s">
        <v>74</v>
      </c>
      <c r="AB1498" s="72"/>
      <c r="AC1498" s="78" t="s">
        <v>75</v>
      </c>
      <c r="AD1498" s="78" t="s">
        <v>75</v>
      </c>
      <c r="JX1498" s="58"/>
      <c r="TT1498" s="58"/>
      <c r="ADP1498" s="58"/>
      <c r="ANL1498" s="58"/>
      <c r="AXH1498" s="58"/>
      <c r="BHD1498" s="58"/>
      <c r="BQZ1498" s="58"/>
      <c r="CAV1498" s="58"/>
      <c r="CKR1498" s="58"/>
      <c r="CUN1498" s="58"/>
      <c r="DEJ1498" s="58"/>
      <c r="DOF1498" s="58"/>
      <c r="DYB1498" s="58"/>
      <c r="EHX1498" s="58"/>
      <c r="ERT1498" s="58"/>
      <c r="FBP1498" s="58"/>
      <c r="FLL1498" s="58"/>
      <c r="FVH1498" s="58"/>
      <c r="GFD1498" s="58"/>
      <c r="GOZ1498" s="58"/>
      <c r="GYV1498" s="58"/>
      <c r="HIR1498" s="58"/>
      <c r="HSN1498" s="58"/>
      <c r="ICJ1498" s="58"/>
      <c r="IMF1498" s="58"/>
      <c r="IWB1498" s="58"/>
      <c r="JFX1498" s="58"/>
      <c r="JPT1498" s="58"/>
      <c r="JZP1498" s="58"/>
      <c r="KJL1498" s="58"/>
      <c r="KTH1498" s="58"/>
      <c r="LDD1498" s="58"/>
      <c r="LMZ1498" s="58"/>
      <c r="LWV1498" s="58"/>
      <c r="MGR1498" s="58"/>
      <c r="MQN1498" s="58"/>
      <c r="NAJ1498" s="58"/>
      <c r="NKF1498" s="58"/>
      <c r="NUB1498" s="58"/>
      <c r="ODX1498" s="58"/>
      <c r="ONT1498" s="58"/>
      <c r="OXP1498" s="58"/>
      <c r="PHL1498" s="58"/>
      <c r="PRH1498" s="58"/>
      <c r="QBD1498" s="58"/>
      <c r="QKZ1498" s="58"/>
      <c r="QUV1498" s="58"/>
      <c r="RER1498" s="58"/>
      <c r="RON1498" s="58"/>
      <c r="RYJ1498" s="58"/>
      <c r="SIF1498" s="58"/>
      <c r="SSB1498" s="58"/>
      <c r="TBX1498" s="58"/>
      <c r="TLT1498" s="58"/>
      <c r="TVP1498" s="58"/>
      <c r="UFL1498" s="58"/>
      <c r="UPH1498" s="58"/>
      <c r="UZD1498" s="58"/>
      <c r="VIZ1498" s="58"/>
      <c r="VSV1498" s="58"/>
      <c r="WCR1498" s="58"/>
      <c r="WMN1498" s="58"/>
      <c r="WWJ1498" s="58"/>
    </row>
    <row r="1499" spans="1:796 1052:1820 2076:2844 3100:3868 4124:4892 5148:5916 6172:6940 7196:7964 8220:8988 9244:10012 10268:11036 11292:12060 12316:13084 13340:14108 14364:15132 15388:16156" s="67" customFormat="1" ht="57" hidden="1" customHeight="1" x14ac:dyDescent="0.25">
      <c r="A1499" s="54">
        <f>+SUBTOTAL(3,$B$11:B1499)</f>
        <v>0</v>
      </c>
      <c r="B1499" s="78" t="s">
        <v>42</v>
      </c>
      <c r="C1499" s="72" t="s">
        <v>43</v>
      </c>
      <c r="D1499" s="72" t="s">
        <v>44</v>
      </c>
      <c r="E1499" s="72" t="s">
        <v>45</v>
      </c>
      <c r="F1499" s="81" t="s">
        <v>5005</v>
      </c>
      <c r="G1499" s="82">
        <v>45510.705324073999</v>
      </c>
      <c r="H1499" s="81" t="s">
        <v>5005</v>
      </c>
      <c r="I1499" s="82">
        <v>45510.705324073999</v>
      </c>
      <c r="J1499" s="81" t="s">
        <v>5005</v>
      </c>
      <c r="K1499" s="82">
        <v>45510.705324073999</v>
      </c>
      <c r="L1499" s="100" t="s">
        <v>4510</v>
      </c>
      <c r="M1499" s="78" t="s">
        <v>48</v>
      </c>
      <c r="N1499" s="73" t="s">
        <v>221</v>
      </c>
      <c r="O1499" s="73" t="s">
        <v>545</v>
      </c>
      <c r="P1499" s="73" t="s">
        <v>4381</v>
      </c>
      <c r="Q1499" s="74"/>
      <c r="R1499" s="75"/>
      <c r="S1499" s="73" t="s">
        <v>144</v>
      </c>
      <c r="T1499" s="73" t="s">
        <v>145</v>
      </c>
      <c r="U1499" s="73" t="s">
        <v>146</v>
      </c>
      <c r="V1499" s="73" t="s">
        <v>147</v>
      </c>
      <c r="W1499" s="73" t="s">
        <v>5276</v>
      </c>
      <c r="X1499" s="72" t="s">
        <v>58</v>
      </c>
      <c r="Y1499" s="73">
        <v>45520</v>
      </c>
      <c r="Z1499" s="73" t="s">
        <v>59</v>
      </c>
      <c r="AA1499" s="72" t="s">
        <v>74</v>
      </c>
      <c r="AB1499" s="72"/>
      <c r="AC1499" s="78" t="s">
        <v>75</v>
      </c>
      <c r="AD1499" s="78" t="s">
        <v>75</v>
      </c>
      <c r="JX1499" s="58"/>
      <c r="TT1499" s="58"/>
      <c r="ADP1499" s="58"/>
      <c r="ANL1499" s="58"/>
      <c r="AXH1499" s="58"/>
      <c r="BHD1499" s="58"/>
      <c r="BQZ1499" s="58"/>
      <c r="CAV1499" s="58"/>
      <c r="CKR1499" s="58"/>
      <c r="CUN1499" s="58"/>
      <c r="DEJ1499" s="58"/>
      <c r="DOF1499" s="58"/>
      <c r="DYB1499" s="58"/>
      <c r="EHX1499" s="58"/>
      <c r="ERT1499" s="58"/>
      <c r="FBP1499" s="58"/>
      <c r="FLL1499" s="58"/>
      <c r="FVH1499" s="58"/>
      <c r="GFD1499" s="58"/>
      <c r="GOZ1499" s="58"/>
      <c r="GYV1499" s="58"/>
      <c r="HIR1499" s="58"/>
      <c r="HSN1499" s="58"/>
      <c r="ICJ1499" s="58"/>
      <c r="IMF1499" s="58"/>
      <c r="IWB1499" s="58"/>
      <c r="JFX1499" s="58"/>
      <c r="JPT1499" s="58"/>
      <c r="JZP1499" s="58"/>
      <c r="KJL1499" s="58"/>
      <c r="KTH1499" s="58"/>
      <c r="LDD1499" s="58"/>
      <c r="LMZ1499" s="58"/>
      <c r="LWV1499" s="58"/>
      <c r="MGR1499" s="58"/>
      <c r="MQN1499" s="58"/>
      <c r="NAJ1499" s="58"/>
      <c r="NKF1499" s="58"/>
      <c r="NUB1499" s="58"/>
      <c r="ODX1499" s="58"/>
      <c r="ONT1499" s="58"/>
      <c r="OXP1499" s="58"/>
      <c r="PHL1499" s="58"/>
      <c r="PRH1499" s="58"/>
      <c r="QBD1499" s="58"/>
      <c r="QKZ1499" s="58"/>
      <c r="QUV1499" s="58"/>
      <c r="RER1499" s="58"/>
      <c r="RON1499" s="58"/>
      <c r="RYJ1499" s="58"/>
      <c r="SIF1499" s="58"/>
      <c r="SSB1499" s="58"/>
      <c r="TBX1499" s="58"/>
      <c r="TLT1499" s="58"/>
      <c r="TVP1499" s="58"/>
      <c r="UFL1499" s="58"/>
      <c r="UPH1499" s="58"/>
      <c r="UZD1499" s="58"/>
      <c r="VIZ1499" s="58"/>
      <c r="VSV1499" s="58"/>
      <c r="WCR1499" s="58"/>
      <c r="WMN1499" s="58"/>
      <c r="WWJ1499" s="58"/>
    </row>
    <row r="1500" spans="1:796 1052:1820 2076:2844 3100:3868 4124:4892 5148:5916 6172:6940 7196:7964 8220:8988 9244:10012 10268:11036 11292:12060 12316:13084 13340:14108 14364:15132 15388:16156" s="67" customFormat="1" ht="57" hidden="1" customHeight="1" x14ac:dyDescent="0.25">
      <c r="A1500" s="54">
        <f>+SUBTOTAL(3,$B$11:B1500)</f>
        <v>0</v>
      </c>
      <c r="B1500" s="78" t="s">
        <v>42</v>
      </c>
      <c r="C1500" s="72" t="s">
        <v>43</v>
      </c>
      <c r="D1500" s="72" t="s">
        <v>44</v>
      </c>
      <c r="E1500" s="72" t="s">
        <v>45</v>
      </c>
      <c r="F1500" s="81" t="s">
        <v>5006</v>
      </c>
      <c r="G1500" s="82">
        <v>45516.427835647999</v>
      </c>
      <c r="H1500" s="81" t="s">
        <v>5006</v>
      </c>
      <c r="I1500" s="82">
        <v>45516.427835647999</v>
      </c>
      <c r="J1500" s="81" t="s">
        <v>5006</v>
      </c>
      <c r="K1500" s="82">
        <v>45516.427835647999</v>
      </c>
      <c r="L1500" s="100" t="s">
        <v>5144</v>
      </c>
      <c r="M1500" s="78" t="s">
        <v>48</v>
      </c>
      <c r="N1500" s="73" t="s">
        <v>221</v>
      </c>
      <c r="O1500" s="73" t="s">
        <v>2103</v>
      </c>
      <c r="P1500" s="73" t="s">
        <v>546</v>
      </c>
      <c r="Q1500" s="74"/>
      <c r="R1500" s="75"/>
      <c r="S1500" s="73" t="s">
        <v>68</v>
      </c>
      <c r="T1500" s="73" t="s">
        <v>69</v>
      </c>
      <c r="U1500" s="73" t="s">
        <v>79</v>
      </c>
      <c r="V1500" s="73" t="s">
        <v>71</v>
      </c>
      <c r="W1500" s="73" t="s">
        <v>72</v>
      </c>
      <c r="X1500" s="72" t="s">
        <v>58</v>
      </c>
      <c r="Y1500" s="73">
        <v>45519</v>
      </c>
      <c r="Z1500" s="73" t="s">
        <v>59</v>
      </c>
      <c r="AA1500" s="72" t="s">
        <v>74</v>
      </c>
      <c r="AB1500" s="72"/>
      <c r="AC1500" s="78" t="s">
        <v>75</v>
      </c>
      <c r="AD1500" s="78" t="s">
        <v>75</v>
      </c>
      <c r="JX1500" s="58"/>
      <c r="TT1500" s="58"/>
      <c r="ADP1500" s="58"/>
      <c r="ANL1500" s="58"/>
      <c r="AXH1500" s="58"/>
      <c r="BHD1500" s="58"/>
      <c r="BQZ1500" s="58"/>
      <c r="CAV1500" s="58"/>
      <c r="CKR1500" s="58"/>
      <c r="CUN1500" s="58"/>
      <c r="DEJ1500" s="58"/>
      <c r="DOF1500" s="58"/>
      <c r="DYB1500" s="58"/>
      <c r="EHX1500" s="58"/>
      <c r="ERT1500" s="58"/>
      <c r="FBP1500" s="58"/>
      <c r="FLL1500" s="58"/>
      <c r="FVH1500" s="58"/>
      <c r="GFD1500" s="58"/>
      <c r="GOZ1500" s="58"/>
      <c r="GYV1500" s="58"/>
      <c r="HIR1500" s="58"/>
      <c r="HSN1500" s="58"/>
      <c r="ICJ1500" s="58"/>
      <c r="IMF1500" s="58"/>
      <c r="IWB1500" s="58"/>
      <c r="JFX1500" s="58"/>
      <c r="JPT1500" s="58"/>
      <c r="JZP1500" s="58"/>
      <c r="KJL1500" s="58"/>
      <c r="KTH1500" s="58"/>
      <c r="LDD1500" s="58"/>
      <c r="LMZ1500" s="58"/>
      <c r="LWV1500" s="58"/>
      <c r="MGR1500" s="58"/>
      <c r="MQN1500" s="58"/>
      <c r="NAJ1500" s="58"/>
      <c r="NKF1500" s="58"/>
      <c r="NUB1500" s="58"/>
      <c r="ODX1500" s="58"/>
      <c r="ONT1500" s="58"/>
      <c r="OXP1500" s="58"/>
      <c r="PHL1500" s="58"/>
      <c r="PRH1500" s="58"/>
      <c r="QBD1500" s="58"/>
      <c r="QKZ1500" s="58"/>
      <c r="QUV1500" s="58"/>
      <c r="RER1500" s="58"/>
      <c r="RON1500" s="58"/>
      <c r="RYJ1500" s="58"/>
      <c r="SIF1500" s="58"/>
      <c r="SSB1500" s="58"/>
      <c r="TBX1500" s="58"/>
      <c r="TLT1500" s="58"/>
      <c r="TVP1500" s="58"/>
      <c r="UFL1500" s="58"/>
      <c r="UPH1500" s="58"/>
      <c r="UZD1500" s="58"/>
      <c r="VIZ1500" s="58"/>
      <c r="VSV1500" s="58"/>
      <c r="WCR1500" s="58"/>
      <c r="WMN1500" s="58"/>
      <c r="WWJ1500" s="58"/>
    </row>
    <row r="1501" spans="1:796 1052:1820 2076:2844 3100:3868 4124:4892 5148:5916 6172:6940 7196:7964 8220:8988 9244:10012 10268:11036 11292:12060 12316:13084 13340:14108 14364:15132 15388:16156" s="67" customFormat="1" ht="57" hidden="1" customHeight="1" x14ac:dyDescent="0.25">
      <c r="A1501" s="54">
        <f>+SUBTOTAL(3,$B$11:B1501)</f>
        <v>0</v>
      </c>
      <c r="B1501" s="78" t="s">
        <v>42</v>
      </c>
      <c r="C1501" s="72" t="s">
        <v>43</v>
      </c>
      <c r="D1501" s="72" t="s">
        <v>44</v>
      </c>
      <c r="E1501" s="72" t="s">
        <v>45</v>
      </c>
      <c r="F1501" s="81" t="s">
        <v>5007</v>
      </c>
      <c r="G1501" s="82">
        <v>45511.468854166997</v>
      </c>
      <c r="H1501" s="81" t="s">
        <v>5007</v>
      </c>
      <c r="I1501" s="82">
        <v>45511.468854166997</v>
      </c>
      <c r="J1501" s="81" t="s">
        <v>5007</v>
      </c>
      <c r="K1501" s="82">
        <v>45511.468854166997</v>
      </c>
      <c r="L1501" s="100" t="s">
        <v>5145</v>
      </c>
      <c r="M1501" s="78" t="s">
        <v>48</v>
      </c>
      <c r="N1501" s="73" t="s">
        <v>182</v>
      </c>
      <c r="O1501" s="73" t="s">
        <v>1363</v>
      </c>
      <c r="P1501" s="73" t="s">
        <v>234</v>
      </c>
      <c r="Q1501" s="74"/>
      <c r="R1501" s="75"/>
      <c r="S1501" s="73" t="s">
        <v>68</v>
      </c>
      <c r="T1501" s="73" t="s">
        <v>296</v>
      </c>
      <c r="U1501" s="73" t="s">
        <v>3272</v>
      </c>
      <c r="V1501" s="73" t="s">
        <v>80</v>
      </c>
      <c r="W1501" s="73" t="s">
        <v>4692</v>
      </c>
      <c r="X1501" s="72" t="s">
        <v>58</v>
      </c>
      <c r="Y1501" s="73">
        <v>45516</v>
      </c>
      <c r="Z1501" s="73" t="s">
        <v>59</v>
      </c>
      <c r="AA1501" s="72" t="s">
        <v>74</v>
      </c>
      <c r="AB1501" s="72"/>
      <c r="AC1501" s="78" t="s">
        <v>117</v>
      </c>
      <c r="AD1501" s="78" t="s">
        <v>117</v>
      </c>
      <c r="JX1501" s="58"/>
      <c r="TT1501" s="58"/>
      <c r="ADP1501" s="58"/>
      <c r="ANL1501" s="58"/>
      <c r="AXH1501" s="58"/>
      <c r="BHD1501" s="58"/>
      <c r="BQZ1501" s="58"/>
      <c r="CAV1501" s="58"/>
      <c r="CKR1501" s="58"/>
      <c r="CUN1501" s="58"/>
      <c r="DEJ1501" s="58"/>
      <c r="DOF1501" s="58"/>
      <c r="DYB1501" s="58"/>
      <c r="EHX1501" s="58"/>
      <c r="ERT1501" s="58"/>
      <c r="FBP1501" s="58"/>
      <c r="FLL1501" s="58"/>
      <c r="FVH1501" s="58"/>
      <c r="GFD1501" s="58"/>
      <c r="GOZ1501" s="58"/>
      <c r="GYV1501" s="58"/>
      <c r="HIR1501" s="58"/>
      <c r="HSN1501" s="58"/>
      <c r="ICJ1501" s="58"/>
      <c r="IMF1501" s="58"/>
      <c r="IWB1501" s="58"/>
      <c r="JFX1501" s="58"/>
      <c r="JPT1501" s="58"/>
      <c r="JZP1501" s="58"/>
      <c r="KJL1501" s="58"/>
      <c r="KTH1501" s="58"/>
      <c r="LDD1501" s="58"/>
      <c r="LMZ1501" s="58"/>
      <c r="LWV1501" s="58"/>
      <c r="MGR1501" s="58"/>
      <c r="MQN1501" s="58"/>
      <c r="NAJ1501" s="58"/>
      <c r="NKF1501" s="58"/>
      <c r="NUB1501" s="58"/>
      <c r="ODX1501" s="58"/>
      <c r="ONT1501" s="58"/>
      <c r="OXP1501" s="58"/>
      <c r="PHL1501" s="58"/>
      <c r="PRH1501" s="58"/>
      <c r="QBD1501" s="58"/>
      <c r="QKZ1501" s="58"/>
      <c r="QUV1501" s="58"/>
      <c r="RER1501" s="58"/>
      <c r="RON1501" s="58"/>
      <c r="RYJ1501" s="58"/>
      <c r="SIF1501" s="58"/>
      <c r="SSB1501" s="58"/>
      <c r="TBX1501" s="58"/>
      <c r="TLT1501" s="58"/>
      <c r="TVP1501" s="58"/>
      <c r="UFL1501" s="58"/>
      <c r="UPH1501" s="58"/>
      <c r="UZD1501" s="58"/>
      <c r="VIZ1501" s="58"/>
      <c r="VSV1501" s="58"/>
      <c r="WCR1501" s="58"/>
      <c r="WMN1501" s="58"/>
      <c r="WWJ1501" s="58"/>
    </row>
    <row r="1502" spans="1:796 1052:1820 2076:2844 3100:3868 4124:4892 5148:5916 6172:6940 7196:7964 8220:8988 9244:10012 10268:11036 11292:12060 12316:13084 13340:14108 14364:15132 15388:16156" s="67" customFormat="1" ht="57" hidden="1" customHeight="1" x14ac:dyDescent="0.25">
      <c r="A1502" s="54">
        <f>+SUBTOTAL(3,$B$11:B1502)</f>
        <v>0</v>
      </c>
      <c r="B1502" s="78" t="s">
        <v>42</v>
      </c>
      <c r="C1502" s="72" t="s">
        <v>43</v>
      </c>
      <c r="D1502" s="72" t="s">
        <v>44</v>
      </c>
      <c r="E1502" s="72" t="s">
        <v>45</v>
      </c>
      <c r="F1502" s="81" t="s">
        <v>5008</v>
      </c>
      <c r="G1502" s="82">
        <v>45509.712500000001</v>
      </c>
      <c r="H1502" s="81" t="s">
        <v>5008</v>
      </c>
      <c r="I1502" s="82">
        <v>45509.712500000001</v>
      </c>
      <c r="J1502" s="81" t="s">
        <v>5008</v>
      </c>
      <c r="K1502" s="82">
        <v>45509.712500000001</v>
      </c>
      <c r="L1502" s="100" t="s">
        <v>5146</v>
      </c>
      <c r="M1502" s="78" t="s">
        <v>48</v>
      </c>
      <c r="N1502" s="73" t="s">
        <v>182</v>
      </c>
      <c r="O1502" s="73" t="s">
        <v>183</v>
      </c>
      <c r="P1502" s="73" t="s">
        <v>5231</v>
      </c>
      <c r="Q1502" s="74"/>
      <c r="R1502" s="75"/>
      <c r="S1502" s="73" t="s">
        <v>68</v>
      </c>
      <c r="T1502" s="73" t="s">
        <v>69</v>
      </c>
      <c r="U1502" s="73" t="s">
        <v>79</v>
      </c>
      <c r="V1502" s="73" t="s">
        <v>80</v>
      </c>
      <c r="W1502" s="73" t="s">
        <v>4692</v>
      </c>
      <c r="X1502" s="72" t="s">
        <v>58</v>
      </c>
      <c r="Y1502" s="73">
        <v>45525</v>
      </c>
      <c r="Z1502" s="73" t="s">
        <v>59</v>
      </c>
      <c r="AA1502" s="72" t="s">
        <v>74</v>
      </c>
      <c r="AB1502" s="72"/>
      <c r="AC1502" s="78" t="s">
        <v>82</v>
      </c>
      <c r="AD1502" s="78" t="s">
        <v>82</v>
      </c>
      <c r="JX1502" s="58"/>
      <c r="TT1502" s="58"/>
      <c r="ADP1502" s="58"/>
      <c r="ANL1502" s="58"/>
      <c r="AXH1502" s="58"/>
      <c r="BHD1502" s="58"/>
      <c r="BQZ1502" s="58"/>
      <c r="CAV1502" s="58"/>
      <c r="CKR1502" s="58"/>
      <c r="CUN1502" s="58"/>
      <c r="DEJ1502" s="58"/>
      <c r="DOF1502" s="58"/>
      <c r="DYB1502" s="58"/>
      <c r="EHX1502" s="58"/>
      <c r="ERT1502" s="58"/>
      <c r="FBP1502" s="58"/>
      <c r="FLL1502" s="58"/>
      <c r="FVH1502" s="58"/>
      <c r="GFD1502" s="58"/>
      <c r="GOZ1502" s="58"/>
      <c r="GYV1502" s="58"/>
      <c r="HIR1502" s="58"/>
      <c r="HSN1502" s="58"/>
      <c r="ICJ1502" s="58"/>
      <c r="IMF1502" s="58"/>
      <c r="IWB1502" s="58"/>
      <c r="JFX1502" s="58"/>
      <c r="JPT1502" s="58"/>
      <c r="JZP1502" s="58"/>
      <c r="KJL1502" s="58"/>
      <c r="KTH1502" s="58"/>
      <c r="LDD1502" s="58"/>
      <c r="LMZ1502" s="58"/>
      <c r="LWV1502" s="58"/>
      <c r="MGR1502" s="58"/>
      <c r="MQN1502" s="58"/>
      <c r="NAJ1502" s="58"/>
      <c r="NKF1502" s="58"/>
      <c r="NUB1502" s="58"/>
      <c r="ODX1502" s="58"/>
      <c r="ONT1502" s="58"/>
      <c r="OXP1502" s="58"/>
      <c r="PHL1502" s="58"/>
      <c r="PRH1502" s="58"/>
      <c r="QBD1502" s="58"/>
      <c r="QKZ1502" s="58"/>
      <c r="QUV1502" s="58"/>
      <c r="RER1502" s="58"/>
      <c r="RON1502" s="58"/>
      <c r="RYJ1502" s="58"/>
      <c r="SIF1502" s="58"/>
      <c r="SSB1502" s="58"/>
      <c r="TBX1502" s="58"/>
      <c r="TLT1502" s="58"/>
      <c r="TVP1502" s="58"/>
      <c r="UFL1502" s="58"/>
      <c r="UPH1502" s="58"/>
      <c r="UZD1502" s="58"/>
      <c r="VIZ1502" s="58"/>
      <c r="VSV1502" s="58"/>
      <c r="WCR1502" s="58"/>
      <c r="WMN1502" s="58"/>
      <c r="WWJ1502" s="58"/>
    </row>
    <row r="1503" spans="1:796 1052:1820 2076:2844 3100:3868 4124:4892 5148:5916 6172:6940 7196:7964 8220:8988 9244:10012 10268:11036 11292:12060 12316:13084 13340:14108 14364:15132 15388:16156" s="67" customFormat="1" ht="57" hidden="1" customHeight="1" x14ac:dyDescent="0.25">
      <c r="A1503" s="54">
        <f>+SUBTOTAL(3,$B$11:B1503)</f>
        <v>0</v>
      </c>
      <c r="B1503" s="78" t="s">
        <v>42</v>
      </c>
      <c r="C1503" s="72" t="s">
        <v>43</v>
      </c>
      <c r="D1503" s="72" t="s">
        <v>44</v>
      </c>
      <c r="E1503" s="72" t="s">
        <v>45</v>
      </c>
      <c r="F1503" s="81" t="s">
        <v>5009</v>
      </c>
      <c r="G1503" s="82">
        <v>45513.499212962997</v>
      </c>
      <c r="H1503" s="81" t="s">
        <v>5009</v>
      </c>
      <c r="I1503" s="82">
        <v>45513.499212962997</v>
      </c>
      <c r="J1503" s="81" t="s">
        <v>5009</v>
      </c>
      <c r="K1503" s="82">
        <v>45513.499212962997</v>
      </c>
      <c r="L1503" s="100" t="s">
        <v>5147</v>
      </c>
      <c r="M1503" s="78" t="s">
        <v>111</v>
      </c>
      <c r="N1503" s="73" t="s">
        <v>182</v>
      </c>
      <c r="O1503" s="73" t="s">
        <v>1642</v>
      </c>
      <c r="P1503" s="73" t="s">
        <v>5232</v>
      </c>
      <c r="Q1503" s="74"/>
      <c r="R1503" s="75"/>
      <c r="S1503" s="73" t="s">
        <v>68</v>
      </c>
      <c r="T1503" s="73" t="s">
        <v>69</v>
      </c>
      <c r="U1503" s="73" t="s">
        <v>70</v>
      </c>
      <c r="V1503" s="73" t="s">
        <v>98</v>
      </c>
      <c r="W1503" s="73" t="s">
        <v>99</v>
      </c>
      <c r="X1503" s="72" t="s">
        <v>58</v>
      </c>
      <c r="Y1503" s="73">
        <v>45524</v>
      </c>
      <c r="Z1503" s="73" t="s">
        <v>59</v>
      </c>
      <c r="AA1503" s="72" t="s">
        <v>74</v>
      </c>
      <c r="AB1503" s="72"/>
      <c r="AC1503" s="78" t="s">
        <v>82</v>
      </c>
      <c r="AD1503" s="78" t="s">
        <v>82</v>
      </c>
      <c r="JX1503" s="58"/>
      <c r="TT1503" s="58"/>
      <c r="ADP1503" s="58"/>
      <c r="ANL1503" s="58"/>
      <c r="AXH1503" s="58"/>
      <c r="BHD1503" s="58"/>
      <c r="BQZ1503" s="58"/>
      <c r="CAV1503" s="58"/>
      <c r="CKR1503" s="58"/>
      <c r="CUN1503" s="58"/>
      <c r="DEJ1503" s="58"/>
      <c r="DOF1503" s="58"/>
      <c r="DYB1503" s="58"/>
      <c r="EHX1503" s="58"/>
      <c r="ERT1503" s="58"/>
      <c r="FBP1503" s="58"/>
      <c r="FLL1503" s="58"/>
      <c r="FVH1503" s="58"/>
      <c r="GFD1503" s="58"/>
      <c r="GOZ1503" s="58"/>
      <c r="GYV1503" s="58"/>
      <c r="HIR1503" s="58"/>
      <c r="HSN1503" s="58"/>
      <c r="ICJ1503" s="58"/>
      <c r="IMF1503" s="58"/>
      <c r="IWB1503" s="58"/>
      <c r="JFX1503" s="58"/>
      <c r="JPT1503" s="58"/>
      <c r="JZP1503" s="58"/>
      <c r="KJL1503" s="58"/>
      <c r="KTH1503" s="58"/>
      <c r="LDD1503" s="58"/>
      <c r="LMZ1503" s="58"/>
      <c r="LWV1503" s="58"/>
      <c r="MGR1503" s="58"/>
      <c r="MQN1503" s="58"/>
      <c r="NAJ1503" s="58"/>
      <c r="NKF1503" s="58"/>
      <c r="NUB1503" s="58"/>
      <c r="ODX1503" s="58"/>
      <c r="ONT1503" s="58"/>
      <c r="OXP1503" s="58"/>
      <c r="PHL1503" s="58"/>
      <c r="PRH1503" s="58"/>
      <c r="QBD1503" s="58"/>
      <c r="QKZ1503" s="58"/>
      <c r="QUV1503" s="58"/>
      <c r="RER1503" s="58"/>
      <c r="RON1503" s="58"/>
      <c r="RYJ1503" s="58"/>
      <c r="SIF1503" s="58"/>
      <c r="SSB1503" s="58"/>
      <c r="TBX1503" s="58"/>
      <c r="TLT1503" s="58"/>
      <c r="TVP1503" s="58"/>
      <c r="UFL1503" s="58"/>
      <c r="UPH1503" s="58"/>
      <c r="UZD1503" s="58"/>
      <c r="VIZ1503" s="58"/>
      <c r="VSV1503" s="58"/>
      <c r="WCR1503" s="58"/>
      <c r="WMN1503" s="58"/>
      <c r="WWJ1503" s="58"/>
    </row>
    <row r="1504" spans="1:796 1052:1820 2076:2844 3100:3868 4124:4892 5148:5916 6172:6940 7196:7964 8220:8988 9244:10012 10268:11036 11292:12060 12316:13084 13340:14108 14364:15132 15388:16156" s="67" customFormat="1" ht="57" hidden="1" customHeight="1" x14ac:dyDescent="0.25">
      <c r="A1504" s="54">
        <f>+SUBTOTAL(3,$B$11:B1504)</f>
        <v>0</v>
      </c>
      <c r="B1504" s="78" t="s">
        <v>42</v>
      </c>
      <c r="C1504" s="72" t="s">
        <v>43</v>
      </c>
      <c r="D1504" s="72" t="s">
        <v>44</v>
      </c>
      <c r="E1504" s="72" t="s">
        <v>45</v>
      </c>
      <c r="F1504" s="81" t="s">
        <v>5010</v>
      </c>
      <c r="G1504" s="82">
        <v>45513.499791667004</v>
      </c>
      <c r="H1504" s="81" t="s">
        <v>5010</v>
      </c>
      <c r="I1504" s="82">
        <v>45513.499791667004</v>
      </c>
      <c r="J1504" s="81" t="s">
        <v>5010</v>
      </c>
      <c r="K1504" s="82">
        <v>45513.499791667004</v>
      </c>
      <c r="L1504" s="100" t="s">
        <v>5147</v>
      </c>
      <c r="M1504" s="78" t="s">
        <v>111</v>
      </c>
      <c r="N1504" s="73" t="s">
        <v>182</v>
      </c>
      <c r="O1504" s="73" t="s">
        <v>1642</v>
      </c>
      <c r="P1504" s="73" t="s">
        <v>5232</v>
      </c>
      <c r="Q1504" s="74"/>
      <c r="R1504" s="75"/>
      <c r="S1504" s="73" t="s">
        <v>68</v>
      </c>
      <c r="T1504" s="73" t="s">
        <v>69</v>
      </c>
      <c r="U1504" s="73" t="s">
        <v>70</v>
      </c>
      <c r="V1504" s="73" t="s">
        <v>98</v>
      </c>
      <c r="W1504" s="73" t="s">
        <v>99</v>
      </c>
      <c r="X1504" s="72" t="s">
        <v>58</v>
      </c>
      <c r="Y1504" s="73">
        <v>45524</v>
      </c>
      <c r="Z1504" s="73" t="s">
        <v>59</v>
      </c>
      <c r="AA1504" s="72" t="s">
        <v>74</v>
      </c>
      <c r="AB1504" s="72"/>
      <c r="AC1504" s="78" t="s">
        <v>82</v>
      </c>
      <c r="AD1504" s="78" t="s">
        <v>82</v>
      </c>
      <c r="JX1504" s="58"/>
      <c r="TT1504" s="58"/>
      <c r="ADP1504" s="58"/>
      <c r="ANL1504" s="58"/>
      <c r="AXH1504" s="58"/>
      <c r="BHD1504" s="58"/>
      <c r="BQZ1504" s="58"/>
      <c r="CAV1504" s="58"/>
      <c r="CKR1504" s="58"/>
      <c r="CUN1504" s="58"/>
      <c r="DEJ1504" s="58"/>
      <c r="DOF1504" s="58"/>
      <c r="DYB1504" s="58"/>
      <c r="EHX1504" s="58"/>
      <c r="ERT1504" s="58"/>
      <c r="FBP1504" s="58"/>
      <c r="FLL1504" s="58"/>
      <c r="FVH1504" s="58"/>
      <c r="GFD1504" s="58"/>
      <c r="GOZ1504" s="58"/>
      <c r="GYV1504" s="58"/>
      <c r="HIR1504" s="58"/>
      <c r="HSN1504" s="58"/>
      <c r="ICJ1504" s="58"/>
      <c r="IMF1504" s="58"/>
      <c r="IWB1504" s="58"/>
      <c r="JFX1504" s="58"/>
      <c r="JPT1504" s="58"/>
      <c r="JZP1504" s="58"/>
      <c r="KJL1504" s="58"/>
      <c r="KTH1504" s="58"/>
      <c r="LDD1504" s="58"/>
      <c r="LMZ1504" s="58"/>
      <c r="LWV1504" s="58"/>
      <c r="MGR1504" s="58"/>
      <c r="MQN1504" s="58"/>
      <c r="NAJ1504" s="58"/>
      <c r="NKF1504" s="58"/>
      <c r="NUB1504" s="58"/>
      <c r="ODX1504" s="58"/>
      <c r="ONT1504" s="58"/>
      <c r="OXP1504" s="58"/>
      <c r="PHL1504" s="58"/>
      <c r="PRH1504" s="58"/>
      <c r="QBD1504" s="58"/>
      <c r="QKZ1504" s="58"/>
      <c r="QUV1504" s="58"/>
      <c r="RER1504" s="58"/>
      <c r="RON1504" s="58"/>
      <c r="RYJ1504" s="58"/>
      <c r="SIF1504" s="58"/>
      <c r="SSB1504" s="58"/>
      <c r="TBX1504" s="58"/>
      <c r="TLT1504" s="58"/>
      <c r="TVP1504" s="58"/>
      <c r="UFL1504" s="58"/>
      <c r="UPH1504" s="58"/>
      <c r="UZD1504" s="58"/>
      <c r="VIZ1504" s="58"/>
      <c r="VSV1504" s="58"/>
      <c r="WCR1504" s="58"/>
      <c r="WMN1504" s="58"/>
      <c r="WWJ1504" s="58"/>
    </row>
    <row r="1505" spans="1:796 1052:1820 2076:2844 3100:3868 4124:4892 5148:5916 6172:6940 7196:7964 8220:8988 9244:10012 10268:11036 11292:12060 12316:13084 13340:14108 14364:15132 15388:16156" s="67" customFormat="1" ht="57" hidden="1" customHeight="1" x14ac:dyDescent="0.25">
      <c r="A1505" s="54">
        <f>+SUBTOTAL(3,$B$11:B1505)</f>
        <v>0</v>
      </c>
      <c r="B1505" s="78" t="s">
        <v>42</v>
      </c>
      <c r="C1505" s="72" t="s">
        <v>43</v>
      </c>
      <c r="D1505" s="72" t="s">
        <v>44</v>
      </c>
      <c r="E1505" s="72" t="s">
        <v>45</v>
      </c>
      <c r="F1505" s="81" t="s">
        <v>5011</v>
      </c>
      <c r="G1505" s="82">
        <v>45513.611412036997</v>
      </c>
      <c r="H1505" s="81" t="s">
        <v>5011</v>
      </c>
      <c r="I1505" s="82">
        <v>45513.611412036997</v>
      </c>
      <c r="J1505" s="81" t="s">
        <v>5011</v>
      </c>
      <c r="K1505" s="82">
        <v>45513.611412036997</v>
      </c>
      <c r="L1505" s="100" t="s">
        <v>5147</v>
      </c>
      <c r="M1505" s="78" t="s">
        <v>111</v>
      </c>
      <c r="N1505" s="73" t="s">
        <v>182</v>
      </c>
      <c r="O1505" s="73" t="s">
        <v>1642</v>
      </c>
      <c r="P1505" s="73" t="s">
        <v>5232</v>
      </c>
      <c r="Q1505" s="74"/>
      <c r="R1505" s="75"/>
      <c r="S1505" s="73" t="s">
        <v>68</v>
      </c>
      <c r="T1505" s="73" t="s">
        <v>69</v>
      </c>
      <c r="U1505" s="73" t="s">
        <v>79</v>
      </c>
      <c r="V1505" s="73" t="s">
        <v>98</v>
      </c>
      <c r="W1505" s="73" t="s">
        <v>99</v>
      </c>
      <c r="X1505" s="72" t="s">
        <v>58</v>
      </c>
      <c r="Y1505" s="73">
        <v>45524</v>
      </c>
      <c r="Z1505" s="73" t="s">
        <v>59</v>
      </c>
      <c r="AA1505" s="72" t="s">
        <v>74</v>
      </c>
      <c r="AB1505" s="72"/>
      <c r="AC1505" s="78" t="s">
        <v>82</v>
      </c>
      <c r="AD1505" s="78" t="s">
        <v>82</v>
      </c>
      <c r="JX1505" s="58"/>
      <c r="TT1505" s="58"/>
      <c r="ADP1505" s="58"/>
      <c r="ANL1505" s="58"/>
      <c r="AXH1505" s="58"/>
      <c r="BHD1505" s="58"/>
      <c r="BQZ1505" s="58"/>
      <c r="CAV1505" s="58"/>
      <c r="CKR1505" s="58"/>
      <c r="CUN1505" s="58"/>
      <c r="DEJ1505" s="58"/>
      <c r="DOF1505" s="58"/>
      <c r="DYB1505" s="58"/>
      <c r="EHX1505" s="58"/>
      <c r="ERT1505" s="58"/>
      <c r="FBP1505" s="58"/>
      <c r="FLL1505" s="58"/>
      <c r="FVH1505" s="58"/>
      <c r="GFD1505" s="58"/>
      <c r="GOZ1505" s="58"/>
      <c r="GYV1505" s="58"/>
      <c r="HIR1505" s="58"/>
      <c r="HSN1505" s="58"/>
      <c r="ICJ1505" s="58"/>
      <c r="IMF1505" s="58"/>
      <c r="IWB1505" s="58"/>
      <c r="JFX1505" s="58"/>
      <c r="JPT1505" s="58"/>
      <c r="JZP1505" s="58"/>
      <c r="KJL1505" s="58"/>
      <c r="KTH1505" s="58"/>
      <c r="LDD1505" s="58"/>
      <c r="LMZ1505" s="58"/>
      <c r="LWV1505" s="58"/>
      <c r="MGR1505" s="58"/>
      <c r="MQN1505" s="58"/>
      <c r="NAJ1505" s="58"/>
      <c r="NKF1505" s="58"/>
      <c r="NUB1505" s="58"/>
      <c r="ODX1505" s="58"/>
      <c r="ONT1505" s="58"/>
      <c r="OXP1505" s="58"/>
      <c r="PHL1505" s="58"/>
      <c r="PRH1505" s="58"/>
      <c r="QBD1505" s="58"/>
      <c r="QKZ1505" s="58"/>
      <c r="QUV1505" s="58"/>
      <c r="RER1505" s="58"/>
      <c r="RON1505" s="58"/>
      <c r="RYJ1505" s="58"/>
      <c r="SIF1505" s="58"/>
      <c r="SSB1505" s="58"/>
      <c r="TBX1505" s="58"/>
      <c r="TLT1505" s="58"/>
      <c r="TVP1505" s="58"/>
      <c r="UFL1505" s="58"/>
      <c r="UPH1505" s="58"/>
      <c r="UZD1505" s="58"/>
      <c r="VIZ1505" s="58"/>
      <c r="VSV1505" s="58"/>
      <c r="WCR1505" s="58"/>
      <c r="WMN1505" s="58"/>
      <c r="WWJ1505" s="58"/>
    </row>
    <row r="1506" spans="1:796 1052:1820 2076:2844 3100:3868 4124:4892 5148:5916 6172:6940 7196:7964 8220:8988 9244:10012 10268:11036 11292:12060 12316:13084 13340:14108 14364:15132 15388:16156" s="67" customFormat="1" ht="57" hidden="1" customHeight="1" x14ac:dyDescent="0.25">
      <c r="A1506" s="54">
        <f>+SUBTOTAL(3,$B$11:B1506)</f>
        <v>0</v>
      </c>
      <c r="B1506" s="78" t="s">
        <v>42</v>
      </c>
      <c r="C1506" s="72" t="s">
        <v>43</v>
      </c>
      <c r="D1506" s="72" t="s">
        <v>44</v>
      </c>
      <c r="E1506" s="72" t="s">
        <v>45</v>
      </c>
      <c r="F1506" s="81" t="s">
        <v>5012</v>
      </c>
      <c r="G1506" s="82">
        <v>45513.632974537002</v>
      </c>
      <c r="H1506" s="81" t="s">
        <v>5012</v>
      </c>
      <c r="I1506" s="82">
        <v>45513.632974537002</v>
      </c>
      <c r="J1506" s="81" t="s">
        <v>5012</v>
      </c>
      <c r="K1506" s="82">
        <v>45513.632974537002</v>
      </c>
      <c r="L1506" s="100" t="s">
        <v>5147</v>
      </c>
      <c r="M1506" s="78" t="s">
        <v>111</v>
      </c>
      <c r="N1506" s="73" t="s">
        <v>182</v>
      </c>
      <c r="O1506" s="73" t="s">
        <v>1642</v>
      </c>
      <c r="P1506" s="73" t="s">
        <v>5232</v>
      </c>
      <c r="Q1506" s="74"/>
      <c r="R1506" s="75"/>
      <c r="S1506" s="73" t="s">
        <v>68</v>
      </c>
      <c r="T1506" s="73" t="s">
        <v>69</v>
      </c>
      <c r="U1506" s="73" t="s">
        <v>70</v>
      </c>
      <c r="V1506" s="73" t="s">
        <v>98</v>
      </c>
      <c r="W1506" s="73" t="s">
        <v>99</v>
      </c>
      <c r="X1506" s="72" t="s">
        <v>58</v>
      </c>
      <c r="Y1506" s="73">
        <v>45524</v>
      </c>
      <c r="Z1506" s="73" t="s">
        <v>59</v>
      </c>
      <c r="AA1506" s="72" t="s">
        <v>74</v>
      </c>
      <c r="AB1506" s="72"/>
      <c r="AC1506" s="78" t="s">
        <v>82</v>
      </c>
      <c r="AD1506" s="78" t="s">
        <v>82</v>
      </c>
      <c r="JX1506" s="58"/>
      <c r="TT1506" s="58"/>
      <c r="ADP1506" s="58"/>
      <c r="ANL1506" s="58"/>
      <c r="AXH1506" s="58"/>
      <c r="BHD1506" s="58"/>
      <c r="BQZ1506" s="58"/>
      <c r="CAV1506" s="58"/>
      <c r="CKR1506" s="58"/>
      <c r="CUN1506" s="58"/>
      <c r="DEJ1506" s="58"/>
      <c r="DOF1506" s="58"/>
      <c r="DYB1506" s="58"/>
      <c r="EHX1506" s="58"/>
      <c r="ERT1506" s="58"/>
      <c r="FBP1506" s="58"/>
      <c r="FLL1506" s="58"/>
      <c r="FVH1506" s="58"/>
      <c r="GFD1506" s="58"/>
      <c r="GOZ1506" s="58"/>
      <c r="GYV1506" s="58"/>
      <c r="HIR1506" s="58"/>
      <c r="HSN1506" s="58"/>
      <c r="ICJ1506" s="58"/>
      <c r="IMF1506" s="58"/>
      <c r="IWB1506" s="58"/>
      <c r="JFX1506" s="58"/>
      <c r="JPT1506" s="58"/>
      <c r="JZP1506" s="58"/>
      <c r="KJL1506" s="58"/>
      <c r="KTH1506" s="58"/>
      <c r="LDD1506" s="58"/>
      <c r="LMZ1506" s="58"/>
      <c r="LWV1506" s="58"/>
      <c r="MGR1506" s="58"/>
      <c r="MQN1506" s="58"/>
      <c r="NAJ1506" s="58"/>
      <c r="NKF1506" s="58"/>
      <c r="NUB1506" s="58"/>
      <c r="ODX1506" s="58"/>
      <c r="ONT1506" s="58"/>
      <c r="OXP1506" s="58"/>
      <c r="PHL1506" s="58"/>
      <c r="PRH1506" s="58"/>
      <c r="QBD1506" s="58"/>
      <c r="QKZ1506" s="58"/>
      <c r="QUV1506" s="58"/>
      <c r="RER1506" s="58"/>
      <c r="RON1506" s="58"/>
      <c r="RYJ1506" s="58"/>
      <c r="SIF1506" s="58"/>
      <c r="SSB1506" s="58"/>
      <c r="TBX1506" s="58"/>
      <c r="TLT1506" s="58"/>
      <c r="TVP1506" s="58"/>
      <c r="UFL1506" s="58"/>
      <c r="UPH1506" s="58"/>
      <c r="UZD1506" s="58"/>
      <c r="VIZ1506" s="58"/>
      <c r="VSV1506" s="58"/>
      <c r="WCR1506" s="58"/>
      <c r="WMN1506" s="58"/>
      <c r="WWJ1506" s="58"/>
    </row>
    <row r="1507" spans="1:796 1052:1820 2076:2844 3100:3868 4124:4892 5148:5916 6172:6940 7196:7964 8220:8988 9244:10012 10268:11036 11292:12060 12316:13084 13340:14108 14364:15132 15388:16156" s="67" customFormat="1" ht="57" hidden="1" customHeight="1" x14ac:dyDescent="0.25">
      <c r="A1507" s="54">
        <f>+SUBTOTAL(3,$B$11:B1507)</f>
        <v>0</v>
      </c>
      <c r="B1507" s="78" t="s">
        <v>42</v>
      </c>
      <c r="C1507" s="72" t="s">
        <v>43</v>
      </c>
      <c r="D1507" s="72" t="s">
        <v>44</v>
      </c>
      <c r="E1507" s="72" t="s">
        <v>45</v>
      </c>
      <c r="F1507" s="81" t="s">
        <v>5013</v>
      </c>
      <c r="G1507" s="82">
        <v>45523.729861111002</v>
      </c>
      <c r="H1507" s="81" t="s">
        <v>5013</v>
      </c>
      <c r="I1507" s="82">
        <v>45523.729861111002</v>
      </c>
      <c r="J1507" s="81" t="s">
        <v>5013</v>
      </c>
      <c r="K1507" s="82">
        <v>45523.729861111002</v>
      </c>
      <c r="L1507" s="100" t="s">
        <v>5148</v>
      </c>
      <c r="M1507" s="78" t="s">
        <v>111</v>
      </c>
      <c r="N1507" s="73" t="s">
        <v>182</v>
      </c>
      <c r="O1507" s="73" t="s">
        <v>5183</v>
      </c>
      <c r="P1507" s="73" t="s">
        <v>5233</v>
      </c>
      <c r="Q1507" s="74"/>
      <c r="R1507" s="75"/>
      <c r="S1507" s="73" t="s">
        <v>68</v>
      </c>
      <c r="T1507" s="73" t="s">
        <v>161</v>
      </c>
      <c r="U1507" s="73" t="s">
        <v>162</v>
      </c>
      <c r="V1507" s="73" t="s">
        <v>98</v>
      </c>
      <c r="W1507" s="73" t="s">
        <v>99</v>
      </c>
      <c r="X1507" s="72" t="s">
        <v>58</v>
      </c>
      <c r="Y1507" s="73">
        <v>45533</v>
      </c>
      <c r="Z1507" s="73" t="s">
        <v>59</v>
      </c>
      <c r="AA1507" s="72" t="s">
        <v>74</v>
      </c>
      <c r="AB1507" s="72"/>
      <c r="AC1507" s="78" t="s">
        <v>82</v>
      </c>
      <c r="AD1507" s="78" t="s">
        <v>82</v>
      </c>
      <c r="JX1507" s="58"/>
      <c r="TT1507" s="58"/>
      <c r="ADP1507" s="58"/>
      <c r="ANL1507" s="58"/>
      <c r="AXH1507" s="58"/>
      <c r="BHD1507" s="58"/>
      <c r="BQZ1507" s="58"/>
      <c r="CAV1507" s="58"/>
      <c r="CKR1507" s="58"/>
      <c r="CUN1507" s="58"/>
      <c r="DEJ1507" s="58"/>
      <c r="DOF1507" s="58"/>
      <c r="DYB1507" s="58"/>
      <c r="EHX1507" s="58"/>
      <c r="ERT1507" s="58"/>
      <c r="FBP1507" s="58"/>
      <c r="FLL1507" s="58"/>
      <c r="FVH1507" s="58"/>
      <c r="GFD1507" s="58"/>
      <c r="GOZ1507" s="58"/>
      <c r="GYV1507" s="58"/>
      <c r="HIR1507" s="58"/>
      <c r="HSN1507" s="58"/>
      <c r="ICJ1507" s="58"/>
      <c r="IMF1507" s="58"/>
      <c r="IWB1507" s="58"/>
      <c r="JFX1507" s="58"/>
      <c r="JPT1507" s="58"/>
      <c r="JZP1507" s="58"/>
      <c r="KJL1507" s="58"/>
      <c r="KTH1507" s="58"/>
      <c r="LDD1507" s="58"/>
      <c r="LMZ1507" s="58"/>
      <c r="LWV1507" s="58"/>
      <c r="MGR1507" s="58"/>
      <c r="MQN1507" s="58"/>
      <c r="NAJ1507" s="58"/>
      <c r="NKF1507" s="58"/>
      <c r="NUB1507" s="58"/>
      <c r="ODX1507" s="58"/>
      <c r="ONT1507" s="58"/>
      <c r="OXP1507" s="58"/>
      <c r="PHL1507" s="58"/>
      <c r="PRH1507" s="58"/>
      <c r="QBD1507" s="58"/>
      <c r="QKZ1507" s="58"/>
      <c r="QUV1507" s="58"/>
      <c r="RER1507" s="58"/>
      <c r="RON1507" s="58"/>
      <c r="RYJ1507" s="58"/>
      <c r="SIF1507" s="58"/>
      <c r="SSB1507" s="58"/>
      <c r="TBX1507" s="58"/>
      <c r="TLT1507" s="58"/>
      <c r="TVP1507" s="58"/>
      <c r="UFL1507" s="58"/>
      <c r="UPH1507" s="58"/>
      <c r="UZD1507" s="58"/>
      <c r="VIZ1507" s="58"/>
      <c r="VSV1507" s="58"/>
      <c r="WCR1507" s="58"/>
      <c r="WMN1507" s="58"/>
      <c r="WWJ1507" s="58"/>
    </row>
    <row r="1508" spans="1:796 1052:1820 2076:2844 3100:3868 4124:4892 5148:5916 6172:6940 7196:7964 8220:8988 9244:10012 10268:11036 11292:12060 12316:13084 13340:14108 14364:15132 15388:16156" s="67" customFormat="1" ht="57" hidden="1" customHeight="1" x14ac:dyDescent="0.25">
      <c r="A1508" s="54">
        <f>+SUBTOTAL(3,$B$11:B1508)</f>
        <v>0</v>
      </c>
      <c r="B1508" s="78" t="s">
        <v>42</v>
      </c>
      <c r="C1508" s="72" t="s">
        <v>43</v>
      </c>
      <c r="D1508" s="72" t="s">
        <v>44</v>
      </c>
      <c r="E1508" s="72" t="s">
        <v>45</v>
      </c>
      <c r="F1508" s="81" t="s">
        <v>5014</v>
      </c>
      <c r="G1508" s="82">
        <v>45525.490312499998</v>
      </c>
      <c r="H1508" s="81" t="s">
        <v>5014</v>
      </c>
      <c r="I1508" s="82">
        <v>45525.490312499998</v>
      </c>
      <c r="J1508" s="81" t="s">
        <v>5014</v>
      </c>
      <c r="K1508" s="82">
        <v>45525.490312499998</v>
      </c>
      <c r="L1508" s="100" t="s">
        <v>5149</v>
      </c>
      <c r="M1508" s="78" t="s">
        <v>111</v>
      </c>
      <c r="N1508" s="73" t="s">
        <v>182</v>
      </c>
      <c r="O1508" s="73" t="s">
        <v>2089</v>
      </c>
      <c r="P1508" s="73" t="s">
        <v>4128</v>
      </c>
      <c r="Q1508" s="74"/>
      <c r="R1508" s="75"/>
      <c r="S1508" s="73" t="s">
        <v>68</v>
      </c>
      <c r="T1508" s="73" t="s">
        <v>96</v>
      </c>
      <c r="U1508" s="73" t="s">
        <v>97</v>
      </c>
      <c r="V1508" s="73" t="s">
        <v>98</v>
      </c>
      <c r="W1508" s="73" t="s">
        <v>99</v>
      </c>
      <c r="X1508" s="72" t="s">
        <v>58</v>
      </c>
      <c r="Y1508" s="73"/>
      <c r="Z1508" s="73" t="s">
        <v>105</v>
      </c>
      <c r="AA1508" s="72" t="s">
        <v>74</v>
      </c>
      <c r="AB1508" s="72"/>
      <c r="AC1508" s="78" t="s">
        <v>82</v>
      </c>
      <c r="AD1508" s="78" t="s">
        <v>82</v>
      </c>
      <c r="JX1508" s="58"/>
      <c r="TT1508" s="58"/>
      <c r="ADP1508" s="58"/>
      <c r="ANL1508" s="58"/>
      <c r="AXH1508" s="58"/>
      <c r="BHD1508" s="58"/>
      <c r="BQZ1508" s="58"/>
      <c r="CAV1508" s="58"/>
      <c r="CKR1508" s="58"/>
      <c r="CUN1508" s="58"/>
      <c r="DEJ1508" s="58"/>
      <c r="DOF1508" s="58"/>
      <c r="DYB1508" s="58"/>
      <c r="EHX1508" s="58"/>
      <c r="ERT1508" s="58"/>
      <c r="FBP1508" s="58"/>
      <c r="FLL1508" s="58"/>
      <c r="FVH1508" s="58"/>
      <c r="GFD1508" s="58"/>
      <c r="GOZ1508" s="58"/>
      <c r="GYV1508" s="58"/>
      <c r="HIR1508" s="58"/>
      <c r="HSN1508" s="58"/>
      <c r="ICJ1508" s="58"/>
      <c r="IMF1508" s="58"/>
      <c r="IWB1508" s="58"/>
      <c r="JFX1508" s="58"/>
      <c r="JPT1508" s="58"/>
      <c r="JZP1508" s="58"/>
      <c r="KJL1508" s="58"/>
      <c r="KTH1508" s="58"/>
      <c r="LDD1508" s="58"/>
      <c r="LMZ1508" s="58"/>
      <c r="LWV1508" s="58"/>
      <c r="MGR1508" s="58"/>
      <c r="MQN1508" s="58"/>
      <c r="NAJ1508" s="58"/>
      <c r="NKF1508" s="58"/>
      <c r="NUB1508" s="58"/>
      <c r="ODX1508" s="58"/>
      <c r="ONT1508" s="58"/>
      <c r="OXP1508" s="58"/>
      <c r="PHL1508" s="58"/>
      <c r="PRH1508" s="58"/>
      <c r="QBD1508" s="58"/>
      <c r="QKZ1508" s="58"/>
      <c r="QUV1508" s="58"/>
      <c r="RER1508" s="58"/>
      <c r="RON1508" s="58"/>
      <c r="RYJ1508" s="58"/>
      <c r="SIF1508" s="58"/>
      <c r="SSB1508" s="58"/>
      <c r="TBX1508" s="58"/>
      <c r="TLT1508" s="58"/>
      <c r="TVP1508" s="58"/>
      <c r="UFL1508" s="58"/>
      <c r="UPH1508" s="58"/>
      <c r="UZD1508" s="58"/>
      <c r="VIZ1508" s="58"/>
      <c r="VSV1508" s="58"/>
      <c r="WCR1508" s="58"/>
      <c r="WMN1508" s="58"/>
      <c r="WWJ1508" s="58"/>
    </row>
    <row r="1509" spans="1:796 1052:1820 2076:2844 3100:3868 4124:4892 5148:5916 6172:6940 7196:7964 8220:8988 9244:10012 10268:11036 11292:12060 12316:13084 13340:14108 14364:15132 15388:16156" s="67" customFormat="1" ht="57" hidden="1" customHeight="1" x14ac:dyDescent="0.25">
      <c r="A1509" s="54">
        <f>+SUBTOTAL(3,$B$11:B1509)</f>
        <v>0</v>
      </c>
      <c r="B1509" s="78" t="s">
        <v>42</v>
      </c>
      <c r="C1509" s="72" t="s">
        <v>43</v>
      </c>
      <c r="D1509" s="72" t="s">
        <v>44</v>
      </c>
      <c r="E1509" s="72" t="s">
        <v>45</v>
      </c>
      <c r="F1509" s="81" t="s">
        <v>5015</v>
      </c>
      <c r="G1509" s="82">
        <v>45528.491979167004</v>
      </c>
      <c r="H1509" s="81" t="s">
        <v>5015</v>
      </c>
      <c r="I1509" s="82">
        <v>45528.491979167004</v>
      </c>
      <c r="J1509" s="81" t="s">
        <v>5015</v>
      </c>
      <c r="K1509" s="82">
        <v>45528.491979167004</v>
      </c>
      <c r="L1509" s="100" t="s">
        <v>5150</v>
      </c>
      <c r="M1509" s="78" t="s">
        <v>48</v>
      </c>
      <c r="N1509" s="73" t="s">
        <v>182</v>
      </c>
      <c r="O1509" s="73" t="s">
        <v>1357</v>
      </c>
      <c r="P1509" s="73" t="s">
        <v>104</v>
      </c>
      <c r="Q1509" s="74"/>
      <c r="R1509" s="75"/>
      <c r="S1509" s="73" t="s">
        <v>68</v>
      </c>
      <c r="T1509" s="73" t="s">
        <v>96</v>
      </c>
      <c r="U1509" s="73" t="s">
        <v>3274</v>
      </c>
      <c r="V1509" s="73" t="s">
        <v>98</v>
      </c>
      <c r="W1509" s="73" t="s">
        <v>99</v>
      </c>
      <c r="X1509" s="72" t="s">
        <v>58</v>
      </c>
      <c r="Y1509" s="73"/>
      <c r="Z1509" s="73" t="s">
        <v>59</v>
      </c>
      <c r="AA1509" s="72" t="s">
        <v>74</v>
      </c>
      <c r="AB1509" s="72"/>
      <c r="AC1509" s="78" t="s">
        <v>82</v>
      </c>
      <c r="AD1509" s="78" t="s">
        <v>82</v>
      </c>
      <c r="JX1509" s="58"/>
      <c r="TT1509" s="58"/>
      <c r="ADP1509" s="58"/>
      <c r="ANL1509" s="58"/>
      <c r="AXH1509" s="58"/>
      <c r="BHD1509" s="58"/>
      <c r="BQZ1509" s="58"/>
      <c r="CAV1509" s="58"/>
      <c r="CKR1509" s="58"/>
      <c r="CUN1509" s="58"/>
      <c r="DEJ1509" s="58"/>
      <c r="DOF1509" s="58"/>
      <c r="DYB1509" s="58"/>
      <c r="EHX1509" s="58"/>
      <c r="ERT1509" s="58"/>
      <c r="FBP1509" s="58"/>
      <c r="FLL1509" s="58"/>
      <c r="FVH1509" s="58"/>
      <c r="GFD1509" s="58"/>
      <c r="GOZ1509" s="58"/>
      <c r="GYV1509" s="58"/>
      <c r="HIR1509" s="58"/>
      <c r="HSN1509" s="58"/>
      <c r="ICJ1509" s="58"/>
      <c r="IMF1509" s="58"/>
      <c r="IWB1509" s="58"/>
      <c r="JFX1509" s="58"/>
      <c r="JPT1509" s="58"/>
      <c r="JZP1509" s="58"/>
      <c r="KJL1509" s="58"/>
      <c r="KTH1509" s="58"/>
      <c r="LDD1509" s="58"/>
      <c r="LMZ1509" s="58"/>
      <c r="LWV1509" s="58"/>
      <c r="MGR1509" s="58"/>
      <c r="MQN1509" s="58"/>
      <c r="NAJ1509" s="58"/>
      <c r="NKF1509" s="58"/>
      <c r="NUB1509" s="58"/>
      <c r="ODX1509" s="58"/>
      <c r="ONT1509" s="58"/>
      <c r="OXP1509" s="58"/>
      <c r="PHL1509" s="58"/>
      <c r="PRH1509" s="58"/>
      <c r="QBD1509" s="58"/>
      <c r="QKZ1509" s="58"/>
      <c r="QUV1509" s="58"/>
      <c r="RER1509" s="58"/>
      <c r="RON1509" s="58"/>
      <c r="RYJ1509" s="58"/>
      <c r="SIF1509" s="58"/>
      <c r="SSB1509" s="58"/>
      <c r="TBX1509" s="58"/>
      <c r="TLT1509" s="58"/>
      <c r="TVP1509" s="58"/>
      <c r="UFL1509" s="58"/>
      <c r="UPH1509" s="58"/>
      <c r="UZD1509" s="58"/>
      <c r="VIZ1509" s="58"/>
      <c r="VSV1509" s="58"/>
      <c r="WCR1509" s="58"/>
      <c r="WMN1509" s="58"/>
      <c r="WWJ1509" s="58"/>
    </row>
    <row r="1510" spans="1:796 1052:1820 2076:2844 3100:3868 4124:4892 5148:5916 6172:6940 7196:7964 8220:8988 9244:10012 10268:11036 11292:12060 12316:13084 13340:14108 14364:15132 15388:16156" s="67" customFormat="1" ht="57" hidden="1" customHeight="1" x14ac:dyDescent="0.25">
      <c r="A1510" s="54">
        <f>+SUBTOTAL(3,$B$11:B1510)</f>
        <v>0</v>
      </c>
      <c r="B1510" s="78" t="s">
        <v>42</v>
      </c>
      <c r="C1510" s="72" t="s">
        <v>43</v>
      </c>
      <c r="D1510" s="72" t="s">
        <v>44</v>
      </c>
      <c r="E1510" s="72" t="s">
        <v>45</v>
      </c>
      <c r="F1510" s="81" t="s">
        <v>5016</v>
      </c>
      <c r="G1510" s="82">
        <v>45513.631458333002</v>
      </c>
      <c r="H1510" s="81" t="s">
        <v>5016</v>
      </c>
      <c r="I1510" s="82">
        <v>45513.631458333002</v>
      </c>
      <c r="J1510" s="81" t="s">
        <v>5016</v>
      </c>
      <c r="K1510" s="82">
        <v>45513.631458333002</v>
      </c>
      <c r="L1510" s="100" t="s">
        <v>5147</v>
      </c>
      <c r="M1510" s="78" t="s">
        <v>111</v>
      </c>
      <c r="N1510" s="73" t="s">
        <v>182</v>
      </c>
      <c r="O1510" s="73" t="s">
        <v>1642</v>
      </c>
      <c r="P1510" s="73" t="s">
        <v>5232</v>
      </c>
      <c r="Q1510" s="74"/>
      <c r="R1510" s="75"/>
      <c r="S1510" s="73" t="s">
        <v>68</v>
      </c>
      <c r="T1510" s="73" t="s">
        <v>69</v>
      </c>
      <c r="U1510" s="73" t="s">
        <v>70</v>
      </c>
      <c r="V1510" s="73" t="s">
        <v>98</v>
      </c>
      <c r="W1510" s="73" t="s">
        <v>99</v>
      </c>
      <c r="X1510" s="72" t="s">
        <v>58</v>
      </c>
      <c r="Y1510" s="73">
        <v>45524</v>
      </c>
      <c r="Z1510" s="73" t="s">
        <v>59</v>
      </c>
      <c r="AA1510" s="72" t="s">
        <v>74</v>
      </c>
      <c r="AB1510" s="72"/>
      <c r="AC1510" s="78" t="s">
        <v>82</v>
      </c>
      <c r="AD1510" s="78" t="s">
        <v>82</v>
      </c>
      <c r="JX1510" s="58"/>
      <c r="TT1510" s="58"/>
      <c r="ADP1510" s="58"/>
      <c r="ANL1510" s="58"/>
      <c r="AXH1510" s="58"/>
      <c r="BHD1510" s="58"/>
      <c r="BQZ1510" s="58"/>
      <c r="CAV1510" s="58"/>
      <c r="CKR1510" s="58"/>
      <c r="CUN1510" s="58"/>
      <c r="DEJ1510" s="58"/>
      <c r="DOF1510" s="58"/>
      <c r="DYB1510" s="58"/>
      <c r="EHX1510" s="58"/>
      <c r="ERT1510" s="58"/>
      <c r="FBP1510" s="58"/>
      <c r="FLL1510" s="58"/>
      <c r="FVH1510" s="58"/>
      <c r="GFD1510" s="58"/>
      <c r="GOZ1510" s="58"/>
      <c r="GYV1510" s="58"/>
      <c r="HIR1510" s="58"/>
      <c r="HSN1510" s="58"/>
      <c r="ICJ1510" s="58"/>
      <c r="IMF1510" s="58"/>
      <c r="IWB1510" s="58"/>
      <c r="JFX1510" s="58"/>
      <c r="JPT1510" s="58"/>
      <c r="JZP1510" s="58"/>
      <c r="KJL1510" s="58"/>
      <c r="KTH1510" s="58"/>
      <c r="LDD1510" s="58"/>
      <c r="LMZ1510" s="58"/>
      <c r="LWV1510" s="58"/>
      <c r="MGR1510" s="58"/>
      <c r="MQN1510" s="58"/>
      <c r="NAJ1510" s="58"/>
      <c r="NKF1510" s="58"/>
      <c r="NUB1510" s="58"/>
      <c r="ODX1510" s="58"/>
      <c r="ONT1510" s="58"/>
      <c r="OXP1510" s="58"/>
      <c r="PHL1510" s="58"/>
      <c r="PRH1510" s="58"/>
      <c r="QBD1510" s="58"/>
      <c r="QKZ1510" s="58"/>
      <c r="QUV1510" s="58"/>
      <c r="RER1510" s="58"/>
      <c r="RON1510" s="58"/>
      <c r="RYJ1510" s="58"/>
      <c r="SIF1510" s="58"/>
      <c r="SSB1510" s="58"/>
      <c r="TBX1510" s="58"/>
      <c r="TLT1510" s="58"/>
      <c r="TVP1510" s="58"/>
      <c r="UFL1510" s="58"/>
      <c r="UPH1510" s="58"/>
      <c r="UZD1510" s="58"/>
      <c r="VIZ1510" s="58"/>
      <c r="VSV1510" s="58"/>
      <c r="WCR1510" s="58"/>
      <c r="WMN1510" s="58"/>
      <c r="WWJ1510" s="58"/>
    </row>
    <row r="1511" spans="1:796 1052:1820 2076:2844 3100:3868 4124:4892 5148:5916 6172:6940 7196:7964 8220:8988 9244:10012 10268:11036 11292:12060 12316:13084 13340:14108 14364:15132 15388:16156" s="67" customFormat="1" ht="57" hidden="1" customHeight="1" x14ac:dyDescent="0.25">
      <c r="A1511" s="54">
        <f>+SUBTOTAL(3,$B$11:B1511)</f>
        <v>0</v>
      </c>
      <c r="B1511" s="78" t="s">
        <v>42</v>
      </c>
      <c r="C1511" s="72" t="s">
        <v>43</v>
      </c>
      <c r="D1511" s="72" t="s">
        <v>44</v>
      </c>
      <c r="E1511" s="72" t="s">
        <v>45</v>
      </c>
      <c r="F1511" s="81" t="s">
        <v>5017</v>
      </c>
      <c r="G1511" s="82">
        <v>45514.805277778003</v>
      </c>
      <c r="H1511" s="81" t="s">
        <v>5017</v>
      </c>
      <c r="I1511" s="82">
        <v>45514.805277778003</v>
      </c>
      <c r="J1511" s="81" t="s">
        <v>5017</v>
      </c>
      <c r="K1511" s="82">
        <v>45514.805277778003</v>
      </c>
      <c r="L1511" s="100" t="s">
        <v>3112</v>
      </c>
      <c r="M1511" s="78" t="s">
        <v>48</v>
      </c>
      <c r="N1511" s="73" t="s">
        <v>182</v>
      </c>
      <c r="O1511" s="73" t="s">
        <v>607</v>
      </c>
      <c r="P1511" s="73" t="s">
        <v>223</v>
      </c>
      <c r="Q1511" s="74"/>
      <c r="R1511" s="75"/>
      <c r="S1511" s="73" t="s">
        <v>68</v>
      </c>
      <c r="T1511" s="73" t="s">
        <v>96</v>
      </c>
      <c r="U1511" s="73" t="s">
        <v>97</v>
      </c>
      <c r="V1511" s="73" t="s">
        <v>98</v>
      </c>
      <c r="W1511" s="73" t="s">
        <v>99</v>
      </c>
      <c r="X1511" s="72" t="s">
        <v>58</v>
      </c>
      <c r="Y1511" s="73">
        <v>45526</v>
      </c>
      <c r="Z1511" s="73" t="s">
        <v>59</v>
      </c>
      <c r="AA1511" s="72" t="s">
        <v>74</v>
      </c>
      <c r="AB1511" s="72"/>
      <c r="AC1511" s="78" t="s">
        <v>82</v>
      </c>
      <c r="AD1511" s="78" t="s">
        <v>82</v>
      </c>
      <c r="JX1511" s="58"/>
      <c r="TT1511" s="58"/>
      <c r="ADP1511" s="58"/>
      <c r="ANL1511" s="58"/>
      <c r="AXH1511" s="58"/>
      <c r="BHD1511" s="58"/>
      <c r="BQZ1511" s="58"/>
      <c r="CAV1511" s="58"/>
      <c r="CKR1511" s="58"/>
      <c r="CUN1511" s="58"/>
      <c r="DEJ1511" s="58"/>
      <c r="DOF1511" s="58"/>
      <c r="DYB1511" s="58"/>
      <c r="EHX1511" s="58"/>
      <c r="ERT1511" s="58"/>
      <c r="FBP1511" s="58"/>
      <c r="FLL1511" s="58"/>
      <c r="FVH1511" s="58"/>
      <c r="GFD1511" s="58"/>
      <c r="GOZ1511" s="58"/>
      <c r="GYV1511" s="58"/>
      <c r="HIR1511" s="58"/>
      <c r="HSN1511" s="58"/>
      <c r="ICJ1511" s="58"/>
      <c r="IMF1511" s="58"/>
      <c r="IWB1511" s="58"/>
      <c r="JFX1511" s="58"/>
      <c r="JPT1511" s="58"/>
      <c r="JZP1511" s="58"/>
      <c r="KJL1511" s="58"/>
      <c r="KTH1511" s="58"/>
      <c r="LDD1511" s="58"/>
      <c r="LMZ1511" s="58"/>
      <c r="LWV1511" s="58"/>
      <c r="MGR1511" s="58"/>
      <c r="MQN1511" s="58"/>
      <c r="NAJ1511" s="58"/>
      <c r="NKF1511" s="58"/>
      <c r="NUB1511" s="58"/>
      <c r="ODX1511" s="58"/>
      <c r="ONT1511" s="58"/>
      <c r="OXP1511" s="58"/>
      <c r="PHL1511" s="58"/>
      <c r="PRH1511" s="58"/>
      <c r="QBD1511" s="58"/>
      <c r="QKZ1511" s="58"/>
      <c r="QUV1511" s="58"/>
      <c r="RER1511" s="58"/>
      <c r="RON1511" s="58"/>
      <c r="RYJ1511" s="58"/>
      <c r="SIF1511" s="58"/>
      <c r="SSB1511" s="58"/>
      <c r="TBX1511" s="58"/>
      <c r="TLT1511" s="58"/>
      <c r="TVP1511" s="58"/>
      <c r="UFL1511" s="58"/>
      <c r="UPH1511" s="58"/>
      <c r="UZD1511" s="58"/>
      <c r="VIZ1511" s="58"/>
      <c r="VSV1511" s="58"/>
      <c r="WCR1511" s="58"/>
      <c r="WMN1511" s="58"/>
      <c r="WWJ1511" s="58"/>
    </row>
    <row r="1512" spans="1:796 1052:1820 2076:2844 3100:3868 4124:4892 5148:5916 6172:6940 7196:7964 8220:8988 9244:10012 10268:11036 11292:12060 12316:13084 13340:14108 14364:15132 15388:16156" s="67" customFormat="1" ht="57" hidden="1" customHeight="1" x14ac:dyDescent="0.25">
      <c r="A1512" s="54">
        <f>+SUBTOTAL(3,$B$11:B1512)</f>
        <v>0</v>
      </c>
      <c r="B1512" s="78" t="s">
        <v>42</v>
      </c>
      <c r="C1512" s="72" t="s">
        <v>43</v>
      </c>
      <c r="D1512" s="72" t="s">
        <v>44</v>
      </c>
      <c r="E1512" s="72" t="s">
        <v>45</v>
      </c>
      <c r="F1512" s="81" t="s">
        <v>5018</v>
      </c>
      <c r="G1512" s="82">
        <v>45517.569583333003</v>
      </c>
      <c r="H1512" s="81" t="s">
        <v>5018</v>
      </c>
      <c r="I1512" s="82">
        <v>45517.569583333003</v>
      </c>
      <c r="J1512" s="81" t="s">
        <v>5018</v>
      </c>
      <c r="K1512" s="82">
        <v>45517.569583333003</v>
      </c>
      <c r="L1512" s="100" t="s">
        <v>3112</v>
      </c>
      <c r="M1512" s="78" t="s">
        <v>48</v>
      </c>
      <c r="N1512" s="73" t="s">
        <v>182</v>
      </c>
      <c r="O1512" s="73" t="s">
        <v>607</v>
      </c>
      <c r="P1512" s="73" t="s">
        <v>223</v>
      </c>
      <c r="Q1512" s="74"/>
      <c r="R1512" s="75"/>
      <c r="S1512" s="73" t="s">
        <v>68</v>
      </c>
      <c r="T1512" s="73" t="s">
        <v>96</v>
      </c>
      <c r="U1512" s="73" t="s">
        <v>97</v>
      </c>
      <c r="V1512" s="73" t="s">
        <v>98</v>
      </c>
      <c r="W1512" s="73" t="s">
        <v>99</v>
      </c>
      <c r="X1512" s="72" t="s">
        <v>58</v>
      </c>
      <c r="Y1512" s="73">
        <v>45526</v>
      </c>
      <c r="Z1512" s="73" t="s">
        <v>59</v>
      </c>
      <c r="AA1512" s="72" t="s">
        <v>74</v>
      </c>
      <c r="AB1512" s="72"/>
      <c r="AC1512" s="78" t="s">
        <v>82</v>
      </c>
      <c r="AD1512" s="78" t="s">
        <v>82</v>
      </c>
      <c r="JX1512" s="58"/>
      <c r="TT1512" s="58"/>
      <c r="ADP1512" s="58"/>
      <c r="ANL1512" s="58"/>
      <c r="AXH1512" s="58"/>
      <c r="BHD1512" s="58"/>
      <c r="BQZ1512" s="58"/>
      <c r="CAV1512" s="58"/>
      <c r="CKR1512" s="58"/>
      <c r="CUN1512" s="58"/>
      <c r="DEJ1512" s="58"/>
      <c r="DOF1512" s="58"/>
      <c r="DYB1512" s="58"/>
      <c r="EHX1512" s="58"/>
      <c r="ERT1512" s="58"/>
      <c r="FBP1512" s="58"/>
      <c r="FLL1512" s="58"/>
      <c r="FVH1512" s="58"/>
      <c r="GFD1512" s="58"/>
      <c r="GOZ1512" s="58"/>
      <c r="GYV1512" s="58"/>
      <c r="HIR1512" s="58"/>
      <c r="HSN1512" s="58"/>
      <c r="ICJ1512" s="58"/>
      <c r="IMF1512" s="58"/>
      <c r="IWB1512" s="58"/>
      <c r="JFX1512" s="58"/>
      <c r="JPT1512" s="58"/>
      <c r="JZP1512" s="58"/>
      <c r="KJL1512" s="58"/>
      <c r="KTH1512" s="58"/>
      <c r="LDD1512" s="58"/>
      <c r="LMZ1512" s="58"/>
      <c r="LWV1512" s="58"/>
      <c r="MGR1512" s="58"/>
      <c r="MQN1512" s="58"/>
      <c r="NAJ1512" s="58"/>
      <c r="NKF1512" s="58"/>
      <c r="NUB1512" s="58"/>
      <c r="ODX1512" s="58"/>
      <c r="ONT1512" s="58"/>
      <c r="OXP1512" s="58"/>
      <c r="PHL1512" s="58"/>
      <c r="PRH1512" s="58"/>
      <c r="QBD1512" s="58"/>
      <c r="QKZ1512" s="58"/>
      <c r="QUV1512" s="58"/>
      <c r="RER1512" s="58"/>
      <c r="RON1512" s="58"/>
      <c r="RYJ1512" s="58"/>
      <c r="SIF1512" s="58"/>
      <c r="SSB1512" s="58"/>
      <c r="TBX1512" s="58"/>
      <c r="TLT1512" s="58"/>
      <c r="TVP1512" s="58"/>
      <c r="UFL1512" s="58"/>
      <c r="UPH1512" s="58"/>
      <c r="UZD1512" s="58"/>
      <c r="VIZ1512" s="58"/>
      <c r="VSV1512" s="58"/>
      <c r="WCR1512" s="58"/>
      <c r="WMN1512" s="58"/>
      <c r="WWJ1512" s="58"/>
    </row>
    <row r="1513" spans="1:796 1052:1820 2076:2844 3100:3868 4124:4892 5148:5916 6172:6940 7196:7964 8220:8988 9244:10012 10268:11036 11292:12060 12316:13084 13340:14108 14364:15132 15388:16156" s="67" customFormat="1" ht="57" hidden="1" customHeight="1" x14ac:dyDescent="0.25">
      <c r="A1513" s="54">
        <f>+SUBTOTAL(3,$B$11:B1513)</f>
        <v>0</v>
      </c>
      <c r="B1513" s="78" t="s">
        <v>42</v>
      </c>
      <c r="C1513" s="72" t="s">
        <v>43</v>
      </c>
      <c r="D1513" s="72" t="s">
        <v>44</v>
      </c>
      <c r="E1513" s="72" t="s">
        <v>45</v>
      </c>
      <c r="F1513" s="81" t="s">
        <v>5019</v>
      </c>
      <c r="G1513" s="82">
        <v>45510.441018518999</v>
      </c>
      <c r="H1513" s="81" t="s">
        <v>5019</v>
      </c>
      <c r="I1513" s="82">
        <v>45510.441018518999</v>
      </c>
      <c r="J1513" s="81" t="s">
        <v>5019</v>
      </c>
      <c r="K1513" s="82">
        <v>45510.441018518999</v>
      </c>
      <c r="L1513" s="100" t="s">
        <v>3150</v>
      </c>
      <c r="M1513" s="78" t="s">
        <v>48</v>
      </c>
      <c r="N1513" s="73" t="s">
        <v>141</v>
      </c>
      <c r="O1513" s="73" t="s">
        <v>142</v>
      </c>
      <c r="P1513" s="73" t="s">
        <v>2086</v>
      </c>
      <c r="Q1513" s="74"/>
      <c r="R1513" s="75"/>
      <c r="S1513" s="73" t="s">
        <v>68</v>
      </c>
      <c r="T1513" s="73" t="s">
        <v>321</v>
      </c>
      <c r="U1513" s="73" t="s">
        <v>530</v>
      </c>
      <c r="V1513" s="73" t="s">
        <v>71</v>
      </c>
      <c r="W1513" s="73" t="s">
        <v>72</v>
      </c>
      <c r="X1513" s="72" t="s">
        <v>58</v>
      </c>
      <c r="Y1513" s="73">
        <v>45517</v>
      </c>
      <c r="Z1513" s="73" t="s">
        <v>105</v>
      </c>
      <c r="AA1513" s="72" t="s">
        <v>74</v>
      </c>
      <c r="AB1513" s="72"/>
      <c r="AC1513" s="78" t="s">
        <v>117</v>
      </c>
      <c r="AD1513" s="78" t="s">
        <v>117</v>
      </c>
      <c r="JX1513" s="58"/>
      <c r="TT1513" s="58"/>
      <c r="ADP1513" s="58"/>
      <c r="ANL1513" s="58"/>
      <c r="AXH1513" s="58"/>
      <c r="BHD1513" s="58"/>
      <c r="BQZ1513" s="58"/>
      <c r="CAV1513" s="58"/>
      <c r="CKR1513" s="58"/>
      <c r="CUN1513" s="58"/>
      <c r="DEJ1513" s="58"/>
      <c r="DOF1513" s="58"/>
      <c r="DYB1513" s="58"/>
      <c r="EHX1513" s="58"/>
      <c r="ERT1513" s="58"/>
      <c r="FBP1513" s="58"/>
      <c r="FLL1513" s="58"/>
      <c r="FVH1513" s="58"/>
      <c r="GFD1513" s="58"/>
      <c r="GOZ1513" s="58"/>
      <c r="GYV1513" s="58"/>
      <c r="HIR1513" s="58"/>
      <c r="HSN1513" s="58"/>
      <c r="ICJ1513" s="58"/>
      <c r="IMF1513" s="58"/>
      <c r="IWB1513" s="58"/>
      <c r="JFX1513" s="58"/>
      <c r="JPT1513" s="58"/>
      <c r="JZP1513" s="58"/>
      <c r="KJL1513" s="58"/>
      <c r="KTH1513" s="58"/>
      <c r="LDD1513" s="58"/>
      <c r="LMZ1513" s="58"/>
      <c r="LWV1513" s="58"/>
      <c r="MGR1513" s="58"/>
      <c r="MQN1513" s="58"/>
      <c r="NAJ1513" s="58"/>
      <c r="NKF1513" s="58"/>
      <c r="NUB1513" s="58"/>
      <c r="ODX1513" s="58"/>
      <c r="ONT1513" s="58"/>
      <c r="OXP1513" s="58"/>
      <c r="PHL1513" s="58"/>
      <c r="PRH1513" s="58"/>
      <c r="QBD1513" s="58"/>
      <c r="QKZ1513" s="58"/>
      <c r="QUV1513" s="58"/>
      <c r="RER1513" s="58"/>
      <c r="RON1513" s="58"/>
      <c r="RYJ1513" s="58"/>
      <c r="SIF1513" s="58"/>
      <c r="SSB1513" s="58"/>
      <c r="TBX1513" s="58"/>
      <c r="TLT1513" s="58"/>
      <c r="TVP1513" s="58"/>
      <c r="UFL1513" s="58"/>
      <c r="UPH1513" s="58"/>
      <c r="UZD1513" s="58"/>
      <c r="VIZ1513" s="58"/>
      <c r="VSV1513" s="58"/>
      <c r="WCR1513" s="58"/>
      <c r="WMN1513" s="58"/>
      <c r="WWJ1513" s="58"/>
    </row>
    <row r="1514" spans="1:796 1052:1820 2076:2844 3100:3868 4124:4892 5148:5916 6172:6940 7196:7964 8220:8988 9244:10012 10268:11036 11292:12060 12316:13084 13340:14108 14364:15132 15388:16156" s="67" customFormat="1" ht="57" hidden="1" customHeight="1" x14ac:dyDescent="0.25">
      <c r="A1514" s="54">
        <f>+SUBTOTAL(3,$B$11:B1514)</f>
        <v>0</v>
      </c>
      <c r="B1514" s="78" t="s">
        <v>42</v>
      </c>
      <c r="C1514" s="72" t="s">
        <v>43</v>
      </c>
      <c r="D1514" s="72" t="s">
        <v>44</v>
      </c>
      <c r="E1514" s="72" t="s">
        <v>45</v>
      </c>
      <c r="F1514" s="81" t="s">
        <v>5020</v>
      </c>
      <c r="G1514" s="82">
        <v>45516.926064815001</v>
      </c>
      <c r="H1514" s="81" t="s">
        <v>5020</v>
      </c>
      <c r="I1514" s="82">
        <v>45516.926064815001</v>
      </c>
      <c r="J1514" s="81" t="s">
        <v>5020</v>
      </c>
      <c r="K1514" s="82">
        <v>45516.926064815001</v>
      </c>
      <c r="L1514" s="100" t="s">
        <v>5151</v>
      </c>
      <c r="M1514" s="78" t="s">
        <v>48</v>
      </c>
      <c r="N1514" s="73" t="s">
        <v>141</v>
      </c>
      <c r="O1514" s="73" t="s">
        <v>1288</v>
      </c>
      <c r="P1514" s="73" t="s">
        <v>3500</v>
      </c>
      <c r="Q1514" s="74"/>
      <c r="R1514" s="75"/>
      <c r="S1514" s="73" t="s">
        <v>53</v>
      </c>
      <c r="T1514" s="73" t="s">
        <v>5248</v>
      </c>
      <c r="U1514" s="73" t="s">
        <v>157</v>
      </c>
      <c r="V1514" s="73" t="s">
        <v>80</v>
      </c>
      <c r="W1514" s="73" t="s">
        <v>4692</v>
      </c>
      <c r="X1514" s="72" t="s">
        <v>58</v>
      </c>
      <c r="Y1514" s="73">
        <v>45530</v>
      </c>
      <c r="Z1514" s="73" t="s">
        <v>59</v>
      </c>
      <c r="AA1514" s="72" t="s">
        <v>74</v>
      </c>
      <c r="AB1514" s="72"/>
      <c r="AC1514" s="78" t="s">
        <v>117</v>
      </c>
      <c r="AD1514" s="78" t="s">
        <v>117</v>
      </c>
      <c r="JX1514" s="58"/>
      <c r="TT1514" s="58"/>
      <c r="ADP1514" s="58"/>
      <c r="ANL1514" s="58"/>
      <c r="AXH1514" s="58"/>
      <c r="BHD1514" s="58"/>
      <c r="BQZ1514" s="58"/>
      <c r="CAV1514" s="58"/>
      <c r="CKR1514" s="58"/>
      <c r="CUN1514" s="58"/>
      <c r="DEJ1514" s="58"/>
      <c r="DOF1514" s="58"/>
      <c r="DYB1514" s="58"/>
      <c r="EHX1514" s="58"/>
      <c r="ERT1514" s="58"/>
      <c r="FBP1514" s="58"/>
      <c r="FLL1514" s="58"/>
      <c r="FVH1514" s="58"/>
      <c r="GFD1514" s="58"/>
      <c r="GOZ1514" s="58"/>
      <c r="GYV1514" s="58"/>
      <c r="HIR1514" s="58"/>
      <c r="HSN1514" s="58"/>
      <c r="ICJ1514" s="58"/>
      <c r="IMF1514" s="58"/>
      <c r="IWB1514" s="58"/>
      <c r="JFX1514" s="58"/>
      <c r="JPT1514" s="58"/>
      <c r="JZP1514" s="58"/>
      <c r="KJL1514" s="58"/>
      <c r="KTH1514" s="58"/>
      <c r="LDD1514" s="58"/>
      <c r="LMZ1514" s="58"/>
      <c r="LWV1514" s="58"/>
      <c r="MGR1514" s="58"/>
      <c r="MQN1514" s="58"/>
      <c r="NAJ1514" s="58"/>
      <c r="NKF1514" s="58"/>
      <c r="NUB1514" s="58"/>
      <c r="ODX1514" s="58"/>
      <c r="ONT1514" s="58"/>
      <c r="OXP1514" s="58"/>
      <c r="PHL1514" s="58"/>
      <c r="PRH1514" s="58"/>
      <c r="QBD1514" s="58"/>
      <c r="QKZ1514" s="58"/>
      <c r="QUV1514" s="58"/>
      <c r="RER1514" s="58"/>
      <c r="RON1514" s="58"/>
      <c r="RYJ1514" s="58"/>
      <c r="SIF1514" s="58"/>
      <c r="SSB1514" s="58"/>
      <c r="TBX1514" s="58"/>
      <c r="TLT1514" s="58"/>
      <c r="TVP1514" s="58"/>
      <c r="UFL1514" s="58"/>
      <c r="UPH1514" s="58"/>
      <c r="UZD1514" s="58"/>
      <c r="VIZ1514" s="58"/>
      <c r="VSV1514" s="58"/>
      <c r="WCR1514" s="58"/>
      <c r="WMN1514" s="58"/>
      <c r="WWJ1514" s="58"/>
    </row>
    <row r="1515" spans="1:796 1052:1820 2076:2844 3100:3868 4124:4892 5148:5916 6172:6940 7196:7964 8220:8988 9244:10012 10268:11036 11292:12060 12316:13084 13340:14108 14364:15132 15388:16156" s="67" customFormat="1" ht="57" hidden="1" customHeight="1" x14ac:dyDescent="0.25">
      <c r="A1515" s="54">
        <f>+SUBTOTAL(3,$B$11:B1515)</f>
        <v>0</v>
      </c>
      <c r="B1515" s="78" t="s">
        <v>42</v>
      </c>
      <c r="C1515" s="72" t="s">
        <v>43</v>
      </c>
      <c r="D1515" s="72" t="s">
        <v>44</v>
      </c>
      <c r="E1515" s="72" t="s">
        <v>45</v>
      </c>
      <c r="F1515" s="81" t="s">
        <v>5021</v>
      </c>
      <c r="G1515" s="82">
        <v>45533.551284722002</v>
      </c>
      <c r="H1515" s="81" t="s">
        <v>5021</v>
      </c>
      <c r="I1515" s="82">
        <v>45533.551284722002</v>
      </c>
      <c r="J1515" s="81" t="s">
        <v>5021</v>
      </c>
      <c r="K1515" s="82">
        <v>45533.551284722002</v>
      </c>
      <c r="L1515" s="100" t="s">
        <v>5152</v>
      </c>
      <c r="M1515" s="78" t="s">
        <v>48</v>
      </c>
      <c r="N1515" s="73" t="s">
        <v>756</v>
      </c>
      <c r="O1515" s="73" t="s">
        <v>2134</v>
      </c>
      <c r="P1515" s="73" t="s">
        <v>3457</v>
      </c>
      <c r="Q1515" s="74"/>
      <c r="R1515" s="75"/>
      <c r="S1515" s="73" t="s">
        <v>68</v>
      </c>
      <c r="T1515" s="73" t="s">
        <v>69</v>
      </c>
      <c r="U1515" s="73" t="s">
        <v>70</v>
      </c>
      <c r="V1515" s="73" t="s">
        <v>80</v>
      </c>
      <c r="W1515" s="73" t="s">
        <v>81</v>
      </c>
      <c r="X1515" s="72" t="s">
        <v>58</v>
      </c>
      <c r="Y1515" s="73"/>
      <c r="Z1515" s="73" t="s">
        <v>59</v>
      </c>
      <c r="AA1515" s="72" t="s">
        <v>74</v>
      </c>
      <c r="AB1515" s="72"/>
      <c r="AC1515" s="78" t="s">
        <v>75</v>
      </c>
      <c r="AD1515" s="78" t="s">
        <v>75</v>
      </c>
      <c r="JX1515" s="58"/>
      <c r="TT1515" s="58"/>
      <c r="ADP1515" s="58"/>
      <c r="ANL1515" s="58"/>
      <c r="AXH1515" s="58"/>
      <c r="BHD1515" s="58"/>
      <c r="BQZ1515" s="58"/>
      <c r="CAV1515" s="58"/>
      <c r="CKR1515" s="58"/>
      <c r="CUN1515" s="58"/>
      <c r="DEJ1515" s="58"/>
      <c r="DOF1515" s="58"/>
      <c r="DYB1515" s="58"/>
      <c r="EHX1515" s="58"/>
      <c r="ERT1515" s="58"/>
      <c r="FBP1515" s="58"/>
      <c r="FLL1515" s="58"/>
      <c r="FVH1515" s="58"/>
      <c r="GFD1515" s="58"/>
      <c r="GOZ1515" s="58"/>
      <c r="GYV1515" s="58"/>
      <c r="HIR1515" s="58"/>
      <c r="HSN1515" s="58"/>
      <c r="ICJ1515" s="58"/>
      <c r="IMF1515" s="58"/>
      <c r="IWB1515" s="58"/>
      <c r="JFX1515" s="58"/>
      <c r="JPT1515" s="58"/>
      <c r="JZP1515" s="58"/>
      <c r="KJL1515" s="58"/>
      <c r="KTH1515" s="58"/>
      <c r="LDD1515" s="58"/>
      <c r="LMZ1515" s="58"/>
      <c r="LWV1515" s="58"/>
      <c r="MGR1515" s="58"/>
      <c r="MQN1515" s="58"/>
      <c r="NAJ1515" s="58"/>
      <c r="NKF1515" s="58"/>
      <c r="NUB1515" s="58"/>
      <c r="ODX1515" s="58"/>
      <c r="ONT1515" s="58"/>
      <c r="OXP1515" s="58"/>
      <c r="PHL1515" s="58"/>
      <c r="PRH1515" s="58"/>
      <c r="QBD1515" s="58"/>
      <c r="QKZ1515" s="58"/>
      <c r="QUV1515" s="58"/>
      <c r="RER1515" s="58"/>
      <c r="RON1515" s="58"/>
      <c r="RYJ1515" s="58"/>
      <c r="SIF1515" s="58"/>
      <c r="SSB1515" s="58"/>
      <c r="TBX1515" s="58"/>
      <c r="TLT1515" s="58"/>
      <c r="TVP1515" s="58"/>
      <c r="UFL1515" s="58"/>
      <c r="UPH1515" s="58"/>
      <c r="UZD1515" s="58"/>
      <c r="VIZ1515" s="58"/>
      <c r="VSV1515" s="58"/>
      <c r="WCR1515" s="58"/>
      <c r="WMN1515" s="58"/>
      <c r="WWJ1515" s="58"/>
    </row>
    <row r="1516" spans="1:796 1052:1820 2076:2844 3100:3868 4124:4892 5148:5916 6172:6940 7196:7964 8220:8988 9244:10012 10268:11036 11292:12060 12316:13084 13340:14108 14364:15132 15388:16156" s="67" customFormat="1" ht="57" hidden="1" customHeight="1" x14ac:dyDescent="0.25">
      <c r="A1516" s="54">
        <f>+SUBTOTAL(3,$B$11:B1516)</f>
        <v>0</v>
      </c>
      <c r="B1516" s="78" t="s">
        <v>42</v>
      </c>
      <c r="C1516" s="72" t="s">
        <v>43</v>
      </c>
      <c r="D1516" s="72" t="s">
        <v>44</v>
      </c>
      <c r="E1516" s="72" t="s">
        <v>45</v>
      </c>
      <c r="F1516" s="81" t="s">
        <v>5022</v>
      </c>
      <c r="G1516" s="82">
        <v>45523.461678241001</v>
      </c>
      <c r="H1516" s="81" t="s">
        <v>5022</v>
      </c>
      <c r="I1516" s="82">
        <v>45523.461678241001</v>
      </c>
      <c r="J1516" s="81" t="s">
        <v>5022</v>
      </c>
      <c r="K1516" s="82">
        <v>45523.461678241001</v>
      </c>
      <c r="L1516" s="100" t="s">
        <v>1274</v>
      </c>
      <c r="M1516" s="78" t="s">
        <v>111</v>
      </c>
      <c r="N1516" s="73" t="s">
        <v>141</v>
      </c>
      <c r="O1516" s="73" t="s">
        <v>554</v>
      </c>
      <c r="P1516" s="73" t="s">
        <v>661</v>
      </c>
      <c r="Q1516" s="74"/>
      <c r="R1516" s="75"/>
      <c r="S1516" s="73" t="s">
        <v>68</v>
      </c>
      <c r="T1516" s="73" t="s">
        <v>137</v>
      </c>
      <c r="U1516" s="73" t="s">
        <v>3282</v>
      </c>
      <c r="V1516" s="73" t="s">
        <v>270</v>
      </c>
      <c r="W1516" s="73" t="s">
        <v>5264</v>
      </c>
      <c r="X1516" s="72" t="s">
        <v>58</v>
      </c>
      <c r="Y1516" s="73">
        <v>45532</v>
      </c>
      <c r="Z1516" s="73" t="s">
        <v>73</v>
      </c>
      <c r="AA1516" s="72" t="s">
        <v>74</v>
      </c>
      <c r="AB1516" s="72"/>
      <c r="AC1516" s="78" t="s">
        <v>82</v>
      </c>
      <c r="AD1516" s="78" t="s">
        <v>82</v>
      </c>
      <c r="JX1516" s="58"/>
      <c r="TT1516" s="58"/>
      <c r="ADP1516" s="58"/>
      <c r="ANL1516" s="58"/>
      <c r="AXH1516" s="58"/>
      <c r="BHD1516" s="58"/>
      <c r="BQZ1516" s="58"/>
      <c r="CAV1516" s="58"/>
      <c r="CKR1516" s="58"/>
      <c r="CUN1516" s="58"/>
      <c r="DEJ1516" s="58"/>
      <c r="DOF1516" s="58"/>
      <c r="DYB1516" s="58"/>
      <c r="EHX1516" s="58"/>
      <c r="ERT1516" s="58"/>
      <c r="FBP1516" s="58"/>
      <c r="FLL1516" s="58"/>
      <c r="FVH1516" s="58"/>
      <c r="GFD1516" s="58"/>
      <c r="GOZ1516" s="58"/>
      <c r="GYV1516" s="58"/>
      <c r="HIR1516" s="58"/>
      <c r="HSN1516" s="58"/>
      <c r="ICJ1516" s="58"/>
      <c r="IMF1516" s="58"/>
      <c r="IWB1516" s="58"/>
      <c r="JFX1516" s="58"/>
      <c r="JPT1516" s="58"/>
      <c r="JZP1516" s="58"/>
      <c r="KJL1516" s="58"/>
      <c r="KTH1516" s="58"/>
      <c r="LDD1516" s="58"/>
      <c r="LMZ1516" s="58"/>
      <c r="LWV1516" s="58"/>
      <c r="MGR1516" s="58"/>
      <c r="MQN1516" s="58"/>
      <c r="NAJ1516" s="58"/>
      <c r="NKF1516" s="58"/>
      <c r="NUB1516" s="58"/>
      <c r="ODX1516" s="58"/>
      <c r="ONT1516" s="58"/>
      <c r="OXP1516" s="58"/>
      <c r="PHL1516" s="58"/>
      <c r="PRH1516" s="58"/>
      <c r="QBD1516" s="58"/>
      <c r="QKZ1516" s="58"/>
      <c r="QUV1516" s="58"/>
      <c r="RER1516" s="58"/>
      <c r="RON1516" s="58"/>
      <c r="RYJ1516" s="58"/>
      <c r="SIF1516" s="58"/>
      <c r="SSB1516" s="58"/>
      <c r="TBX1516" s="58"/>
      <c r="TLT1516" s="58"/>
      <c r="TVP1516" s="58"/>
      <c r="UFL1516" s="58"/>
      <c r="UPH1516" s="58"/>
      <c r="UZD1516" s="58"/>
      <c r="VIZ1516" s="58"/>
      <c r="VSV1516" s="58"/>
      <c r="WCR1516" s="58"/>
      <c r="WMN1516" s="58"/>
      <c r="WWJ1516" s="58"/>
    </row>
    <row r="1517" spans="1:796 1052:1820 2076:2844 3100:3868 4124:4892 5148:5916 6172:6940 7196:7964 8220:8988 9244:10012 10268:11036 11292:12060 12316:13084 13340:14108 14364:15132 15388:16156" s="67" customFormat="1" ht="57" hidden="1" customHeight="1" x14ac:dyDescent="0.25">
      <c r="A1517" s="54">
        <f>+SUBTOTAL(3,$B$11:B1517)</f>
        <v>0</v>
      </c>
      <c r="B1517" s="78" t="s">
        <v>42</v>
      </c>
      <c r="C1517" s="72" t="s">
        <v>43</v>
      </c>
      <c r="D1517" s="72" t="s">
        <v>44</v>
      </c>
      <c r="E1517" s="72" t="s">
        <v>45</v>
      </c>
      <c r="F1517" s="81" t="s">
        <v>5023</v>
      </c>
      <c r="G1517" s="82">
        <v>45529.652858795998</v>
      </c>
      <c r="H1517" s="81" t="s">
        <v>5023</v>
      </c>
      <c r="I1517" s="82">
        <v>45529.652858795998</v>
      </c>
      <c r="J1517" s="81" t="s">
        <v>5023</v>
      </c>
      <c r="K1517" s="82">
        <v>45529.652858795998</v>
      </c>
      <c r="L1517" s="100" t="s">
        <v>5153</v>
      </c>
      <c r="M1517" s="78" t="s">
        <v>48</v>
      </c>
      <c r="N1517" s="73" t="s">
        <v>141</v>
      </c>
      <c r="O1517" s="73" t="s">
        <v>580</v>
      </c>
      <c r="P1517" s="73" t="s">
        <v>5234</v>
      </c>
      <c r="Q1517" s="74"/>
      <c r="R1517" s="75"/>
      <c r="S1517" s="73" t="s">
        <v>68</v>
      </c>
      <c r="T1517" s="73" t="s">
        <v>296</v>
      </c>
      <c r="U1517" s="73" t="s">
        <v>609</v>
      </c>
      <c r="V1517" s="73" t="s">
        <v>80</v>
      </c>
      <c r="W1517" s="73" t="s">
        <v>81</v>
      </c>
      <c r="X1517" s="72" t="s">
        <v>58</v>
      </c>
      <c r="Y1517" s="73"/>
      <c r="Z1517" s="73" t="s">
        <v>59</v>
      </c>
      <c r="AA1517" s="72" t="s">
        <v>74</v>
      </c>
      <c r="AB1517" s="72"/>
      <c r="AC1517" s="78" t="s">
        <v>82</v>
      </c>
      <c r="AD1517" s="78" t="s">
        <v>82</v>
      </c>
      <c r="JX1517" s="58"/>
      <c r="TT1517" s="58"/>
      <c r="ADP1517" s="58"/>
      <c r="ANL1517" s="58"/>
      <c r="AXH1517" s="58"/>
      <c r="BHD1517" s="58"/>
      <c r="BQZ1517" s="58"/>
      <c r="CAV1517" s="58"/>
      <c r="CKR1517" s="58"/>
      <c r="CUN1517" s="58"/>
      <c r="DEJ1517" s="58"/>
      <c r="DOF1517" s="58"/>
      <c r="DYB1517" s="58"/>
      <c r="EHX1517" s="58"/>
      <c r="ERT1517" s="58"/>
      <c r="FBP1517" s="58"/>
      <c r="FLL1517" s="58"/>
      <c r="FVH1517" s="58"/>
      <c r="GFD1517" s="58"/>
      <c r="GOZ1517" s="58"/>
      <c r="GYV1517" s="58"/>
      <c r="HIR1517" s="58"/>
      <c r="HSN1517" s="58"/>
      <c r="ICJ1517" s="58"/>
      <c r="IMF1517" s="58"/>
      <c r="IWB1517" s="58"/>
      <c r="JFX1517" s="58"/>
      <c r="JPT1517" s="58"/>
      <c r="JZP1517" s="58"/>
      <c r="KJL1517" s="58"/>
      <c r="KTH1517" s="58"/>
      <c r="LDD1517" s="58"/>
      <c r="LMZ1517" s="58"/>
      <c r="LWV1517" s="58"/>
      <c r="MGR1517" s="58"/>
      <c r="MQN1517" s="58"/>
      <c r="NAJ1517" s="58"/>
      <c r="NKF1517" s="58"/>
      <c r="NUB1517" s="58"/>
      <c r="ODX1517" s="58"/>
      <c r="ONT1517" s="58"/>
      <c r="OXP1517" s="58"/>
      <c r="PHL1517" s="58"/>
      <c r="PRH1517" s="58"/>
      <c r="QBD1517" s="58"/>
      <c r="QKZ1517" s="58"/>
      <c r="QUV1517" s="58"/>
      <c r="RER1517" s="58"/>
      <c r="RON1517" s="58"/>
      <c r="RYJ1517" s="58"/>
      <c r="SIF1517" s="58"/>
      <c r="SSB1517" s="58"/>
      <c r="TBX1517" s="58"/>
      <c r="TLT1517" s="58"/>
      <c r="TVP1517" s="58"/>
      <c r="UFL1517" s="58"/>
      <c r="UPH1517" s="58"/>
      <c r="UZD1517" s="58"/>
      <c r="VIZ1517" s="58"/>
      <c r="VSV1517" s="58"/>
      <c r="WCR1517" s="58"/>
      <c r="WMN1517" s="58"/>
      <c r="WWJ1517" s="58"/>
    </row>
    <row r="1518" spans="1:796 1052:1820 2076:2844 3100:3868 4124:4892 5148:5916 6172:6940 7196:7964 8220:8988 9244:10012 10268:11036 11292:12060 12316:13084 13340:14108 14364:15132 15388:16156" s="67" customFormat="1" ht="57" hidden="1" customHeight="1" x14ac:dyDescent="0.25">
      <c r="A1518" s="54">
        <f>+SUBTOTAL(3,$B$11:B1518)</f>
        <v>0</v>
      </c>
      <c r="B1518" s="78" t="s">
        <v>42</v>
      </c>
      <c r="C1518" s="72" t="s">
        <v>43</v>
      </c>
      <c r="D1518" s="72" t="s">
        <v>44</v>
      </c>
      <c r="E1518" s="72" t="s">
        <v>45</v>
      </c>
      <c r="F1518" s="81" t="s">
        <v>5024</v>
      </c>
      <c r="G1518" s="82">
        <v>45512.815127315</v>
      </c>
      <c r="H1518" s="81" t="s">
        <v>5024</v>
      </c>
      <c r="I1518" s="82">
        <v>45512.815127315</v>
      </c>
      <c r="J1518" s="81" t="s">
        <v>5024</v>
      </c>
      <c r="K1518" s="82">
        <v>45512.815127315</v>
      </c>
      <c r="L1518" s="100" t="s">
        <v>5137</v>
      </c>
      <c r="M1518" s="78" t="s">
        <v>48</v>
      </c>
      <c r="N1518" s="73" t="s">
        <v>221</v>
      </c>
      <c r="O1518" s="73" t="s">
        <v>222</v>
      </c>
      <c r="P1518" s="73" t="s">
        <v>2100</v>
      </c>
      <c r="Q1518" s="74"/>
      <c r="R1518" s="75"/>
      <c r="S1518" s="73" t="s">
        <v>68</v>
      </c>
      <c r="T1518" s="73" t="s">
        <v>69</v>
      </c>
      <c r="U1518" s="73" t="s">
        <v>2144</v>
      </c>
      <c r="V1518" s="73" t="s">
        <v>80</v>
      </c>
      <c r="W1518" s="73" t="s">
        <v>4692</v>
      </c>
      <c r="X1518" s="72" t="s">
        <v>58</v>
      </c>
      <c r="Y1518" s="73">
        <v>45518</v>
      </c>
      <c r="Z1518" s="73" t="s">
        <v>59</v>
      </c>
      <c r="AA1518" s="72" t="s">
        <v>74</v>
      </c>
      <c r="AB1518" s="72"/>
      <c r="AC1518" s="78" t="s">
        <v>82</v>
      </c>
      <c r="AD1518" s="78" t="s">
        <v>82</v>
      </c>
      <c r="JX1518" s="58"/>
      <c r="TT1518" s="58"/>
      <c r="ADP1518" s="58"/>
      <c r="ANL1518" s="58"/>
      <c r="AXH1518" s="58"/>
      <c r="BHD1518" s="58"/>
      <c r="BQZ1518" s="58"/>
      <c r="CAV1518" s="58"/>
      <c r="CKR1518" s="58"/>
      <c r="CUN1518" s="58"/>
      <c r="DEJ1518" s="58"/>
      <c r="DOF1518" s="58"/>
      <c r="DYB1518" s="58"/>
      <c r="EHX1518" s="58"/>
      <c r="ERT1518" s="58"/>
      <c r="FBP1518" s="58"/>
      <c r="FLL1518" s="58"/>
      <c r="FVH1518" s="58"/>
      <c r="GFD1518" s="58"/>
      <c r="GOZ1518" s="58"/>
      <c r="GYV1518" s="58"/>
      <c r="HIR1518" s="58"/>
      <c r="HSN1518" s="58"/>
      <c r="ICJ1518" s="58"/>
      <c r="IMF1518" s="58"/>
      <c r="IWB1518" s="58"/>
      <c r="JFX1518" s="58"/>
      <c r="JPT1518" s="58"/>
      <c r="JZP1518" s="58"/>
      <c r="KJL1518" s="58"/>
      <c r="KTH1518" s="58"/>
      <c r="LDD1518" s="58"/>
      <c r="LMZ1518" s="58"/>
      <c r="LWV1518" s="58"/>
      <c r="MGR1518" s="58"/>
      <c r="MQN1518" s="58"/>
      <c r="NAJ1518" s="58"/>
      <c r="NKF1518" s="58"/>
      <c r="NUB1518" s="58"/>
      <c r="ODX1518" s="58"/>
      <c r="ONT1518" s="58"/>
      <c r="OXP1518" s="58"/>
      <c r="PHL1518" s="58"/>
      <c r="PRH1518" s="58"/>
      <c r="QBD1518" s="58"/>
      <c r="QKZ1518" s="58"/>
      <c r="QUV1518" s="58"/>
      <c r="RER1518" s="58"/>
      <c r="RON1518" s="58"/>
      <c r="RYJ1518" s="58"/>
      <c r="SIF1518" s="58"/>
      <c r="SSB1518" s="58"/>
      <c r="TBX1518" s="58"/>
      <c r="TLT1518" s="58"/>
      <c r="TVP1518" s="58"/>
      <c r="UFL1518" s="58"/>
      <c r="UPH1518" s="58"/>
      <c r="UZD1518" s="58"/>
      <c r="VIZ1518" s="58"/>
      <c r="VSV1518" s="58"/>
      <c r="WCR1518" s="58"/>
      <c r="WMN1518" s="58"/>
      <c r="WWJ1518" s="58"/>
    </row>
    <row r="1519" spans="1:796 1052:1820 2076:2844 3100:3868 4124:4892 5148:5916 6172:6940 7196:7964 8220:8988 9244:10012 10268:11036 11292:12060 12316:13084 13340:14108 14364:15132 15388:16156" s="67" customFormat="1" ht="57" hidden="1" customHeight="1" x14ac:dyDescent="0.25">
      <c r="A1519" s="54">
        <f>+SUBTOTAL(3,$B$11:B1519)</f>
        <v>0</v>
      </c>
      <c r="B1519" s="78" t="s">
        <v>42</v>
      </c>
      <c r="C1519" s="72" t="s">
        <v>43</v>
      </c>
      <c r="D1519" s="72" t="s">
        <v>44</v>
      </c>
      <c r="E1519" s="72" t="s">
        <v>45</v>
      </c>
      <c r="F1519" s="81" t="s">
        <v>5025</v>
      </c>
      <c r="G1519" s="82">
        <v>45510.821238425924</v>
      </c>
      <c r="H1519" s="81" t="s">
        <v>5025</v>
      </c>
      <c r="I1519" s="82">
        <v>45510.821238425997</v>
      </c>
      <c r="J1519" s="81" t="s">
        <v>5025</v>
      </c>
      <c r="K1519" s="82">
        <v>45510.821238425997</v>
      </c>
      <c r="L1519" s="100" t="s">
        <v>5152</v>
      </c>
      <c r="M1519" s="78" t="s">
        <v>48</v>
      </c>
      <c r="N1519" s="73" t="s">
        <v>756</v>
      </c>
      <c r="O1519" s="73" t="s">
        <v>2134</v>
      </c>
      <c r="P1519" s="73" t="s">
        <v>4394</v>
      </c>
      <c r="Q1519" s="74"/>
      <c r="R1519" s="75"/>
      <c r="S1519" s="73" t="s">
        <v>68</v>
      </c>
      <c r="T1519" s="73" t="s">
        <v>296</v>
      </c>
      <c r="U1519" s="73" t="s">
        <v>457</v>
      </c>
      <c r="V1519" s="73" t="s">
        <v>80</v>
      </c>
      <c r="W1519" s="73" t="s">
        <v>4692</v>
      </c>
      <c r="X1519" s="72" t="s">
        <v>58</v>
      </c>
      <c r="Y1519" s="73">
        <v>45516</v>
      </c>
      <c r="Z1519" s="73" t="s">
        <v>59</v>
      </c>
      <c r="AA1519" s="72" t="s">
        <v>74</v>
      </c>
      <c r="AB1519" s="72"/>
      <c r="AC1519" s="78" t="s">
        <v>117</v>
      </c>
      <c r="AD1519" s="78" t="s">
        <v>117</v>
      </c>
      <c r="JX1519" s="58"/>
      <c r="TT1519" s="58"/>
      <c r="ADP1519" s="58"/>
      <c r="ANL1519" s="58"/>
      <c r="AXH1519" s="58"/>
      <c r="BHD1519" s="58"/>
      <c r="BQZ1519" s="58"/>
      <c r="CAV1519" s="58"/>
      <c r="CKR1519" s="58"/>
      <c r="CUN1519" s="58"/>
      <c r="DEJ1519" s="58"/>
      <c r="DOF1519" s="58"/>
      <c r="DYB1519" s="58"/>
      <c r="EHX1519" s="58"/>
      <c r="ERT1519" s="58"/>
      <c r="FBP1519" s="58"/>
      <c r="FLL1519" s="58"/>
      <c r="FVH1519" s="58"/>
      <c r="GFD1519" s="58"/>
      <c r="GOZ1519" s="58"/>
      <c r="GYV1519" s="58"/>
      <c r="HIR1519" s="58"/>
      <c r="HSN1519" s="58"/>
      <c r="ICJ1519" s="58"/>
      <c r="IMF1519" s="58"/>
      <c r="IWB1519" s="58"/>
      <c r="JFX1519" s="58"/>
      <c r="JPT1519" s="58"/>
      <c r="JZP1519" s="58"/>
      <c r="KJL1519" s="58"/>
      <c r="KTH1519" s="58"/>
      <c r="LDD1519" s="58"/>
      <c r="LMZ1519" s="58"/>
      <c r="LWV1519" s="58"/>
      <c r="MGR1519" s="58"/>
      <c r="MQN1519" s="58"/>
      <c r="NAJ1519" s="58"/>
      <c r="NKF1519" s="58"/>
      <c r="NUB1519" s="58"/>
      <c r="ODX1519" s="58"/>
      <c r="ONT1519" s="58"/>
      <c r="OXP1519" s="58"/>
      <c r="PHL1519" s="58"/>
      <c r="PRH1519" s="58"/>
      <c r="QBD1519" s="58"/>
      <c r="QKZ1519" s="58"/>
      <c r="QUV1519" s="58"/>
      <c r="RER1519" s="58"/>
      <c r="RON1519" s="58"/>
      <c r="RYJ1519" s="58"/>
      <c r="SIF1519" s="58"/>
      <c r="SSB1519" s="58"/>
      <c r="TBX1519" s="58"/>
      <c r="TLT1519" s="58"/>
      <c r="TVP1519" s="58"/>
      <c r="UFL1519" s="58"/>
      <c r="UPH1519" s="58"/>
      <c r="UZD1519" s="58"/>
      <c r="VIZ1519" s="58"/>
      <c r="VSV1519" s="58"/>
      <c r="WCR1519" s="58"/>
      <c r="WMN1519" s="58"/>
      <c r="WWJ1519" s="58"/>
    </row>
    <row r="1520" spans="1:796 1052:1820 2076:2844 3100:3868 4124:4892 5148:5916 6172:6940 7196:7964 8220:8988 9244:10012 10268:11036 11292:12060 12316:13084 13340:14108 14364:15132 15388:16156" s="67" customFormat="1" ht="57" hidden="1" customHeight="1" x14ac:dyDescent="0.25">
      <c r="A1520" s="54">
        <f>+SUBTOTAL(3,$B$11:B1520)</f>
        <v>0</v>
      </c>
      <c r="B1520" s="78" t="s">
        <v>42</v>
      </c>
      <c r="C1520" s="72" t="s">
        <v>43</v>
      </c>
      <c r="D1520" s="72" t="s">
        <v>44</v>
      </c>
      <c r="E1520" s="72" t="s">
        <v>45</v>
      </c>
      <c r="F1520" s="81" t="s">
        <v>5026</v>
      </c>
      <c r="G1520" s="82">
        <v>45525.369537036997</v>
      </c>
      <c r="H1520" s="81" t="s">
        <v>5026</v>
      </c>
      <c r="I1520" s="82">
        <v>45525.369537036997</v>
      </c>
      <c r="J1520" s="81" t="s">
        <v>5026</v>
      </c>
      <c r="K1520" s="82">
        <v>45525.369537036997</v>
      </c>
      <c r="L1520" s="100" t="s">
        <v>5154</v>
      </c>
      <c r="M1520" s="78" t="s">
        <v>48</v>
      </c>
      <c r="N1520" s="73" t="s">
        <v>141</v>
      </c>
      <c r="O1520" s="73" t="s">
        <v>210</v>
      </c>
      <c r="P1520" s="73" t="s">
        <v>5235</v>
      </c>
      <c r="Q1520" s="74"/>
      <c r="R1520" s="75"/>
      <c r="S1520" s="73" t="s">
        <v>53</v>
      </c>
      <c r="T1520" s="73" t="s">
        <v>54</v>
      </c>
      <c r="U1520" s="73" t="s">
        <v>492</v>
      </c>
      <c r="V1520" s="73" t="s">
        <v>71</v>
      </c>
      <c r="W1520" s="73" t="s">
        <v>72</v>
      </c>
      <c r="X1520" s="72" t="s">
        <v>58</v>
      </c>
      <c r="Y1520" s="73">
        <v>45526</v>
      </c>
      <c r="Z1520" s="73" t="s">
        <v>59</v>
      </c>
      <c r="AA1520" s="72" t="s">
        <v>74</v>
      </c>
      <c r="AB1520" s="72"/>
      <c r="AC1520" s="78" t="s">
        <v>61</v>
      </c>
      <c r="AD1520" s="78" t="s">
        <v>61</v>
      </c>
      <c r="JX1520" s="58"/>
      <c r="TT1520" s="58"/>
      <c r="ADP1520" s="58"/>
      <c r="ANL1520" s="58"/>
      <c r="AXH1520" s="58"/>
      <c r="BHD1520" s="58"/>
      <c r="BQZ1520" s="58"/>
      <c r="CAV1520" s="58"/>
      <c r="CKR1520" s="58"/>
      <c r="CUN1520" s="58"/>
      <c r="DEJ1520" s="58"/>
      <c r="DOF1520" s="58"/>
      <c r="DYB1520" s="58"/>
      <c r="EHX1520" s="58"/>
      <c r="ERT1520" s="58"/>
      <c r="FBP1520" s="58"/>
      <c r="FLL1520" s="58"/>
      <c r="FVH1520" s="58"/>
      <c r="GFD1520" s="58"/>
      <c r="GOZ1520" s="58"/>
      <c r="GYV1520" s="58"/>
      <c r="HIR1520" s="58"/>
      <c r="HSN1520" s="58"/>
      <c r="ICJ1520" s="58"/>
      <c r="IMF1520" s="58"/>
      <c r="IWB1520" s="58"/>
      <c r="JFX1520" s="58"/>
      <c r="JPT1520" s="58"/>
      <c r="JZP1520" s="58"/>
      <c r="KJL1520" s="58"/>
      <c r="KTH1520" s="58"/>
      <c r="LDD1520" s="58"/>
      <c r="LMZ1520" s="58"/>
      <c r="LWV1520" s="58"/>
      <c r="MGR1520" s="58"/>
      <c r="MQN1520" s="58"/>
      <c r="NAJ1520" s="58"/>
      <c r="NKF1520" s="58"/>
      <c r="NUB1520" s="58"/>
      <c r="ODX1520" s="58"/>
      <c r="ONT1520" s="58"/>
      <c r="OXP1520" s="58"/>
      <c r="PHL1520" s="58"/>
      <c r="PRH1520" s="58"/>
      <c r="QBD1520" s="58"/>
      <c r="QKZ1520" s="58"/>
      <c r="QUV1520" s="58"/>
      <c r="RER1520" s="58"/>
      <c r="RON1520" s="58"/>
      <c r="RYJ1520" s="58"/>
      <c r="SIF1520" s="58"/>
      <c r="SSB1520" s="58"/>
      <c r="TBX1520" s="58"/>
      <c r="TLT1520" s="58"/>
      <c r="TVP1520" s="58"/>
      <c r="UFL1520" s="58"/>
      <c r="UPH1520" s="58"/>
      <c r="UZD1520" s="58"/>
      <c r="VIZ1520" s="58"/>
      <c r="VSV1520" s="58"/>
      <c r="WCR1520" s="58"/>
      <c r="WMN1520" s="58"/>
      <c r="WWJ1520" s="58"/>
    </row>
    <row r="1521" spans="1:796 1052:1820 2076:2844 3100:3868 4124:4892 5148:5916 6172:6940 7196:7964 8220:8988 9244:10012 10268:11036 11292:12060 12316:13084 13340:14108 14364:15132 15388:16156" s="67" customFormat="1" ht="57" hidden="1" customHeight="1" x14ac:dyDescent="0.25">
      <c r="A1521" s="54">
        <f>+SUBTOTAL(3,$B$11:B1521)</f>
        <v>0</v>
      </c>
      <c r="B1521" s="78" t="s">
        <v>42</v>
      </c>
      <c r="C1521" s="72" t="s">
        <v>43</v>
      </c>
      <c r="D1521" s="72" t="s">
        <v>44</v>
      </c>
      <c r="E1521" s="72" t="s">
        <v>45</v>
      </c>
      <c r="F1521" s="81" t="s">
        <v>5027</v>
      </c>
      <c r="G1521" s="82">
        <v>45518.652256943999</v>
      </c>
      <c r="H1521" s="81" t="s">
        <v>5027</v>
      </c>
      <c r="I1521" s="82">
        <v>45518.652256943999</v>
      </c>
      <c r="J1521" s="81" t="s">
        <v>5027</v>
      </c>
      <c r="K1521" s="82">
        <v>45518.652256943999</v>
      </c>
      <c r="L1521" s="100" t="s">
        <v>5155</v>
      </c>
      <c r="M1521" s="78" t="s">
        <v>48</v>
      </c>
      <c r="N1521" s="73" t="s">
        <v>141</v>
      </c>
      <c r="O1521" s="73" t="s">
        <v>1384</v>
      </c>
      <c r="P1521" s="73" t="s">
        <v>5236</v>
      </c>
      <c r="Q1521" s="74"/>
      <c r="R1521" s="75"/>
      <c r="S1521" s="73" t="s">
        <v>652</v>
      </c>
      <c r="T1521" s="73" t="s">
        <v>3273</v>
      </c>
      <c r="U1521" s="73" t="s">
        <v>654</v>
      </c>
      <c r="V1521" s="73" t="s">
        <v>80</v>
      </c>
      <c r="W1521" s="73" t="s">
        <v>4692</v>
      </c>
      <c r="X1521" s="72" t="s">
        <v>58</v>
      </c>
      <c r="Y1521" s="73">
        <v>45520</v>
      </c>
      <c r="Z1521" s="73" t="s">
        <v>59</v>
      </c>
      <c r="AA1521" s="72" t="s">
        <v>74</v>
      </c>
      <c r="AB1521" s="72"/>
      <c r="AC1521" s="78" t="s">
        <v>82</v>
      </c>
      <c r="AD1521" s="78" t="s">
        <v>82</v>
      </c>
      <c r="JX1521" s="58"/>
      <c r="TT1521" s="58"/>
      <c r="ADP1521" s="58"/>
      <c r="ANL1521" s="58"/>
      <c r="AXH1521" s="58"/>
      <c r="BHD1521" s="58"/>
      <c r="BQZ1521" s="58"/>
      <c r="CAV1521" s="58"/>
      <c r="CKR1521" s="58"/>
      <c r="CUN1521" s="58"/>
      <c r="DEJ1521" s="58"/>
      <c r="DOF1521" s="58"/>
      <c r="DYB1521" s="58"/>
      <c r="EHX1521" s="58"/>
      <c r="ERT1521" s="58"/>
      <c r="FBP1521" s="58"/>
      <c r="FLL1521" s="58"/>
      <c r="FVH1521" s="58"/>
      <c r="GFD1521" s="58"/>
      <c r="GOZ1521" s="58"/>
      <c r="GYV1521" s="58"/>
      <c r="HIR1521" s="58"/>
      <c r="HSN1521" s="58"/>
      <c r="ICJ1521" s="58"/>
      <c r="IMF1521" s="58"/>
      <c r="IWB1521" s="58"/>
      <c r="JFX1521" s="58"/>
      <c r="JPT1521" s="58"/>
      <c r="JZP1521" s="58"/>
      <c r="KJL1521" s="58"/>
      <c r="KTH1521" s="58"/>
      <c r="LDD1521" s="58"/>
      <c r="LMZ1521" s="58"/>
      <c r="LWV1521" s="58"/>
      <c r="MGR1521" s="58"/>
      <c r="MQN1521" s="58"/>
      <c r="NAJ1521" s="58"/>
      <c r="NKF1521" s="58"/>
      <c r="NUB1521" s="58"/>
      <c r="ODX1521" s="58"/>
      <c r="ONT1521" s="58"/>
      <c r="OXP1521" s="58"/>
      <c r="PHL1521" s="58"/>
      <c r="PRH1521" s="58"/>
      <c r="QBD1521" s="58"/>
      <c r="QKZ1521" s="58"/>
      <c r="QUV1521" s="58"/>
      <c r="RER1521" s="58"/>
      <c r="RON1521" s="58"/>
      <c r="RYJ1521" s="58"/>
      <c r="SIF1521" s="58"/>
      <c r="SSB1521" s="58"/>
      <c r="TBX1521" s="58"/>
      <c r="TLT1521" s="58"/>
      <c r="TVP1521" s="58"/>
      <c r="UFL1521" s="58"/>
      <c r="UPH1521" s="58"/>
      <c r="UZD1521" s="58"/>
      <c r="VIZ1521" s="58"/>
      <c r="VSV1521" s="58"/>
      <c r="WCR1521" s="58"/>
      <c r="WMN1521" s="58"/>
      <c r="WWJ1521" s="58"/>
    </row>
    <row r="1522" spans="1:796 1052:1820 2076:2844 3100:3868 4124:4892 5148:5916 6172:6940 7196:7964 8220:8988 9244:10012 10268:11036 11292:12060 12316:13084 13340:14108 14364:15132 15388:16156" s="67" customFormat="1" ht="57" hidden="1" customHeight="1" x14ac:dyDescent="0.25">
      <c r="A1522" s="54">
        <f>+SUBTOTAL(3,$B$11:B1522)</f>
        <v>0</v>
      </c>
      <c r="B1522" s="78" t="s">
        <v>42</v>
      </c>
      <c r="C1522" s="72" t="s">
        <v>43</v>
      </c>
      <c r="D1522" s="72" t="s">
        <v>44</v>
      </c>
      <c r="E1522" s="72" t="s">
        <v>45</v>
      </c>
      <c r="F1522" s="81" t="s">
        <v>5028</v>
      </c>
      <c r="G1522" s="82">
        <v>45524.833993056003</v>
      </c>
      <c r="H1522" s="81" t="s">
        <v>5028</v>
      </c>
      <c r="I1522" s="82">
        <v>45524.833993056003</v>
      </c>
      <c r="J1522" s="81" t="s">
        <v>5028</v>
      </c>
      <c r="K1522" s="82">
        <v>45524.833993056003</v>
      </c>
      <c r="L1522" s="100" t="s">
        <v>5154</v>
      </c>
      <c r="M1522" s="78" t="s">
        <v>48</v>
      </c>
      <c r="N1522" s="73" t="s">
        <v>141</v>
      </c>
      <c r="O1522" s="73" t="s">
        <v>210</v>
      </c>
      <c r="P1522" s="73" t="s">
        <v>5235</v>
      </c>
      <c r="Q1522" s="74"/>
      <c r="R1522" s="75"/>
      <c r="S1522" s="73" t="s">
        <v>53</v>
      </c>
      <c r="T1522" s="73" t="s">
        <v>5248</v>
      </c>
      <c r="U1522" s="73" t="s">
        <v>157</v>
      </c>
      <c r="V1522" s="73" t="s">
        <v>71</v>
      </c>
      <c r="W1522" s="73" t="s">
        <v>72</v>
      </c>
      <c r="X1522" s="72" t="s">
        <v>58</v>
      </c>
      <c r="Y1522" s="73">
        <v>45526</v>
      </c>
      <c r="Z1522" s="73" t="s">
        <v>59</v>
      </c>
      <c r="AA1522" s="72" t="s">
        <v>74</v>
      </c>
      <c r="AB1522" s="72"/>
      <c r="AC1522" s="78" t="s">
        <v>61</v>
      </c>
      <c r="AD1522" s="78" t="s">
        <v>61</v>
      </c>
      <c r="JX1522" s="58"/>
      <c r="TT1522" s="58"/>
      <c r="ADP1522" s="58"/>
      <c r="ANL1522" s="58"/>
      <c r="AXH1522" s="58"/>
      <c r="BHD1522" s="58"/>
      <c r="BQZ1522" s="58"/>
      <c r="CAV1522" s="58"/>
      <c r="CKR1522" s="58"/>
      <c r="CUN1522" s="58"/>
      <c r="DEJ1522" s="58"/>
      <c r="DOF1522" s="58"/>
      <c r="DYB1522" s="58"/>
      <c r="EHX1522" s="58"/>
      <c r="ERT1522" s="58"/>
      <c r="FBP1522" s="58"/>
      <c r="FLL1522" s="58"/>
      <c r="FVH1522" s="58"/>
      <c r="GFD1522" s="58"/>
      <c r="GOZ1522" s="58"/>
      <c r="GYV1522" s="58"/>
      <c r="HIR1522" s="58"/>
      <c r="HSN1522" s="58"/>
      <c r="ICJ1522" s="58"/>
      <c r="IMF1522" s="58"/>
      <c r="IWB1522" s="58"/>
      <c r="JFX1522" s="58"/>
      <c r="JPT1522" s="58"/>
      <c r="JZP1522" s="58"/>
      <c r="KJL1522" s="58"/>
      <c r="KTH1522" s="58"/>
      <c r="LDD1522" s="58"/>
      <c r="LMZ1522" s="58"/>
      <c r="LWV1522" s="58"/>
      <c r="MGR1522" s="58"/>
      <c r="MQN1522" s="58"/>
      <c r="NAJ1522" s="58"/>
      <c r="NKF1522" s="58"/>
      <c r="NUB1522" s="58"/>
      <c r="ODX1522" s="58"/>
      <c r="ONT1522" s="58"/>
      <c r="OXP1522" s="58"/>
      <c r="PHL1522" s="58"/>
      <c r="PRH1522" s="58"/>
      <c r="QBD1522" s="58"/>
      <c r="QKZ1522" s="58"/>
      <c r="QUV1522" s="58"/>
      <c r="RER1522" s="58"/>
      <c r="RON1522" s="58"/>
      <c r="RYJ1522" s="58"/>
      <c r="SIF1522" s="58"/>
      <c r="SSB1522" s="58"/>
      <c r="TBX1522" s="58"/>
      <c r="TLT1522" s="58"/>
      <c r="TVP1522" s="58"/>
      <c r="UFL1522" s="58"/>
      <c r="UPH1522" s="58"/>
      <c r="UZD1522" s="58"/>
      <c r="VIZ1522" s="58"/>
      <c r="VSV1522" s="58"/>
      <c r="WCR1522" s="58"/>
      <c r="WMN1522" s="58"/>
      <c r="WWJ1522" s="58"/>
    </row>
    <row r="1523" spans="1:796 1052:1820 2076:2844 3100:3868 4124:4892 5148:5916 6172:6940 7196:7964 8220:8988 9244:10012 10268:11036 11292:12060 12316:13084 13340:14108 14364:15132 15388:16156" s="67" customFormat="1" ht="57" hidden="1" customHeight="1" x14ac:dyDescent="0.25">
      <c r="A1523" s="54">
        <f>+SUBTOTAL(3,$B$11:B1523)</f>
        <v>0</v>
      </c>
      <c r="B1523" s="78" t="s">
        <v>42</v>
      </c>
      <c r="C1523" s="72" t="s">
        <v>43</v>
      </c>
      <c r="D1523" s="72" t="s">
        <v>44</v>
      </c>
      <c r="E1523" s="72" t="s">
        <v>45</v>
      </c>
      <c r="F1523" s="81" t="s">
        <v>5029</v>
      </c>
      <c r="G1523" s="82">
        <v>45532.471458332999</v>
      </c>
      <c r="H1523" s="81" t="s">
        <v>5029</v>
      </c>
      <c r="I1523" s="82">
        <v>45532.471458332999</v>
      </c>
      <c r="J1523" s="81" t="s">
        <v>5029</v>
      </c>
      <c r="K1523" s="82">
        <v>45532.471458332999</v>
      </c>
      <c r="L1523" s="100" t="s">
        <v>5156</v>
      </c>
      <c r="M1523" s="78" t="s">
        <v>48</v>
      </c>
      <c r="N1523" s="73" t="s">
        <v>141</v>
      </c>
      <c r="O1523" s="73" t="s">
        <v>210</v>
      </c>
      <c r="P1523" s="73" t="s">
        <v>3453</v>
      </c>
      <c r="Q1523" s="74"/>
      <c r="R1523" s="75"/>
      <c r="S1523" s="73" t="s">
        <v>1427</v>
      </c>
      <c r="T1523" s="73" t="s">
        <v>5257</v>
      </c>
      <c r="U1523" s="73" t="s">
        <v>5258</v>
      </c>
      <c r="V1523" s="73" t="s">
        <v>270</v>
      </c>
      <c r="W1523" s="72" t="s">
        <v>271</v>
      </c>
      <c r="X1523" s="72" t="s">
        <v>58</v>
      </c>
      <c r="Y1523" s="73"/>
      <c r="Z1523" s="73" t="s">
        <v>73</v>
      </c>
      <c r="AA1523" s="72" t="s">
        <v>74</v>
      </c>
      <c r="AB1523" s="72"/>
      <c r="AC1523" s="78" t="s">
        <v>82</v>
      </c>
      <c r="AD1523" s="78" t="s">
        <v>82</v>
      </c>
      <c r="JX1523" s="58"/>
      <c r="TT1523" s="58"/>
      <c r="ADP1523" s="58"/>
      <c r="ANL1523" s="58"/>
      <c r="AXH1523" s="58"/>
      <c r="BHD1523" s="58"/>
      <c r="BQZ1523" s="58"/>
      <c r="CAV1523" s="58"/>
      <c r="CKR1523" s="58"/>
      <c r="CUN1523" s="58"/>
      <c r="DEJ1523" s="58"/>
      <c r="DOF1523" s="58"/>
      <c r="DYB1523" s="58"/>
      <c r="EHX1523" s="58"/>
      <c r="ERT1523" s="58"/>
      <c r="FBP1523" s="58"/>
      <c r="FLL1523" s="58"/>
      <c r="FVH1523" s="58"/>
      <c r="GFD1523" s="58"/>
      <c r="GOZ1523" s="58"/>
      <c r="GYV1523" s="58"/>
      <c r="HIR1523" s="58"/>
      <c r="HSN1523" s="58"/>
      <c r="ICJ1523" s="58"/>
      <c r="IMF1523" s="58"/>
      <c r="IWB1523" s="58"/>
      <c r="JFX1523" s="58"/>
      <c r="JPT1523" s="58"/>
      <c r="JZP1523" s="58"/>
      <c r="KJL1523" s="58"/>
      <c r="KTH1523" s="58"/>
      <c r="LDD1523" s="58"/>
      <c r="LMZ1523" s="58"/>
      <c r="LWV1523" s="58"/>
      <c r="MGR1523" s="58"/>
      <c r="MQN1523" s="58"/>
      <c r="NAJ1523" s="58"/>
      <c r="NKF1523" s="58"/>
      <c r="NUB1523" s="58"/>
      <c r="ODX1523" s="58"/>
      <c r="ONT1523" s="58"/>
      <c r="OXP1523" s="58"/>
      <c r="PHL1523" s="58"/>
      <c r="PRH1523" s="58"/>
      <c r="QBD1523" s="58"/>
      <c r="QKZ1523" s="58"/>
      <c r="QUV1523" s="58"/>
      <c r="RER1523" s="58"/>
      <c r="RON1523" s="58"/>
      <c r="RYJ1523" s="58"/>
      <c r="SIF1523" s="58"/>
      <c r="SSB1523" s="58"/>
      <c r="TBX1523" s="58"/>
      <c r="TLT1523" s="58"/>
      <c r="TVP1523" s="58"/>
      <c r="UFL1523" s="58"/>
      <c r="UPH1523" s="58"/>
      <c r="UZD1523" s="58"/>
      <c r="VIZ1523" s="58"/>
      <c r="VSV1523" s="58"/>
      <c r="WCR1523" s="58"/>
      <c r="WMN1523" s="58"/>
      <c r="WWJ1523" s="58"/>
    </row>
    <row r="1524" spans="1:796 1052:1820 2076:2844 3100:3868 4124:4892 5148:5916 6172:6940 7196:7964 8220:8988 9244:10012 10268:11036 11292:12060 12316:13084 13340:14108 14364:15132 15388:16156" s="67" customFormat="1" ht="57" hidden="1" customHeight="1" x14ac:dyDescent="0.25">
      <c r="A1524" s="54">
        <f>+SUBTOTAL(3,$B$11:B1524)</f>
        <v>0</v>
      </c>
      <c r="B1524" s="78" t="s">
        <v>42</v>
      </c>
      <c r="C1524" s="72" t="s">
        <v>43</v>
      </c>
      <c r="D1524" s="72" t="s">
        <v>44</v>
      </c>
      <c r="E1524" s="72" t="s">
        <v>45</v>
      </c>
      <c r="F1524" s="81" t="s">
        <v>5030</v>
      </c>
      <c r="G1524" s="82">
        <v>45517.953576389002</v>
      </c>
      <c r="H1524" s="81" t="s">
        <v>5030</v>
      </c>
      <c r="I1524" s="82">
        <v>45517.953576389002</v>
      </c>
      <c r="J1524" s="81" t="s">
        <v>5030</v>
      </c>
      <c r="K1524" s="82">
        <v>45517.953576389002</v>
      </c>
      <c r="L1524" s="100" t="s">
        <v>5157</v>
      </c>
      <c r="M1524" s="78" t="s">
        <v>48</v>
      </c>
      <c r="N1524" s="73" t="s">
        <v>141</v>
      </c>
      <c r="O1524" s="73" t="s">
        <v>175</v>
      </c>
      <c r="P1524" s="73" t="s">
        <v>5237</v>
      </c>
      <c r="Q1524" s="74"/>
      <c r="R1524" s="75"/>
      <c r="S1524" s="73" t="s">
        <v>53</v>
      </c>
      <c r="T1524" s="73" t="s">
        <v>5248</v>
      </c>
      <c r="U1524" s="73" t="s">
        <v>157</v>
      </c>
      <c r="V1524" s="73" t="s">
        <v>80</v>
      </c>
      <c r="W1524" s="73" t="s">
        <v>4692</v>
      </c>
      <c r="X1524" s="72" t="s">
        <v>58</v>
      </c>
      <c r="Y1524" s="73">
        <v>45531</v>
      </c>
      <c r="Z1524" s="73" t="s">
        <v>59</v>
      </c>
      <c r="AA1524" s="72" t="s">
        <v>74</v>
      </c>
      <c r="AB1524" s="72"/>
      <c r="AC1524" s="78" t="s">
        <v>82</v>
      </c>
      <c r="AD1524" s="78" t="s">
        <v>82</v>
      </c>
      <c r="JX1524" s="58"/>
      <c r="TT1524" s="58"/>
      <c r="ADP1524" s="58"/>
      <c r="ANL1524" s="58"/>
      <c r="AXH1524" s="58"/>
      <c r="BHD1524" s="58"/>
      <c r="BQZ1524" s="58"/>
      <c r="CAV1524" s="58"/>
      <c r="CKR1524" s="58"/>
      <c r="CUN1524" s="58"/>
      <c r="DEJ1524" s="58"/>
      <c r="DOF1524" s="58"/>
      <c r="DYB1524" s="58"/>
      <c r="EHX1524" s="58"/>
      <c r="ERT1524" s="58"/>
      <c r="FBP1524" s="58"/>
      <c r="FLL1524" s="58"/>
      <c r="FVH1524" s="58"/>
      <c r="GFD1524" s="58"/>
      <c r="GOZ1524" s="58"/>
      <c r="GYV1524" s="58"/>
      <c r="HIR1524" s="58"/>
      <c r="HSN1524" s="58"/>
      <c r="ICJ1524" s="58"/>
      <c r="IMF1524" s="58"/>
      <c r="IWB1524" s="58"/>
      <c r="JFX1524" s="58"/>
      <c r="JPT1524" s="58"/>
      <c r="JZP1524" s="58"/>
      <c r="KJL1524" s="58"/>
      <c r="KTH1524" s="58"/>
      <c r="LDD1524" s="58"/>
      <c r="LMZ1524" s="58"/>
      <c r="LWV1524" s="58"/>
      <c r="MGR1524" s="58"/>
      <c r="MQN1524" s="58"/>
      <c r="NAJ1524" s="58"/>
      <c r="NKF1524" s="58"/>
      <c r="NUB1524" s="58"/>
      <c r="ODX1524" s="58"/>
      <c r="ONT1524" s="58"/>
      <c r="OXP1524" s="58"/>
      <c r="PHL1524" s="58"/>
      <c r="PRH1524" s="58"/>
      <c r="QBD1524" s="58"/>
      <c r="QKZ1524" s="58"/>
      <c r="QUV1524" s="58"/>
      <c r="RER1524" s="58"/>
      <c r="RON1524" s="58"/>
      <c r="RYJ1524" s="58"/>
      <c r="SIF1524" s="58"/>
      <c r="SSB1524" s="58"/>
      <c r="TBX1524" s="58"/>
      <c r="TLT1524" s="58"/>
      <c r="TVP1524" s="58"/>
      <c r="UFL1524" s="58"/>
      <c r="UPH1524" s="58"/>
      <c r="UZD1524" s="58"/>
      <c r="VIZ1524" s="58"/>
      <c r="VSV1524" s="58"/>
      <c r="WCR1524" s="58"/>
      <c r="WMN1524" s="58"/>
      <c r="WWJ1524" s="58"/>
    </row>
    <row r="1525" spans="1:796 1052:1820 2076:2844 3100:3868 4124:4892 5148:5916 6172:6940 7196:7964 8220:8988 9244:10012 10268:11036 11292:12060 12316:13084 13340:14108 14364:15132 15388:16156" s="67" customFormat="1" ht="57" hidden="1" customHeight="1" x14ac:dyDescent="0.25">
      <c r="A1525" s="54">
        <f>+SUBTOTAL(3,$B$11:B1525)</f>
        <v>0</v>
      </c>
      <c r="B1525" s="78" t="s">
        <v>42</v>
      </c>
      <c r="C1525" s="72" t="s">
        <v>43</v>
      </c>
      <c r="D1525" s="72" t="s">
        <v>44</v>
      </c>
      <c r="E1525" s="72" t="s">
        <v>45</v>
      </c>
      <c r="F1525" s="81" t="s">
        <v>5031</v>
      </c>
      <c r="G1525" s="82">
        <v>45531.641122685003</v>
      </c>
      <c r="H1525" s="81" t="s">
        <v>5031</v>
      </c>
      <c r="I1525" s="82">
        <v>45531.641122685003</v>
      </c>
      <c r="J1525" s="81" t="s">
        <v>5031</v>
      </c>
      <c r="K1525" s="82">
        <v>45531.641122685003</v>
      </c>
      <c r="L1525" s="100" t="s">
        <v>5158</v>
      </c>
      <c r="M1525" s="78" t="s">
        <v>48</v>
      </c>
      <c r="N1525" s="73" t="s">
        <v>141</v>
      </c>
      <c r="O1525" s="73" t="s">
        <v>227</v>
      </c>
      <c r="P1525" s="73" t="s">
        <v>3444</v>
      </c>
      <c r="Q1525" s="74"/>
      <c r="R1525" s="75"/>
      <c r="S1525" s="73" t="s">
        <v>68</v>
      </c>
      <c r="T1525" s="73" t="s">
        <v>69</v>
      </c>
      <c r="U1525" s="73" t="s">
        <v>70</v>
      </c>
      <c r="V1525" s="73" t="s">
        <v>71</v>
      </c>
      <c r="W1525" s="73" t="s">
        <v>72</v>
      </c>
      <c r="X1525" s="72" t="s">
        <v>58</v>
      </c>
      <c r="Y1525" s="73"/>
      <c r="Z1525" s="73" t="s">
        <v>73</v>
      </c>
      <c r="AA1525" s="72" t="s">
        <v>74</v>
      </c>
      <c r="AB1525" s="72"/>
      <c r="AC1525" s="78" t="s">
        <v>82</v>
      </c>
      <c r="AD1525" s="78" t="s">
        <v>82</v>
      </c>
      <c r="JX1525" s="58"/>
      <c r="TT1525" s="58"/>
      <c r="ADP1525" s="58"/>
      <c r="ANL1525" s="58"/>
      <c r="AXH1525" s="58"/>
      <c r="BHD1525" s="58"/>
      <c r="BQZ1525" s="58"/>
      <c r="CAV1525" s="58"/>
      <c r="CKR1525" s="58"/>
      <c r="CUN1525" s="58"/>
      <c r="DEJ1525" s="58"/>
      <c r="DOF1525" s="58"/>
      <c r="DYB1525" s="58"/>
      <c r="EHX1525" s="58"/>
      <c r="ERT1525" s="58"/>
      <c r="FBP1525" s="58"/>
      <c r="FLL1525" s="58"/>
      <c r="FVH1525" s="58"/>
      <c r="GFD1525" s="58"/>
      <c r="GOZ1525" s="58"/>
      <c r="GYV1525" s="58"/>
      <c r="HIR1525" s="58"/>
      <c r="HSN1525" s="58"/>
      <c r="ICJ1525" s="58"/>
      <c r="IMF1525" s="58"/>
      <c r="IWB1525" s="58"/>
      <c r="JFX1525" s="58"/>
      <c r="JPT1525" s="58"/>
      <c r="JZP1525" s="58"/>
      <c r="KJL1525" s="58"/>
      <c r="KTH1525" s="58"/>
      <c r="LDD1525" s="58"/>
      <c r="LMZ1525" s="58"/>
      <c r="LWV1525" s="58"/>
      <c r="MGR1525" s="58"/>
      <c r="MQN1525" s="58"/>
      <c r="NAJ1525" s="58"/>
      <c r="NKF1525" s="58"/>
      <c r="NUB1525" s="58"/>
      <c r="ODX1525" s="58"/>
      <c r="ONT1525" s="58"/>
      <c r="OXP1525" s="58"/>
      <c r="PHL1525" s="58"/>
      <c r="PRH1525" s="58"/>
      <c r="QBD1525" s="58"/>
      <c r="QKZ1525" s="58"/>
      <c r="QUV1525" s="58"/>
      <c r="RER1525" s="58"/>
      <c r="RON1525" s="58"/>
      <c r="RYJ1525" s="58"/>
      <c r="SIF1525" s="58"/>
      <c r="SSB1525" s="58"/>
      <c r="TBX1525" s="58"/>
      <c r="TLT1525" s="58"/>
      <c r="TVP1525" s="58"/>
      <c r="UFL1525" s="58"/>
      <c r="UPH1525" s="58"/>
      <c r="UZD1525" s="58"/>
      <c r="VIZ1525" s="58"/>
      <c r="VSV1525" s="58"/>
      <c r="WCR1525" s="58"/>
      <c r="WMN1525" s="58"/>
      <c r="WWJ1525" s="58"/>
    </row>
    <row r="1526" spans="1:796 1052:1820 2076:2844 3100:3868 4124:4892 5148:5916 6172:6940 7196:7964 8220:8988 9244:10012 10268:11036 11292:12060 12316:13084 13340:14108 14364:15132 15388:16156" s="67" customFormat="1" ht="57" hidden="1" customHeight="1" x14ac:dyDescent="0.25">
      <c r="A1526" s="54">
        <f>+SUBTOTAL(3,$B$11:B1526)</f>
        <v>0</v>
      </c>
      <c r="B1526" s="78" t="s">
        <v>42</v>
      </c>
      <c r="C1526" s="72" t="s">
        <v>43</v>
      </c>
      <c r="D1526" s="72" t="s">
        <v>44</v>
      </c>
      <c r="E1526" s="72" t="s">
        <v>45</v>
      </c>
      <c r="F1526" s="81" t="s">
        <v>5032</v>
      </c>
      <c r="G1526" s="82">
        <v>45506.742939814998</v>
      </c>
      <c r="H1526" s="81" t="s">
        <v>5032</v>
      </c>
      <c r="I1526" s="82">
        <v>45506.742939814998</v>
      </c>
      <c r="J1526" s="81" t="s">
        <v>5032</v>
      </c>
      <c r="K1526" s="82">
        <v>45506.742939814998</v>
      </c>
      <c r="L1526" s="100" t="s">
        <v>3221</v>
      </c>
      <c r="M1526" s="78" t="s">
        <v>48</v>
      </c>
      <c r="N1526" s="73" t="s">
        <v>141</v>
      </c>
      <c r="O1526" s="73" t="s">
        <v>624</v>
      </c>
      <c r="P1526" s="73" t="s">
        <v>3498</v>
      </c>
      <c r="Q1526" s="74"/>
      <c r="R1526" s="75"/>
      <c r="S1526" s="73" t="s">
        <v>53</v>
      </c>
      <c r="T1526" s="73" t="s">
        <v>5259</v>
      </c>
      <c r="U1526" s="73" t="s">
        <v>5260</v>
      </c>
      <c r="V1526" s="73" t="s">
        <v>229</v>
      </c>
      <c r="W1526" s="73" t="s">
        <v>5262</v>
      </c>
      <c r="X1526" s="72" t="s">
        <v>58</v>
      </c>
      <c r="Y1526" s="73"/>
      <c r="Z1526" s="73" t="s">
        <v>59</v>
      </c>
      <c r="AA1526" s="72" t="s">
        <v>74</v>
      </c>
      <c r="AB1526" s="72"/>
      <c r="AC1526" s="78" t="s">
        <v>82</v>
      </c>
      <c r="AD1526" s="78" t="s">
        <v>82</v>
      </c>
      <c r="JX1526" s="58"/>
      <c r="TT1526" s="58"/>
      <c r="ADP1526" s="58"/>
      <c r="ANL1526" s="58"/>
      <c r="AXH1526" s="58"/>
      <c r="BHD1526" s="58"/>
      <c r="BQZ1526" s="58"/>
      <c r="CAV1526" s="58"/>
      <c r="CKR1526" s="58"/>
      <c r="CUN1526" s="58"/>
      <c r="DEJ1526" s="58"/>
      <c r="DOF1526" s="58"/>
      <c r="DYB1526" s="58"/>
      <c r="EHX1526" s="58"/>
      <c r="ERT1526" s="58"/>
      <c r="FBP1526" s="58"/>
      <c r="FLL1526" s="58"/>
      <c r="FVH1526" s="58"/>
      <c r="GFD1526" s="58"/>
      <c r="GOZ1526" s="58"/>
      <c r="GYV1526" s="58"/>
      <c r="HIR1526" s="58"/>
      <c r="HSN1526" s="58"/>
      <c r="ICJ1526" s="58"/>
      <c r="IMF1526" s="58"/>
      <c r="IWB1526" s="58"/>
      <c r="JFX1526" s="58"/>
      <c r="JPT1526" s="58"/>
      <c r="JZP1526" s="58"/>
      <c r="KJL1526" s="58"/>
      <c r="KTH1526" s="58"/>
      <c r="LDD1526" s="58"/>
      <c r="LMZ1526" s="58"/>
      <c r="LWV1526" s="58"/>
      <c r="MGR1526" s="58"/>
      <c r="MQN1526" s="58"/>
      <c r="NAJ1526" s="58"/>
      <c r="NKF1526" s="58"/>
      <c r="NUB1526" s="58"/>
      <c r="ODX1526" s="58"/>
      <c r="ONT1526" s="58"/>
      <c r="OXP1526" s="58"/>
      <c r="PHL1526" s="58"/>
      <c r="PRH1526" s="58"/>
      <c r="QBD1526" s="58"/>
      <c r="QKZ1526" s="58"/>
      <c r="QUV1526" s="58"/>
      <c r="RER1526" s="58"/>
      <c r="RON1526" s="58"/>
      <c r="RYJ1526" s="58"/>
      <c r="SIF1526" s="58"/>
      <c r="SSB1526" s="58"/>
      <c r="TBX1526" s="58"/>
      <c r="TLT1526" s="58"/>
      <c r="TVP1526" s="58"/>
      <c r="UFL1526" s="58"/>
      <c r="UPH1526" s="58"/>
      <c r="UZD1526" s="58"/>
      <c r="VIZ1526" s="58"/>
      <c r="VSV1526" s="58"/>
      <c r="WCR1526" s="58"/>
      <c r="WMN1526" s="58"/>
      <c r="WWJ1526" s="58"/>
    </row>
    <row r="1527" spans="1:796 1052:1820 2076:2844 3100:3868 4124:4892 5148:5916 6172:6940 7196:7964 8220:8988 9244:10012 10268:11036 11292:12060 12316:13084 13340:14108 14364:15132 15388:16156" s="67" customFormat="1" ht="57" hidden="1" customHeight="1" x14ac:dyDescent="0.25">
      <c r="A1527" s="54">
        <f>+SUBTOTAL(3,$B$11:B1527)</f>
        <v>0</v>
      </c>
      <c r="B1527" s="78" t="s">
        <v>42</v>
      </c>
      <c r="C1527" s="72" t="s">
        <v>43</v>
      </c>
      <c r="D1527" s="72" t="s">
        <v>44</v>
      </c>
      <c r="E1527" s="72" t="s">
        <v>45</v>
      </c>
      <c r="F1527" s="81" t="s">
        <v>5033</v>
      </c>
      <c r="G1527" s="82">
        <v>45511.835949073997</v>
      </c>
      <c r="H1527" s="81" t="s">
        <v>5033</v>
      </c>
      <c r="I1527" s="82">
        <v>45511.835949073997</v>
      </c>
      <c r="J1527" s="81" t="s">
        <v>5033</v>
      </c>
      <c r="K1527" s="82">
        <v>45511.835949073997</v>
      </c>
      <c r="L1527" s="100" t="s">
        <v>5159</v>
      </c>
      <c r="M1527" s="78" t="s">
        <v>48</v>
      </c>
      <c r="N1527" s="73" t="s">
        <v>182</v>
      </c>
      <c r="O1527" s="73" t="s">
        <v>607</v>
      </c>
      <c r="P1527" s="73" t="s">
        <v>5238</v>
      </c>
      <c r="Q1527" s="74"/>
      <c r="R1527" s="75"/>
      <c r="S1527" s="73" t="s">
        <v>53</v>
      </c>
      <c r="T1527" s="73" t="s">
        <v>5248</v>
      </c>
      <c r="U1527" s="73" t="s">
        <v>157</v>
      </c>
      <c r="V1527" s="73" t="s">
        <v>217</v>
      </c>
      <c r="W1527" s="73" t="s">
        <v>218</v>
      </c>
      <c r="X1527" s="72" t="s">
        <v>58</v>
      </c>
      <c r="Y1527" s="73">
        <v>45526</v>
      </c>
      <c r="Z1527" s="73" t="s">
        <v>59</v>
      </c>
      <c r="AA1527" s="72" t="s">
        <v>74</v>
      </c>
      <c r="AB1527" s="72"/>
      <c r="AC1527" s="78" t="s">
        <v>61</v>
      </c>
      <c r="AD1527" s="78" t="s">
        <v>61</v>
      </c>
      <c r="JX1527" s="58"/>
      <c r="TT1527" s="58"/>
      <c r="ADP1527" s="58"/>
      <c r="ANL1527" s="58"/>
      <c r="AXH1527" s="58"/>
      <c r="BHD1527" s="58"/>
      <c r="BQZ1527" s="58"/>
      <c r="CAV1527" s="58"/>
      <c r="CKR1527" s="58"/>
      <c r="CUN1527" s="58"/>
      <c r="DEJ1527" s="58"/>
      <c r="DOF1527" s="58"/>
      <c r="DYB1527" s="58"/>
      <c r="EHX1527" s="58"/>
      <c r="ERT1527" s="58"/>
      <c r="FBP1527" s="58"/>
      <c r="FLL1527" s="58"/>
      <c r="FVH1527" s="58"/>
      <c r="GFD1527" s="58"/>
      <c r="GOZ1527" s="58"/>
      <c r="GYV1527" s="58"/>
      <c r="HIR1527" s="58"/>
      <c r="HSN1527" s="58"/>
      <c r="ICJ1527" s="58"/>
      <c r="IMF1527" s="58"/>
      <c r="IWB1527" s="58"/>
      <c r="JFX1527" s="58"/>
      <c r="JPT1527" s="58"/>
      <c r="JZP1527" s="58"/>
      <c r="KJL1527" s="58"/>
      <c r="KTH1527" s="58"/>
      <c r="LDD1527" s="58"/>
      <c r="LMZ1527" s="58"/>
      <c r="LWV1527" s="58"/>
      <c r="MGR1527" s="58"/>
      <c r="MQN1527" s="58"/>
      <c r="NAJ1527" s="58"/>
      <c r="NKF1527" s="58"/>
      <c r="NUB1527" s="58"/>
      <c r="ODX1527" s="58"/>
      <c r="ONT1527" s="58"/>
      <c r="OXP1527" s="58"/>
      <c r="PHL1527" s="58"/>
      <c r="PRH1527" s="58"/>
      <c r="QBD1527" s="58"/>
      <c r="QKZ1527" s="58"/>
      <c r="QUV1527" s="58"/>
      <c r="RER1527" s="58"/>
      <c r="RON1527" s="58"/>
      <c r="RYJ1527" s="58"/>
      <c r="SIF1527" s="58"/>
      <c r="SSB1527" s="58"/>
      <c r="TBX1527" s="58"/>
      <c r="TLT1527" s="58"/>
      <c r="TVP1527" s="58"/>
      <c r="UFL1527" s="58"/>
      <c r="UPH1527" s="58"/>
      <c r="UZD1527" s="58"/>
      <c r="VIZ1527" s="58"/>
      <c r="VSV1527" s="58"/>
      <c r="WCR1527" s="58"/>
      <c r="WMN1527" s="58"/>
      <c r="WWJ1527" s="58"/>
    </row>
    <row r="1528" spans="1:796 1052:1820 2076:2844 3100:3868 4124:4892 5148:5916 6172:6940 7196:7964 8220:8988 9244:10012 10268:11036 11292:12060 12316:13084 13340:14108 14364:15132 15388:16156" s="67" customFormat="1" ht="57" hidden="1" customHeight="1" x14ac:dyDescent="0.25">
      <c r="A1528" s="54">
        <f>+SUBTOTAL(3,$B$11:B1528)</f>
        <v>0</v>
      </c>
      <c r="B1528" s="78" t="s">
        <v>42</v>
      </c>
      <c r="C1528" s="72" t="s">
        <v>43</v>
      </c>
      <c r="D1528" s="72" t="s">
        <v>44</v>
      </c>
      <c r="E1528" s="72" t="s">
        <v>45</v>
      </c>
      <c r="F1528" s="81" t="s">
        <v>5034</v>
      </c>
      <c r="G1528" s="82">
        <v>45513.503807870002</v>
      </c>
      <c r="H1528" s="81" t="s">
        <v>5034</v>
      </c>
      <c r="I1528" s="82">
        <v>45513.503807870002</v>
      </c>
      <c r="J1528" s="81" t="s">
        <v>5034</v>
      </c>
      <c r="K1528" s="82">
        <v>45513.503807870002</v>
      </c>
      <c r="L1528" s="100" t="s">
        <v>5160</v>
      </c>
      <c r="M1528" s="78" t="s">
        <v>48</v>
      </c>
      <c r="N1528" s="73" t="s">
        <v>49</v>
      </c>
      <c r="O1528" s="73" t="s">
        <v>233</v>
      </c>
      <c r="P1528" s="73" t="s">
        <v>3489</v>
      </c>
      <c r="Q1528" s="74"/>
      <c r="R1528" s="75"/>
      <c r="S1528" s="73" t="s">
        <v>68</v>
      </c>
      <c r="T1528" s="73" t="s">
        <v>125</v>
      </c>
      <c r="U1528" s="73" t="s">
        <v>126</v>
      </c>
      <c r="V1528" s="73" t="s">
        <v>80</v>
      </c>
      <c r="W1528" s="73" t="s">
        <v>4692</v>
      </c>
      <c r="X1528" s="72" t="s">
        <v>58</v>
      </c>
      <c r="Y1528" s="73">
        <v>45518</v>
      </c>
      <c r="Z1528" s="73" t="s">
        <v>59</v>
      </c>
      <c r="AA1528" s="72" t="s">
        <v>74</v>
      </c>
      <c r="AB1528" s="72"/>
      <c r="AC1528" s="78" t="s">
        <v>75</v>
      </c>
      <c r="AD1528" s="78" t="s">
        <v>75</v>
      </c>
      <c r="JX1528" s="58"/>
      <c r="TT1528" s="58"/>
      <c r="ADP1528" s="58"/>
      <c r="ANL1528" s="58"/>
      <c r="AXH1528" s="58"/>
      <c r="BHD1528" s="58"/>
      <c r="BQZ1528" s="58"/>
      <c r="CAV1528" s="58"/>
      <c r="CKR1528" s="58"/>
      <c r="CUN1528" s="58"/>
      <c r="DEJ1528" s="58"/>
      <c r="DOF1528" s="58"/>
      <c r="DYB1528" s="58"/>
      <c r="EHX1528" s="58"/>
      <c r="ERT1528" s="58"/>
      <c r="FBP1528" s="58"/>
      <c r="FLL1528" s="58"/>
      <c r="FVH1528" s="58"/>
      <c r="GFD1528" s="58"/>
      <c r="GOZ1528" s="58"/>
      <c r="GYV1528" s="58"/>
      <c r="HIR1528" s="58"/>
      <c r="HSN1528" s="58"/>
      <c r="ICJ1528" s="58"/>
      <c r="IMF1528" s="58"/>
      <c r="IWB1528" s="58"/>
      <c r="JFX1528" s="58"/>
      <c r="JPT1528" s="58"/>
      <c r="JZP1528" s="58"/>
      <c r="KJL1528" s="58"/>
      <c r="KTH1528" s="58"/>
      <c r="LDD1528" s="58"/>
      <c r="LMZ1528" s="58"/>
      <c r="LWV1528" s="58"/>
      <c r="MGR1528" s="58"/>
      <c r="MQN1528" s="58"/>
      <c r="NAJ1528" s="58"/>
      <c r="NKF1528" s="58"/>
      <c r="NUB1528" s="58"/>
      <c r="ODX1528" s="58"/>
      <c r="ONT1528" s="58"/>
      <c r="OXP1528" s="58"/>
      <c r="PHL1528" s="58"/>
      <c r="PRH1528" s="58"/>
      <c r="QBD1528" s="58"/>
      <c r="QKZ1528" s="58"/>
      <c r="QUV1528" s="58"/>
      <c r="RER1528" s="58"/>
      <c r="RON1528" s="58"/>
      <c r="RYJ1528" s="58"/>
      <c r="SIF1528" s="58"/>
      <c r="SSB1528" s="58"/>
      <c r="TBX1528" s="58"/>
      <c r="TLT1528" s="58"/>
      <c r="TVP1528" s="58"/>
      <c r="UFL1528" s="58"/>
      <c r="UPH1528" s="58"/>
      <c r="UZD1528" s="58"/>
      <c r="VIZ1528" s="58"/>
      <c r="VSV1528" s="58"/>
      <c r="WCR1528" s="58"/>
      <c r="WMN1528" s="58"/>
      <c r="WWJ1528" s="58"/>
    </row>
    <row r="1529" spans="1:796 1052:1820 2076:2844 3100:3868 4124:4892 5148:5916 6172:6940 7196:7964 8220:8988 9244:10012 10268:11036 11292:12060 12316:13084 13340:14108 14364:15132 15388:16156" s="67" customFormat="1" ht="57" hidden="1" customHeight="1" x14ac:dyDescent="0.25">
      <c r="A1529" s="54">
        <f>+SUBTOTAL(3,$B$11:B1529)</f>
        <v>0</v>
      </c>
      <c r="B1529" s="78" t="s">
        <v>42</v>
      </c>
      <c r="C1529" s="72" t="s">
        <v>43</v>
      </c>
      <c r="D1529" s="72" t="s">
        <v>44</v>
      </c>
      <c r="E1529" s="72" t="s">
        <v>45</v>
      </c>
      <c r="F1529" s="81" t="s">
        <v>5035</v>
      </c>
      <c r="G1529" s="82">
        <v>45505.600358796</v>
      </c>
      <c r="H1529" s="81" t="s">
        <v>5035</v>
      </c>
      <c r="I1529" s="82">
        <v>45505.600358796</v>
      </c>
      <c r="J1529" s="81" t="s">
        <v>5035</v>
      </c>
      <c r="K1529" s="82">
        <v>45505.600358796</v>
      </c>
      <c r="L1529" s="100" t="s">
        <v>5161</v>
      </c>
      <c r="M1529" s="78" t="s">
        <v>48</v>
      </c>
      <c r="N1529" s="73" t="s">
        <v>141</v>
      </c>
      <c r="O1529" s="73" t="s">
        <v>227</v>
      </c>
      <c r="P1529" s="73" t="s">
        <v>5239</v>
      </c>
      <c r="Q1529" s="74"/>
      <c r="R1529" s="75"/>
      <c r="S1529" s="73" t="s">
        <v>68</v>
      </c>
      <c r="T1529" s="73" t="s">
        <v>125</v>
      </c>
      <c r="U1529" s="73" t="s">
        <v>186</v>
      </c>
      <c r="V1529" s="73" t="s">
        <v>80</v>
      </c>
      <c r="W1529" s="73" t="s">
        <v>4692</v>
      </c>
      <c r="X1529" s="72" t="s">
        <v>58</v>
      </c>
      <c r="Y1529" s="73">
        <v>45516</v>
      </c>
      <c r="Z1529" s="73" t="s">
        <v>59</v>
      </c>
      <c r="AA1529" s="72" t="s">
        <v>74</v>
      </c>
      <c r="AB1529" s="72"/>
      <c r="AC1529" s="78" t="s">
        <v>117</v>
      </c>
      <c r="AD1529" s="78" t="s">
        <v>117</v>
      </c>
      <c r="JX1529" s="58"/>
      <c r="TT1529" s="58"/>
      <c r="ADP1529" s="58"/>
      <c r="ANL1529" s="58"/>
      <c r="AXH1529" s="58"/>
      <c r="BHD1529" s="58"/>
      <c r="BQZ1529" s="58"/>
      <c r="CAV1529" s="58"/>
      <c r="CKR1529" s="58"/>
      <c r="CUN1529" s="58"/>
      <c r="DEJ1529" s="58"/>
      <c r="DOF1529" s="58"/>
      <c r="DYB1529" s="58"/>
      <c r="EHX1529" s="58"/>
      <c r="ERT1529" s="58"/>
      <c r="FBP1529" s="58"/>
      <c r="FLL1529" s="58"/>
      <c r="FVH1529" s="58"/>
      <c r="GFD1529" s="58"/>
      <c r="GOZ1529" s="58"/>
      <c r="GYV1529" s="58"/>
      <c r="HIR1529" s="58"/>
      <c r="HSN1529" s="58"/>
      <c r="ICJ1529" s="58"/>
      <c r="IMF1529" s="58"/>
      <c r="IWB1529" s="58"/>
      <c r="JFX1529" s="58"/>
      <c r="JPT1529" s="58"/>
      <c r="JZP1529" s="58"/>
      <c r="KJL1529" s="58"/>
      <c r="KTH1529" s="58"/>
      <c r="LDD1529" s="58"/>
      <c r="LMZ1529" s="58"/>
      <c r="LWV1529" s="58"/>
      <c r="MGR1529" s="58"/>
      <c r="MQN1529" s="58"/>
      <c r="NAJ1529" s="58"/>
      <c r="NKF1529" s="58"/>
      <c r="NUB1529" s="58"/>
      <c r="ODX1529" s="58"/>
      <c r="ONT1529" s="58"/>
      <c r="OXP1529" s="58"/>
      <c r="PHL1529" s="58"/>
      <c r="PRH1529" s="58"/>
      <c r="QBD1529" s="58"/>
      <c r="QKZ1529" s="58"/>
      <c r="QUV1529" s="58"/>
      <c r="RER1529" s="58"/>
      <c r="RON1529" s="58"/>
      <c r="RYJ1529" s="58"/>
      <c r="SIF1529" s="58"/>
      <c r="SSB1529" s="58"/>
      <c r="TBX1529" s="58"/>
      <c r="TLT1529" s="58"/>
      <c r="TVP1529" s="58"/>
      <c r="UFL1529" s="58"/>
      <c r="UPH1529" s="58"/>
      <c r="UZD1529" s="58"/>
      <c r="VIZ1529" s="58"/>
      <c r="VSV1529" s="58"/>
      <c r="WCR1529" s="58"/>
      <c r="WMN1529" s="58"/>
      <c r="WWJ1529" s="58"/>
    </row>
    <row r="1530" spans="1:796 1052:1820 2076:2844 3100:3868 4124:4892 5148:5916 6172:6940 7196:7964 8220:8988 9244:10012 10268:11036 11292:12060 12316:13084 13340:14108 14364:15132 15388:16156" s="67" customFormat="1" ht="57" hidden="1" customHeight="1" x14ac:dyDescent="0.25">
      <c r="A1530" s="54">
        <f>+SUBTOTAL(3,$B$11:B1530)</f>
        <v>0</v>
      </c>
      <c r="B1530" s="78" t="s">
        <v>42</v>
      </c>
      <c r="C1530" s="72" t="s">
        <v>43</v>
      </c>
      <c r="D1530" s="72" t="s">
        <v>44</v>
      </c>
      <c r="E1530" s="72" t="s">
        <v>45</v>
      </c>
      <c r="F1530" s="81" t="s">
        <v>5036</v>
      </c>
      <c r="G1530" s="82">
        <v>45516.57224537</v>
      </c>
      <c r="H1530" s="81" t="s">
        <v>5036</v>
      </c>
      <c r="I1530" s="82">
        <v>45516.57224537</v>
      </c>
      <c r="J1530" s="81" t="s">
        <v>5036</v>
      </c>
      <c r="K1530" s="82">
        <v>45516.57224537</v>
      </c>
      <c r="L1530" s="100" t="s">
        <v>5162</v>
      </c>
      <c r="M1530" s="78" t="s">
        <v>48</v>
      </c>
      <c r="N1530" s="73" t="s">
        <v>141</v>
      </c>
      <c r="O1530" s="73" t="s">
        <v>554</v>
      </c>
      <c r="P1530" s="73" t="s">
        <v>5240</v>
      </c>
      <c r="Q1530" s="74"/>
      <c r="R1530" s="75"/>
      <c r="S1530" s="73" t="s">
        <v>68</v>
      </c>
      <c r="T1530" s="73" t="s">
        <v>69</v>
      </c>
      <c r="U1530" s="73" t="s">
        <v>79</v>
      </c>
      <c r="V1530" s="73" t="s">
        <v>80</v>
      </c>
      <c r="W1530" s="73" t="s">
        <v>4692</v>
      </c>
      <c r="X1530" s="72" t="s">
        <v>58</v>
      </c>
      <c r="Y1530" s="73">
        <v>45526</v>
      </c>
      <c r="Z1530" s="73" t="s">
        <v>59</v>
      </c>
      <c r="AA1530" s="72" t="s">
        <v>74</v>
      </c>
      <c r="AB1530" s="72"/>
      <c r="AC1530" s="78" t="s">
        <v>82</v>
      </c>
      <c r="AD1530" s="78" t="s">
        <v>82</v>
      </c>
      <c r="JX1530" s="58"/>
      <c r="TT1530" s="58"/>
      <c r="ADP1530" s="58"/>
      <c r="ANL1530" s="58"/>
      <c r="AXH1530" s="58"/>
      <c r="BHD1530" s="58"/>
      <c r="BQZ1530" s="58"/>
      <c r="CAV1530" s="58"/>
      <c r="CKR1530" s="58"/>
      <c r="CUN1530" s="58"/>
      <c r="DEJ1530" s="58"/>
      <c r="DOF1530" s="58"/>
      <c r="DYB1530" s="58"/>
      <c r="EHX1530" s="58"/>
      <c r="ERT1530" s="58"/>
      <c r="FBP1530" s="58"/>
      <c r="FLL1530" s="58"/>
      <c r="FVH1530" s="58"/>
      <c r="GFD1530" s="58"/>
      <c r="GOZ1530" s="58"/>
      <c r="GYV1530" s="58"/>
      <c r="HIR1530" s="58"/>
      <c r="HSN1530" s="58"/>
      <c r="ICJ1530" s="58"/>
      <c r="IMF1530" s="58"/>
      <c r="IWB1530" s="58"/>
      <c r="JFX1530" s="58"/>
      <c r="JPT1530" s="58"/>
      <c r="JZP1530" s="58"/>
      <c r="KJL1530" s="58"/>
      <c r="KTH1530" s="58"/>
      <c r="LDD1530" s="58"/>
      <c r="LMZ1530" s="58"/>
      <c r="LWV1530" s="58"/>
      <c r="MGR1530" s="58"/>
      <c r="MQN1530" s="58"/>
      <c r="NAJ1530" s="58"/>
      <c r="NKF1530" s="58"/>
      <c r="NUB1530" s="58"/>
      <c r="ODX1530" s="58"/>
      <c r="ONT1530" s="58"/>
      <c r="OXP1530" s="58"/>
      <c r="PHL1530" s="58"/>
      <c r="PRH1530" s="58"/>
      <c r="QBD1530" s="58"/>
      <c r="QKZ1530" s="58"/>
      <c r="QUV1530" s="58"/>
      <c r="RER1530" s="58"/>
      <c r="RON1530" s="58"/>
      <c r="RYJ1530" s="58"/>
      <c r="SIF1530" s="58"/>
      <c r="SSB1530" s="58"/>
      <c r="TBX1530" s="58"/>
      <c r="TLT1530" s="58"/>
      <c r="TVP1530" s="58"/>
      <c r="UFL1530" s="58"/>
      <c r="UPH1530" s="58"/>
      <c r="UZD1530" s="58"/>
      <c r="VIZ1530" s="58"/>
      <c r="VSV1530" s="58"/>
      <c r="WCR1530" s="58"/>
      <c r="WMN1530" s="58"/>
      <c r="WWJ1530" s="58"/>
    </row>
    <row r="1531" spans="1:796 1052:1820 2076:2844 3100:3868 4124:4892 5148:5916 6172:6940 7196:7964 8220:8988 9244:10012 10268:11036 11292:12060 12316:13084 13340:14108 14364:15132 15388:16156" s="67" customFormat="1" ht="57" hidden="1" customHeight="1" x14ac:dyDescent="0.25">
      <c r="A1531" s="54">
        <f>+SUBTOTAL(3,$B$11:B1531)</f>
        <v>0</v>
      </c>
      <c r="B1531" s="78" t="s">
        <v>42</v>
      </c>
      <c r="C1531" s="72" t="s">
        <v>43</v>
      </c>
      <c r="D1531" s="72" t="s">
        <v>44</v>
      </c>
      <c r="E1531" s="72" t="s">
        <v>45</v>
      </c>
      <c r="F1531" s="81" t="s">
        <v>5037</v>
      </c>
      <c r="G1531" s="82">
        <v>45510.247719906998</v>
      </c>
      <c r="H1531" s="81" t="s">
        <v>5037</v>
      </c>
      <c r="I1531" s="82">
        <v>45510.247719906998</v>
      </c>
      <c r="J1531" s="81" t="s">
        <v>5037</v>
      </c>
      <c r="K1531" s="82">
        <v>45510.247719906998</v>
      </c>
      <c r="L1531" s="100" t="s">
        <v>5088</v>
      </c>
      <c r="M1531" s="78" t="s">
        <v>48</v>
      </c>
      <c r="N1531" s="73" t="s">
        <v>141</v>
      </c>
      <c r="O1531" s="73" t="s">
        <v>624</v>
      </c>
      <c r="P1531" s="73" t="s">
        <v>5204</v>
      </c>
      <c r="Q1531" s="74"/>
      <c r="R1531" s="75"/>
      <c r="S1531" s="73" t="s">
        <v>53</v>
      </c>
      <c r="T1531" s="73" t="s">
        <v>5248</v>
      </c>
      <c r="U1531" s="73" t="s">
        <v>157</v>
      </c>
      <c r="V1531" s="73" t="s">
        <v>80</v>
      </c>
      <c r="W1531" s="73" t="s">
        <v>4692</v>
      </c>
      <c r="X1531" s="72" t="s">
        <v>58</v>
      </c>
      <c r="Y1531" s="73">
        <v>45518</v>
      </c>
      <c r="Z1531" s="73" t="s">
        <v>59</v>
      </c>
      <c r="AA1531" s="72" t="s">
        <v>74</v>
      </c>
      <c r="AB1531" s="72"/>
      <c r="AC1531" s="78" t="s">
        <v>117</v>
      </c>
      <c r="AD1531" s="78" t="s">
        <v>117</v>
      </c>
      <c r="JX1531" s="58"/>
      <c r="TT1531" s="58"/>
      <c r="ADP1531" s="58"/>
      <c r="ANL1531" s="58"/>
      <c r="AXH1531" s="58"/>
      <c r="BHD1531" s="58"/>
      <c r="BQZ1531" s="58"/>
      <c r="CAV1531" s="58"/>
      <c r="CKR1531" s="58"/>
      <c r="CUN1531" s="58"/>
      <c r="DEJ1531" s="58"/>
      <c r="DOF1531" s="58"/>
      <c r="DYB1531" s="58"/>
      <c r="EHX1531" s="58"/>
      <c r="ERT1531" s="58"/>
      <c r="FBP1531" s="58"/>
      <c r="FLL1531" s="58"/>
      <c r="FVH1531" s="58"/>
      <c r="GFD1531" s="58"/>
      <c r="GOZ1531" s="58"/>
      <c r="GYV1531" s="58"/>
      <c r="HIR1531" s="58"/>
      <c r="HSN1531" s="58"/>
      <c r="ICJ1531" s="58"/>
      <c r="IMF1531" s="58"/>
      <c r="IWB1531" s="58"/>
      <c r="JFX1531" s="58"/>
      <c r="JPT1531" s="58"/>
      <c r="JZP1531" s="58"/>
      <c r="KJL1531" s="58"/>
      <c r="KTH1531" s="58"/>
      <c r="LDD1531" s="58"/>
      <c r="LMZ1531" s="58"/>
      <c r="LWV1531" s="58"/>
      <c r="MGR1531" s="58"/>
      <c r="MQN1531" s="58"/>
      <c r="NAJ1531" s="58"/>
      <c r="NKF1531" s="58"/>
      <c r="NUB1531" s="58"/>
      <c r="ODX1531" s="58"/>
      <c r="ONT1531" s="58"/>
      <c r="OXP1531" s="58"/>
      <c r="PHL1531" s="58"/>
      <c r="PRH1531" s="58"/>
      <c r="QBD1531" s="58"/>
      <c r="QKZ1531" s="58"/>
      <c r="QUV1531" s="58"/>
      <c r="RER1531" s="58"/>
      <c r="RON1531" s="58"/>
      <c r="RYJ1531" s="58"/>
      <c r="SIF1531" s="58"/>
      <c r="SSB1531" s="58"/>
      <c r="TBX1531" s="58"/>
      <c r="TLT1531" s="58"/>
      <c r="TVP1531" s="58"/>
      <c r="UFL1531" s="58"/>
      <c r="UPH1531" s="58"/>
      <c r="UZD1531" s="58"/>
      <c r="VIZ1531" s="58"/>
      <c r="VSV1531" s="58"/>
      <c r="WCR1531" s="58"/>
      <c r="WMN1531" s="58"/>
      <c r="WWJ1531" s="58"/>
    </row>
    <row r="1532" spans="1:796 1052:1820 2076:2844 3100:3868 4124:4892 5148:5916 6172:6940 7196:7964 8220:8988 9244:10012 10268:11036 11292:12060 12316:13084 13340:14108 14364:15132 15388:16156" s="67" customFormat="1" ht="57" hidden="1" customHeight="1" x14ac:dyDescent="0.25">
      <c r="A1532" s="54">
        <f>+SUBTOTAL(3,$B$11:B1532)</f>
        <v>0</v>
      </c>
      <c r="B1532" s="78" t="s">
        <v>42</v>
      </c>
      <c r="C1532" s="72" t="s">
        <v>43</v>
      </c>
      <c r="D1532" s="72" t="s">
        <v>44</v>
      </c>
      <c r="E1532" s="72" t="s">
        <v>45</v>
      </c>
      <c r="F1532" s="81" t="s">
        <v>5038</v>
      </c>
      <c r="G1532" s="82">
        <v>45513.691030093003</v>
      </c>
      <c r="H1532" s="81" t="s">
        <v>5038</v>
      </c>
      <c r="I1532" s="82">
        <v>45513.691030093003</v>
      </c>
      <c r="J1532" s="81" t="s">
        <v>5038</v>
      </c>
      <c r="K1532" s="82">
        <v>45513.691030093003</v>
      </c>
      <c r="L1532" s="100" t="s">
        <v>1274</v>
      </c>
      <c r="M1532" s="78" t="s">
        <v>111</v>
      </c>
      <c r="N1532" s="73" t="s">
        <v>141</v>
      </c>
      <c r="O1532" s="73" t="s">
        <v>554</v>
      </c>
      <c r="P1532" s="73" t="s">
        <v>661</v>
      </c>
      <c r="Q1532" s="74"/>
      <c r="R1532" s="75"/>
      <c r="S1532" s="73" t="s">
        <v>1430</v>
      </c>
      <c r="T1532" s="73" t="s">
        <v>1442</v>
      </c>
      <c r="U1532" s="73" t="s">
        <v>1443</v>
      </c>
      <c r="V1532" s="73" t="s">
        <v>270</v>
      </c>
      <c r="W1532" s="73" t="s">
        <v>5264</v>
      </c>
      <c r="X1532" s="72" t="s">
        <v>58</v>
      </c>
      <c r="Y1532" s="73">
        <v>45516</v>
      </c>
      <c r="Z1532" s="73" t="s">
        <v>59</v>
      </c>
      <c r="AA1532" s="72" t="s">
        <v>74</v>
      </c>
      <c r="AB1532" s="72"/>
      <c r="AC1532" s="78" t="s">
        <v>902</v>
      </c>
      <c r="AD1532" s="78" t="s">
        <v>902</v>
      </c>
      <c r="JX1532" s="58"/>
      <c r="TT1532" s="58"/>
      <c r="ADP1532" s="58"/>
      <c r="ANL1532" s="58"/>
      <c r="AXH1532" s="58"/>
      <c r="BHD1532" s="58"/>
      <c r="BQZ1532" s="58"/>
      <c r="CAV1532" s="58"/>
      <c r="CKR1532" s="58"/>
      <c r="CUN1532" s="58"/>
      <c r="DEJ1532" s="58"/>
      <c r="DOF1532" s="58"/>
      <c r="DYB1532" s="58"/>
      <c r="EHX1532" s="58"/>
      <c r="ERT1532" s="58"/>
      <c r="FBP1532" s="58"/>
      <c r="FLL1532" s="58"/>
      <c r="FVH1532" s="58"/>
      <c r="GFD1532" s="58"/>
      <c r="GOZ1532" s="58"/>
      <c r="GYV1532" s="58"/>
      <c r="HIR1532" s="58"/>
      <c r="HSN1532" s="58"/>
      <c r="ICJ1532" s="58"/>
      <c r="IMF1532" s="58"/>
      <c r="IWB1532" s="58"/>
      <c r="JFX1532" s="58"/>
      <c r="JPT1532" s="58"/>
      <c r="JZP1532" s="58"/>
      <c r="KJL1532" s="58"/>
      <c r="KTH1532" s="58"/>
      <c r="LDD1532" s="58"/>
      <c r="LMZ1532" s="58"/>
      <c r="LWV1532" s="58"/>
      <c r="MGR1532" s="58"/>
      <c r="MQN1532" s="58"/>
      <c r="NAJ1532" s="58"/>
      <c r="NKF1532" s="58"/>
      <c r="NUB1532" s="58"/>
      <c r="ODX1532" s="58"/>
      <c r="ONT1532" s="58"/>
      <c r="OXP1532" s="58"/>
      <c r="PHL1532" s="58"/>
      <c r="PRH1532" s="58"/>
      <c r="QBD1532" s="58"/>
      <c r="QKZ1532" s="58"/>
      <c r="QUV1532" s="58"/>
      <c r="RER1532" s="58"/>
      <c r="RON1532" s="58"/>
      <c r="RYJ1532" s="58"/>
      <c r="SIF1532" s="58"/>
      <c r="SSB1532" s="58"/>
      <c r="TBX1532" s="58"/>
      <c r="TLT1532" s="58"/>
      <c r="TVP1532" s="58"/>
      <c r="UFL1532" s="58"/>
      <c r="UPH1532" s="58"/>
      <c r="UZD1532" s="58"/>
      <c r="VIZ1532" s="58"/>
      <c r="VSV1532" s="58"/>
      <c r="WCR1532" s="58"/>
      <c r="WMN1532" s="58"/>
      <c r="WWJ1532" s="58"/>
    </row>
    <row r="1533" spans="1:796 1052:1820 2076:2844 3100:3868 4124:4892 5148:5916 6172:6940 7196:7964 8220:8988 9244:10012 10268:11036 11292:12060 12316:13084 13340:14108 14364:15132 15388:16156" s="67" customFormat="1" ht="57" hidden="1" customHeight="1" x14ac:dyDescent="0.25">
      <c r="A1533" s="54">
        <f>+SUBTOTAL(3,$B$11:B1533)</f>
        <v>0</v>
      </c>
      <c r="B1533" s="78" t="s">
        <v>42</v>
      </c>
      <c r="C1533" s="72" t="s">
        <v>43</v>
      </c>
      <c r="D1533" s="72" t="s">
        <v>44</v>
      </c>
      <c r="E1533" s="72" t="s">
        <v>45</v>
      </c>
      <c r="F1533" s="81" t="s">
        <v>5039</v>
      </c>
      <c r="G1533" s="82">
        <v>45518.934108795998</v>
      </c>
      <c r="H1533" s="81" t="s">
        <v>5039</v>
      </c>
      <c r="I1533" s="82">
        <v>45518.934108795998</v>
      </c>
      <c r="J1533" s="81" t="s">
        <v>5039</v>
      </c>
      <c r="K1533" s="82">
        <v>45518.934108795998</v>
      </c>
      <c r="L1533" s="100" t="s">
        <v>5163</v>
      </c>
      <c r="M1533" s="78" t="s">
        <v>48</v>
      </c>
      <c r="N1533" s="73" t="s">
        <v>303</v>
      </c>
      <c r="O1533" s="73" t="s">
        <v>742</v>
      </c>
      <c r="P1533" s="73" t="s">
        <v>1354</v>
      </c>
      <c r="Q1533" s="74"/>
      <c r="R1533" s="75"/>
      <c r="S1533" s="73" t="s">
        <v>68</v>
      </c>
      <c r="T1533" s="73" t="s">
        <v>69</v>
      </c>
      <c r="U1533" s="73" t="s">
        <v>70</v>
      </c>
      <c r="V1533" s="73" t="s">
        <v>71</v>
      </c>
      <c r="W1533" s="73" t="s">
        <v>72</v>
      </c>
      <c r="X1533" s="72" t="s">
        <v>58</v>
      </c>
      <c r="Y1533" s="73">
        <v>45519</v>
      </c>
      <c r="Z1533" s="73" t="s">
        <v>59</v>
      </c>
      <c r="AA1533" s="72" t="s">
        <v>74</v>
      </c>
      <c r="AB1533" s="72"/>
      <c r="AC1533" s="78" t="s">
        <v>82</v>
      </c>
      <c r="AD1533" s="78" t="s">
        <v>82</v>
      </c>
      <c r="JX1533" s="58"/>
      <c r="TT1533" s="58"/>
      <c r="ADP1533" s="58"/>
      <c r="ANL1533" s="58"/>
      <c r="AXH1533" s="58"/>
      <c r="BHD1533" s="58"/>
      <c r="BQZ1533" s="58"/>
      <c r="CAV1533" s="58"/>
      <c r="CKR1533" s="58"/>
      <c r="CUN1533" s="58"/>
      <c r="DEJ1533" s="58"/>
      <c r="DOF1533" s="58"/>
      <c r="DYB1533" s="58"/>
      <c r="EHX1533" s="58"/>
      <c r="ERT1533" s="58"/>
      <c r="FBP1533" s="58"/>
      <c r="FLL1533" s="58"/>
      <c r="FVH1533" s="58"/>
      <c r="GFD1533" s="58"/>
      <c r="GOZ1533" s="58"/>
      <c r="GYV1533" s="58"/>
      <c r="HIR1533" s="58"/>
      <c r="HSN1533" s="58"/>
      <c r="ICJ1533" s="58"/>
      <c r="IMF1533" s="58"/>
      <c r="IWB1533" s="58"/>
      <c r="JFX1533" s="58"/>
      <c r="JPT1533" s="58"/>
      <c r="JZP1533" s="58"/>
      <c r="KJL1533" s="58"/>
      <c r="KTH1533" s="58"/>
      <c r="LDD1533" s="58"/>
      <c r="LMZ1533" s="58"/>
      <c r="LWV1533" s="58"/>
      <c r="MGR1533" s="58"/>
      <c r="MQN1533" s="58"/>
      <c r="NAJ1533" s="58"/>
      <c r="NKF1533" s="58"/>
      <c r="NUB1533" s="58"/>
      <c r="ODX1533" s="58"/>
      <c r="ONT1533" s="58"/>
      <c r="OXP1533" s="58"/>
      <c r="PHL1533" s="58"/>
      <c r="PRH1533" s="58"/>
      <c r="QBD1533" s="58"/>
      <c r="QKZ1533" s="58"/>
      <c r="QUV1533" s="58"/>
      <c r="RER1533" s="58"/>
      <c r="RON1533" s="58"/>
      <c r="RYJ1533" s="58"/>
      <c r="SIF1533" s="58"/>
      <c r="SSB1533" s="58"/>
      <c r="TBX1533" s="58"/>
      <c r="TLT1533" s="58"/>
      <c r="TVP1533" s="58"/>
      <c r="UFL1533" s="58"/>
      <c r="UPH1533" s="58"/>
      <c r="UZD1533" s="58"/>
      <c r="VIZ1533" s="58"/>
      <c r="VSV1533" s="58"/>
      <c r="WCR1533" s="58"/>
      <c r="WMN1533" s="58"/>
      <c r="WWJ1533" s="58"/>
    </row>
    <row r="1534" spans="1:796 1052:1820 2076:2844 3100:3868 4124:4892 5148:5916 6172:6940 7196:7964 8220:8988 9244:10012 10268:11036 11292:12060 12316:13084 13340:14108 14364:15132 15388:16156" s="67" customFormat="1" ht="57" hidden="1" customHeight="1" x14ac:dyDescent="0.25">
      <c r="A1534" s="54">
        <f>+SUBTOTAL(3,$B$11:B1534)</f>
        <v>0</v>
      </c>
      <c r="B1534" s="78" t="s">
        <v>42</v>
      </c>
      <c r="C1534" s="72" t="s">
        <v>43</v>
      </c>
      <c r="D1534" s="72" t="s">
        <v>44</v>
      </c>
      <c r="E1534" s="72" t="s">
        <v>45</v>
      </c>
      <c r="F1534" s="81" t="s">
        <v>5040</v>
      </c>
      <c r="G1534" s="82">
        <v>45524.928032406999</v>
      </c>
      <c r="H1534" s="81" t="s">
        <v>5040</v>
      </c>
      <c r="I1534" s="82">
        <v>45524.928032406999</v>
      </c>
      <c r="J1534" s="81" t="s">
        <v>5040</v>
      </c>
      <c r="K1534" s="82">
        <v>45524.928032406999</v>
      </c>
      <c r="L1534" s="100" t="s">
        <v>3199</v>
      </c>
      <c r="M1534" s="78" t="s">
        <v>48</v>
      </c>
      <c r="N1534" s="73" t="s">
        <v>49</v>
      </c>
      <c r="O1534" s="73" t="s">
        <v>668</v>
      </c>
      <c r="P1534" s="73" t="s">
        <v>669</v>
      </c>
      <c r="Q1534" s="74"/>
      <c r="R1534" s="75"/>
      <c r="S1534" s="73" t="s">
        <v>68</v>
      </c>
      <c r="T1534" s="73" t="s">
        <v>321</v>
      </c>
      <c r="U1534" s="73" t="s">
        <v>321</v>
      </c>
      <c r="V1534" s="73" t="s">
        <v>71</v>
      </c>
      <c r="W1534" s="73" t="s">
        <v>72</v>
      </c>
      <c r="X1534" s="72" t="s">
        <v>58</v>
      </c>
      <c r="Y1534" s="73" t="s">
        <v>5273</v>
      </c>
      <c r="Z1534" s="73" t="s">
        <v>59</v>
      </c>
      <c r="AA1534" s="72" t="s">
        <v>74</v>
      </c>
      <c r="AB1534" s="72"/>
      <c r="AC1534" s="78" t="s">
        <v>902</v>
      </c>
      <c r="AD1534" s="78" t="s">
        <v>902</v>
      </c>
      <c r="JX1534" s="58"/>
      <c r="TT1534" s="58"/>
      <c r="ADP1534" s="58"/>
      <c r="ANL1534" s="58"/>
      <c r="AXH1534" s="58"/>
      <c r="BHD1534" s="58"/>
      <c r="BQZ1534" s="58"/>
      <c r="CAV1534" s="58"/>
      <c r="CKR1534" s="58"/>
      <c r="CUN1534" s="58"/>
      <c r="DEJ1534" s="58"/>
      <c r="DOF1534" s="58"/>
      <c r="DYB1534" s="58"/>
      <c r="EHX1534" s="58"/>
      <c r="ERT1534" s="58"/>
      <c r="FBP1534" s="58"/>
      <c r="FLL1534" s="58"/>
      <c r="FVH1534" s="58"/>
      <c r="GFD1534" s="58"/>
      <c r="GOZ1534" s="58"/>
      <c r="GYV1534" s="58"/>
      <c r="HIR1534" s="58"/>
      <c r="HSN1534" s="58"/>
      <c r="ICJ1534" s="58"/>
      <c r="IMF1534" s="58"/>
      <c r="IWB1534" s="58"/>
      <c r="JFX1534" s="58"/>
      <c r="JPT1534" s="58"/>
      <c r="JZP1534" s="58"/>
      <c r="KJL1534" s="58"/>
      <c r="KTH1534" s="58"/>
      <c r="LDD1534" s="58"/>
      <c r="LMZ1534" s="58"/>
      <c r="LWV1534" s="58"/>
      <c r="MGR1534" s="58"/>
      <c r="MQN1534" s="58"/>
      <c r="NAJ1534" s="58"/>
      <c r="NKF1534" s="58"/>
      <c r="NUB1534" s="58"/>
      <c r="ODX1534" s="58"/>
      <c r="ONT1534" s="58"/>
      <c r="OXP1534" s="58"/>
      <c r="PHL1534" s="58"/>
      <c r="PRH1534" s="58"/>
      <c r="QBD1534" s="58"/>
      <c r="QKZ1534" s="58"/>
      <c r="QUV1534" s="58"/>
      <c r="RER1534" s="58"/>
      <c r="RON1534" s="58"/>
      <c r="RYJ1534" s="58"/>
      <c r="SIF1534" s="58"/>
      <c r="SSB1534" s="58"/>
      <c r="TBX1534" s="58"/>
      <c r="TLT1534" s="58"/>
      <c r="TVP1534" s="58"/>
      <c r="UFL1534" s="58"/>
      <c r="UPH1534" s="58"/>
      <c r="UZD1534" s="58"/>
      <c r="VIZ1534" s="58"/>
      <c r="VSV1534" s="58"/>
      <c r="WCR1534" s="58"/>
      <c r="WMN1534" s="58"/>
      <c r="WWJ1534" s="58"/>
    </row>
    <row r="1535" spans="1:796 1052:1820 2076:2844 3100:3868 4124:4892 5148:5916 6172:6940 7196:7964 8220:8988 9244:10012 10268:11036 11292:12060 12316:13084 13340:14108 14364:15132 15388:16156" s="67" customFormat="1" ht="57" hidden="1" customHeight="1" x14ac:dyDescent="0.25">
      <c r="A1535" s="54">
        <f>+SUBTOTAL(3,$B$11:B1535)</f>
        <v>0</v>
      </c>
      <c r="B1535" s="78" t="s">
        <v>42</v>
      </c>
      <c r="C1535" s="72" t="s">
        <v>43</v>
      </c>
      <c r="D1535" s="72" t="s">
        <v>44</v>
      </c>
      <c r="E1535" s="72" t="s">
        <v>45</v>
      </c>
      <c r="F1535" s="81" t="s">
        <v>5041</v>
      </c>
      <c r="G1535" s="82">
        <v>45520.595324073998</v>
      </c>
      <c r="H1535" s="81" t="s">
        <v>5041</v>
      </c>
      <c r="I1535" s="82">
        <v>45520.595324073998</v>
      </c>
      <c r="J1535" s="81" t="s">
        <v>5041</v>
      </c>
      <c r="K1535" s="82">
        <v>45520.595324073998</v>
      </c>
      <c r="L1535" s="100" t="s">
        <v>5164</v>
      </c>
      <c r="M1535" s="78" t="s">
        <v>48</v>
      </c>
      <c r="N1535" s="73" t="s">
        <v>49</v>
      </c>
      <c r="O1535" s="73" t="s">
        <v>575</v>
      </c>
      <c r="P1535" s="73" t="s">
        <v>5241</v>
      </c>
      <c r="Q1535" s="74"/>
      <c r="R1535" s="75"/>
      <c r="S1535" s="73" t="s">
        <v>68</v>
      </c>
      <c r="T1535" s="73" t="s">
        <v>69</v>
      </c>
      <c r="U1535" s="73" t="s">
        <v>70</v>
      </c>
      <c r="V1535" s="73" t="s">
        <v>71</v>
      </c>
      <c r="W1535" s="73" t="s">
        <v>72</v>
      </c>
      <c r="X1535" s="72" t="s">
        <v>58</v>
      </c>
      <c r="Y1535" s="73" t="s">
        <v>5282</v>
      </c>
      <c r="Z1535" s="73" t="s">
        <v>59</v>
      </c>
      <c r="AA1535" s="72" t="s">
        <v>74</v>
      </c>
      <c r="AB1535" s="72"/>
      <c r="AC1535" s="78" t="s">
        <v>75</v>
      </c>
      <c r="AD1535" s="78" t="s">
        <v>75</v>
      </c>
      <c r="JX1535" s="58"/>
      <c r="TT1535" s="58"/>
      <c r="ADP1535" s="58"/>
      <c r="ANL1535" s="58"/>
      <c r="AXH1535" s="58"/>
      <c r="BHD1535" s="58"/>
      <c r="BQZ1535" s="58"/>
      <c r="CAV1535" s="58"/>
      <c r="CKR1535" s="58"/>
      <c r="CUN1535" s="58"/>
      <c r="DEJ1535" s="58"/>
      <c r="DOF1535" s="58"/>
      <c r="DYB1535" s="58"/>
      <c r="EHX1535" s="58"/>
      <c r="ERT1535" s="58"/>
      <c r="FBP1535" s="58"/>
      <c r="FLL1535" s="58"/>
      <c r="FVH1535" s="58"/>
      <c r="GFD1535" s="58"/>
      <c r="GOZ1535" s="58"/>
      <c r="GYV1535" s="58"/>
      <c r="HIR1535" s="58"/>
      <c r="HSN1535" s="58"/>
      <c r="ICJ1535" s="58"/>
      <c r="IMF1535" s="58"/>
      <c r="IWB1535" s="58"/>
      <c r="JFX1535" s="58"/>
      <c r="JPT1535" s="58"/>
      <c r="JZP1535" s="58"/>
      <c r="KJL1535" s="58"/>
      <c r="KTH1535" s="58"/>
      <c r="LDD1535" s="58"/>
      <c r="LMZ1535" s="58"/>
      <c r="LWV1535" s="58"/>
      <c r="MGR1535" s="58"/>
      <c r="MQN1535" s="58"/>
      <c r="NAJ1535" s="58"/>
      <c r="NKF1535" s="58"/>
      <c r="NUB1535" s="58"/>
      <c r="ODX1535" s="58"/>
      <c r="ONT1535" s="58"/>
      <c r="OXP1535" s="58"/>
      <c r="PHL1535" s="58"/>
      <c r="PRH1535" s="58"/>
      <c r="QBD1535" s="58"/>
      <c r="QKZ1535" s="58"/>
      <c r="QUV1535" s="58"/>
      <c r="RER1535" s="58"/>
      <c r="RON1535" s="58"/>
      <c r="RYJ1535" s="58"/>
      <c r="SIF1535" s="58"/>
      <c r="SSB1535" s="58"/>
      <c r="TBX1535" s="58"/>
      <c r="TLT1535" s="58"/>
      <c r="TVP1535" s="58"/>
      <c r="UFL1535" s="58"/>
      <c r="UPH1535" s="58"/>
      <c r="UZD1535" s="58"/>
      <c r="VIZ1535" s="58"/>
      <c r="VSV1535" s="58"/>
      <c r="WCR1535" s="58"/>
      <c r="WMN1535" s="58"/>
      <c r="WWJ1535" s="58"/>
    </row>
    <row r="1536" spans="1:796 1052:1820 2076:2844 3100:3868 4124:4892 5148:5916 6172:6940 7196:7964 8220:8988 9244:10012 10268:11036 11292:12060 12316:13084 13340:14108 14364:15132 15388:16156" s="67" customFormat="1" ht="57" hidden="1" customHeight="1" x14ac:dyDescent="0.25">
      <c r="A1536" s="54">
        <f>+SUBTOTAL(3,$B$11:B1536)</f>
        <v>0</v>
      </c>
      <c r="B1536" s="78" t="s">
        <v>42</v>
      </c>
      <c r="C1536" s="72" t="s">
        <v>43</v>
      </c>
      <c r="D1536" s="72" t="s">
        <v>44</v>
      </c>
      <c r="E1536" s="72" t="s">
        <v>45</v>
      </c>
      <c r="F1536" s="81" t="s">
        <v>5042</v>
      </c>
      <c r="G1536" s="82">
        <v>45521.532951389003</v>
      </c>
      <c r="H1536" s="81" t="s">
        <v>5042</v>
      </c>
      <c r="I1536" s="82">
        <v>45521.532951389003</v>
      </c>
      <c r="J1536" s="81" t="s">
        <v>5042</v>
      </c>
      <c r="K1536" s="82">
        <v>45521.532951389003</v>
      </c>
      <c r="L1536" s="100" t="s">
        <v>5165</v>
      </c>
      <c r="M1536" s="78" t="s">
        <v>48</v>
      </c>
      <c r="N1536" s="73" t="s">
        <v>49</v>
      </c>
      <c r="O1536" s="73" t="s">
        <v>575</v>
      </c>
      <c r="P1536" s="73" t="s">
        <v>5241</v>
      </c>
      <c r="Q1536" s="74"/>
      <c r="R1536" s="75"/>
      <c r="S1536" s="73" t="s">
        <v>68</v>
      </c>
      <c r="T1536" s="73" t="s">
        <v>161</v>
      </c>
      <c r="U1536" s="73" t="s">
        <v>162</v>
      </c>
      <c r="V1536" s="73" t="s">
        <v>71</v>
      </c>
      <c r="W1536" s="73" t="s">
        <v>72</v>
      </c>
      <c r="X1536" s="72" t="s">
        <v>58</v>
      </c>
      <c r="Y1536" s="73">
        <v>45527</v>
      </c>
      <c r="Z1536" s="73" t="s">
        <v>59</v>
      </c>
      <c r="AA1536" s="72" t="s">
        <v>74</v>
      </c>
      <c r="AB1536" s="72"/>
      <c r="AC1536" s="78" t="s">
        <v>75</v>
      </c>
      <c r="AD1536" s="78" t="s">
        <v>75</v>
      </c>
      <c r="JX1536" s="58"/>
      <c r="TT1536" s="58"/>
      <c r="ADP1536" s="58"/>
      <c r="ANL1536" s="58"/>
      <c r="AXH1536" s="58"/>
      <c r="BHD1536" s="58"/>
      <c r="BQZ1536" s="58"/>
      <c r="CAV1536" s="58"/>
      <c r="CKR1536" s="58"/>
      <c r="CUN1536" s="58"/>
      <c r="DEJ1536" s="58"/>
      <c r="DOF1536" s="58"/>
      <c r="DYB1536" s="58"/>
      <c r="EHX1536" s="58"/>
      <c r="ERT1536" s="58"/>
      <c r="FBP1536" s="58"/>
      <c r="FLL1536" s="58"/>
      <c r="FVH1536" s="58"/>
      <c r="GFD1536" s="58"/>
      <c r="GOZ1536" s="58"/>
      <c r="GYV1536" s="58"/>
      <c r="HIR1536" s="58"/>
      <c r="HSN1536" s="58"/>
      <c r="ICJ1536" s="58"/>
      <c r="IMF1536" s="58"/>
      <c r="IWB1536" s="58"/>
      <c r="JFX1536" s="58"/>
      <c r="JPT1536" s="58"/>
      <c r="JZP1536" s="58"/>
      <c r="KJL1536" s="58"/>
      <c r="KTH1536" s="58"/>
      <c r="LDD1536" s="58"/>
      <c r="LMZ1536" s="58"/>
      <c r="LWV1536" s="58"/>
      <c r="MGR1536" s="58"/>
      <c r="MQN1536" s="58"/>
      <c r="NAJ1536" s="58"/>
      <c r="NKF1536" s="58"/>
      <c r="NUB1536" s="58"/>
      <c r="ODX1536" s="58"/>
      <c r="ONT1536" s="58"/>
      <c r="OXP1536" s="58"/>
      <c r="PHL1536" s="58"/>
      <c r="PRH1536" s="58"/>
      <c r="QBD1536" s="58"/>
      <c r="QKZ1536" s="58"/>
      <c r="QUV1536" s="58"/>
      <c r="RER1536" s="58"/>
      <c r="RON1536" s="58"/>
      <c r="RYJ1536" s="58"/>
      <c r="SIF1536" s="58"/>
      <c r="SSB1536" s="58"/>
      <c r="TBX1536" s="58"/>
      <c r="TLT1536" s="58"/>
      <c r="TVP1536" s="58"/>
      <c r="UFL1536" s="58"/>
      <c r="UPH1536" s="58"/>
      <c r="UZD1536" s="58"/>
      <c r="VIZ1536" s="58"/>
      <c r="VSV1536" s="58"/>
      <c r="WCR1536" s="58"/>
      <c r="WMN1536" s="58"/>
      <c r="WWJ1536" s="58"/>
    </row>
    <row r="1537" spans="1:796 1052:1820 2076:2844 3100:3868 4124:4892 5148:5916 6172:6940 7196:7964 8220:8988 9244:10012 10268:11036 11292:12060 12316:13084 13340:14108 14364:15132 15388:16156" s="67" customFormat="1" ht="57" hidden="1" customHeight="1" x14ac:dyDescent="0.25">
      <c r="A1537" s="54">
        <f>+SUBTOTAL(3,$B$11:B1537)</f>
        <v>0</v>
      </c>
      <c r="B1537" s="78" t="s">
        <v>42</v>
      </c>
      <c r="C1537" s="72" t="s">
        <v>43</v>
      </c>
      <c r="D1537" s="72" t="s">
        <v>44</v>
      </c>
      <c r="E1537" s="72" t="s">
        <v>45</v>
      </c>
      <c r="F1537" s="81" t="s">
        <v>5043</v>
      </c>
      <c r="G1537" s="82">
        <v>45522.766655093001</v>
      </c>
      <c r="H1537" s="81" t="s">
        <v>5043</v>
      </c>
      <c r="I1537" s="82">
        <v>45522.766655093001</v>
      </c>
      <c r="J1537" s="81" t="s">
        <v>5043</v>
      </c>
      <c r="K1537" s="82">
        <v>45522.766655093001</v>
      </c>
      <c r="L1537" s="100" t="s">
        <v>5166</v>
      </c>
      <c r="M1537" s="78" t="s">
        <v>48</v>
      </c>
      <c r="N1537" s="73" t="s">
        <v>49</v>
      </c>
      <c r="O1537" s="73" t="s">
        <v>657</v>
      </c>
      <c r="P1537" s="73" t="s">
        <v>647</v>
      </c>
      <c r="Q1537" s="74"/>
      <c r="R1537" s="75"/>
      <c r="S1537" s="73" t="s">
        <v>68</v>
      </c>
      <c r="T1537" s="73" t="s">
        <v>321</v>
      </c>
      <c r="U1537" s="73" t="s">
        <v>530</v>
      </c>
      <c r="V1537" s="73" t="s">
        <v>80</v>
      </c>
      <c r="W1537" s="73" t="s">
        <v>4692</v>
      </c>
      <c r="X1537" s="72" t="s">
        <v>58</v>
      </c>
      <c r="Y1537" s="73">
        <v>45526</v>
      </c>
      <c r="Z1537" s="73" t="s">
        <v>59</v>
      </c>
      <c r="AA1537" s="72" t="s">
        <v>74</v>
      </c>
      <c r="AB1537" s="72"/>
      <c r="AC1537" s="78" t="s">
        <v>75</v>
      </c>
      <c r="AD1537" s="78" t="s">
        <v>75</v>
      </c>
      <c r="JX1537" s="58"/>
      <c r="TT1537" s="58"/>
      <c r="ADP1537" s="58"/>
      <c r="ANL1537" s="58"/>
      <c r="AXH1537" s="58"/>
      <c r="BHD1537" s="58"/>
      <c r="BQZ1537" s="58"/>
      <c r="CAV1537" s="58"/>
      <c r="CKR1537" s="58"/>
      <c r="CUN1537" s="58"/>
      <c r="DEJ1537" s="58"/>
      <c r="DOF1537" s="58"/>
      <c r="DYB1537" s="58"/>
      <c r="EHX1537" s="58"/>
      <c r="ERT1537" s="58"/>
      <c r="FBP1537" s="58"/>
      <c r="FLL1537" s="58"/>
      <c r="FVH1537" s="58"/>
      <c r="GFD1537" s="58"/>
      <c r="GOZ1537" s="58"/>
      <c r="GYV1537" s="58"/>
      <c r="HIR1537" s="58"/>
      <c r="HSN1537" s="58"/>
      <c r="ICJ1537" s="58"/>
      <c r="IMF1537" s="58"/>
      <c r="IWB1537" s="58"/>
      <c r="JFX1537" s="58"/>
      <c r="JPT1537" s="58"/>
      <c r="JZP1537" s="58"/>
      <c r="KJL1537" s="58"/>
      <c r="KTH1537" s="58"/>
      <c r="LDD1537" s="58"/>
      <c r="LMZ1537" s="58"/>
      <c r="LWV1537" s="58"/>
      <c r="MGR1537" s="58"/>
      <c r="MQN1537" s="58"/>
      <c r="NAJ1537" s="58"/>
      <c r="NKF1537" s="58"/>
      <c r="NUB1537" s="58"/>
      <c r="ODX1537" s="58"/>
      <c r="ONT1537" s="58"/>
      <c r="OXP1537" s="58"/>
      <c r="PHL1537" s="58"/>
      <c r="PRH1537" s="58"/>
      <c r="QBD1537" s="58"/>
      <c r="QKZ1537" s="58"/>
      <c r="QUV1537" s="58"/>
      <c r="RER1537" s="58"/>
      <c r="RON1537" s="58"/>
      <c r="RYJ1537" s="58"/>
      <c r="SIF1537" s="58"/>
      <c r="SSB1537" s="58"/>
      <c r="TBX1537" s="58"/>
      <c r="TLT1537" s="58"/>
      <c r="TVP1537" s="58"/>
      <c r="UFL1537" s="58"/>
      <c r="UPH1537" s="58"/>
      <c r="UZD1537" s="58"/>
      <c r="VIZ1537" s="58"/>
      <c r="VSV1537" s="58"/>
      <c r="WCR1537" s="58"/>
      <c r="WMN1537" s="58"/>
      <c r="WWJ1537" s="58"/>
    </row>
    <row r="1538" spans="1:796 1052:1820 2076:2844 3100:3868 4124:4892 5148:5916 6172:6940 7196:7964 8220:8988 9244:10012 10268:11036 11292:12060 12316:13084 13340:14108 14364:15132 15388:16156" s="67" customFormat="1" ht="57" hidden="1" customHeight="1" x14ac:dyDescent="0.25">
      <c r="A1538" s="54">
        <f>+SUBTOTAL(3,$B$11:B1538)</f>
        <v>0</v>
      </c>
      <c r="B1538" s="78" t="s">
        <v>42</v>
      </c>
      <c r="C1538" s="72" t="s">
        <v>43</v>
      </c>
      <c r="D1538" s="72" t="s">
        <v>44</v>
      </c>
      <c r="E1538" s="72" t="s">
        <v>45</v>
      </c>
      <c r="F1538" s="81" t="s">
        <v>5044</v>
      </c>
      <c r="G1538" s="82">
        <v>45530.076759258998</v>
      </c>
      <c r="H1538" s="81" t="s">
        <v>5044</v>
      </c>
      <c r="I1538" s="82">
        <v>45530.076759258998</v>
      </c>
      <c r="J1538" s="81" t="s">
        <v>5044</v>
      </c>
      <c r="K1538" s="82">
        <v>45530.076759258998</v>
      </c>
      <c r="L1538" s="100" t="s">
        <v>5167</v>
      </c>
      <c r="M1538" s="78" t="s">
        <v>48</v>
      </c>
      <c r="N1538" s="73" t="s">
        <v>49</v>
      </c>
      <c r="O1538" s="73" t="s">
        <v>917</v>
      </c>
      <c r="P1538" s="73" t="s">
        <v>5242</v>
      </c>
      <c r="Q1538" s="74"/>
      <c r="R1538" s="75"/>
      <c r="S1538" s="73" t="s">
        <v>68</v>
      </c>
      <c r="T1538" s="73" t="s">
        <v>125</v>
      </c>
      <c r="U1538" s="73" t="s">
        <v>126</v>
      </c>
      <c r="V1538" s="73" t="s">
        <v>80</v>
      </c>
      <c r="W1538" s="73" t="s">
        <v>81</v>
      </c>
      <c r="X1538" s="72" t="s">
        <v>58</v>
      </c>
      <c r="Y1538" s="73"/>
      <c r="Z1538" s="73" t="s">
        <v>59</v>
      </c>
      <c r="AA1538" s="72" t="s">
        <v>74</v>
      </c>
      <c r="AB1538" s="72"/>
      <c r="AC1538" s="78" t="s">
        <v>75</v>
      </c>
      <c r="AD1538" s="78" t="s">
        <v>75</v>
      </c>
      <c r="JX1538" s="58"/>
      <c r="TT1538" s="58"/>
      <c r="ADP1538" s="58"/>
      <c r="ANL1538" s="58"/>
      <c r="AXH1538" s="58"/>
      <c r="BHD1538" s="58"/>
      <c r="BQZ1538" s="58"/>
      <c r="CAV1538" s="58"/>
      <c r="CKR1538" s="58"/>
      <c r="CUN1538" s="58"/>
      <c r="DEJ1538" s="58"/>
      <c r="DOF1538" s="58"/>
      <c r="DYB1538" s="58"/>
      <c r="EHX1538" s="58"/>
      <c r="ERT1538" s="58"/>
      <c r="FBP1538" s="58"/>
      <c r="FLL1538" s="58"/>
      <c r="FVH1538" s="58"/>
      <c r="GFD1538" s="58"/>
      <c r="GOZ1538" s="58"/>
      <c r="GYV1538" s="58"/>
      <c r="HIR1538" s="58"/>
      <c r="HSN1538" s="58"/>
      <c r="ICJ1538" s="58"/>
      <c r="IMF1538" s="58"/>
      <c r="IWB1538" s="58"/>
      <c r="JFX1538" s="58"/>
      <c r="JPT1538" s="58"/>
      <c r="JZP1538" s="58"/>
      <c r="KJL1538" s="58"/>
      <c r="KTH1538" s="58"/>
      <c r="LDD1538" s="58"/>
      <c r="LMZ1538" s="58"/>
      <c r="LWV1538" s="58"/>
      <c r="MGR1538" s="58"/>
      <c r="MQN1538" s="58"/>
      <c r="NAJ1538" s="58"/>
      <c r="NKF1538" s="58"/>
      <c r="NUB1538" s="58"/>
      <c r="ODX1538" s="58"/>
      <c r="ONT1538" s="58"/>
      <c r="OXP1538" s="58"/>
      <c r="PHL1538" s="58"/>
      <c r="PRH1538" s="58"/>
      <c r="QBD1538" s="58"/>
      <c r="QKZ1538" s="58"/>
      <c r="QUV1538" s="58"/>
      <c r="RER1538" s="58"/>
      <c r="RON1538" s="58"/>
      <c r="RYJ1538" s="58"/>
      <c r="SIF1538" s="58"/>
      <c r="SSB1538" s="58"/>
      <c r="TBX1538" s="58"/>
      <c r="TLT1538" s="58"/>
      <c r="TVP1538" s="58"/>
      <c r="UFL1538" s="58"/>
      <c r="UPH1538" s="58"/>
      <c r="UZD1538" s="58"/>
      <c r="VIZ1538" s="58"/>
      <c r="VSV1538" s="58"/>
      <c r="WCR1538" s="58"/>
      <c r="WMN1538" s="58"/>
      <c r="WWJ1538" s="58"/>
    </row>
    <row r="1539" spans="1:796 1052:1820 2076:2844 3100:3868 4124:4892 5148:5916 6172:6940 7196:7964 8220:8988 9244:10012 10268:11036 11292:12060 12316:13084 13340:14108 14364:15132 15388:16156" s="67" customFormat="1" ht="57" hidden="1" customHeight="1" x14ac:dyDescent="0.25">
      <c r="A1539" s="54">
        <f>+SUBTOTAL(3,$B$11:B1539)</f>
        <v>0</v>
      </c>
      <c r="B1539" s="78" t="s">
        <v>42</v>
      </c>
      <c r="C1539" s="72" t="s">
        <v>43</v>
      </c>
      <c r="D1539" s="72" t="s">
        <v>44</v>
      </c>
      <c r="E1539" s="72" t="s">
        <v>45</v>
      </c>
      <c r="F1539" s="81" t="s">
        <v>5045</v>
      </c>
      <c r="G1539" s="82">
        <v>45530.648796296002</v>
      </c>
      <c r="H1539" s="81" t="s">
        <v>5045</v>
      </c>
      <c r="I1539" s="82">
        <v>45530.648796296002</v>
      </c>
      <c r="J1539" s="81" t="s">
        <v>5045</v>
      </c>
      <c r="K1539" s="82">
        <v>45530.648796296002</v>
      </c>
      <c r="L1539" s="100" t="s">
        <v>5168</v>
      </c>
      <c r="M1539" s="78" t="s">
        <v>48</v>
      </c>
      <c r="N1539" s="73" t="s">
        <v>49</v>
      </c>
      <c r="O1539" s="73" t="s">
        <v>50</v>
      </c>
      <c r="P1539" s="73" t="s">
        <v>1326</v>
      </c>
      <c r="Q1539" s="74"/>
      <c r="R1539" s="75"/>
      <c r="S1539" s="73" t="s">
        <v>68</v>
      </c>
      <c r="T1539" s="73" t="s">
        <v>125</v>
      </c>
      <c r="U1539" s="73" t="s">
        <v>126</v>
      </c>
      <c r="V1539" s="73" t="s">
        <v>80</v>
      </c>
      <c r="W1539" s="73" t="s">
        <v>81</v>
      </c>
      <c r="X1539" s="72" t="s">
        <v>58</v>
      </c>
      <c r="Y1539" s="73"/>
      <c r="Z1539" s="73" t="s">
        <v>59</v>
      </c>
      <c r="AA1539" s="72" t="s">
        <v>74</v>
      </c>
      <c r="AB1539" s="72"/>
      <c r="AC1539" s="78" t="s">
        <v>75</v>
      </c>
      <c r="AD1539" s="78" t="s">
        <v>75</v>
      </c>
      <c r="JX1539" s="58"/>
      <c r="TT1539" s="58"/>
      <c r="ADP1539" s="58"/>
      <c r="ANL1539" s="58"/>
      <c r="AXH1539" s="58"/>
      <c r="BHD1539" s="58"/>
      <c r="BQZ1539" s="58"/>
      <c r="CAV1539" s="58"/>
      <c r="CKR1539" s="58"/>
      <c r="CUN1539" s="58"/>
      <c r="DEJ1539" s="58"/>
      <c r="DOF1539" s="58"/>
      <c r="DYB1539" s="58"/>
      <c r="EHX1539" s="58"/>
      <c r="ERT1539" s="58"/>
      <c r="FBP1539" s="58"/>
      <c r="FLL1539" s="58"/>
      <c r="FVH1539" s="58"/>
      <c r="GFD1539" s="58"/>
      <c r="GOZ1539" s="58"/>
      <c r="GYV1539" s="58"/>
      <c r="HIR1539" s="58"/>
      <c r="HSN1539" s="58"/>
      <c r="ICJ1539" s="58"/>
      <c r="IMF1539" s="58"/>
      <c r="IWB1539" s="58"/>
      <c r="JFX1539" s="58"/>
      <c r="JPT1539" s="58"/>
      <c r="JZP1539" s="58"/>
      <c r="KJL1539" s="58"/>
      <c r="KTH1539" s="58"/>
      <c r="LDD1539" s="58"/>
      <c r="LMZ1539" s="58"/>
      <c r="LWV1539" s="58"/>
      <c r="MGR1539" s="58"/>
      <c r="MQN1539" s="58"/>
      <c r="NAJ1539" s="58"/>
      <c r="NKF1539" s="58"/>
      <c r="NUB1539" s="58"/>
      <c r="ODX1539" s="58"/>
      <c r="ONT1539" s="58"/>
      <c r="OXP1539" s="58"/>
      <c r="PHL1539" s="58"/>
      <c r="PRH1539" s="58"/>
      <c r="QBD1539" s="58"/>
      <c r="QKZ1539" s="58"/>
      <c r="QUV1539" s="58"/>
      <c r="RER1539" s="58"/>
      <c r="RON1539" s="58"/>
      <c r="RYJ1539" s="58"/>
      <c r="SIF1539" s="58"/>
      <c r="SSB1539" s="58"/>
      <c r="TBX1539" s="58"/>
      <c r="TLT1539" s="58"/>
      <c r="TVP1539" s="58"/>
      <c r="UFL1539" s="58"/>
      <c r="UPH1539" s="58"/>
      <c r="UZD1539" s="58"/>
      <c r="VIZ1539" s="58"/>
      <c r="VSV1539" s="58"/>
      <c r="WCR1539" s="58"/>
      <c r="WMN1539" s="58"/>
      <c r="WWJ1539" s="58"/>
    </row>
    <row r="1540" spans="1:796 1052:1820 2076:2844 3100:3868 4124:4892 5148:5916 6172:6940 7196:7964 8220:8988 9244:10012 10268:11036 11292:12060 12316:13084 13340:14108 14364:15132 15388:16156" s="67" customFormat="1" ht="57" hidden="1" customHeight="1" x14ac:dyDescent="0.25">
      <c r="A1540" s="54">
        <f>+SUBTOTAL(3,$B$11:B1540)</f>
        <v>0</v>
      </c>
      <c r="B1540" s="78" t="s">
        <v>42</v>
      </c>
      <c r="C1540" s="72" t="s">
        <v>43</v>
      </c>
      <c r="D1540" s="72" t="s">
        <v>44</v>
      </c>
      <c r="E1540" s="72" t="s">
        <v>45</v>
      </c>
      <c r="F1540" s="81" t="s">
        <v>5046</v>
      </c>
      <c r="G1540" s="82">
        <v>45527.680277778003</v>
      </c>
      <c r="H1540" s="81" t="s">
        <v>5046</v>
      </c>
      <c r="I1540" s="82">
        <v>45527.680277778003</v>
      </c>
      <c r="J1540" s="81" t="s">
        <v>5046</v>
      </c>
      <c r="K1540" s="82">
        <v>45527.680277778003</v>
      </c>
      <c r="L1540" s="100" t="s">
        <v>5169</v>
      </c>
      <c r="M1540" s="78" t="s">
        <v>48</v>
      </c>
      <c r="N1540" s="73" t="s">
        <v>49</v>
      </c>
      <c r="O1540" s="73" t="s">
        <v>5184</v>
      </c>
      <c r="P1540" s="73" t="s">
        <v>305</v>
      </c>
      <c r="Q1540" s="74"/>
      <c r="R1540" s="75"/>
      <c r="S1540" s="73" t="s">
        <v>68</v>
      </c>
      <c r="T1540" s="73" t="s">
        <v>96</v>
      </c>
      <c r="U1540" s="73" t="s">
        <v>2150</v>
      </c>
      <c r="V1540" s="73" t="s">
        <v>98</v>
      </c>
      <c r="W1540" s="73" t="s">
        <v>99</v>
      </c>
      <c r="X1540" s="72" t="s">
        <v>58</v>
      </c>
      <c r="Y1540" s="73"/>
      <c r="Z1540" s="73" t="s">
        <v>59</v>
      </c>
      <c r="AA1540" s="72" t="s">
        <v>74</v>
      </c>
      <c r="AB1540" s="72"/>
      <c r="AC1540" s="78" t="s">
        <v>75</v>
      </c>
      <c r="AD1540" s="78" t="s">
        <v>75</v>
      </c>
      <c r="JX1540" s="58"/>
      <c r="TT1540" s="58"/>
      <c r="ADP1540" s="58"/>
      <c r="ANL1540" s="58"/>
      <c r="AXH1540" s="58"/>
      <c r="BHD1540" s="58"/>
      <c r="BQZ1540" s="58"/>
      <c r="CAV1540" s="58"/>
      <c r="CKR1540" s="58"/>
      <c r="CUN1540" s="58"/>
      <c r="DEJ1540" s="58"/>
      <c r="DOF1540" s="58"/>
      <c r="DYB1540" s="58"/>
      <c r="EHX1540" s="58"/>
      <c r="ERT1540" s="58"/>
      <c r="FBP1540" s="58"/>
      <c r="FLL1540" s="58"/>
      <c r="FVH1540" s="58"/>
      <c r="GFD1540" s="58"/>
      <c r="GOZ1540" s="58"/>
      <c r="GYV1540" s="58"/>
      <c r="HIR1540" s="58"/>
      <c r="HSN1540" s="58"/>
      <c r="ICJ1540" s="58"/>
      <c r="IMF1540" s="58"/>
      <c r="IWB1540" s="58"/>
      <c r="JFX1540" s="58"/>
      <c r="JPT1540" s="58"/>
      <c r="JZP1540" s="58"/>
      <c r="KJL1540" s="58"/>
      <c r="KTH1540" s="58"/>
      <c r="LDD1540" s="58"/>
      <c r="LMZ1540" s="58"/>
      <c r="LWV1540" s="58"/>
      <c r="MGR1540" s="58"/>
      <c r="MQN1540" s="58"/>
      <c r="NAJ1540" s="58"/>
      <c r="NKF1540" s="58"/>
      <c r="NUB1540" s="58"/>
      <c r="ODX1540" s="58"/>
      <c r="ONT1540" s="58"/>
      <c r="OXP1540" s="58"/>
      <c r="PHL1540" s="58"/>
      <c r="PRH1540" s="58"/>
      <c r="QBD1540" s="58"/>
      <c r="QKZ1540" s="58"/>
      <c r="QUV1540" s="58"/>
      <c r="RER1540" s="58"/>
      <c r="RON1540" s="58"/>
      <c r="RYJ1540" s="58"/>
      <c r="SIF1540" s="58"/>
      <c r="SSB1540" s="58"/>
      <c r="TBX1540" s="58"/>
      <c r="TLT1540" s="58"/>
      <c r="TVP1540" s="58"/>
      <c r="UFL1540" s="58"/>
      <c r="UPH1540" s="58"/>
      <c r="UZD1540" s="58"/>
      <c r="VIZ1540" s="58"/>
      <c r="VSV1540" s="58"/>
      <c r="WCR1540" s="58"/>
      <c r="WMN1540" s="58"/>
      <c r="WWJ1540" s="58"/>
    </row>
    <row r="1541" spans="1:796 1052:1820 2076:2844 3100:3868 4124:4892 5148:5916 6172:6940 7196:7964 8220:8988 9244:10012 10268:11036 11292:12060 12316:13084 13340:14108 14364:15132 15388:16156" s="67" customFormat="1" ht="57" hidden="1" customHeight="1" x14ac:dyDescent="0.25">
      <c r="A1541" s="54">
        <f>+SUBTOTAL(3,$B$11:B1541)</f>
        <v>0</v>
      </c>
      <c r="B1541" s="78" t="s">
        <v>42</v>
      </c>
      <c r="C1541" s="72" t="s">
        <v>43</v>
      </c>
      <c r="D1541" s="72" t="s">
        <v>44</v>
      </c>
      <c r="E1541" s="72" t="s">
        <v>45</v>
      </c>
      <c r="F1541" s="81" t="s">
        <v>5047</v>
      </c>
      <c r="G1541" s="82">
        <v>45527.509733796003</v>
      </c>
      <c r="H1541" s="81" t="s">
        <v>5047</v>
      </c>
      <c r="I1541" s="82">
        <v>45527.509733796003</v>
      </c>
      <c r="J1541" s="81" t="s">
        <v>5047</v>
      </c>
      <c r="K1541" s="82">
        <v>45527.509733796003</v>
      </c>
      <c r="L1541" s="100" t="s">
        <v>5170</v>
      </c>
      <c r="M1541" s="78" t="s">
        <v>48</v>
      </c>
      <c r="N1541" s="49" t="s">
        <v>379</v>
      </c>
      <c r="O1541" s="73" t="s">
        <v>418</v>
      </c>
      <c r="P1541" s="73" t="s">
        <v>5243</v>
      </c>
      <c r="Q1541" s="74"/>
      <c r="R1541" s="75"/>
      <c r="S1541" s="73" t="s">
        <v>68</v>
      </c>
      <c r="T1541" s="73" t="s">
        <v>69</v>
      </c>
      <c r="U1541" s="73" t="s">
        <v>461</v>
      </c>
      <c r="V1541" s="73" t="s">
        <v>98</v>
      </c>
      <c r="W1541" s="73" t="s">
        <v>99</v>
      </c>
      <c r="X1541" s="72" t="s">
        <v>58</v>
      </c>
      <c r="Y1541" s="73"/>
      <c r="Z1541" s="73" t="s">
        <v>59</v>
      </c>
      <c r="AA1541" s="72" t="s">
        <v>74</v>
      </c>
      <c r="AB1541" s="72"/>
      <c r="AC1541" s="78" t="s">
        <v>75</v>
      </c>
      <c r="AD1541" s="78" t="s">
        <v>75</v>
      </c>
      <c r="JX1541" s="58"/>
      <c r="TT1541" s="58"/>
      <c r="ADP1541" s="58"/>
      <c r="ANL1541" s="58"/>
      <c r="AXH1541" s="58"/>
      <c r="BHD1541" s="58"/>
      <c r="BQZ1541" s="58"/>
      <c r="CAV1541" s="58"/>
      <c r="CKR1541" s="58"/>
      <c r="CUN1541" s="58"/>
      <c r="DEJ1541" s="58"/>
      <c r="DOF1541" s="58"/>
      <c r="DYB1541" s="58"/>
      <c r="EHX1541" s="58"/>
      <c r="ERT1541" s="58"/>
      <c r="FBP1541" s="58"/>
      <c r="FLL1541" s="58"/>
      <c r="FVH1541" s="58"/>
      <c r="GFD1541" s="58"/>
      <c r="GOZ1541" s="58"/>
      <c r="GYV1541" s="58"/>
      <c r="HIR1541" s="58"/>
      <c r="HSN1541" s="58"/>
      <c r="ICJ1541" s="58"/>
      <c r="IMF1541" s="58"/>
      <c r="IWB1541" s="58"/>
      <c r="JFX1541" s="58"/>
      <c r="JPT1541" s="58"/>
      <c r="JZP1541" s="58"/>
      <c r="KJL1541" s="58"/>
      <c r="KTH1541" s="58"/>
      <c r="LDD1541" s="58"/>
      <c r="LMZ1541" s="58"/>
      <c r="LWV1541" s="58"/>
      <c r="MGR1541" s="58"/>
      <c r="MQN1541" s="58"/>
      <c r="NAJ1541" s="58"/>
      <c r="NKF1541" s="58"/>
      <c r="NUB1541" s="58"/>
      <c r="ODX1541" s="58"/>
      <c r="ONT1541" s="58"/>
      <c r="OXP1541" s="58"/>
      <c r="PHL1541" s="58"/>
      <c r="PRH1541" s="58"/>
      <c r="QBD1541" s="58"/>
      <c r="QKZ1541" s="58"/>
      <c r="QUV1541" s="58"/>
      <c r="RER1541" s="58"/>
      <c r="RON1541" s="58"/>
      <c r="RYJ1541" s="58"/>
      <c r="SIF1541" s="58"/>
      <c r="SSB1541" s="58"/>
      <c r="TBX1541" s="58"/>
      <c r="TLT1541" s="58"/>
      <c r="TVP1541" s="58"/>
      <c r="UFL1541" s="58"/>
      <c r="UPH1541" s="58"/>
      <c r="UZD1541" s="58"/>
      <c r="VIZ1541" s="58"/>
      <c r="VSV1541" s="58"/>
      <c r="WCR1541" s="58"/>
      <c r="WMN1541" s="58"/>
      <c r="WWJ1541" s="58"/>
    </row>
    <row r="1542" spans="1:796 1052:1820 2076:2844 3100:3868 4124:4892 5148:5916 6172:6940 7196:7964 8220:8988 9244:10012 10268:11036 11292:12060 12316:13084 13340:14108 14364:15132 15388:16156" s="67" customFormat="1" ht="57" hidden="1" customHeight="1" x14ac:dyDescent="0.25">
      <c r="A1542" s="54">
        <f>+SUBTOTAL(3,$B$11:B1542)</f>
        <v>0</v>
      </c>
      <c r="B1542" s="78" t="s">
        <v>42</v>
      </c>
      <c r="C1542" s="72" t="s">
        <v>43</v>
      </c>
      <c r="D1542" s="72" t="s">
        <v>44</v>
      </c>
      <c r="E1542" s="72" t="s">
        <v>45</v>
      </c>
      <c r="F1542" s="81" t="s">
        <v>5048</v>
      </c>
      <c r="G1542" s="82">
        <v>45527.721400463</v>
      </c>
      <c r="H1542" s="81" t="s">
        <v>5048</v>
      </c>
      <c r="I1542" s="82">
        <v>45527.721400463</v>
      </c>
      <c r="J1542" s="81" t="s">
        <v>5048</v>
      </c>
      <c r="K1542" s="82">
        <v>45527.721400463</v>
      </c>
      <c r="L1542" s="100" t="s">
        <v>5171</v>
      </c>
      <c r="M1542" s="78" t="s">
        <v>48</v>
      </c>
      <c r="N1542" s="73" t="s">
        <v>49</v>
      </c>
      <c r="O1542" s="73" t="s">
        <v>1373</v>
      </c>
      <c r="P1542" s="73" t="s">
        <v>1329</v>
      </c>
      <c r="Q1542" s="74"/>
      <c r="R1542" s="75"/>
      <c r="S1542" s="73" t="s">
        <v>53</v>
      </c>
      <c r="T1542" s="73" t="s">
        <v>5248</v>
      </c>
      <c r="U1542" s="73" t="s">
        <v>157</v>
      </c>
      <c r="V1542" s="73" t="s">
        <v>80</v>
      </c>
      <c r="W1542" s="73" t="s">
        <v>81</v>
      </c>
      <c r="X1542" s="72" t="s">
        <v>58</v>
      </c>
      <c r="Y1542" s="73"/>
      <c r="Z1542" s="73" t="s">
        <v>59</v>
      </c>
      <c r="AA1542" s="72" t="s">
        <v>74</v>
      </c>
      <c r="AB1542" s="72"/>
      <c r="AC1542" s="78" t="s">
        <v>117</v>
      </c>
      <c r="AD1542" s="78" t="s">
        <v>117</v>
      </c>
      <c r="JX1542" s="58"/>
      <c r="TT1542" s="58"/>
      <c r="ADP1542" s="58"/>
      <c r="ANL1542" s="58"/>
      <c r="AXH1542" s="58"/>
      <c r="BHD1542" s="58"/>
      <c r="BQZ1542" s="58"/>
      <c r="CAV1542" s="58"/>
      <c r="CKR1542" s="58"/>
      <c r="CUN1542" s="58"/>
      <c r="DEJ1542" s="58"/>
      <c r="DOF1542" s="58"/>
      <c r="DYB1542" s="58"/>
      <c r="EHX1542" s="58"/>
      <c r="ERT1542" s="58"/>
      <c r="FBP1542" s="58"/>
      <c r="FLL1542" s="58"/>
      <c r="FVH1542" s="58"/>
      <c r="GFD1542" s="58"/>
      <c r="GOZ1542" s="58"/>
      <c r="GYV1542" s="58"/>
      <c r="HIR1542" s="58"/>
      <c r="HSN1542" s="58"/>
      <c r="ICJ1542" s="58"/>
      <c r="IMF1542" s="58"/>
      <c r="IWB1542" s="58"/>
      <c r="JFX1542" s="58"/>
      <c r="JPT1542" s="58"/>
      <c r="JZP1542" s="58"/>
      <c r="KJL1542" s="58"/>
      <c r="KTH1542" s="58"/>
      <c r="LDD1542" s="58"/>
      <c r="LMZ1542" s="58"/>
      <c r="LWV1542" s="58"/>
      <c r="MGR1542" s="58"/>
      <c r="MQN1542" s="58"/>
      <c r="NAJ1542" s="58"/>
      <c r="NKF1542" s="58"/>
      <c r="NUB1542" s="58"/>
      <c r="ODX1542" s="58"/>
      <c r="ONT1542" s="58"/>
      <c r="OXP1542" s="58"/>
      <c r="PHL1542" s="58"/>
      <c r="PRH1542" s="58"/>
      <c r="QBD1542" s="58"/>
      <c r="QKZ1542" s="58"/>
      <c r="QUV1542" s="58"/>
      <c r="RER1542" s="58"/>
      <c r="RON1542" s="58"/>
      <c r="RYJ1542" s="58"/>
      <c r="SIF1542" s="58"/>
      <c r="SSB1542" s="58"/>
      <c r="TBX1542" s="58"/>
      <c r="TLT1542" s="58"/>
      <c r="TVP1542" s="58"/>
      <c r="UFL1542" s="58"/>
      <c r="UPH1542" s="58"/>
      <c r="UZD1542" s="58"/>
      <c r="VIZ1542" s="58"/>
      <c r="VSV1542" s="58"/>
      <c r="WCR1542" s="58"/>
      <c r="WMN1542" s="58"/>
      <c r="WWJ1542" s="58"/>
    </row>
    <row r="1543" spans="1:796 1052:1820 2076:2844 3100:3868 4124:4892 5148:5916 6172:6940 7196:7964 8220:8988 9244:10012 10268:11036 11292:12060 12316:13084 13340:14108 14364:15132 15388:16156" s="67" customFormat="1" ht="57" hidden="1" customHeight="1" x14ac:dyDescent="0.25">
      <c r="A1543" s="54">
        <f>+SUBTOTAL(3,$B$11:B1543)</f>
        <v>0</v>
      </c>
      <c r="B1543" s="78" t="s">
        <v>42</v>
      </c>
      <c r="C1543" s="72" t="s">
        <v>43</v>
      </c>
      <c r="D1543" s="72" t="s">
        <v>44</v>
      </c>
      <c r="E1543" s="72" t="s">
        <v>45</v>
      </c>
      <c r="F1543" s="81" t="s">
        <v>5049</v>
      </c>
      <c r="G1543" s="82">
        <v>45510.479756943998</v>
      </c>
      <c r="H1543" s="81" t="s">
        <v>5049</v>
      </c>
      <c r="I1543" s="82">
        <v>45510.479756943998</v>
      </c>
      <c r="J1543" s="81" t="s">
        <v>5049</v>
      </c>
      <c r="K1543" s="82">
        <v>45510.479756943998</v>
      </c>
      <c r="L1543" s="100" t="s">
        <v>5172</v>
      </c>
      <c r="M1543" s="78" t="s">
        <v>48</v>
      </c>
      <c r="N1543" s="73" t="s">
        <v>221</v>
      </c>
      <c r="O1543" s="73" t="s">
        <v>523</v>
      </c>
      <c r="P1543" s="73" t="s">
        <v>5244</v>
      </c>
      <c r="Q1543" s="74"/>
      <c r="R1543" s="75"/>
      <c r="S1543" s="73" t="s">
        <v>68</v>
      </c>
      <c r="T1543" s="73" t="s">
        <v>125</v>
      </c>
      <c r="U1543" s="73" t="s">
        <v>349</v>
      </c>
      <c r="V1543" s="73" t="s">
        <v>80</v>
      </c>
      <c r="W1543" s="73" t="s">
        <v>4692</v>
      </c>
      <c r="X1543" s="72" t="s">
        <v>58</v>
      </c>
      <c r="Y1543" s="73">
        <v>45516</v>
      </c>
      <c r="Z1543" s="73" t="s">
        <v>59</v>
      </c>
      <c r="AA1543" s="72" t="s">
        <v>74</v>
      </c>
      <c r="AB1543" s="72"/>
      <c r="AC1543" s="78" t="s">
        <v>75</v>
      </c>
      <c r="AD1543" s="78" t="s">
        <v>75</v>
      </c>
      <c r="JX1543" s="58"/>
      <c r="TT1543" s="58"/>
      <c r="ADP1543" s="58"/>
      <c r="ANL1543" s="58"/>
      <c r="AXH1543" s="58"/>
      <c r="BHD1543" s="58"/>
      <c r="BQZ1543" s="58"/>
      <c r="CAV1543" s="58"/>
      <c r="CKR1543" s="58"/>
      <c r="CUN1543" s="58"/>
      <c r="DEJ1543" s="58"/>
      <c r="DOF1543" s="58"/>
      <c r="DYB1543" s="58"/>
      <c r="EHX1543" s="58"/>
      <c r="ERT1543" s="58"/>
      <c r="FBP1543" s="58"/>
      <c r="FLL1543" s="58"/>
      <c r="FVH1543" s="58"/>
      <c r="GFD1543" s="58"/>
      <c r="GOZ1543" s="58"/>
      <c r="GYV1543" s="58"/>
      <c r="HIR1543" s="58"/>
      <c r="HSN1543" s="58"/>
      <c r="ICJ1543" s="58"/>
      <c r="IMF1543" s="58"/>
      <c r="IWB1543" s="58"/>
      <c r="JFX1543" s="58"/>
      <c r="JPT1543" s="58"/>
      <c r="JZP1543" s="58"/>
      <c r="KJL1543" s="58"/>
      <c r="KTH1543" s="58"/>
      <c r="LDD1543" s="58"/>
      <c r="LMZ1543" s="58"/>
      <c r="LWV1543" s="58"/>
      <c r="MGR1543" s="58"/>
      <c r="MQN1543" s="58"/>
      <c r="NAJ1543" s="58"/>
      <c r="NKF1543" s="58"/>
      <c r="NUB1543" s="58"/>
      <c r="ODX1543" s="58"/>
      <c r="ONT1543" s="58"/>
      <c r="OXP1543" s="58"/>
      <c r="PHL1543" s="58"/>
      <c r="PRH1543" s="58"/>
      <c r="QBD1543" s="58"/>
      <c r="QKZ1543" s="58"/>
      <c r="QUV1543" s="58"/>
      <c r="RER1543" s="58"/>
      <c r="RON1543" s="58"/>
      <c r="RYJ1543" s="58"/>
      <c r="SIF1543" s="58"/>
      <c r="SSB1543" s="58"/>
      <c r="TBX1543" s="58"/>
      <c r="TLT1543" s="58"/>
      <c r="TVP1543" s="58"/>
      <c r="UFL1543" s="58"/>
      <c r="UPH1543" s="58"/>
      <c r="UZD1543" s="58"/>
      <c r="VIZ1543" s="58"/>
      <c r="VSV1543" s="58"/>
      <c r="WCR1543" s="58"/>
      <c r="WMN1543" s="58"/>
      <c r="WWJ1543" s="58"/>
    </row>
    <row r="1544" spans="1:796 1052:1820 2076:2844 3100:3868 4124:4892 5148:5916 6172:6940 7196:7964 8220:8988 9244:10012 10268:11036 11292:12060 12316:13084 13340:14108 14364:15132 15388:16156" s="67" customFormat="1" ht="57" hidden="1" customHeight="1" x14ac:dyDescent="0.25">
      <c r="A1544" s="54">
        <f>+SUBTOTAL(3,$B$11:B1544)</f>
        <v>0</v>
      </c>
      <c r="B1544" s="78" t="s">
        <v>42</v>
      </c>
      <c r="C1544" s="72" t="s">
        <v>43</v>
      </c>
      <c r="D1544" s="72" t="s">
        <v>44</v>
      </c>
      <c r="E1544" s="72" t="s">
        <v>45</v>
      </c>
      <c r="F1544" s="81" t="s">
        <v>5050</v>
      </c>
      <c r="G1544" s="82">
        <v>45518.543240740997</v>
      </c>
      <c r="H1544" s="81" t="s">
        <v>5050</v>
      </c>
      <c r="I1544" s="82">
        <v>45518.543240740997</v>
      </c>
      <c r="J1544" s="81" t="s">
        <v>5050</v>
      </c>
      <c r="K1544" s="82">
        <v>45518.543240740997</v>
      </c>
      <c r="L1544" s="100" t="s">
        <v>5173</v>
      </c>
      <c r="M1544" s="78" t="s">
        <v>48</v>
      </c>
      <c r="N1544" s="73" t="s">
        <v>303</v>
      </c>
      <c r="O1544" s="73" t="s">
        <v>3475</v>
      </c>
      <c r="P1544" s="73" t="s">
        <v>533</v>
      </c>
      <c r="Q1544" s="74"/>
      <c r="R1544" s="75"/>
      <c r="S1544" s="73" t="s">
        <v>68</v>
      </c>
      <c r="T1544" s="73" t="s">
        <v>69</v>
      </c>
      <c r="U1544" s="73" t="s">
        <v>70</v>
      </c>
      <c r="V1544" s="73" t="s">
        <v>71</v>
      </c>
      <c r="W1544" s="73" t="s">
        <v>72</v>
      </c>
      <c r="X1544" s="72" t="s">
        <v>58</v>
      </c>
      <c r="Y1544" s="73">
        <v>45524</v>
      </c>
      <c r="Z1544" s="73" t="s">
        <v>59</v>
      </c>
      <c r="AA1544" s="72" t="s">
        <v>74</v>
      </c>
      <c r="AB1544" s="72"/>
      <c r="AC1544" s="78" t="s">
        <v>82</v>
      </c>
      <c r="AD1544" s="78" t="s">
        <v>82</v>
      </c>
      <c r="JX1544" s="58"/>
      <c r="TT1544" s="58"/>
      <c r="ADP1544" s="58"/>
      <c r="ANL1544" s="58"/>
      <c r="AXH1544" s="58"/>
      <c r="BHD1544" s="58"/>
      <c r="BQZ1544" s="58"/>
      <c r="CAV1544" s="58"/>
      <c r="CKR1544" s="58"/>
      <c r="CUN1544" s="58"/>
      <c r="DEJ1544" s="58"/>
      <c r="DOF1544" s="58"/>
      <c r="DYB1544" s="58"/>
      <c r="EHX1544" s="58"/>
      <c r="ERT1544" s="58"/>
      <c r="FBP1544" s="58"/>
      <c r="FLL1544" s="58"/>
      <c r="FVH1544" s="58"/>
      <c r="GFD1544" s="58"/>
      <c r="GOZ1544" s="58"/>
      <c r="GYV1544" s="58"/>
      <c r="HIR1544" s="58"/>
      <c r="HSN1544" s="58"/>
      <c r="ICJ1544" s="58"/>
      <c r="IMF1544" s="58"/>
      <c r="IWB1544" s="58"/>
      <c r="JFX1544" s="58"/>
      <c r="JPT1544" s="58"/>
      <c r="JZP1544" s="58"/>
      <c r="KJL1544" s="58"/>
      <c r="KTH1544" s="58"/>
      <c r="LDD1544" s="58"/>
      <c r="LMZ1544" s="58"/>
      <c r="LWV1544" s="58"/>
      <c r="MGR1544" s="58"/>
      <c r="MQN1544" s="58"/>
      <c r="NAJ1544" s="58"/>
      <c r="NKF1544" s="58"/>
      <c r="NUB1544" s="58"/>
      <c r="ODX1544" s="58"/>
      <c r="ONT1544" s="58"/>
      <c r="OXP1544" s="58"/>
      <c r="PHL1544" s="58"/>
      <c r="PRH1544" s="58"/>
      <c r="QBD1544" s="58"/>
      <c r="QKZ1544" s="58"/>
      <c r="QUV1544" s="58"/>
      <c r="RER1544" s="58"/>
      <c r="RON1544" s="58"/>
      <c r="RYJ1544" s="58"/>
      <c r="SIF1544" s="58"/>
      <c r="SSB1544" s="58"/>
      <c r="TBX1544" s="58"/>
      <c r="TLT1544" s="58"/>
      <c r="TVP1544" s="58"/>
      <c r="UFL1544" s="58"/>
      <c r="UPH1544" s="58"/>
      <c r="UZD1544" s="58"/>
      <c r="VIZ1544" s="58"/>
      <c r="VSV1544" s="58"/>
      <c r="WCR1544" s="58"/>
      <c r="WMN1544" s="58"/>
      <c r="WWJ1544" s="58"/>
    </row>
    <row r="1545" spans="1:796 1052:1820 2076:2844 3100:3868 4124:4892 5148:5916 6172:6940 7196:7964 8220:8988 9244:10012 10268:11036 11292:12060 12316:13084 13340:14108 14364:15132 15388:16156" s="67" customFormat="1" ht="57" hidden="1" customHeight="1" x14ac:dyDescent="0.25">
      <c r="A1545" s="54">
        <f>+SUBTOTAL(3,$B$11:B1545)</f>
        <v>0</v>
      </c>
      <c r="B1545" s="78" t="s">
        <v>42</v>
      </c>
      <c r="C1545" s="72" t="s">
        <v>43</v>
      </c>
      <c r="D1545" s="72" t="s">
        <v>44</v>
      </c>
      <c r="E1545" s="72" t="s">
        <v>45</v>
      </c>
      <c r="F1545" s="81" t="s">
        <v>5051</v>
      </c>
      <c r="G1545" s="82">
        <v>45517.441365740997</v>
      </c>
      <c r="H1545" s="81" t="s">
        <v>5051</v>
      </c>
      <c r="I1545" s="82">
        <v>45517.441365740997</v>
      </c>
      <c r="J1545" s="81" t="s">
        <v>5051</v>
      </c>
      <c r="K1545" s="82">
        <v>45517.441365740997</v>
      </c>
      <c r="L1545" s="100" t="s">
        <v>5174</v>
      </c>
      <c r="M1545" s="78" t="s">
        <v>48</v>
      </c>
      <c r="N1545" s="73" t="s">
        <v>49</v>
      </c>
      <c r="O1545" s="73" t="s">
        <v>682</v>
      </c>
      <c r="P1545" s="73" t="s">
        <v>533</v>
      </c>
      <c r="Q1545" s="74"/>
      <c r="R1545" s="75"/>
      <c r="S1545" s="73" t="s">
        <v>68</v>
      </c>
      <c r="T1545" s="73" t="s">
        <v>96</v>
      </c>
      <c r="U1545" s="73" t="s">
        <v>97</v>
      </c>
      <c r="V1545" s="73" t="s">
        <v>98</v>
      </c>
      <c r="W1545" s="73" t="s">
        <v>99</v>
      </c>
      <c r="X1545" s="72" t="s">
        <v>58</v>
      </c>
      <c r="Y1545" s="73">
        <v>45525</v>
      </c>
      <c r="Z1545" s="73" t="s">
        <v>59</v>
      </c>
      <c r="AA1545" s="72" t="s">
        <v>74</v>
      </c>
      <c r="AB1545" s="72"/>
      <c r="AC1545" s="78" t="s">
        <v>75</v>
      </c>
      <c r="AD1545" s="78" t="s">
        <v>75</v>
      </c>
      <c r="JX1545" s="58"/>
      <c r="TT1545" s="58"/>
      <c r="ADP1545" s="58"/>
      <c r="ANL1545" s="58"/>
      <c r="AXH1545" s="58"/>
      <c r="BHD1545" s="58"/>
      <c r="BQZ1545" s="58"/>
      <c r="CAV1545" s="58"/>
      <c r="CKR1545" s="58"/>
      <c r="CUN1545" s="58"/>
      <c r="DEJ1545" s="58"/>
      <c r="DOF1545" s="58"/>
      <c r="DYB1545" s="58"/>
      <c r="EHX1545" s="58"/>
      <c r="ERT1545" s="58"/>
      <c r="FBP1545" s="58"/>
      <c r="FLL1545" s="58"/>
      <c r="FVH1545" s="58"/>
      <c r="GFD1545" s="58"/>
      <c r="GOZ1545" s="58"/>
      <c r="GYV1545" s="58"/>
      <c r="HIR1545" s="58"/>
      <c r="HSN1545" s="58"/>
      <c r="ICJ1545" s="58"/>
      <c r="IMF1545" s="58"/>
      <c r="IWB1545" s="58"/>
      <c r="JFX1545" s="58"/>
      <c r="JPT1545" s="58"/>
      <c r="JZP1545" s="58"/>
      <c r="KJL1545" s="58"/>
      <c r="KTH1545" s="58"/>
      <c r="LDD1545" s="58"/>
      <c r="LMZ1545" s="58"/>
      <c r="LWV1545" s="58"/>
      <c r="MGR1545" s="58"/>
      <c r="MQN1545" s="58"/>
      <c r="NAJ1545" s="58"/>
      <c r="NKF1545" s="58"/>
      <c r="NUB1545" s="58"/>
      <c r="ODX1545" s="58"/>
      <c r="ONT1545" s="58"/>
      <c r="OXP1545" s="58"/>
      <c r="PHL1545" s="58"/>
      <c r="PRH1545" s="58"/>
      <c r="QBD1545" s="58"/>
      <c r="QKZ1545" s="58"/>
      <c r="QUV1545" s="58"/>
      <c r="RER1545" s="58"/>
      <c r="RON1545" s="58"/>
      <c r="RYJ1545" s="58"/>
      <c r="SIF1545" s="58"/>
      <c r="SSB1545" s="58"/>
      <c r="TBX1545" s="58"/>
      <c r="TLT1545" s="58"/>
      <c r="TVP1545" s="58"/>
      <c r="UFL1545" s="58"/>
      <c r="UPH1545" s="58"/>
      <c r="UZD1545" s="58"/>
      <c r="VIZ1545" s="58"/>
      <c r="VSV1545" s="58"/>
      <c r="WCR1545" s="58"/>
      <c r="WMN1545" s="58"/>
      <c r="WWJ1545" s="58"/>
    </row>
    <row r="1546" spans="1:796 1052:1820 2076:2844 3100:3868 4124:4892 5148:5916 6172:6940 7196:7964 8220:8988 9244:10012 10268:11036 11292:12060 12316:13084 13340:14108 14364:15132 15388:16156" s="67" customFormat="1" ht="57" hidden="1" customHeight="1" x14ac:dyDescent="0.25">
      <c r="A1546" s="54">
        <f>+SUBTOTAL(3,$B$11:B1546)</f>
        <v>0</v>
      </c>
      <c r="B1546" s="78" t="s">
        <v>42</v>
      </c>
      <c r="C1546" s="72" t="s">
        <v>43</v>
      </c>
      <c r="D1546" s="72" t="s">
        <v>44</v>
      </c>
      <c r="E1546" s="72" t="s">
        <v>45</v>
      </c>
      <c r="F1546" s="81" t="s">
        <v>5052</v>
      </c>
      <c r="G1546" s="82">
        <v>45510.739247685</v>
      </c>
      <c r="H1546" s="81" t="s">
        <v>5052</v>
      </c>
      <c r="I1546" s="82">
        <v>45510.739247685</v>
      </c>
      <c r="J1546" s="81" t="s">
        <v>5052</v>
      </c>
      <c r="K1546" s="82">
        <v>45510.739247685</v>
      </c>
      <c r="L1546" s="100" t="s">
        <v>5175</v>
      </c>
      <c r="M1546" s="78" t="s">
        <v>48</v>
      </c>
      <c r="N1546" s="73" t="s">
        <v>49</v>
      </c>
      <c r="O1546" s="73" t="s">
        <v>233</v>
      </c>
      <c r="P1546" s="73" t="s">
        <v>5245</v>
      </c>
      <c r="Q1546" s="74"/>
      <c r="R1546" s="75"/>
      <c r="S1546" s="73" t="s">
        <v>68</v>
      </c>
      <c r="T1546" s="73" t="s">
        <v>69</v>
      </c>
      <c r="U1546" s="73" t="s">
        <v>70</v>
      </c>
      <c r="V1546" s="73" t="s">
        <v>80</v>
      </c>
      <c r="W1546" s="73" t="s">
        <v>4692</v>
      </c>
      <c r="X1546" s="72" t="s">
        <v>58</v>
      </c>
      <c r="Y1546" s="73">
        <v>45516</v>
      </c>
      <c r="Z1546" s="73" t="s">
        <v>59</v>
      </c>
      <c r="AA1546" s="72" t="s">
        <v>74</v>
      </c>
      <c r="AB1546" s="72"/>
      <c r="AC1546" s="78" t="s">
        <v>75</v>
      </c>
      <c r="AD1546" s="78" t="s">
        <v>75</v>
      </c>
      <c r="JX1546" s="58"/>
      <c r="TT1546" s="58"/>
      <c r="ADP1546" s="58"/>
      <c r="ANL1546" s="58"/>
      <c r="AXH1546" s="58"/>
      <c r="BHD1546" s="58"/>
      <c r="BQZ1546" s="58"/>
      <c r="CAV1546" s="58"/>
      <c r="CKR1546" s="58"/>
      <c r="CUN1546" s="58"/>
      <c r="DEJ1546" s="58"/>
      <c r="DOF1546" s="58"/>
      <c r="DYB1546" s="58"/>
      <c r="EHX1546" s="58"/>
      <c r="ERT1546" s="58"/>
      <c r="FBP1546" s="58"/>
      <c r="FLL1546" s="58"/>
      <c r="FVH1546" s="58"/>
      <c r="GFD1546" s="58"/>
      <c r="GOZ1546" s="58"/>
      <c r="GYV1546" s="58"/>
      <c r="HIR1546" s="58"/>
      <c r="HSN1546" s="58"/>
      <c r="ICJ1546" s="58"/>
      <c r="IMF1546" s="58"/>
      <c r="IWB1546" s="58"/>
      <c r="JFX1546" s="58"/>
      <c r="JPT1546" s="58"/>
      <c r="JZP1546" s="58"/>
      <c r="KJL1546" s="58"/>
      <c r="KTH1546" s="58"/>
      <c r="LDD1546" s="58"/>
      <c r="LMZ1546" s="58"/>
      <c r="LWV1546" s="58"/>
      <c r="MGR1546" s="58"/>
      <c r="MQN1546" s="58"/>
      <c r="NAJ1546" s="58"/>
      <c r="NKF1546" s="58"/>
      <c r="NUB1546" s="58"/>
      <c r="ODX1546" s="58"/>
      <c r="ONT1546" s="58"/>
      <c r="OXP1546" s="58"/>
      <c r="PHL1546" s="58"/>
      <c r="PRH1546" s="58"/>
      <c r="QBD1546" s="58"/>
      <c r="QKZ1546" s="58"/>
      <c r="QUV1546" s="58"/>
      <c r="RER1546" s="58"/>
      <c r="RON1546" s="58"/>
      <c r="RYJ1546" s="58"/>
      <c r="SIF1546" s="58"/>
      <c r="SSB1546" s="58"/>
      <c r="TBX1546" s="58"/>
      <c r="TLT1546" s="58"/>
      <c r="TVP1546" s="58"/>
      <c r="UFL1546" s="58"/>
      <c r="UPH1546" s="58"/>
      <c r="UZD1546" s="58"/>
      <c r="VIZ1546" s="58"/>
      <c r="VSV1546" s="58"/>
      <c r="WCR1546" s="58"/>
      <c r="WMN1546" s="58"/>
      <c r="WWJ1546" s="58"/>
    </row>
    <row r="1547" spans="1:796 1052:1820 2076:2844 3100:3868 4124:4892 5148:5916 6172:6940 7196:7964 8220:8988 9244:10012 10268:11036 11292:12060 12316:13084 13340:14108 14364:15132 15388:16156" s="67" customFormat="1" ht="57" hidden="1" customHeight="1" x14ac:dyDescent="0.25">
      <c r="A1547" s="54">
        <f>+SUBTOTAL(3,$B$11:B1547)</f>
        <v>0</v>
      </c>
      <c r="B1547" s="78" t="s">
        <v>42</v>
      </c>
      <c r="C1547" s="72" t="s">
        <v>43</v>
      </c>
      <c r="D1547" s="72" t="s">
        <v>44</v>
      </c>
      <c r="E1547" s="72" t="s">
        <v>45</v>
      </c>
      <c r="F1547" s="81" t="s">
        <v>5053</v>
      </c>
      <c r="G1547" s="82">
        <v>45524.476354167004</v>
      </c>
      <c r="H1547" s="81" t="s">
        <v>5053</v>
      </c>
      <c r="I1547" s="82">
        <v>45524.476354167004</v>
      </c>
      <c r="J1547" s="81" t="s">
        <v>5053</v>
      </c>
      <c r="K1547" s="82">
        <v>45524.476354167004</v>
      </c>
      <c r="L1547" s="100" t="s">
        <v>5098</v>
      </c>
      <c r="M1547" s="78" t="s">
        <v>111</v>
      </c>
      <c r="N1547" s="73" t="s">
        <v>261</v>
      </c>
      <c r="O1547" s="73" t="s">
        <v>739</v>
      </c>
      <c r="P1547" s="73" t="s">
        <v>775</v>
      </c>
      <c r="Q1547" s="74"/>
      <c r="R1547" s="75"/>
      <c r="S1547" s="73" t="s">
        <v>53</v>
      </c>
      <c r="T1547" s="73" t="s">
        <v>5259</v>
      </c>
      <c r="U1547" s="73" t="s">
        <v>5261</v>
      </c>
      <c r="V1547" s="73" t="s">
        <v>115</v>
      </c>
      <c r="W1547" s="73" t="s">
        <v>4727</v>
      </c>
      <c r="X1547" s="72" t="s">
        <v>58</v>
      </c>
      <c r="Y1547" s="73" t="s">
        <v>5282</v>
      </c>
      <c r="Z1547" s="73" t="s">
        <v>59</v>
      </c>
      <c r="AA1547" s="72" t="s">
        <v>74</v>
      </c>
      <c r="AB1547" s="72"/>
      <c r="AC1547" s="78" t="s">
        <v>61</v>
      </c>
      <c r="AD1547" s="78" t="s">
        <v>61</v>
      </c>
      <c r="JX1547" s="58"/>
      <c r="TT1547" s="58"/>
      <c r="ADP1547" s="58"/>
      <c r="ANL1547" s="58"/>
      <c r="AXH1547" s="58"/>
      <c r="BHD1547" s="58"/>
      <c r="BQZ1547" s="58"/>
      <c r="CAV1547" s="58"/>
      <c r="CKR1547" s="58"/>
      <c r="CUN1547" s="58"/>
      <c r="DEJ1547" s="58"/>
      <c r="DOF1547" s="58"/>
      <c r="DYB1547" s="58"/>
      <c r="EHX1547" s="58"/>
      <c r="ERT1547" s="58"/>
      <c r="FBP1547" s="58"/>
      <c r="FLL1547" s="58"/>
      <c r="FVH1547" s="58"/>
      <c r="GFD1547" s="58"/>
      <c r="GOZ1547" s="58"/>
      <c r="GYV1547" s="58"/>
      <c r="HIR1547" s="58"/>
      <c r="HSN1547" s="58"/>
      <c r="ICJ1547" s="58"/>
      <c r="IMF1547" s="58"/>
      <c r="IWB1547" s="58"/>
      <c r="JFX1547" s="58"/>
      <c r="JPT1547" s="58"/>
      <c r="JZP1547" s="58"/>
      <c r="KJL1547" s="58"/>
      <c r="KTH1547" s="58"/>
      <c r="LDD1547" s="58"/>
      <c r="LMZ1547" s="58"/>
      <c r="LWV1547" s="58"/>
      <c r="MGR1547" s="58"/>
      <c r="MQN1547" s="58"/>
      <c r="NAJ1547" s="58"/>
      <c r="NKF1547" s="58"/>
      <c r="NUB1547" s="58"/>
      <c r="ODX1547" s="58"/>
      <c r="ONT1547" s="58"/>
      <c r="OXP1547" s="58"/>
      <c r="PHL1547" s="58"/>
      <c r="PRH1547" s="58"/>
      <c r="QBD1547" s="58"/>
      <c r="QKZ1547" s="58"/>
      <c r="QUV1547" s="58"/>
      <c r="RER1547" s="58"/>
      <c r="RON1547" s="58"/>
      <c r="RYJ1547" s="58"/>
      <c r="SIF1547" s="58"/>
      <c r="SSB1547" s="58"/>
      <c r="TBX1547" s="58"/>
      <c r="TLT1547" s="58"/>
      <c r="TVP1547" s="58"/>
      <c r="UFL1547" s="58"/>
      <c r="UPH1547" s="58"/>
      <c r="UZD1547" s="58"/>
      <c r="VIZ1547" s="58"/>
      <c r="VSV1547" s="58"/>
      <c r="WCR1547" s="58"/>
      <c r="WMN1547" s="58"/>
      <c r="WWJ1547" s="58"/>
    </row>
    <row r="1548" spans="1:796 1052:1820 2076:2844 3100:3868 4124:4892 5148:5916 6172:6940 7196:7964 8220:8988 9244:10012 10268:11036 11292:12060 12316:13084 13340:14108 14364:15132 15388:16156" s="67" customFormat="1" ht="57" hidden="1" customHeight="1" x14ac:dyDescent="0.25">
      <c r="A1548" s="54">
        <f>+SUBTOTAL(3,$B$11:B1548)</f>
        <v>0</v>
      </c>
      <c r="B1548" s="78" t="s">
        <v>42</v>
      </c>
      <c r="C1548" s="72" t="s">
        <v>43</v>
      </c>
      <c r="D1548" s="72" t="s">
        <v>44</v>
      </c>
      <c r="E1548" s="72" t="s">
        <v>45</v>
      </c>
      <c r="F1548" s="81" t="s">
        <v>5054</v>
      </c>
      <c r="G1548" s="82">
        <v>45531.724618056003</v>
      </c>
      <c r="H1548" s="81" t="s">
        <v>5054</v>
      </c>
      <c r="I1548" s="82">
        <v>45531.724618056003</v>
      </c>
      <c r="J1548" s="81" t="s">
        <v>5054</v>
      </c>
      <c r="K1548" s="82">
        <v>45531.724618056003</v>
      </c>
      <c r="L1548" s="100" t="s">
        <v>5176</v>
      </c>
      <c r="M1548" s="78" t="s">
        <v>48</v>
      </c>
      <c r="N1548" s="73" t="s">
        <v>261</v>
      </c>
      <c r="O1548" s="73" t="s">
        <v>2132</v>
      </c>
      <c r="P1548" s="73" t="s">
        <v>400</v>
      </c>
      <c r="Q1548" s="74"/>
      <c r="R1548" s="75"/>
      <c r="S1548" s="73" t="s">
        <v>68</v>
      </c>
      <c r="T1548" s="73" t="s">
        <v>321</v>
      </c>
      <c r="U1548" s="73" t="s">
        <v>321</v>
      </c>
      <c r="V1548" s="73" t="s">
        <v>71</v>
      </c>
      <c r="W1548" s="73" t="s">
        <v>72</v>
      </c>
      <c r="X1548" s="72" t="s">
        <v>58</v>
      </c>
      <c r="Y1548" s="73"/>
      <c r="Z1548" s="73" t="s">
        <v>59</v>
      </c>
      <c r="AA1548" s="72" t="s">
        <v>74</v>
      </c>
      <c r="AB1548" s="72"/>
      <c r="AC1548" s="78" t="s">
        <v>82</v>
      </c>
      <c r="AD1548" s="78" t="s">
        <v>82</v>
      </c>
      <c r="JX1548" s="58"/>
      <c r="TT1548" s="58"/>
      <c r="ADP1548" s="58"/>
      <c r="ANL1548" s="58"/>
      <c r="AXH1548" s="58"/>
      <c r="BHD1548" s="58"/>
      <c r="BQZ1548" s="58"/>
      <c r="CAV1548" s="58"/>
      <c r="CKR1548" s="58"/>
      <c r="CUN1548" s="58"/>
      <c r="DEJ1548" s="58"/>
      <c r="DOF1548" s="58"/>
      <c r="DYB1548" s="58"/>
      <c r="EHX1548" s="58"/>
      <c r="ERT1548" s="58"/>
      <c r="FBP1548" s="58"/>
      <c r="FLL1548" s="58"/>
      <c r="FVH1548" s="58"/>
      <c r="GFD1548" s="58"/>
      <c r="GOZ1548" s="58"/>
      <c r="GYV1548" s="58"/>
      <c r="HIR1548" s="58"/>
      <c r="HSN1548" s="58"/>
      <c r="ICJ1548" s="58"/>
      <c r="IMF1548" s="58"/>
      <c r="IWB1548" s="58"/>
      <c r="JFX1548" s="58"/>
      <c r="JPT1548" s="58"/>
      <c r="JZP1548" s="58"/>
      <c r="KJL1548" s="58"/>
      <c r="KTH1548" s="58"/>
      <c r="LDD1548" s="58"/>
      <c r="LMZ1548" s="58"/>
      <c r="LWV1548" s="58"/>
      <c r="MGR1548" s="58"/>
      <c r="MQN1548" s="58"/>
      <c r="NAJ1548" s="58"/>
      <c r="NKF1548" s="58"/>
      <c r="NUB1548" s="58"/>
      <c r="ODX1548" s="58"/>
      <c r="ONT1548" s="58"/>
      <c r="OXP1548" s="58"/>
      <c r="PHL1548" s="58"/>
      <c r="PRH1548" s="58"/>
      <c r="QBD1548" s="58"/>
      <c r="QKZ1548" s="58"/>
      <c r="QUV1548" s="58"/>
      <c r="RER1548" s="58"/>
      <c r="RON1548" s="58"/>
      <c r="RYJ1548" s="58"/>
      <c r="SIF1548" s="58"/>
      <c r="SSB1548" s="58"/>
      <c r="TBX1548" s="58"/>
      <c r="TLT1548" s="58"/>
      <c r="TVP1548" s="58"/>
      <c r="UFL1548" s="58"/>
      <c r="UPH1548" s="58"/>
      <c r="UZD1548" s="58"/>
      <c r="VIZ1548" s="58"/>
      <c r="VSV1548" s="58"/>
      <c r="WCR1548" s="58"/>
      <c r="WMN1548" s="58"/>
      <c r="WWJ1548" s="58"/>
    </row>
    <row r="1549" spans="1:796 1052:1820 2076:2844 3100:3868 4124:4892 5148:5916 6172:6940 7196:7964 8220:8988 9244:10012 10268:11036 11292:12060 12316:13084 13340:14108 14364:15132 15388:16156" s="67" customFormat="1" ht="57" hidden="1" customHeight="1" x14ac:dyDescent="0.25">
      <c r="A1549" s="54">
        <f>+SUBTOTAL(3,$B$11:B1549)</f>
        <v>0</v>
      </c>
      <c r="B1549" s="78" t="s">
        <v>42</v>
      </c>
      <c r="C1549" s="72" t="s">
        <v>43</v>
      </c>
      <c r="D1549" s="72" t="s">
        <v>44</v>
      </c>
      <c r="E1549" s="72" t="s">
        <v>45</v>
      </c>
      <c r="F1549" s="81" t="s">
        <v>5055</v>
      </c>
      <c r="G1549" s="82">
        <v>45526.633240741001</v>
      </c>
      <c r="H1549" s="81" t="s">
        <v>5055</v>
      </c>
      <c r="I1549" s="82">
        <v>45526.633240741001</v>
      </c>
      <c r="J1549" s="81" t="s">
        <v>5055</v>
      </c>
      <c r="K1549" s="82">
        <v>45526.633240741001</v>
      </c>
      <c r="L1549" s="100" t="s">
        <v>5177</v>
      </c>
      <c r="M1549" s="78" t="s">
        <v>48</v>
      </c>
      <c r="N1549" s="73" t="s">
        <v>261</v>
      </c>
      <c r="O1549" s="73" t="s">
        <v>739</v>
      </c>
      <c r="P1549" s="73" t="s">
        <v>419</v>
      </c>
      <c r="Q1549" s="74"/>
      <c r="R1549" s="75"/>
      <c r="S1549" s="73" t="s">
        <v>68</v>
      </c>
      <c r="T1549" s="73" t="s">
        <v>125</v>
      </c>
      <c r="U1549" s="73" t="s">
        <v>224</v>
      </c>
      <c r="V1549" s="73" t="s">
        <v>80</v>
      </c>
      <c r="W1549" s="73" t="s">
        <v>4692</v>
      </c>
      <c r="X1549" s="72" t="s">
        <v>58</v>
      </c>
      <c r="Y1549" s="73">
        <v>45527</v>
      </c>
      <c r="Z1549" s="73" t="s">
        <v>59</v>
      </c>
      <c r="AA1549" s="72" t="s">
        <v>74</v>
      </c>
      <c r="AB1549" s="72"/>
      <c r="AC1549" s="78" t="s">
        <v>117</v>
      </c>
      <c r="AD1549" s="78" t="s">
        <v>117</v>
      </c>
      <c r="JX1549" s="58"/>
      <c r="TT1549" s="58"/>
      <c r="ADP1549" s="58"/>
      <c r="ANL1549" s="58"/>
      <c r="AXH1549" s="58"/>
      <c r="BHD1549" s="58"/>
      <c r="BQZ1549" s="58"/>
      <c r="CAV1549" s="58"/>
      <c r="CKR1549" s="58"/>
      <c r="CUN1549" s="58"/>
      <c r="DEJ1549" s="58"/>
      <c r="DOF1549" s="58"/>
      <c r="DYB1549" s="58"/>
      <c r="EHX1549" s="58"/>
      <c r="ERT1549" s="58"/>
      <c r="FBP1549" s="58"/>
      <c r="FLL1549" s="58"/>
      <c r="FVH1549" s="58"/>
      <c r="GFD1549" s="58"/>
      <c r="GOZ1549" s="58"/>
      <c r="GYV1549" s="58"/>
      <c r="HIR1549" s="58"/>
      <c r="HSN1549" s="58"/>
      <c r="ICJ1549" s="58"/>
      <c r="IMF1549" s="58"/>
      <c r="IWB1549" s="58"/>
      <c r="JFX1549" s="58"/>
      <c r="JPT1549" s="58"/>
      <c r="JZP1549" s="58"/>
      <c r="KJL1549" s="58"/>
      <c r="KTH1549" s="58"/>
      <c r="LDD1549" s="58"/>
      <c r="LMZ1549" s="58"/>
      <c r="LWV1549" s="58"/>
      <c r="MGR1549" s="58"/>
      <c r="MQN1549" s="58"/>
      <c r="NAJ1549" s="58"/>
      <c r="NKF1549" s="58"/>
      <c r="NUB1549" s="58"/>
      <c r="ODX1549" s="58"/>
      <c r="ONT1549" s="58"/>
      <c r="OXP1549" s="58"/>
      <c r="PHL1549" s="58"/>
      <c r="PRH1549" s="58"/>
      <c r="QBD1549" s="58"/>
      <c r="QKZ1549" s="58"/>
      <c r="QUV1549" s="58"/>
      <c r="RER1549" s="58"/>
      <c r="RON1549" s="58"/>
      <c r="RYJ1549" s="58"/>
      <c r="SIF1549" s="58"/>
      <c r="SSB1549" s="58"/>
      <c r="TBX1549" s="58"/>
      <c r="TLT1549" s="58"/>
      <c r="TVP1549" s="58"/>
      <c r="UFL1549" s="58"/>
      <c r="UPH1549" s="58"/>
      <c r="UZD1549" s="58"/>
      <c r="VIZ1549" s="58"/>
      <c r="VSV1549" s="58"/>
      <c r="WCR1549" s="58"/>
      <c r="WMN1549" s="58"/>
      <c r="WWJ1549" s="58"/>
    </row>
    <row r="1550" spans="1:796 1052:1820 2076:2844 3100:3868 4124:4892 5148:5916 6172:6940 7196:7964 8220:8988 9244:10012 10268:11036 11292:12060 12316:13084 13340:14108 14364:15132 15388:16156" s="67" customFormat="1" ht="57" hidden="1" customHeight="1" x14ac:dyDescent="0.25">
      <c r="A1550" s="54">
        <f>+SUBTOTAL(3,$B$11:B1550)</f>
        <v>0</v>
      </c>
      <c r="B1550" s="78" t="s">
        <v>42</v>
      </c>
      <c r="C1550" s="72" t="s">
        <v>43</v>
      </c>
      <c r="D1550" s="72" t="s">
        <v>44</v>
      </c>
      <c r="E1550" s="72" t="s">
        <v>45</v>
      </c>
      <c r="F1550" s="81" t="s">
        <v>5053</v>
      </c>
      <c r="G1550" s="82">
        <v>45524.476770832996</v>
      </c>
      <c r="H1550" s="81" t="s">
        <v>5053</v>
      </c>
      <c r="I1550" s="82">
        <v>45524.476770832996</v>
      </c>
      <c r="J1550" s="81" t="s">
        <v>5053</v>
      </c>
      <c r="K1550" s="82">
        <v>45524.476770832996</v>
      </c>
      <c r="L1550" s="100" t="s">
        <v>5098</v>
      </c>
      <c r="M1550" s="78" t="s">
        <v>111</v>
      </c>
      <c r="N1550" s="73" t="s">
        <v>261</v>
      </c>
      <c r="O1550" s="73" t="s">
        <v>739</v>
      </c>
      <c r="P1550" s="73" t="s">
        <v>775</v>
      </c>
      <c r="Q1550" s="74"/>
      <c r="R1550" s="75"/>
      <c r="S1550" s="73" t="s">
        <v>53</v>
      </c>
      <c r="T1550" s="73" t="s">
        <v>5259</v>
      </c>
      <c r="U1550" s="73" t="s">
        <v>5261</v>
      </c>
      <c r="V1550" s="73" t="s">
        <v>115</v>
      </c>
      <c r="W1550" s="73" t="s">
        <v>4727</v>
      </c>
      <c r="X1550" s="72" t="s">
        <v>58</v>
      </c>
      <c r="Y1550" s="73">
        <v>45526</v>
      </c>
      <c r="Z1550" s="73" t="s">
        <v>59</v>
      </c>
      <c r="AA1550" s="72" t="s">
        <v>74</v>
      </c>
      <c r="AB1550" s="72"/>
      <c r="AC1550" s="78" t="s">
        <v>75</v>
      </c>
      <c r="AD1550" s="78" t="s">
        <v>75</v>
      </c>
      <c r="JX1550" s="58"/>
      <c r="TT1550" s="58"/>
      <c r="ADP1550" s="58"/>
      <c r="ANL1550" s="58"/>
      <c r="AXH1550" s="58"/>
      <c r="BHD1550" s="58"/>
      <c r="BQZ1550" s="58"/>
      <c r="CAV1550" s="58"/>
      <c r="CKR1550" s="58"/>
      <c r="CUN1550" s="58"/>
      <c r="DEJ1550" s="58"/>
      <c r="DOF1550" s="58"/>
      <c r="DYB1550" s="58"/>
      <c r="EHX1550" s="58"/>
      <c r="ERT1550" s="58"/>
      <c r="FBP1550" s="58"/>
      <c r="FLL1550" s="58"/>
      <c r="FVH1550" s="58"/>
      <c r="GFD1550" s="58"/>
      <c r="GOZ1550" s="58"/>
      <c r="GYV1550" s="58"/>
      <c r="HIR1550" s="58"/>
      <c r="HSN1550" s="58"/>
      <c r="ICJ1550" s="58"/>
      <c r="IMF1550" s="58"/>
      <c r="IWB1550" s="58"/>
      <c r="JFX1550" s="58"/>
      <c r="JPT1550" s="58"/>
      <c r="JZP1550" s="58"/>
      <c r="KJL1550" s="58"/>
      <c r="KTH1550" s="58"/>
      <c r="LDD1550" s="58"/>
      <c r="LMZ1550" s="58"/>
      <c r="LWV1550" s="58"/>
      <c r="MGR1550" s="58"/>
      <c r="MQN1550" s="58"/>
      <c r="NAJ1550" s="58"/>
      <c r="NKF1550" s="58"/>
      <c r="NUB1550" s="58"/>
      <c r="ODX1550" s="58"/>
      <c r="ONT1550" s="58"/>
      <c r="OXP1550" s="58"/>
      <c r="PHL1550" s="58"/>
      <c r="PRH1550" s="58"/>
      <c r="QBD1550" s="58"/>
      <c r="QKZ1550" s="58"/>
      <c r="QUV1550" s="58"/>
      <c r="RER1550" s="58"/>
      <c r="RON1550" s="58"/>
      <c r="RYJ1550" s="58"/>
      <c r="SIF1550" s="58"/>
      <c r="SSB1550" s="58"/>
      <c r="TBX1550" s="58"/>
      <c r="TLT1550" s="58"/>
      <c r="TVP1550" s="58"/>
      <c r="UFL1550" s="58"/>
      <c r="UPH1550" s="58"/>
      <c r="UZD1550" s="58"/>
      <c r="VIZ1550" s="58"/>
      <c r="VSV1550" s="58"/>
      <c r="WCR1550" s="58"/>
      <c r="WMN1550" s="58"/>
      <c r="WWJ1550" s="58"/>
    </row>
    <row r="1551" spans="1:796 1052:1820 2076:2844 3100:3868 4124:4892 5148:5916 6172:6940 7196:7964 8220:8988 9244:10012 10268:11036 11292:12060 12316:13084 13340:14108 14364:15132 15388:16156" s="67" customFormat="1" ht="57" hidden="1" customHeight="1" x14ac:dyDescent="0.25">
      <c r="A1551" s="54">
        <f>+SUBTOTAL(3,$B$11:B1551)</f>
        <v>0</v>
      </c>
      <c r="B1551" s="78" t="s">
        <v>42</v>
      </c>
      <c r="C1551" s="72" t="s">
        <v>43</v>
      </c>
      <c r="D1551" s="72" t="s">
        <v>44</v>
      </c>
      <c r="E1551" s="72" t="s">
        <v>45</v>
      </c>
      <c r="F1551" s="81" t="s">
        <v>5056</v>
      </c>
      <c r="G1551" s="82">
        <v>45517.347708333</v>
      </c>
      <c r="H1551" s="81" t="s">
        <v>5056</v>
      </c>
      <c r="I1551" s="82">
        <v>45517.347708333</v>
      </c>
      <c r="J1551" s="81" t="s">
        <v>5056</v>
      </c>
      <c r="K1551" s="82">
        <v>45517.347708333</v>
      </c>
      <c r="L1551" s="100" t="s">
        <v>5178</v>
      </c>
      <c r="M1551" s="78" t="s">
        <v>48</v>
      </c>
      <c r="N1551" s="73" t="s">
        <v>261</v>
      </c>
      <c r="O1551" s="73" t="s">
        <v>739</v>
      </c>
      <c r="P1551" s="73" t="s">
        <v>5246</v>
      </c>
      <c r="Q1551" s="74"/>
      <c r="R1551" s="75"/>
      <c r="S1551" s="73" t="s">
        <v>53</v>
      </c>
      <c r="T1551" s="73" t="s">
        <v>5248</v>
      </c>
      <c r="U1551" s="73" t="s">
        <v>157</v>
      </c>
      <c r="V1551" s="73" t="s">
        <v>217</v>
      </c>
      <c r="W1551" s="73" t="s">
        <v>218</v>
      </c>
      <c r="X1551" s="72" t="s">
        <v>58</v>
      </c>
      <c r="Y1551" s="73">
        <v>45526</v>
      </c>
      <c r="Z1551" s="73" t="s">
        <v>59</v>
      </c>
      <c r="AA1551" s="72" t="s">
        <v>74</v>
      </c>
      <c r="AB1551" s="72"/>
      <c r="AC1551" s="78" t="s">
        <v>117</v>
      </c>
      <c r="AD1551" s="78" t="s">
        <v>117</v>
      </c>
      <c r="JX1551" s="58"/>
      <c r="TT1551" s="58"/>
      <c r="ADP1551" s="58"/>
      <c r="ANL1551" s="58"/>
      <c r="AXH1551" s="58"/>
      <c r="BHD1551" s="58"/>
      <c r="BQZ1551" s="58"/>
      <c r="CAV1551" s="58"/>
      <c r="CKR1551" s="58"/>
      <c r="CUN1551" s="58"/>
      <c r="DEJ1551" s="58"/>
      <c r="DOF1551" s="58"/>
      <c r="DYB1551" s="58"/>
      <c r="EHX1551" s="58"/>
      <c r="ERT1551" s="58"/>
      <c r="FBP1551" s="58"/>
      <c r="FLL1551" s="58"/>
      <c r="FVH1551" s="58"/>
      <c r="GFD1551" s="58"/>
      <c r="GOZ1551" s="58"/>
      <c r="GYV1551" s="58"/>
      <c r="HIR1551" s="58"/>
      <c r="HSN1551" s="58"/>
      <c r="ICJ1551" s="58"/>
      <c r="IMF1551" s="58"/>
      <c r="IWB1551" s="58"/>
      <c r="JFX1551" s="58"/>
      <c r="JPT1551" s="58"/>
      <c r="JZP1551" s="58"/>
      <c r="KJL1551" s="58"/>
      <c r="KTH1551" s="58"/>
      <c r="LDD1551" s="58"/>
      <c r="LMZ1551" s="58"/>
      <c r="LWV1551" s="58"/>
      <c r="MGR1551" s="58"/>
      <c r="MQN1551" s="58"/>
      <c r="NAJ1551" s="58"/>
      <c r="NKF1551" s="58"/>
      <c r="NUB1551" s="58"/>
      <c r="ODX1551" s="58"/>
      <c r="ONT1551" s="58"/>
      <c r="OXP1551" s="58"/>
      <c r="PHL1551" s="58"/>
      <c r="PRH1551" s="58"/>
      <c r="QBD1551" s="58"/>
      <c r="QKZ1551" s="58"/>
      <c r="QUV1551" s="58"/>
      <c r="RER1551" s="58"/>
      <c r="RON1551" s="58"/>
      <c r="RYJ1551" s="58"/>
      <c r="SIF1551" s="58"/>
      <c r="SSB1551" s="58"/>
      <c r="TBX1551" s="58"/>
      <c r="TLT1551" s="58"/>
      <c r="TVP1551" s="58"/>
      <c r="UFL1551" s="58"/>
      <c r="UPH1551" s="58"/>
      <c r="UZD1551" s="58"/>
      <c r="VIZ1551" s="58"/>
      <c r="VSV1551" s="58"/>
      <c r="WCR1551" s="58"/>
      <c r="WMN1551" s="58"/>
      <c r="WWJ1551" s="58"/>
    </row>
    <row r="1552" spans="1:796 1052:1820 2076:2844 3100:3868 4124:4892 5148:5916 6172:6940 7196:7964 8220:8988 9244:10012 10268:11036 11292:12060 12316:13084 13340:14108 14364:15132 15388:16156" s="67" customFormat="1" ht="57" hidden="1" customHeight="1" x14ac:dyDescent="0.25">
      <c r="A1552" s="54">
        <f>+SUBTOTAL(3,$B$11:B1552)</f>
        <v>0</v>
      </c>
      <c r="B1552" s="78" t="s">
        <v>42</v>
      </c>
      <c r="C1552" s="72" t="s">
        <v>43</v>
      </c>
      <c r="D1552" s="72" t="s">
        <v>44</v>
      </c>
      <c r="E1552" s="72" t="s">
        <v>45</v>
      </c>
      <c r="F1552" s="81" t="s">
        <v>5057</v>
      </c>
      <c r="G1552" s="82">
        <v>45519.468171296001</v>
      </c>
      <c r="H1552" s="81" t="s">
        <v>5057</v>
      </c>
      <c r="I1552" s="82">
        <v>45519.468171296001</v>
      </c>
      <c r="J1552" s="81" t="s">
        <v>5057</v>
      </c>
      <c r="K1552" s="82">
        <v>45519.468171296001</v>
      </c>
      <c r="L1552" s="100" t="s">
        <v>5179</v>
      </c>
      <c r="M1552" s="78" t="s">
        <v>48</v>
      </c>
      <c r="N1552" s="73" t="s">
        <v>756</v>
      </c>
      <c r="O1552" s="73" t="s">
        <v>1412</v>
      </c>
      <c r="P1552" s="73" t="s">
        <v>78</v>
      </c>
      <c r="Q1552" s="74"/>
      <c r="R1552" s="75"/>
      <c r="S1552" s="73" t="s">
        <v>68</v>
      </c>
      <c r="T1552" s="73" t="s">
        <v>137</v>
      </c>
      <c r="U1552" s="73" t="s">
        <v>3282</v>
      </c>
      <c r="V1552" s="73" t="s">
        <v>5283</v>
      </c>
      <c r="W1552" s="73" t="s">
        <v>5284</v>
      </c>
      <c r="X1552" s="72" t="s">
        <v>58</v>
      </c>
      <c r="Y1552" s="73">
        <v>45527</v>
      </c>
      <c r="Z1552" s="73" t="s">
        <v>59</v>
      </c>
      <c r="AA1552" s="72" t="s">
        <v>74</v>
      </c>
      <c r="AB1552" s="72"/>
      <c r="AC1552" s="78" t="s">
        <v>82</v>
      </c>
      <c r="AD1552" s="78" t="s">
        <v>82</v>
      </c>
      <c r="JX1552" s="58"/>
      <c r="TT1552" s="58"/>
      <c r="ADP1552" s="58"/>
      <c r="ANL1552" s="58"/>
      <c r="AXH1552" s="58"/>
      <c r="BHD1552" s="58"/>
      <c r="BQZ1552" s="58"/>
      <c r="CAV1552" s="58"/>
      <c r="CKR1552" s="58"/>
      <c r="CUN1552" s="58"/>
      <c r="DEJ1552" s="58"/>
      <c r="DOF1552" s="58"/>
      <c r="DYB1552" s="58"/>
      <c r="EHX1552" s="58"/>
      <c r="ERT1552" s="58"/>
      <c r="FBP1552" s="58"/>
      <c r="FLL1552" s="58"/>
      <c r="FVH1552" s="58"/>
      <c r="GFD1552" s="58"/>
      <c r="GOZ1552" s="58"/>
      <c r="GYV1552" s="58"/>
      <c r="HIR1552" s="58"/>
      <c r="HSN1552" s="58"/>
      <c r="ICJ1552" s="58"/>
      <c r="IMF1552" s="58"/>
      <c r="IWB1552" s="58"/>
      <c r="JFX1552" s="58"/>
      <c r="JPT1552" s="58"/>
      <c r="JZP1552" s="58"/>
      <c r="KJL1552" s="58"/>
      <c r="KTH1552" s="58"/>
      <c r="LDD1552" s="58"/>
      <c r="LMZ1552" s="58"/>
      <c r="LWV1552" s="58"/>
      <c r="MGR1552" s="58"/>
      <c r="MQN1552" s="58"/>
      <c r="NAJ1552" s="58"/>
      <c r="NKF1552" s="58"/>
      <c r="NUB1552" s="58"/>
      <c r="ODX1552" s="58"/>
      <c r="ONT1552" s="58"/>
      <c r="OXP1552" s="58"/>
      <c r="PHL1552" s="58"/>
      <c r="PRH1552" s="58"/>
      <c r="QBD1552" s="58"/>
      <c r="QKZ1552" s="58"/>
      <c r="QUV1552" s="58"/>
      <c r="RER1552" s="58"/>
      <c r="RON1552" s="58"/>
      <c r="RYJ1552" s="58"/>
      <c r="SIF1552" s="58"/>
      <c r="SSB1552" s="58"/>
      <c r="TBX1552" s="58"/>
      <c r="TLT1552" s="58"/>
      <c r="TVP1552" s="58"/>
      <c r="UFL1552" s="58"/>
      <c r="UPH1552" s="58"/>
      <c r="UZD1552" s="58"/>
      <c r="VIZ1552" s="58"/>
      <c r="VSV1552" s="58"/>
      <c r="WCR1552" s="58"/>
      <c r="WMN1552" s="58"/>
      <c r="WWJ1552" s="58"/>
    </row>
    <row r="1553" spans="1:796 1052:1820 2076:2844 3100:3868 4124:4892 5148:5916 6172:6940 7196:7964 8220:8988 9244:10012 10268:11036 11292:12060 12316:13084 13340:14108 14364:15132 15388:16156" s="67" customFormat="1" ht="57" hidden="1" customHeight="1" x14ac:dyDescent="0.25">
      <c r="A1553" s="54">
        <f>+SUBTOTAL(3,$B$11:B1553)</f>
        <v>0</v>
      </c>
      <c r="B1553" s="78" t="s">
        <v>42</v>
      </c>
      <c r="C1553" s="72" t="s">
        <v>43</v>
      </c>
      <c r="D1553" s="72" t="s">
        <v>44</v>
      </c>
      <c r="E1553" s="72" t="s">
        <v>45</v>
      </c>
      <c r="F1553" s="81" t="s">
        <v>5058</v>
      </c>
      <c r="G1553" s="82">
        <v>45512.706863425999</v>
      </c>
      <c r="H1553" s="81" t="s">
        <v>5058</v>
      </c>
      <c r="I1553" s="82">
        <v>45512.706863425999</v>
      </c>
      <c r="J1553" s="81" t="s">
        <v>5058</v>
      </c>
      <c r="K1553" s="82">
        <v>45512.706863425999</v>
      </c>
      <c r="L1553" s="100" t="s">
        <v>5118</v>
      </c>
      <c r="M1553" s="78" t="s">
        <v>48</v>
      </c>
      <c r="N1553" s="73" t="s">
        <v>303</v>
      </c>
      <c r="O1553" s="73" t="s">
        <v>633</v>
      </c>
      <c r="P1553" s="73" t="s">
        <v>5223</v>
      </c>
      <c r="Q1553" s="74"/>
      <c r="R1553" s="75"/>
      <c r="S1553" s="73" t="s">
        <v>68</v>
      </c>
      <c r="T1553" s="73" t="s">
        <v>125</v>
      </c>
      <c r="U1553" s="73" t="s">
        <v>126</v>
      </c>
      <c r="V1553" s="73" t="s">
        <v>80</v>
      </c>
      <c r="W1553" s="73" t="s">
        <v>4692</v>
      </c>
      <c r="X1553" s="72" t="s">
        <v>58</v>
      </c>
      <c r="Y1553" s="73">
        <v>45516</v>
      </c>
      <c r="Z1553" s="73" t="s">
        <v>59</v>
      </c>
      <c r="AA1553" s="72" t="s">
        <v>74</v>
      </c>
      <c r="AB1553" s="72"/>
      <c r="AC1553" s="78" t="s">
        <v>82</v>
      </c>
      <c r="AD1553" s="78" t="s">
        <v>82</v>
      </c>
      <c r="JX1553" s="58"/>
      <c r="TT1553" s="58"/>
      <c r="ADP1553" s="58"/>
      <c r="ANL1553" s="58"/>
      <c r="AXH1553" s="58"/>
      <c r="BHD1553" s="58"/>
      <c r="BQZ1553" s="58"/>
      <c r="CAV1553" s="58"/>
      <c r="CKR1553" s="58"/>
      <c r="CUN1553" s="58"/>
      <c r="DEJ1553" s="58"/>
      <c r="DOF1553" s="58"/>
      <c r="DYB1553" s="58"/>
      <c r="EHX1553" s="58"/>
      <c r="ERT1553" s="58"/>
      <c r="FBP1553" s="58"/>
      <c r="FLL1553" s="58"/>
      <c r="FVH1553" s="58"/>
      <c r="GFD1553" s="58"/>
      <c r="GOZ1553" s="58"/>
      <c r="GYV1553" s="58"/>
      <c r="HIR1553" s="58"/>
      <c r="HSN1553" s="58"/>
      <c r="ICJ1553" s="58"/>
      <c r="IMF1553" s="58"/>
      <c r="IWB1553" s="58"/>
      <c r="JFX1553" s="58"/>
      <c r="JPT1553" s="58"/>
      <c r="JZP1553" s="58"/>
      <c r="KJL1553" s="58"/>
      <c r="KTH1553" s="58"/>
      <c r="LDD1553" s="58"/>
      <c r="LMZ1553" s="58"/>
      <c r="LWV1553" s="58"/>
      <c r="MGR1553" s="58"/>
      <c r="MQN1553" s="58"/>
      <c r="NAJ1553" s="58"/>
      <c r="NKF1553" s="58"/>
      <c r="NUB1553" s="58"/>
      <c r="ODX1553" s="58"/>
      <c r="ONT1553" s="58"/>
      <c r="OXP1553" s="58"/>
      <c r="PHL1553" s="58"/>
      <c r="PRH1553" s="58"/>
      <c r="QBD1553" s="58"/>
      <c r="QKZ1553" s="58"/>
      <c r="QUV1553" s="58"/>
      <c r="RER1553" s="58"/>
      <c r="RON1553" s="58"/>
      <c r="RYJ1553" s="58"/>
      <c r="SIF1553" s="58"/>
      <c r="SSB1553" s="58"/>
      <c r="TBX1553" s="58"/>
      <c r="TLT1553" s="58"/>
      <c r="TVP1553" s="58"/>
      <c r="UFL1553" s="58"/>
      <c r="UPH1553" s="58"/>
      <c r="UZD1553" s="58"/>
      <c r="VIZ1553" s="58"/>
      <c r="VSV1553" s="58"/>
      <c r="WCR1553" s="58"/>
      <c r="WMN1553" s="58"/>
      <c r="WWJ1553" s="58"/>
    </row>
    <row r="1554" spans="1:796 1052:1820 2076:2844 3100:3868 4124:4892 5148:5916 6172:6940 7196:7964 8220:8988 9244:10012 10268:11036 11292:12060 12316:13084 13340:14108 14364:15132 15388:16156" s="67" customFormat="1" ht="57" hidden="1" customHeight="1" x14ac:dyDescent="0.25">
      <c r="A1554" s="54">
        <f>+SUBTOTAL(3,$B$11:B1554)</f>
        <v>0</v>
      </c>
      <c r="B1554" s="78" t="s">
        <v>42</v>
      </c>
      <c r="C1554" s="72" t="s">
        <v>43</v>
      </c>
      <c r="D1554" s="72" t="s">
        <v>44</v>
      </c>
      <c r="E1554" s="72" t="s">
        <v>45</v>
      </c>
      <c r="F1554" s="81" t="s">
        <v>5059</v>
      </c>
      <c r="G1554" s="82">
        <v>45510.491076389</v>
      </c>
      <c r="H1554" s="81" t="s">
        <v>5059</v>
      </c>
      <c r="I1554" s="82">
        <v>45510.491076389</v>
      </c>
      <c r="J1554" s="81" t="s">
        <v>5059</v>
      </c>
      <c r="K1554" s="82">
        <v>45510.491076389</v>
      </c>
      <c r="L1554" s="100" t="s">
        <v>3190</v>
      </c>
      <c r="M1554" s="78" t="s">
        <v>48</v>
      </c>
      <c r="N1554" s="73" t="s">
        <v>303</v>
      </c>
      <c r="O1554" s="73" t="s">
        <v>766</v>
      </c>
      <c r="P1554" s="73" t="s">
        <v>3480</v>
      </c>
      <c r="Q1554" s="74"/>
      <c r="R1554" s="75"/>
      <c r="S1554" s="73" t="s">
        <v>68</v>
      </c>
      <c r="T1554" s="73" t="s">
        <v>69</v>
      </c>
      <c r="U1554" s="73" t="s">
        <v>327</v>
      </c>
      <c r="V1554" s="73" t="s">
        <v>80</v>
      </c>
      <c r="W1554" s="73" t="s">
        <v>4692</v>
      </c>
      <c r="X1554" s="72" t="s">
        <v>58</v>
      </c>
      <c r="Y1554" s="73">
        <v>45510</v>
      </c>
      <c r="Z1554" s="73" t="s">
        <v>105</v>
      </c>
      <c r="AA1554" s="72" t="s">
        <v>74</v>
      </c>
      <c r="AB1554" s="72"/>
      <c r="AC1554" s="78" t="s">
        <v>82</v>
      </c>
      <c r="AD1554" s="78" t="s">
        <v>82</v>
      </c>
      <c r="JX1554" s="58"/>
      <c r="TT1554" s="58"/>
      <c r="ADP1554" s="58"/>
      <c r="ANL1554" s="58"/>
      <c r="AXH1554" s="58"/>
      <c r="BHD1554" s="58"/>
      <c r="BQZ1554" s="58"/>
      <c r="CAV1554" s="58"/>
      <c r="CKR1554" s="58"/>
      <c r="CUN1554" s="58"/>
      <c r="DEJ1554" s="58"/>
      <c r="DOF1554" s="58"/>
      <c r="DYB1554" s="58"/>
      <c r="EHX1554" s="58"/>
      <c r="ERT1554" s="58"/>
      <c r="FBP1554" s="58"/>
      <c r="FLL1554" s="58"/>
      <c r="FVH1554" s="58"/>
      <c r="GFD1554" s="58"/>
      <c r="GOZ1554" s="58"/>
      <c r="GYV1554" s="58"/>
      <c r="HIR1554" s="58"/>
      <c r="HSN1554" s="58"/>
      <c r="ICJ1554" s="58"/>
      <c r="IMF1554" s="58"/>
      <c r="IWB1554" s="58"/>
      <c r="JFX1554" s="58"/>
      <c r="JPT1554" s="58"/>
      <c r="JZP1554" s="58"/>
      <c r="KJL1554" s="58"/>
      <c r="KTH1554" s="58"/>
      <c r="LDD1554" s="58"/>
      <c r="LMZ1554" s="58"/>
      <c r="LWV1554" s="58"/>
      <c r="MGR1554" s="58"/>
      <c r="MQN1554" s="58"/>
      <c r="NAJ1554" s="58"/>
      <c r="NKF1554" s="58"/>
      <c r="NUB1554" s="58"/>
      <c r="ODX1554" s="58"/>
      <c r="ONT1554" s="58"/>
      <c r="OXP1554" s="58"/>
      <c r="PHL1554" s="58"/>
      <c r="PRH1554" s="58"/>
      <c r="QBD1554" s="58"/>
      <c r="QKZ1554" s="58"/>
      <c r="QUV1554" s="58"/>
      <c r="RER1554" s="58"/>
      <c r="RON1554" s="58"/>
      <c r="RYJ1554" s="58"/>
      <c r="SIF1554" s="58"/>
      <c r="SSB1554" s="58"/>
      <c r="TBX1554" s="58"/>
      <c r="TLT1554" s="58"/>
      <c r="TVP1554" s="58"/>
      <c r="UFL1554" s="58"/>
      <c r="UPH1554" s="58"/>
      <c r="UZD1554" s="58"/>
      <c r="VIZ1554" s="58"/>
      <c r="VSV1554" s="58"/>
      <c r="WCR1554" s="58"/>
      <c r="WMN1554" s="58"/>
      <c r="WWJ1554" s="58"/>
    </row>
    <row r="1555" spans="1:796 1052:1820 2076:2844 3100:3868 4124:4892 5148:5916 6172:6940 7196:7964 8220:8988 9244:10012 10268:11036 11292:12060 12316:13084 13340:14108 14364:15132 15388:16156" s="67" customFormat="1" ht="57" hidden="1" customHeight="1" x14ac:dyDescent="0.25">
      <c r="A1555" s="54">
        <f>+SUBTOTAL(3,$B$11:B1555)</f>
        <v>0</v>
      </c>
      <c r="B1555" s="78" t="s">
        <v>42</v>
      </c>
      <c r="C1555" s="72" t="s">
        <v>43</v>
      </c>
      <c r="D1555" s="72" t="s">
        <v>44</v>
      </c>
      <c r="E1555" s="72" t="s">
        <v>45</v>
      </c>
      <c r="F1555" s="81" t="s">
        <v>5060</v>
      </c>
      <c r="G1555" s="82">
        <v>45516.748356481003</v>
      </c>
      <c r="H1555" s="81" t="s">
        <v>5060</v>
      </c>
      <c r="I1555" s="82">
        <v>45516.748356481003</v>
      </c>
      <c r="J1555" s="81" t="s">
        <v>5060</v>
      </c>
      <c r="K1555" s="82">
        <v>45516.748356481003</v>
      </c>
      <c r="L1555" s="100" t="s">
        <v>5180</v>
      </c>
      <c r="M1555" s="78" t="s">
        <v>48</v>
      </c>
      <c r="N1555" s="73" t="s">
        <v>303</v>
      </c>
      <c r="O1555" s="73" t="s">
        <v>742</v>
      </c>
      <c r="P1555" s="73" t="s">
        <v>5247</v>
      </c>
      <c r="Q1555" s="74"/>
      <c r="R1555" s="75"/>
      <c r="S1555" s="73" t="s">
        <v>68</v>
      </c>
      <c r="T1555" s="73" t="s">
        <v>96</v>
      </c>
      <c r="U1555" s="73" t="s">
        <v>97</v>
      </c>
      <c r="V1555" s="73" t="s">
        <v>80</v>
      </c>
      <c r="W1555" s="73" t="s">
        <v>4692</v>
      </c>
      <c r="X1555" s="72" t="s">
        <v>58</v>
      </c>
      <c r="Y1555" s="73">
        <v>45523</v>
      </c>
      <c r="Z1555" s="73" t="s">
        <v>59</v>
      </c>
      <c r="AA1555" s="72" t="s">
        <v>74</v>
      </c>
      <c r="AB1555" s="72"/>
      <c r="AC1555" s="78" t="s">
        <v>82</v>
      </c>
      <c r="AD1555" s="78" t="s">
        <v>82</v>
      </c>
      <c r="JX1555" s="58"/>
      <c r="TT1555" s="58"/>
      <c r="ADP1555" s="58"/>
      <c r="ANL1555" s="58"/>
      <c r="AXH1555" s="58"/>
      <c r="BHD1555" s="58"/>
      <c r="BQZ1555" s="58"/>
      <c r="CAV1555" s="58"/>
      <c r="CKR1555" s="58"/>
      <c r="CUN1555" s="58"/>
      <c r="DEJ1555" s="58"/>
      <c r="DOF1555" s="58"/>
      <c r="DYB1555" s="58"/>
      <c r="EHX1555" s="58"/>
      <c r="ERT1555" s="58"/>
      <c r="FBP1555" s="58"/>
      <c r="FLL1555" s="58"/>
      <c r="FVH1555" s="58"/>
      <c r="GFD1555" s="58"/>
      <c r="GOZ1555" s="58"/>
      <c r="GYV1555" s="58"/>
      <c r="HIR1555" s="58"/>
      <c r="HSN1555" s="58"/>
      <c r="ICJ1555" s="58"/>
      <c r="IMF1555" s="58"/>
      <c r="IWB1555" s="58"/>
      <c r="JFX1555" s="58"/>
      <c r="JPT1555" s="58"/>
      <c r="JZP1555" s="58"/>
      <c r="KJL1555" s="58"/>
      <c r="KTH1555" s="58"/>
      <c r="LDD1555" s="58"/>
      <c r="LMZ1555" s="58"/>
      <c r="LWV1555" s="58"/>
      <c r="MGR1555" s="58"/>
      <c r="MQN1555" s="58"/>
      <c r="NAJ1555" s="58"/>
      <c r="NKF1555" s="58"/>
      <c r="NUB1555" s="58"/>
      <c r="ODX1555" s="58"/>
      <c r="ONT1555" s="58"/>
      <c r="OXP1555" s="58"/>
      <c r="PHL1555" s="58"/>
      <c r="PRH1555" s="58"/>
      <c r="QBD1555" s="58"/>
      <c r="QKZ1555" s="58"/>
      <c r="QUV1555" s="58"/>
      <c r="RER1555" s="58"/>
      <c r="RON1555" s="58"/>
      <c r="RYJ1555" s="58"/>
      <c r="SIF1555" s="58"/>
      <c r="SSB1555" s="58"/>
      <c r="TBX1555" s="58"/>
      <c r="TLT1555" s="58"/>
      <c r="TVP1555" s="58"/>
      <c r="UFL1555" s="58"/>
      <c r="UPH1555" s="58"/>
      <c r="UZD1555" s="58"/>
      <c r="VIZ1555" s="58"/>
      <c r="VSV1555" s="58"/>
      <c r="WCR1555" s="58"/>
      <c r="WMN1555" s="58"/>
      <c r="WWJ1555" s="58"/>
    </row>
    <row r="1556" spans="1:796 1052:1820 2076:2844 3100:3868 4124:4892 5148:5916 6172:6940 7196:7964 8220:8988 9244:10012 10268:11036 11292:12060 12316:13084 13340:14108 14364:15132 15388:16156" s="67" customFormat="1" ht="57" hidden="1" customHeight="1" x14ac:dyDescent="0.25">
      <c r="A1556" s="54">
        <f>+SUBTOTAL(3,$B$11:B1556)</f>
        <v>0</v>
      </c>
      <c r="B1556" s="78" t="s">
        <v>42</v>
      </c>
      <c r="C1556" s="72" t="s">
        <v>43</v>
      </c>
      <c r="D1556" s="72" t="s">
        <v>44</v>
      </c>
      <c r="E1556" s="72" t="s">
        <v>45</v>
      </c>
      <c r="F1556" s="81" t="s">
        <v>5380</v>
      </c>
      <c r="G1556" s="82">
        <v>45554.441851852003</v>
      </c>
      <c r="H1556" s="81" t="s">
        <v>5380</v>
      </c>
      <c r="I1556" s="82">
        <v>45554.441851852003</v>
      </c>
      <c r="J1556" s="81" t="s">
        <v>5380</v>
      </c>
      <c r="K1556" s="82">
        <v>45554.441851852003</v>
      </c>
      <c r="L1556" s="100" t="s">
        <v>5536</v>
      </c>
      <c r="M1556" s="78" t="s">
        <v>48</v>
      </c>
      <c r="N1556" s="73" t="s">
        <v>141</v>
      </c>
      <c r="O1556" s="73" t="s">
        <v>142</v>
      </c>
      <c r="P1556" s="73" t="s">
        <v>2086</v>
      </c>
      <c r="Q1556" s="74"/>
      <c r="R1556" s="75"/>
      <c r="S1556" s="73" t="s">
        <v>68</v>
      </c>
      <c r="T1556" s="73" t="s">
        <v>125</v>
      </c>
      <c r="U1556" s="73" t="s">
        <v>224</v>
      </c>
      <c r="V1556" s="73"/>
      <c r="W1556" s="73"/>
      <c r="X1556" s="72" t="s">
        <v>58</v>
      </c>
      <c r="Y1556" s="73"/>
      <c r="Z1556" s="73" t="s">
        <v>59</v>
      </c>
      <c r="AA1556" s="72" t="s">
        <v>187</v>
      </c>
      <c r="AB1556" s="72"/>
      <c r="AC1556" s="78" t="s">
        <v>82</v>
      </c>
      <c r="AD1556" s="78" t="s">
        <v>82</v>
      </c>
      <c r="JX1556" s="58"/>
      <c r="TT1556" s="58"/>
      <c r="ADP1556" s="58"/>
      <c r="ANL1556" s="58"/>
      <c r="AXH1556" s="58"/>
      <c r="BHD1556" s="58"/>
      <c r="BQZ1556" s="58"/>
      <c r="CAV1556" s="58"/>
      <c r="CKR1556" s="58"/>
      <c r="CUN1556" s="58"/>
      <c r="DEJ1556" s="58"/>
      <c r="DOF1556" s="58"/>
      <c r="DYB1556" s="58"/>
      <c r="EHX1556" s="58"/>
      <c r="ERT1556" s="58"/>
      <c r="FBP1556" s="58"/>
      <c r="FLL1556" s="58"/>
      <c r="FVH1556" s="58"/>
      <c r="GFD1556" s="58"/>
      <c r="GOZ1556" s="58"/>
      <c r="GYV1556" s="58"/>
      <c r="HIR1556" s="58"/>
      <c r="HSN1556" s="58"/>
      <c r="ICJ1556" s="58"/>
      <c r="IMF1556" s="58"/>
      <c r="IWB1556" s="58"/>
      <c r="JFX1556" s="58"/>
      <c r="JPT1556" s="58"/>
      <c r="JZP1556" s="58"/>
      <c r="KJL1556" s="58"/>
      <c r="KTH1556" s="58"/>
      <c r="LDD1556" s="58"/>
      <c r="LMZ1556" s="58"/>
      <c r="LWV1556" s="58"/>
      <c r="MGR1556" s="58"/>
      <c r="MQN1556" s="58"/>
      <c r="NAJ1556" s="58"/>
      <c r="NKF1556" s="58"/>
      <c r="NUB1556" s="58"/>
      <c r="ODX1556" s="58"/>
      <c r="ONT1556" s="58"/>
      <c r="OXP1556" s="58"/>
      <c r="PHL1556" s="58"/>
      <c r="PRH1556" s="58"/>
      <c r="QBD1556" s="58"/>
      <c r="QKZ1556" s="58"/>
      <c r="QUV1556" s="58"/>
      <c r="RER1556" s="58"/>
      <c r="RON1556" s="58"/>
      <c r="RYJ1556" s="58"/>
      <c r="SIF1556" s="58"/>
      <c r="SSB1556" s="58"/>
      <c r="TBX1556" s="58"/>
      <c r="TLT1556" s="58"/>
      <c r="TVP1556" s="58"/>
      <c r="UFL1556" s="58"/>
      <c r="UPH1556" s="58"/>
      <c r="UZD1556" s="58"/>
      <c r="VIZ1556" s="58"/>
      <c r="VSV1556" s="58"/>
      <c r="WCR1556" s="58"/>
      <c r="WMN1556" s="58"/>
      <c r="WWJ1556" s="58"/>
    </row>
    <row r="1557" spans="1:796 1052:1820 2076:2844 3100:3868 4124:4892 5148:5916 6172:6940 7196:7964 8220:8988 9244:10012 10268:11036 11292:12060 12316:13084 13340:14108 14364:15132 15388:16156" s="67" customFormat="1" ht="57" hidden="1" customHeight="1" x14ac:dyDescent="0.25">
      <c r="A1557" s="54">
        <f>+SUBTOTAL(3,$B$11:B1557)</f>
        <v>0</v>
      </c>
      <c r="B1557" s="78" t="s">
        <v>42</v>
      </c>
      <c r="C1557" s="72" t="s">
        <v>43</v>
      </c>
      <c r="D1557" s="72" t="s">
        <v>44</v>
      </c>
      <c r="E1557" s="72" t="s">
        <v>45</v>
      </c>
      <c r="F1557" s="81" t="s">
        <v>5381</v>
      </c>
      <c r="G1557" s="82">
        <v>45556.374027778002</v>
      </c>
      <c r="H1557" s="81" t="s">
        <v>5381</v>
      </c>
      <c r="I1557" s="82">
        <v>45556.374027778002</v>
      </c>
      <c r="J1557" s="81" t="s">
        <v>5381</v>
      </c>
      <c r="K1557" s="82">
        <v>45556.374027778002</v>
      </c>
      <c r="L1557" s="100" t="s">
        <v>5537</v>
      </c>
      <c r="M1557" s="78" t="s">
        <v>48</v>
      </c>
      <c r="N1557" s="49" t="s">
        <v>197</v>
      </c>
      <c r="O1557" s="73" t="s">
        <v>274</v>
      </c>
      <c r="P1557" s="73" t="s">
        <v>1330</v>
      </c>
      <c r="Q1557" s="74"/>
      <c r="R1557" s="75"/>
      <c r="S1557" s="73" t="s">
        <v>68</v>
      </c>
      <c r="T1557" s="73" t="s">
        <v>125</v>
      </c>
      <c r="U1557" s="73" t="s">
        <v>126</v>
      </c>
      <c r="V1557" s="73"/>
      <c r="W1557" s="73"/>
      <c r="X1557" s="72" t="s">
        <v>58</v>
      </c>
      <c r="Y1557" s="73"/>
      <c r="Z1557" s="73" t="s">
        <v>59</v>
      </c>
      <c r="AA1557" s="72" t="s">
        <v>74</v>
      </c>
      <c r="AB1557" s="72"/>
      <c r="AC1557" s="78" t="s">
        <v>82</v>
      </c>
      <c r="AD1557" s="78" t="s">
        <v>82</v>
      </c>
      <c r="JX1557" s="58"/>
      <c r="TT1557" s="58"/>
      <c r="ADP1557" s="58"/>
      <c r="ANL1557" s="58"/>
      <c r="AXH1557" s="58"/>
      <c r="BHD1557" s="58"/>
      <c r="BQZ1557" s="58"/>
      <c r="CAV1557" s="58"/>
      <c r="CKR1557" s="58"/>
      <c r="CUN1557" s="58"/>
      <c r="DEJ1557" s="58"/>
      <c r="DOF1557" s="58"/>
      <c r="DYB1557" s="58"/>
      <c r="EHX1557" s="58"/>
      <c r="ERT1557" s="58"/>
      <c r="FBP1557" s="58"/>
      <c r="FLL1557" s="58"/>
      <c r="FVH1557" s="58"/>
      <c r="GFD1557" s="58"/>
      <c r="GOZ1557" s="58"/>
      <c r="GYV1557" s="58"/>
      <c r="HIR1557" s="58"/>
      <c r="HSN1557" s="58"/>
      <c r="ICJ1557" s="58"/>
      <c r="IMF1557" s="58"/>
      <c r="IWB1557" s="58"/>
      <c r="JFX1557" s="58"/>
      <c r="JPT1557" s="58"/>
      <c r="JZP1557" s="58"/>
      <c r="KJL1557" s="58"/>
      <c r="KTH1557" s="58"/>
      <c r="LDD1557" s="58"/>
      <c r="LMZ1557" s="58"/>
      <c r="LWV1557" s="58"/>
      <c r="MGR1557" s="58"/>
      <c r="MQN1557" s="58"/>
      <c r="NAJ1557" s="58"/>
      <c r="NKF1557" s="58"/>
      <c r="NUB1557" s="58"/>
      <c r="ODX1557" s="58"/>
      <c r="ONT1557" s="58"/>
      <c r="OXP1557" s="58"/>
      <c r="PHL1557" s="58"/>
      <c r="PRH1557" s="58"/>
      <c r="QBD1557" s="58"/>
      <c r="QKZ1557" s="58"/>
      <c r="QUV1557" s="58"/>
      <c r="RER1557" s="58"/>
      <c r="RON1557" s="58"/>
      <c r="RYJ1557" s="58"/>
      <c r="SIF1557" s="58"/>
      <c r="SSB1557" s="58"/>
      <c r="TBX1557" s="58"/>
      <c r="TLT1557" s="58"/>
      <c r="TVP1557" s="58"/>
      <c r="UFL1557" s="58"/>
      <c r="UPH1557" s="58"/>
      <c r="UZD1557" s="58"/>
      <c r="VIZ1557" s="58"/>
      <c r="VSV1557" s="58"/>
      <c r="WCR1557" s="58"/>
      <c r="WMN1557" s="58"/>
      <c r="WWJ1557" s="58"/>
    </row>
    <row r="1558" spans="1:796 1052:1820 2076:2844 3100:3868 4124:4892 5148:5916 6172:6940 7196:7964 8220:8988 9244:10012 10268:11036 11292:12060 12316:13084 13340:14108 14364:15132 15388:16156" s="67" customFormat="1" ht="57" hidden="1" customHeight="1" x14ac:dyDescent="0.25">
      <c r="A1558" s="54">
        <f>+SUBTOTAL(3,$B$11:B1558)</f>
        <v>0</v>
      </c>
      <c r="B1558" s="78" t="s">
        <v>42</v>
      </c>
      <c r="C1558" s="72" t="s">
        <v>43</v>
      </c>
      <c r="D1558" s="72" t="s">
        <v>44</v>
      </c>
      <c r="E1558" s="72" t="s">
        <v>45</v>
      </c>
      <c r="F1558" s="81" t="s">
        <v>5382</v>
      </c>
      <c r="G1558" s="82">
        <v>45551.452187499999</v>
      </c>
      <c r="H1558" s="81" t="s">
        <v>5382</v>
      </c>
      <c r="I1558" s="82">
        <v>45551.452187499999</v>
      </c>
      <c r="J1558" s="81" t="s">
        <v>5382</v>
      </c>
      <c r="K1558" s="82">
        <v>45551.452187499999</v>
      </c>
      <c r="L1558" s="100" t="s">
        <v>5538</v>
      </c>
      <c r="M1558" s="78" t="s">
        <v>48</v>
      </c>
      <c r="N1558" s="49" t="s">
        <v>197</v>
      </c>
      <c r="O1558" s="73" t="s">
        <v>237</v>
      </c>
      <c r="P1558" s="73" t="s">
        <v>5628</v>
      </c>
      <c r="Q1558" s="74"/>
      <c r="R1558" s="75"/>
      <c r="S1558" s="73" t="s">
        <v>144</v>
      </c>
      <c r="T1558" s="73" t="s">
        <v>145</v>
      </c>
      <c r="U1558" s="73" t="s">
        <v>5674</v>
      </c>
      <c r="V1558" s="73"/>
      <c r="W1558" s="73"/>
      <c r="X1558" s="72" t="s">
        <v>58</v>
      </c>
      <c r="Y1558" s="73">
        <v>45552.703333332996</v>
      </c>
      <c r="Z1558" s="73" t="s">
        <v>59</v>
      </c>
      <c r="AA1558" s="72" t="s">
        <v>74</v>
      </c>
      <c r="AB1558" s="72"/>
      <c r="AC1558" s="78" t="s">
        <v>117</v>
      </c>
      <c r="AD1558" s="78" t="s">
        <v>117</v>
      </c>
      <c r="JX1558" s="58"/>
      <c r="TT1558" s="58"/>
      <c r="ADP1558" s="58"/>
      <c r="ANL1558" s="58"/>
      <c r="AXH1558" s="58"/>
      <c r="BHD1558" s="58"/>
      <c r="BQZ1558" s="58"/>
      <c r="CAV1558" s="58"/>
      <c r="CKR1558" s="58"/>
      <c r="CUN1558" s="58"/>
      <c r="DEJ1558" s="58"/>
      <c r="DOF1558" s="58"/>
      <c r="DYB1558" s="58"/>
      <c r="EHX1558" s="58"/>
      <c r="ERT1558" s="58"/>
      <c r="FBP1558" s="58"/>
      <c r="FLL1558" s="58"/>
      <c r="FVH1558" s="58"/>
      <c r="GFD1558" s="58"/>
      <c r="GOZ1558" s="58"/>
      <c r="GYV1558" s="58"/>
      <c r="HIR1558" s="58"/>
      <c r="HSN1558" s="58"/>
      <c r="ICJ1558" s="58"/>
      <c r="IMF1558" s="58"/>
      <c r="IWB1558" s="58"/>
      <c r="JFX1558" s="58"/>
      <c r="JPT1558" s="58"/>
      <c r="JZP1558" s="58"/>
      <c r="KJL1558" s="58"/>
      <c r="KTH1558" s="58"/>
      <c r="LDD1558" s="58"/>
      <c r="LMZ1558" s="58"/>
      <c r="LWV1558" s="58"/>
      <c r="MGR1558" s="58"/>
      <c r="MQN1558" s="58"/>
      <c r="NAJ1558" s="58"/>
      <c r="NKF1558" s="58"/>
      <c r="NUB1558" s="58"/>
      <c r="ODX1558" s="58"/>
      <c r="ONT1558" s="58"/>
      <c r="OXP1558" s="58"/>
      <c r="PHL1558" s="58"/>
      <c r="PRH1558" s="58"/>
      <c r="QBD1558" s="58"/>
      <c r="QKZ1558" s="58"/>
      <c r="QUV1558" s="58"/>
      <c r="RER1558" s="58"/>
      <c r="RON1558" s="58"/>
      <c r="RYJ1558" s="58"/>
      <c r="SIF1558" s="58"/>
      <c r="SSB1558" s="58"/>
      <c r="TBX1558" s="58"/>
      <c r="TLT1558" s="58"/>
      <c r="TVP1558" s="58"/>
      <c r="UFL1558" s="58"/>
      <c r="UPH1558" s="58"/>
      <c r="UZD1558" s="58"/>
      <c r="VIZ1558" s="58"/>
      <c r="VSV1558" s="58"/>
      <c r="WCR1558" s="58"/>
      <c r="WMN1558" s="58"/>
      <c r="WWJ1558" s="58"/>
    </row>
    <row r="1559" spans="1:796 1052:1820 2076:2844 3100:3868 4124:4892 5148:5916 6172:6940 7196:7964 8220:8988 9244:10012 10268:11036 11292:12060 12316:13084 13340:14108 14364:15132 15388:16156" s="67" customFormat="1" ht="57" hidden="1" customHeight="1" x14ac:dyDescent="0.25">
      <c r="A1559" s="54">
        <f>+SUBTOTAL(3,$B$11:B1559)</f>
        <v>0</v>
      </c>
      <c r="B1559" s="78" t="s">
        <v>42</v>
      </c>
      <c r="C1559" s="72" t="s">
        <v>43</v>
      </c>
      <c r="D1559" s="72" t="s">
        <v>44</v>
      </c>
      <c r="E1559" s="72" t="s">
        <v>45</v>
      </c>
      <c r="F1559" s="81" t="s">
        <v>5383</v>
      </c>
      <c r="G1559" s="82">
        <v>45552.063437500001</v>
      </c>
      <c r="H1559" s="81" t="s">
        <v>5383</v>
      </c>
      <c r="I1559" s="82">
        <v>45552.063437500001</v>
      </c>
      <c r="J1559" s="81" t="s">
        <v>5383</v>
      </c>
      <c r="K1559" s="82">
        <v>45552.063437500001</v>
      </c>
      <c r="L1559" s="100" t="s">
        <v>5539</v>
      </c>
      <c r="M1559" s="78" t="s">
        <v>48</v>
      </c>
      <c r="N1559" s="49" t="s">
        <v>197</v>
      </c>
      <c r="O1559" s="73" t="s">
        <v>198</v>
      </c>
      <c r="P1559" s="73" t="s">
        <v>1351</v>
      </c>
      <c r="Q1559" s="74"/>
      <c r="R1559" s="75"/>
      <c r="S1559" s="73" t="s">
        <v>68</v>
      </c>
      <c r="T1559" s="73" t="s">
        <v>125</v>
      </c>
      <c r="U1559" s="73" t="s">
        <v>126</v>
      </c>
      <c r="V1559" s="73"/>
      <c r="W1559" s="73"/>
      <c r="X1559" s="72" t="s">
        <v>58</v>
      </c>
      <c r="Y1559" s="73">
        <v>45553.597453704002</v>
      </c>
      <c r="Z1559" s="73" t="s">
        <v>59</v>
      </c>
      <c r="AA1559" s="72" t="s">
        <v>74</v>
      </c>
      <c r="AB1559" s="72"/>
      <c r="AC1559" s="78" t="s">
        <v>82</v>
      </c>
      <c r="AD1559" s="78" t="s">
        <v>82</v>
      </c>
      <c r="JX1559" s="58"/>
      <c r="TT1559" s="58"/>
      <c r="ADP1559" s="58"/>
      <c r="ANL1559" s="58"/>
      <c r="AXH1559" s="58"/>
      <c r="BHD1559" s="58"/>
      <c r="BQZ1559" s="58"/>
      <c r="CAV1559" s="58"/>
      <c r="CKR1559" s="58"/>
      <c r="CUN1559" s="58"/>
      <c r="DEJ1559" s="58"/>
      <c r="DOF1559" s="58"/>
      <c r="DYB1559" s="58"/>
      <c r="EHX1559" s="58"/>
      <c r="ERT1559" s="58"/>
      <c r="FBP1559" s="58"/>
      <c r="FLL1559" s="58"/>
      <c r="FVH1559" s="58"/>
      <c r="GFD1559" s="58"/>
      <c r="GOZ1559" s="58"/>
      <c r="GYV1559" s="58"/>
      <c r="HIR1559" s="58"/>
      <c r="HSN1559" s="58"/>
      <c r="ICJ1559" s="58"/>
      <c r="IMF1559" s="58"/>
      <c r="IWB1559" s="58"/>
      <c r="JFX1559" s="58"/>
      <c r="JPT1559" s="58"/>
      <c r="JZP1559" s="58"/>
      <c r="KJL1559" s="58"/>
      <c r="KTH1559" s="58"/>
      <c r="LDD1559" s="58"/>
      <c r="LMZ1559" s="58"/>
      <c r="LWV1559" s="58"/>
      <c r="MGR1559" s="58"/>
      <c r="MQN1559" s="58"/>
      <c r="NAJ1559" s="58"/>
      <c r="NKF1559" s="58"/>
      <c r="NUB1559" s="58"/>
      <c r="ODX1559" s="58"/>
      <c r="ONT1559" s="58"/>
      <c r="OXP1559" s="58"/>
      <c r="PHL1559" s="58"/>
      <c r="PRH1559" s="58"/>
      <c r="QBD1559" s="58"/>
      <c r="QKZ1559" s="58"/>
      <c r="QUV1559" s="58"/>
      <c r="RER1559" s="58"/>
      <c r="RON1559" s="58"/>
      <c r="RYJ1559" s="58"/>
      <c r="SIF1559" s="58"/>
      <c r="SSB1559" s="58"/>
      <c r="TBX1559" s="58"/>
      <c r="TLT1559" s="58"/>
      <c r="TVP1559" s="58"/>
      <c r="UFL1559" s="58"/>
      <c r="UPH1559" s="58"/>
      <c r="UZD1559" s="58"/>
      <c r="VIZ1559" s="58"/>
      <c r="VSV1559" s="58"/>
      <c r="WCR1559" s="58"/>
      <c r="WMN1559" s="58"/>
      <c r="WWJ1559" s="58"/>
    </row>
    <row r="1560" spans="1:796 1052:1820 2076:2844 3100:3868 4124:4892 5148:5916 6172:6940 7196:7964 8220:8988 9244:10012 10268:11036 11292:12060 12316:13084 13340:14108 14364:15132 15388:16156" s="67" customFormat="1" ht="57" hidden="1" customHeight="1" x14ac:dyDescent="0.25">
      <c r="A1560" s="54">
        <f>+SUBTOTAL(3,$B$11:B1560)</f>
        <v>0</v>
      </c>
      <c r="B1560" s="78" t="s">
        <v>42</v>
      </c>
      <c r="C1560" s="72" t="s">
        <v>43</v>
      </c>
      <c r="D1560" s="72" t="s">
        <v>44</v>
      </c>
      <c r="E1560" s="72" t="s">
        <v>45</v>
      </c>
      <c r="F1560" s="81" t="s">
        <v>5384</v>
      </c>
      <c r="G1560" s="82">
        <v>45544.655543981004</v>
      </c>
      <c r="H1560" s="81" t="s">
        <v>5384</v>
      </c>
      <c r="I1560" s="82">
        <v>45544.655543981004</v>
      </c>
      <c r="J1560" s="81" t="s">
        <v>5384</v>
      </c>
      <c r="K1560" s="82">
        <v>45544.655543981004</v>
      </c>
      <c r="L1560" s="100" t="s">
        <v>5540</v>
      </c>
      <c r="M1560" s="78" t="s">
        <v>48</v>
      </c>
      <c r="N1560" s="49" t="s">
        <v>197</v>
      </c>
      <c r="O1560" s="73" t="s">
        <v>1644</v>
      </c>
      <c r="P1560" s="73" t="s">
        <v>5629</v>
      </c>
      <c r="Q1560" s="74"/>
      <c r="R1560" s="75"/>
      <c r="S1560" s="73" t="s">
        <v>68</v>
      </c>
      <c r="T1560" s="73" t="s">
        <v>137</v>
      </c>
      <c r="U1560" s="73" t="s">
        <v>3282</v>
      </c>
      <c r="V1560" s="73"/>
      <c r="W1560" s="73"/>
      <c r="X1560" s="72" t="s">
        <v>58</v>
      </c>
      <c r="Y1560" s="73">
        <v>45546.663124999999</v>
      </c>
      <c r="Z1560" s="73" t="s">
        <v>59</v>
      </c>
      <c r="AA1560" s="72" t="s">
        <v>74</v>
      </c>
      <c r="AB1560" s="72"/>
      <c r="AC1560" s="78" t="s">
        <v>117</v>
      </c>
      <c r="AD1560" s="78" t="s">
        <v>117</v>
      </c>
      <c r="JX1560" s="58"/>
      <c r="TT1560" s="58"/>
      <c r="ADP1560" s="58"/>
      <c r="ANL1560" s="58"/>
      <c r="AXH1560" s="58"/>
      <c r="BHD1560" s="58"/>
      <c r="BQZ1560" s="58"/>
      <c r="CAV1560" s="58"/>
      <c r="CKR1560" s="58"/>
      <c r="CUN1560" s="58"/>
      <c r="DEJ1560" s="58"/>
      <c r="DOF1560" s="58"/>
      <c r="DYB1560" s="58"/>
      <c r="EHX1560" s="58"/>
      <c r="ERT1560" s="58"/>
      <c r="FBP1560" s="58"/>
      <c r="FLL1560" s="58"/>
      <c r="FVH1560" s="58"/>
      <c r="GFD1560" s="58"/>
      <c r="GOZ1560" s="58"/>
      <c r="GYV1560" s="58"/>
      <c r="HIR1560" s="58"/>
      <c r="HSN1560" s="58"/>
      <c r="ICJ1560" s="58"/>
      <c r="IMF1560" s="58"/>
      <c r="IWB1560" s="58"/>
      <c r="JFX1560" s="58"/>
      <c r="JPT1560" s="58"/>
      <c r="JZP1560" s="58"/>
      <c r="KJL1560" s="58"/>
      <c r="KTH1560" s="58"/>
      <c r="LDD1560" s="58"/>
      <c r="LMZ1560" s="58"/>
      <c r="LWV1560" s="58"/>
      <c r="MGR1560" s="58"/>
      <c r="MQN1560" s="58"/>
      <c r="NAJ1560" s="58"/>
      <c r="NKF1560" s="58"/>
      <c r="NUB1560" s="58"/>
      <c r="ODX1560" s="58"/>
      <c r="ONT1560" s="58"/>
      <c r="OXP1560" s="58"/>
      <c r="PHL1560" s="58"/>
      <c r="PRH1560" s="58"/>
      <c r="QBD1560" s="58"/>
      <c r="QKZ1560" s="58"/>
      <c r="QUV1560" s="58"/>
      <c r="RER1560" s="58"/>
      <c r="RON1560" s="58"/>
      <c r="RYJ1560" s="58"/>
      <c r="SIF1560" s="58"/>
      <c r="SSB1560" s="58"/>
      <c r="TBX1560" s="58"/>
      <c r="TLT1560" s="58"/>
      <c r="TVP1560" s="58"/>
      <c r="UFL1560" s="58"/>
      <c r="UPH1560" s="58"/>
      <c r="UZD1560" s="58"/>
      <c r="VIZ1560" s="58"/>
      <c r="VSV1560" s="58"/>
      <c r="WCR1560" s="58"/>
      <c r="WMN1560" s="58"/>
      <c r="WWJ1560" s="58"/>
    </row>
    <row r="1561" spans="1:796 1052:1820 2076:2844 3100:3868 4124:4892 5148:5916 6172:6940 7196:7964 8220:8988 9244:10012 10268:11036 11292:12060 12316:13084 13340:14108 14364:15132 15388:16156" s="67" customFormat="1" ht="57" hidden="1" customHeight="1" x14ac:dyDescent="0.25">
      <c r="A1561" s="54">
        <f>+SUBTOTAL(3,$B$11:B1561)</f>
        <v>0</v>
      </c>
      <c r="B1561" s="78" t="s">
        <v>42</v>
      </c>
      <c r="C1561" s="72" t="s">
        <v>43</v>
      </c>
      <c r="D1561" s="72" t="s">
        <v>44</v>
      </c>
      <c r="E1561" s="72" t="s">
        <v>45</v>
      </c>
      <c r="F1561" s="81" t="s">
        <v>5385</v>
      </c>
      <c r="G1561" s="82">
        <v>45558.476030092999</v>
      </c>
      <c r="H1561" s="81" t="s">
        <v>5385</v>
      </c>
      <c r="I1561" s="82">
        <v>45558.476030092999</v>
      </c>
      <c r="J1561" s="81" t="s">
        <v>5385</v>
      </c>
      <c r="K1561" s="82">
        <v>45558.476030092999</v>
      </c>
      <c r="L1561" s="100" t="s">
        <v>5541</v>
      </c>
      <c r="M1561" s="78" t="s">
        <v>48</v>
      </c>
      <c r="N1561" s="49" t="s">
        <v>197</v>
      </c>
      <c r="O1561" s="73" t="s">
        <v>279</v>
      </c>
      <c r="P1561" s="73" t="s">
        <v>3462</v>
      </c>
      <c r="Q1561" s="74"/>
      <c r="R1561" s="75"/>
      <c r="S1561" s="73" t="s">
        <v>53</v>
      </c>
      <c r="T1561" s="73" t="s">
        <v>5248</v>
      </c>
      <c r="U1561" s="73" t="s">
        <v>157</v>
      </c>
      <c r="V1561" s="73"/>
      <c r="W1561" s="73"/>
      <c r="X1561" s="72" t="s">
        <v>58</v>
      </c>
      <c r="Y1561" s="73"/>
      <c r="Z1561" s="73" t="s">
        <v>59</v>
      </c>
      <c r="AA1561" s="72" t="s">
        <v>74</v>
      </c>
      <c r="AB1561" s="72"/>
      <c r="AC1561" s="78" t="s">
        <v>117</v>
      </c>
      <c r="AD1561" s="78" t="s">
        <v>117</v>
      </c>
      <c r="JX1561" s="58"/>
      <c r="TT1561" s="58"/>
      <c r="ADP1561" s="58"/>
      <c r="ANL1561" s="58"/>
      <c r="AXH1561" s="58"/>
      <c r="BHD1561" s="58"/>
      <c r="BQZ1561" s="58"/>
      <c r="CAV1561" s="58"/>
      <c r="CKR1561" s="58"/>
      <c r="CUN1561" s="58"/>
      <c r="DEJ1561" s="58"/>
      <c r="DOF1561" s="58"/>
      <c r="DYB1561" s="58"/>
      <c r="EHX1561" s="58"/>
      <c r="ERT1561" s="58"/>
      <c r="FBP1561" s="58"/>
      <c r="FLL1561" s="58"/>
      <c r="FVH1561" s="58"/>
      <c r="GFD1561" s="58"/>
      <c r="GOZ1561" s="58"/>
      <c r="GYV1561" s="58"/>
      <c r="HIR1561" s="58"/>
      <c r="HSN1561" s="58"/>
      <c r="ICJ1561" s="58"/>
      <c r="IMF1561" s="58"/>
      <c r="IWB1561" s="58"/>
      <c r="JFX1561" s="58"/>
      <c r="JPT1561" s="58"/>
      <c r="JZP1561" s="58"/>
      <c r="KJL1561" s="58"/>
      <c r="KTH1561" s="58"/>
      <c r="LDD1561" s="58"/>
      <c r="LMZ1561" s="58"/>
      <c r="LWV1561" s="58"/>
      <c r="MGR1561" s="58"/>
      <c r="MQN1561" s="58"/>
      <c r="NAJ1561" s="58"/>
      <c r="NKF1561" s="58"/>
      <c r="NUB1561" s="58"/>
      <c r="ODX1561" s="58"/>
      <c r="ONT1561" s="58"/>
      <c r="OXP1561" s="58"/>
      <c r="PHL1561" s="58"/>
      <c r="PRH1561" s="58"/>
      <c r="QBD1561" s="58"/>
      <c r="QKZ1561" s="58"/>
      <c r="QUV1561" s="58"/>
      <c r="RER1561" s="58"/>
      <c r="RON1561" s="58"/>
      <c r="RYJ1561" s="58"/>
      <c r="SIF1561" s="58"/>
      <c r="SSB1561" s="58"/>
      <c r="TBX1561" s="58"/>
      <c r="TLT1561" s="58"/>
      <c r="TVP1561" s="58"/>
      <c r="UFL1561" s="58"/>
      <c r="UPH1561" s="58"/>
      <c r="UZD1561" s="58"/>
      <c r="VIZ1561" s="58"/>
      <c r="VSV1561" s="58"/>
      <c r="WCR1561" s="58"/>
      <c r="WMN1561" s="58"/>
      <c r="WWJ1561" s="58"/>
    </row>
    <row r="1562" spans="1:796 1052:1820 2076:2844 3100:3868 4124:4892 5148:5916 6172:6940 7196:7964 8220:8988 9244:10012 10268:11036 11292:12060 12316:13084 13340:14108 14364:15132 15388:16156" s="67" customFormat="1" ht="57" hidden="1" customHeight="1" x14ac:dyDescent="0.25">
      <c r="A1562" s="54">
        <f>+SUBTOTAL(3,$B$11:B1562)</f>
        <v>0</v>
      </c>
      <c r="B1562" s="78" t="s">
        <v>42</v>
      </c>
      <c r="C1562" s="72" t="s">
        <v>43</v>
      </c>
      <c r="D1562" s="72" t="s">
        <v>44</v>
      </c>
      <c r="E1562" s="72" t="s">
        <v>45</v>
      </c>
      <c r="F1562" s="81" t="s">
        <v>5386</v>
      </c>
      <c r="G1562" s="82">
        <v>45560.025173611</v>
      </c>
      <c r="H1562" s="81" t="s">
        <v>5386</v>
      </c>
      <c r="I1562" s="82">
        <v>45560.025173611</v>
      </c>
      <c r="J1562" s="81" t="s">
        <v>5386</v>
      </c>
      <c r="K1562" s="82">
        <v>45560.025173611</v>
      </c>
      <c r="L1562" s="100" t="s">
        <v>5077</v>
      </c>
      <c r="M1562" s="78" t="s">
        <v>48</v>
      </c>
      <c r="N1562" s="73" t="s">
        <v>242</v>
      </c>
      <c r="O1562" s="73" t="s">
        <v>409</v>
      </c>
      <c r="P1562" s="73" t="s">
        <v>1343</v>
      </c>
      <c r="Q1562" s="74"/>
      <c r="R1562" s="75"/>
      <c r="S1562" s="73" t="s">
        <v>53</v>
      </c>
      <c r="T1562" s="73" t="s">
        <v>5248</v>
      </c>
      <c r="U1562" s="73" t="s">
        <v>157</v>
      </c>
      <c r="V1562" s="73"/>
      <c r="W1562" s="73"/>
      <c r="X1562" s="72" t="s">
        <v>58</v>
      </c>
      <c r="Y1562" s="73"/>
      <c r="Z1562" s="73" t="s">
        <v>105</v>
      </c>
      <c r="AA1562" s="72" t="s">
        <v>74</v>
      </c>
      <c r="AB1562" s="72"/>
      <c r="AC1562" s="78" t="s">
        <v>61</v>
      </c>
      <c r="AD1562" s="78" t="s">
        <v>61</v>
      </c>
      <c r="JX1562" s="58"/>
      <c r="TT1562" s="58"/>
      <c r="ADP1562" s="58"/>
      <c r="ANL1562" s="58"/>
      <c r="AXH1562" s="58"/>
      <c r="BHD1562" s="58"/>
      <c r="BQZ1562" s="58"/>
      <c r="CAV1562" s="58"/>
      <c r="CKR1562" s="58"/>
      <c r="CUN1562" s="58"/>
      <c r="DEJ1562" s="58"/>
      <c r="DOF1562" s="58"/>
      <c r="DYB1562" s="58"/>
      <c r="EHX1562" s="58"/>
      <c r="ERT1562" s="58"/>
      <c r="FBP1562" s="58"/>
      <c r="FLL1562" s="58"/>
      <c r="FVH1562" s="58"/>
      <c r="GFD1562" s="58"/>
      <c r="GOZ1562" s="58"/>
      <c r="GYV1562" s="58"/>
      <c r="HIR1562" s="58"/>
      <c r="HSN1562" s="58"/>
      <c r="ICJ1562" s="58"/>
      <c r="IMF1562" s="58"/>
      <c r="IWB1562" s="58"/>
      <c r="JFX1562" s="58"/>
      <c r="JPT1562" s="58"/>
      <c r="JZP1562" s="58"/>
      <c r="KJL1562" s="58"/>
      <c r="KTH1562" s="58"/>
      <c r="LDD1562" s="58"/>
      <c r="LMZ1562" s="58"/>
      <c r="LWV1562" s="58"/>
      <c r="MGR1562" s="58"/>
      <c r="MQN1562" s="58"/>
      <c r="NAJ1562" s="58"/>
      <c r="NKF1562" s="58"/>
      <c r="NUB1562" s="58"/>
      <c r="ODX1562" s="58"/>
      <c r="ONT1562" s="58"/>
      <c r="OXP1562" s="58"/>
      <c r="PHL1562" s="58"/>
      <c r="PRH1562" s="58"/>
      <c r="QBD1562" s="58"/>
      <c r="QKZ1562" s="58"/>
      <c r="QUV1562" s="58"/>
      <c r="RER1562" s="58"/>
      <c r="RON1562" s="58"/>
      <c r="RYJ1562" s="58"/>
      <c r="SIF1562" s="58"/>
      <c r="SSB1562" s="58"/>
      <c r="TBX1562" s="58"/>
      <c r="TLT1562" s="58"/>
      <c r="TVP1562" s="58"/>
      <c r="UFL1562" s="58"/>
      <c r="UPH1562" s="58"/>
      <c r="UZD1562" s="58"/>
      <c r="VIZ1562" s="58"/>
      <c r="VSV1562" s="58"/>
      <c r="WCR1562" s="58"/>
      <c r="WMN1562" s="58"/>
      <c r="WWJ1562" s="58"/>
    </row>
    <row r="1563" spans="1:796 1052:1820 2076:2844 3100:3868 4124:4892 5148:5916 6172:6940 7196:7964 8220:8988 9244:10012 10268:11036 11292:12060 12316:13084 13340:14108 14364:15132 15388:16156" s="67" customFormat="1" ht="57" hidden="1" customHeight="1" x14ac:dyDescent="0.25">
      <c r="A1563" s="54">
        <f>+SUBTOTAL(3,$B$11:B1563)</f>
        <v>0</v>
      </c>
      <c r="B1563" s="78" t="s">
        <v>42</v>
      </c>
      <c r="C1563" s="72" t="s">
        <v>43</v>
      </c>
      <c r="D1563" s="72" t="s">
        <v>44</v>
      </c>
      <c r="E1563" s="72" t="s">
        <v>45</v>
      </c>
      <c r="F1563" s="81" t="s">
        <v>5387</v>
      </c>
      <c r="G1563" s="82">
        <v>45541.642326389003</v>
      </c>
      <c r="H1563" s="81" t="s">
        <v>5387</v>
      </c>
      <c r="I1563" s="82">
        <v>45541.642326389003</v>
      </c>
      <c r="J1563" s="81" t="s">
        <v>5387</v>
      </c>
      <c r="K1563" s="82">
        <v>45541.642326389003</v>
      </c>
      <c r="L1563" s="100" t="s">
        <v>307</v>
      </c>
      <c r="M1563" s="78" t="s">
        <v>48</v>
      </c>
      <c r="N1563" s="73" t="s">
        <v>242</v>
      </c>
      <c r="O1563" s="73" t="s">
        <v>308</v>
      </c>
      <c r="P1563" s="73" t="s">
        <v>309</v>
      </c>
      <c r="Q1563" s="74"/>
      <c r="R1563" s="75"/>
      <c r="S1563" s="73" t="s">
        <v>53</v>
      </c>
      <c r="T1563" s="73" t="s">
        <v>5248</v>
      </c>
      <c r="U1563" s="73" t="s">
        <v>157</v>
      </c>
      <c r="V1563" s="73"/>
      <c r="W1563" s="73"/>
      <c r="X1563" s="72" t="s">
        <v>58</v>
      </c>
      <c r="Y1563" s="73">
        <v>45544.605324074</v>
      </c>
      <c r="Z1563" s="73" t="s">
        <v>105</v>
      </c>
      <c r="AA1563" s="72" t="s">
        <v>74</v>
      </c>
      <c r="AB1563" s="72"/>
      <c r="AC1563" s="78" t="s">
        <v>61</v>
      </c>
      <c r="AD1563" s="78" t="s">
        <v>61</v>
      </c>
      <c r="JX1563" s="58"/>
      <c r="TT1563" s="58"/>
      <c r="ADP1563" s="58"/>
      <c r="ANL1563" s="58"/>
      <c r="AXH1563" s="58"/>
      <c r="BHD1563" s="58"/>
      <c r="BQZ1563" s="58"/>
      <c r="CAV1563" s="58"/>
      <c r="CKR1563" s="58"/>
      <c r="CUN1563" s="58"/>
      <c r="DEJ1563" s="58"/>
      <c r="DOF1563" s="58"/>
      <c r="DYB1563" s="58"/>
      <c r="EHX1563" s="58"/>
      <c r="ERT1563" s="58"/>
      <c r="FBP1563" s="58"/>
      <c r="FLL1563" s="58"/>
      <c r="FVH1563" s="58"/>
      <c r="GFD1563" s="58"/>
      <c r="GOZ1563" s="58"/>
      <c r="GYV1563" s="58"/>
      <c r="HIR1563" s="58"/>
      <c r="HSN1563" s="58"/>
      <c r="ICJ1563" s="58"/>
      <c r="IMF1563" s="58"/>
      <c r="IWB1563" s="58"/>
      <c r="JFX1563" s="58"/>
      <c r="JPT1563" s="58"/>
      <c r="JZP1563" s="58"/>
      <c r="KJL1563" s="58"/>
      <c r="KTH1563" s="58"/>
      <c r="LDD1563" s="58"/>
      <c r="LMZ1563" s="58"/>
      <c r="LWV1563" s="58"/>
      <c r="MGR1563" s="58"/>
      <c r="MQN1563" s="58"/>
      <c r="NAJ1563" s="58"/>
      <c r="NKF1563" s="58"/>
      <c r="NUB1563" s="58"/>
      <c r="ODX1563" s="58"/>
      <c r="ONT1563" s="58"/>
      <c r="OXP1563" s="58"/>
      <c r="PHL1563" s="58"/>
      <c r="PRH1563" s="58"/>
      <c r="QBD1563" s="58"/>
      <c r="QKZ1563" s="58"/>
      <c r="QUV1563" s="58"/>
      <c r="RER1563" s="58"/>
      <c r="RON1563" s="58"/>
      <c r="RYJ1563" s="58"/>
      <c r="SIF1563" s="58"/>
      <c r="SSB1563" s="58"/>
      <c r="TBX1563" s="58"/>
      <c r="TLT1563" s="58"/>
      <c r="TVP1563" s="58"/>
      <c r="UFL1563" s="58"/>
      <c r="UPH1563" s="58"/>
      <c r="UZD1563" s="58"/>
      <c r="VIZ1563" s="58"/>
      <c r="VSV1563" s="58"/>
      <c r="WCR1563" s="58"/>
      <c r="WMN1563" s="58"/>
      <c r="WWJ1563" s="58"/>
    </row>
    <row r="1564" spans="1:796 1052:1820 2076:2844 3100:3868 4124:4892 5148:5916 6172:6940 7196:7964 8220:8988 9244:10012 10268:11036 11292:12060 12316:13084 13340:14108 14364:15132 15388:16156" s="67" customFormat="1" ht="57" hidden="1" customHeight="1" x14ac:dyDescent="0.25">
      <c r="A1564" s="54">
        <f>+SUBTOTAL(3,$B$11:B1564)</f>
        <v>0</v>
      </c>
      <c r="B1564" s="78" t="s">
        <v>42</v>
      </c>
      <c r="C1564" s="72" t="s">
        <v>43</v>
      </c>
      <c r="D1564" s="72" t="s">
        <v>44</v>
      </c>
      <c r="E1564" s="72" t="s">
        <v>45</v>
      </c>
      <c r="F1564" s="81" t="s">
        <v>5388</v>
      </c>
      <c r="G1564" s="82">
        <v>45542.864212963003</v>
      </c>
      <c r="H1564" s="81" t="s">
        <v>5388</v>
      </c>
      <c r="I1564" s="82">
        <v>45542.864212963003</v>
      </c>
      <c r="J1564" s="81" t="s">
        <v>5388</v>
      </c>
      <c r="K1564" s="82">
        <v>45542.864212963003</v>
      </c>
      <c r="L1564" s="100" t="s">
        <v>5542</v>
      </c>
      <c r="M1564" s="78" t="s">
        <v>48</v>
      </c>
      <c r="N1564" s="73" t="s">
        <v>242</v>
      </c>
      <c r="O1564" s="73" t="s">
        <v>243</v>
      </c>
      <c r="P1564" s="73" t="s">
        <v>1309</v>
      </c>
      <c r="Q1564" s="74"/>
      <c r="R1564" s="75"/>
      <c r="S1564" s="73" t="s">
        <v>68</v>
      </c>
      <c r="T1564" s="73" t="s">
        <v>161</v>
      </c>
      <c r="U1564" s="73" t="s">
        <v>162</v>
      </c>
      <c r="V1564" s="73"/>
      <c r="W1564" s="73"/>
      <c r="X1564" s="72" t="s">
        <v>58</v>
      </c>
      <c r="Y1564" s="73">
        <v>45548.678611110998</v>
      </c>
      <c r="Z1564" s="73" t="s">
        <v>59</v>
      </c>
      <c r="AA1564" s="72" t="s">
        <v>74</v>
      </c>
      <c r="AB1564" s="72"/>
      <c r="AC1564" s="78" t="s">
        <v>75</v>
      </c>
      <c r="AD1564" s="78" t="s">
        <v>75</v>
      </c>
      <c r="JX1564" s="58"/>
      <c r="TT1564" s="58"/>
      <c r="ADP1564" s="58"/>
      <c r="ANL1564" s="58"/>
      <c r="AXH1564" s="58"/>
      <c r="BHD1564" s="58"/>
      <c r="BQZ1564" s="58"/>
      <c r="CAV1564" s="58"/>
      <c r="CKR1564" s="58"/>
      <c r="CUN1564" s="58"/>
      <c r="DEJ1564" s="58"/>
      <c r="DOF1564" s="58"/>
      <c r="DYB1564" s="58"/>
      <c r="EHX1564" s="58"/>
      <c r="ERT1564" s="58"/>
      <c r="FBP1564" s="58"/>
      <c r="FLL1564" s="58"/>
      <c r="FVH1564" s="58"/>
      <c r="GFD1564" s="58"/>
      <c r="GOZ1564" s="58"/>
      <c r="GYV1564" s="58"/>
      <c r="HIR1564" s="58"/>
      <c r="HSN1564" s="58"/>
      <c r="ICJ1564" s="58"/>
      <c r="IMF1564" s="58"/>
      <c r="IWB1564" s="58"/>
      <c r="JFX1564" s="58"/>
      <c r="JPT1564" s="58"/>
      <c r="JZP1564" s="58"/>
      <c r="KJL1564" s="58"/>
      <c r="KTH1564" s="58"/>
      <c r="LDD1564" s="58"/>
      <c r="LMZ1564" s="58"/>
      <c r="LWV1564" s="58"/>
      <c r="MGR1564" s="58"/>
      <c r="MQN1564" s="58"/>
      <c r="NAJ1564" s="58"/>
      <c r="NKF1564" s="58"/>
      <c r="NUB1564" s="58"/>
      <c r="ODX1564" s="58"/>
      <c r="ONT1564" s="58"/>
      <c r="OXP1564" s="58"/>
      <c r="PHL1564" s="58"/>
      <c r="PRH1564" s="58"/>
      <c r="QBD1564" s="58"/>
      <c r="QKZ1564" s="58"/>
      <c r="QUV1564" s="58"/>
      <c r="RER1564" s="58"/>
      <c r="RON1564" s="58"/>
      <c r="RYJ1564" s="58"/>
      <c r="SIF1564" s="58"/>
      <c r="SSB1564" s="58"/>
      <c r="TBX1564" s="58"/>
      <c r="TLT1564" s="58"/>
      <c r="TVP1564" s="58"/>
      <c r="UFL1564" s="58"/>
      <c r="UPH1564" s="58"/>
      <c r="UZD1564" s="58"/>
      <c r="VIZ1564" s="58"/>
      <c r="VSV1564" s="58"/>
      <c r="WCR1564" s="58"/>
      <c r="WMN1564" s="58"/>
      <c r="WWJ1564" s="58"/>
    </row>
    <row r="1565" spans="1:796 1052:1820 2076:2844 3100:3868 4124:4892 5148:5916 6172:6940 7196:7964 8220:8988 9244:10012 10268:11036 11292:12060 12316:13084 13340:14108 14364:15132 15388:16156" s="67" customFormat="1" ht="57" hidden="1" customHeight="1" x14ac:dyDescent="0.25">
      <c r="A1565" s="54">
        <f>+SUBTOTAL(3,$B$11:B1565)</f>
        <v>0</v>
      </c>
      <c r="B1565" s="78" t="s">
        <v>42</v>
      </c>
      <c r="C1565" s="72" t="s">
        <v>43</v>
      </c>
      <c r="D1565" s="72" t="s">
        <v>44</v>
      </c>
      <c r="E1565" s="72" t="s">
        <v>45</v>
      </c>
      <c r="F1565" s="81" t="s">
        <v>5389</v>
      </c>
      <c r="G1565" s="82">
        <v>45559.658356480999</v>
      </c>
      <c r="H1565" s="81" t="s">
        <v>5389</v>
      </c>
      <c r="I1565" s="82">
        <v>45559.658356480999</v>
      </c>
      <c r="J1565" s="81" t="s">
        <v>5389</v>
      </c>
      <c r="K1565" s="82">
        <v>45559.658356480999</v>
      </c>
      <c r="L1565" s="100" t="s">
        <v>5543</v>
      </c>
      <c r="M1565" s="78" t="s">
        <v>48</v>
      </c>
      <c r="N1565" s="73" t="s">
        <v>313</v>
      </c>
      <c r="O1565" s="73" t="s">
        <v>314</v>
      </c>
      <c r="P1565" s="73" t="s">
        <v>495</v>
      </c>
      <c r="Q1565" s="74"/>
      <c r="R1565" s="75"/>
      <c r="S1565" s="73" t="s">
        <v>68</v>
      </c>
      <c r="T1565" s="73" t="s">
        <v>125</v>
      </c>
      <c r="U1565" s="73" t="s">
        <v>126</v>
      </c>
      <c r="V1565" s="73"/>
      <c r="W1565" s="73"/>
      <c r="X1565" s="72" t="s">
        <v>58</v>
      </c>
      <c r="Y1565" s="73">
        <v>45561.699456019</v>
      </c>
      <c r="Z1565" s="73" t="s">
        <v>59</v>
      </c>
      <c r="AA1565" s="72" t="s">
        <v>187</v>
      </c>
      <c r="AB1565" s="72"/>
      <c r="AC1565" s="78" t="s">
        <v>117</v>
      </c>
      <c r="AD1565" s="78" t="s">
        <v>117</v>
      </c>
      <c r="JX1565" s="58"/>
      <c r="TT1565" s="58"/>
      <c r="ADP1565" s="58"/>
      <c r="ANL1565" s="58"/>
      <c r="AXH1565" s="58"/>
      <c r="BHD1565" s="58"/>
      <c r="BQZ1565" s="58"/>
      <c r="CAV1565" s="58"/>
      <c r="CKR1565" s="58"/>
      <c r="CUN1565" s="58"/>
      <c r="DEJ1565" s="58"/>
      <c r="DOF1565" s="58"/>
      <c r="DYB1565" s="58"/>
      <c r="EHX1565" s="58"/>
      <c r="ERT1565" s="58"/>
      <c r="FBP1565" s="58"/>
      <c r="FLL1565" s="58"/>
      <c r="FVH1565" s="58"/>
      <c r="GFD1565" s="58"/>
      <c r="GOZ1565" s="58"/>
      <c r="GYV1565" s="58"/>
      <c r="HIR1565" s="58"/>
      <c r="HSN1565" s="58"/>
      <c r="ICJ1565" s="58"/>
      <c r="IMF1565" s="58"/>
      <c r="IWB1565" s="58"/>
      <c r="JFX1565" s="58"/>
      <c r="JPT1565" s="58"/>
      <c r="JZP1565" s="58"/>
      <c r="KJL1565" s="58"/>
      <c r="KTH1565" s="58"/>
      <c r="LDD1565" s="58"/>
      <c r="LMZ1565" s="58"/>
      <c r="LWV1565" s="58"/>
      <c r="MGR1565" s="58"/>
      <c r="MQN1565" s="58"/>
      <c r="NAJ1565" s="58"/>
      <c r="NKF1565" s="58"/>
      <c r="NUB1565" s="58"/>
      <c r="ODX1565" s="58"/>
      <c r="ONT1565" s="58"/>
      <c r="OXP1565" s="58"/>
      <c r="PHL1565" s="58"/>
      <c r="PRH1565" s="58"/>
      <c r="QBD1565" s="58"/>
      <c r="QKZ1565" s="58"/>
      <c r="QUV1565" s="58"/>
      <c r="RER1565" s="58"/>
      <c r="RON1565" s="58"/>
      <c r="RYJ1565" s="58"/>
      <c r="SIF1565" s="58"/>
      <c r="SSB1565" s="58"/>
      <c r="TBX1565" s="58"/>
      <c r="TLT1565" s="58"/>
      <c r="TVP1565" s="58"/>
      <c r="UFL1565" s="58"/>
      <c r="UPH1565" s="58"/>
      <c r="UZD1565" s="58"/>
      <c r="VIZ1565" s="58"/>
      <c r="VSV1565" s="58"/>
      <c r="WCR1565" s="58"/>
      <c r="WMN1565" s="58"/>
      <c r="WWJ1565" s="58"/>
    </row>
    <row r="1566" spans="1:796 1052:1820 2076:2844 3100:3868 4124:4892 5148:5916 6172:6940 7196:7964 8220:8988 9244:10012 10268:11036 11292:12060 12316:13084 13340:14108 14364:15132 15388:16156" s="67" customFormat="1" ht="57" hidden="1" customHeight="1" x14ac:dyDescent="0.25">
      <c r="A1566" s="54">
        <f>+SUBTOTAL(3,$B$11:B1566)</f>
        <v>0</v>
      </c>
      <c r="B1566" s="78" t="s">
        <v>42</v>
      </c>
      <c r="C1566" s="72" t="s">
        <v>43</v>
      </c>
      <c r="D1566" s="72" t="s">
        <v>44</v>
      </c>
      <c r="E1566" s="72" t="s">
        <v>45</v>
      </c>
      <c r="F1566" s="81" t="s">
        <v>5390</v>
      </c>
      <c r="G1566" s="82">
        <v>45556.621909722002</v>
      </c>
      <c r="H1566" s="81" t="s">
        <v>5390</v>
      </c>
      <c r="I1566" s="82">
        <v>45556.621909722002</v>
      </c>
      <c r="J1566" s="81" t="s">
        <v>5390</v>
      </c>
      <c r="K1566" s="82">
        <v>45556.621909722002</v>
      </c>
      <c r="L1566" s="100" t="s">
        <v>307</v>
      </c>
      <c r="M1566" s="78" t="s">
        <v>48</v>
      </c>
      <c r="N1566" s="73" t="s">
        <v>242</v>
      </c>
      <c r="O1566" s="73" t="s">
        <v>308</v>
      </c>
      <c r="P1566" s="73" t="s">
        <v>309</v>
      </c>
      <c r="Q1566" s="74"/>
      <c r="R1566" s="75"/>
      <c r="S1566" s="73" t="s">
        <v>361</v>
      </c>
      <c r="T1566" s="73" t="s">
        <v>362</v>
      </c>
      <c r="U1566" s="73" t="s">
        <v>363</v>
      </c>
      <c r="V1566" s="73"/>
      <c r="W1566" s="73"/>
      <c r="X1566" s="72" t="s">
        <v>58</v>
      </c>
      <c r="Y1566" s="73">
        <v>45558.504641204003</v>
      </c>
      <c r="Z1566" s="73" t="s">
        <v>105</v>
      </c>
      <c r="AA1566" s="72" t="s">
        <v>74</v>
      </c>
      <c r="AB1566" s="72"/>
      <c r="AC1566" s="78" t="s">
        <v>61</v>
      </c>
      <c r="AD1566" s="78" t="s">
        <v>61</v>
      </c>
      <c r="JX1566" s="58"/>
      <c r="TT1566" s="58"/>
      <c r="ADP1566" s="58"/>
      <c r="ANL1566" s="58"/>
      <c r="AXH1566" s="58"/>
      <c r="BHD1566" s="58"/>
      <c r="BQZ1566" s="58"/>
      <c r="CAV1566" s="58"/>
      <c r="CKR1566" s="58"/>
      <c r="CUN1566" s="58"/>
      <c r="DEJ1566" s="58"/>
      <c r="DOF1566" s="58"/>
      <c r="DYB1566" s="58"/>
      <c r="EHX1566" s="58"/>
      <c r="ERT1566" s="58"/>
      <c r="FBP1566" s="58"/>
      <c r="FLL1566" s="58"/>
      <c r="FVH1566" s="58"/>
      <c r="GFD1566" s="58"/>
      <c r="GOZ1566" s="58"/>
      <c r="GYV1566" s="58"/>
      <c r="HIR1566" s="58"/>
      <c r="HSN1566" s="58"/>
      <c r="ICJ1566" s="58"/>
      <c r="IMF1566" s="58"/>
      <c r="IWB1566" s="58"/>
      <c r="JFX1566" s="58"/>
      <c r="JPT1566" s="58"/>
      <c r="JZP1566" s="58"/>
      <c r="KJL1566" s="58"/>
      <c r="KTH1566" s="58"/>
      <c r="LDD1566" s="58"/>
      <c r="LMZ1566" s="58"/>
      <c r="LWV1566" s="58"/>
      <c r="MGR1566" s="58"/>
      <c r="MQN1566" s="58"/>
      <c r="NAJ1566" s="58"/>
      <c r="NKF1566" s="58"/>
      <c r="NUB1566" s="58"/>
      <c r="ODX1566" s="58"/>
      <c r="ONT1566" s="58"/>
      <c r="OXP1566" s="58"/>
      <c r="PHL1566" s="58"/>
      <c r="PRH1566" s="58"/>
      <c r="QBD1566" s="58"/>
      <c r="QKZ1566" s="58"/>
      <c r="QUV1566" s="58"/>
      <c r="RER1566" s="58"/>
      <c r="RON1566" s="58"/>
      <c r="RYJ1566" s="58"/>
      <c r="SIF1566" s="58"/>
      <c r="SSB1566" s="58"/>
      <c r="TBX1566" s="58"/>
      <c r="TLT1566" s="58"/>
      <c r="TVP1566" s="58"/>
      <c r="UFL1566" s="58"/>
      <c r="UPH1566" s="58"/>
      <c r="UZD1566" s="58"/>
      <c r="VIZ1566" s="58"/>
      <c r="VSV1566" s="58"/>
      <c r="WCR1566" s="58"/>
      <c r="WMN1566" s="58"/>
      <c r="WWJ1566" s="58"/>
    </row>
    <row r="1567" spans="1:796 1052:1820 2076:2844 3100:3868 4124:4892 5148:5916 6172:6940 7196:7964 8220:8988 9244:10012 10268:11036 11292:12060 12316:13084 13340:14108 14364:15132 15388:16156" s="67" customFormat="1" ht="57" hidden="1" customHeight="1" x14ac:dyDescent="0.25">
      <c r="A1567" s="54">
        <f>+SUBTOTAL(3,$B$11:B1567)</f>
        <v>0</v>
      </c>
      <c r="B1567" s="78" t="s">
        <v>42</v>
      </c>
      <c r="C1567" s="72" t="s">
        <v>43</v>
      </c>
      <c r="D1567" s="72" t="s">
        <v>44</v>
      </c>
      <c r="E1567" s="72" t="s">
        <v>45</v>
      </c>
      <c r="F1567" s="81" t="s">
        <v>5391</v>
      </c>
      <c r="G1567" s="82">
        <v>45553.745046295997</v>
      </c>
      <c r="H1567" s="81" t="s">
        <v>5391</v>
      </c>
      <c r="I1567" s="82">
        <v>45553.745046295997</v>
      </c>
      <c r="J1567" s="81" t="s">
        <v>5391</v>
      </c>
      <c r="K1567" s="82">
        <v>45553.745046295997</v>
      </c>
      <c r="L1567" s="100" t="s">
        <v>1274</v>
      </c>
      <c r="M1567" s="78" t="s">
        <v>111</v>
      </c>
      <c r="N1567" s="73" t="s">
        <v>141</v>
      </c>
      <c r="O1567" s="73" t="s">
        <v>554</v>
      </c>
      <c r="P1567" s="73" t="s">
        <v>661</v>
      </c>
      <c r="Q1567" s="74"/>
      <c r="R1567" s="75"/>
      <c r="S1567" s="73" t="s">
        <v>1430</v>
      </c>
      <c r="T1567" s="73" t="s">
        <v>1442</v>
      </c>
      <c r="U1567" s="73" t="s">
        <v>1443</v>
      </c>
      <c r="V1567" s="73"/>
      <c r="W1567" s="73"/>
      <c r="X1567" s="72" t="s">
        <v>58</v>
      </c>
      <c r="Y1567" s="73">
        <v>45554.618599537003</v>
      </c>
      <c r="Z1567" s="73" t="s">
        <v>59</v>
      </c>
      <c r="AA1567" s="72" t="s">
        <v>74</v>
      </c>
      <c r="AB1567" s="72"/>
      <c r="AC1567" s="78" t="s">
        <v>117</v>
      </c>
      <c r="AD1567" s="78" t="s">
        <v>117</v>
      </c>
      <c r="JX1567" s="58"/>
      <c r="TT1567" s="58"/>
      <c r="ADP1567" s="58"/>
      <c r="ANL1567" s="58"/>
      <c r="AXH1567" s="58"/>
      <c r="BHD1567" s="58"/>
      <c r="BQZ1567" s="58"/>
      <c r="CAV1567" s="58"/>
      <c r="CKR1567" s="58"/>
      <c r="CUN1567" s="58"/>
      <c r="DEJ1567" s="58"/>
      <c r="DOF1567" s="58"/>
      <c r="DYB1567" s="58"/>
      <c r="EHX1567" s="58"/>
      <c r="ERT1567" s="58"/>
      <c r="FBP1567" s="58"/>
      <c r="FLL1567" s="58"/>
      <c r="FVH1567" s="58"/>
      <c r="GFD1567" s="58"/>
      <c r="GOZ1567" s="58"/>
      <c r="GYV1567" s="58"/>
      <c r="HIR1567" s="58"/>
      <c r="HSN1567" s="58"/>
      <c r="ICJ1567" s="58"/>
      <c r="IMF1567" s="58"/>
      <c r="IWB1567" s="58"/>
      <c r="JFX1567" s="58"/>
      <c r="JPT1567" s="58"/>
      <c r="JZP1567" s="58"/>
      <c r="KJL1567" s="58"/>
      <c r="KTH1567" s="58"/>
      <c r="LDD1567" s="58"/>
      <c r="LMZ1567" s="58"/>
      <c r="LWV1567" s="58"/>
      <c r="MGR1567" s="58"/>
      <c r="MQN1567" s="58"/>
      <c r="NAJ1567" s="58"/>
      <c r="NKF1567" s="58"/>
      <c r="NUB1567" s="58"/>
      <c r="ODX1567" s="58"/>
      <c r="ONT1567" s="58"/>
      <c r="OXP1567" s="58"/>
      <c r="PHL1567" s="58"/>
      <c r="PRH1567" s="58"/>
      <c r="QBD1567" s="58"/>
      <c r="QKZ1567" s="58"/>
      <c r="QUV1567" s="58"/>
      <c r="RER1567" s="58"/>
      <c r="RON1567" s="58"/>
      <c r="RYJ1567" s="58"/>
      <c r="SIF1567" s="58"/>
      <c r="SSB1567" s="58"/>
      <c r="TBX1567" s="58"/>
      <c r="TLT1567" s="58"/>
      <c r="TVP1567" s="58"/>
      <c r="UFL1567" s="58"/>
      <c r="UPH1567" s="58"/>
      <c r="UZD1567" s="58"/>
      <c r="VIZ1567" s="58"/>
      <c r="VSV1567" s="58"/>
      <c r="WCR1567" s="58"/>
      <c r="WMN1567" s="58"/>
      <c r="WWJ1567" s="58"/>
    </row>
    <row r="1568" spans="1:796 1052:1820 2076:2844 3100:3868 4124:4892 5148:5916 6172:6940 7196:7964 8220:8988 9244:10012 10268:11036 11292:12060 12316:13084 13340:14108 14364:15132 15388:16156" s="67" customFormat="1" ht="57" hidden="1" customHeight="1" x14ac:dyDescent="0.25">
      <c r="A1568" s="54">
        <f>+SUBTOTAL(3,$B$11:B1568)</f>
        <v>0</v>
      </c>
      <c r="B1568" s="78" t="s">
        <v>42</v>
      </c>
      <c r="C1568" s="72" t="s">
        <v>43</v>
      </c>
      <c r="D1568" s="72" t="s">
        <v>44</v>
      </c>
      <c r="E1568" s="72" t="s">
        <v>45</v>
      </c>
      <c r="F1568" s="81" t="s">
        <v>5392</v>
      </c>
      <c r="G1568" s="82">
        <v>45556.660925926</v>
      </c>
      <c r="H1568" s="81" t="s">
        <v>5392</v>
      </c>
      <c r="I1568" s="82">
        <v>45556.660925926</v>
      </c>
      <c r="J1568" s="81" t="s">
        <v>5392</v>
      </c>
      <c r="K1568" s="82">
        <v>45556.660925926</v>
      </c>
      <c r="L1568" s="100" t="s">
        <v>5544</v>
      </c>
      <c r="M1568" s="78" t="s">
        <v>48</v>
      </c>
      <c r="N1568" s="73" t="s">
        <v>242</v>
      </c>
      <c r="O1568" s="73" t="s">
        <v>409</v>
      </c>
      <c r="P1568" s="73" t="s">
        <v>1310</v>
      </c>
      <c r="Q1568" s="74"/>
      <c r="R1568" s="75"/>
      <c r="S1568" s="73" t="s">
        <v>68</v>
      </c>
      <c r="T1568" s="73" t="s">
        <v>69</v>
      </c>
      <c r="U1568" s="73" t="s">
        <v>79</v>
      </c>
      <c r="V1568" s="73"/>
      <c r="W1568" s="73"/>
      <c r="X1568" s="72" t="s">
        <v>58</v>
      </c>
      <c r="Y1568" s="73">
        <v>45560.528993056003</v>
      </c>
      <c r="Z1568" s="73" t="s">
        <v>105</v>
      </c>
      <c r="AA1568" s="72" t="s">
        <v>74</v>
      </c>
      <c r="AB1568" s="72"/>
      <c r="AC1568" s="78" t="s">
        <v>75</v>
      </c>
      <c r="AD1568" s="78" t="s">
        <v>75</v>
      </c>
      <c r="JX1568" s="58"/>
      <c r="TT1568" s="58"/>
      <c r="ADP1568" s="58"/>
      <c r="ANL1568" s="58"/>
      <c r="AXH1568" s="58"/>
      <c r="BHD1568" s="58"/>
      <c r="BQZ1568" s="58"/>
      <c r="CAV1568" s="58"/>
      <c r="CKR1568" s="58"/>
      <c r="CUN1568" s="58"/>
      <c r="DEJ1568" s="58"/>
      <c r="DOF1568" s="58"/>
      <c r="DYB1568" s="58"/>
      <c r="EHX1568" s="58"/>
      <c r="ERT1568" s="58"/>
      <c r="FBP1568" s="58"/>
      <c r="FLL1568" s="58"/>
      <c r="FVH1568" s="58"/>
      <c r="GFD1568" s="58"/>
      <c r="GOZ1568" s="58"/>
      <c r="GYV1568" s="58"/>
      <c r="HIR1568" s="58"/>
      <c r="HSN1568" s="58"/>
      <c r="ICJ1568" s="58"/>
      <c r="IMF1568" s="58"/>
      <c r="IWB1568" s="58"/>
      <c r="JFX1568" s="58"/>
      <c r="JPT1568" s="58"/>
      <c r="JZP1568" s="58"/>
      <c r="KJL1568" s="58"/>
      <c r="KTH1568" s="58"/>
      <c r="LDD1568" s="58"/>
      <c r="LMZ1568" s="58"/>
      <c r="LWV1568" s="58"/>
      <c r="MGR1568" s="58"/>
      <c r="MQN1568" s="58"/>
      <c r="NAJ1568" s="58"/>
      <c r="NKF1568" s="58"/>
      <c r="NUB1568" s="58"/>
      <c r="ODX1568" s="58"/>
      <c r="ONT1568" s="58"/>
      <c r="OXP1568" s="58"/>
      <c r="PHL1568" s="58"/>
      <c r="PRH1568" s="58"/>
      <c r="QBD1568" s="58"/>
      <c r="QKZ1568" s="58"/>
      <c r="QUV1568" s="58"/>
      <c r="RER1568" s="58"/>
      <c r="RON1568" s="58"/>
      <c r="RYJ1568" s="58"/>
      <c r="SIF1568" s="58"/>
      <c r="SSB1568" s="58"/>
      <c r="TBX1568" s="58"/>
      <c r="TLT1568" s="58"/>
      <c r="TVP1568" s="58"/>
      <c r="UFL1568" s="58"/>
      <c r="UPH1568" s="58"/>
      <c r="UZD1568" s="58"/>
      <c r="VIZ1568" s="58"/>
      <c r="VSV1568" s="58"/>
      <c r="WCR1568" s="58"/>
      <c r="WMN1568" s="58"/>
      <c r="WWJ1568" s="58"/>
    </row>
    <row r="1569" spans="1:796 1052:1820 2076:2844 3100:3868 4124:4892 5148:5916 6172:6940 7196:7964 8220:8988 9244:10012 10268:11036 11292:12060 12316:13084 13340:14108 14364:15132 15388:16156" s="67" customFormat="1" ht="57" hidden="1" customHeight="1" x14ac:dyDescent="0.25">
      <c r="A1569" s="54">
        <f>+SUBTOTAL(3,$B$11:B1569)</f>
        <v>0</v>
      </c>
      <c r="B1569" s="78" t="s">
        <v>42</v>
      </c>
      <c r="C1569" s="72" t="s">
        <v>43</v>
      </c>
      <c r="D1569" s="72" t="s">
        <v>44</v>
      </c>
      <c r="E1569" s="72" t="s">
        <v>45</v>
      </c>
      <c r="F1569" s="81" t="s">
        <v>5393</v>
      </c>
      <c r="G1569" s="82">
        <v>45553.670567130001</v>
      </c>
      <c r="H1569" s="81" t="s">
        <v>5393</v>
      </c>
      <c r="I1569" s="82">
        <v>45553.670567130001</v>
      </c>
      <c r="J1569" s="81" t="s">
        <v>5393</v>
      </c>
      <c r="K1569" s="82">
        <v>45553.670567130001</v>
      </c>
      <c r="L1569" s="100" t="s">
        <v>5545</v>
      </c>
      <c r="M1569" s="78" t="s">
        <v>48</v>
      </c>
      <c r="N1569" s="73" t="s">
        <v>242</v>
      </c>
      <c r="O1569" s="73" t="s">
        <v>1315</v>
      </c>
      <c r="P1569" s="73" t="s">
        <v>5630</v>
      </c>
      <c r="Q1569" s="74"/>
      <c r="R1569" s="75"/>
      <c r="S1569" s="73" t="s">
        <v>68</v>
      </c>
      <c r="T1569" s="73" t="s">
        <v>69</v>
      </c>
      <c r="U1569" s="73" t="s">
        <v>79</v>
      </c>
      <c r="V1569" s="73"/>
      <c r="W1569" s="73"/>
      <c r="X1569" s="72" t="s">
        <v>58</v>
      </c>
      <c r="Y1569" s="73">
        <v>45559.395381943999</v>
      </c>
      <c r="Z1569" s="73" t="s">
        <v>59</v>
      </c>
      <c r="AA1569" s="72" t="s">
        <v>74</v>
      </c>
      <c r="AB1569" s="72"/>
      <c r="AC1569" s="78" t="s">
        <v>75</v>
      </c>
      <c r="AD1569" s="78" t="s">
        <v>75</v>
      </c>
      <c r="JX1569" s="58"/>
      <c r="TT1569" s="58"/>
      <c r="ADP1569" s="58"/>
      <c r="ANL1569" s="58"/>
      <c r="AXH1569" s="58"/>
      <c r="BHD1569" s="58"/>
      <c r="BQZ1569" s="58"/>
      <c r="CAV1569" s="58"/>
      <c r="CKR1569" s="58"/>
      <c r="CUN1569" s="58"/>
      <c r="DEJ1569" s="58"/>
      <c r="DOF1569" s="58"/>
      <c r="DYB1569" s="58"/>
      <c r="EHX1569" s="58"/>
      <c r="ERT1569" s="58"/>
      <c r="FBP1569" s="58"/>
      <c r="FLL1569" s="58"/>
      <c r="FVH1569" s="58"/>
      <c r="GFD1569" s="58"/>
      <c r="GOZ1569" s="58"/>
      <c r="GYV1569" s="58"/>
      <c r="HIR1569" s="58"/>
      <c r="HSN1569" s="58"/>
      <c r="ICJ1569" s="58"/>
      <c r="IMF1569" s="58"/>
      <c r="IWB1569" s="58"/>
      <c r="JFX1569" s="58"/>
      <c r="JPT1569" s="58"/>
      <c r="JZP1569" s="58"/>
      <c r="KJL1569" s="58"/>
      <c r="KTH1569" s="58"/>
      <c r="LDD1569" s="58"/>
      <c r="LMZ1569" s="58"/>
      <c r="LWV1569" s="58"/>
      <c r="MGR1569" s="58"/>
      <c r="MQN1569" s="58"/>
      <c r="NAJ1569" s="58"/>
      <c r="NKF1569" s="58"/>
      <c r="NUB1569" s="58"/>
      <c r="ODX1569" s="58"/>
      <c r="ONT1569" s="58"/>
      <c r="OXP1569" s="58"/>
      <c r="PHL1569" s="58"/>
      <c r="PRH1569" s="58"/>
      <c r="QBD1569" s="58"/>
      <c r="QKZ1569" s="58"/>
      <c r="QUV1569" s="58"/>
      <c r="RER1569" s="58"/>
      <c r="RON1569" s="58"/>
      <c r="RYJ1569" s="58"/>
      <c r="SIF1569" s="58"/>
      <c r="SSB1569" s="58"/>
      <c r="TBX1569" s="58"/>
      <c r="TLT1569" s="58"/>
      <c r="TVP1569" s="58"/>
      <c r="UFL1569" s="58"/>
      <c r="UPH1569" s="58"/>
      <c r="UZD1569" s="58"/>
      <c r="VIZ1569" s="58"/>
      <c r="VSV1569" s="58"/>
      <c r="WCR1569" s="58"/>
      <c r="WMN1569" s="58"/>
      <c r="WWJ1569" s="58"/>
    </row>
    <row r="1570" spans="1:796 1052:1820 2076:2844 3100:3868 4124:4892 5148:5916 6172:6940 7196:7964 8220:8988 9244:10012 10268:11036 11292:12060 12316:13084 13340:14108 14364:15132 15388:16156" s="67" customFormat="1" ht="57" hidden="1" customHeight="1" x14ac:dyDescent="0.25">
      <c r="A1570" s="54">
        <f>+SUBTOTAL(3,$B$11:B1570)</f>
        <v>0</v>
      </c>
      <c r="B1570" s="78" t="s">
        <v>42</v>
      </c>
      <c r="C1570" s="72" t="s">
        <v>43</v>
      </c>
      <c r="D1570" s="72" t="s">
        <v>44</v>
      </c>
      <c r="E1570" s="72" t="s">
        <v>45</v>
      </c>
      <c r="F1570" s="81" t="s">
        <v>5394</v>
      </c>
      <c r="G1570" s="82">
        <v>45541.742916666997</v>
      </c>
      <c r="H1570" s="81" t="s">
        <v>5394</v>
      </c>
      <c r="I1570" s="82">
        <v>45541.742916666997</v>
      </c>
      <c r="J1570" s="81" t="s">
        <v>5394</v>
      </c>
      <c r="K1570" s="82">
        <v>45541.742916666997</v>
      </c>
      <c r="L1570" s="100" t="s">
        <v>5546</v>
      </c>
      <c r="M1570" s="78" t="s">
        <v>111</v>
      </c>
      <c r="N1570" s="73" t="s">
        <v>709</v>
      </c>
      <c r="O1570" s="73" t="s">
        <v>5359</v>
      </c>
      <c r="P1570" s="73" t="s">
        <v>5631</v>
      </c>
      <c r="Q1570" s="74"/>
      <c r="R1570" s="75"/>
      <c r="S1570" s="73" t="s">
        <v>68</v>
      </c>
      <c r="T1570" s="73" t="s">
        <v>96</v>
      </c>
      <c r="U1570" s="73" t="s">
        <v>194</v>
      </c>
      <c r="V1570" s="73"/>
      <c r="W1570" s="73"/>
      <c r="X1570" s="72" t="s">
        <v>58</v>
      </c>
      <c r="Y1570" s="73">
        <v>45554.702418981004</v>
      </c>
      <c r="Z1570" s="73" t="s">
        <v>59</v>
      </c>
      <c r="AA1570" s="72" t="s">
        <v>74</v>
      </c>
      <c r="AB1570" s="72"/>
      <c r="AC1570" s="78" t="s">
        <v>117</v>
      </c>
      <c r="AD1570" s="78" t="s">
        <v>117</v>
      </c>
      <c r="JX1570" s="58"/>
      <c r="TT1570" s="58"/>
      <c r="ADP1570" s="58"/>
      <c r="ANL1570" s="58"/>
      <c r="AXH1570" s="58"/>
      <c r="BHD1570" s="58"/>
      <c r="BQZ1570" s="58"/>
      <c r="CAV1570" s="58"/>
      <c r="CKR1570" s="58"/>
      <c r="CUN1570" s="58"/>
      <c r="DEJ1570" s="58"/>
      <c r="DOF1570" s="58"/>
      <c r="DYB1570" s="58"/>
      <c r="EHX1570" s="58"/>
      <c r="ERT1570" s="58"/>
      <c r="FBP1570" s="58"/>
      <c r="FLL1570" s="58"/>
      <c r="FVH1570" s="58"/>
      <c r="GFD1570" s="58"/>
      <c r="GOZ1570" s="58"/>
      <c r="GYV1570" s="58"/>
      <c r="HIR1570" s="58"/>
      <c r="HSN1570" s="58"/>
      <c r="ICJ1570" s="58"/>
      <c r="IMF1570" s="58"/>
      <c r="IWB1570" s="58"/>
      <c r="JFX1570" s="58"/>
      <c r="JPT1570" s="58"/>
      <c r="JZP1570" s="58"/>
      <c r="KJL1570" s="58"/>
      <c r="KTH1570" s="58"/>
      <c r="LDD1570" s="58"/>
      <c r="LMZ1570" s="58"/>
      <c r="LWV1570" s="58"/>
      <c r="MGR1570" s="58"/>
      <c r="MQN1570" s="58"/>
      <c r="NAJ1570" s="58"/>
      <c r="NKF1570" s="58"/>
      <c r="NUB1570" s="58"/>
      <c r="ODX1570" s="58"/>
      <c r="ONT1570" s="58"/>
      <c r="OXP1570" s="58"/>
      <c r="PHL1570" s="58"/>
      <c r="PRH1570" s="58"/>
      <c r="QBD1570" s="58"/>
      <c r="QKZ1570" s="58"/>
      <c r="QUV1570" s="58"/>
      <c r="RER1570" s="58"/>
      <c r="RON1570" s="58"/>
      <c r="RYJ1570" s="58"/>
      <c r="SIF1570" s="58"/>
      <c r="SSB1570" s="58"/>
      <c r="TBX1570" s="58"/>
      <c r="TLT1570" s="58"/>
      <c r="TVP1570" s="58"/>
      <c r="UFL1570" s="58"/>
      <c r="UPH1570" s="58"/>
      <c r="UZD1570" s="58"/>
      <c r="VIZ1570" s="58"/>
      <c r="VSV1570" s="58"/>
      <c r="WCR1570" s="58"/>
      <c r="WMN1570" s="58"/>
      <c r="WWJ1570" s="58"/>
    </row>
    <row r="1571" spans="1:796 1052:1820 2076:2844 3100:3868 4124:4892 5148:5916 6172:6940 7196:7964 8220:8988 9244:10012 10268:11036 11292:12060 12316:13084 13340:14108 14364:15132 15388:16156" s="67" customFormat="1" ht="57" hidden="1" customHeight="1" x14ac:dyDescent="0.25">
      <c r="A1571" s="54">
        <f>+SUBTOTAL(3,$B$11:B1571)</f>
        <v>0</v>
      </c>
      <c r="B1571" s="78" t="s">
        <v>42</v>
      </c>
      <c r="C1571" s="72" t="s">
        <v>43</v>
      </c>
      <c r="D1571" s="72" t="s">
        <v>44</v>
      </c>
      <c r="E1571" s="72" t="s">
        <v>45</v>
      </c>
      <c r="F1571" s="81" t="s">
        <v>5395</v>
      </c>
      <c r="G1571" s="82">
        <v>45552.562696759</v>
      </c>
      <c r="H1571" s="81" t="s">
        <v>5395</v>
      </c>
      <c r="I1571" s="82">
        <v>45552.562696759</v>
      </c>
      <c r="J1571" s="81" t="s">
        <v>5395</v>
      </c>
      <c r="K1571" s="82">
        <v>45552.562696759</v>
      </c>
      <c r="L1571" s="100" t="s">
        <v>5547</v>
      </c>
      <c r="M1571" s="78" t="s">
        <v>48</v>
      </c>
      <c r="N1571" s="73" t="s">
        <v>709</v>
      </c>
      <c r="O1571" s="73" t="s">
        <v>1404</v>
      </c>
      <c r="P1571" s="73" t="s">
        <v>5632</v>
      </c>
      <c r="Q1571" s="74"/>
      <c r="R1571" s="75"/>
      <c r="S1571" s="73" t="s">
        <v>68</v>
      </c>
      <c r="T1571" s="73" t="s">
        <v>96</v>
      </c>
      <c r="U1571" s="73" t="s">
        <v>97</v>
      </c>
      <c r="V1571" s="73"/>
      <c r="W1571" s="73"/>
      <c r="X1571" s="72" t="s">
        <v>58</v>
      </c>
      <c r="Y1571" s="73"/>
      <c r="Z1571" s="73" t="s">
        <v>59</v>
      </c>
      <c r="AA1571" s="72" t="s">
        <v>74</v>
      </c>
      <c r="AB1571" s="72"/>
      <c r="AC1571" s="78" t="s">
        <v>75</v>
      </c>
      <c r="AD1571" s="78" t="s">
        <v>75</v>
      </c>
      <c r="JX1571" s="58"/>
      <c r="TT1571" s="58"/>
      <c r="ADP1571" s="58"/>
      <c r="ANL1571" s="58"/>
      <c r="AXH1571" s="58"/>
      <c r="BHD1571" s="58"/>
      <c r="BQZ1571" s="58"/>
      <c r="CAV1571" s="58"/>
      <c r="CKR1571" s="58"/>
      <c r="CUN1571" s="58"/>
      <c r="DEJ1571" s="58"/>
      <c r="DOF1571" s="58"/>
      <c r="DYB1571" s="58"/>
      <c r="EHX1571" s="58"/>
      <c r="ERT1571" s="58"/>
      <c r="FBP1571" s="58"/>
      <c r="FLL1571" s="58"/>
      <c r="FVH1571" s="58"/>
      <c r="GFD1571" s="58"/>
      <c r="GOZ1571" s="58"/>
      <c r="GYV1571" s="58"/>
      <c r="HIR1571" s="58"/>
      <c r="HSN1571" s="58"/>
      <c r="ICJ1571" s="58"/>
      <c r="IMF1571" s="58"/>
      <c r="IWB1571" s="58"/>
      <c r="JFX1571" s="58"/>
      <c r="JPT1571" s="58"/>
      <c r="JZP1571" s="58"/>
      <c r="KJL1571" s="58"/>
      <c r="KTH1571" s="58"/>
      <c r="LDD1571" s="58"/>
      <c r="LMZ1571" s="58"/>
      <c r="LWV1571" s="58"/>
      <c r="MGR1571" s="58"/>
      <c r="MQN1571" s="58"/>
      <c r="NAJ1571" s="58"/>
      <c r="NKF1571" s="58"/>
      <c r="NUB1571" s="58"/>
      <c r="ODX1571" s="58"/>
      <c r="ONT1571" s="58"/>
      <c r="OXP1571" s="58"/>
      <c r="PHL1571" s="58"/>
      <c r="PRH1571" s="58"/>
      <c r="QBD1571" s="58"/>
      <c r="QKZ1571" s="58"/>
      <c r="QUV1571" s="58"/>
      <c r="RER1571" s="58"/>
      <c r="RON1571" s="58"/>
      <c r="RYJ1571" s="58"/>
      <c r="SIF1571" s="58"/>
      <c r="SSB1571" s="58"/>
      <c r="TBX1571" s="58"/>
      <c r="TLT1571" s="58"/>
      <c r="TVP1571" s="58"/>
      <c r="UFL1571" s="58"/>
      <c r="UPH1571" s="58"/>
      <c r="UZD1571" s="58"/>
      <c r="VIZ1571" s="58"/>
      <c r="VSV1571" s="58"/>
      <c r="WCR1571" s="58"/>
      <c r="WMN1571" s="58"/>
      <c r="WWJ1571" s="58"/>
    </row>
    <row r="1572" spans="1:796 1052:1820 2076:2844 3100:3868 4124:4892 5148:5916 6172:6940 7196:7964 8220:8988 9244:10012 10268:11036 11292:12060 12316:13084 13340:14108 14364:15132 15388:16156" s="67" customFormat="1" ht="57" hidden="1" customHeight="1" x14ac:dyDescent="0.25">
      <c r="A1572" s="54">
        <f>+SUBTOTAL(3,$B$11:B1572)</f>
        <v>0</v>
      </c>
      <c r="B1572" s="78" t="s">
        <v>42</v>
      </c>
      <c r="C1572" s="72" t="s">
        <v>43</v>
      </c>
      <c r="D1572" s="72" t="s">
        <v>44</v>
      </c>
      <c r="E1572" s="72" t="s">
        <v>45</v>
      </c>
      <c r="F1572" s="81" t="s">
        <v>5396</v>
      </c>
      <c r="G1572" s="82">
        <v>45542.431319443996</v>
      </c>
      <c r="H1572" s="81" t="s">
        <v>5396</v>
      </c>
      <c r="I1572" s="82">
        <v>45542.431319443996</v>
      </c>
      <c r="J1572" s="81" t="s">
        <v>5396</v>
      </c>
      <c r="K1572" s="82">
        <v>45542.431319443996</v>
      </c>
      <c r="L1572" s="100" t="s">
        <v>5548</v>
      </c>
      <c r="M1572" s="78" t="s">
        <v>48</v>
      </c>
      <c r="N1572" s="73" t="s">
        <v>709</v>
      </c>
      <c r="O1572" s="73" t="s">
        <v>722</v>
      </c>
      <c r="P1572" s="73" t="s">
        <v>51</v>
      </c>
      <c r="Q1572" s="74"/>
      <c r="R1572" s="75"/>
      <c r="S1572" s="73" t="s">
        <v>53</v>
      </c>
      <c r="T1572" s="73" t="s">
        <v>5248</v>
      </c>
      <c r="U1572" s="73" t="s">
        <v>157</v>
      </c>
      <c r="V1572" s="73"/>
      <c r="W1572" s="73"/>
      <c r="X1572" s="72" t="s">
        <v>58</v>
      </c>
      <c r="Y1572" s="73">
        <v>45548.439351852001</v>
      </c>
      <c r="Z1572" s="73" t="s">
        <v>59</v>
      </c>
      <c r="AA1572" s="72" t="s">
        <v>74</v>
      </c>
      <c r="AB1572" s="72"/>
      <c r="AC1572" s="78" t="s">
        <v>82</v>
      </c>
      <c r="AD1572" s="78" t="s">
        <v>82</v>
      </c>
      <c r="JX1572" s="58"/>
      <c r="TT1572" s="58"/>
      <c r="ADP1572" s="58"/>
      <c r="ANL1572" s="58"/>
      <c r="AXH1572" s="58"/>
      <c r="BHD1572" s="58"/>
      <c r="BQZ1572" s="58"/>
      <c r="CAV1572" s="58"/>
      <c r="CKR1572" s="58"/>
      <c r="CUN1572" s="58"/>
      <c r="DEJ1572" s="58"/>
      <c r="DOF1572" s="58"/>
      <c r="DYB1572" s="58"/>
      <c r="EHX1572" s="58"/>
      <c r="ERT1572" s="58"/>
      <c r="FBP1572" s="58"/>
      <c r="FLL1572" s="58"/>
      <c r="FVH1572" s="58"/>
      <c r="GFD1572" s="58"/>
      <c r="GOZ1572" s="58"/>
      <c r="GYV1572" s="58"/>
      <c r="HIR1572" s="58"/>
      <c r="HSN1572" s="58"/>
      <c r="ICJ1572" s="58"/>
      <c r="IMF1572" s="58"/>
      <c r="IWB1572" s="58"/>
      <c r="JFX1572" s="58"/>
      <c r="JPT1572" s="58"/>
      <c r="JZP1572" s="58"/>
      <c r="KJL1572" s="58"/>
      <c r="KTH1572" s="58"/>
      <c r="LDD1572" s="58"/>
      <c r="LMZ1572" s="58"/>
      <c r="LWV1572" s="58"/>
      <c r="MGR1572" s="58"/>
      <c r="MQN1572" s="58"/>
      <c r="NAJ1572" s="58"/>
      <c r="NKF1572" s="58"/>
      <c r="NUB1572" s="58"/>
      <c r="ODX1572" s="58"/>
      <c r="ONT1572" s="58"/>
      <c r="OXP1572" s="58"/>
      <c r="PHL1572" s="58"/>
      <c r="PRH1572" s="58"/>
      <c r="QBD1572" s="58"/>
      <c r="QKZ1572" s="58"/>
      <c r="QUV1572" s="58"/>
      <c r="RER1572" s="58"/>
      <c r="RON1572" s="58"/>
      <c r="RYJ1572" s="58"/>
      <c r="SIF1572" s="58"/>
      <c r="SSB1572" s="58"/>
      <c r="TBX1572" s="58"/>
      <c r="TLT1572" s="58"/>
      <c r="TVP1572" s="58"/>
      <c r="UFL1572" s="58"/>
      <c r="UPH1572" s="58"/>
      <c r="UZD1572" s="58"/>
      <c r="VIZ1572" s="58"/>
      <c r="VSV1572" s="58"/>
      <c r="WCR1572" s="58"/>
      <c r="WMN1572" s="58"/>
      <c r="WWJ1572" s="58"/>
    </row>
    <row r="1573" spans="1:796 1052:1820 2076:2844 3100:3868 4124:4892 5148:5916 6172:6940 7196:7964 8220:8988 9244:10012 10268:11036 11292:12060 12316:13084 13340:14108 14364:15132 15388:16156" s="67" customFormat="1" ht="57" hidden="1" customHeight="1" x14ac:dyDescent="0.25">
      <c r="A1573" s="54">
        <f>+SUBTOTAL(3,$B$11:B1573)</f>
        <v>0</v>
      </c>
      <c r="B1573" s="78" t="s">
        <v>42</v>
      </c>
      <c r="C1573" s="72" t="s">
        <v>43</v>
      </c>
      <c r="D1573" s="72" t="s">
        <v>44</v>
      </c>
      <c r="E1573" s="72" t="s">
        <v>45</v>
      </c>
      <c r="F1573" s="81" t="s">
        <v>5397</v>
      </c>
      <c r="G1573" s="82">
        <v>45543.531712962998</v>
      </c>
      <c r="H1573" s="81" t="s">
        <v>5397</v>
      </c>
      <c r="I1573" s="82">
        <v>45543.531712962998</v>
      </c>
      <c r="J1573" s="81" t="s">
        <v>5397</v>
      </c>
      <c r="K1573" s="82">
        <v>45543.531712962998</v>
      </c>
      <c r="L1573" s="100" t="s">
        <v>2158</v>
      </c>
      <c r="M1573" s="78" t="s">
        <v>48</v>
      </c>
      <c r="N1573" s="73" t="s">
        <v>64</v>
      </c>
      <c r="O1573" s="73" t="s">
        <v>171</v>
      </c>
      <c r="P1573" s="73" t="s">
        <v>2025</v>
      </c>
      <c r="Q1573" s="74"/>
      <c r="R1573" s="75"/>
      <c r="S1573" s="73" t="s">
        <v>68</v>
      </c>
      <c r="T1573" s="73" t="s">
        <v>125</v>
      </c>
      <c r="U1573" s="73" t="s">
        <v>126</v>
      </c>
      <c r="V1573" s="73"/>
      <c r="W1573" s="73"/>
      <c r="X1573" s="72" t="s">
        <v>58</v>
      </c>
      <c r="Y1573" s="73">
        <v>45546.741562499999</v>
      </c>
      <c r="Z1573" s="73" t="s">
        <v>59</v>
      </c>
      <c r="AA1573" s="72" t="s">
        <v>74</v>
      </c>
      <c r="AB1573" s="72"/>
      <c r="AC1573" s="78" t="s">
        <v>75</v>
      </c>
      <c r="AD1573" s="78" t="s">
        <v>75</v>
      </c>
      <c r="JX1573" s="58"/>
      <c r="TT1573" s="58"/>
      <c r="ADP1573" s="58"/>
      <c r="ANL1573" s="58"/>
      <c r="AXH1573" s="58"/>
      <c r="BHD1573" s="58"/>
      <c r="BQZ1573" s="58"/>
      <c r="CAV1573" s="58"/>
      <c r="CKR1573" s="58"/>
      <c r="CUN1573" s="58"/>
      <c r="DEJ1573" s="58"/>
      <c r="DOF1573" s="58"/>
      <c r="DYB1573" s="58"/>
      <c r="EHX1573" s="58"/>
      <c r="ERT1573" s="58"/>
      <c r="FBP1573" s="58"/>
      <c r="FLL1573" s="58"/>
      <c r="FVH1573" s="58"/>
      <c r="GFD1573" s="58"/>
      <c r="GOZ1573" s="58"/>
      <c r="GYV1573" s="58"/>
      <c r="HIR1573" s="58"/>
      <c r="HSN1573" s="58"/>
      <c r="ICJ1573" s="58"/>
      <c r="IMF1573" s="58"/>
      <c r="IWB1573" s="58"/>
      <c r="JFX1573" s="58"/>
      <c r="JPT1573" s="58"/>
      <c r="JZP1573" s="58"/>
      <c r="KJL1573" s="58"/>
      <c r="KTH1573" s="58"/>
      <c r="LDD1573" s="58"/>
      <c r="LMZ1573" s="58"/>
      <c r="LWV1573" s="58"/>
      <c r="MGR1573" s="58"/>
      <c r="MQN1573" s="58"/>
      <c r="NAJ1573" s="58"/>
      <c r="NKF1573" s="58"/>
      <c r="NUB1573" s="58"/>
      <c r="ODX1573" s="58"/>
      <c r="ONT1573" s="58"/>
      <c r="OXP1573" s="58"/>
      <c r="PHL1573" s="58"/>
      <c r="PRH1573" s="58"/>
      <c r="QBD1573" s="58"/>
      <c r="QKZ1573" s="58"/>
      <c r="QUV1573" s="58"/>
      <c r="RER1573" s="58"/>
      <c r="RON1573" s="58"/>
      <c r="RYJ1573" s="58"/>
      <c r="SIF1573" s="58"/>
      <c r="SSB1573" s="58"/>
      <c r="TBX1573" s="58"/>
      <c r="TLT1573" s="58"/>
      <c r="TVP1573" s="58"/>
      <c r="UFL1573" s="58"/>
      <c r="UPH1573" s="58"/>
      <c r="UZD1573" s="58"/>
      <c r="VIZ1573" s="58"/>
      <c r="VSV1573" s="58"/>
      <c r="WCR1573" s="58"/>
      <c r="WMN1573" s="58"/>
      <c r="WWJ1573" s="58"/>
    </row>
    <row r="1574" spans="1:796 1052:1820 2076:2844 3100:3868 4124:4892 5148:5916 6172:6940 7196:7964 8220:8988 9244:10012 10268:11036 11292:12060 12316:13084 13340:14108 14364:15132 15388:16156" s="67" customFormat="1" ht="57" hidden="1" customHeight="1" x14ac:dyDescent="0.25">
      <c r="A1574" s="54">
        <f>+SUBTOTAL(3,$B$11:B1574)</f>
        <v>0</v>
      </c>
      <c r="B1574" s="78" t="s">
        <v>42</v>
      </c>
      <c r="C1574" s="72" t="s">
        <v>43</v>
      </c>
      <c r="D1574" s="72" t="s">
        <v>44</v>
      </c>
      <c r="E1574" s="72" t="s">
        <v>45</v>
      </c>
      <c r="F1574" s="81" t="s">
        <v>5398</v>
      </c>
      <c r="G1574" s="82">
        <v>45549.590659722002</v>
      </c>
      <c r="H1574" s="81" t="s">
        <v>5398</v>
      </c>
      <c r="I1574" s="82">
        <v>45549.590659722002</v>
      </c>
      <c r="J1574" s="81" t="s">
        <v>5398</v>
      </c>
      <c r="K1574" s="82">
        <v>45549.590659722002</v>
      </c>
      <c r="L1574" s="100" t="s">
        <v>5549</v>
      </c>
      <c r="M1574" s="78" t="s">
        <v>48</v>
      </c>
      <c r="N1574" s="73" t="s">
        <v>709</v>
      </c>
      <c r="O1574" s="73" t="s">
        <v>722</v>
      </c>
      <c r="P1574" s="73" t="s">
        <v>3398</v>
      </c>
      <c r="Q1574" s="74"/>
      <c r="R1574" s="75"/>
      <c r="S1574" s="73" t="s">
        <v>68</v>
      </c>
      <c r="T1574" s="73" t="s">
        <v>96</v>
      </c>
      <c r="U1574" s="73" t="s">
        <v>3274</v>
      </c>
      <c r="V1574" s="73"/>
      <c r="W1574" s="73"/>
      <c r="X1574" s="72" t="s">
        <v>58</v>
      </c>
      <c r="Y1574" s="73">
        <v>45559.639652778002</v>
      </c>
      <c r="Z1574" s="73" t="s">
        <v>105</v>
      </c>
      <c r="AA1574" s="72" t="s">
        <v>74</v>
      </c>
      <c r="AB1574" s="72"/>
      <c r="AC1574" s="78" t="s">
        <v>82</v>
      </c>
      <c r="AD1574" s="78" t="s">
        <v>82</v>
      </c>
      <c r="JX1574" s="58"/>
      <c r="TT1574" s="58"/>
      <c r="ADP1574" s="58"/>
      <c r="ANL1574" s="58"/>
      <c r="AXH1574" s="58"/>
      <c r="BHD1574" s="58"/>
      <c r="BQZ1574" s="58"/>
      <c r="CAV1574" s="58"/>
      <c r="CKR1574" s="58"/>
      <c r="CUN1574" s="58"/>
      <c r="DEJ1574" s="58"/>
      <c r="DOF1574" s="58"/>
      <c r="DYB1574" s="58"/>
      <c r="EHX1574" s="58"/>
      <c r="ERT1574" s="58"/>
      <c r="FBP1574" s="58"/>
      <c r="FLL1574" s="58"/>
      <c r="FVH1574" s="58"/>
      <c r="GFD1574" s="58"/>
      <c r="GOZ1574" s="58"/>
      <c r="GYV1574" s="58"/>
      <c r="HIR1574" s="58"/>
      <c r="HSN1574" s="58"/>
      <c r="ICJ1574" s="58"/>
      <c r="IMF1574" s="58"/>
      <c r="IWB1574" s="58"/>
      <c r="JFX1574" s="58"/>
      <c r="JPT1574" s="58"/>
      <c r="JZP1574" s="58"/>
      <c r="KJL1574" s="58"/>
      <c r="KTH1574" s="58"/>
      <c r="LDD1574" s="58"/>
      <c r="LMZ1574" s="58"/>
      <c r="LWV1574" s="58"/>
      <c r="MGR1574" s="58"/>
      <c r="MQN1574" s="58"/>
      <c r="NAJ1574" s="58"/>
      <c r="NKF1574" s="58"/>
      <c r="NUB1574" s="58"/>
      <c r="ODX1574" s="58"/>
      <c r="ONT1574" s="58"/>
      <c r="OXP1574" s="58"/>
      <c r="PHL1574" s="58"/>
      <c r="PRH1574" s="58"/>
      <c r="QBD1574" s="58"/>
      <c r="QKZ1574" s="58"/>
      <c r="QUV1574" s="58"/>
      <c r="RER1574" s="58"/>
      <c r="RON1574" s="58"/>
      <c r="RYJ1574" s="58"/>
      <c r="SIF1574" s="58"/>
      <c r="SSB1574" s="58"/>
      <c r="TBX1574" s="58"/>
      <c r="TLT1574" s="58"/>
      <c r="TVP1574" s="58"/>
      <c r="UFL1574" s="58"/>
      <c r="UPH1574" s="58"/>
      <c r="UZD1574" s="58"/>
      <c r="VIZ1574" s="58"/>
      <c r="VSV1574" s="58"/>
      <c r="WCR1574" s="58"/>
      <c r="WMN1574" s="58"/>
      <c r="WWJ1574" s="58"/>
    </row>
    <row r="1575" spans="1:796 1052:1820 2076:2844 3100:3868 4124:4892 5148:5916 6172:6940 7196:7964 8220:8988 9244:10012 10268:11036 11292:12060 12316:13084 13340:14108 14364:15132 15388:16156" s="67" customFormat="1" ht="57" hidden="1" customHeight="1" x14ac:dyDescent="0.25">
      <c r="A1575" s="54">
        <f>+SUBTOTAL(3,$B$11:B1575)</f>
        <v>0</v>
      </c>
      <c r="B1575" s="78" t="s">
        <v>42</v>
      </c>
      <c r="C1575" s="72" t="s">
        <v>43</v>
      </c>
      <c r="D1575" s="72" t="s">
        <v>44</v>
      </c>
      <c r="E1575" s="72" t="s">
        <v>45</v>
      </c>
      <c r="F1575" s="81" t="s">
        <v>5399</v>
      </c>
      <c r="G1575" s="82">
        <v>45544.485752314999</v>
      </c>
      <c r="H1575" s="81" t="s">
        <v>5399</v>
      </c>
      <c r="I1575" s="82">
        <v>45544.485752314999</v>
      </c>
      <c r="J1575" s="81" t="s">
        <v>5399</v>
      </c>
      <c r="K1575" s="82">
        <v>45544.485752314999</v>
      </c>
      <c r="L1575" s="100" t="s">
        <v>5550</v>
      </c>
      <c r="M1575" s="78" t="s">
        <v>48</v>
      </c>
      <c r="N1575" s="73" t="s">
        <v>64</v>
      </c>
      <c r="O1575" s="73" t="s">
        <v>87</v>
      </c>
      <c r="P1575" s="73" t="s">
        <v>5633</v>
      </c>
      <c r="Q1575" s="74"/>
      <c r="R1575" s="75"/>
      <c r="S1575" s="73" t="s">
        <v>68</v>
      </c>
      <c r="T1575" s="73" t="s">
        <v>69</v>
      </c>
      <c r="U1575" s="73" t="s">
        <v>327</v>
      </c>
      <c r="V1575" s="73"/>
      <c r="W1575" s="73"/>
      <c r="X1575" s="72" t="s">
        <v>58</v>
      </c>
      <c r="Y1575" s="73">
        <v>45552.491030092999</v>
      </c>
      <c r="Z1575" s="73" t="s">
        <v>59</v>
      </c>
      <c r="AA1575" s="72" t="s">
        <v>74</v>
      </c>
      <c r="AB1575" s="72"/>
      <c r="AC1575" s="78" t="s">
        <v>82</v>
      </c>
      <c r="AD1575" s="78" t="s">
        <v>82</v>
      </c>
      <c r="JX1575" s="58"/>
      <c r="TT1575" s="58"/>
      <c r="ADP1575" s="58"/>
      <c r="ANL1575" s="58"/>
      <c r="AXH1575" s="58"/>
      <c r="BHD1575" s="58"/>
      <c r="BQZ1575" s="58"/>
      <c r="CAV1575" s="58"/>
      <c r="CKR1575" s="58"/>
      <c r="CUN1575" s="58"/>
      <c r="DEJ1575" s="58"/>
      <c r="DOF1575" s="58"/>
      <c r="DYB1575" s="58"/>
      <c r="EHX1575" s="58"/>
      <c r="ERT1575" s="58"/>
      <c r="FBP1575" s="58"/>
      <c r="FLL1575" s="58"/>
      <c r="FVH1575" s="58"/>
      <c r="GFD1575" s="58"/>
      <c r="GOZ1575" s="58"/>
      <c r="GYV1575" s="58"/>
      <c r="HIR1575" s="58"/>
      <c r="HSN1575" s="58"/>
      <c r="ICJ1575" s="58"/>
      <c r="IMF1575" s="58"/>
      <c r="IWB1575" s="58"/>
      <c r="JFX1575" s="58"/>
      <c r="JPT1575" s="58"/>
      <c r="JZP1575" s="58"/>
      <c r="KJL1575" s="58"/>
      <c r="KTH1575" s="58"/>
      <c r="LDD1575" s="58"/>
      <c r="LMZ1575" s="58"/>
      <c r="LWV1575" s="58"/>
      <c r="MGR1575" s="58"/>
      <c r="MQN1575" s="58"/>
      <c r="NAJ1575" s="58"/>
      <c r="NKF1575" s="58"/>
      <c r="NUB1575" s="58"/>
      <c r="ODX1575" s="58"/>
      <c r="ONT1575" s="58"/>
      <c r="OXP1575" s="58"/>
      <c r="PHL1575" s="58"/>
      <c r="PRH1575" s="58"/>
      <c r="QBD1575" s="58"/>
      <c r="QKZ1575" s="58"/>
      <c r="QUV1575" s="58"/>
      <c r="RER1575" s="58"/>
      <c r="RON1575" s="58"/>
      <c r="RYJ1575" s="58"/>
      <c r="SIF1575" s="58"/>
      <c r="SSB1575" s="58"/>
      <c r="TBX1575" s="58"/>
      <c r="TLT1575" s="58"/>
      <c r="TVP1575" s="58"/>
      <c r="UFL1575" s="58"/>
      <c r="UPH1575" s="58"/>
      <c r="UZD1575" s="58"/>
      <c r="VIZ1575" s="58"/>
      <c r="VSV1575" s="58"/>
      <c r="WCR1575" s="58"/>
      <c r="WMN1575" s="58"/>
      <c r="WWJ1575" s="58"/>
    </row>
    <row r="1576" spans="1:796 1052:1820 2076:2844 3100:3868 4124:4892 5148:5916 6172:6940 7196:7964 8220:8988 9244:10012 10268:11036 11292:12060 12316:13084 13340:14108 14364:15132 15388:16156" s="67" customFormat="1" ht="57" hidden="1" customHeight="1" x14ac:dyDescent="0.25">
      <c r="A1576" s="54">
        <f>+SUBTOTAL(3,$B$11:B1576)</f>
        <v>0</v>
      </c>
      <c r="B1576" s="78" t="s">
        <v>42</v>
      </c>
      <c r="C1576" s="72" t="s">
        <v>43</v>
      </c>
      <c r="D1576" s="72" t="s">
        <v>44</v>
      </c>
      <c r="E1576" s="72" t="s">
        <v>45</v>
      </c>
      <c r="F1576" s="81" t="s">
        <v>5400</v>
      </c>
      <c r="G1576" s="82">
        <v>45539.709918981003</v>
      </c>
      <c r="H1576" s="81" t="s">
        <v>5400</v>
      </c>
      <c r="I1576" s="82">
        <v>45539.709918981003</v>
      </c>
      <c r="J1576" s="81" t="s">
        <v>5400</v>
      </c>
      <c r="K1576" s="82">
        <v>45539.709918981003</v>
      </c>
      <c r="L1576" s="100" t="s">
        <v>5551</v>
      </c>
      <c r="M1576" s="78" t="s">
        <v>48</v>
      </c>
      <c r="N1576" s="73" t="s">
        <v>64</v>
      </c>
      <c r="O1576" s="73" t="s">
        <v>171</v>
      </c>
      <c r="P1576" s="73" t="s">
        <v>2023</v>
      </c>
      <c r="Q1576" s="74"/>
      <c r="R1576" s="75"/>
      <c r="S1576" s="73" t="s">
        <v>68</v>
      </c>
      <c r="T1576" s="73" t="s">
        <v>96</v>
      </c>
      <c r="U1576" s="73" t="s">
        <v>97</v>
      </c>
      <c r="V1576" s="73"/>
      <c r="W1576" s="73"/>
      <c r="X1576" s="72" t="s">
        <v>58</v>
      </c>
      <c r="Y1576" s="73">
        <v>45544.651342593002</v>
      </c>
      <c r="Z1576" s="73" t="s">
        <v>59</v>
      </c>
      <c r="AA1576" s="72" t="s">
        <v>74</v>
      </c>
      <c r="AB1576" s="72"/>
      <c r="AC1576" s="78" t="s">
        <v>75</v>
      </c>
      <c r="AD1576" s="78" t="s">
        <v>75</v>
      </c>
      <c r="JX1576" s="58"/>
      <c r="TT1576" s="58"/>
      <c r="ADP1576" s="58"/>
      <c r="ANL1576" s="58"/>
      <c r="AXH1576" s="58"/>
      <c r="BHD1576" s="58"/>
      <c r="BQZ1576" s="58"/>
      <c r="CAV1576" s="58"/>
      <c r="CKR1576" s="58"/>
      <c r="CUN1576" s="58"/>
      <c r="DEJ1576" s="58"/>
      <c r="DOF1576" s="58"/>
      <c r="DYB1576" s="58"/>
      <c r="EHX1576" s="58"/>
      <c r="ERT1576" s="58"/>
      <c r="FBP1576" s="58"/>
      <c r="FLL1576" s="58"/>
      <c r="FVH1576" s="58"/>
      <c r="GFD1576" s="58"/>
      <c r="GOZ1576" s="58"/>
      <c r="GYV1576" s="58"/>
      <c r="HIR1576" s="58"/>
      <c r="HSN1576" s="58"/>
      <c r="ICJ1576" s="58"/>
      <c r="IMF1576" s="58"/>
      <c r="IWB1576" s="58"/>
      <c r="JFX1576" s="58"/>
      <c r="JPT1576" s="58"/>
      <c r="JZP1576" s="58"/>
      <c r="KJL1576" s="58"/>
      <c r="KTH1576" s="58"/>
      <c r="LDD1576" s="58"/>
      <c r="LMZ1576" s="58"/>
      <c r="LWV1576" s="58"/>
      <c r="MGR1576" s="58"/>
      <c r="MQN1576" s="58"/>
      <c r="NAJ1576" s="58"/>
      <c r="NKF1576" s="58"/>
      <c r="NUB1576" s="58"/>
      <c r="ODX1576" s="58"/>
      <c r="ONT1576" s="58"/>
      <c r="OXP1576" s="58"/>
      <c r="PHL1576" s="58"/>
      <c r="PRH1576" s="58"/>
      <c r="QBD1576" s="58"/>
      <c r="QKZ1576" s="58"/>
      <c r="QUV1576" s="58"/>
      <c r="RER1576" s="58"/>
      <c r="RON1576" s="58"/>
      <c r="RYJ1576" s="58"/>
      <c r="SIF1576" s="58"/>
      <c r="SSB1576" s="58"/>
      <c r="TBX1576" s="58"/>
      <c r="TLT1576" s="58"/>
      <c r="TVP1576" s="58"/>
      <c r="UFL1576" s="58"/>
      <c r="UPH1576" s="58"/>
      <c r="UZD1576" s="58"/>
      <c r="VIZ1576" s="58"/>
      <c r="VSV1576" s="58"/>
      <c r="WCR1576" s="58"/>
      <c r="WMN1576" s="58"/>
      <c r="WWJ1576" s="58"/>
    </row>
    <row r="1577" spans="1:796 1052:1820 2076:2844 3100:3868 4124:4892 5148:5916 6172:6940 7196:7964 8220:8988 9244:10012 10268:11036 11292:12060 12316:13084 13340:14108 14364:15132 15388:16156" s="67" customFormat="1" ht="57" hidden="1" customHeight="1" x14ac:dyDescent="0.25">
      <c r="A1577" s="54">
        <f>+SUBTOTAL(3,$B$11:B1577)</f>
        <v>0</v>
      </c>
      <c r="B1577" s="78" t="s">
        <v>42</v>
      </c>
      <c r="C1577" s="72" t="s">
        <v>43</v>
      </c>
      <c r="D1577" s="72" t="s">
        <v>44</v>
      </c>
      <c r="E1577" s="72" t="s">
        <v>45</v>
      </c>
      <c r="F1577" s="81" t="s">
        <v>5401</v>
      </c>
      <c r="G1577" s="82">
        <v>45545.575046295999</v>
      </c>
      <c r="H1577" s="81" t="s">
        <v>5401</v>
      </c>
      <c r="I1577" s="82">
        <v>45545.575046295999</v>
      </c>
      <c r="J1577" s="81" t="s">
        <v>5401</v>
      </c>
      <c r="K1577" s="82">
        <v>45545.575046295999</v>
      </c>
      <c r="L1577" s="100" t="s">
        <v>2919</v>
      </c>
      <c r="M1577" s="78" t="s">
        <v>48</v>
      </c>
      <c r="N1577" s="73" t="s">
        <v>709</v>
      </c>
      <c r="O1577" s="73" t="s">
        <v>715</v>
      </c>
      <c r="P1577" s="73" t="s">
        <v>719</v>
      </c>
      <c r="Q1577" s="74"/>
      <c r="R1577" s="75"/>
      <c r="S1577" s="73" t="s">
        <v>68</v>
      </c>
      <c r="T1577" s="73" t="s">
        <v>69</v>
      </c>
      <c r="U1577" s="73" t="s">
        <v>70</v>
      </c>
      <c r="V1577" s="73"/>
      <c r="W1577" s="73"/>
      <c r="X1577" s="72" t="s">
        <v>58</v>
      </c>
      <c r="Y1577" s="73">
        <v>45552.625902778003</v>
      </c>
      <c r="Z1577" s="73" t="s">
        <v>105</v>
      </c>
      <c r="AA1577" s="72" t="s">
        <v>74</v>
      </c>
      <c r="AB1577" s="72"/>
      <c r="AC1577" s="78" t="s">
        <v>117</v>
      </c>
      <c r="AD1577" s="78" t="s">
        <v>117</v>
      </c>
      <c r="JX1577" s="58"/>
      <c r="TT1577" s="58"/>
      <c r="ADP1577" s="58"/>
      <c r="ANL1577" s="58"/>
      <c r="AXH1577" s="58"/>
      <c r="BHD1577" s="58"/>
      <c r="BQZ1577" s="58"/>
      <c r="CAV1577" s="58"/>
      <c r="CKR1577" s="58"/>
      <c r="CUN1577" s="58"/>
      <c r="DEJ1577" s="58"/>
      <c r="DOF1577" s="58"/>
      <c r="DYB1577" s="58"/>
      <c r="EHX1577" s="58"/>
      <c r="ERT1577" s="58"/>
      <c r="FBP1577" s="58"/>
      <c r="FLL1577" s="58"/>
      <c r="FVH1577" s="58"/>
      <c r="GFD1577" s="58"/>
      <c r="GOZ1577" s="58"/>
      <c r="GYV1577" s="58"/>
      <c r="HIR1577" s="58"/>
      <c r="HSN1577" s="58"/>
      <c r="ICJ1577" s="58"/>
      <c r="IMF1577" s="58"/>
      <c r="IWB1577" s="58"/>
      <c r="JFX1577" s="58"/>
      <c r="JPT1577" s="58"/>
      <c r="JZP1577" s="58"/>
      <c r="KJL1577" s="58"/>
      <c r="KTH1577" s="58"/>
      <c r="LDD1577" s="58"/>
      <c r="LMZ1577" s="58"/>
      <c r="LWV1577" s="58"/>
      <c r="MGR1577" s="58"/>
      <c r="MQN1577" s="58"/>
      <c r="NAJ1577" s="58"/>
      <c r="NKF1577" s="58"/>
      <c r="NUB1577" s="58"/>
      <c r="ODX1577" s="58"/>
      <c r="ONT1577" s="58"/>
      <c r="OXP1577" s="58"/>
      <c r="PHL1577" s="58"/>
      <c r="PRH1577" s="58"/>
      <c r="QBD1577" s="58"/>
      <c r="QKZ1577" s="58"/>
      <c r="QUV1577" s="58"/>
      <c r="RER1577" s="58"/>
      <c r="RON1577" s="58"/>
      <c r="RYJ1577" s="58"/>
      <c r="SIF1577" s="58"/>
      <c r="SSB1577" s="58"/>
      <c r="TBX1577" s="58"/>
      <c r="TLT1577" s="58"/>
      <c r="TVP1577" s="58"/>
      <c r="UFL1577" s="58"/>
      <c r="UPH1577" s="58"/>
      <c r="UZD1577" s="58"/>
      <c r="VIZ1577" s="58"/>
      <c r="VSV1577" s="58"/>
      <c r="WCR1577" s="58"/>
      <c r="WMN1577" s="58"/>
      <c r="WWJ1577" s="58"/>
    </row>
    <row r="1578" spans="1:796 1052:1820 2076:2844 3100:3868 4124:4892 5148:5916 6172:6940 7196:7964 8220:8988 9244:10012 10268:11036 11292:12060 12316:13084 13340:14108 14364:15132 15388:16156" s="67" customFormat="1" ht="57" hidden="1" customHeight="1" x14ac:dyDescent="0.25">
      <c r="A1578" s="54">
        <f>+SUBTOTAL(3,$B$11:B1578)</f>
        <v>0</v>
      </c>
      <c r="B1578" s="78" t="s">
        <v>108</v>
      </c>
      <c r="C1578" s="72" t="s">
        <v>43</v>
      </c>
      <c r="D1578" s="72" t="s">
        <v>44</v>
      </c>
      <c r="E1578" s="72" t="s">
        <v>45</v>
      </c>
      <c r="F1578" s="81" t="s">
        <v>5402</v>
      </c>
      <c r="G1578" s="82">
        <v>45547.715868056002</v>
      </c>
      <c r="H1578" s="81" t="s">
        <v>5402</v>
      </c>
      <c r="I1578" s="82">
        <v>45547.715868056002</v>
      </c>
      <c r="J1578" s="81" t="s">
        <v>5402</v>
      </c>
      <c r="K1578" s="82">
        <v>45547.715868056002</v>
      </c>
      <c r="L1578" s="100" t="s">
        <v>5070</v>
      </c>
      <c r="M1578" s="78" t="s">
        <v>48</v>
      </c>
      <c r="N1578" s="73" t="s">
        <v>709</v>
      </c>
      <c r="O1578" s="73" t="s">
        <v>722</v>
      </c>
      <c r="P1578" s="73" t="s">
        <v>5193</v>
      </c>
      <c r="Q1578" s="74"/>
      <c r="R1578" s="75"/>
      <c r="S1578" s="73" t="s">
        <v>68</v>
      </c>
      <c r="T1578" s="73" t="s">
        <v>96</v>
      </c>
      <c r="U1578" s="73" t="s">
        <v>97</v>
      </c>
      <c r="V1578" s="73"/>
      <c r="W1578" s="73"/>
      <c r="X1578" s="72" t="s">
        <v>58</v>
      </c>
      <c r="Y1578" s="73">
        <v>45552.631608796</v>
      </c>
      <c r="Z1578" s="73" t="s">
        <v>105</v>
      </c>
      <c r="AA1578" s="72" t="s">
        <v>74</v>
      </c>
      <c r="AB1578" s="72"/>
      <c r="AC1578" s="78" t="s">
        <v>61</v>
      </c>
      <c r="AD1578" s="78" t="s">
        <v>61</v>
      </c>
      <c r="JX1578" s="58"/>
      <c r="TT1578" s="58"/>
      <c r="ADP1578" s="58"/>
      <c r="ANL1578" s="58"/>
      <c r="AXH1578" s="58"/>
      <c r="BHD1578" s="58"/>
      <c r="BQZ1578" s="58"/>
      <c r="CAV1578" s="58"/>
      <c r="CKR1578" s="58"/>
      <c r="CUN1578" s="58"/>
      <c r="DEJ1578" s="58"/>
      <c r="DOF1578" s="58"/>
      <c r="DYB1578" s="58"/>
      <c r="EHX1578" s="58"/>
      <c r="ERT1578" s="58"/>
      <c r="FBP1578" s="58"/>
      <c r="FLL1578" s="58"/>
      <c r="FVH1578" s="58"/>
      <c r="GFD1578" s="58"/>
      <c r="GOZ1578" s="58"/>
      <c r="GYV1578" s="58"/>
      <c r="HIR1578" s="58"/>
      <c r="HSN1578" s="58"/>
      <c r="ICJ1578" s="58"/>
      <c r="IMF1578" s="58"/>
      <c r="IWB1578" s="58"/>
      <c r="JFX1578" s="58"/>
      <c r="JPT1578" s="58"/>
      <c r="JZP1578" s="58"/>
      <c r="KJL1578" s="58"/>
      <c r="KTH1578" s="58"/>
      <c r="LDD1578" s="58"/>
      <c r="LMZ1578" s="58"/>
      <c r="LWV1578" s="58"/>
      <c r="MGR1578" s="58"/>
      <c r="MQN1578" s="58"/>
      <c r="NAJ1578" s="58"/>
      <c r="NKF1578" s="58"/>
      <c r="NUB1578" s="58"/>
      <c r="ODX1578" s="58"/>
      <c r="ONT1578" s="58"/>
      <c r="OXP1578" s="58"/>
      <c r="PHL1578" s="58"/>
      <c r="PRH1578" s="58"/>
      <c r="QBD1578" s="58"/>
      <c r="QKZ1578" s="58"/>
      <c r="QUV1578" s="58"/>
      <c r="RER1578" s="58"/>
      <c r="RON1578" s="58"/>
      <c r="RYJ1578" s="58"/>
      <c r="SIF1578" s="58"/>
      <c r="SSB1578" s="58"/>
      <c r="TBX1578" s="58"/>
      <c r="TLT1578" s="58"/>
      <c r="TVP1578" s="58"/>
      <c r="UFL1578" s="58"/>
      <c r="UPH1578" s="58"/>
      <c r="UZD1578" s="58"/>
      <c r="VIZ1578" s="58"/>
      <c r="VSV1578" s="58"/>
      <c r="WCR1578" s="58"/>
      <c r="WMN1578" s="58"/>
      <c r="WWJ1578" s="58"/>
    </row>
    <row r="1579" spans="1:796 1052:1820 2076:2844 3100:3868 4124:4892 5148:5916 6172:6940 7196:7964 8220:8988 9244:10012 10268:11036 11292:12060 12316:13084 13340:14108 14364:15132 15388:16156" s="67" customFormat="1" ht="57" hidden="1" customHeight="1" x14ac:dyDescent="0.25">
      <c r="A1579" s="54">
        <f>+SUBTOTAL(3,$B$11:B1579)</f>
        <v>0</v>
      </c>
      <c r="B1579" s="78" t="s">
        <v>42</v>
      </c>
      <c r="C1579" s="72" t="s">
        <v>43</v>
      </c>
      <c r="D1579" s="72" t="s">
        <v>44</v>
      </c>
      <c r="E1579" s="72" t="s">
        <v>45</v>
      </c>
      <c r="F1579" s="81" t="s">
        <v>5403</v>
      </c>
      <c r="G1579" s="82">
        <v>45560.463495370001</v>
      </c>
      <c r="H1579" s="81" t="s">
        <v>5403</v>
      </c>
      <c r="I1579" s="82">
        <v>45560.463495370001</v>
      </c>
      <c r="J1579" s="81" t="s">
        <v>5403</v>
      </c>
      <c r="K1579" s="82">
        <v>45560.463495370001</v>
      </c>
      <c r="L1579" s="100" t="s">
        <v>5552</v>
      </c>
      <c r="M1579" s="78" t="s">
        <v>48</v>
      </c>
      <c r="N1579" s="73" t="s">
        <v>64</v>
      </c>
      <c r="O1579" s="73" t="s">
        <v>4776</v>
      </c>
      <c r="P1579" s="73" t="s">
        <v>5634</v>
      </c>
      <c r="Q1579" s="74"/>
      <c r="R1579" s="75"/>
      <c r="S1579" s="73" t="s">
        <v>68</v>
      </c>
      <c r="T1579" s="73" t="s">
        <v>150</v>
      </c>
      <c r="U1579" s="73" t="s">
        <v>2153</v>
      </c>
      <c r="V1579" s="73"/>
      <c r="W1579" s="73"/>
      <c r="X1579" s="72" t="s">
        <v>58</v>
      </c>
      <c r="Y1579" s="73"/>
      <c r="Z1579" s="73" t="s">
        <v>73</v>
      </c>
      <c r="AA1579" s="72" t="s">
        <v>74</v>
      </c>
      <c r="AB1579" s="72"/>
      <c r="AC1579" s="78" t="s">
        <v>75</v>
      </c>
      <c r="AD1579" s="78" t="s">
        <v>75</v>
      </c>
      <c r="JX1579" s="58"/>
      <c r="TT1579" s="58"/>
      <c r="ADP1579" s="58"/>
      <c r="ANL1579" s="58"/>
      <c r="AXH1579" s="58"/>
      <c r="BHD1579" s="58"/>
      <c r="BQZ1579" s="58"/>
      <c r="CAV1579" s="58"/>
      <c r="CKR1579" s="58"/>
      <c r="CUN1579" s="58"/>
      <c r="DEJ1579" s="58"/>
      <c r="DOF1579" s="58"/>
      <c r="DYB1579" s="58"/>
      <c r="EHX1579" s="58"/>
      <c r="ERT1579" s="58"/>
      <c r="FBP1579" s="58"/>
      <c r="FLL1579" s="58"/>
      <c r="FVH1579" s="58"/>
      <c r="GFD1579" s="58"/>
      <c r="GOZ1579" s="58"/>
      <c r="GYV1579" s="58"/>
      <c r="HIR1579" s="58"/>
      <c r="HSN1579" s="58"/>
      <c r="ICJ1579" s="58"/>
      <c r="IMF1579" s="58"/>
      <c r="IWB1579" s="58"/>
      <c r="JFX1579" s="58"/>
      <c r="JPT1579" s="58"/>
      <c r="JZP1579" s="58"/>
      <c r="KJL1579" s="58"/>
      <c r="KTH1579" s="58"/>
      <c r="LDD1579" s="58"/>
      <c r="LMZ1579" s="58"/>
      <c r="LWV1579" s="58"/>
      <c r="MGR1579" s="58"/>
      <c r="MQN1579" s="58"/>
      <c r="NAJ1579" s="58"/>
      <c r="NKF1579" s="58"/>
      <c r="NUB1579" s="58"/>
      <c r="ODX1579" s="58"/>
      <c r="ONT1579" s="58"/>
      <c r="OXP1579" s="58"/>
      <c r="PHL1579" s="58"/>
      <c r="PRH1579" s="58"/>
      <c r="QBD1579" s="58"/>
      <c r="QKZ1579" s="58"/>
      <c r="QUV1579" s="58"/>
      <c r="RER1579" s="58"/>
      <c r="RON1579" s="58"/>
      <c r="RYJ1579" s="58"/>
      <c r="SIF1579" s="58"/>
      <c r="SSB1579" s="58"/>
      <c r="TBX1579" s="58"/>
      <c r="TLT1579" s="58"/>
      <c r="TVP1579" s="58"/>
      <c r="UFL1579" s="58"/>
      <c r="UPH1579" s="58"/>
      <c r="UZD1579" s="58"/>
      <c r="VIZ1579" s="58"/>
      <c r="VSV1579" s="58"/>
      <c r="WCR1579" s="58"/>
      <c r="WMN1579" s="58"/>
      <c r="WWJ1579" s="58"/>
    </row>
    <row r="1580" spans="1:796 1052:1820 2076:2844 3100:3868 4124:4892 5148:5916 6172:6940 7196:7964 8220:8988 9244:10012 10268:11036 11292:12060 12316:13084 13340:14108 14364:15132 15388:16156" s="67" customFormat="1" ht="57" hidden="1" customHeight="1" x14ac:dyDescent="0.25">
      <c r="A1580" s="54">
        <f>+SUBTOTAL(3,$B$11:B1580)</f>
        <v>0</v>
      </c>
      <c r="B1580" s="78" t="s">
        <v>42</v>
      </c>
      <c r="C1580" s="72" t="s">
        <v>43</v>
      </c>
      <c r="D1580" s="72" t="s">
        <v>44</v>
      </c>
      <c r="E1580" s="72" t="s">
        <v>45</v>
      </c>
      <c r="F1580" s="81" t="s">
        <v>5404</v>
      </c>
      <c r="G1580" s="82">
        <v>45540.613611111003</v>
      </c>
      <c r="H1580" s="81" t="s">
        <v>5404</v>
      </c>
      <c r="I1580" s="82">
        <v>45540.613611111003</v>
      </c>
      <c r="J1580" s="81" t="s">
        <v>5404</v>
      </c>
      <c r="K1580" s="82">
        <v>45540.613611111003</v>
      </c>
      <c r="L1580" s="100" t="s">
        <v>5553</v>
      </c>
      <c r="M1580" s="78" t="s">
        <v>48</v>
      </c>
      <c r="N1580" s="73" t="s">
        <v>64</v>
      </c>
      <c r="O1580" s="73" t="s">
        <v>103</v>
      </c>
      <c r="P1580" s="73" t="s">
        <v>5635</v>
      </c>
      <c r="Q1580" s="74"/>
      <c r="R1580" s="75"/>
      <c r="S1580" s="73" t="s">
        <v>68</v>
      </c>
      <c r="T1580" s="73" t="s">
        <v>125</v>
      </c>
      <c r="U1580" s="73" t="s">
        <v>126</v>
      </c>
      <c r="V1580" s="73"/>
      <c r="W1580" s="73"/>
      <c r="X1580" s="72" t="s">
        <v>58</v>
      </c>
      <c r="Y1580" s="73">
        <v>45548.681562500002</v>
      </c>
      <c r="Z1580" s="73" t="s">
        <v>59</v>
      </c>
      <c r="AA1580" s="72" t="s">
        <v>74</v>
      </c>
      <c r="AB1580" s="72"/>
      <c r="AC1580" s="78" t="s">
        <v>75</v>
      </c>
      <c r="AD1580" s="78" t="s">
        <v>75</v>
      </c>
      <c r="JX1580" s="58"/>
      <c r="TT1580" s="58"/>
      <c r="ADP1580" s="58"/>
      <c r="ANL1580" s="58"/>
      <c r="AXH1580" s="58"/>
      <c r="BHD1580" s="58"/>
      <c r="BQZ1580" s="58"/>
      <c r="CAV1580" s="58"/>
      <c r="CKR1580" s="58"/>
      <c r="CUN1580" s="58"/>
      <c r="DEJ1580" s="58"/>
      <c r="DOF1580" s="58"/>
      <c r="DYB1580" s="58"/>
      <c r="EHX1580" s="58"/>
      <c r="ERT1580" s="58"/>
      <c r="FBP1580" s="58"/>
      <c r="FLL1580" s="58"/>
      <c r="FVH1580" s="58"/>
      <c r="GFD1580" s="58"/>
      <c r="GOZ1580" s="58"/>
      <c r="GYV1580" s="58"/>
      <c r="HIR1580" s="58"/>
      <c r="HSN1580" s="58"/>
      <c r="ICJ1580" s="58"/>
      <c r="IMF1580" s="58"/>
      <c r="IWB1580" s="58"/>
      <c r="JFX1580" s="58"/>
      <c r="JPT1580" s="58"/>
      <c r="JZP1580" s="58"/>
      <c r="KJL1580" s="58"/>
      <c r="KTH1580" s="58"/>
      <c r="LDD1580" s="58"/>
      <c r="LMZ1580" s="58"/>
      <c r="LWV1580" s="58"/>
      <c r="MGR1580" s="58"/>
      <c r="MQN1580" s="58"/>
      <c r="NAJ1580" s="58"/>
      <c r="NKF1580" s="58"/>
      <c r="NUB1580" s="58"/>
      <c r="ODX1580" s="58"/>
      <c r="ONT1580" s="58"/>
      <c r="OXP1580" s="58"/>
      <c r="PHL1580" s="58"/>
      <c r="PRH1580" s="58"/>
      <c r="QBD1580" s="58"/>
      <c r="QKZ1580" s="58"/>
      <c r="QUV1580" s="58"/>
      <c r="RER1580" s="58"/>
      <c r="RON1580" s="58"/>
      <c r="RYJ1580" s="58"/>
      <c r="SIF1580" s="58"/>
      <c r="SSB1580" s="58"/>
      <c r="TBX1580" s="58"/>
      <c r="TLT1580" s="58"/>
      <c r="TVP1580" s="58"/>
      <c r="UFL1580" s="58"/>
      <c r="UPH1580" s="58"/>
      <c r="UZD1580" s="58"/>
      <c r="VIZ1580" s="58"/>
      <c r="VSV1580" s="58"/>
      <c r="WCR1580" s="58"/>
      <c r="WMN1580" s="58"/>
      <c r="WWJ1580" s="58"/>
    </row>
    <row r="1581" spans="1:796 1052:1820 2076:2844 3100:3868 4124:4892 5148:5916 6172:6940 7196:7964 8220:8988 9244:10012 10268:11036 11292:12060 12316:13084 13340:14108 14364:15132 15388:16156" s="67" customFormat="1" ht="57" hidden="1" customHeight="1" x14ac:dyDescent="0.25">
      <c r="A1581" s="54">
        <f>+SUBTOTAL(3,$B$11:B1581)</f>
        <v>0</v>
      </c>
      <c r="B1581" s="78" t="s">
        <v>42</v>
      </c>
      <c r="C1581" s="72" t="s">
        <v>43</v>
      </c>
      <c r="D1581" s="72" t="s">
        <v>44</v>
      </c>
      <c r="E1581" s="72" t="s">
        <v>45</v>
      </c>
      <c r="F1581" s="81" t="s">
        <v>5405</v>
      </c>
      <c r="G1581" s="82">
        <v>45561.510763888997</v>
      </c>
      <c r="H1581" s="81" t="s">
        <v>5405</v>
      </c>
      <c r="I1581" s="82">
        <v>45561.510763888997</v>
      </c>
      <c r="J1581" s="81" t="s">
        <v>5405</v>
      </c>
      <c r="K1581" s="82">
        <v>45561.510763888997</v>
      </c>
      <c r="L1581" s="100" t="s">
        <v>5554</v>
      </c>
      <c r="M1581" s="78" t="s">
        <v>48</v>
      </c>
      <c r="N1581" s="73" t="s">
        <v>709</v>
      </c>
      <c r="O1581" s="73" t="s">
        <v>1405</v>
      </c>
      <c r="P1581" s="73" t="s">
        <v>1354</v>
      </c>
      <c r="Q1581" s="74"/>
      <c r="R1581" s="75"/>
      <c r="S1581" s="73" t="s">
        <v>53</v>
      </c>
      <c r="T1581" s="73" t="s">
        <v>5248</v>
      </c>
      <c r="U1581" s="73" t="s">
        <v>157</v>
      </c>
      <c r="V1581" s="73"/>
      <c r="W1581" s="73"/>
      <c r="X1581" s="72" t="s">
        <v>58</v>
      </c>
      <c r="Y1581" s="73"/>
      <c r="Z1581" s="73" t="s">
        <v>59</v>
      </c>
      <c r="AA1581" s="72" t="s">
        <v>74</v>
      </c>
      <c r="AB1581" s="72"/>
      <c r="AC1581" s="78" t="s">
        <v>383</v>
      </c>
      <c r="AD1581" s="78" t="s">
        <v>383</v>
      </c>
      <c r="JX1581" s="58"/>
      <c r="TT1581" s="58"/>
      <c r="ADP1581" s="58"/>
      <c r="ANL1581" s="58"/>
      <c r="AXH1581" s="58"/>
      <c r="BHD1581" s="58"/>
      <c r="BQZ1581" s="58"/>
      <c r="CAV1581" s="58"/>
      <c r="CKR1581" s="58"/>
      <c r="CUN1581" s="58"/>
      <c r="DEJ1581" s="58"/>
      <c r="DOF1581" s="58"/>
      <c r="DYB1581" s="58"/>
      <c r="EHX1581" s="58"/>
      <c r="ERT1581" s="58"/>
      <c r="FBP1581" s="58"/>
      <c r="FLL1581" s="58"/>
      <c r="FVH1581" s="58"/>
      <c r="GFD1581" s="58"/>
      <c r="GOZ1581" s="58"/>
      <c r="GYV1581" s="58"/>
      <c r="HIR1581" s="58"/>
      <c r="HSN1581" s="58"/>
      <c r="ICJ1581" s="58"/>
      <c r="IMF1581" s="58"/>
      <c r="IWB1581" s="58"/>
      <c r="JFX1581" s="58"/>
      <c r="JPT1581" s="58"/>
      <c r="JZP1581" s="58"/>
      <c r="KJL1581" s="58"/>
      <c r="KTH1581" s="58"/>
      <c r="LDD1581" s="58"/>
      <c r="LMZ1581" s="58"/>
      <c r="LWV1581" s="58"/>
      <c r="MGR1581" s="58"/>
      <c r="MQN1581" s="58"/>
      <c r="NAJ1581" s="58"/>
      <c r="NKF1581" s="58"/>
      <c r="NUB1581" s="58"/>
      <c r="ODX1581" s="58"/>
      <c r="ONT1581" s="58"/>
      <c r="OXP1581" s="58"/>
      <c r="PHL1581" s="58"/>
      <c r="PRH1581" s="58"/>
      <c r="QBD1581" s="58"/>
      <c r="QKZ1581" s="58"/>
      <c r="QUV1581" s="58"/>
      <c r="RER1581" s="58"/>
      <c r="RON1581" s="58"/>
      <c r="RYJ1581" s="58"/>
      <c r="SIF1581" s="58"/>
      <c r="SSB1581" s="58"/>
      <c r="TBX1581" s="58"/>
      <c r="TLT1581" s="58"/>
      <c r="TVP1581" s="58"/>
      <c r="UFL1581" s="58"/>
      <c r="UPH1581" s="58"/>
      <c r="UZD1581" s="58"/>
      <c r="VIZ1581" s="58"/>
      <c r="VSV1581" s="58"/>
      <c r="WCR1581" s="58"/>
      <c r="WMN1581" s="58"/>
      <c r="WWJ1581" s="58"/>
    </row>
    <row r="1582" spans="1:796 1052:1820 2076:2844 3100:3868 4124:4892 5148:5916 6172:6940 7196:7964 8220:8988 9244:10012 10268:11036 11292:12060 12316:13084 13340:14108 14364:15132 15388:16156" s="67" customFormat="1" ht="57" hidden="1" customHeight="1" x14ac:dyDescent="0.25">
      <c r="A1582" s="54">
        <f>+SUBTOTAL(3,$B$11:B1582)</f>
        <v>0</v>
      </c>
      <c r="B1582" s="78" t="s">
        <v>42</v>
      </c>
      <c r="C1582" s="72" t="s">
        <v>43</v>
      </c>
      <c r="D1582" s="72" t="s">
        <v>44</v>
      </c>
      <c r="E1582" s="72" t="s">
        <v>45</v>
      </c>
      <c r="F1582" s="81" t="s">
        <v>5406</v>
      </c>
      <c r="G1582" s="82">
        <v>45542.661898147999</v>
      </c>
      <c r="H1582" s="81" t="s">
        <v>5406</v>
      </c>
      <c r="I1582" s="82">
        <v>45542.661898147999</v>
      </c>
      <c r="J1582" s="81" t="s">
        <v>5406</v>
      </c>
      <c r="K1582" s="82">
        <v>45542.661898147999</v>
      </c>
      <c r="L1582" s="100" t="s">
        <v>5555</v>
      </c>
      <c r="M1582" s="78" t="s">
        <v>48</v>
      </c>
      <c r="N1582" s="73" t="s">
        <v>64</v>
      </c>
      <c r="O1582" s="73" t="s">
        <v>171</v>
      </c>
      <c r="P1582" s="73" t="s">
        <v>5636</v>
      </c>
      <c r="Q1582" s="74"/>
      <c r="R1582" s="75"/>
      <c r="S1582" s="73" t="s">
        <v>68</v>
      </c>
      <c r="T1582" s="73" t="s">
        <v>96</v>
      </c>
      <c r="U1582" s="73" t="s">
        <v>440</v>
      </c>
      <c r="V1582" s="73"/>
      <c r="W1582" s="73"/>
      <c r="X1582" s="72" t="s">
        <v>58</v>
      </c>
      <c r="Y1582" s="73">
        <v>45548.735706018997</v>
      </c>
      <c r="Z1582" s="73" t="s">
        <v>59</v>
      </c>
      <c r="AA1582" s="72" t="s">
        <v>74</v>
      </c>
      <c r="AB1582" s="72"/>
      <c r="AC1582" s="78" t="s">
        <v>75</v>
      </c>
      <c r="AD1582" s="78" t="s">
        <v>75</v>
      </c>
      <c r="JX1582" s="58"/>
      <c r="TT1582" s="58"/>
      <c r="ADP1582" s="58"/>
      <c r="ANL1582" s="58"/>
      <c r="AXH1582" s="58"/>
      <c r="BHD1582" s="58"/>
      <c r="BQZ1582" s="58"/>
      <c r="CAV1582" s="58"/>
      <c r="CKR1582" s="58"/>
      <c r="CUN1582" s="58"/>
      <c r="DEJ1582" s="58"/>
      <c r="DOF1582" s="58"/>
      <c r="DYB1582" s="58"/>
      <c r="EHX1582" s="58"/>
      <c r="ERT1582" s="58"/>
      <c r="FBP1582" s="58"/>
      <c r="FLL1582" s="58"/>
      <c r="FVH1582" s="58"/>
      <c r="GFD1582" s="58"/>
      <c r="GOZ1582" s="58"/>
      <c r="GYV1582" s="58"/>
      <c r="HIR1582" s="58"/>
      <c r="HSN1582" s="58"/>
      <c r="ICJ1582" s="58"/>
      <c r="IMF1582" s="58"/>
      <c r="IWB1582" s="58"/>
      <c r="JFX1582" s="58"/>
      <c r="JPT1582" s="58"/>
      <c r="JZP1582" s="58"/>
      <c r="KJL1582" s="58"/>
      <c r="KTH1582" s="58"/>
      <c r="LDD1582" s="58"/>
      <c r="LMZ1582" s="58"/>
      <c r="LWV1582" s="58"/>
      <c r="MGR1582" s="58"/>
      <c r="MQN1582" s="58"/>
      <c r="NAJ1582" s="58"/>
      <c r="NKF1582" s="58"/>
      <c r="NUB1582" s="58"/>
      <c r="ODX1582" s="58"/>
      <c r="ONT1582" s="58"/>
      <c r="OXP1582" s="58"/>
      <c r="PHL1582" s="58"/>
      <c r="PRH1582" s="58"/>
      <c r="QBD1582" s="58"/>
      <c r="QKZ1582" s="58"/>
      <c r="QUV1582" s="58"/>
      <c r="RER1582" s="58"/>
      <c r="RON1582" s="58"/>
      <c r="RYJ1582" s="58"/>
      <c r="SIF1582" s="58"/>
      <c r="SSB1582" s="58"/>
      <c r="TBX1582" s="58"/>
      <c r="TLT1582" s="58"/>
      <c r="TVP1582" s="58"/>
      <c r="UFL1582" s="58"/>
      <c r="UPH1582" s="58"/>
      <c r="UZD1582" s="58"/>
      <c r="VIZ1582" s="58"/>
      <c r="VSV1582" s="58"/>
      <c r="WCR1582" s="58"/>
      <c r="WMN1582" s="58"/>
      <c r="WWJ1582" s="58"/>
    </row>
    <row r="1583" spans="1:796 1052:1820 2076:2844 3100:3868 4124:4892 5148:5916 6172:6940 7196:7964 8220:8988 9244:10012 10268:11036 11292:12060 12316:13084 13340:14108 14364:15132 15388:16156" s="67" customFormat="1" ht="57" hidden="1" customHeight="1" x14ac:dyDescent="0.25">
      <c r="A1583" s="54">
        <f>+SUBTOTAL(3,$B$11:B1583)</f>
        <v>0</v>
      </c>
      <c r="B1583" s="78" t="s">
        <v>42</v>
      </c>
      <c r="C1583" s="72" t="s">
        <v>43</v>
      </c>
      <c r="D1583" s="72" t="s">
        <v>44</v>
      </c>
      <c r="E1583" s="72" t="s">
        <v>45</v>
      </c>
      <c r="F1583" s="81" t="s">
        <v>5407</v>
      </c>
      <c r="G1583" s="82">
        <v>45558.377534722</v>
      </c>
      <c r="H1583" s="81" t="s">
        <v>5407</v>
      </c>
      <c r="I1583" s="82">
        <v>45558.377534722</v>
      </c>
      <c r="J1583" s="81" t="s">
        <v>5407</v>
      </c>
      <c r="K1583" s="82">
        <v>45558.377534722</v>
      </c>
      <c r="L1583" s="100" t="s">
        <v>5556</v>
      </c>
      <c r="M1583" s="78" t="s">
        <v>48</v>
      </c>
      <c r="N1583" s="73" t="s">
        <v>64</v>
      </c>
      <c r="O1583" s="73" t="s">
        <v>171</v>
      </c>
      <c r="P1583" s="73" t="s">
        <v>172</v>
      </c>
      <c r="Q1583" s="74"/>
      <c r="R1583" s="75"/>
      <c r="S1583" s="73" t="s">
        <v>68</v>
      </c>
      <c r="T1583" s="73" t="s">
        <v>69</v>
      </c>
      <c r="U1583" s="73" t="s">
        <v>89</v>
      </c>
      <c r="V1583" s="73"/>
      <c r="W1583" s="73"/>
      <c r="X1583" s="72" t="s">
        <v>58</v>
      </c>
      <c r="Y1583" s="73"/>
      <c r="Z1583" s="73" t="s">
        <v>59</v>
      </c>
      <c r="AA1583" s="72" t="s">
        <v>74</v>
      </c>
      <c r="AB1583" s="72"/>
      <c r="AC1583" s="78" t="s">
        <v>82</v>
      </c>
      <c r="AD1583" s="78" t="s">
        <v>82</v>
      </c>
      <c r="JX1583" s="58"/>
      <c r="TT1583" s="58"/>
      <c r="ADP1583" s="58"/>
      <c r="ANL1583" s="58"/>
      <c r="AXH1583" s="58"/>
      <c r="BHD1583" s="58"/>
      <c r="BQZ1583" s="58"/>
      <c r="CAV1583" s="58"/>
      <c r="CKR1583" s="58"/>
      <c r="CUN1583" s="58"/>
      <c r="DEJ1583" s="58"/>
      <c r="DOF1583" s="58"/>
      <c r="DYB1583" s="58"/>
      <c r="EHX1583" s="58"/>
      <c r="ERT1583" s="58"/>
      <c r="FBP1583" s="58"/>
      <c r="FLL1583" s="58"/>
      <c r="FVH1583" s="58"/>
      <c r="GFD1583" s="58"/>
      <c r="GOZ1583" s="58"/>
      <c r="GYV1583" s="58"/>
      <c r="HIR1583" s="58"/>
      <c r="HSN1583" s="58"/>
      <c r="ICJ1583" s="58"/>
      <c r="IMF1583" s="58"/>
      <c r="IWB1583" s="58"/>
      <c r="JFX1583" s="58"/>
      <c r="JPT1583" s="58"/>
      <c r="JZP1583" s="58"/>
      <c r="KJL1583" s="58"/>
      <c r="KTH1583" s="58"/>
      <c r="LDD1583" s="58"/>
      <c r="LMZ1583" s="58"/>
      <c r="LWV1583" s="58"/>
      <c r="MGR1583" s="58"/>
      <c r="MQN1583" s="58"/>
      <c r="NAJ1583" s="58"/>
      <c r="NKF1583" s="58"/>
      <c r="NUB1583" s="58"/>
      <c r="ODX1583" s="58"/>
      <c r="ONT1583" s="58"/>
      <c r="OXP1583" s="58"/>
      <c r="PHL1583" s="58"/>
      <c r="PRH1583" s="58"/>
      <c r="QBD1583" s="58"/>
      <c r="QKZ1583" s="58"/>
      <c r="QUV1583" s="58"/>
      <c r="RER1583" s="58"/>
      <c r="RON1583" s="58"/>
      <c r="RYJ1583" s="58"/>
      <c r="SIF1583" s="58"/>
      <c r="SSB1583" s="58"/>
      <c r="TBX1583" s="58"/>
      <c r="TLT1583" s="58"/>
      <c r="TVP1583" s="58"/>
      <c r="UFL1583" s="58"/>
      <c r="UPH1583" s="58"/>
      <c r="UZD1583" s="58"/>
      <c r="VIZ1583" s="58"/>
      <c r="VSV1583" s="58"/>
      <c r="WCR1583" s="58"/>
      <c r="WMN1583" s="58"/>
      <c r="WWJ1583" s="58"/>
    </row>
    <row r="1584" spans="1:796 1052:1820 2076:2844 3100:3868 4124:4892 5148:5916 6172:6940 7196:7964 8220:8988 9244:10012 10268:11036 11292:12060 12316:13084 13340:14108 14364:15132 15388:16156" s="67" customFormat="1" ht="57" hidden="1" customHeight="1" x14ac:dyDescent="0.25">
      <c r="A1584" s="54">
        <f>+SUBTOTAL(3,$B$11:B1584)</f>
        <v>0</v>
      </c>
      <c r="B1584" s="78" t="s">
        <v>42</v>
      </c>
      <c r="C1584" s="72" t="s">
        <v>43</v>
      </c>
      <c r="D1584" s="72" t="s">
        <v>44</v>
      </c>
      <c r="E1584" s="72" t="s">
        <v>45</v>
      </c>
      <c r="F1584" s="81" t="s">
        <v>5408</v>
      </c>
      <c r="G1584" s="82">
        <v>45551.453796296002</v>
      </c>
      <c r="H1584" s="81" t="s">
        <v>5408</v>
      </c>
      <c r="I1584" s="82">
        <v>45551.453796296002</v>
      </c>
      <c r="J1584" s="81" t="s">
        <v>5408</v>
      </c>
      <c r="K1584" s="82">
        <v>45551.453796296002</v>
      </c>
      <c r="L1584" s="100" t="s">
        <v>5557</v>
      </c>
      <c r="M1584" s="78" t="s">
        <v>48</v>
      </c>
      <c r="N1584" s="73" t="s">
        <v>709</v>
      </c>
      <c r="O1584" s="73" t="s">
        <v>722</v>
      </c>
      <c r="P1584" s="73" t="s">
        <v>5637</v>
      </c>
      <c r="Q1584" s="74"/>
      <c r="R1584" s="75"/>
      <c r="S1584" s="73" t="s">
        <v>68</v>
      </c>
      <c r="T1584" s="73" t="s">
        <v>137</v>
      </c>
      <c r="U1584" s="73" t="s">
        <v>2147</v>
      </c>
      <c r="V1584" s="73"/>
      <c r="W1584" s="73"/>
      <c r="X1584" s="72" t="s">
        <v>58</v>
      </c>
      <c r="Y1584" s="73">
        <v>45560.647986110998</v>
      </c>
      <c r="Z1584" s="73" t="s">
        <v>59</v>
      </c>
      <c r="AA1584" s="72" t="s">
        <v>74</v>
      </c>
      <c r="AB1584" s="72"/>
      <c r="AC1584" s="78" t="s">
        <v>383</v>
      </c>
      <c r="AD1584" s="78" t="s">
        <v>383</v>
      </c>
      <c r="JX1584" s="58"/>
      <c r="TT1584" s="58"/>
      <c r="ADP1584" s="58"/>
      <c r="ANL1584" s="58"/>
      <c r="AXH1584" s="58"/>
      <c r="BHD1584" s="58"/>
      <c r="BQZ1584" s="58"/>
      <c r="CAV1584" s="58"/>
      <c r="CKR1584" s="58"/>
      <c r="CUN1584" s="58"/>
      <c r="DEJ1584" s="58"/>
      <c r="DOF1584" s="58"/>
      <c r="DYB1584" s="58"/>
      <c r="EHX1584" s="58"/>
      <c r="ERT1584" s="58"/>
      <c r="FBP1584" s="58"/>
      <c r="FLL1584" s="58"/>
      <c r="FVH1584" s="58"/>
      <c r="GFD1584" s="58"/>
      <c r="GOZ1584" s="58"/>
      <c r="GYV1584" s="58"/>
      <c r="HIR1584" s="58"/>
      <c r="HSN1584" s="58"/>
      <c r="ICJ1584" s="58"/>
      <c r="IMF1584" s="58"/>
      <c r="IWB1584" s="58"/>
      <c r="JFX1584" s="58"/>
      <c r="JPT1584" s="58"/>
      <c r="JZP1584" s="58"/>
      <c r="KJL1584" s="58"/>
      <c r="KTH1584" s="58"/>
      <c r="LDD1584" s="58"/>
      <c r="LMZ1584" s="58"/>
      <c r="LWV1584" s="58"/>
      <c r="MGR1584" s="58"/>
      <c r="MQN1584" s="58"/>
      <c r="NAJ1584" s="58"/>
      <c r="NKF1584" s="58"/>
      <c r="NUB1584" s="58"/>
      <c r="ODX1584" s="58"/>
      <c r="ONT1584" s="58"/>
      <c r="OXP1584" s="58"/>
      <c r="PHL1584" s="58"/>
      <c r="PRH1584" s="58"/>
      <c r="QBD1584" s="58"/>
      <c r="QKZ1584" s="58"/>
      <c r="QUV1584" s="58"/>
      <c r="RER1584" s="58"/>
      <c r="RON1584" s="58"/>
      <c r="RYJ1584" s="58"/>
      <c r="SIF1584" s="58"/>
      <c r="SSB1584" s="58"/>
      <c r="TBX1584" s="58"/>
      <c r="TLT1584" s="58"/>
      <c r="TVP1584" s="58"/>
      <c r="UFL1584" s="58"/>
      <c r="UPH1584" s="58"/>
      <c r="UZD1584" s="58"/>
      <c r="VIZ1584" s="58"/>
      <c r="VSV1584" s="58"/>
      <c r="WCR1584" s="58"/>
      <c r="WMN1584" s="58"/>
      <c r="WWJ1584" s="58"/>
    </row>
    <row r="1585" spans="1:796 1052:1820 2076:2844 3100:3868 4124:4892 5148:5916 6172:6940 7196:7964 8220:8988 9244:10012 10268:11036 11292:12060 12316:13084 13340:14108 14364:15132 15388:16156" s="67" customFormat="1" ht="57" hidden="1" customHeight="1" x14ac:dyDescent="0.25">
      <c r="A1585" s="54">
        <f>+SUBTOTAL(3,$B$11:B1585)</f>
        <v>0</v>
      </c>
      <c r="B1585" s="78" t="s">
        <v>108</v>
      </c>
      <c r="C1585" s="72" t="s">
        <v>43</v>
      </c>
      <c r="D1585" s="72" t="s">
        <v>44</v>
      </c>
      <c r="E1585" s="72" t="s">
        <v>45</v>
      </c>
      <c r="F1585" s="81" t="s">
        <v>5409</v>
      </c>
      <c r="G1585" s="82">
        <v>45561.702222221997</v>
      </c>
      <c r="H1585" s="81" t="s">
        <v>5409</v>
      </c>
      <c r="I1585" s="82">
        <v>45561.702222221997</v>
      </c>
      <c r="J1585" s="81" t="s">
        <v>5409</v>
      </c>
      <c r="K1585" s="82">
        <v>45561.702222221997</v>
      </c>
      <c r="L1585" s="100" t="s">
        <v>5080</v>
      </c>
      <c r="M1585" s="78" t="s">
        <v>48</v>
      </c>
      <c r="N1585" s="73" t="s">
        <v>64</v>
      </c>
      <c r="O1585" s="73" t="s">
        <v>4776</v>
      </c>
      <c r="P1585" s="73" t="s">
        <v>234</v>
      </c>
      <c r="Q1585" s="74"/>
      <c r="R1585" s="75"/>
      <c r="S1585" s="73" t="s">
        <v>144</v>
      </c>
      <c r="T1585" s="73" t="s">
        <v>3283</v>
      </c>
      <c r="U1585" s="73" t="s">
        <v>5675</v>
      </c>
      <c r="V1585" s="73"/>
      <c r="W1585" s="73"/>
      <c r="X1585" s="72" t="s">
        <v>58</v>
      </c>
      <c r="Y1585" s="73"/>
      <c r="Z1585" s="73" t="s">
        <v>105</v>
      </c>
      <c r="AA1585" s="72" t="s">
        <v>74</v>
      </c>
      <c r="AB1585" s="72"/>
      <c r="AC1585" s="78" t="s">
        <v>902</v>
      </c>
      <c r="AD1585" s="78" t="s">
        <v>902</v>
      </c>
      <c r="JX1585" s="58"/>
      <c r="TT1585" s="58"/>
      <c r="ADP1585" s="58"/>
      <c r="ANL1585" s="58"/>
      <c r="AXH1585" s="58"/>
      <c r="BHD1585" s="58"/>
      <c r="BQZ1585" s="58"/>
      <c r="CAV1585" s="58"/>
      <c r="CKR1585" s="58"/>
      <c r="CUN1585" s="58"/>
      <c r="DEJ1585" s="58"/>
      <c r="DOF1585" s="58"/>
      <c r="DYB1585" s="58"/>
      <c r="EHX1585" s="58"/>
      <c r="ERT1585" s="58"/>
      <c r="FBP1585" s="58"/>
      <c r="FLL1585" s="58"/>
      <c r="FVH1585" s="58"/>
      <c r="GFD1585" s="58"/>
      <c r="GOZ1585" s="58"/>
      <c r="GYV1585" s="58"/>
      <c r="HIR1585" s="58"/>
      <c r="HSN1585" s="58"/>
      <c r="ICJ1585" s="58"/>
      <c r="IMF1585" s="58"/>
      <c r="IWB1585" s="58"/>
      <c r="JFX1585" s="58"/>
      <c r="JPT1585" s="58"/>
      <c r="JZP1585" s="58"/>
      <c r="KJL1585" s="58"/>
      <c r="KTH1585" s="58"/>
      <c r="LDD1585" s="58"/>
      <c r="LMZ1585" s="58"/>
      <c r="LWV1585" s="58"/>
      <c r="MGR1585" s="58"/>
      <c r="MQN1585" s="58"/>
      <c r="NAJ1585" s="58"/>
      <c r="NKF1585" s="58"/>
      <c r="NUB1585" s="58"/>
      <c r="ODX1585" s="58"/>
      <c r="ONT1585" s="58"/>
      <c r="OXP1585" s="58"/>
      <c r="PHL1585" s="58"/>
      <c r="PRH1585" s="58"/>
      <c r="QBD1585" s="58"/>
      <c r="QKZ1585" s="58"/>
      <c r="QUV1585" s="58"/>
      <c r="RER1585" s="58"/>
      <c r="RON1585" s="58"/>
      <c r="RYJ1585" s="58"/>
      <c r="SIF1585" s="58"/>
      <c r="SSB1585" s="58"/>
      <c r="TBX1585" s="58"/>
      <c r="TLT1585" s="58"/>
      <c r="TVP1585" s="58"/>
      <c r="UFL1585" s="58"/>
      <c r="UPH1585" s="58"/>
      <c r="UZD1585" s="58"/>
      <c r="VIZ1585" s="58"/>
      <c r="VSV1585" s="58"/>
      <c r="WCR1585" s="58"/>
      <c r="WMN1585" s="58"/>
      <c r="WWJ1585" s="58"/>
    </row>
    <row r="1586" spans="1:796 1052:1820 2076:2844 3100:3868 4124:4892 5148:5916 6172:6940 7196:7964 8220:8988 9244:10012 10268:11036 11292:12060 12316:13084 13340:14108 14364:15132 15388:16156" s="67" customFormat="1" ht="57" hidden="1" customHeight="1" x14ac:dyDescent="0.25">
      <c r="A1586" s="54">
        <f>+SUBTOTAL(3,$B$11:B1586)</f>
        <v>0</v>
      </c>
      <c r="B1586" s="78" t="s">
        <v>42</v>
      </c>
      <c r="C1586" s="72" t="s">
        <v>43</v>
      </c>
      <c r="D1586" s="72" t="s">
        <v>44</v>
      </c>
      <c r="E1586" s="72" t="s">
        <v>45</v>
      </c>
      <c r="F1586" s="81" t="s">
        <v>5410</v>
      </c>
      <c r="G1586" s="82">
        <v>45558.464004629997</v>
      </c>
      <c r="H1586" s="81" t="s">
        <v>5410</v>
      </c>
      <c r="I1586" s="82">
        <v>45558.464004629997</v>
      </c>
      <c r="J1586" s="81" t="s">
        <v>5410</v>
      </c>
      <c r="K1586" s="82">
        <v>45558.464004629997</v>
      </c>
      <c r="L1586" s="100" t="s">
        <v>5558</v>
      </c>
      <c r="M1586" s="78" t="s">
        <v>111</v>
      </c>
      <c r="N1586" s="73" t="s">
        <v>709</v>
      </c>
      <c r="O1586" s="73" t="s">
        <v>710</v>
      </c>
      <c r="P1586" s="73" t="s">
        <v>1417</v>
      </c>
      <c r="Q1586" s="74"/>
      <c r="R1586" s="75"/>
      <c r="S1586" s="73" t="s">
        <v>68</v>
      </c>
      <c r="T1586" s="73" t="s">
        <v>125</v>
      </c>
      <c r="U1586" s="73" t="s">
        <v>126</v>
      </c>
      <c r="V1586" s="73"/>
      <c r="W1586" s="73"/>
      <c r="X1586" s="72" t="s">
        <v>58</v>
      </c>
      <c r="Y1586" s="73"/>
      <c r="Z1586" s="73" t="s">
        <v>59</v>
      </c>
      <c r="AA1586" s="72" t="s">
        <v>74</v>
      </c>
      <c r="AB1586" s="72"/>
      <c r="AC1586" s="78" t="s">
        <v>82</v>
      </c>
      <c r="AD1586" s="78" t="s">
        <v>82</v>
      </c>
      <c r="JX1586" s="58"/>
      <c r="TT1586" s="58"/>
      <c r="ADP1586" s="58"/>
      <c r="ANL1586" s="58"/>
      <c r="AXH1586" s="58"/>
      <c r="BHD1586" s="58"/>
      <c r="BQZ1586" s="58"/>
      <c r="CAV1586" s="58"/>
      <c r="CKR1586" s="58"/>
      <c r="CUN1586" s="58"/>
      <c r="DEJ1586" s="58"/>
      <c r="DOF1586" s="58"/>
      <c r="DYB1586" s="58"/>
      <c r="EHX1586" s="58"/>
      <c r="ERT1586" s="58"/>
      <c r="FBP1586" s="58"/>
      <c r="FLL1586" s="58"/>
      <c r="FVH1586" s="58"/>
      <c r="GFD1586" s="58"/>
      <c r="GOZ1586" s="58"/>
      <c r="GYV1586" s="58"/>
      <c r="HIR1586" s="58"/>
      <c r="HSN1586" s="58"/>
      <c r="ICJ1586" s="58"/>
      <c r="IMF1586" s="58"/>
      <c r="IWB1586" s="58"/>
      <c r="JFX1586" s="58"/>
      <c r="JPT1586" s="58"/>
      <c r="JZP1586" s="58"/>
      <c r="KJL1586" s="58"/>
      <c r="KTH1586" s="58"/>
      <c r="LDD1586" s="58"/>
      <c r="LMZ1586" s="58"/>
      <c r="LWV1586" s="58"/>
      <c r="MGR1586" s="58"/>
      <c r="MQN1586" s="58"/>
      <c r="NAJ1586" s="58"/>
      <c r="NKF1586" s="58"/>
      <c r="NUB1586" s="58"/>
      <c r="ODX1586" s="58"/>
      <c r="ONT1586" s="58"/>
      <c r="OXP1586" s="58"/>
      <c r="PHL1586" s="58"/>
      <c r="PRH1586" s="58"/>
      <c r="QBD1586" s="58"/>
      <c r="QKZ1586" s="58"/>
      <c r="QUV1586" s="58"/>
      <c r="RER1586" s="58"/>
      <c r="RON1586" s="58"/>
      <c r="RYJ1586" s="58"/>
      <c r="SIF1586" s="58"/>
      <c r="SSB1586" s="58"/>
      <c r="TBX1586" s="58"/>
      <c r="TLT1586" s="58"/>
      <c r="TVP1586" s="58"/>
      <c r="UFL1586" s="58"/>
      <c r="UPH1586" s="58"/>
      <c r="UZD1586" s="58"/>
      <c r="VIZ1586" s="58"/>
      <c r="VSV1586" s="58"/>
      <c r="WCR1586" s="58"/>
      <c r="WMN1586" s="58"/>
      <c r="WWJ1586" s="58"/>
    </row>
    <row r="1587" spans="1:796 1052:1820 2076:2844 3100:3868 4124:4892 5148:5916 6172:6940 7196:7964 8220:8988 9244:10012 10268:11036 11292:12060 12316:13084 13340:14108 14364:15132 15388:16156" s="67" customFormat="1" ht="57" hidden="1" customHeight="1" x14ac:dyDescent="0.25">
      <c r="A1587" s="54">
        <f>+SUBTOTAL(3,$B$11:B1587)</f>
        <v>0</v>
      </c>
      <c r="B1587" s="78" t="s">
        <v>42</v>
      </c>
      <c r="C1587" s="72" t="s">
        <v>43</v>
      </c>
      <c r="D1587" s="72" t="s">
        <v>44</v>
      </c>
      <c r="E1587" s="72" t="s">
        <v>45</v>
      </c>
      <c r="F1587" s="81" t="s">
        <v>5411</v>
      </c>
      <c r="G1587" s="82">
        <v>45548.629583333</v>
      </c>
      <c r="H1587" s="81" t="s">
        <v>5411</v>
      </c>
      <c r="I1587" s="82">
        <v>45548.629583333</v>
      </c>
      <c r="J1587" s="81" t="s">
        <v>5411</v>
      </c>
      <c r="K1587" s="82">
        <v>45548.629583333</v>
      </c>
      <c r="L1587" s="100" t="s">
        <v>5558</v>
      </c>
      <c r="M1587" s="78" t="s">
        <v>48</v>
      </c>
      <c r="N1587" s="73" t="s">
        <v>709</v>
      </c>
      <c r="O1587" s="73" t="s">
        <v>710</v>
      </c>
      <c r="P1587" s="73" t="s">
        <v>1417</v>
      </c>
      <c r="Q1587" s="74"/>
      <c r="R1587" s="75"/>
      <c r="S1587" s="73" t="s">
        <v>68</v>
      </c>
      <c r="T1587" s="73" t="s">
        <v>137</v>
      </c>
      <c r="U1587" s="73" t="s">
        <v>564</v>
      </c>
      <c r="V1587" s="73"/>
      <c r="W1587" s="73"/>
      <c r="X1587" s="72" t="s">
        <v>58</v>
      </c>
      <c r="Y1587" s="73">
        <v>45555.660462963002</v>
      </c>
      <c r="Z1587" s="73" t="s">
        <v>59</v>
      </c>
      <c r="AA1587" s="72" t="s">
        <v>74</v>
      </c>
      <c r="AB1587" s="72"/>
      <c r="AC1587" s="78" t="s">
        <v>117</v>
      </c>
      <c r="AD1587" s="78" t="s">
        <v>117</v>
      </c>
      <c r="JX1587" s="58"/>
      <c r="TT1587" s="58"/>
      <c r="ADP1587" s="58"/>
      <c r="ANL1587" s="58"/>
      <c r="AXH1587" s="58"/>
      <c r="BHD1587" s="58"/>
      <c r="BQZ1587" s="58"/>
      <c r="CAV1587" s="58"/>
      <c r="CKR1587" s="58"/>
      <c r="CUN1587" s="58"/>
      <c r="DEJ1587" s="58"/>
      <c r="DOF1587" s="58"/>
      <c r="DYB1587" s="58"/>
      <c r="EHX1587" s="58"/>
      <c r="ERT1587" s="58"/>
      <c r="FBP1587" s="58"/>
      <c r="FLL1587" s="58"/>
      <c r="FVH1587" s="58"/>
      <c r="GFD1587" s="58"/>
      <c r="GOZ1587" s="58"/>
      <c r="GYV1587" s="58"/>
      <c r="HIR1587" s="58"/>
      <c r="HSN1587" s="58"/>
      <c r="ICJ1587" s="58"/>
      <c r="IMF1587" s="58"/>
      <c r="IWB1587" s="58"/>
      <c r="JFX1587" s="58"/>
      <c r="JPT1587" s="58"/>
      <c r="JZP1587" s="58"/>
      <c r="KJL1587" s="58"/>
      <c r="KTH1587" s="58"/>
      <c r="LDD1587" s="58"/>
      <c r="LMZ1587" s="58"/>
      <c r="LWV1587" s="58"/>
      <c r="MGR1587" s="58"/>
      <c r="MQN1587" s="58"/>
      <c r="NAJ1587" s="58"/>
      <c r="NKF1587" s="58"/>
      <c r="NUB1587" s="58"/>
      <c r="ODX1587" s="58"/>
      <c r="ONT1587" s="58"/>
      <c r="OXP1587" s="58"/>
      <c r="PHL1587" s="58"/>
      <c r="PRH1587" s="58"/>
      <c r="QBD1587" s="58"/>
      <c r="QKZ1587" s="58"/>
      <c r="QUV1587" s="58"/>
      <c r="RER1587" s="58"/>
      <c r="RON1587" s="58"/>
      <c r="RYJ1587" s="58"/>
      <c r="SIF1587" s="58"/>
      <c r="SSB1587" s="58"/>
      <c r="TBX1587" s="58"/>
      <c r="TLT1587" s="58"/>
      <c r="TVP1587" s="58"/>
      <c r="UFL1587" s="58"/>
      <c r="UPH1587" s="58"/>
      <c r="UZD1587" s="58"/>
      <c r="VIZ1587" s="58"/>
      <c r="VSV1587" s="58"/>
      <c r="WCR1587" s="58"/>
      <c r="WMN1587" s="58"/>
      <c r="WWJ1587" s="58"/>
    </row>
    <row r="1588" spans="1:796 1052:1820 2076:2844 3100:3868 4124:4892 5148:5916 6172:6940 7196:7964 8220:8988 9244:10012 10268:11036 11292:12060 12316:13084 13340:14108 14364:15132 15388:16156" s="67" customFormat="1" ht="57" hidden="1" customHeight="1" x14ac:dyDescent="0.25">
      <c r="A1588" s="54">
        <f>+SUBTOTAL(3,$B$11:B1588)</f>
        <v>0</v>
      </c>
      <c r="B1588" s="78" t="s">
        <v>108</v>
      </c>
      <c r="C1588" s="72" t="s">
        <v>43</v>
      </c>
      <c r="D1588" s="72" t="s">
        <v>44</v>
      </c>
      <c r="E1588" s="72" t="s">
        <v>45</v>
      </c>
      <c r="F1588" s="81" t="s">
        <v>5412</v>
      </c>
      <c r="G1588" s="82">
        <v>45542.771585647999</v>
      </c>
      <c r="H1588" s="81" t="s">
        <v>5412</v>
      </c>
      <c r="I1588" s="82">
        <v>45542.771585647999</v>
      </c>
      <c r="J1588" s="81" t="s">
        <v>5412</v>
      </c>
      <c r="K1588" s="82">
        <v>45542.771585647999</v>
      </c>
      <c r="L1588" s="100" t="s">
        <v>5559</v>
      </c>
      <c r="M1588" s="78" t="s">
        <v>48</v>
      </c>
      <c r="N1588" s="73" t="s">
        <v>709</v>
      </c>
      <c r="O1588" s="73" t="s">
        <v>2118</v>
      </c>
      <c r="P1588" s="73" t="s">
        <v>5638</v>
      </c>
      <c r="Q1588" s="74"/>
      <c r="R1588" s="75"/>
      <c r="S1588" s="73" t="s">
        <v>53</v>
      </c>
      <c r="T1588" s="73" t="s">
        <v>5248</v>
      </c>
      <c r="U1588" s="73" t="s">
        <v>157</v>
      </c>
      <c r="V1588" s="73"/>
      <c r="W1588" s="73"/>
      <c r="X1588" s="72" t="s">
        <v>58</v>
      </c>
      <c r="Y1588" s="73">
        <v>45554.485578704</v>
      </c>
      <c r="Z1588" s="73" t="s">
        <v>59</v>
      </c>
      <c r="AA1588" s="72" t="s">
        <v>74</v>
      </c>
      <c r="AB1588" s="72"/>
      <c r="AC1588" s="78" t="s">
        <v>117</v>
      </c>
      <c r="AD1588" s="78" t="s">
        <v>117</v>
      </c>
      <c r="JX1588" s="58"/>
      <c r="TT1588" s="58"/>
      <c r="ADP1588" s="58"/>
      <c r="ANL1588" s="58"/>
      <c r="AXH1588" s="58"/>
      <c r="BHD1588" s="58"/>
      <c r="BQZ1588" s="58"/>
      <c r="CAV1588" s="58"/>
      <c r="CKR1588" s="58"/>
      <c r="CUN1588" s="58"/>
      <c r="DEJ1588" s="58"/>
      <c r="DOF1588" s="58"/>
      <c r="DYB1588" s="58"/>
      <c r="EHX1588" s="58"/>
      <c r="ERT1588" s="58"/>
      <c r="FBP1588" s="58"/>
      <c r="FLL1588" s="58"/>
      <c r="FVH1588" s="58"/>
      <c r="GFD1588" s="58"/>
      <c r="GOZ1588" s="58"/>
      <c r="GYV1588" s="58"/>
      <c r="HIR1588" s="58"/>
      <c r="HSN1588" s="58"/>
      <c r="ICJ1588" s="58"/>
      <c r="IMF1588" s="58"/>
      <c r="IWB1588" s="58"/>
      <c r="JFX1588" s="58"/>
      <c r="JPT1588" s="58"/>
      <c r="JZP1588" s="58"/>
      <c r="KJL1588" s="58"/>
      <c r="KTH1588" s="58"/>
      <c r="LDD1588" s="58"/>
      <c r="LMZ1588" s="58"/>
      <c r="LWV1588" s="58"/>
      <c r="MGR1588" s="58"/>
      <c r="MQN1588" s="58"/>
      <c r="NAJ1588" s="58"/>
      <c r="NKF1588" s="58"/>
      <c r="NUB1588" s="58"/>
      <c r="ODX1588" s="58"/>
      <c r="ONT1588" s="58"/>
      <c r="OXP1588" s="58"/>
      <c r="PHL1588" s="58"/>
      <c r="PRH1588" s="58"/>
      <c r="QBD1588" s="58"/>
      <c r="QKZ1588" s="58"/>
      <c r="QUV1588" s="58"/>
      <c r="RER1588" s="58"/>
      <c r="RON1588" s="58"/>
      <c r="RYJ1588" s="58"/>
      <c r="SIF1588" s="58"/>
      <c r="SSB1588" s="58"/>
      <c r="TBX1588" s="58"/>
      <c r="TLT1588" s="58"/>
      <c r="TVP1588" s="58"/>
      <c r="UFL1588" s="58"/>
      <c r="UPH1588" s="58"/>
      <c r="UZD1588" s="58"/>
      <c r="VIZ1588" s="58"/>
      <c r="VSV1588" s="58"/>
      <c r="WCR1588" s="58"/>
      <c r="WMN1588" s="58"/>
      <c r="WWJ1588" s="58"/>
    </row>
    <row r="1589" spans="1:796 1052:1820 2076:2844 3100:3868 4124:4892 5148:5916 6172:6940 7196:7964 8220:8988 9244:10012 10268:11036 11292:12060 12316:13084 13340:14108 14364:15132 15388:16156" s="67" customFormat="1" ht="57" hidden="1" customHeight="1" x14ac:dyDescent="0.25">
      <c r="A1589" s="54">
        <f>+SUBTOTAL(3,$B$11:B1589)</f>
        <v>0</v>
      </c>
      <c r="B1589" s="78" t="s">
        <v>42</v>
      </c>
      <c r="C1589" s="72" t="s">
        <v>43</v>
      </c>
      <c r="D1589" s="72" t="s">
        <v>44</v>
      </c>
      <c r="E1589" s="72" t="s">
        <v>45</v>
      </c>
      <c r="F1589" s="81" t="s">
        <v>5413</v>
      </c>
      <c r="G1589" s="82">
        <v>45542.378761574</v>
      </c>
      <c r="H1589" s="81" t="s">
        <v>5413</v>
      </c>
      <c r="I1589" s="82">
        <v>45542.378761574</v>
      </c>
      <c r="J1589" s="81" t="s">
        <v>5413</v>
      </c>
      <c r="K1589" s="82">
        <v>45542.378761574</v>
      </c>
      <c r="L1589" s="100" t="s">
        <v>5560</v>
      </c>
      <c r="M1589" s="78" t="s">
        <v>48</v>
      </c>
      <c r="N1589" s="73" t="s">
        <v>64</v>
      </c>
      <c r="O1589" s="73" t="s">
        <v>1294</v>
      </c>
      <c r="P1589" s="73" t="s">
        <v>5639</v>
      </c>
      <c r="Q1589" s="74"/>
      <c r="R1589" s="75"/>
      <c r="S1589" s="73" t="s">
        <v>53</v>
      </c>
      <c r="T1589" s="73" t="s">
        <v>5248</v>
      </c>
      <c r="U1589" s="73" t="s">
        <v>157</v>
      </c>
      <c r="V1589" s="73"/>
      <c r="W1589" s="73"/>
      <c r="X1589" s="72" t="s">
        <v>58</v>
      </c>
      <c r="Y1589" s="73">
        <v>45545.763055556003</v>
      </c>
      <c r="Z1589" s="73" t="s">
        <v>59</v>
      </c>
      <c r="AA1589" s="72" t="s">
        <v>74</v>
      </c>
      <c r="AB1589" s="72"/>
      <c r="AC1589" s="78" t="s">
        <v>117</v>
      </c>
      <c r="AD1589" s="78" t="s">
        <v>117</v>
      </c>
      <c r="JX1589" s="58"/>
      <c r="TT1589" s="58"/>
      <c r="ADP1589" s="58"/>
      <c r="ANL1589" s="58"/>
      <c r="AXH1589" s="58"/>
      <c r="BHD1589" s="58"/>
      <c r="BQZ1589" s="58"/>
      <c r="CAV1589" s="58"/>
      <c r="CKR1589" s="58"/>
      <c r="CUN1589" s="58"/>
      <c r="DEJ1589" s="58"/>
      <c r="DOF1589" s="58"/>
      <c r="DYB1589" s="58"/>
      <c r="EHX1589" s="58"/>
      <c r="ERT1589" s="58"/>
      <c r="FBP1589" s="58"/>
      <c r="FLL1589" s="58"/>
      <c r="FVH1589" s="58"/>
      <c r="GFD1589" s="58"/>
      <c r="GOZ1589" s="58"/>
      <c r="GYV1589" s="58"/>
      <c r="HIR1589" s="58"/>
      <c r="HSN1589" s="58"/>
      <c r="ICJ1589" s="58"/>
      <c r="IMF1589" s="58"/>
      <c r="IWB1589" s="58"/>
      <c r="JFX1589" s="58"/>
      <c r="JPT1589" s="58"/>
      <c r="JZP1589" s="58"/>
      <c r="KJL1589" s="58"/>
      <c r="KTH1589" s="58"/>
      <c r="LDD1589" s="58"/>
      <c r="LMZ1589" s="58"/>
      <c r="LWV1589" s="58"/>
      <c r="MGR1589" s="58"/>
      <c r="MQN1589" s="58"/>
      <c r="NAJ1589" s="58"/>
      <c r="NKF1589" s="58"/>
      <c r="NUB1589" s="58"/>
      <c r="ODX1589" s="58"/>
      <c r="ONT1589" s="58"/>
      <c r="OXP1589" s="58"/>
      <c r="PHL1589" s="58"/>
      <c r="PRH1589" s="58"/>
      <c r="QBD1589" s="58"/>
      <c r="QKZ1589" s="58"/>
      <c r="QUV1589" s="58"/>
      <c r="RER1589" s="58"/>
      <c r="RON1589" s="58"/>
      <c r="RYJ1589" s="58"/>
      <c r="SIF1589" s="58"/>
      <c r="SSB1589" s="58"/>
      <c r="TBX1589" s="58"/>
      <c r="TLT1589" s="58"/>
      <c r="TVP1589" s="58"/>
      <c r="UFL1589" s="58"/>
      <c r="UPH1589" s="58"/>
      <c r="UZD1589" s="58"/>
      <c r="VIZ1589" s="58"/>
      <c r="VSV1589" s="58"/>
      <c r="WCR1589" s="58"/>
      <c r="WMN1589" s="58"/>
      <c r="WWJ1589" s="58"/>
    </row>
    <row r="1590" spans="1:796 1052:1820 2076:2844 3100:3868 4124:4892 5148:5916 6172:6940 7196:7964 8220:8988 9244:10012 10268:11036 11292:12060 12316:13084 13340:14108 14364:15132 15388:16156" s="67" customFormat="1" ht="57" hidden="1" customHeight="1" x14ac:dyDescent="0.25">
      <c r="A1590" s="54">
        <f>+SUBTOTAL(3,$B$11:B1590)</f>
        <v>0</v>
      </c>
      <c r="B1590" s="78" t="s">
        <v>42</v>
      </c>
      <c r="C1590" s="72" t="s">
        <v>43</v>
      </c>
      <c r="D1590" s="72" t="s">
        <v>44</v>
      </c>
      <c r="E1590" s="72" t="s">
        <v>45</v>
      </c>
      <c r="F1590" s="81" t="s">
        <v>5414</v>
      </c>
      <c r="G1590" s="82">
        <v>45545.568321758998</v>
      </c>
      <c r="H1590" s="81" t="s">
        <v>5414</v>
      </c>
      <c r="I1590" s="82">
        <v>45545.568321758998</v>
      </c>
      <c r="J1590" s="81" t="s">
        <v>5414</v>
      </c>
      <c r="K1590" s="82">
        <v>45545.568321758998</v>
      </c>
      <c r="L1590" s="100" t="s">
        <v>5561</v>
      </c>
      <c r="M1590" s="78" t="s">
        <v>48</v>
      </c>
      <c r="N1590" s="73" t="s">
        <v>709</v>
      </c>
      <c r="O1590" s="73" t="s">
        <v>722</v>
      </c>
      <c r="P1590" s="73" t="s">
        <v>5640</v>
      </c>
      <c r="Q1590" s="74"/>
      <c r="R1590" s="75"/>
      <c r="S1590" s="73" t="s">
        <v>68</v>
      </c>
      <c r="T1590" s="73" t="s">
        <v>96</v>
      </c>
      <c r="U1590" s="73" t="s">
        <v>97</v>
      </c>
      <c r="V1590" s="73"/>
      <c r="W1590" s="73"/>
      <c r="X1590" s="72" t="s">
        <v>58</v>
      </c>
      <c r="Y1590" s="73">
        <v>45558.710555555997</v>
      </c>
      <c r="Z1590" s="73" t="s">
        <v>59</v>
      </c>
      <c r="AA1590" s="72" t="s">
        <v>74</v>
      </c>
      <c r="AB1590" s="72"/>
      <c r="AC1590" s="78" t="s">
        <v>82</v>
      </c>
      <c r="AD1590" s="78" t="s">
        <v>82</v>
      </c>
      <c r="JX1590" s="58"/>
      <c r="TT1590" s="58"/>
      <c r="ADP1590" s="58"/>
      <c r="ANL1590" s="58"/>
      <c r="AXH1590" s="58"/>
      <c r="BHD1590" s="58"/>
      <c r="BQZ1590" s="58"/>
      <c r="CAV1590" s="58"/>
      <c r="CKR1590" s="58"/>
      <c r="CUN1590" s="58"/>
      <c r="DEJ1590" s="58"/>
      <c r="DOF1590" s="58"/>
      <c r="DYB1590" s="58"/>
      <c r="EHX1590" s="58"/>
      <c r="ERT1590" s="58"/>
      <c r="FBP1590" s="58"/>
      <c r="FLL1590" s="58"/>
      <c r="FVH1590" s="58"/>
      <c r="GFD1590" s="58"/>
      <c r="GOZ1590" s="58"/>
      <c r="GYV1590" s="58"/>
      <c r="HIR1590" s="58"/>
      <c r="HSN1590" s="58"/>
      <c r="ICJ1590" s="58"/>
      <c r="IMF1590" s="58"/>
      <c r="IWB1590" s="58"/>
      <c r="JFX1590" s="58"/>
      <c r="JPT1590" s="58"/>
      <c r="JZP1590" s="58"/>
      <c r="KJL1590" s="58"/>
      <c r="KTH1590" s="58"/>
      <c r="LDD1590" s="58"/>
      <c r="LMZ1590" s="58"/>
      <c r="LWV1590" s="58"/>
      <c r="MGR1590" s="58"/>
      <c r="MQN1590" s="58"/>
      <c r="NAJ1590" s="58"/>
      <c r="NKF1590" s="58"/>
      <c r="NUB1590" s="58"/>
      <c r="ODX1590" s="58"/>
      <c r="ONT1590" s="58"/>
      <c r="OXP1590" s="58"/>
      <c r="PHL1590" s="58"/>
      <c r="PRH1590" s="58"/>
      <c r="QBD1590" s="58"/>
      <c r="QKZ1590" s="58"/>
      <c r="QUV1590" s="58"/>
      <c r="RER1590" s="58"/>
      <c r="RON1590" s="58"/>
      <c r="RYJ1590" s="58"/>
      <c r="SIF1590" s="58"/>
      <c r="SSB1590" s="58"/>
      <c r="TBX1590" s="58"/>
      <c r="TLT1590" s="58"/>
      <c r="TVP1590" s="58"/>
      <c r="UFL1590" s="58"/>
      <c r="UPH1590" s="58"/>
      <c r="UZD1590" s="58"/>
      <c r="VIZ1590" s="58"/>
      <c r="VSV1590" s="58"/>
      <c r="WCR1590" s="58"/>
      <c r="WMN1590" s="58"/>
      <c r="WWJ1590" s="58"/>
    </row>
    <row r="1591" spans="1:796 1052:1820 2076:2844 3100:3868 4124:4892 5148:5916 6172:6940 7196:7964 8220:8988 9244:10012 10268:11036 11292:12060 12316:13084 13340:14108 14364:15132 15388:16156" s="67" customFormat="1" ht="57" hidden="1" customHeight="1" x14ac:dyDescent="0.25">
      <c r="A1591" s="54">
        <f>+SUBTOTAL(3,$B$11:B1591)</f>
        <v>0</v>
      </c>
      <c r="B1591" s="78" t="s">
        <v>42</v>
      </c>
      <c r="C1591" s="72" t="s">
        <v>43</v>
      </c>
      <c r="D1591" s="72" t="s">
        <v>44</v>
      </c>
      <c r="E1591" s="72" t="s">
        <v>45</v>
      </c>
      <c r="F1591" s="81" t="s">
        <v>5415</v>
      </c>
      <c r="G1591" s="82">
        <v>45556.742523148001</v>
      </c>
      <c r="H1591" s="81" t="s">
        <v>5415</v>
      </c>
      <c r="I1591" s="82">
        <v>45556.742523148001</v>
      </c>
      <c r="J1591" s="81" t="s">
        <v>5415</v>
      </c>
      <c r="K1591" s="82">
        <v>45556.742523148001</v>
      </c>
      <c r="L1591" s="100" t="s">
        <v>5562</v>
      </c>
      <c r="M1591" s="78" t="s">
        <v>48</v>
      </c>
      <c r="N1591" s="73" t="s">
        <v>64</v>
      </c>
      <c r="O1591" s="73" t="s">
        <v>87</v>
      </c>
      <c r="P1591" s="73" t="s">
        <v>5641</v>
      </c>
      <c r="Q1591" s="74"/>
      <c r="R1591" s="75"/>
      <c r="S1591" s="73" t="s">
        <v>68</v>
      </c>
      <c r="T1591" s="73" t="s">
        <v>125</v>
      </c>
      <c r="U1591" s="73" t="s">
        <v>126</v>
      </c>
      <c r="V1591" s="73"/>
      <c r="W1591" s="73"/>
      <c r="X1591" s="72" t="s">
        <v>58</v>
      </c>
      <c r="Y1591" s="73"/>
      <c r="Z1591" s="73" t="s">
        <v>59</v>
      </c>
      <c r="AA1591" s="72" t="s">
        <v>74</v>
      </c>
      <c r="AB1591" s="72"/>
      <c r="AC1591" s="78" t="s">
        <v>75</v>
      </c>
      <c r="AD1591" s="78" t="s">
        <v>75</v>
      </c>
      <c r="JX1591" s="58"/>
      <c r="TT1591" s="58"/>
      <c r="ADP1591" s="58"/>
      <c r="ANL1591" s="58"/>
      <c r="AXH1591" s="58"/>
      <c r="BHD1591" s="58"/>
      <c r="BQZ1591" s="58"/>
      <c r="CAV1591" s="58"/>
      <c r="CKR1591" s="58"/>
      <c r="CUN1591" s="58"/>
      <c r="DEJ1591" s="58"/>
      <c r="DOF1591" s="58"/>
      <c r="DYB1591" s="58"/>
      <c r="EHX1591" s="58"/>
      <c r="ERT1591" s="58"/>
      <c r="FBP1591" s="58"/>
      <c r="FLL1591" s="58"/>
      <c r="FVH1591" s="58"/>
      <c r="GFD1591" s="58"/>
      <c r="GOZ1591" s="58"/>
      <c r="GYV1591" s="58"/>
      <c r="HIR1591" s="58"/>
      <c r="HSN1591" s="58"/>
      <c r="ICJ1591" s="58"/>
      <c r="IMF1591" s="58"/>
      <c r="IWB1591" s="58"/>
      <c r="JFX1591" s="58"/>
      <c r="JPT1591" s="58"/>
      <c r="JZP1591" s="58"/>
      <c r="KJL1591" s="58"/>
      <c r="KTH1591" s="58"/>
      <c r="LDD1591" s="58"/>
      <c r="LMZ1591" s="58"/>
      <c r="LWV1591" s="58"/>
      <c r="MGR1591" s="58"/>
      <c r="MQN1591" s="58"/>
      <c r="NAJ1591" s="58"/>
      <c r="NKF1591" s="58"/>
      <c r="NUB1591" s="58"/>
      <c r="ODX1591" s="58"/>
      <c r="ONT1591" s="58"/>
      <c r="OXP1591" s="58"/>
      <c r="PHL1591" s="58"/>
      <c r="PRH1591" s="58"/>
      <c r="QBD1591" s="58"/>
      <c r="QKZ1591" s="58"/>
      <c r="QUV1591" s="58"/>
      <c r="RER1591" s="58"/>
      <c r="RON1591" s="58"/>
      <c r="RYJ1591" s="58"/>
      <c r="SIF1591" s="58"/>
      <c r="SSB1591" s="58"/>
      <c r="TBX1591" s="58"/>
      <c r="TLT1591" s="58"/>
      <c r="TVP1591" s="58"/>
      <c r="UFL1591" s="58"/>
      <c r="UPH1591" s="58"/>
      <c r="UZD1591" s="58"/>
      <c r="VIZ1591" s="58"/>
      <c r="VSV1591" s="58"/>
      <c r="WCR1591" s="58"/>
      <c r="WMN1591" s="58"/>
      <c r="WWJ1591" s="58"/>
    </row>
    <row r="1592" spans="1:796 1052:1820 2076:2844 3100:3868 4124:4892 5148:5916 6172:6940 7196:7964 8220:8988 9244:10012 10268:11036 11292:12060 12316:13084 13340:14108 14364:15132 15388:16156" s="67" customFormat="1" ht="57" hidden="1" customHeight="1" x14ac:dyDescent="0.25">
      <c r="A1592" s="54">
        <f>+SUBTOTAL(3,$B$11:B1592)</f>
        <v>0</v>
      </c>
      <c r="B1592" s="78" t="s">
        <v>42</v>
      </c>
      <c r="C1592" s="72" t="s">
        <v>43</v>
      </c>
      <c r="D1592" s="72" t="s">
        <v>44</v>
      </c>
      <c r="E1592" s="72" t="s">
        <v>45</v>
      </c>
      <c r="F1592" s="81" t="s">
        <v>5416</v>
      </c>
      <c r="G1592" s="82">
        <v>45545.541828704001</v>
      </c>
      <c r="H1592" s="81" t="s">
        <v>5416</v>
      </c>
      <c r="I1592" s="82">
        <v>45545.541828704001</v>
      </c>
      <c r="J1592" s="81" t="s">
        <v>5416</v>
      </c>
      <c r="K1592" s="82">
        <v>45545.541828704001</v>
      </c>
      <c r="L1592" s="100" t="s">
        <v>5563</v>
      </c>
      <c r="M1592" s="78" t="s">
        <v>48</v>
      </c>
      <c r="N1592" s="73" t="s">
        <v>64</v>
      </c>
      <c r="O1592" s="73" t="s">
        <v>1294</v>
      </c>
      <c r="P1592" s="73" t="s">
        <v>5642</v>
      </c>
      <c r="Q1592" s="74"/>
      <c r="R1592" s="75"/>
      <c r="S1592" s="73" t="s">
        <v>68</v>
      </c>
      <c r="T1592" s="73" t="s">
        <v>96</v>
      </c>
      <c r="U1592" s="73" t="s">
        <v>97</v>
      </c>
      <c r="V1592" s="73"/>
      <c r="W1592" s="73"/>
      <c r="X1592" s="72" t="s">
        <v>58</v>
      </c>
      <c r="Y1592" s="73">
        <v>45554.501203704</v>
      </c>
      <c r="Z1592" s="73" t="s">
        <v>59</v>
      </c>
      <c r="AA1592" s="72" t="s">
        <v>74</v>
      </c>
      <c r="AB1592" s="72"/>
      <c r="AC1592" s="78" t="s">
        <v>75</v>
      </c>
      <c r="AD1592" s="78" t="s">
        <v>75</v>
      </c>
      <c r="JX1592" s="58"/>
      <c r="TT1592" s="58"/>
      <c r="ADP1592" s="58"/>
      <c r="ANL1592" s="58"/>
      <c r="AXH1592" s="58"/>
      <c r="BHD1592" s="58"/>
      <c r="BQZ1592" s="58"/>
      <c r="CAV1592" s="58"/>
      <c r="CKR1592" s="58"/>
      <c r="CUN1592" s="58"/>
      <c r="DEJ1592" s="58"/>
      <c r="DOF1592" s="58"/>
      <c r="DYB1592" s="58"/>
      <c r="EHX1592" s="58"/>
      <c r="ERT1592" s="58"/>
      <c r="FBP1592" s="58"/>
      <c r="FLL1592" s="58"/>
      <c r="FVH1592" s="58"/>
      <c r="GFD1592" s="58"/>
      <c r="GOZ1592" s="58"/>
      <c r="GYV1592" s="58"/>
      <c r="HIR1592" s="58"/>
      <c r="HSN1592" s="58"/>
      <c r="ICJ1592" s="58"/>
      <c r="IMF1592" s="58"/>
      <c r="IWB1592" s="58"/>
      <c r="JFX1592" s="58"/>
      <c r="JPT1592" s="58"/>
      <c r="JZP1592" s="58"/>
      <c r="KJL1592" s="58"/>
      <c r="KTH1592" s="58"/>
      <c r="LDD1592" s="58"/>
      <c r="LMZ1592" s="58"/>
      <c r="LWV1592" s="58"/>
      <c r="MGR1592" s="58"/>
      <c r="MQN1592" s="58"/>
      <c r="NAJ1592" s="58"/>
      <c r="NKF1592" s="58"/>
      <c r="NUB1592" s="58"/>
      <c r="ODX1592" s="58"/>
      <c r="ONT1592" s="58"/>
      <c r="OXP1592" s="58"/>
      <c r="PHL1592" s="58"/>
      <c r="PRH1592" s="58"/>
      <c r="QBD1592" s="58"/>
      <c r="QKZ1592" s="58"/>
      <c r="QUV1592" s="58"/>
      <c r="RER1592" s="58"/>
      <c r="RON1592" s="58"/>
      <c r="RYJ1592" s="58"/>
      <c r="SIF1592" s="58"/>
      <c r="SSB1592" s="58"/>
      <c r="TBX1592" s="58"/>
      <c r="TLT1592" s="58"/>
      <c r="TVP1592" s="58"/>
      <c r="UFL1592" s="58"/>
      <c r="UPH1592" s="58"/>
      <c r="UZD1592" s="58"/>
      <c r="VIZ1592" s="58"/>
      <c r="VSV1592" s="58"/>
      <c r="WCR1592" s="58"/>
      <c r="WMN1592" s="58"/>
      <c r="WWJ1592" s="58"/>
    </row>
    <row r="1593" spans="1:796 1052:1820 2076:2844 3100:3868 4124:4892 5148:5916 6172:6940 7196:7964 8220:8988 9244:10012 10268:11036 11292:12060 12316:13084 13340:14108 14364:15132 15388:16156" s="67" customFormat="1" ht="57" hidden="1" customHeight="1" x14ac:dyDescent="0.25">
      <c r="A1593" s="54">
        <f>+SUBTOTAL(3,$B$11:B1593)</f>
        <v>0</v>
      </c>
      <c r="B1593" s="78" t="s">
        <v>42</v>
      </c>
      <c r="C1593" s="72" t="s">
        <v>43</v>
      </c>
      <c r="D1593" s="72" t="s">
        <v>44</v>
      </c>
      <c r="E1593" s="72" t="s">
        <v>45</v>
      </c>
      <c r="F1593" s="81" t="s">
        <v>5417</v>
      </c>
      <c r="G1593" s="82">
        <v>45545.091041667001</v>
      </c>
      <c r="H1593" s="81" t="s">
        <v>5417</v>
      </c>
      <c r="I1593" s="82">
        <v>45545.091041667001</v>
      </c>
      <c r="J1593" s="81" t="s">
        <v>5417</v>
      </c>
      <c r="K1593" s="82">
        <v>45545.091041667001</v>
      </c>
      <c r="L1593" s="100" t="s">
        <v>5564</v>
      </c>
      <c r="M1593" s="78" t="s">
        <v>48</v>
      </c>
      <c r="N1593" s="73" t="s">
        <v>221</v>
      </c>
      <c r="O1593" s="73" t="s">
        <v>537</v>
      </c>
      <c r="P1593" s="73" t="s">
        <v>5643</v>
      </c>
      <c r="Q1593" s="74"/>
      <c r="R1593" s="75"/>
      <c r="S1593" s="73" t="s">
        <v>68</v>
      </c>
      <c r="T1593" s="73" t="s">
        <v>125</v>
      </c>
      <c r="U1593" s="73" t="s">
        <v>126</v>
      </c>
      <c r="V1593" s="73"/>
      <c r="W1593" s="73"/>
      <c r="X1593" s="72" t="s">
        <v>58</v>
      </c>
      <c r="Y1593" s="73">
        <v>45555.748055556003</v>
      </c>
      <c r="Z1593" s="73" t="s">
        <v>59</v>
      </c>
      <c r="AA1593" s="72" t="s">
        <v>74</v>
      </c>
      <c r="AB1593" s="72"/>
      <c r="AC1593" s="78" t="s">
        <v>75</v>
      </c>
      <c r="AD1593" s="78" t="s">
        <v>75</v>
      </c>
      <c r="JX1593" s="58"/>
      <c r="TT1593" s="58"/>
      <c r="ADP1593" s="58"/>
      <c r="ANL1593" s="58"/>
      <c r="AXH1593" s="58"/>
      <c r="BHD1593" s="58"/>
      <c r="BQZ1593" s="58"/>
      <c r="CAV1593" s="58"/>
      <c r="CKR1593" s="58"/>
      <c r="CUN1593" s="58"/>
      <c r="DEJ1593" s="58"/>
      <c r="DOF1593" s="58"/>
      <c r="DYB1593" s="58"/>
      <c r="EHX1593" s="58"/>
      <c r="ERT1593" s="58"/>
      <c r="FBP1593" s="58"/>
      <c r="FLL1593" s="58"/>
      <c r="FVH1593" s="58"/>
      <c r="GFD1593" s="58"/>
      <c r="GOZ1593" s="58"/>
      <c r="GYV1593" s="58"/>
      <c r="HIR1593" s="58"/>
      <c r="HSN1593" s="58"/>
      <c r="ICJ1593" s="58"/>
      <c r="IMF1593" s="58"/>
      <c r="IWB1593" s="58"/>
      <c r="JFX1593" s="58"/>
      <c r="JPT1593" s="58"/>
      <c r="JZP1593" s="58"/>
      <c r="KJL1593" s="58"/>
      <c r="KTH1593" s="58"/>
      <c r="LDD1593" s="58"/>
      <c r="LMZ1593" s="58"/>
      <c r="LWV1593" s="58"/>
      <c r="MGR1593" s="58"/>
      <c r="MQN1593" s="58"/>
      <c r="NAJ1593" s="58"/>
      <c r="NKF1593" s="58"/>
      <c r="NUB1593" s="58"/>
      <c r="ODX1593" s="58"/>
      <c r="ONT1593" s="58"/>
      <c r="OXP1593" s="58"/>
      <c r="PHL1593" s="58"/>
      <c r="PRH1593" s="58"/>
      <c r="QBD1593" s="58"/>
      <c r="QKZ1593" s="58"/>
      <c r="QUV1593" s="58"/>
      <c r="RER1593" s="58"/>
      <c r="RON1593" s="58"/>
      <c r="RYJ1593" s="58"/>
      <c r="SIF1593" s="58"/>
      <c r="SSB1593" s="58"/>
      <c r="TBX1593" s="58"/>
      <c r="TLT1593" s="58"/>
      <c r="TVP1593" s="58"/>
      <c r="UFL1593" s="58"/>
      <c r="UPH1593" s="58"/>
      <c r="UZD1593" s="58"/>
      <c r="VIZ1593" s="58"/>
      <c r="VSV1593" s="58"/>
      <c r="WCR1593" s="58"/>
      <c r="WMN1593" s="58"/>
      <c r="WWJ1593" s="58"/>
    </row>
    <row r="1594" spans="1:796 1052:1820 2076:2844 3100:3868 4124:4892 5148:5916 6172:6940 7196:7964 8220:8988 9244:10012 10268:11036 11292:12060 12316:13084 13340:14108 14364:15132 15388:16156" s="67" customFormat="1" ht="57" hidden="1" customHeight="1" x14ac:dyDescent="0.25">
      <c r="A1594" s="54">
        <f>+SUBTOTAL(3,$B$11:B1594)</f>
        <v>0</v>
      </c>
      <c r="B1594" s="78" t="s">
        <v>42</v>
      </c>
      <c r="C1594" s="72" t="s">
        <v>43</v>
      </c>
      <c r="D1594" s="72" t="s">
        <v>44</v>
      </c>
      <c r="E1594" s="72" t="s">
        <v>45</v>
      </c>
      <c r="F1594" s="81" t="s">
        <v>5418</v>
      </c>
      <c r="G1594" s="82">
        <v>45544.487199073999</v>
      </c>
      <c r="H1594" s="81" t="s">
        <v>5418</v>
      </c>
      <c r="I1594" s="82">
        <v>45544.487199073999</v>
      </c>
      <c r="J1594" s="81" t="s">
        <v>5418</v>
      </c>
      <c r="K1594" s="82">
        <v>45544.487199073999</v>
      </c>
      <c r="L1594" s="100" t="s">
        <v>2158</v>
      </c>
      <c r="M1594" s="78" t="s">
        <v>48</v>
      </c>
      <c r="N1594" s="73" t="s">
        <v>64</v>
      </c>
      <c r="O1594" s="73" t="s">
        <v>171</v>
      </c>
      <c r="P1594" s="73" t="s">
        <v>2025</v>
      </c>
      <c r="Q1594" s="74"/>
      <c r="R1594" s="75"/>
      <c r="S1594" s="73" t="s">
        <v>68</v>
      </c>
      <c r="T1594" s="73" t="s">
        <v>125</v>
      </c>
      <c r="U1594" s="73" t="s">
        <v>126</v>
      </c>
      <c r="V1594" s="73"/>
      <c r="W1594" s="73"/>
      <c r="X1594" s="72" t="s">
        <v>58</v>
      </c>
      <c r="Y1594" s="73">
        <v>45546.727280093</v>
      </c>
      <c r="Z1594" s="73" t="s">
        <v>59</v>
      </c>
      <c r="AA1594" s="72" t="s">
        <v>74</v>
      </c>
      <c r="AB1594" s="72"/>
      <c r="AC1594" s="78" t="s">
        <v>75</v>
      </c>
      <c r="AD1594" s="78" t="s">
        <v>75</v>
      </c>
      <c r="JX1594" s="58"/>
      <c r="TT1594" s="58"/>
      <c r="ADP1594" s="58"/>
      <c r="ANL1594" s="58"/>
      <c r="AXH1594" s="58"/>
      <c r="BHD1594" s="58"/>
      <c r="BQZ1594" s="58"/>
      <c r="CAV1594" s="58"/>
      <c r="CKR1594" s="58"/>
      <c r="CUN1594" s="58"/>
      <c r="DEJ1594" s="58"/>
      <c r="DOF1594" s="58"/>
      <c r="DYB1594" s="58"/>
      <c r="EHX1594" s="58"/>
      <c r="ERT1594" s="58"/>
      <c r="FBP1594" s="58"/>
      <c r="FLL1594" s="58"/>
      <c r="FVH1594" s="58"/>
      <c r="GFD1594" s="58"/>
      <c r="GOZ1594" s="58"/>
      <c r="GYV1594" s="58"/>
      <c r="HIR1594" s="58"/>
      <c r="HSN1594" s="58"/>
      <c r="ICJ1594" s="58"/>
      <c r="IMF1594" s="58"/>
      <c r="IWB1594" s="58"/>
      <c r="JFX1594" s="58"/>
      <c r="JPT1594" s="58"/>
      <c r="JZP1594" s="58"/>
      <c r="KJL1594" s="58"/>
      <c r="KTH1594" s="58"/>
      <c r="LDD1594" s="58"/>
      <c r="LMZ1594" s="58"/>
      <c r="LWV1594" s="58"/>
      <c r="MGR1594" s="58"/>
      <c r="MQN1594" s="58"/>
      <c r="NAJ1594" s="58"/>
      <c r="NKF1594" s="58"/>
      <c r="NUB1594" s="58"/>
      <c r="ODX1594" s="58"/>
      <c r="ONT1594" s="58"/>
      <c r="OXP1594" s="58"/>
      <c r="PHL1594" s="58"/>
      <c r="PRH1594" s="58"/>
      <c r="QBD1594" s="58"/>
      <c r="QKZ1594" s="58"/>
      <c r="QUV1594" s="58"/>
      <c r="RER1594" s="58"/>
      <c r="RON1594" s="58"/>
      <c r="RYJ1594" s="58"/>
      <c r="SIF1594" s="58"/>
      <c r="SSB1594" s="58"/>
      <c r="TBX1594" s="58"/>
      <c r="TLT1594" s="58"/>
      <c r="TVP1594" s="58"/>
      <c r="UFL1594" s="58"/>
      <c r="UPH1594" s="58"/>
      <c r="UZD1594" s="58"/>
      <c r="VIZ1594" s="58"/>
      <c r="VSV1594" s="58"/>
      <c r="WCR1594" s="58"/>
      <c r="WMN1594" s="58"/>
      <c r="WWJ1594" s="58"/>
    </row>
    <row r="1595" spans="1:796 1052:1820 2076:2844 3100:3868 4124:4892 5148:5916 6172:6940 7196:7964 8220:8988 9244:10012 10268:11036 11292:12060 12316:13084 13340:14108 14364:15132 15388:16156" s="67" customFormat="1" ht="57" hidden="1" customHeight="1" x14ac:dyDescent="0.25">
      <c r="A1595" s="54">
        <f>+SUBTOTAL(3,$B$11:B1595)</f>
        <v>0</v>
      </c>
      <c r="B1595" s="78" t="s">
        <v>108</v>
      </c>
      <c r="C1595" s="72" t="s">
        <v>43</v>
      </c>
      <c r="D1595" s="72" t="s">
        <v>44</v>
      </c>
      <c r="E1595" s="72" t="s">
        <v>45</v>
      </c>
      <c r="F1595" s="81" t="s">
        <v>5419</v>
      </c>
      <c r="G1595" s="82">
        <v>45551.650405093002</v>
      </c>
      <c r="H1595" s="81" t="s">
        <v>5419</v>
      </c>
      <c r="I1595" s="82">
        <v>45551.650405093002</v>
      </c>
      <c r="J1595" s="81" t="s">
        <v>5419</v>
      </c>
      <c r="K1595" s="82">
        <v>45551.650405093002</v>
      </c>
      <c r="L1595" s="100" t="s">
        <v>5080</v>
      </c>
      <c r="M1595" s="78" t="s">
        <v>48</v>
      </c>
      <c r="N1595" s="73" t="s">
        <v>64</v>
      </c>
      <c r="O1595" s="73" t="s">
        <v>4776</v>
      </c>
      <c r="P1595" s="73" t="s">
        <v>234</v>
      </c>
      <c r="Q1595" s="74"/>
      <c r="R1595" s="75"/>
      <c r="S1595" s="73" t="s">
        <v>53</v>
      </c>
      <c r="T1595" s="73" t="s">
        <v>5248</v>
      </c>
      <c r="U1595" s="73" t="s">
        <v>157</v>
      </c>
      <c r="V1595" s="73"/>
      <c r="W1595" s="73"/>
      <c r="X1595" s="72" t="s">
        <v>58</v>
      </c>
      <c r="Y1595" s="73">
        <v>45554.676203704003</v>
      </c>
      <c r="Z1595" s="73" t="s">
        <v>59</v>
      </c>
      <c r="AA1595" s="72" t="s">
        <v>74</v>
      </c>
      <c r="AB1595" s="72"/>
      <c r="AC1595" s="78" t="s">
        <v>61</v>
      </c>
      <c r="AD1595" s="78" t="s">
        <v>61</v>
      </c>
      <c r="JX1595" s="58"/>
      <c r="TT1595" s="58"/>
      <c r="ADP1595" s="58"/>
      <c r="ANL1595" s="58"/>
      <c r="AXH1595" s="58"/>
      <c r="BHD1595" s="58"/>
      <c r="BQZ1595" s="58"/>
      <c r="CAV1595" s="58"/>
      <c r="CKR1595" s="58"/>
      <c r="CUN1595" s="58"/>
      <c r="DEJ1595" s="58"/>
      <c r="DOF1595" s="58"/>
      <c r="DYB1595" s="58"/>
      <c r="EHX1595" s="58"/>
      <c r="ERT1595" s="58"/>
      <c r="FBP1595" s="58"/>
      <c r="FLL1595" s="58"/>
      <c r="FVH1595" s="58"/>
      <c r="GFD1595" s="58"/>
      <c r="GOZ1595" s="58"/>
      <c r="GYV1595" s="58"/>
      <c r="HIR1595" s="58"/>
      <c r="HSN1595" s="58"/>
      <c r="ICJ1595" s="58"/>
      <c r="IMF1595" s="58"/>
      <c r="IWB1595" s="58"/>
      <c r="JFX1595" s="58"/>
      <c r="JPT1595" s="58"/>
      <c r="JZP1595" s="58"/>
      <c r="KJL1595" s="58"/>
      <c r="KTH1595" s="58"/>
      <c r="LDD1595" s="58"/>
      <c r="LMZ1595" s="58"/>
      <c r="LWV1595" s="58"/>
      <c r="MGR1595" s="58"/>
      <c r="MQN1595" s="58"/>
      <c r="NAJ1595" s="58"/>
      <c r="NKF1595" s="58"/>
      <c r="NUB1595" s="58"/>
      <c r="ODX1595" s="58"/>
      <c r="ONT1595" s="58"/>
      <c r="OXP1595" s="58"/>
      <c r="PHL1595" s="58"/>
      <c r="PRH1595" s="58"/>
      <c r="QBD1595" s="58"/>
      <c r="QKZ1595" s="58"/>
      <c r="QUV1595" s="58"/>
      <c r="RER1595" s="58"/>
      <c r="RON1595" s="58"/>
      <c r="RYJ1595" s="58"/>
      <c r="SIF1595" s="58"/>
      <c r="SSB1595" s="58"/>
      <c r="TBX1595" s="58"/>
      <c r="TLT1595" s="58"/>
      <c r="TVP1595" s="58"/>
      <c r="UFL1595" s="58"/>
      <c r="UPH1595" s="58"/>
      <c r="UZD1595" s="58"/>
      <c r="VIZ1595" s="58"/>
      <c r="VSV1595" s="58"/>
      <c r="WCR1595" s="58"/>
      <c r="WMN1595" s="58"/>
      <c r="WWJ1595" s="58"/>
    </row>
    <row r="1596" spans="1:796 1052:1820 2076:2844 3100:3868 4124:4892 5148:5916 6172:6940 7196:7964 8220:8988 9244:10012 10268:11036 11292:12060 12316:13084 13340:14108 14364:15132 15388:16156" s="67" customFormat="1" ht="57" hidden="1" customHeight="1" x14ac:dyDescent="0.25">
      <c r="A1596" s="54">
        <f>+SUBTOTAL(3,$B$11:B1596)</f>
        <v>0</v>
      </c>
      <c r="B1596" s="78" t="s">
        <v>42</v>
      </c>
      <c r="C1596" s="72" t="s">
        <v>43</v>
      </c>
      <c r="D1596" s="72" t="s">
        <v>44</v>
      </c>
      <c r="E1596" s="72" t="s">
        <v>45</v>
      </c>
      <c r="F1596" s="81" t="s">
        <v>5420</v>
      </c>
      <c r="G1596" s="82">
        <v>45551.730162036998</v>
      </c>
      <c r="H1596" s="81" t="s">
        <v>5420</v>
      </c>
      <c r="I1596" s="82">
        <v>45551.730162036998</v>
      </c>
      <c r="J1596" s="81" t="s">
        <v>5420</v>
      </c>
      <c r="K1596" s="82">
        <v>45551.730162036998</v>
      </c>
      <c r="L1596" s="100" t="s">
        <v>5565</v>
      </c>
      <c r="M1596" s="78" t="s">
        <v>48</v>
      </c>
      <c r="N1596" s="73" t="s">
        <v>64</v>
      </c>
      <c r="O1596" s="73" t="s">
        <v>123</v>
      </c>
      <c r="P1596" s="73" t="s">
        <v>5644</v>
      </c>
      <c r="Q1596" s="74"/>
      <c r="R1596" s="75"/>
      <c r="S1596" s="73" t="s">
        <v>68</v>
      </c>
      <c r="T1596" s="73" t="s">
        <v>69</v>
      </c>
      <c r="U1596" s="73" t="s">
        <v>396</v>
      </c>
      <c r="V1596" s="73"/>
      <c r="W1596" s="73"/>
      <c r="X1596" s="72" t="s">
        <v>58</v>
      </c>
      <c r="Y1596" s="73"/>
      <c r="Z1596" s="73" t="s">
        <v>59</v>
      </c>
      <c r="AA1596" s="72" t="s">
        <v>74</v>
      </c>
      <c r="AB1596" s="72"/>
      <c r="AC1596" s="78" t="s">
        <v>75</v>
      </c>
      <c r="AD1596" s="78" t="s">
        <v>75</v>
      </c>
      <c r="JX1596" s="58"/>
      <c r="TT1596" s="58"/>
      <c r="ADP1596" s="58"/>
      <c r="ANL1596" s="58"/>
      <c r="AXH1596" s="58"/>
      <c r="BHD1596" s="58"/>
      <c r="BQZ1596" s="58"/>
      <c r="CAV1596" s="58"/>
      <c r="CKR1596" s="58"/>
      <c r="CUN1596" s="58"/>
      <c r="DEJ1596" s="58"/>
      <c r="DOF1596" s="58"/>
      <c r="DYB1596" s="58"/>
      <c r="EHX1596" s="58"/>
      <c r="ERT1596" s="58"/>
      <c r="FBP1596" s="58"/>
      <c r="FLL1596" s="58"/>
      <c r="FVH1596" s="58"/>
      <c r="GFD1596" s="58"/>
      <c r="GOZ1596" s="58"/>
      <c r="GYV1596" s="58"/>
      <c r="HIR1596" s="58"/>
      <c r="HSN1596" s="58"/>
      <c r="ICJ1596" s="58"/>
      <c r="IMF1596" s="58"/>
      <c r="IWB1596" s="58"/>
      <c r="JFX1596" s="58"/>
      <c r="JPT1596" s="58"/>
      <c r="JZP1596" s="58"/>
      <c r="KJL1596" s="58"/>
      <c r="KTH1596" s="58"/>
      <c r="LDD1596" s="58"/>
      <c r="LMZ1596" s="58"/>
      <c r="LWV1596" s="58"/>
      <c r="MGR1596" s="58"/>
      <c r="MQN1596" s="58"/>
      <c r="NAJ1596" s="58"/>
      <c r="NKF1596" s="58"/>
      <c r="NUB1596" s="58"/>
      <c r="ODX1596" s="58"/>
      <c r="ONT1596" s="58"/>
      <c r="OXP1596" s="58"/>
      <c r="PHL1596" s="58"/>
      <c r="PRH1596" s="58"/>
      <c r="QBD1596" s="58"/>
      <c r="QKZ1596" s="58"/>
      <c r="QUV1596" s="58"/>
      <c r="RER1596" s="58"/>
      <c r="RON1596" s="58"/>
      <c r="RYJ1596" s="58"/>
      <c r="SIF1596" s="58"/>
      <c r="SSB1596" s="58"/>
      <c r="TBX1596" s="58"/>
      <c r="TLT1596" s="58"/>
      <c r="TVP1596" s="58"/>
      <c r="UFL1596" s="58"/>
      <c r="UPH1596" s="58"/>
      <c r="UZD1596" s="58"/>
      <c r="VIZ1596" s="58"/>
      <c r="VSV1596" s="58"/>
      <c r="WCR1596" s="58"/>
      <c r="WMN1596" s="58"/>
      <c r="WWJ1596" s="58"/>
    </row>
    <row r="1597" spans="1:796 1052:1820 2076:2844 3100:3868 4124:4892 5148:5916 6172:6940 7196:7964 8220:8988 9244:10012 10268:11036 11292:12060 12316:13084 13340:14108 14364:15132 15388:16156" s="67" customFormat="1" ht="57" hidden="1" customHeight="1" x14ac:dyDescent="0.25">
      <c r="A1597" s="54">
        <f>+SUBTOTAL(3,$B$11:B1597)</f>
        <v>0</v>
      </c>
      <c r="B1597" s="78" t="s">
        <v>42</v>
      </c>
      <c r="C1597" s="72" t="s">
        <v>43</v>
      </c>
      <c r="D1597" s="72" t="s">
        <v>44</v>
      </c>
      <c r="E1597" s="72" t="s">
        <v>45</v>
      </c>
      <c r="F1597" s="81" t="s">
        <v>5421</v>
      </c>
      <c r="G1597" s="82">
        <v>45542.480115740997</v>
      </c>
      <c r="H1597" s="81" t="s">
        <v>5421</v>
      </c>
      <c r="I1597" s="82">
        <v>45542.480115740997</v>
      </c>
      <c r="J1597" s="81" t="s">
        <v>5421</v>
      </c>
      <c r="K1597" s="82">
        <v>45542.480115740997</v>
      </c>
      <c r="L1597" s="100" t="s">
        <v>5566</v>
      </c>
      <c r="M1597" s="78" t="s">
        <v>48</v>
      </c>
      <c r="N1597" s="73" t="s">
        <v>191</v>
      </c>
      <c r="O1597" s="73" t="s">
        <v>2056</v>
      </c>
      <c r="P1597" s="73" t="s">
        <v>5645</v>
      </c>
      <c r="Q1597" s="74"/>
      <c r="R1597" s="75"/>
      <c r="S1597" s="73" t="s">
        <v>68</v>
      </c>
      <c r="T1597" s="73" t="s">
        <v>321</v>
      </c>
      <c r="U1597" s="73" t="s">
        <v>2142</v>
      </c>
      <c r="V1597" s="73"/>
      <c r="W1597" s="73"/>
      <c r="X1597" s="72" t="s">
        <v>58</v>
      </c>
      <c r="Y1597" s="73">
        <v>45546.751921296003</v>
      </c>
      <c r="Z1597" s="73" t="s">
        <v>59</v>
      </c>
      <c r="AA1597" s="72" t="s">
        <v>74</v>
      </c>
      <c r="AB1597" s="72"/>
      <c r="AC1597" s="78" t="s">
        <v>82</v>
      </c>
      <c r="AD1597" s="78" t="s">
        <v>82</v>
      </c>
      <c r="JX1597" s="58"/>
      <c r="TT1597" s="58"/>
      <c r="ADP1597" s="58"/>
      <c r="ANL1597" s="58"/>
      <c r="AXH1597" s="58"/>
      <c r="BHD1597" s="58"/>
      <c r="BQZ1597" s="58"/>
      <c r="CAV1597" s="58"/>
      <c r="CKR1597" s="58"/>
      <c r="CUN1597" s="58"/>
      <c r="DEJ1597" s="58"/>
      <c r="DOF1597" s="58"/>
      <c r="DYB1597" s="58"/>
      <c r="EHX1597" s="58"/>
      <c r="ERT1597" s="58"/>
      <c r="FBP1597" s="58"/>
      <c r="FLL1597" s="58"/>
      <c r="FVH1597" s="58"/>
      <c r="GFD1597" s="58"/>
      <c r="GOZ1597" s="58"/>
      <c r="GYV1597" s="58"/>
      <c r="HIR1597" s="58"/>
      <c r="HSN1597" s="58"/>
      <c r="ICJ1597" s="58"/>
      <c r="IMF1597" s="58"/>
      <c r="IWB1597" s="58"/>
      <c r="JFX1597" s="58"/>
      <c r="JPT1597" s="58"/>
      <c r="JZP1597" s="58"/>
      <c r="KJL1597" s="58"/>
      <c r="KTH1597" s="58"/>
      <c r="LDD1597" s="58"/>
      <c r="LMZ1597" s="58"/>
      <c r="LWV1597" s="58"/>
      <c r="MGR1597" s="58"/>
      <c r="MQN1597" s="58"/>
      <c r="NAJ1597" s="58"/>
      <c r="NKF1597" s="58"/>
      <c r="NUB1597" s="58"/>
      <c r="ODX1597" s="58"/>
      <c r="ONT1597" s="58"/>
      <c r="OXP1597" s="58"/>
      <c r="PHL1597" s="58"/>
      <c r="PRH1597" s="58"/>
      <c r="QBD1597" s="58"/>
      <c r="QKZ1597" s="58"/>
      <c r="QUV1597" s="58"/>
      <c r="RER1597" s="58"/>
      <c r="RON1597" s="58"/>
      <c r="RYJ1597" s="58"/>
      <c r="SIF1597" s="58"/>
      <c r="SSB1597" s="58"/>
      <c r="TBX1597" s="58"/>
      <c r="TLT1597" s="58"/>
      <c r="TVP1597" s="58"/>
      <c r="UFL1597" s="58"/>
      <c r="UPH1597" s="58"/>
      <c r="UZD1597" s="58"/>
      <c r="VIZ1597" s="58"/>
      <c r="VSV1597" s="58"/>
      <c r="WCR1597" s="58"/>
      <c r="WMN1597" s="58"/>
      <c r="WWJ1597" s="58"/>
    </row>
    <row r="1598" spans="1:796 1052:1820 2076:2844 3100:3868 4124:4892 5148:5916 6172:6940 7196:7964 8220:8988 9244:10012 10268:11036 11292:12060 12316:13084 13340:14108 14364:15132 15388:16156" s="67" customFormat="1" ht="57" hidden="1" customHeight="1" x14ac:dyDescent="0.25">
      <c r="A1598" s="54">
        <f>+SUBTOTAL(3,$B$11:B1598)</f>
        <v>0</v>
      </c>
      <c r="B1598" s="78" t="s">
        <v>42</v>
      </c>
      <c r="C1598" s="72" t="s">
        <v>43</v>
      </c>
      <c r="D1598" s="72" t="s">
        <v>44</v>
      </c>
      <c r="E1598" s="72" t="s">
        <v>45</v>
      </c>
      <c r="F1598" s="81" t="s">
        <v>5422</v>
      </c>
      <c r="G1598" s="82">
        <v>45547.611608796004</v>
      </c>
      <c r="H1598" s="81" t="s">
        <v>5422</v>
      </c>
      <c r="I1598" s="82">
        <v>45547.611608796004</v>
      </c>
      <c r="J1598" s="81" t="s">
        <v>5422</v>
      </c>
      <c r="K1598" s="82">
        <v>45547.611608796004</v>
      </c>
      <c r="L1598" s="100" t="s">
        <v>5077</v>
      </c>
      <c r="M1598" s="78" t="s">
        <v>48</v>
      </c>
      <c r="N1598" s="73" t="s">
        <v>242</v>
      </c>
      <c r="O1598" s="73" t="s">
        <v>409</v>
      </c>
      <c r="P1598" s="73" t="s">
        <v>1343</v>
      </c>
      <c r="Q1598" s="74"/>
      <c r="R1598" s="75"/>
      <c r="S1598" s="73" t="s">
        <v>68</v>
      </c>
      <c r="T1598" s="73" t="s">
        <v>96</v>
      </c>
      <c r="U1598" s="73" t="s">
        <v>97</v>
      </c>
      <c r="V1598" s="73"/>
      <c r="W1598" s="73"/>
      <c r="X1598" s="72" t="s">
        <v>58</v>
      </c>
      <c r="Y1598" s="73"/>
      <c r="Z1598" s="73" t="s">
        <v>59</v>
      </c>
      <c r="AA1598" s="72" t="s">
        <v>60</v>
      </c>
      <c r="AB1598" s="72"/>
      <c r="AC1598" s="78" t="s">
        <v>82</v>
      </c>
      <c r="AD1598" s="78" t="s">
        <v>82</v>
      </c>
      <c r="JX1598" s="58"/>
      <c r="TT1598" s="58"/>
      <c r="ADP1598" s="58"/>
      <c r="ANL1598" s="58"/>
      <c r="AXH1598" s="58"/>
      <c r="BHD1598" s="58"/>
      <c r="BQZ1598" s="58"/>
      <c r="CAV1598" s="58"/>
      <c r="CKR1598" s="58"/>
      <c r="CUN1598" s="58"/>
      <c r="DEJ1598" s="58"/>
      <c r="DOF1598" s="58"/>
      <c r="DYB1598" s="58"/>
      <c r="EHX1598" s="58"/>
      <c r="ERT1598" s="58"/>
      <c r="FBP1598" s="58"/>
      <c r="FLL1598" s="58"/>
      <c r="FVH1598" s="58"/>
      <c r="GFD1598" s="58"/>
      <c r="GOZ1598" s="58"/>
      <c r="GYV1598" s="58"/>
      <c r="HIR1598" s="58"/>
      <c r="HSN1598" s="58"/>
      <c r="ICJ1598" s="58"/>
      <c r="IMF1598" s="58"/>
      <c r="IWB1598" s="58"/>
      <c r="JFX1598" s="58"/>
      <c r="JPT1598" s="58"/>
      <c r="JZP1598" s="58"/>
      <c r="KJL1598" s="58"/>
      <c r="KTH1598" s="58"/>
      <c r="LDD1598" s="58"/>
      <c r="LMZ1598" s="58"/>
      <c r="LWV1598" s="58"/>
      <c r="MGR1598" s="58"/>
      <c r="MQN1598" s="58"/>
      <c r="NAJ1598" s="58"/>
      <c r="NKF1598" s="58"/>
      <c r="NUB1598" s="58"/>
      <c r="ODX1598" s="58"/>
      <c r="ONT1598" s="58"/>
      <c r="OXP1598" s="58"/>
      <c r="PHL1598" s="58"/>
      <c r="PRH1598" s="58"/>
      <c r="QBD1598" s="58"/>
      <c r="QKZ1598" s="58"/>
      <c r="QUV1598" s="58"/>
      <c r="RER1598" s="58"/>
      <c r="RON1598" s="58"/>
      <c r="RYJ1598" s="58"/>
      <c r="SIF1598" s="58"/>
      <c r="SSB1598" s="58"/>
      <c r="TBX1598" s="58"/>
      <c r="TLT1598" s="58"/>
      <c r="TVP1598" s="58"/>
      <c r="UFL1598" s="58"/>
      <c r="UPH1598" s="58"/>
      <c r="UZD1598" s="58"/>
      <c r="VIZ1598" s="58"/>
      <c r="VSV1598" s="58"/>
      <c r="WCR1598" s="58"/>
      <c r="WMN1598" s="58"/>
      <c r="WWJ1598" s="58"/>
    </row>
    <row r="1599" spans="1:796 1052:1820 2076:2844 3100:3868 4124:4892 5148:5916 6172:6940 7196:7964 8220:8988 9244:10012 10268:11036 11292:12060 12316:13084 13340:14108 14364:15132 15388:16156" s="67" customFormat="1" ht="57" hidden="1" customHeight="1" x14ac:dyDescent="0.25">
      <c r="A1599" s="54">
        <f>+SUBTOTAL(3,$B$11:B1599)</f>
        <v>0</v>
      </c>
      <c r="B1599" s="78" t="s">
        <v>42</v>
      </c>
      <c r="C1599" s="72" t="s">
        <v>43</v>
      </c>
      <c r="D1599" s="72" t="s">
        <v>44</v>
      </c>
      <c r="E1599" s="72" t="s">
        <v>45</v>
      </c>
      <c r="F1599" s="81" t="s">
        <v>5423</v>
      </c>
      <c r="G1599" s="82">
        <v>45560.389837962997</v>
      </c>
      <c r="H1599" s="81" t="s">
        <v>5423</v>
      </c>
      <c r="I1599" s="82">
        <v>45560.389837962997</v>
      </c>
      <c r="J1599" s="81" t="s">
        <v>5423</v>
      </c>
      <c r="K1599" s="82">
        <v>45560.389837962997</v>
      </c>
      <c r="L1599" s="100" t="s">
        <v>2985</v>
      </c>
      <c r="M1599" s="78" t="s">
        <v>48</v>
      </c>
      <c r="N1599" s="73" t="s">
        <v>191</v>
      </c>
      <c r="O1599" s="73" t="s">
        <v>344</v>
      </c>
      <c r="P1599" s="73" t="s">
        <v>280</v>
      </c>
      <c r="Q1599" s="74"/>
      <c r="R1599" s="75"/>
      <c r="S1599" s="73" t="s">
        <v>68</v>
      </c>
      <c r="T1599" s="73" t="s">
        <v>69</v>
      </c>
      <c r="U1599" s="73" t="s">
        <v>79</v>
      </c>
      <c r="V1599" s="73"/>
      <c r="W1599" s="73"/>
      <c r="X1599" s="72" t="s">
        <v>58</v>
      </c>
      <c r="Y1599" s="73">
        <v>45562.435138888999</v>
      </c>
      <c r="Z1599" s="73" t="s">
        <v>105</v>
      </c>
      <c r="AA1599" s="72" t="s">
        <v>74</v>
      </c>
      <c r="AB1599" s="72"/>
      <c r="AC1599" s="78" t="s">
        <v>61</v>
      </c>
      <c r="AD1599" s="78" t="s">
        <v>61</v>
      </c>
      <c r="JX1599" s="58"/>
      <c r="TT1599" s="58"/>
      <c r="ADP1599" s="58"/>
      <c r="ANL1599" s="58"/>
      <c r="AXH1599" s="58"/>
      <c r="BHD1599" s="58"/>
      <c r="BQZ1599" s="58"/>
      <c r="CAV1599" s="58"/>
      <c r="CKR1599" s="58"/>
      <c r="CUN1599" s="58"/>
      <c r="DEJ1599" s="58"/>
      <c r="DOF1599" s="58"/>
      <c r="DYB1599" s="58"/>
      <c r="EHX1599" s="58"/>
      <c r="ERT1599" s="58"/>
      <c r="FBP1599" s="58"/>
      <c r="FLL1599" s="58"/>
      <c r="FVH1599" s="58"/>
      <c r="GFD1599" s="58"/>
      <c r="GOZ1599" s="58"/>
      <c r="GYV1599" s="58"/>
      <c r="HIR1599" s="58"/>
      <c r="HSN1599" s="58"/>
      <c r="ICJ1599" s="58"/>
      <c r="IMF1599" s="58"/>
      <c r="IWB1599" s="58"/>
      <c r="JFX1599" s="58"/>
      <c r="JPT1599" s="58"/>
      <c r="JZP1599" s="58"/>
      <c r="KJL1599" s="58"/>
      <c r="KTH1599" s="58"/>
      <c r="LDD1599" s="58"/>
      <c r="LMZ1599" s="58"/>
      <c r="LWV1599" s="58"/>
      <c r="MGR1599" s="58"/>
      <c r="MQN1599" s="58"/>
      <c r="NAJ1599" s="58"/>
      <c r="NKF1599" s="58"/>
      <c r="NUB1599" s="58"/>
      <c r="ODX1599" s="58"/>
      <c r="ONT1599" s="58"/>
      <c r="OXP1599" s="58"/>
      <c r="PHL1599" s="58"/>
      <c r="PRH1599" s="58"/>
      <c r="QBD1599" s="58"/>
      <c r="QKZ1599" s="58"/>
      <c r="QUV1599" s="58"/>
      <c r="RER1599" s="58"/>
      <c r="RON1599" s="58"/>
      <c r="RYJ1599" s="58"/>
      <c r="SIF1599" s="58"/>
      <c r="SSB1599" s="58"/>
      <c r="TBX1599" s="58"/>
      <c r="TLT1599" s="58"/>
      <c r="TVP1599" s="58"/>
      <c r="UFL1599" s="58"/>
      <c r="UPH1599" s="58"/>
      <c r="UZD1599" s="58"/>
      <c r="VIZ1599" s="58"/>
      <c r="VSV1599" s="58"/>
      <c r="WCR1599" s="58"/>
      <c r="WMN1599" s="58"/>
      <c r="WWJ1599" s="58"/>
    </row>
    <row r="1600" spans="1:796 1052:1820 2076:2844 3100:3868 4124:4892 5148:5916 6172:6940 7196:7964 8220:8988 9244:10012 10268:11036 11292:12060 12316:13084 13340:14108 14364:15132 15388:16156" s="67" customFormat="1" ht="57" hidden="1" customHeight="1" x14ac:dyDescent="0.25">
      <c r="A1600" s="54">
        <f>+SUBTOTAL(3,$B$11:B1600)</f>
        <v>0</v>
      </c>
      <c r="B1600" s="78" t="s">
        <v>42</v>
      </c>
      <c r="C1600" s="72" t="s">
        <v>43</v>
      </c>
      <c r="D1600" s="72" t="s">
        <v>44</v>
      </c>
      <c r="E1600" s="72" t="s">
        <v>45</v>
      </c>
      <c r="F1600" s="81" t="s">
        <v>5424</v>
      </c>
      <c r="G1600" s="82">
        <v>45541.738738426</v>
      </c>
      <c r="H1600" s="81" t="s">
        <v>5424</v>
      </c>
      <c r="I1600" s="82">
        <v>45541.738738426</v>
      </c>
      <c r="J1600" s="81" t="s">
        <v>5424</v>
      </c>
      <c r="K1600" s="82">
        <v>45541.738738426</v>
      </c>
      <c r="L1600" s="100" t="s">
        <v>5566</v>
      </c>
      <c r="M1600" s="78" t="s">
        <v>48</v>
      </c>
      <c r="N1600" s="73" t="s">
        <v>191</v>
      </c>
      <c r="O1600" s="73" t="s">
        <v>2056</v>
      </c>
      <c r="P1600" s="73" t="s">
        <v>5645</v>
      </c>
      <c r="Q1600" s="74"/>
      <c r="R1600" s="75"/>
      <c r="S1600" s="73" t="s">
        <v>68</v>
      </c>
      <c r="T1600" s="73" t="s">
        <v>321</v>
      </c>
      <c r="U1600" s="73" t="s">
        <v>321</v>
      </c>
      <c r="V1600" s="73"/>
      <c r="W1600" s="73"/>
      <c r="X1600" s="72" t="s">
        <v>58</v>
      </c>
      <c r="Y1600" s="73">
        <v>45546.752569443997</v>
      </c>
      <c r="Z1600" s="73" t="s">
        <v>59</v>
      </c>
      <c r="AA1600" s="72" t="s">
        <v>74</v>
      </c>
      <c r="AB1600" s="72"/>
      <c r="AC1600" s="78" t="s">
        <v>82</v>
      </c>
      <c r="AD1600" s="78" t="s">
        <v>82</v>
      </c>
      <c r="JX1600" s="58"/>
      <c r="TT1600" s="58"/>
      <c r="ADP1600" s="58"/>
      <c r="ANL1600" s="58"/>
      <c r="AXH1600" s="58"/>
      <c r="BHD1600" s="58"/>
      <c r="BQZ1600" s="58"/>
      <c r="CAV1600" s="58"/>
      <c r="CKR1600" s="58"/>
      <c r="CUN1600" s="58"/>
      <c r="DEJ1600" s="58"/>
      <c r="DOF1600" s="58"/>
      <c r="DYB1600" s="58"/>
      <c r="EHX1600" s="58"/>
      <c r="ERT1600" s="58"/>
      <c r="FBP1600" s="58"/>
      <c r="FLL1600" s="58"/>
      <c r="FVH1600" s="58"/>
      <c r="GFD1600" s="58"/>
      <c r="GOZ1600" s="58"/>
      <c r="GYV1600" s="58"/>
      <c r="HIR1600" s="58"/>
      <c r="HSN1600" s="58"/>
      <c r="ICJ1600" s="58"/>
      <c r="IMF1600" s="58"/>
      <c r="IWB1600" s="58"/>
      <c r="JFX1600" s="58"/>
      <c r="JPT1600" s="58"/>
      <c r="JZP1600" s="58"/>
      <c r="KJL1600" s="58"/>
      <c r="KTH1600" s="58"/>
      <c r="LDD1600" s="58"/>
      <c r="LMZ1600" s="58"/>
      <c r="LWV1600" s="58"/>
      <c r="MGR1600" s="58"/>
      <c r="MQN1600" s="58"/>
      <c r="NAJ1600" s="58"/>
      <c r="NKF1600" s="58"/>
      <c r="NUB1600" s="58"/>
      <c r="ODX1600" s="58"/>
      <c r="ONT1600" s="58"/>
      <c r="OXP1600" s="58"/>
      <c r="PHL1600" s="58"/>
      <c r="PRH1600" s="58"/>
      <c r="QBD1600" s="58"/>
      <c r="QKZ1600" s="58"/>
      <c r="QUV1600" s="58"/>
      <c r="RER1600" s="58"/>
      <c r="RON1600" s="58"/>
      <c r="RYJ1600" s="58"/>
      <c r="SIF1600" s="58"/>
      <c r="SSB1600" s="58"/>
      <c r="TBX1600" s="58"/>
      <c r="TLT1600" s="58"/>
      <c r="TVP1600" s="58"/>
      <c r="UFL1600" s="58"/>
      <c r="UPH1600" s="58"/>
      <c r="UZD1600" s="58"/>
      <c r="VIZ1600" s="58"/>
      <c r="VSV1600" s="58"/>
      <c r="WCR1600" s="58"/>
      <c r="WMN1600" s="58"/>
      <c r="WWJ1600" s="58"/>
    </row>
    <row r="1601" spans="1:796 1052:1820 2076:2844 3100:3868 4124:4892 5148:5916 6172:6940 7196:7964 8220:8988 9244:10012 10268:11036 11292:12060 12316:13084 13340:14108 14364:15132 15388:16156" s="67" customFormat="1" ht="57" hidden="1" customHeight="1" x14ac:dyDescent="0.25">
      <c r="A1601" s="54">
        <f>+SUBTOTAL(3,$B$11:B1601)</f>
        <v>0</v>
      </c>
      <c r="B1601" s="78" t="s">
        <v>42</v>
      </c>
      <c r="C1601" s="72" t="s">
        <v>43</v>
      </c>
      <c r="D1601" s="72" t="s">
        <v>44</v>
      </c>
      <c r="E1601" s="72" t="s">
        <v>45</v>
      </c>
      <c r="F1601" s="81" t="s">
        <v>5425</v>
      </c>
      <c r="G1601" s="82">
        <v>45552.889548610998</v>
      </c>
      <c r="H1601" s="81" t="s">
        <v>5425</v>
      </c>
      <c r="I1601" s="82">
        <v>45552.889548610998</v>
      </c>
      <c r="J1601" s="81" t="s">
        <v>5425</v>
      </c>
      <c r="K1601" s="82">
        <v>45552.889548610998</v>
      </c>
      <c r="L1601" s="100" t="s">
        <v>3040</v>
      </c>
      <c r="M1601" s="78" t="s">
        <v>111</v>
      </c>
      <c r="N1601" s="73" t="s">
        <v>141</v>
      </c>
      <c r="O1601" s="73" t="s">
        <v>554</v>
      </c>
      <c r="P1601" s="73" t="s">
        <v>661</v>
      </c>
      <c r="Q1601" s="74"/>
      <c r="R1601" s="75"/>
      <c r="S1601" s="73" t="s">
        <v>68</v>
      </c>
      <c r="T1601" s="73" t="s">
        <v>5676</v>
      </c>
      <c r="U1601" s="73" t="s">
        <v>5677</v>
      </c>
      <c r="V1601" s="73"/>
      <c r="W1601" s="73"/>
      <c r="X1601" s="72" t="s">
        <v>58</v>
      </c>
      <c r="Y1601" s="73">
        <v>45555.691516204002</v>
      </c>
      <c r="Z1601" s="73" t="s">
        <v>59</v>
      </c>
      <c r="AA1601" s="72" t="s">
        <v>74</v>
      </c>
      <c r="AB1601" s="72"/>
      <c r="AC1601" s="78" t="s">
        <v>82</v>
      </c>
      <c r="AD1601" s="78" t="s">
        <v>82</v>
      </c>
      <c r="JX1601" s="58"/>
      <c r="TT1601" s="58"/>
      <c r="ADP1601" s="58"/>
      <c r="ANL1601" s="58"/>
      <c r="AXH1601" s="58"/>
      <c r="BHD1601" s="58"/>
      <c r="BQZ1601" s="58"/>
      <c r="CAV1601" s="58"/>
      <c r="CKR1601" s="58"/>
      <c r="CUN1601" s="58"/>
      <c r="DEJ1601" s="58"/>
      <c r="DOF1601" s="58"/>
      <c r="DYB1601" s="58"/>
      <c r="EHX1601" s="58"/>
      <c r="ERT1601" s="58"/>
      <c r="FBP1601" s="58"/>
      <c r="FLL1601" s="58"/>
      <c r="FVH1601" s="58"/>
      <c r="GFD1601" s="58"/>
      <c r="GOZ1601" s="58"/>
      <c r="GYV1601" s="58"/>
      <c r="HIR1601" s="58"/>
      <c r="HSN1601" s="58"/>
      <c r="ICJ1601" s="58"/>
      <c r="IMF1601" s="58"/>
      <c r="IWB1601" s="58"/>
      <c r="JFX1601" s="58"/>
      <c r="JPT1601" s="58"/>
      <c r="JZP1601" s="58"/>
      <c r="KJL1601" s="58"/>
      <c r="KTH1601" s="58"/>
      <c r="LDD1601" s="58"/>
      <c r="LMZ1601" s="58"/>
      <c r="LWV1601" s="58"/>
      <c r="MGR1601" s="58"/>
      <c r="MQN1601" s="58"/>
      <c r="NAJ1601" s="58"/>
      <c r="NKF1601" s="58"/>
      <c r="NUB1601" s="58"/>
      <c r="ODX1601" s="58"/>
      <c r="ONT1601" s="58"/>
      <c r="OXP1601" s="58"/>
      <c r="PHL1601" s="58"/>
      <c r="PRH1601" s="58"/>
      <c r="QBD1601" s="58"/>
      <c r="QKZ1601" s="58"/>
      <c r="QUV1601" s="58"/>
      <c r="RER1601" s="58"/>
      <c r="RON1601" s="58"/>
      <c r="RYJ1601" s="58"/>
      <c r="SIF1601" s="58"/>
      <c r="SSB1601" s="58"/>
      <c r="TBX1601" s="58"/>
      <c r="TLT1601" s="58"/>
      <c r="TVP1601" s="58"/>
      <c r="UFL1601" s="58"/>
      <c r="UPH1601" s="58"/>
      <c r="UZD1601" s="58"/>
      <c r="VIZ1601" s="58"/>
      <c r="VSV1601" s="58"/>
      <c r="WCR1601" s="58"/>
      <c r="WMN1601" s="58"/>
      <c r="WWJ1601" s="58"/>
    </row>
    <row r="1602" spans="1:796 1052:1820 2076:2844 3100:3868 4124:4892 5148:5916 6172:6940 7196:7964 8220:8988 9244:10012 10268:11036 11292:12060 12316:13084 13340:14108 14364:15132 15388:16156" s="67" customFormat="1" ht="57" hidden="1" customHeight="1" x14ac:dyDescent="0.25">
      <c r="A1602" s="54">
        <f>+SUBTOTAL(3,$B$11:B1602)</f>
        <v>0</v>
      </c>
      <c r="B1602" s="78" t="s">
        <v>42</v>
      </c>
      <c r="C1602" s="72" t="s">
        <v>43</v>
      </c>
      <c r="D1602" s="72" t="s">
        <v>44</v>
      </c>
      <c r="E1602" s="72" t="s">
        <v>45</v>
      </c>
      <c r="F1602" s="81" t="s">
        <v>5426</v>
      </c>
      <c r="G1602" s="82">
        <v>45539.686018519002</v>
      </c>
      <c r="H1602" s="81" t="s">
        <v>5426</v>
      </c>
      <c r="I1602" s="82">
        <v>45539.686018519002</v>
      </c>
      <c r="J1602" s="81" t="s">
        <v>5426</v>
      </c>
      <c r="K1602" s="82">
        <v>45539.686018519002</v>
      </c>
      <c r="L1602" s="100" t="s">
        <v>2976</v>
      </c>
      <c r="M1602" s="78" t="s">
        <v>48</v>
      </c>
      <c r="N1602" s="73" t="s">
        <v>191</v>
      </c>
      <c r="O1602" s="73" t="s">
        <v>344</v>
      </c>
      <c r="P1602" s="73" t="s">
        <v>2046</v>
      </c>
      <c r="Q1602" s="74"/>
      <c r="R1602" s="75"/>
      <c r="S1602" s="73" t="s">
        <v>68</v>
      </c>
      <c r="T1602" s="73" t="s">
        <v>321</v>
      </c>
      <c r="U1602" s="73" t="s">
        <v>530</v>
      </c>
      <c r="V1602" s="73"/>
      <c r="W1602" s="73"/>
      <c r="X1602" s="72" t="s">
        <v>58</v>
      </c>
      <c r="Y1602" s="73">
        <v>45544.756597222004</v>
      </c>
      <c r="Z1602" s="73" t="s">
        <v>59</v>
      </c>
      <c r="AA1602" s="72" t="s">
        <v>74</v>
      </c>
      <c r="AB1602" s="72"/>
      <c r="AC1602" s="78" t="s">
        <v>82</v>
      </c>
      <c r="AD1602" s="78" t="s">
        <v>82</v>
      </c>
      <c r="JX1602" s="58"/>
      <c r="TT1602" s="58"/>
      <c r="ADP1602" s="58"/>
      <c r="ANL1602" s="58"/>
      <c r="AXH1602" s="58"/>
      <c r="BHD1602" s="58"/>
      <c r="BQZ1602" s="58"/>
      <c r="CAV1602" s="58"/>
      <c r="CKR1602" s="58"/>
      <c r="CUN1602" s="58"/>
      <c r="DEJ1602" s="58"/>
      <c r="DOF1602" s="58"/>
      <c r="DYB1602" s="58"/>
      <c r="EHX1602" s="58"/>
      <c r="ERT1602" s="58"/>
      <c r="FBP1602" s="58"/>
      <c r="FLL1602" s="58"/>
      <c r="FVH1602" s="58"/>
      <c r="GFD1602" s="58"/>
      <c r="GOZ1602" s="58"/>
      <c r="GYV1602" s="58"/>
      <c r="HIR1602" s="58"/>
      <c r="HSN1602" s="58"/>
      <c r="ICJ1602" s="58"/>
      <c r="IMF1602" s="58"/>
      <c r="IWB1602" s="58"/>
      <c r="JFX1602" s="58"/>
      <c r="JPT1602" s="58"/>
      <c r="JZP1602" s="58"/>
      <c r="KJL1602" s="58"/>
      <c r="KTH1602" s="58"/>
      <c r="LDD1602" s="58"/>
      <c r="LMZ1602" s="58"/>
      <c r="LWV1602" s="58"/>
      <c r="MGR1602" s="58"/>
      <c r="MQN1602" s="58"/>
      <c r="NAJ1602" s="58"/>
      <c r="NKF1602" s="58"/>
      <c r="NUB1602" s="58"/>
      <c r="ODX1602" s="58"/>
      <c r="ONT1602" s="58"/>
      <c r="OXP1602" s="58"/>
      <c r="PHL1602" s="58"/>
      <c r="PRH1602" s="58"/>
      <c r="QBD1602" s="58"/>
      <c r="QKZ1602" s="58"/>
      <c r="QUV1602" s="58"/>
      <c r="RER1602" s="58"/>
      <c r="RON1602" s="58"/>
      <c r="RYJ1602" s="58"/>
      <c r="SIF1602" s="58"/>
      <c r="SSB1602" s="58"/>
      <c r="TBX1602" s="58"/>
      <c r="TLT1602" s="58"/>
      <c r="TVP1602" s="58"/>
      <c r="UFL1602" s="58"/>
      <c r="UPH1602" s="58"/>
      <c r="UZD1602" s="58"/>
      <c r="VIZ1602" s="58"/>
      <c r="VSV1602" s="58"/>
      <c r="WCR1602" s="58"/>
      <c r="WMN1602" s="58"/>
      <c r="WWJ1602" s="58"/>
    </row>
    <row r="1603" spans="1:796 1052:1820 2076:2844 3100:3868 4124:4892 5148:5916 6172:6940 7196:7964 8220:8988 9244:10012 10268:11036 11292:12060 12316:13084 13340:14108 14364:15132 15388:16156" s="67" customFormat="1" ht="57" hidden="1" customHeight="1" x14ac:dyDescent="0.25">
      <c r="A1603" s="54">
        <f>+SUBTOTAL(3,$B$11:B1603)</f>
        <v>0</v>
      </c>
      <c r="B1603" s="78" t="s">
        <v>108</v>
      </c>
      <c r="C1603" s="72" t="s">
        <v>43</v>
      </c>
      <c r="D1603" s="72" t="s">
        <v>44</v>
      </c>
      <c r="E1603" s="72" t="s">
        <v>45</v>
      </c>
      <c r="F1603" s="81" t="s">
        <v>5427</v>
      </c>
      <c r="G1603" s="82">
        <v>45551.629849536999</v>
      </c>
      <c r="H1603" s="81" t="s">
        <v>5427</v>
      </c>
      <c r="I1603" s="82">
        <v>45551.629849536999</v>
      </c>
      <c r="J1603" s="81" t="s">
        <v>5427</v>
      </c>
      <c r="K1603" s="82">
        <v>45551.629849536999</v>
      </c>
      <c r="L1603" s="100" t="s">
        <v>5095</v>
      </c>
      <c r="M1603" s="78" t="s">
        <v>48</v>
      </c>
      <c r="N1603" s="73" t="s">
        <v>191</v>
      </c>
      <c r="O1603" s="73" t="s">
        <v>344</v>
      </c>
      <c r="P1603" s="73" t="s">
        <v>568</v>
      </c>
      <c r="Q1603" s="74"/>
      <c r="R1603" s="75"/>
      <c r="S1603" s="73" t="s">
        <v>144</v>
      </c>
      <c r="T1603" s="73" t="s">
        <v>145</v>
      </c>
      <c r="U1603" s="73" t="s">
        <v>146</v>
      </c>
      <c r="V1603" s="73"/>
      <c r="W1603" s="73"/>
      <c r="X1603" s="72" t="s">
        <v>58</v>
      </c>
      <c r="Y1603" s="73">
        <v>45553.644918981001</v>
      </c>
      <c r="Z1603" s="73" t="s">
        <v>105</v>
      </c>
      <c r="AA1603" s="72" t="s">
        <v>74</v>
      </c>
      <c r="AB1603" s="72"/>
      <c r="AC1603" s="78" t="s">
        <v>82</v>
      </c>
      <c r="AD1603" s="78" t="s">
        <v>82</v>
      </c>
      <c r="JX1603" s="58"/>
      <c r="TT1603" s="58"/>
      <c r="ADP1603" s="58"/>
      <c r="ANL1603" s="58"/>
      <c r="AXH1603" s="58"/>
      <c r="BHD1603" s="58"/>
      <c r="BQZ1603" s="58"/>
      <c r="CAV1603" s="58"/>
      <c r="CKR1603" s="58"/>
      <c r="CUN1603" s="58"/>
      <c r="DEJ1603" s="58"/>
      <c r="DOF1603" s="58"/>
      <c r="DYB1603" s="58"/>
      <c r="EHX1603" s="58"/>
      <c r="ERT1603" s="58"/>
      <c r="FBP1603" s="58"/>
      <c r="FLL1603" s="58"/>
      <c r="FVH1603" s="58"/>
      <c r="GFD1603" s="58"/>
      <c r="GOZ1603" s="58"/>
      <c r="GYV1603" s="58"/>
      <c r="HIR1603" s="58"/>
      <c r="HSN1603" s="58"/>
      <c r="ICJ1603" s="58"/>
      <c r="IMF1603" s="58"/>
      <c r="IWB1603" s="58"/>
      <c r="JFX1603" s="58"/>
      <c r="JPT1603" s="58"/>
      <c r="JZP1603" s="58"/>
      <c r="KJL1603" s="58"/>
      <c r="KTH1603" s="58"/>
      <c r="LDD1603" s="58"/>
      <c r="LMZ1603" s="58"/>
      <c r="LWV1603" s="58"/>
      <c r="MGR1603" s="58"/>
      <c r="MQN1603" s="58"/>
      <c r="NAJ1603" s="58"/>
      <c r="NKF1603" s="58"/>
      <c r="NUB1603" s="58"/>
      <c r="ODX1603" s="58"/>
      <c r="ONT1603" s="58"/>
      <c r="OXP1603" s="58"/>
      <c r="PHL1603" s="58"/>
      <c r="PRH1603" s="58"/>
      <c r="QBD1603" s="58"/>
      <c r="QKZ1603" s="58"/>
      <c r="QUV1603" s="58"/>
      <c r="RER1603" s="58"/>
      <c r="RON1603" s="58"/>
      <c r="RYJ1603" s="58"/>
      <c r="SIF1603" s="58"/>
      <c r="SSB1603" s="58"/>
      <c r="TBX1603" s="58"/>
      <c r="TLT1603" s="58"/>
      <c r="TVP1603" s="58"/>
      <c r="UFL1603" s="58"/>
      <c r="UPH1603" s="58"/>
      <c r="UZD1603" s="58"/>
      <c r="VIZ1603" s="58"/>
      <c r="VSV1603" s="58"/>
      <c r="WCR1603" s="58"/>
      <c r="WMN1603" s="58"/>
      <c r="WWJ1603" s="58"/>
    </row>
    <row r="1604" spans="1:796 1052:1820 2076:2844 3100:3868 4124:4892 5148:5916 6172:6940 7196:7964 8220:8988 9244:10012 10268:11036 11292:12060 12316:13084 13340:14108 14364:15132 15388:16156" s="67" customFormat="1" ht="57" hidden="1" customHeight="1" x14ac:dyDescent="0.25">
      <c r="A1604" s="54">
        <f>+SUBTOTAL(3,$B$11:B1604)</f>
        <v>0</v>
      </c>
      <c r="B1604" s="78" t="s">
        <v>42</v>
      </c>
      <c r="C1604" s="72" t="s">
        <v>43</v>
      </c>
      <c r="D1604" s="72" t="s">
        <v>44</v>
      </c>
      <c r="E1604" s="72" t="s">
        <v>45</v>
      </c>
      <c r="F1604" s="81" t="s">
        <v>5428</v>
      </c>
      <c r="G1604" s="82">
        <v>45560.587222221999</v>
      </c>
      <c r="H1604" s="81" t="s">
        <v>5428</v>
      </c>
      <c r="I1604" s="82">
        <v>45560.587222221999</v>
      </c>
      <c r="J1604" s="81" t="s">
        <v>5428</v>
      </c>
      <c r="K1604" s="82">
        <v>45560.587222221999</v>
      </c>
      <c r="L1604" s="100" t="s">
        <v>5567</v>
      </c>
      <c r="M1604" s="78" t="s">
        <v>48</v>
      </c>
      <c r="N1604" s="73" t="s">
        <v>191</v>
      </c>
      <c r="O1604" s="73" t="s">
        <v>371</v>
      </c>
      <c r="P1604" s="73" t="s">
        <v>711</v>
      </c>
      <c r="Q1604" s="74"/>
      <c r="R1604" s="75"/>
      <c r="S1604" s="73" t="s">
        <v>53</v>
      </c>
      <c r="T1604" s="73" t="s">
        <v>5248</v>
      </c>
      <c r="U1604" s="73" t="s">
        <v>157</v>
      </c>
      <c r="V1604" s="73"/>
      <c r="W1604" s="73"/>
      <c r="X1604" s="72" t="s">
        <v>58</v>
      </c>
      <c r="Y1604" s="73"/>
      <c r="Z1604" s="73" t="s">
        <v>59</v>
      </c>
      <c r="AA1604" s="72" t="s">
        <v>74</v>
      </c>
      <c r="AB1604" s="72"/>
      <c r="AC1604" s="78" t="s">
        <v>902</v>
      </c>
      <c r="AD1604" s="78" t="s">
        <v>902</v>
      </c>
      <c r="JX1604" s="58"/>
      <c r="TT1604" s="58"/>
      <c r="ADP1604" s="58"/>
      <c r="ANL1604" s="58"/>
      <c r="AXH1604" s="58"/>
      <c r="BHD1604" s="58"/>
      <c r="BQZ1604" s="58"/>
      <c r="CAV1604" s="58"/>
      <c r="CKR1604" s="58"/>
      <c r="CUN1604" s="58"/>
      <c r="DEJ1604" s="58"/>
      <c r="DOF1604" s="58"/>
      <c r="DYB1604" s="58"/>
      <c r="EHX1604" s="58"/>
      <c r="ERT1604" s="58"/>
      <c r="FBP1604" s="58"/>
      <c r="FLL1604" s="58"/>
      <c r="FVH1604" s="58"/>
      <c r="GFD1604" s="58"/>
      <c r="GOZ1604" s="58"/>
      <c r="GYV1604" s="58"/>
      <c r="HIR1604" s="58"/>
      <c r="HSN1604" s="58"/>
      <c r="ICJ1604" s="58"/>
      <c r="IMF1604" s="58"/>
      <c r="IWB1604" s="58"/>
      <c r="JFX1604" s="58"/>
      <c r="JPT1604" s="58"/>
      <c r="JZP1604" s="58"/>
      <c r="KJL1604" s="58"/>
      <c r="KTH1604" s="58"/>
      <c r="LDD1604" s="58"/>
      <c r="LMZ1604" s="58"/>
      <c r="LWV1604" s="58"/>
      <c r="MGR1604" s="58"/>
      <c r="MQN1604" s="58"/>
      <c r="NAJ1604" s="58"/>
      <c r="NKF1604" s="58"/>
      <c r="NUB1604" s="58"/>
      <c r="ODX1604" s="58"/>
      <c r="ONT1604" s="58"/>
      <c r="OXP1604" s="58"/>
      <c r="PHL1604" s="58"/>
      <c r="PRH1604" s="58"/>
      <c r="QBD1604" s="58"/>
      <c r="QKZ1604" s="58"/>
      <c r="QUV1604" s="58"/>
      <c r="RER1604" s="58"/>
      <c r="RON1604" s="58"/>
      <c r="RYJ1604" s="58"/>
      <c r="SIF1604" s="58"/>
      <c r="SSB1604" s="58"/>
      <c r="TBX1604" s="58"/>
      <c r="TLT1604" s="58"/>
      <c r="TVP1604" s="58"/>
      <c r="UFL1604" s="58"/>
      <c r="UPH1604" s="58"/>
      <c r="UZD1604" s="58"/>
      <c r="VIZ1604" s="58"/>
      <c r="VSV1604" s="58"/>
      <c r="WCR1604" s="58"/>
      <c r="WMN1604" s="58"/>
      <c r="WWJ1604" s="58"/>
    </row>
    <row r="1605" spans="1:796 1052:1820 2076:2844 3100:3868 4124:4892 5148:5916 6172:6940 7196:7964 8220:8988 9244:10012 10268:11036 11292:12060 12316:13084 13340:14108 14364:15132 15388:16156" s="67" customFormat="1" ht="57" hidden="1" customHeight="1" x14ac:dyDescent="0.25">
      <c r="A1605" s="54">
        <f>+SUBTOTAL(3,$B$11:B1605)</f>
        <v>0</v>
      </c>
      <c r="B1605" s="78" t="s">
        <v>42</v>
      </c>
      <c r="C1605" s="72" t="s">
        <v>43</v>
      </c>
      <c r="D1605" s="72" t="s">
        <v>44</v>
      </c>
      <c r="E1605" s="72" t="s">
        <v>45</v>
      </c>
      <c r="F1605" s="81" t="s">
        <v>5429</v>
      </c>
      <c r="G1605" s="82">
        <v>45553.541250000002</v>
      </c>
      <c r="H1605" s="81" t="s">
        <v>5429</v>
      </c>
      <c r="I1605" s="82">
        <v>45553.541250000002</v>
      </c>
      <c r="J1605" s="81" t="s">
        <v>5429</v>
      </c>
      <c r="K1605" s="82">
        <v>45553.541250000002</v>
      </c>
      <c r="L1605" s="100" t="s">
        <v>3003</v>
      </c>
      <c r="M1605" s="78" t="s">
        <v>48</v>
      </c>
      <c r="N1605" s="49" t="s">
        <v>379</v>
      </c>
      <c r="O1605" s="73" t="s">
        <v>426</v>
      </c>
      <c r="P1605" s="73" t="s">
        <v>3361</v>
      </c>
      <c r="Q1605" s="74"/>
      <c r="R1605" s="75"/>
      <c r="S1605" s="73" t="s">
        <v>68</v>
      </c>
      <c r="T1605" s="73" t="s">
        <v>161</v>
      </c>
      <c r="U1605" s="73" t="s">
        <v>162</v>
      </c>
      <c r="V1605" s="73"/>
      <c r="W1605" s="73"/>
      <c r="X1605" s="72" t="s">
        <v>58</v>
      </c>
      <c r="Y1605" s="73">
        <v>45560.501550925997</v>
      </c>
      <c r="Z1605" s="73" t="s">
        <v>105</v>
      </c>
      <c r="AA1605" s="72" t="s">
        <v>74</v>
      </c>
      <c r="AB1605" s="72"/>
      <c r="AC1605" s="78" t="s">
        <v>75</v>
      </c>
      <c r="AD1605" s="78" t="s">
        <v>75</v>
      </c>
      <c r="JX1605" s="58"/>
      <c r="TT1605" s="58"/>
      <c r="ADP1605" s="58"/>
      <c r="ANL1605" s="58"/>
      <c r="AXH1605" s="58"/>
      <c r="BHD1605" s="58"/>
      <c r="BQZ1605" s="58"/>
      <c r="CAV1605" s="58"/>
      <c r="CKR1605" s="58"/>
      <c r="CUN1605" s="58"/>
      <c r="DEJ1605" s="58"/>
      <c r="DOF1605" s="58"/>
      <c r="DYB1605" s="58"/>
      <c r="EHX1605" s="58"/>
      <c r="ERT1605" s="58"/>
      <c r="FBP1605" s="58"/>
      <c r="FLL1605" s="58"/>
      <c r="FVH1605" s="58"/>
      <c r="GFD1605" s="58"/>
      <c r="GOZ1605" s="58"/>
      <c r="GYV1605" s="58"/>
      <c r="HIR1605" s="58"/>
      <c r="HSN1605" s="58"/>
      <c r="ICJ1605" s="58"/>
      <c r="IMF1605" s="58"/>
      <c r="IWB1605" s="58"/>
      <c r="JFX1605" s="58"/>
      <c r="JPT1605" s="58"/>
      <c r="JZP1605" s="58"/>
      <c r="KJL1605" s="58"/>
      <c r="KTH1605" s="58"/>
      <c r="LDD1605" s="58"/>
      <c r="LMZ1605" s="58"/>
      <c r="LWV1605" s="58"/>
      <c r="MGR1605" s="58"/>
      <c r="MQN1605" s="58"/>
      <c r="NAJ1605" s="58"/>
      <c r="NKF1605" s="58"/>
      <c r="NUB1605" s="58"/>
      <c r="ODX1605" s="58"/>
      <c r="ONT1605" s="58"/>
      <c r="OXP1605" s="58"/>
      <c r="PHL1605" s="58"/>
      <c r="PRH1605" s="58"/>
      <c r="QBD1605" s="58"/>
      <c r="QKZ1605" s="58"/>
      <c r="QUV1605" s="58"/>
      <c r="RER1605" s="58"/>
      <c r="RON1605" s="58"/>
      <c r="RYJ1605" s="58"/>
      <c r="SIF1605" s="58"/>
      <c r="SSB1605" s="58"/>
      <c r="TBX1605" s="58"/>
      <c r="TLT1605" s="58"/>
      <c r="TVP1605" s="58"/>
      <c r="UFL1605" s="58"/>
      <c r="UPH1605" s="58"/>
      <c r="UZD1605" s="58"/>
      <c r="VIZ1605" s="58"/>
      <c r="VSV1605" s="58"/>
      <c r="WCR1605" s="58"/>
      <c r="WMN1605" s="58"/>
      <c r="WWJ1605" s="58"/>
    </row>
    <row r="1606" spans="1:796 1052:1820 2076:2844 3100:3868 4124:4892 5148:5916 6172:6940 7196:7964 8220:8988 9244:10012 10268:11036 11292:12060 12316:13084 13340:14108 14364:15132 15388:16156" s="67" customFormat="1" ht="57" hidden="1" customHeight="1" x14ac:dyDescent="0.25">
      <c r="A1606" s="54">
        <f>+SUBTOTAL(3,$B$11:B1606)</f>
        <v>0</v>
      </c>
      <c r="B1606" s="78" t="s">
        <v>42</v>
      </c>
      <c r="C1606" s="72" t="s">
        <v>43</v>
      </c>
      <c r="D1606" s="72" t="s">
        <v>44</v>
      </c>
      <c r="E1606" s="72" t="s">
        <v>45</v>
      </c>
      <c r="F1606" s="81" t="s">
        <v>5430</v>
      </c>
      <c r="G1606" s="82">
        <v>45540.539004630002</v>
      </c>
      <c r="H1606" s="81" t="s">
        <v>5430</v>
      </c>
      <c r="I1606" s="82">
        <v>45540.539004630002</v>
      </c>
      <c r="J1606" s="81" t="s">
        <v>5430</v>
      </c>
      <c r="K1606" s="82">
        <v>45540.539004630002</v>
      </c>
      <c r="L1606" s="100" t="s">
        <v>5568</v>
      </c>
      <c r="M1606" s="78" t="s">
        <v>48</v>
      </c>
      <c r="N1606" s="49" t="s">
        <v>379</v>
      </c>
      <c r="O1606" s="73" t="s">
        <v>418</v>
      </c>
      <c r="P1606" s="73" t="s">
        <v>405</v>
      </c>
      <c r="Q1606" s="74"/>
      <c r="R1606" s="75"/>
      <c r="S1606" s="73" t="s">
        <v>68</v>
      </c>
      <c r="T1606" s="73" t="s">
        <v>69</v>
      </c>
      <c r="U1606" s="73" t="s">
        <v>70</v>
      </c>
      <c r="V1606" s="73"/>
      <c r="W1606" s="73"/>
      <c r="X1606" s="72" t="s">
        <v>58</v>
      </c>
      <c r="Y1606" s="73">
        <v>45552.539097221998</v>
      </c>
      <c r="Z1606" s="73" t="s">
        <v>59</v>
      </c>
      <c r="AA1606" s="72" t="s">
        <v>74</v>
      </c>
      <c r="AB1606" s="72"/>
      <c r="AC1606" s="78" t="s">
        <v>75</v>
      </c>
      <c r="AD1606" s="78" t="s">
        <v>75</v>
      </c>
      <c r="JX1606" s="58"/>
      <c r="TT1606" s="58"/>
      <c r="ADP1606" s="58"/>
      <c r="ANL1606" s="58"/>
      <c r="AXH1606" s="58"/>
      <c r="BHD1606" s="58"/>
      <c r="BQZ1606" s="58"/>
      <c r="CAV1606" s="58"/>
      <c r="CKR1606" s="58"/>
      <c r="CUN1606" s="58"/>
      <c r="DEJ1606" s="58"/>
      <c r="DOF1606" s="58"/>
      <c r="DYB1606" s="58"/>
      <c r="EHX1606" s="58"/>
      <c r="ERT1606" s="58"/>
      <c r="FBP1606" s="58"/>
      <c r="FLL1606" s="58"/>
      <c r="FVH1606" s="58"/>
      <c r="GFD1606" s="58"/>
      <c r="GOZ1606" s="58"/>
      <c r="GYV1606" s="58"/>
      <c r="HIR1606" s="58"/>
      <c r="HSN1606" s="58"/>
      <c r="ICJ1606" s="58"/>
      <c r="IMF1606" s="58"/>
      <c r="IWB1606" s="58"/>
      <c r="JFX1606" s="58"/>
      <c r="JPT1606" s="58"/>
      <c r="JZP1606" s="58"/>
      <c r="KJL1606" s="58"/>
      <c r="KTH1606" s="58"/>
      <c r="LDD1606" s="58"/>
      <c r="LMZ1606" s="58"/>
      <c r="LWV1606" s="58"/>
      <c r="MGR1606" s="58"/>
      <c r="MQN1606" s="58"/>
      <c r="NAJ1606" s="58"/>
      <c r="NKF1606" s="58"/>
      <c r="NUB1606" s="58"/>
      <c r="ODX1606" s="58"/>
      <c r="ONT1606" s="58"/>
      <c r="OXP1606" s="58"/>
      <c r="PHL1606" s="58"/>
      <c r="PRH1606" s="58"/>
      <c r="QBD1606" s="58"/>
      <c r="QKZ1606" s="58"/>
      <c r="QUV1606" s="58"/>
      <c r="RER1606" s="58"/>
      <c r="RON1606" s="58"/>
      <c r="RYJ1606" s="58"/>
      <c r="SIF1606" s="58"/>
      <c r="SSB1606" s="58"/>
      <c r="TBX1606" s="58"/>
      <c r="TLT1606" s="58"/>
      <c r="TVP1606" s="58"/>
      <c r="UFL1606" s="58"/>
      <c r="UPH1606" s="58"/>
      <c r="UZD1606" s="58"/>
      <c r="VIZ1606" s="58"/>
      <c r="VSV1606" s="58"/>
      <c r="WCR1606" s="58"/>
      <c r="WMN1606" s="58"/>
      <c r="WWJ1606" s="58"/>
    </row>
    <row r="1607" spans="1:796 1052:1820 2076:2844 3100:3868 4124:4892 5148:5916 6172:6940 7196:7964 8220:8988 9244:10012 10268:11036 11292:12060 12316:13084 13340:14108 14364:15132 15388:16156" s="67" customFormat="1" ht="57" hidden="1" customHeight="1" x14ac:dyDescent="0.25">
      <c r="A1607" s="54">
        <f>+SUBTOTAL(3,$B$11:B1607)</f>
        <v>0</v>
      </c>
      <c r="B1607" s="78" t="s">
        <v>108</v>
      </c>
      <c r="C1607" s="72" t="s">
        <v>43</v>
      </c>
      <c r="D1607" s="72" t="s">
        <v>44</v>
      </c>
      <c r="E1607" s="72" t="s">
        <v>45</v>
      </c>
      <c r="F1607" s="81" t="s">
        <v>5431</v>
      </c>
      <c r="G1607" s="82">
        <v>45541.466388888999</v>
      </c>
      <c r="H1607" s="81" t="s">
        <v>5431</v>
      </c>
      <c r="I1607" s="82">
        <v>45541.466388888999</v>
      </c>
      <c r="J1607" s="81" t="s">
        <v>5431</v>
      </c>
      <c r="K1607" s="82">
        <v>45541.466388888999</v>
      </c>
      <c r="L1607" s="100" t="s">
        <v>4480</v>
      </c>
      <c r="M1607" s="78" t="s">
        <v>48</v>
      </c>
      <c r="N1607" s="49" t="s">
        <v>379</v>
      </c>
      <c r="O1607" s="73" t="s">
        <v>426</v>
      </c>
      <c r="P1607" s="73" t="s">
        <v>4372</v>
      </c>
      <c r="Q1607" s="74"/>
      <c r="R1607" s="75"/>
      <c r="S1607" s="73" t="s">
        <v>68</v>
      </c>
      <c r="T1607" s="73" t="s">
        <v>69</v>
      </c>
      <c r="U1607" s="73" t="s">
        <v>70</v>
      </c>
      <c r="V1607" s="73"/>
      <c r="W1607" s="73"/>
      <c r="X1607" s="72" t="s">
        <v>58</v>
      </c>
      <c r="Y1607" s="73">
        <v>45547.440648147996</v>
      </c>
      <c r="Z1607" s="73" t="s">
        <v>105</v>
      </c>
      <c r="AA1607" s="72" t="s">
        <v>74</v>
      </c>
      <c r="AB1607" s="72"/>
      <c r="AC1607" s="78" t="s">
        <v>75</v>
      </c>
      <c r="AD1607" s="78" t="s">
        <v>75</v>
      </c>
      <c r="JX1607" s="58"/>
      <c r="TT1607" s="58"/>
      <c r="ADP1607" s="58"/>
      <c r="ANL1607" s="58"/>
      <c r="AXH1607" s="58"/>
      <c r="BHD1607" s="58"/>
      <c r="BQZ1607" s="58"/>
      <c r="CAV1607" s="58"/>
      <c r="CKR1607" s="58"/>
      <c r="CUN1607" s="58"/>
      <c r="DEJ1607" s="58"/>
      <c r="DOF1607" s="58"/>
      <c r="DYB1607" s="58"/>
      <c r="EHX1607" s="58"/>
      <c r="ERT1607" s="58"/>
      <c r="FBP1607" s="58"/>
      <c r="FLL1607" s="58"/>
      <c r="FVH1607" s="58"/>
      <c r="GFD1607" s="58"/>
      <c r="GOZ1607" s="58"/>
      <c r="GYV1607" s="58"/>
      <c r="HIR1607" s="58"/>
      <c r="HSN1607" s="58"/>
      <c r="ICJ1607" s="58"/>
      <c r="IMF1607" s="58"/>
      <c r="IWB1607" s="58"/>
      <c r="JFX1607" s="58"/>
      <c r="JPT1607" s="58"/>
      <c r="JZP1607" s="58"/>
      <c r="KJL1607" s="58"/>
      <c r="KTH1607" s="58"/>
      <c r="LDD1607" s="58"/>
      <c r="LMZ1607" s="58"/>
      <c r="LWV1607" s="58"/>
      <c r="MGR1607" s="58"/>
      <c r="MQN1607" s="58"/>
      <c r="NAJ1607" s="58"/>
      <c r="NKF1607" s="58"/>
      <c r="NUB1607" s="58"/>
      <c r="ODX1607" s="58"/>
      <c r="ONT1607" s="58"/>
      <c r="OXP1607" s="58"/>
      <c r="PHL1607" s="58"/>
      <c r="PRH1607" s="58"/>
      <c r="QBD1607" s="58"/>
      <c r="QKZ1607" s="58"/>
      <c r="QUV1607" s="58"/>
      <c r="RER1607" s="58"/>
      <c r="RON1607" s="58"/>
      <c r="RYJ1607" s="58"/>
      <c r="SIF1607" s="58"/>
      <c r="SSB1607" s="58"/>
      <c r="TBX1607" s="58"/>
      <c r="TLT1607" s="58"/>
      <c r="TVP1607" s="58"/>
      <c r="UFL1607" s="58"/>
      <c r="UPH1607" s="58"/>
      <c r="UZD1607" s="58"/>
      <c r="VIZ1607" s="58"/>
      <c r="VSV1607" s="58"/>
      <c r="WCR1607" s="58"/>
      <c r="WMN1607" s="58"/>
      <c r="WWJ1607" s="58"/>
    </row>
    <row r="1608" spans="1:796 1052:1820 2076:2844 3100:3868 4124:4892 5148:5916 6172:6940 7196:7964 8220:8988 9244:10012 10268:11036 11292:12060 12316:13084 13340:14108 14364:15132 15388:16156" s="67" customFormat="1" ht="57" hidden="1" customHeight="1" x14ac:dyDescent="0.25">
      <c r="A1608" s="54">
        <f>+SUBTOTAL(3,$B$11:B1608)</f>
        <v>0</v>
      </c>
      <c r="B1608" s="78" t="s">
        <v>42</v>
      </c>
      <c r="C1608" s="72" t="s">
        <v>43</v>
      </c>
      <c r="D1608" s="72" t="s">
        <v>44</v>
      </c>
      <c r="E1608" s="72" t="s">
        <v>45</v>
      </c>
      <c r="F1608" s="81" t="s">
        <v>5432</v>
      </c>
      <c r="G1608" s="82">
        <v>45542.544062499997</v>
      </c>
      <c r="H1608" s="81" t="s">
        <v>5432</v>
      </c>
      <c r="I1608" s="82">
        <v>45542.544062499997</v>
      </c>
      <c r="J1608" s="81" t="s">
        <v>5432</v>
      </c>
      <c r="K1608" s="82">
        <v>45542.544062499997</v>
      </c>
      <c r="L1608" s="100" t="s">
        <v>5569</v>
      </c>
      <c r="M1608" s="78" t="s">
        <v>48</v>
      </c>
      <c r="N1608" s="49" t="s">
        <v>379</v>
      </c>
      <c r="O1608" s="73" t="s">
        <v>1332</v>
      </c>
      <c r="P1608" s="73" t="s">
        <v>238</v>
      </c>
      <c r="Q1608" s="74"/>
      <c r="R1608" s="75"/>
      <c r="S1608" s="73" t="s">
        <v>68</v>
      </c>
      <c r="T1608" s="73" t="s">
        <v>96</v>
      </c>
      <c r="U1608" s="73" t="s">
        <v>97</v>
      </c>
      <c r="V1608" s="73"/>
      <c r="W1608" s="73"/>
      <c r="X1608" s="72" t="s">
        <v>58</v>
      </c>
      <c r="Y1608" s="73">
        <v>45552.643657407003</v>
      </c>
      <c r="Z1608" s="73" t="s">
        <v>59</v>
      </c>
      <c r="AA1608" s="72" t="s">
        <v>74</v>
      </c>
      <c r="AB1608" s="72"/>
      <c r="AC1608" s="78" t="s">
        <v>75</v>
      </c>
      <c r="AD1608" s="78" t="s">
        <v>75</v>
      </c>
      <c r="JX1608" s="58"/>
      <c r="TT1608" s="58"/>
      <c r="ADP1608" s="58"/>
      <c r="ANL1608" s="58"/>
      <c r="AXH1608" s="58"/>
      <c r="BHD1608" s="58"/>
      <c r="BQZ1608" s="58"/>
      <c r="CAV1608" s="58"/>
      <c r="CKR1608" s="58"/>
      <c r="CUN1608" s="58"/>
      <c r="DEJ1608" s="58"/>
      <c r="DOF1608" s="58"/>
      <c r="DYB1608" s="58"/>
      <c r="EHX1608" s="58"/>
      <c r="ERT1608" s="58"/>
      <c r="FBP1608" s="58"/>
      <c r="FLL1608" s="58"/>
      <c r="FVH1608" s="58"/>
      <c r="GFD1608" s="58"/>
      <c r="GOZ1608" s="58"/>
      <c r="GYV1608" s="58"/>
      <c r="HIR1608" s="58"/>
      <c r="HSN1608" s="58"/>
      <c r="ICJ1608" s="58"/>
      <c r="IMF1608" s="58"/>
      <c r="IWB1608" s="58"/>
      <c r="JFX1608" s="58"/>
      <c r="JPT1608" s="58"/>
      <c r="JZP1608" s="58"/>
      <c r="KJL1608" s="58"/>
      <c r="KTH1608" s="58"/>
      <c r="LDD1608" s="58"/>
      <c r="LMZ1608" s="58"/>
      <c r="LWV1608" s="58"/>
      <c r="MGR1608" s="58"/>
      <c r="MQN1608" s="58"/>
      <c r="NAJ1608" s="58"/>
      <c r="NKF1608" s="58"/>
      <c r="NUB1608" s="58"/>
      <c r="ODX1608" s="58"/>
      <c r="ONT1608" s="58"/>
      <c r="OXP1608" s="58"/>
      <c r="PHL1608" s="58"/>
      <c r="PRH1608" s="58"/>
      <c r="QBD1608" s="58"/>
      <c r="QKZ1608" s="58"/>
      <c r="QUV1608" s="58"/>
      <c r="RER1608" s="58"/>
      <c r="RON1608" s="58"/>
      <c r="RYJ1608" s="58"/>
      <c r="SIF1608" s="58"/>
      <c r="SSB1608" s="58"/>
      <c r="TBX1608" s="58"/>
      <c r="TLT1608" s="58"/>
      <c r="TVP1608" s="58"/>
      <c r="UFL1608" s="58"/>
      <c r="UPH1608" s="58"/>
      <c r="UZD1608" s="58"/>
      <c r="VIZ1608" s="58"/>
      <c r="VSV1608" s="58"/>
      <c r="WCR1608" s="58"/>
      <c r="WMN1608" s="58"/>
      <c r="WWJ1608" s="58"/>
    </row>
    <row r="1609" spans="1:796 1052:1820 2076:2844 3100:3868 4124:4892 5148:5916 6172:6940 7196:7964 8220:8988 9244:10012 10268:11036 11292:12060 12316:13084 13340:14108 14364:15132 15388:16156" s="67" customFormat="1" ht="57" hidden="1" customHeight="1" x14ac:dyDescent="0.25">
      <c r="A1609" s="54">
        <f>+SUBTOTAL(3,$B$11:B1609)</f>
        <v>0</v>
      </c>
      <c r="B1609" s="78" t="s">
        <v>108</v>
      </c>
      <c r="C1609" s="72" t="s">
        <v>43</v>
      </c>
      <c r="D1609" s="72" t="s">
        <v>44</v>
      </c>
      <c r="E1609" s="72" t="s">
        <v>45</v>
      </c>
      <c r="F1609" s="81" t="s">
        <v>5433</v>
      </c>
      <c r="G1609" s="82">
        <v>45540.945289351999</v>
      </c>
      <c r="H1609" s="81" t="s">
        <v>5433</v>
      </c>
      <c r="I1609" s="82">
        <v>45540.945289351999</v>
      </c>
      <c r="J1609" s="81" t="s">
        <v>5433</v>
      </c>
      <c r="K1609" s="82">
        <v>45540.945289351999</v>
      </c>
      <c r="L1609" s="100" t="s">
        <v>5570</v>
      </c>
      <c r="M1609" s="78" t="s">
        <v>48</v>
      </c>
      <c r="N1609" s="49" t="s">
        <v>379</v>
      </c>
      <c r="O1609" s="73" t="s">
        <v>418</v>
      </c>
      <c r="P1609" s="73" t="s">
        <v>1337</v>
      </c>
      <c r="Q1609" s="74"/>
      <c r="R1609" s="75"/>
      <c r="S1609" s="73" t="s">
        <v>68</v>
      </c>
      <c r="T1609" s="73" t="s">
        <v>69</v>
      </c>
      <c r="U1609" s="73" t="s">
        <v>79</v>
      </c>
      <c r="V1609" s="73"/>
      <c r="W1609" s="73"/>
      <c r="X1609" s="72" t="s">
        <v>58</v>
      </c>
      <c r="Y1609" s="73">
        <v>45547.820185185003</v>
      </c>
      <c r="Z1609" s="73" t="s">
        <v>59</v>
      </c>
      <c r="AA1609" s="72" t="s">
        <v>74</v>
      </c>
      <c r="AB1609" s="72"/>
      <c r="AC1609" s="78" t="s">
        <v>75</v>
      </c>
      <c r="AD1609" s="78" t="s">
        <v>75</v>
      </c>
      <c r="JX1609" s="58"/>
      <c r="TT1609" s="58"/>
      <c r="ADP1609" s="58"/>
      <c r="ANL1609" s="58"/>
      <c r="AXH1609" s="58"/>
      <c r="BHD1609" s="58"/>
      <c r="BQZ1609" s="58"/>
      <c r="CAV1609" s="58"/>
      <c r="CKR1609" s="58"/>
      <c r="CUN1609" s="58"/>
      <c r="DEJ1609" s="58"/>
      <c r="DOF1609" s="58"/>
      <c r="DYB1609" s="58"/>
      <c r="EHX1609" s="58"/>
      <c r="ERT1609" s="58"/>
      <c r="FBP1609" s="58"/>
      <c r="FLL1609" s="58"/>
      <c r="FVH1609" s="58"/>
      <c r="GFD1609" s="58"/>
      <c r="GOZ1609" s="58"/>
      <c r="GYV1609" s="58"/>
      <c r="HIR1609" s="58"/>
      <c r="HSN1609" s="58"/>
      <c r="ICJ1609" s="58"/>
      <c r="IMF1609" s="58"/>
      <c r="IWB1609" s="58"/>
      <c r="JFX1609" s="58"/>
      <c r="JPT1609" s="58"/>
      <c r="JZP1609" s="58"/>
      <c r="KJL1609" s="58"/>
      <c r="KTH1609" s="58"/>
      <c r="LDD1609" s="58"/>
      <c r="LMZ1609" s="58"/>
      <c r="LWV1609" s="58"/>
      <c r="MGR1609" s="58"/>
      <c r="MQN1609" s="58"/>
      <c r="NAJ1609" s="58"/>
      <c r="NKF1609" s="58"/>
      <c r="NUB1609" s="58"/>
      <c r="ODX1609" s="58"/>
      <c r="ONT1609" s="58"/>
      <c r="OXP1609" s="58"/>
      <c r="PHL1609" s="58"/>
      <c r="PRH1609" s="58"/>
      <c r="QBD1609" s="58"/>
      <c r="QKZ1609" s="58"/>
      <c r="QUV1609" s="58"/>
      <c r="RER1609" s="58"/>
      <c r="RON1609" s="58"/>
      <c r="RYJ1609" s="58"/>
      <c r="SIF1609" s="58"/>
      <c r="SSB1609" s="58"/>
      <c r="TBX1609" s="58"/>
      <c r="TLT1609" s="58"/>
      <c r="TVP1609" s="58"/>
      <c r="UFL1609" s="58"/>
      <c r="UPH1609" s="58"/>
      <c r="UZD1609" s="58"/>
      <c r="VIZ1609" s="58"/>
      <c r="VSV1609" s="58"/>
      <c r="WCR1609" s="58"/>
      <c r="WMN1609" s="58"/>
      <c r="WWJ1609" s="58"/>
    </row>
    <row r="1610" spans="1:796 1052:1820 2076:2844 3100:3868 4124:4892 5148:5916 6172:6940 7196:7964 8220:8988 9244:10012 10268:11036 11292:12060 12316:13084 13340:14108 14364:15132 15388:16156" s="67" customFormat="1" ht="57" hidden="1" customHeight="1" x14ac:dyDescent="0.25">
      <c r="A1610" s="54">
        <f>+SUBTOTAL(3,$B$11:B1610)</f>
        <v>0</v>
      </c>
      <c r="B1610" s="78" t="s">
        <v>42</v>
      </c>
      <c r="C1610" s="72" t="s">
        <v>43</v>
      </c>
      <c r="D1610" s="72" t="s">
        <v>44</v>
      </c>
      <c r="E1610" s="72" t="s">
        <v>45</v>
      </c>
      <c r="F1610" s="81" t="s">
        <v>5434</v>
      </c>
      <c r="G1610" s="82">
        <v>45547.603263889003</v>
      </c>
      <c r="H1610" s="81" t="s">
        <v>5434</v>
      </c>
      <c r="I1610" s="82">
        <v>45547.603263889003</v>
      </c>
      <c r="J1610" s="81" t="s">
        <v>5434</v>
      </c>
      <c r="K1610" s="82">
        <v>45547.603263889003</v>
      </c>
      <c r="L1610" s="100" t="s">
        <v>632</v>
      </c>
      <c r="M1610" s="78" t="s">
        <v>111</v>
      </c>
      <c r="N1610" s="73" t="s">
        <v>303</v>
      </c>
      <c r="O1610" s="73" t="s">
        <v>770</v>
      </c>
      <c r="P1610" s="73" t="s">
        <v>136</v>
      </c>
      <c r="Q1610" s="74"/>
      <c r="R1610" s="75"/>
      <c r="S1610" s="73" t="s">
        <v>68</v>
      </c>
      <c r="T1610" s="73" t="s">
        <v>321</v>
      </c>
      <c r="U1610" s="73" t="s">
        <v>321</v>
      </c>
      <c r="V1610" s="73"/>
      <c r="W1610" s="73"/>
      <c r="X1610" s="72" t="s">
        <v>58</v>
      </c>
      <c r="Y1610" s="73">
        <v>45554.621793981001</v>
      </c>
      <c r="Z1610" s="73" t="s">
        <v>59</v>
      </c>
      <c r="AA1610" s="72" t="s">
        <v>60</v>
      </c>
      <c r="AB1610" s="72"/>
      <c r="AC1610" s="78" t="s">
        <v>75</v>
      </c>
      <c r="AD1610" s="78" t="s">
        <v>75</v>
      </c>
      <c r="JX1610" s="58"/>
      <c r="TT1610" s="58"/>
      <c r="ADP1610" s="58"/>
      <c r="ANL1610" s="58"/>
      <c r="AXH1610" s="58"/>
      <c r="BHD1610" s="58"/>
      <c r="BQZ1610" s="58"/>
      <c r="CAV1610" s="58"/>
      <c r="CKR1610" s="58"/>
      <c r="CUN1610" s="58"/>
      <c r="DEJ1610" s="58"/>
      <c r="DOF1610" s="58"/>
      <c r="DYB1610" s="58"/>
      <c r="EHX1610" s="58"/>
      <c r="ERT1610" s="58"/>
      <c r="FBP1610" s="58"/>
      <c r="FLL1610" s="58"/>
      <c r="FVH1610" s="58"/>
      <c r="GFD1610" s="58"/>
      <c r="GOZ1610" s="58"/>
      <c r="GYV1610" s="58"/>
      <c r="HIR1610" s="58"/>
      <c r="HSN1610" s="58"/>
      <c r="ICJ1610" s="58"/>
      <c r="IMF1610" s="58"/>
      <c r="IWB1610" s="58"/>
      <c r="JFX1610" s="58"/>
      <c r="JPT1610" s="58"/>
      <c r="JZP1610" s="58"/>
      <c r="KJL1610" s="58"/>
      <c r="KTH1610" s="58"/>
      <c r="LDD1610" s="58"/>
      <c r="LMZ1610" s="58"/>
      <c r="LWV1610" s="58"/>
      <c r="MGR1610" s="58"/>
      <c r="MQN1610" s="58"/>
      <c r="NAJ1610" s="58"/>
      <c r="NKF1610" s="58"/>
      <c r="NUB1610" s="58"/>
      <c r="ODX1610" s="58"/>
      <c r="ONT1610" s="58"/>
      <c r="OXP1610" s="58"/>
      <c r="PHL1610" s="58"/>
      <c r="PRH1610" s="58"/>
      <c r="QBD1610" s="58"/>
      <c r="QKZ1610" s="58"/>
      <c r="QUV1610" s="58"/>
      <c r="RER1610" s="58"/>
      <c r="RON1610" s="58"/>
      <c r="RYJ1610" s="58"/>
      <c r="SIF1610" s="58"/>
      <c r="SSB1610" s="58"/>
      <c r="TBX1610" s="58"/>
      <c r="TLT1610" s="58"/>
      <c r="TVP1610" s="58"/>
      <c r="UFL1610" s="58"/>
      <c r="UPH1610" s="58"/>
      <c r="UZD1610" s="58"/>
      <c r="VIZ1610" s="58"/>
      <c r="VSV1610" s="58"/>
      <c r="WCR1610" s="58"/>
      <c r="WMN1610" s="58"/>
      <c r="WWJ1610" s="58"/>
    </row>
    <row r="1611" spans="1:796 1052:1820 2076:2844 3100:3868 4124:4892 5148:5916 6172:6940 7196:7964 8220:8988 9244:10012 10268:11036 11292:12060 12316:13084 13340:14108 14364:15132 15388:16156" s="67" customFormat="1" ht="57" hidden="1" customHeight="1" x14ac:dyDescent="0.25">
      <c r="A1611" s="54">
        <f>+SUBTOTAL(3,$B$11:B1611)</f>
        <v>0</v>
      </c>
      <c r="B1611" s="78" t="s">
        <v>42</v>
      </c>
      <c r="C1611" s="72" t="s">
        <v>43</v>
      </c>
      <c r="D1611" s="72" t="s">
        <v>44</v>
      </c>
      <c r="E1611" s="72" t="s">
        <v>45</v>
      </c>
      <c r="F1611" s="81" t="s">
        <v>5435</v>
      </c>
      <c r="G1611" s="82">
        <v>45554.137488426</v>
      </c>
      <c r="H1611" s="81" t="s">
        <v>5435</v>
      </c>
      <c r="I1611" s="82">
        <v>45554.137488426</v>
      </c>
      <c r="J1611" s="81" t="s">
        <v>5435</v>
      </c>
      <c r="K1611" s="82">
        <v>45554.137488426</v>
      </c>
      <c r="L1611" s="100" t="s">
        <v>3004</v>
      </c>
      <c r="M1611" s="78" t="s">
        <v>48</v>
      </c>
      <c r="N1611" s="49" t="s">
        <v>379</v>
      </c>
      <c r="O1611" s="73" t="s">
        <v>1328</v>
      </c>
      <c r="P1611" s="73" t="s">
        <v>1334</v>
      </c>
      <c r="Q1611" s="74"/>
      <c r="R1611" s="75"/>
      <c r="S1611" s="73" t="s">
        <v>68</v>
      </c>
      <c r="T1611" s="73" t="s">
        <v>321</v>
      </c>
      <c r="U1611" s="73" t="s">
        <v>321</v>
      </c>
      <c r="V1611" s="73"/>
      <c r="W1611" s="73"/>
      <c r="X1611" s="72" t="s">
        <v>58</v>
      </c>
      <c r="Y1611" s="73"/>
      <c r="Z1611" s="73" t="s">
        <v>105</v>
      </c>
      <c r="AA1611" s="72" t="s">
        <v>74</v>
      </c>
      <c r="AB1611" s="72"/>
      <c r="AC1611" s="78" t="s">
        <v>82</v>
      </c>
      <c r="AD1611" s="78" t="s">
        <v>82</v>
      </c>
      <c r="JX1611" s="58"/>
      <c r="TT1611" s="58"/>
      <c r="ADP1611" s="58"/>
      <c r="ANL1611" s="58"/>
      <c r="AXH1611" s="58"/>
      <c r="BHD1611" s="58"/>
      <c r="BQZ1611" s="58"/>
      <c r="CAV1611" s="58"/>
      <c r="CKR1611" s="58"/>
      <c r="CUN1611" s="58"/>
      <c r="DEJ1611" s="58"/>
      <c r="DOF1611" s="58"/>
      <c r="DYB1611" s="58"/>
      <c r="EHX1611" s="58"/>
      <c r="ERT1611" s="58"/>
      <c r="FBP1611" s="58"/>
      <c r="FLL1611" s="58"/>
      <c r="FVH1611" s="58"/>
      <c r="GFD1611" s="58"/>
      <c r="GOZ1611" s="58"/>
      <c r="GYV1611" s="58"/>
      <c r="HIR1611" s="58"/>
      <c r="HSN1611" s="58"/>
      <c r="ICJ1611" s="58"/>
      <c r="IMF1611" s="58"/>
      <c r="IWB1611" s="58"/>
      <c r="JFX1611" s="58"/>
      <c r="JPT1611" s="58"/>
      <c r="JZP1611" s="58"/>
      <c r="KJL1611" s="58"/>
      <c r="KTH1611" s="58"/>
      <c r="LDD1611" s="58"/>
      <c r="LMZ1611" s="58"/>
      <c r="LWV1611" s="58"/>
      <c r="MGR1611" s="58"/>
      <c r="MQN1611" s="58"/>
      <c r="NAJ1611" s="58"/>
      <c r="NKF1611" s="58"/>
      <c r="NUB1611" s="58"/>
      <c r="ODX1611" s="58"/>
      <c r="ONT1611" s="58"/>
      <c r="OXP1611" s="58"/>
      <c r="PHL1611" s="58"/>
      <c r="PRH1611" s="58"/>
      <c r="QBD1611" s="58"/>
      <c r="QKZ1611" s="58"/>
      <c r="QUV1611" s="58"/>
      <c r="RER1611" s="58"/>
      <c r="RON1611" s="58"/>
      <c r="RYJ1611" s="58"/>
      <c r="SIF1611" s="58"/>
      <c r="SSB1611" s="58"/>
      <c r="TBX1611" s="58"/>
      <c r="TLT1611" s="58"/>
      <c r="TVP1611" s="58"/>
      <c r="UFL1611" s="58"/>
      <c r="UPH1611" s="58"/>
      <c r="UZD1611" s="58"/>
      <c r="VIZ1611" s="58"/>
      <c r="VSV1611" s="58"/>
      <c r="WCR1611" s="58"/>
      <c r="WMN1611" s="58"/>
      <c r="WWJ1611" s="58"/>
    </row>
    <row r="1612" spans="1:796 1052:1820 2076:2844 3100:3868 4124:4892 5148:5916 6172:6940 7196:7964 8220:8988 9244:10012 10268:11036 11292:12060 12316:13084 13340:14108 14364:15132 15388:16156" s="67" customFormat="1" ht="57" hidden="1" customHeight="1" x14ac:dyDescent="0.25">
      <c r="A1612" s="54">
        <f>+SUBTOTAL(3,$B$11:B1612)</f>
        <v>0</v>
      </c>
      <c r="B1612" s="78" t="s">
        <v>108</v>
      </c>
      <c r="C1612" s="72" t="s">
        <v>43</v>
      </c>
      <c r="D1612" s="72" t="s">
        <v>44</v>
      </c>
      <c r="E1612" s="72" t="s">
        <v>45</v>
      </c>
      <c r="F1612" s="81" t="s">
        <v>5436</v>
      </c>
      <c r="G1612" s="82">
        <v>45539.504861111003</v>
      </c>
      <c r="H1612" s="81" t="s">
        <v>5436</v>
      </c>
      <c r="I1612" s="82">
        <v>45539.504861111003</v>
      </c>
      <c r="J1612" s="81" t="s">
        <v>5436</v>
      </c>
      <c r="K1612" s="82">
        <v>45539.504861111003</v>
      </c>
      <c r="L1612" s="100" t="s">
        <v>5111</v>
      </c>
      <c r="M1612" s="78" t="s">
        <v>48</v>
      </c>
      <c r="N1612" s="49" t="s">
        <v>379</v>
      </c>
      <c r="O1612" s="73" t="s">
        <v>438</v>
      </c>
      <c r="P1612" s="73" t="s">
        <v>5219</v>
      </c>
      <c r="Q1612" s="74"/>
      <c r="R1612" s="75"/>
      <c r="S1612" s="73" t="s">
        <v>53</v>
      </c>
      <c r="T1612" s="73" t="s">
        <v>5248</v>
      </c>
      <c r="U1612" s="73" t="s">
        <v>157</v>
      </c>
      <c r="V1612" s="73"/>
      <c r="W1612" s="73"/>
      <c r="X1612" s="72" t="s">
        <v>58</v>
      </c>
      <c r="Y1612" s="73">
        <v>45545.468912037002</v>
      </c>
      <c r="Z1612" s="73" t="s">
        <v>105</v>
      </c>
      <c r="AA1612" s="72" t="s">
        <v>74</v>
      </c>
      <c r="AB1612" s="72"/>
      <c r="AC1612" s="78" t="s">
        <v>75</v>
      </c>
      <c r="AD1612" s="78" t="s">
        <v>75</v>
      </c>
      <c r="JX1612" s="58"/>
      <c r="TT1612" s="58"/>
      <c r="ADP1612" s="58"/>
      <c r="ANL1612" s="58"/>
      <c r="AXH1612" s="58"/>
      <c r="BHD1612" s="58"/>
      <c r="BQZ1612" s="58"/>
      <c r="CAV1612" s="58"/>
      <c r="CKR1612" s="58"/>
      <c r="CUN1612" s="58"/>
      <c r="DEJ1612" s="58"/>
      <c r="DOF1612" s="58"/>
      <c r="DYB1612" s="58"/>
      <c r="EHX1612" s="58"/>
      <c r="ERT1612" s="58"/>
      <c r="FBP1612" s="58"/>
      <c r="FLL1612" s="58"/>
      <c r="FVH1612" s="58"/>
      <c r="GFD1612" s="58"/>
      <c r="GOZ1612" s="58"/>
      <c r="GYV1612" s="58"/>
      <c r="HIR1612" s="58"/>
      <c r="HSN1612" s="58"/>
      <c r="ICJ1612" s="58"/>
      <c r="IMF1612" s="58"/>
      <c r="IWB1612" s="58"/>
      <c r="JFX1612" s="58"/>
      <c r="JPT1612" s="58"/>
      <c r="JZP1612" s="58"/>
      <c r="KJL1612" s="58"/>
      <c r="KTH1612" s="58"/>
      <c r="LDD1612" s="58"/>
      <c r="LMZ1612" s="58"/>
      <c r="LWV1612" s="58"/>
      <c r="MGR1612" s="58"/>
      <c r="MQN1612" s="58"/>
      <c r="NAJ1612" s="58"/>
      <c r="NKF1612" s="58"/>
      <c r="NUB1612" s="58"/>
      <c r="ODX1612" s="58"/>
      <c r="ONT1612" s="58"/>
      <c r="OXP1612" s="58"/>
      <c r="PHL1612" s="58"/>
      <c r="PRH1612" s="58"/>
      <c r="QBD1612" s="58"/>
      <c r="QKZ1612" s="58"/>
      <c r="QUV1612" s="58"/>
      <c r="RER1612" s="58"/>
      <c r="RON1612" s="58"/>
      <c r="RYJ1612" s="58"/>
      <c r="SIF1612" s="58"/>
      <c r="SSB1612" s="58"/>
      <c r="TBX1612" s="58"/>
      <c r="TLT1612" s="58"/>
      <c r="TVP1612" s="58"/>
      <c r="UFL1612" s="58"/>
      <c r="UPH1612" s="58"/>
      <c r="UZD1612" s="58"/>
      <c r="VIZ1612" s="58"/>
      <c r="VSV1612" s="58"/>
      <c r="WCR1612" s="58"/>
      <c r="WMN1612" s="58"/>
      <c r="WWJ1612" s="58"/>
    </row>
    <row r="1613" spans="1:796 1052:1820 2076:2844 3100:3868 4124:4892 5148:5916 6172:6940 7196:7964 8220:8988 9244:10012 10268:11036 11292:12060 12316:13084 13340:14108 14364:15132 15388:16156" s="67" customFormat="1" ht="57" hidden="1" customHeight="1" x14ac:dyDescent="0.25">
      <c r="A1613" s="54">
        <f>+SUBTOTAL(3,$B$11:B1613)</f>
        <v>0</v>
      </c>
      <c r="B1613" s="78" t="s">
        <v>42</v>
      </c>
      <c r="C1613" s="72" t="s">
        <v>43</v>
      </c>
      <c r="D1613" s="72" t="s">
        <v>44</v>
      </c>
      <c r="E1613" s="72" t="s">
        <v>45</v>
      </c>
      <c r="F1613" s="81" t="s">
        <v>5437</v>
      </c>
      <c r="G1613" s="82">
        <v>45541.643912036998</v>
      </c>
      <c r="H1613" s="81" t="s">
        <v>5437</v>
      </c>
      <c r="I1613" s="82">
        <v>45541.643912036998</v>
      </c>
      <c r="J1613" s="81" t="s">
        <v>5437</v>
      </c>
      <c r="K1613" s="82">
        <v>45541.643912036998</v>
      </c>
      <c r="L1613" s="100" t="s">
        <v>5571</v>
      </c>
      <c r="M1613" s="78" t="s">
        <v>48</v>
      </c>
      <c r="N1613" s="49" t="s">
        <v>379</v>
      </c>
      <c r="O1613" s="73" t="s">
        <v>418</v>
      </c>
      <c r="P1613" s="73" t="s">
        <v>504</v>
      </c>
      <c r="Q1613" s="74"/>
      <c r="R1613" s="75"/>
      <c r="S1613" s="73" t="s">
        <v>68</v>
      </c>
      <c r="T1613" s="73" t="s">
        <v>69</v>
      </c>
      <c r="U1613" s="73" t="s">
        <v>2144</v>
      </c>
      <c r="V1613" s="73"/>
      <c r="W1613" s="73"/>
      <c r="X1613" s="72" t="s">
        <v>58</v>
      </c>
      <c r="Y1613" s="73">
        <v>45555.716990740999</v>
      </c>
      <c r="Z1613" s="73" t="s">
        <v>59</v>
      </c>
      <c r="AA1613" s="72" t="s">
        <v>74</v>
      </c>
      <c r="AB1613" s="72"/>
      <c r="AC1613" s="78" t="s">
        <v>75</v>
      </c>
      <c r="AD1613" s="78" t="s">
        <v>75</v>
      </c>
      <c r="JX1613" s="58"/>
      <c r="TT1613" s="58"/>
      <c r="ADP1613" s="58"/>
      <c r="ANL1613" s="58"/>
      <c r="AXH1613" s="58"/>
      <c r="BHD1613" s="58"/>
      <c r="BQZ1613" s="58"/>
      <c r="CAV1613" s="58"/>
      <c r="CKR1613" s="58"/>
      <c r="CUN1613" s="58"/>
      <c r="DEJ1613" s="58"/>
      <c r="DOF1613" s="58"/>
      <c r="DYB1613" s="58"/>
      <c r="EHX1613" s="58"/>
      <c r="ERT1613" s="58"/>
      <c r="FBP1613" s="58"/>
      <c r="FLL1613" s="58"/>
      <c r="FVH1613" s="58"/>
      <c r="GFD1613" s="58"/>
      <c r="GOZ1613" s="58"/>
      <c r="GYV1613" s="58"/>
      <c r="HIR1613" s="58"/>
      <c r="HSN1613" s="58"/>
      <c r="ICJ1613" s="58"/>
      <c r="IMF1613" s="58"/>
      <c r="IWB1613" s="58"/>
      <c r="JFX1613" s="58"/>
      <c r="JPT1613" s="58"/>
      <c r="JZP1613" s="58"/>
      <c r="KJL1613" s="58"/>
      <c r="KTH1613" s="58"/>
      <c r="LDD1613" s="58"/>
      <c r="LMZ1613" s="58"/>
      <c r="LWV1613" s="58"/>
      <c r="MGR1613" s="58"/>
      <c r="MQN1613" s="58"/>
      <c r="NAJ1613" s="58"/>
      <c r="NKF1613" s="58"/>
      <c r="NUB1613" s="58"/>
      <c r="ODX1613" s="58"/>
      <c r="ONT1613" s="58"/>
      <c r="OXP1613" s="58"/>
      <c r="PHL1613" s="58"/>
      <c r="PRH1613" s="58"/>
      <c r="QBD1613" s="58"/>
      <c r="QKZ1613" s="58"/>
      <c r="QUV1613" s="58"/>
      <c r="RER1613" s="58"/>
      <c r="RON1613" s="58"/>
      <c r="RYJ1613" s="58"/>
      <c r="SIF1613" s="58"/>
      <c r="SSB1613" s="58"/>
      <c r="TBX1613" s="58"/>
      <c r="TLT1613" s="58"/>
      <c r="TVP1613" s="58"/>
      <c r="UFL1613" s="58"/>
      <c r="UPH1613" s="58"/>
      <c r="UZD1613" s="58"/>
      <c r="VIZ1613" s="58"/>
      <c r="VSV1613" s="58"/>
      <c r="WCR1613" s="58"/>
      <c r="WMN1613" s="58"/>
      <c r="WWJ1613" s="58"/>
    </row>
    <row r="1614" spans="1:796 1052:1820 2076:2844 3100:3868 4124:4892 5148:5916 6172:6940 7196:7964 8220:8988 9244:10012 10268:11036 11292:12060 12316:13084 13340:14108 14364:15132 15388:16156" s="67" customFormat="1" ht="57" hidden="1" customHeight="1" x14ac:dyDescent="0.25">
      <c r="A1614" s="54">
        <f>+SUBTOTAL(3,$B$11:B1614)</f>
        <v>0</v>
      </c>
      <c r="B1614" s="78" t="s">
        <v>42</v>
      </c>
      <c r="C1614" s="72" t="s">
        <v>43</v>
      </c>
      <c r="D1614" s="72" t="s">
        <v>44</v>
      </c>
      <c r="E1614" s="72" t="s">
        <v>45</v>
      </c>
      <c r="F1614" s="81" t="s">
        <v>5438</v>
      </c>
      <c r="G1614" s="82">
        <v>45544.492685185003</v>
      </c>
      <c r="H1614" s="81" t="s">
        <v>5438</v>
      </c>
      <c r="I1614" s="82">
        <v>45544.492685185003</v>
      </c>
      <c r="J1614" s="81" t="s">
        <v>5438</v>
      </c>
      <c r="K1614" s="82">
        <v>45544.492685185003</v>
      </c>
      <c r="L1614" s="100" t="s">
        <v>5572</v>
      </c>
      <c r="M1614" s="78" t="s">
        <v>48</v>
      </c>
      <c r="N1614" s="49" t="s">
        <v>379</v>
      </c>
      <c r="O1614" s="73" t="s">
        <v>1332</v>
      </c>
      <c r="P1614" s="73" t="s">
        <v>352</v>
      </c>
      <c r="Q1614" s="74"/>
      <c r="R1614" s="75"/>
      <c r="S1614" s="73" t="s">
        <v>68</v>
      </c>
      <c r="T1614" s="73" t="s">
        <v>161</v>
      </c>
      <c r="U1614" s="73" t="s">
        <v>162</v>
      </c>
      <c r="V1614" s="73"/>
      <c r="W1614" s="73"/>
      <c r="X1614" s="72" t="s">
        <v>58</v>
      </c>
      <c r="Y1614" s="73">
        <v>45552.756296296</v>
      </c>
      <c r="Z1614" s="73" t="s">
        <v>59</v>
      </c>
      <c r="AA1614" s="72" t="s">
        <v>74</v>
      </c>
      <c r="AB1614" s="72"/>
      <c r="AC1614" s="78" t="s">
        <v>75</v>
      </c>
      <c r="AD1614" s="78" t="s">
        <v>75</v>
      </c>
      <c r="JX1614" s="58"/>
      <c r="TT1614" s="58"/>
      <c r="ADP1614" s="58"/>
      <c r="ANL1614" s="58"/>
      <c r="AXH1614" s="58"/>
      <c r="BHD1614" s="58"/>
      <c r="BQZ1614" s="58"/>
      <c r="CAV1614" s="58"/>
      <c r="CKR1614" s="58"/>
      <c r="CUN1614" s="58"/>
      <c r="DEJ1614" s="58"/>
      <c r="DOF1614" s="58"/>
      <c r="DYB1614" s="58"/>
      <c r="EHX1614" s="58"/>
      <c r="ERT1614" s="58"/>
      <c r="FBP1614" s="58"/>
      <c r="FLL1614" s="58"/>
      <c r="FVH1614" s="58"/>
      <c r="GFD1614" s="58"/>
      <c r="GOZ1614" s="58"/>
      <c r="GYV1614" s="58"/>
      <c r="HIR1614" s="58"/>
      <c r="HSN1614" s="58"/>
      <c r="ICJ1614" s="58"/>
      <c r="IMF1614" s="58"/>
      <c r="IWB1614" s="58"/>
      <c r="JFX1614" s="58"/>
      <c r="JPT1614" s="58"/>
      <c r="JZP1614" s="58"/>
      <c r="KJL1614" s="58"/>
      <c r="KTH1614" s="58"/>
      <c r="LDD1614" s="58"/>
      <c r="LMZ1614" s="58"/>
      <c r="LWV1614" s="58"/>
      <c r="MGR1614" s="58"/>
      <c r="MQN1614" s="58"/>
      <c r="NAJ1614" s="58"/>
      <c r="NKF1614" s="58"/>
      <c r="NUB1614" s="58"/>
      <c r="ODX1614" s="58"/>
      <c r="ONT1614" s="58"/>
      <c r="OXP1614" s="58"/>
      <c r="PHL1614" s="58"/>
      <c r="PRH1614" s="58"/>
      <c r="QBD1614" s="58"/>
      <c r="QKZ1614" s="58"/>
      <c r="QUV1614" s="58"/>
      <c r="RER1614" s="58"/>
      <c r="RON1614" s="58"/>
      <c r="RYJ1614" s="58"/>
      <c r="SIF1614" s="58"/>
      <c r="SSB1614" s="58"/>
      <c r="TBX1614" s="58"/>
      <c r="TLT1614" s="58"/>
      <c r="TVP1614" s="58"/>
      <c r="UFL1614" s="58"/>
      <c r="UPH1614" s="58"/>
      <c r="UZD1614" s="58"/>
      <c r="VIZ1614" s="58"/>
      <c r="VSV1614" s="58"/>
      <c r="WCR1614" s="58"/>
      <c r="WMN1614" s="58"/>
      <c r="WWJ1614" s="58"/>
    </row>
    <row r="1615" spans="1:796 1052:1820 2076:2844 3100:3868 4124:4892 5148:5916 6172:6940 7196:7964 8220:8988 9244:10012 10268:11036 11292:12060 12316:13084 13340:14108 14364:15132 15388:16156" s="67" customFormat="1" ht="57" hidden="1" customHeight="1" x14ac:dyDescent="0.25">
      <c r="A1615" s="54">
        <f>+SUBTOTAL(3,$B$11:B1615)</f>
        <v>0</v>
      </c>
      <c r="B1615" s="78" t="s">
        <v>108</v>
      </c>
      <c r="C1615" s="72" t="s">
        <v>43</v>
      </c>
      <c r="D1615" s="72" t="s">
        <v>44</v>
      </c>
      <c r="E1615" s="72" t="s">
        <v>45</v>
      </c>
      <c r="F1615" s="81" t="s">
        <v>5439</v>
      </c>
      <c r="G1615" s="82">
        <v>45550.561099537001</v>
      </c>
      <c r="H1615" s="81" t="s">
        <v>5439</v>
      </c>
      <c r="I1615" s="82">
        <v>45550.561099537001</v>
      </c>
      <c r="J1615" s="81" t="s">
        <v>5439</v>
      </c>
      <c r="K1615" s="82">
        <v>45550.561099537001</v>
      </c>
      <c r="L1615" s="100" t="s">
        <v>5573</v>
      </c>
      <c r="M1615" s="78" t="s">
        <v>48</v>
      </c>
      <c r="N1615" s="49" t="s">
        <v>379</v>
      </c>
      <c r="O1615" s="73" t="s">
        <v>1666</v>
      </c>
      <c r="P1615" s="73" t="s">
        <v>5222</v>
      </c>
      <c r="Q1615" s="74"/>
      <c r="R1615" s="75"/>
      <c r="S1615" s="73" t="s">
        <v>53</v>
      </c>
      <c r="T1615" s="73" t="s">
        <v>5248</v>
      </c>
      <c r="U1615" s="73" t="s">
        <v>157</v>
      </c>
      <c r="V1615" s="73"/>
      <c r="W1615" s="73"/>
      <c r="X1615" s="72" t="s">
        <v>58</v>
      </c>
      <c r="Y1615" s="73"/>
      <c r="Z1615" s="73" t="s">
        <v>105</v>
      </c>
      <c r="AA1615" s="72" t="s">
        <v>74</v>
      </c>
      <c r="AB1615" s="72"/>
      <c r="AC1615" s="78" t="s">
        <v>75</v>
      </c>
      <c r="AD1615" s="78" t="s">
        <v>75</v>
      </c>
      <c r="JX1615" s="58"/>
      <c r="TT1615" s="58"/>
      <c r="ADP1615" s="58"/>
      <c r="ANL1615" s="58"/>
      <c r="AXH1615" s="58"/>
      <c r="BHD1615" s="58"/>
      <c r="BQZ1615" s="58"/>
      <c r="CAV1615" s="58"/>
      <c r="CKR1615" s="58"/>
      <c r="CUN1615" s="58"/>
      <c r="DEJ1615" s="58"/>
      <c r="DOF1615" s="58"/>
      <c r="DYB1615" s="58"/>
      <c r="EHX1615" s="58"/>
      <c r="ERT1615" s="58"/>
      <c r="FBP1615" s="58"/>
      <c r="FLL1615" s="58"/>
      <c r="FVH1615" s="58"/>
      <c r="GFD1615" s="58"/>
      <c r="GOZ1615" s="58"/>
      <c r="GYV1615" s="58"/>
      <c r="HIR1615" s="58"/>
      <c r="HSN1615" s="58"/>
      <c r="ICJ1615" s="58"/>
      <c r="IMF1615" s="58"/>
      <c r="IWB1615" s="58"/>
      <c r="JFX1615" s="58"/>
      <c r="JPT1615" s="58"/>
      <c r="JZP1615" s="58"/>
      <c r="KJL1615" s="58"/>
      <c r="KTH1615" s="58"/>
      <c r="LDD1615" s="58"/>
      <c r="LMZ1615" s="58"/>
      <c r="LWV1615" s="58"/>
      <c r="MGR1615" s="58"/>
      <c r="MQN1615" s="58"/>
      <c r="NAJ1615" s="58"/>
      <c r="NKF1615" s="58"/>
      <c r="NUB1615" s="58"/>
      <c r="ODX1615" s="58"/>
      <c r="ONT1615" s="58"/>
      <c r="OXP1615" s="58"/>
      <c r="PHL1615" s="58"/>
      <c r="PRH1615" s="58"/>
      <c r="QBD1615" s="58"/>
      <c r="QKZ1615" s="58"/>
      <c r="QUV1615" s="58"/>
      <c r="RER1615" s="58"/>
      <c r="RON1615" s="58"/>
      <c r="RYJ1615" s="58"/>
      <c r="SIF1615" s="58"/>
      <c r="SSB1615" s="58"/>
      <c r="TBX1615" s="58"/>
      <c r="TLT1615" s="58"/>
      <c r="TVP1615" s="58"/>
      <c r="UFL1615" s="58"/>
      <c r="UPH1615" s="58"/>
      <c r="UZD1615" s="58"/>
      <c r="VIZ1615" s="58"/>
      <c r="VSV1615" s="58"/>
      <c r="WCR1615" s="58"/>
      <c r="WMN1615" s="58"/>
      <c r="WWJ1615" s="58"/>
    </row>
    <row r="1616" spans="1:796 1052:1820 2076:2844 3100:3868 4124:4892 5148:5916 6172:6940 7196:7964 8220:8988 9244:10012 10268:11036 11292:12060 12316:13084 13340:14108 14364:15132 15388:16156" s="67" customFormat="1" ht="57" hidden="1" customHeight="1" x14ac:dyDescent="0.25">
      <c r="A1616" s="54">
        <f>+SUBTOTAL(3,$B$11:B1616)</f>
        <v>0</v>
      </c>
      <c r="B1616" s="78" t="s">
        <v>42</v>
      </c>
      <c r="C1616" s="72" t="s">
        <v>43</v>
      </c>
      <c r="D1616" s="72" t="s">
        <v>44</v>
      </c>
      <c r="E1616" s="72" t="s">
        <v>45</v>
      </c>
      <c r="F1616" s="81" t="s">
        <v>5440</v>
      </c>
      <c r="G1616" s="82">
        <v>45558.637789351997</v>
      </c>
      <c r="H1616" s="81" t="s">
        <v>5440</v>
      </c>
      <c r="I1616" s="82">
        <v>45558.637789351997</v>
      </c>
      <c r="J1616" s="81" t="s">
        <v>5440</v>
      </c>
      <c r="K1616" s="82">
        <v>45558.637789351997</v>
      </c>
      <c r="L1616" s="100" t="s">
        <v>110</v>
      </c>
      <c r="M1616" s="78" t="s">
        <v>111</v>
      </c>
      <c r="N1616" s="73" t="s">
        <v>141</v>
      </c>
      <c r="O1616" s="73" t="s">
        <v>554</v>
      </c>
      <c r="P1616" s="73" t="s">
        <v>661</v>
      </c>
      <c r="Q1616" s="74"/>
      <c r="R1616" s="75"/>
      <c r="S1616" s="73" t="s">
        <v>112</v>
      </c>
      <c r="T1616" s="73" t="s">
        <v>113</v>
      </c>
      <c r="U1616" s="73" t="s">
        <v>5678</v>
      </c>
      <c r="V1616" s="73"/>
      <c r="W1616" s="73"/>
      <c r="X1616" s="72" t="s">
        <v>58</v>
      </c>
      <c r="Y1616" s="73"/>
      <c r="Z1616" s="73" t="s">
        <v>73</v>
      </c>
      <c r="AA1616" s="72" t="s">
        <v>74</v>
      </c>
      <c r="AB1616" s="72"/>
      <c r="AC1616" s="78" t="s">
        <v>75</v>
      </c>
      <c r="AD1616" s="78" t="s">
        <v>75</v>
      </c>
      <c r="JX1616" s="58"/>
      <c r="TT1616" s="58"/>
      <c r="ADP1616" s="58"/>
      <c r="ANL1616" s="58"/>
      <c r="AXH1616" s="58"/>
      <c r="BHD1616" s="58"/>
      <c r="BQZ1616" s="58"/>
      <c r="CAV1616" s="58"/>
      <c r="CKR1616" s="58"/>
      <c r="CUN1616" s="58"/>
      <c r="DEJ1616" s="58"/>
      <c r="DOF1616" s="58"/>
      <c r="DYB1616" s="58"/>
      <c r="EHX1616" s="58"/>
      <c r="ERT1616" s="58"/>
      <c r="FBP1616" s="58"/>
      <c r="FLL1616" s="58"/>
      <c r="FVH1616" s="58"/>
      <c r="GFD1616" s="58"/>
      <c r="GOZ1616" s="58"/>
      <c r="GYV1616" s="58"/>
      <c r="HIR1616" s="58"/>
      <c r="HSN1616" s="58"/>
      <c r="ICJ1616" s="58"/>
      <c r="IMF1616" s="58"/>
      <c r="IWB1616" s="58"/>
      <c r="JFX1616" s="58"/>
      <c r="JPT1616" s="58"/>
      <c r="JZP1616" s="58"/>
      <c r="KJL1616" s="58"/>
      <c r="KTH1616" s="58"/>
      <c r="LDD1616" s="58"/>
      <c r="LMZ1616" s="58"/>
      <c r="LWV1616" s="58"/>
      <c r="MGR1616" s="58"/>
      <c r="MQN1616" s="58"/>
      <c r="NAJ1616" s="58"/>
      <c r="NKF1616" s="58"/>
      <c r="NUB1616" s="58"/>
      <c r="ODX1616" s="58"/>
      <c r="ONT1616" s="58"/>
      <c r="OXP1616" s="58"/>
      <c r="PHL1616" s="58"/>
      <c r="PRH1616" s="58"/>
      <c r="QBD1616" s="58"/>
      <c r="QKZ1616" s="58"/>
      <c r="QUV1616" s="58"/>
      <c r="RER1616" s="58"/>
      <c r="RON1616" s="58"/>
      <c r="RYJ1616" s="58"/>
      <c r="SIF1616" s="58"/>
      <c r="SSB1616" s="58"/>
      <c r="TBX1616" s="58"/>
      <c r="TLT1616" s="58"/>
      <c r="TVP1616" s="58"/>
      <c r="UFL1616" s="58"/>
      <c r="UPH1616" s="58"/>
      <c r="UZD1616" s="58"/>
      <c r="VIZ1616" s="58"/>
      <c r="VSV1616" s="58"/>
      <c r="WCR1616" s="58"/>
      <c r="WMN1616" s="58"/>
      <c r="WWJ1616" s="58"/>
    </row>
    <row r="1617" spans="1:796 1052:1820 2076:2844 3100:3868 4124:4892 5148:5916 6172:6940 7196:7964 8220:8988 9244:10012 10268:11036 11292:12060 12316:13084 13340:14108 14364:15132 15388:16156" s="67" customFormat="1" ht="57" hidden="1" customHeight="1" x14ac:dyDescent="0.25">
      <c r="A1617" s="54">
        <f>+SUBTOTAL(3,$B$11:B1617)</f>
        <v>0</v>
      </c>
      <c r="B1617" s="78" t="s">
        <v>108</v>
      </c>
      <c r="C1617" s="72" t="s">
        <v>43</v>
      </c>
      <c r="D1617" s="72" t="s">
        <v>44</v>
      </c>
      <c r="E1617" s="72" t="s">
        <v>45</v>
      </c>
      <c r="F1617" s="81" t="s">
        <v>5441</v>
      </c>
      <c r="G1617" s="82">
        <v>45539.709884258998</v>
      </c>
      <c r="H1617" s="81" t="s">
        <v>5441</v>
      </c>
      <c r="I1617" s="82">
        <v>45539.709884258998</v>
      </c>
      <c r="J1617" s="81" t="s">
        <v>5441</v>
      </c>
      <c r="K1617" s="82">
        <v>45539.709884258998</v>
      </c>
      <c r="L1617" s="100" t="s">
        <v>5573</v>
      </c>
      <c r="M1617" s="78" t="s">
        <v>48</v>
      </c>
      <c r="N1617" s="49" t="s">
        <v>379</v>
      </c>
      <c r="O1617" s="73" t="s">
        <v>1666</v>
      </c>
      <c r="P1617" s="73" t="s">
        <v>5222</v>
      </c>
      <c r="Q1617" s="74"/>
      <c r="R1617" s="75"/>
      <c r="S1617" s="73" t="s">
        <v>53</v>
      </c>
      <c r="T1617" s="73" t="s">
        <v>5248</v>
      </c>
      <c r="U1617" s="73" t="s">
        <v>157</v>
      </c>
      <c r="V1617" s="73"/>
      <c r="W1617" s="73"/>
      <c r="X1617" s="72" t="s">
        <v>58</v>
      </c>
      <c r="Y1617" s="73">
        <v>45548.855000000003</v>
      </c>
      <c r="Z1617" s="73" t="s">
        <v>105</v>
      </c>
      <c r="AA1617" s="72" t="s">
        <v>74</v>
      </c>
      <c r="AB1617" s="72"/>
      <c r="AC1617" s="78" t="s">
        <v>82</v>
      </c>
      <c r="AD1617" s="78" t="s">
        <v>82</v>
      </c>
      <c r="JX1617" s="58"/>
      <c r="TT1617" s="58"/>
      <c r="ADP1617" s="58"/>
      <c r="ANL1617" s="58"/>
      <c r="AXH1617" s="58"/>
      <c r="BHD1617" s="58"/>
      <c r="BQZ1617" s="58"/>
      <c r="CAV1617" s="58"/>
      <c r="CKR1617" s="58"/>
      <c r="CUN1617" s="58"/>
      <c r="DEJ1617" s="58"/>
      <c r="DOF1617" s="58"/>
      <c r="DYB1617" s="58"/>
      <c r="EHX1617" s="58"/>
      <c r="ERT1617" s="58"/>
      <c r="FBP1617" s="58"/>
      <c r="FLL1617" s="58"/>
      <c r="FVH1617" s="58"/>
      <c r="GFD1617" s="58"/>
      <c r="GOZ1617" s="58"/>
      <c r="GYV1617" s="58"/>
      <c r="HIR1617" s="58"/>
      <c r="HSN1617" s="58"/>
      <c r="ICJ1617" s="58"/>
      <c r="IMF1617" s="58"/>
      <c r="IWB1617" s="58"/>
      <c r="JFX1617" s="58"/>
      <c r="JPT1617" s="58"/>
      <c r="JZP1617" s="58"/>
      <c r="KJL1617" s="58"/>
      <c r="KTH1617" s="58"/>
      <c r="LDD1617" s="58"/>
      <c r="LMZ1617" s="58"/>
      <c r="LWV1617" s="58"/>
      <c r="MGR1617" s="58"/>
      <c r="MQN1617" s="58"/>
      <c r="NAJ1617" s="58"/>
      <c r="NKF1617" s="58"/>
      <c r="NUB1617" s="58"/>
      <c r="ODX1617" s="58"/>
      <c r="ONT1617" s="58"/>
      <c r="OXP1617" s="58"/>
      <c r="PHL1617" s="58"/>
      <c r="PRH1617" s="58"/>
      <c r="QBD1617" s="58"/>
      <c r="QKZ1617" s="58"/>
      <c r="QUV1617" s="58"/>
      <c r="RER1617" s="58"/>
      <c r="RON1617" s="58"/>
      <c r="RYJ1617" s="58"/>
      <c r="SIF1617" s="58"/>
      <c r="SSB1617" s="58"/>
      <c r="TBX1617" s="58"/>
      <c r="TLT1617" s="58"/>
      <c r="TVP1617" s="58"/>
      <c r="UFL1617" s="58"/>
      <c r="UPH1617" s="58"/>
      <c r="UZD1617" s="58"/>
      <c r="VIZ1617" s="58"/>
      <c r="VSV1617" s="58"/>
      <c r="WCR1617" s="58"/>
      <c r="WMN1617" s="58"/>
      <c r="WWJ1617" s="58"/>
    </row>
    <row r="1618" spans="1:796 1052:1820 2076:2844 3100:3868 4124:4892 5148:5916 6172:6940 7196:7964 8220:8988 9244:10012 10268:11036 11292:12060 12316:13084 13340:14108 14364:15132 15388:16156" s="67" customFormat="1" ht="57" hidden="1" customHeight="1" x14ac:dyDescent="0.25">
      <c r="A1618" s="54">
        <f>+SUBTOTAL(3,$B$11:B1618)</f>
        <v>0</v>
      </c>
      <c r="B1618" s="78" t="s">
        <v>42</v>
      </c>
      <c r="C1618" s="72" t="s">
        <v>43</v>
      </c>
      <c r="D1618" s="72" t="s">
        <v>44</v>
      </c>
      <c r="E1618" s="72" t="s">
        <v>45</v>
      </c>
      <c r="F1618" s="81" t="s">
        <v>5442</v>
      </c>
      <c r="G1618" s="82">
        <v>45555.446076389002</v>
      </c>
      <c r="H1618" s="81" t="s">
        <v>5442</v>
      </c>
      <c r="I1618" s="82">
        <v>45555.446076389002</v>
      </c>
      <c r="J1618" s="81" t="s">
        <v>5442</v>
      </c>
      <c r="K1618" s="82">
        <v>45555.446076389002</v>
      </c>
      <c r="L1618" s="100" t="s">
        <v>5574</v>
      </c>
      <c r="M1618" s="78" t="s">
        <v>48</v>
      </c>
      <c r="N1618" s="49" t="s">
        <v>379</v>
      </c>
      <c r="O1618" s="73" t="s">
        <v>430</v>
      </c>
      <c r="P1618" s="73" t="s">
        <v>51</v>
      </c>
      <c r="Q1618" s="74"/>
      <c r="R1618" s="75"/>
      <c r="S1618" s="73" t="s">
        <v>68</v>
      </c>
      <c r="T1618" s="73" t="s">
        <v>321</v>
      </c>
      <c r="U1618" s="73" t="s">
        <v>321</v>
      </c>
      <c r="V1618" s="73"/>
      <c r="W1618" s="73"/>
      <c r="X1618" s="72" t="s">
        <v>58</v>
      </c>
      <c r="Y1618" s="73"/>
      <c r="Z1618" s="73" t="s">
        <v>59</v>
      </c>
      <c r="AA1618" s="72" t="s">
        <v>74</v>
      </c>
      <c r="AB1618" s="72"/>
      <c r="AC1618" s="78" t="s">
        <v>75</v>
      </c>
      <c r="AD1618" s="78" t="s">
        <v>75</v>
      </c>
      <c r="JX1618" s="58"/>
      <c r="TT1618" s="58"/>
      <c r="ADP1618" s="58"/>
      <c r="ANL1618" s="58"/>
      <c r="AXH1618" s="58"/>
      <c r="BHD1618" s="58"/>
      <c r="BQZ1618" s="58"/>
      <c r="CAV1618" s="58"/>
      <c r="CKR1618" s="58"/>
      <c r="CUN1618" s="58"/>
      <c r="DEJ1618" s="58"/>
      <c r="DOF1618" s="58"/>
      <c r="DYB1618" s="58"/>
      <c r="EHX1618" s="58"/>
      <c r="ERT1618" s="58"/>
      <c r="FBP1618" s="58"/>
      <c r="FLL1618" s="58"/>
      <c r="FVH1618" s="58"/>
      <c r="GFD1618" s="58"/>
      <c r="GOZ1618" s="58"/>
      <c r="GYV1618" s="58"/>
      <c r="HIR1618" s="58"/>
      <c r="HSN1618" s="58"/>
      <c r="ICJ1618" s="58"/>
      <c r="IMF1618" s="58"/>
      <c r="IWB1618" s="58"/>
      <c r="JFX1618" s="58"/>
      <c r="JPT1618" s="58"/>
      <c r="JZP1618" s="58"/>
      <c r="KJL1618" s="58"/>
      <c r="KTH1618" s="58"/>
      <c r="LDD1618" s="58"/>
      <c r="LMZ1618" s="58"/>
      <c r="LWV1618" s="58"/>
      <c r="MGR1618" s="58"/>
      <c r="MQN1618" s="58"/>
      <c r="NAJ1618" s="58"/>
      <c r="NKF1618" s="58"/>
      <c r="NUB1618" s="58"/>
      <c r="ODX1618" s="58"/>
      <c r="ONT1618" s="58"/>
      <c r="OXP1618" s="58"/>
      <c r="PHL1618" s="58"/>
      <c r="PRH1618" s="58"/>
      <c r="QBD1618" s="58"/>
      <c r="QKZ1618" s="58"/>
      <c r="QUV1618" s="58"/>
      <c r="RER1618" s="58"/>
      <c r="RON1618" s="58"/>
      <c r="RYJ1618" s="58"/>
      <c r="SIF1618" s="58"/>
      <c r="SSB1618" s="58"/>
      <c r="TBX1618" s="58"/>
      <c r="TLT1618" s="58"/>
      <c r="TVP1618" s="58"/>
      <c r="UFL1618" s="58"/>
      <c r="UPH1618" s="58"/>
      <c r="UZD1618" s="58"/>
      <c r="VIZ1618" s="58"/>
      <c r="VSV1618" s="58"/>
      <c r="WCR1618" s="58"/>
      <c r="WMN1618" s="58"/>
      <c r="WWJ1618" s="58"/>
    </row>
    <row r="1619" spans="1:796 1052:1820 2076:2844 3100:3868 4124:4892 5148:5916 6172:6940 7196:7964 8220:8988 9244:10012 10268:11036 11292:12060 12316:13084 13340:14108 14364:15132 15388:16156" s="67" customFormat="1" ht="57" hidden="1" customHeight="1" x14ac:dyDescent="0.25">
      <c r="A1619" s="54">
        <f>+SUBTOTAL(3,$B$11:B1619)</f>
        <v>0</v>
      </c>
      <c r="B1619" s="78" t="s">
        <v>42</v>
      </c>
      <c r="C1619" s="72" t="s">
        <v>43</v>
      </c>
      <c r="D1619" s="72" t="s">
        <v>44</v>
      </c>
      <c r="E1619" s="72" t="s">
        <v>45</v>
      </c>
      <c r="F1619" s="81" t="s">
        <v>5443</v>
      </c>
      <c r="G1619" s="82">
        <v>45553.707094906997</v>
      </c>
      <c r="H1619" s="81" t="s">
        <v>5443</v>
      </c>
      <c r="I1619" s="82">
        <v>45553.707094906997</v>
      </c>
      <c r="J1619" s="81" t="s">
        <v>5443</v>
      </c>
      <c r="K1619" s="82">
        <v>45553.707094906997</v>
      </c>
      <c r="L1619" s="100" t="s">
        <v>5575</v>
      </c>
      <c r="M1619" s="78" t="s">
        <v>48</v>
      </c>
      <c r="N1619" s="49" t="s">
        <v>379</v>
      </c>
      <c r="O1619" s="73" t="s">
        <v>418</v>
      </c>
      <c r="P1619" s="73" t="s">
        <v>604</v>
      </c>
      <c r="Q1619" s="74"/>
      <c r="R1619" s="75"/>
      <c r="S1619" s="73" t="s">
        <v>68</v>
      </c>
      <c r="T1619" s="73" t="s">
        <v>178</v>
      </c>
      <c r="U1619" s="73" t="s">
        <v>1437</v>
      </c>
      <c r="V1619" s="73"/>
      <c r="W1619" s="73"/>
      <c r="X1619" s="72" t="s">
        <v>58</v>
      </c>
      <c r="Y1619" s="73">
        <v>45561.807812500003</v>
      </c>
      <c r="Z1619" s="73" t="s">
        <v>59</v>
      </c>
      <c r="AA1619" s="72" t="s">
        <v>74</v>
      </c>
      <c r="AB1619" s="72"/>
      <c r="AC1619" s="78" t="s">
        <v>75</v>
      </c>
      <c r="AD1619" s="78" t="s">
        <v>75</v>
      </c>
      <c r="JX1619" s="58"/>
      <c r="TT1619" s="58"/>
      <c r="ADP1619" s="58"/>
      <c r="ANL1619" s="58"/>
      <c r="AXH1619" s="58"/>
      <c r="BHD1619" s="58"/>
      <c r="BQZ1619" s="58"/>
      <c r="CAV1619" s="58"/>
      <c r="CKR1619" s="58"/>
      <c r="CUN1619" s="58"/>
      <c r="DEJ1619" s="58"/>
      <c r="DOF1619" s="58"/>
      <c r="DYB1619" s="58"/>
      <c r="EHX1619" s="58"/>
      <c r="ERT1619" s="58"/>
      <c r="FBP1619" s="58"/>
      <c r="FLL1619" s="58"/>
      <c r="FVH1619" s="58"/>
      <c r="GFD1619" s="58"/>
      <c r="GOZ1619" s="58"/>
      <c r="GYV1619" s="58"/>
      <c r="HIR1619" s="58"/>
      <c r="HSN1619" s="58"/>
      <c r="ICJ1619" s="58"/>
      <c r="IMF1619" s="58"/>
      <c r="IWB1619" s="58"/>
      <c r="JFX1619" s="58"/>
      <c r="JPT1619" s="58"/>
      <c r="JZP1619" s="58"/>
      <c r="KJL1619" s="58"/>
      <c r="KTH1619" s="58"/>
      <c r="LDD1619" s="58"/>
      <c r="LMZ1619" s="58"/>
      <c r="LWV1619" s="58"/>
      <c r="MGR1619" s="58"/>
      <c r="MQN1619" s="58"/>
      <c r="NAJ1619" s="58"/>
      <c r="NKF1619" s="58"/>
      <c r="NUB1619" s="58"/>
      <c r="ODX1619" s="58"/>
      <c r="ONT1619" s="58"/>
      <c r="OXP1619" s="58"/>
      <c r="PHL1619" s="58"/>
      <c r="PRH1619" s="58"/>
      <c r="QBD1619" s="58"/>
      <c r="QKZ1619" s="58"/>
      <c r="QUV1619" s="58"/>
      <c r="RER1619" s="58"/>
      <c r="RON1619" s="58"/>
      <c r="RYJ1619" s="58"/>
      <c r="SIF1619" s="58"/>
      <c r="SSB1619" s="58"/>
      <c r="TBX1619" s="58"/>
      <c r="TLT1619" s="58"/>
      <c r="TVP1619" s="58"/>
      <c r="UFL1619" s="58"/>
      <c r="UPH1619" s="58"/>
      <c r="UZD1619" s="58"/>
      <c r="VIZ1619" s="58"/>
      <c r="VSV1619" s="58"/>
      <c r="WCR1619" s="58"/>
      <c r="WMN1619" s="58"/>
      <c r="WWJ1619" s="58"/>
    </row>
    <row r="1620" spans="1:796 1052:1820 2076:2844 3100:3868 4124:4892 5148:5916 6172:6940 7196:7964 8220:8988 9244:10012 10268:11036 11292:12060 12316:13084 13340:14108 14364:15132 15388:16156" s="67" customFormat="1" ht="57" hidden="1" customHeight="1" x14ac:dyDescent="0.25">
      <c r="A1620" s="54">
        <f>+SUBTOTAL(3,$B$11:B1620)</f>
        <v>0</v>
      </c>
      <c r="B1620" s="78" t="s">
        <v>42</v>
      </c>
      <c r="C1620" s="72" t="s">
        <v>43</v>
      </c>
      <c r="D1620" s="72" t="s">
        <v>44</v>
      </c>
      <c r="E1620" s="72" t="s">
        <v>45</v>
      </c>
      <c r="F1620" s="81" t="s">
        <v>5444</v>
      </c>
      <c r="G1620" s="82">
        <v>45554.727662037003</v>
      </c>
      <c r="H1620" s="81" t="s">
        <v>5444</v>
      </c>
      <c r="I1620" s="82">
        <v>45554.727662037003</v>
      </c>
      <c r="J1620" s="81" t="s">
        <v>5444</v>
      </c>
      <c r="K1620" s="82">
        <v>45554.727662037003</v>
      </c>
      <c r="L1620" s="100" t="s">
        <v>5576</v>
      </c>
      <c r="M1620" s="78" t="s">
        <v>48</v>
      </c>
      <c r="N1620" s="49" t="s">
        <v>379</v>
      </c>
      <c r="O1620" s="73" t="s">
        <v>438</v>
      </c>
      <c r="P1620" s="73" t="s">
        <v>234</v>
      </c>
      <c r="Q1620" s="74"/>
      <c r="R1620" s="75"/>
      <c r="S1620" s="73" t="s">
        <v>68</v>
      </c>
      <c r="T1620" s="73" t="s">
        <v>69</v>
      </c>
      <c r="U1620" s="73" t="s">
        <v>70</v>
      </c>
      <c r="V1620" s="73"/>
      <c r="W1620" s="73"/>
      <c r="X1620" s="72" t="s">
        <v>58</v>
      </c>
      <c r="Y1620" s="73">
        <v>45561.818668981003</v>
      </c>
      <c r="Z1620" s="73" t="s">
        <v>59</v>
      </c>
      <c r="AA1620" s="72" t="s">
        <v>74</v>
      </c>
      <c r="AB1620" s="72"/>
      <c r="AC1620" s="78" t="s">
        <v>75</v>
      </c>
      <c r="AD1620" s="78" t="s">
        <v>75</v>
      </c>
      <c r="JX1620" s="58"/>
      <c r="TT1620" s="58"/>
      <c r="ADP1620" s="58"/>
      <c r="ANL1620" s="58"/>
      <c r="AXH1620" s="58"/>
      <c r="BHD1620" s="58"/>
      <c r="BQZ1620" s="58"/>
      <c r="CAV1620" s="58"/>
      <c r="CKR1620" s="58"/>
      <c r="CUN1620" s="58"/>
      <c r="DEJ1620" s="58"/>
      <c r="DOF1620" s="58"/>
      <c r="DYB1620" s="58"/>
      <c r="EHX1620" s="58"/>
      <c r="ERT1620" s="58"/>
      <c r="FBP1620" s="58"/>
      <c r="FLL1620" s="58"/>
      <c r="FVH1620" s="58"/>
      <c r="GFD1620" s="58"/>
      <c r="GOZ1620" s="58"/>
      <c r="GYV1620" s="58"/>
      <c r="HIR1620" s="58"/>
      <c r="HSN1620" s="58"/>
      <c r="ICJ1620" s="58"/>
      <c r="IMF1620" s="58"/>
      <c r="IWB1620" s="58"/>
      <c r="JFX1620" s="58"/>
      <c r="JPT1620" s="58"/>
      <c r="JZP1620" s="58"/>
      <c r="KJL1620" s="58"/>
      <c r="KTH1620" s="58"/>
      <c r="LDD1620" s="58"/>
      <c r="LMZ1620" s="58"/>
      <c r="LWV1620" s="58"/>
      <c r="MGR1620" s="58"/>
      <c r="MQN1620" s="58"/>
      <c r="NAJ1620" s="58"/>
      <c r="NKF1620" s="58"/>
      <c r="NUB1620" s="58"/>
      <c r="ODX1620" s="58"/>
      <c r="ONT1620" s="58"/>
      <c r="OXP1620" s="58"/>
      <c r="PHL1620" s="58"/>
      <c r="PRH1620" s="58"/>
      <c r="QBD1620" s="58"/>
      <c r="QKZ1620" s="58"/>
      <c r="QUV1620" s="58"/>
      <c r="RER1620" s="58"/>
      <c r="RON1620" s="58"/>
      <c r="RYJ1620" s="58"/>
      <c r="SIF1620" s="58"/>
      <c r="SSB1620" s="58"/>
      <c r="TBX1620" s="58"/>
      <c r="TLT1620" s="58"/>
      <c r="TVP1620" s="58"/>
      <c r="UFL1620" s="58"/>
      <c r="UPH1620" s="58"/>
      <c r="UZD1620" s="58"/>
      <c r="VIZ1620" s="58"/>
      <c r="VSV1620" s="58"/>
      <c r="WCR1620" s="58"/>
      <c r="WMN1620" s="58"/>
      <c r="WWJ1620" s="58"/>
    </row>
    <row r="1621" spans="1:796 1052:1820 2076:2844 3100:3868 4124:4892 5148:5916 6172:6940 7196:7964 8220:8988 9244:10012 10268:11036 11292:12060 12316:13084 13340:14108 14364:15132 15388:16156" s="67" customFormat="1" ht="57" hidden="1" customHeight="1" x14ac:dyDescent="0.25">
      <c r="A1621" s="54">
        <f>+SUBTOTAL(3,$B$11:B1621)</f>
        <v>0</v>
      </c>
      <c r="B1621" s="78" t="s">
        <v>42</v>
      </c>
      <c r="C1621" s="72" t="s">
        <v>43</v>
      </c>
      <c r="D1621" s="72" t="s">
        <v>44</v>
      </c>
      <c r="E1621" s="72" t="s">
        <v>45</v>
      </c>
      <c r="F1621" s="81" t="s">
        <v>5445</v>
      </c>
      <c r="G1621" s="82">
        <v>45554.637384258996</v>
      </c>
      <c r="H1621" s="81" t="s">
        <v>5445</v>
      </c>
      <c r="I1621" s="82">
        <v>45554.637384258996</v>
      </c>
      <c r="J1621" s="81" t="s">
        <v>5445</v>
      </c>
      <c r="K1621" s="82">
        <v>45554.637384258996</v>
      </c>
      <c r="L1621" s="100" t="s">
        <v>3021</v>
      </c>
      <c r="M1621" s="78" t="s">
        <v>48</v>
      </c>
      <c r="N1621" s="73" t="s">
        <v>141</v>
      </c>
      <c r="O1621" s="73" t="s">
        <v>1288</v>
      </c>
      <c r="P1621" s="73" t="s">
        <v>3380</v>
      </c>
      <c r="Q1621" s="74"/>
      <c r="R1621" s="75"/>
      <c r="S1621" s="73" t="s">
        <v>112</v>
      </c>
      <c r="T1621" s="73" t="s">
        <v>113</v>
      </c>
      <c r="U1621" s="73" t="s">
        <v>5678</v>
      </c>
      <c r="V1621" s="73"/>
      <c r="W1621" s="73"/>
      <c r="X1621" s="72" t="s">
        <v>58</v>
      </c>
      <c r="Y1621" s="73">
        <v>45559.674247684998</v>
      </c>
      <c r="Z1621" s="73" t="s">
        <v>59</v>
      </c>
      <c r="AA1621" s="72" t="s">
        <v>74</v>
      </c>
      <c r="AB1621" s="72"/>
      <c r="AC1621" s="78" t="s">
        <v>82</v>
      </c>
      <c r="AD1621" s="78" t="s">
        <v>82</v>
      </c>
      <c r="JX1621" s="58"/>
      <c r="TT1621" s="58"/>
      <c r="ADP1621" s="58"/>
      <c r="ANL1621" s="58"/>
      <c r="AXH1621" s="58"/>
      <c r="BHD1621" s="58"/>
      <c r="BQZ1621" s="58"/>
      <c r="CAV1621" s="58"/>
      <c r="CKR1621" s="58"/>
      <c r="CUN1621" s="58"/>
      <c r="DEJ1621" s="58"/>
      <c r="DOF1621" s="58"/>
      <c r="DYB1621" s="58"/>
      <c r="EHX1621" s="58"/>
      <c r="ERT1621" s="58"/>
      <c r="FBP1621" s="58"/>
      <c r="FLL1621" s="58"/>
      <c r="FVH1621" s="58"/>
      <c r="GFD1621" s="58"/>
      <c r="GOZ1621" s="58"/>
      <c r="GYV1621" s="58"/>
      <c r="HIR1621" s="58"/>
      <c r="HSN1621" s="58"/>
      <c r="ICJ1621" s="58"/>
      <c r="IMF1621" s="58"/>
      <c r="IWB1621" s="58"/>
      <c r="JFX1621" s="58"/>
      <c r="JPT1621" s="58"/>
      <c r="JZP1621" s="58"/>
      <c r="KJL1621" s="58"/>
      <c r="KTH1621" s="58"/>
      <c r="LDD1621" s="58"/>
      <c r="LMZ1621" s="58"/>
      <c r="LWV1621" s="58"/>
      <c r="MGR1621" s="58"/>
      <c r="MQN1621" s="58"/>
      <c r="NAJ1621" s="58"/>
      <c r="NKF1621" s="58"/>
      <c r="NUB1621" s="58"/>
      <c r="ODX1621" s="58"/>
      <c r="ONT1621" s="58"/>
      <c r="OXP1621" s="58"/>
      <c r="PHL1621" s="58"/>
      <c r="PRH1621" s="58"/>
      <c r="QBD1621" s="58"/>
      <c r="QKZ1621" s="58"/>
      <c r="QUV1621" s="58"/>
      <c r="RER1621" s="58"/>
      <c r="RON1621" s="58"/>
      <c r="RYJ1621" s="58"/>
      <c r="SIF1621" s="58"/>
      <c r="SSB1621" s="58"/>
      <c r="TBX1621" s="58"/>
      <c r="TLT1621" s="58"/>
      <c r="TVP1621" s="58"/>
      <c r="UFL1621" s="58"/>
      <c r="UPH1621" s="58"/>
      <c r="UZD1621" s="58"/>
      <c r="VIZ1621" s="58"/>
      <c r="VSV1621" s="58"/>
      <c r="WCR1621" s="58"/>
      <c r="WMN1621" s="58"/>
      <c r="WWJ1621" s="58"/>
    </row>
    <row r="1622" spans="1:796 1052:1820 2076:2844 3100:3868 4124:4892 5148:5916 6172:6940 7196:7964 8220:8988 9244:10012 10268:11036 11292:12060 12316:13084 13340:14108 14364:15132 15388:16156" s="67" customFormat="1" ht="57" hidden="1" customHeight="1" x14ac:dyDescent="0.25">
      <c r="A1622" s="54">
        <f>+SUBTOTAL(3,$B$11:B1622)</f>
        <v>0</v>
      </c>
      <c r="B1622" s="78" t="s">
        <v>42</v>
      </c>
      <c r="C1622" s="72" t="s">
        <v>43</v>
      </c>
      <c r="D1622" s="72" t="s">
        <v>44</v>
      </c>
      <c r="E1622" s="72" t="s">
        <v>45</v>
      </c>
      <c r="F1622" s="81" t="s">
        <v>5446</v>
      </c>
      <c r="G1622" s="82">
        <v>45552.873009258998</v>
      </c>
      <c r="H1622" s="81" t="s">
        <v>5446</v>
      </c>
      <c r="I1622" s="82">
        <v>45552.873009258998</v>
      </c>
      <c r="J1622" s="81" t="s">
        <v>5446</v>
      </c>
      <c r="K1622" s="82">
        <v>45552.873009258998</v>
      </c>
      <c r="L1622" s="100" t="s">
        <v>5577</v>
      </c>
      <c r="M1622" s="78" t="s">
        <v>48</v>
      </c>
      <c r="N1622" s="73" t="s">
        <v>313</v>
      </c>
      <c r="O1622" s="73" t="s">
        <v>473</v>
      </c>
      <c r="P1622" s="73" t="s">
        <v>5646</v>
      </c>
      <c r="Q1622" s="74"/>
      <c r="R1622" s="75"/>
      <c r="S1622" s="73" t="s">
        <v>68</v>
      </c>
      <c r="T1622" s="73" t="s">
        <v>125</v>
      </c>
      <c r="U1622" s="73" t="s">
        <v>126</v>
      </c>
      <c r="V1622" s="73"/>
      <c r="W1622" s="73"/>
      <c r="X1622" s="72" t="s">
        <v>58</v>
      </c>
      <c r="Y1622" s="73"/>
      <c r="Z1622" s="73" t="s">
        <v>59</v>
      </c>
      <c r="AA1622" s="72" t="s">
        <v>74</v>
      </c>
      <c r="AB1622" s="72"/>
      <c r="AC1622" s="78" t="s">
        <v>82</v>
      </c>
      <c r="AD1622" s="78" t="s">
        <v>82</v>
      </c>
      <c r="JX1622" s="58"/>
      <c r="TT1622" s="58"/>
      <c r="ADP1622" s="58"/>
      <c r="ANL1622" s="58"/>
      <c r="AXH1622" s="58"/>
      <c r="BHD1622" s="58"/>
      <c r="BQZ1622" s="58"/>
      <c r="CAV1622" s="58"/>
      <c r="CKR1622" s="58"/>
      <c r="CUN1622" s="58"/>
      <c r="DEJ1622" s="58"/>
      <c r="DOF1622" s="58"/>
      <c r="DYB1622" s="58"/>
      <c r="EHX1622" s="58"/>
      <c r="ERT1622" s="58"/>
      <c r="FBP1622" s="58"/>
      <c r="FLL1622" s="58"/>
      <c r="FVH1622" s="58"/>
      <c r="GFD1622" s="58"/>
      <c r="GOZ1622" s="58"/>
      <c r="GYV1622" s="58"/>
      <c r="HIR1622" s="58"/>
      <c r="HSN1622" s="58"/>
      <c r="ICJ1622" s="58"/>
      <c r="IMF1622" s="58"/>
      <c r="IWB1622" s="58"/>
      <c r="JFX1622" s="58"/>
      <c r="JPT1622" s="58"/>
      <c r="JZP1622" s="58"/>
      <c r="KJL1622" s="58"/>
      <c r="KTH1622" s="58"/>
      <c r="LDD1622" s="58"/>
      <c r="LMZ1622" s="58"/>
      <c r="LWV1622" s="58"/>
      <c r="MGR1622" s="58"/>
      <c r="MQN1622" s="58"/>
      <c r="NAJ1622" s="58"/>
      <c r="NKF1622" s="58"/>
      <c r="NUB1622" s="58"/>
      <c r="ODX1622" s="58"/>
      <c r="ONT1622" s="58"/>
      <c r="OXP1622" s="58"/>
      <c r="PHL1622" s="58"/>
      <c r="PRH1622" s="58"/>
      <c r="QBD1622" s="58"/>
      <c r="QKZ1622" s="58"/>
      <c r="QUV1622" s="58"/>
      <c r="RER1622" s="58"/>
      <c r="RON1622" s="58"/>
      <c r="RYJ1622" s="58"/>
      <c r="SIF1622" s="58"/>
      <c r="SSB1622" s="58"/>
      <c r="TBX1622" s="58"/>
      <c r="TLT1622" s="58"/>
      <c r="TVP1622" s="58"/>
      <c r="UFL1622" s="58"/>
      <c r="UPH1622" s="58"/>
      <c r="UZD1622" s="58"/>
      <c r="VIZ1622" s="58"/>
      <c r="VSV1622" s="58"/>
      <c r="WCR1622" s="58"/>
      <c r="WMN1622" s="58"/>
      <c r="WWJ1622" s="58"/>
    </row>
    <row r="1623" spans="1:796 1052:1820 2076:2844 3100:3868 4124:4892 5148:5916 6172:6940 7196:7964 8220:8988 9244:10012 10268:11036 11292:12060 12316:13084 13340:14108 14364:15132 15388:16156" s="67" customFormat="1" ht="57" hidden="1" customHeight="1" x14ac:dyDescent="0.25">
      <c r="A1623" s="54">
        <f>+SUBTOTAL(3,$B$11:B1623)</f>
        <v>0</v>
      </c>
      <c r="B1623" s="78" t="s">
        <v>42</v>
      </c>
      <c r="C1623" s="72" t="s">
        <v>43</v>
      </c>
      <c r="D1623" s="72" t="s">
        <v>44</v>
      </c>
      <c r="E1623" s="72" t="s">
        <v>45</v>
      </c>
      <c r="F1623" s="81" t="s">
        <v>5447</v>
      </c>
      <c r="G1623" s="82">
        <v>45555.639629630001</v>
      </c>
      <c r="H1623" s="81" t="s">
        <v>5447</v>
      </c>
      <c r="I1623" s="82">
        <v>45555.639629630001</v>
      </c>
      <c r="J1623" s="81" t="s">
        <v>5447</v>
      </c>
      <c r="K1623" s="82">
        <v>45555.639629630001</v>
      </c>
      <c r="L1623" s="100" t="s">
        <v>5543</v>
      </c>
      <c r="M1623" s="78" t="s">
        <v>48</v>
      </c>
      <c r="N1623" s="73" t="s">
        <v>313</v>
      </c>
      <c r="O1623" s="73" t="s">
        <v>314</v>
      </c>
      <c r="P1623" s="73" t="s">
        <v>455</v>
      </c>
      <c r="Q1623" s="74"/>
      <c r="R1623" s="75"/>
      <c r="S1623" s="73" t="s">
        <v>68</v>
      </c>
      <c r="T1623" s="73" t="s">
        <v>125</v>
      </c>
      <c r="U1623" s="73" t="s">
        <v>126</v>
      </c>
      <c r="V1623" s="73"/>
      <c r="W1623" s="73"/>
      <c r="X1623" s="72" t="s">
        <v>58</v>
      </c>
      <c r="Y1623" s="73"/>
      <c r="Z1623" s="73" t="s">
        <v>59</v>
      </c>
      <c r="AA1623" s="72" t="s">
        <v>74</v>
      </c>
      <c r="AB1623" s="72"/>
      <c r="AC1623" s="78" t="s">
        <v>82</v>
      </c>
      <c r="AD1623" s="78" t="s">
        <v>82</v>
      </c>
      <c r="JX1623" s="58"/>
      <c r="TT1623" s="58"/>
      <c r="ADP1623" s="58"/>
      <c r="ANL1623" s="58"/>
      <c r="AXH1623" s="58"/>
      <c r="BHD1623" s="58"/>
      <c r="BQZ1623" s="58"/>
      <c r="CAV1623" s="58"/>
      <c r="CKR1623" s="58"/>
      <c r="CUN1623" s="58"/>
      <c r="DEJ1623" s="58"/>
      <c r="DOF1623" s="58"/>
      <c r="DYB1623" s="58"/>
      <c r="EHX1623" s="58"/>
      <c r="ERT1623" s="58"/>
      <c r="FBP1623" s="58"/>
      <c r="FLL1623" s="58"/>
      <c r="FVH1623" s="58"/>
      <c r="GFD1623" s="58"/>
      <c r="GOZ1623" s="58"/>
      <c r="GYV1623" s="58"/>
      <c r="HIR1623" s="58"/>
      <c r="HSN1623" s="58"/>
      <c r="ICJ1623" s="58"/>
      <c r="IMF1623" s="58"/>
      <c r="IWB1623" s="58"/>
      <c r="JFX1623" s="58"/>
      <c r="JPT1623" s="58"/>
      <c r="JZP1623" s="58"/>
      <c r="KJL1623" s="58"/>
      <c r="KTH1623" s="58"/>
      <c r="LDD1623" s="58"/>
      <c r="LMZ1623" s="58"/>
      <c r="LWV1623" s="58"/>
      <c r="MGR1623" s="58"/>
      <c r="MQN1623" s="58"/>
      <c r="NAJ1623" s="58"/>
      <c r="NKF1623" s="58"/>
      <c r="NUB1623" s="58"/>
      <c r="ODX1623" s="58"/>
      <c r="ONT1623" s="58"/>
      <c r="OXP1623" s="58"/>
      <c r="PHL1623" s="58"/>
      <c r="PRH1623" s="58"/>
      <c r="QBD1623" s="58"/>
      <c r="QKZ1623" s="58"/>
      <c r="QUV1623" s="58"/>
      <c r="RER1623" s="58"/>
      <c r="RON1623" s="58"/>
      <c r="RYJ1623" s="58"/>
      <c r="SIF1623" s="58"/>
      <c r="SSB1623" s="58"/>
      <c r="TBX1623" s="58"/>
      <c r="TLT1623" s="58"/>
      <c r="TVP1623" s="58"/>
      <c r="UFL1623" s="58"/>
      <c r="UPH1623" s="58"/>
      <c r="UZD1623" s="58"/>
      <c r="VIZ1623" s="58"/>
      <c r="VSV1623" s="58"/>
      <c r="WCR1623" s="58"/>
      <c r="WMN1623" s="58"/>
      <c r="WWJ1623" s="58"/>
    </row>
    <row r="1624" spans="1:796 1052:1820 2076:2844 3100:3868 4124:4892 5148:5916 6172:6940 7196:7964 8220:8988 9244:10012 10268:11036 11292:12060 12316:13084 13340:14108 14364:15132 15388:16156" s="67" customFormat="1" ht="57" hidden="1" customHeight="1" x14ac:dyDescent="0.25">
      <c r="A1624" s="54">
        <f>+SUBTOTAL(3,$B$11:B1624)</f>
        <v>0</v>
      </c>
      <c r="B1624" s="78" t="s">
        <v>42</v>
      </c>
      <c r="C1624" s="72" t="s">
        <v>43</v>
      </c>
      <c r="D1624" s="72" t="s">
        <v>44</v>
      </c>
      <c r="E1624" s="72" t="s">
        <v>45</v>
      </c>
      <c r="F1624" s="81" t="s">
        <v>5448</v>
      </c>
      <c r="G1624" s="82">
        <v>45545.958749999998</v>
      </c>
      <c r="H1624" s="81" t="s">
        <v>5448</v>
      </c>
      <c r="I1624" s="82">
        <v>45545.958749999998</v>
      </c>
      <c r="J1624" s="81" t="s">
        <v>5448</v>
      </c>
      <c r="K1624" s="82">
        <v>45545.958749999998</v>
      </c>
      <c r="L1624" s="100" t="s">
        <v>5578</v>
      </c>
      <c r="M1624" s="78" t="s">
        <v>48</v>
      </c>
      <c r="N1624" s="73" t="s">
        <v>313</v>
      </c>
      <c r="O1624" s="73" t="s">
        <v>473</v>
      </c>
      <c r="P1624" s="73" t="s">
        <v>5647</v>
      </c>
      <c r="Q1624" s="74"/>
      <c r="R1624" s="75"/>
      <c r="S1624" s="73" t="s">
        <v>144</v>
      </c>
      <c r="T1624" s="73" t="s">
        <v>145</v>
      </c>
      <c r="U1624" s="73" t="s">
        <v>146</v>
      </c>
      <c r="V1624" s="73"/>
      <c r="W1624" s="73"/>
      <c r="X1624" s="72" t="s">
        <v>58</v>
      </c>
      <c r="Y1624" s="73">
        <v>45558.677476851997</v>
      </c>
      <c r="Z1624" s="73" t="s">
        <v>59</v>
      </c>
      <c r="AA1624" s="72" t="s">
        <v>74</v>
      </c>
      <c r="AB1624" s="72"/>
      <c r="AC1624" s="78" t="s">
        <v>82</v>
      </c>
      <c r="AD1624" s="78" t="s">
        <v>82</v>
      </c>
      <c r="JX1624" s="58"/>
      <c r="TT1624" s="58"/>
      <c r="ADP1624" s="58"/>
      <c r="ANL1624" s="58"/>
      <c r="AXH1624" s="58"/>
      <c r="BHD1624" s="58"/>
      <c r="BQZ1624" s="58"/>
      <c r="CAV1624" s="58"/>
      <c r="CKR1624" s="58"/>
      <c r="CUN1624" s="58"/>
      <c r="DEJ1624" s="58"/>
      <c r="DOF1624" s="58"/>
      <c r="DYB1624" s="58"/>
      <c r="EHX1624" s="58"/>
      <c r="ERT1624" s="58"/>
      <c r="FBP1624" s="58"/>
      <c r="FLL1624" s="58"/>
      <c r="FVH1624" s="58"/>
      <c r="GFD1624" s="58"/>
      <c r="GOZ1624" s="58"/>
      <c r="GYV1624" s="58"/>
      <c r="HIR1624" s="58"/>
      <c r="HSN1624" s="58"/>
      <c r="ICJ1624" s="58"/>
      <c r="IMF1624" s="58"/>
      <c r="IWB1624" s="58"/>
      <c r="JFX1624" s="58"/>
      <c r="JPT1624" s="58"/>
      <c r="JZP1624" s="58"/>
      <c r="KJL1624" s="58"/>
      <c r="KTH1624" s="58"/>
      <c r="LDD1624" s="58"/>
      <c r="LMZ1624" s="58"/>
      <c r="LWV1624" s="58"/>
      <c r="MGR1624" s="58"/>
      <c r="MQN1624" s="58"/>
      <c r="NAJ1624" s="58"/>
      <c r="NKF1624" s="58"/>
      <c r="NUB1624" s="58"/>
      <c r="ODX1624" s="58"/>
      <c r="ONT1624" s="58"/>
      <c r="OXP1624" s="58"/>
      <c r="PHL1624" s="58"/>
      <c r="PRH1624" s="58"/>
      <c r="QBD1624" s="58"/>
      <c r="QKZ1624" s="58"/>
      <c r="QUV1624" s="58"/>
      <c r="RER1624" s="58"/>
      <c r="RON1624" s="58"/>
      <c r="RYJ1624" s="58"/>
      <c r="SIF1624" s="58"/>
      <c r="SSB1624" s="58"/>
      <c r="TBX1624" s="58"/>
      <c r="TLT1624" s="58"/>
      <c r="TVP1624" s="58"/>
      <c r="UFL1624" s="58"/>
      <c r="UPH1624" s="58"/>
      <c r="UZD1624" s="58"/>
      <c r="VIZ1624" s="58"/>
      <c r="VSV1624" s="58"/>
      <c r="WCR1624" s="58"/>
      <c r="WMN1624" s="58"/>
      <c r="WWJ1624" s="58"/>
    </row>
    <row r="1625" spans="1:796 1052:1820 2076:2844 3100:3868 4124:4892 5148:5916 6172:6940 7196:7964 8220:8988 9244:10012 10268:11036 11292:12060 12316:13084 13340:14108 14364:15132 15388:16156" s="67" customFormat="1" ht="57" hidden="1" customHeight="1" x14ac:dyDescent="0.25">
      <c r="A1625" s="54">
        <f>+SUBTOTAL(3,$B$11:B1625)</f>
        <v>0</v>
      </c>
      <c r="B1625" s="78" t="s">
        <v>42</v>
      </c>
      <c r="C1625" s="72" t="s">
        <v>43</v>
      </c>
      <c r="D1625" s="72" t="s">
        <v>44</v>
      </c>
      <c r="E1625" s="72" t="s">
        <v>45</v>
      </c>
      <c r="F1625" s="81" t="s">
        <v>5449</v>
      </c>
      <c r="G1625" s="82">
        <v>45553.422094907</v>
      </c>
      <c r="H1625" s="81" t="s">
        <v>5449</v>
      </c>
      <c r="I1625" s="82">
        <v>45553.422094907</v>
      </c>
      <c r="J1625" s="81" t="s">
        <v>5449</v>
      </c>
      <c r="K1625" s="82">
        <v>45553.422094907</v>
      </c>
      <c r="L1625" s="100" t="s">
        <v>5579</v>
      </c>
      <c r="M1625" s="78" t="s">
        <v>48</v>
      </c>
      <c r="N1625" s="73" t="s">
        <v>313</v>
      </c>
      <c r="O1625" s="73" t="s">
        <v>4108</v>
      </c>
      <c r="P1625" s="73" t="s">
        <v>489</v>
      </c>
      <c r="Q1625" s="74"/>
      <c r="R1625" s="75"/>
      <c r="S1625" s="73" t="s">
        <v>68</v>
      </c>
      <c r="T1625" s="73" t="s">
        <v>321</v>
      </c>
      <c r="U1625" s="73" t="s">
        <v>321</v>
      </c>
      <c r="V1625" s="73"/>
      <c r="W1625" s="73"/>
      <c r="X1625" s="72" t="s">
        <v>58</v>
      </c>
      <c r="Y1625" s="73"/>
      <c r="Z1625" s="73" t="s">
        <v>59</v>
      </c>
      <c r="AA1625" s="72" t="s">
        <v>74</v>
      </c>
      <c r="AB1625" s="72"/>
      <c r="AC1625" s="78" t="s">
        <v>82</v>
      </c>
      <c r="AD1625" s="78" t="s">
        <v>82</v>
      </c>
      <c r="JX1625" s="58"/>
      <c r="TT1625" s="58"/>
      <c r="ADP1625" s="58"/>
      <c r="ANL1625" s="58"/>
      <c r="AXH1625" s="58"/>
      <c r="BHD1625" s="58"/>
      <c r="BQZ1625" s="58"/>
      <c r="CAV1625" s="58"/>
      <c r="CKR1625" s="58"/>
      <c r="CUN1625" s="58"/>
      <c r="DEJ1625" s="58"/>
      <c r="DOF1625" s="58"/>
      <c r="DYB1625" s="58"/>
      <c r="EHX1625" s="58"/>
      <c r="ERT1625" s="58"/>
      <c r="FBP1625" s="58"/>
      <c r="FLL1625" s="58"/>
      <c r="FVH1625" s="58"/>
      <c r="GFD1625" s="58"/>
      <c r="GOZ1625" s="58"/>
      <c r="GYV1625" s="58"/>
      <c r="HIR1625" s="58"/>
      <c r="HSN1625" s="58"/>
      <c r="ICJ1625" s="58"/>
      <c r="IMF1625" s="58"/>
      <c r="IWB1625" s="58"/>
      <c r="JFX1625" s="58"/>
      <c r="JPT1625" s="58"/>
      <c r="JZP1625" s="58"/>
      <c r="KJL1625" s="58"/>
      <c r="KTH1625" s="58"/>
      <c r="LDD1625" s="58"/>
      <c r="LMZ1625" s="58"/>
      <c r="LWV1625" s="58"/>
      <c r="MGR1625" s="58"/>
      <c r="MQN1625" s="58"/>
      <c r="NAJ1625" s="58"/>
      <c r="NKF1625" s="58"/>
      <c r="NUB1625" s="58"/>
      <c r="ODX1625" s="58"/>
      <c r="ONT1625" s="58"/>
      <c r="OXP1625" s="58"/>
      <c r="PHL1625" s="58"/>
      <c r="PRH1625" s="58"/>
      <c r="QBD1625" s="58"/>
      <c r="QKZ1625" s="58"/>
      <c r="QUV1625" s="58"/>
      <c r="RER1625" s="58"/>
      <c r="RON1625" s="58"/>
      <c r="RYJ1625" s="58"/>
      <c r="SIF1625" s="58"/>
      <c r="SSB1625" s="58"/>
      <c r="TBX1625" s="58"/>
      <c r="TLT1625" s="58"/>
      <c r="TVP1625" s="58"/>
      <c r="UFL1625" s="58"/>
      <c r="UPH1625" s="58"/>
      <c r="UZD1625" s="58"/>
      <c r="VIZ1625" s="58"/>
      <c r="VSV1625" s="58"/>
      <c r="WCR1625" s="58"/>
      <c r="WMN1625" s="58"/>
      <c r="WWJ1625" s="58"/>
    </row>
    <row r="1626" spans="1:796 1052:1820 2076:2844 3100:3868 4124:4892 5148:5916 6172:6940 7196:7964 8220:8988 9244:10012 10268:11036 11292:12060 12316:13084 13340:14108 14364:15132 15388:16156" s="67" customFormat="1" ht="57" hidden="1" customHeight="1" x14ac:dyDescent="0.25">
      <c r="A1626" s="54">
        <f>+SUBTOTAL(3,$B$11:B1626)</f>
        <v>0</v>
      </c>
      <c r="B1626" s="78" t="s">
        <v>42</v>
      </c>
      <c r="C1626" s="72" t="s">
        <v>43</v>
      </c>
      <c r="D1626" s="72" t="s">
        <v>44</v>
      </c>
      <c r="E1626" s="72" t="s">
        <v>45</v>
      </c>
      <c r="F1626" s="81" t="s">
        <v>5450</v>
      </c>
      <c r="G1626" s="82">
        <v>45547.745254629997</v>
      </c>
      <c r="H1626" s="81" t="s">
        <v>5450</v>
      </c>
      <c r="I1626" s="82">
        <v>45547.745254629997</v>
      </c>
      <c r="J1626" s="81" t="s">
        <v>5450</v>
      </c>
      <c r="K1626" s="82">
        <v>45547.745254629997</v>
      </c>
      <c r="L1626" s="100" t="s">
        <v>5580</v>
      </c>
      <c r="M1626" s="78" t="s">
        <v>48</v>
      </c>
      <c r="N1626" s="73" t="s">
        <v>313</v>
      </c>
      <c r="O1626" s="73" t="s">
        <v>464</v>
      </c>
      <c r="P1626" s="73" t="s">
        <v>4412</v>
      </c>
      <c r="Q1626" s="74"/>
      <c r="R1626" s="75"/>
      <c r="S1626" s="73" t="s">
        <v>68</v>
      </c>
      <c r="T1626" s="73" t="s">
        <v>125</v>
      </c>
      <c r="U1626" s="73" t="s">
        <v>126</v>
      </c>
      <c r="V1626" s="73"/>
      <c r="W1626" s="73"/>
      <c r="X1626" s="72" t="s">
        <v>58</v>
      </c>
      <c r="Y1626" s="73">
        <v>45555.765810185003</v>
      </c>
      <c r="Z1626" s="73" t="s">
        <v>59</v>
      </c>
      <c r="AA1626" s="72" t="s">
        <v>74</v>
      </c>
      <c r="AB1626" s="72"/>
      <c r="AC1626" s="78" t="s">
        <v>82</v>
      </c>
      <c r="AD1626" s="78" t="s">
        <v>82</v>
      </c>
      <c r="JX1626" s="58"/>
      <c r="TT1626" s="58"/>
      <c r="ADP1626" s="58"/>
      <c r="ANL1626" s="58"/>
      <c r="AXH1626" s="58"/>
      <c r="BHD1626" s="58"/>
      <c r="BQZ1626" s="58"/>
      <c r="CAV1626" s="58"/>
      <c r="CKR1626" s="58"/>
      <c r="CUN1626" s="58"/>
      <c r="DEJ1626" s="58"/>
      <c r="DOF1626" s="58"/>
      <c r="DYB1626" s="58"/>
      <c r="EHX1626" s="58"/>
      <c r="ERT1626" s="58"/>
      <c r="FBP1626" s="58"/>
      <c r="FLL1626" s="58"/>
      <c r="FVH1626" s="58"/>
      <c r="GFD1626" s="58"/>
      <c r="GOZ1626" s="58"/>
      <c r="GYV1626" s="58"/>
      <c r="HIR1626" s="58"/>
      <c r="HSN1626" s="58"/>
      <c r="ICJ1626" s="58"/>
      <c r="IMF1626" s="58"/>
      <c r="IWB1626" s="58"/>
      <c r="JFX1626" s="58"/>
      <c r="JPT1626" s="58"/>
      <c r="JZP1626" s="58"/>
      <c r="KJL1626" s="58"/>
      <c r="KTH1626" s="58"/>
      <c r="LDD1626" s="58"/>
      <c r="LMZ1626" s="58"/>
      <c r="LWV1626" s="58"/>
      <c r="MGR1626" s="58"/>
      <c r="MQN1626" s="58"/>
      <c r="NAJ1626" s="58"/>
      <c r="NKF1626" s="58"/>
      <c r="NUB1626" s="58"/>
      <c r="ODX1626" s="58"/>
      <c r="ONT1626" s="58"/>
      <c r="OXP1626" s="58"/>
      <c r="PHL1626" s="58"/>
      <c r="PRH1626" s="58"/>
      <c r="QBD1626" s="58"/>
      <c r="QKZ1626" s="58"/>
      <c r="QUV1626" s="58"/>
      <c r="RER1626" s="58"/>
      <c r="RON1626" s="58"/>
      <c r="RYJ1626" s="58"/>
      <c r="SIF1626" s="58"/>
      <c r="SSB1626" s="58"/>
      <c r="TBX1626" s="58"/>
      <c r="TLT1626" s="58"/>
      <c r="TVP1626" s="58"/>
      <c r="UFL1626" s="58"/>
      <c r="UPH1626" s="58"/>
      <c r="UZD1626" s="58"/>
      <c r="VIZ1626" s="58"/>
      <c r="VSV1626" s="58"/>
      <c r="WCR1626" s="58"/>
      <c r="WMN1626" s="58"/>
      <c r="WWJ1626" s="58"/>
    </row>
    <row r="1627" spans="1:796 1052:1820 2076:2844 3100:3868 4124:4892 5148:5916 6172:6940 7196:7964 8220:8988 9244:10012 10268:11036 11292:12060 12316:13084 13340:14108 14364:15132 15388:16156" s="67" customFormat="1" ht="57" hidden="1" customHeight="1" x14ac:dyDescent="0.25">
      <c r="A1627" s="54">
        <f>+SUBTOTAL(3,$B$11:B1627)</f>
        <v>0</v>
      </c>
      <c r="B1627" s="78" t="s">
        <v>42</v>
      </c>
      <c r="C1627" s="72" t="s">
        <v>43</v>
      </c>
      <c r="D1627" s="72" t="s">
        <v>44</v>
      </c>
      <c r="E1627" s="72" t="s">
        <v>45</v>
      </c>
      <c r="F1627" s="81" t="s">
        <v>5451</v>
      </c>
      <c r="G1627" s="82">
        <v>45547.692627315002</v>
      </c>
      <c r="H1627" s="81" t="s">
        <v>5451</v>
      </c>
      <c r="I1627" s="82">
        <v>45547.692627315002</v>
      </c>
      <c r="J1627" s="81" t="s">
        <v>5451</v>
      </c>
      <c r="K1627" s="82">
        <v>45547.692627315002</v>
      </c>
      <c r="L1627" s="100" t="s">
        <v>3021</v>
      </c>
      <c r="M1627" s="78" t="s">
        <v>48</v>
      </c>
      <c r="N1627" s="73" t="s">
        <v>141</v>
      </c>
      <c r="O1627" s="73" t="s">
        <v>1288</v>
      </c>
      <c r="P1627" s="73" t="s">
        <v>3380</v>
      </c>
      <c r="Q1627" s="74"/>
      <c r="R1627" s="75"/>
      <c r="S1627" s="73" t="s">
        <v>68</v>
      </c>
      <c r="T1627" s="73" t="s">
        <v>137</v>
      </c>
      <c r="U1627" s="73" t="s">
        <v>3282</v>
      </c>
      <c r="V1627" s="73"/>
      <c r="W1627" s="73"/>
      <c r="X1627" s="72" t="s">
        <v>58</v>
      </c>
      <c r="Y1627" s="73">
        <v>45552.432777777998</v>
      </c>
      <c r="Z1627" s="73" t="s">
        <v>59</v>
      </c>
      <c r="AA1627" s="72" t="s">
        <v>74</v>
      </c>
      <c r="AB1627" s="72"/>
      <c r="AC1627" s="78" t="s">
        <v>82</v>
      </c>
      <c r="AD1627" s="78" t="s">
        <v>82</v>
      </c>
      <c r="JX1627" s="58"/>
      <c r="TT1627" s="58"/>
      <c r="ADP1627" s="58"/>
      <c r="ANL1627" s="58"/>
      <c r="AXH1627" s="58"/>
      <c r="BHD1627" s="58"/>
      <c r="BQZ1627" s="58"/>
      <c r="CAV1627" s="58"/>
      <c r="CKR1627" s="58"/>
      <c r="CUN1627" s="58"/>
      <c r="DEJ1627" s="58"/>
      <c r="DOF1627" s="58"/>
      <c r="DYB1627" s="58"/>
      <c r="EHX1627" s="58"/>
      <c r="ERT1627" s="58"/>
      <c r="FBP1627" s="58"/>
      <c r="FLL1627" s="58"/>
      <c r="FVH1627" s="58"/>
      <c r="GFD1627" s="58"/>
      <c r="GOZ1627" s="58"/>
      <c r="GYV1627" s="58"/>
      <c r="HIR1627" s="58"/>
      <c r="HSN1627" s="58"/>
      <c r="ICJ1627" s="58"/>
      <c r="IMF1627" s="58"/>
      <c r="IWB1627" s="58"/>
      <c r="JFX1627" s="58"/>
      <c r="JPT1627" s="58"/>
      <c r="JZP1627" s="58"/>
      <c r="KJL1627" s="58"/>
      <c r="KTH1627" s="58"/>
      <c r="LDD1627" s="58"/>
      <c r="LMZ1627" s="58"/>
      <c r="LWV1627" s="58"/>
      <c r="MGR1627" s="58"/>
      <c r="MQN1627" s="58"/>
      <c r="NAJ1627" s="58"/>
      <c r="NKF1627" s="58"/>
      <c r="NUB1627" s="58"/>
      <c r="ODX1627" s="58"/>
      <c r="ONT1627" s="58"/>
      <c r="OXP1627" s="58"/>
      <c r="PHL1627" s="58"/>
      <c r="PRH1627" s="58"/>
      <c r="QBD1627" s="58"/>
      <c r="QKZ1627" s="58"/>
      <c r="QUV1627" s="58"/>
      <c r="RER1627" s="58"/>
      <c r="RON1627" s="58"/>
      <c r="RYJ1627" s="58"/>
      <c r="SIF1627" s="58"/>
      <c r="SSB1627" s="58"/>
      <c r="TBX1627" s="58"/>
      <c r="TLT1627" s="58"/>
      <c r="TVP1627" s="58"/>
      <c r="UFL1627" s="58"/>
      <c r="UPH1627" s="58"/>
      <c r="UZD1627" s="58"/>
      <c r="VIZ1627" s="58"/>
      <c r="VSV1627" s="58"/>
      <c r="WCR1627" s="58"/>
      <c r="WMN1627" s="58"/>
      <c r="WWJ1627" s="58"/>
    </row>
    <row r="1628" spans="1:796 1052:1820 2076:2844 3100:3868 4124:4892 5148:5916 6172:6940 7196:7964 8220:8988 9244:10012 10268:11036 11292:12060 12316:13084 13340:14108 14364:15132 15388:16156" s="67" customFormat="1" ht="57" hidden="1" customHeight="1" x14ac:dyDescent="0.25">
      <c r="A1628" s="54">
        <f>+SUBTOTAL(3,$B$11:B1628)</f>
        <v>0</v>
      </c>
      <c r="B1628" s="78" t="s">
        <v>42</v>
      </c>
      <c r="C1628" s="72" t="s">
        <v>43</v>
      </c>
      <c r="D1628" s="72" t="s">
        <v>44</v>
      </c>
      <c r="E1628" s="72" t="s">
        <v>45</v>
      </c>
      <c r="F1628" s="81" t="s">
        <v>5452</v>
      </c>
      <c r="G1628" s="82">
        <v>45551.450694444</v>
      </c>
      <c r="H1628" s="81" t="s">
        <v>5452</v>
      </c>
      <c r="I1628" s="82">
        <v>45551.450694444</v>
      </c>
      <c r="J1628" s="81" t="s">
        <v>5452</v>
      </c>
      <c r="K1628" s="82">
        <v>45551.450694444</v>
      </c>
      <c r="L1628" s="100" t="s">
        <v>5581</v>
      </c>
      <c r="M1628" s="78" t="s">
        <v>111</v>
      </c>
      <c r="N1628" s="73" t="s">
        <v>313</v>
      </c>
      <c r="O1628" s="73" t="s">
        <v>464</v>
      </c>
      <c r="P1628" s="73" t="s">
        <v>468</v>
      </c>
      <c r="Q1628" s="74"/>
      <c r="R1628" s="75"/>
      <c r="S1628" s="73" t="s">
        <v>68</v>
      </c>
      <c r="T1628" s="73" t="s">
        <v>137</v>
      </c>
      <c r="U1628" s="73" t="s">
        <v>2147</v>
      </c>
      <c r="V1628" s="73"/>
      <c r="W1628" s="73"/>
      <c r="X1628" s="72" t="s">
        <v>58</v>
      </c>
      <c r="Y1628" s="73">
        <v>45555.7346875</v>
      </c>
      <c r="Z1628" s="73" t="s">
        <v>59</v>
      </c>
      <c r="AA1628" s="72" t="s">
        <v>74</v>
      </c>
      <c r="AB1628" s="72"/>
      <c r="AC1628" s="78" t="s">
        <v>82</v>
      </c>
      <c r="AD1628" s="78" t="s">
        <v>82</v>
      </c>
      <c r="JX1628" s="58"/>
      <c r="TT1628" s="58"/>
      <c r="ADP1628" s="58"/>
      <c r="ANL1628" s="58"/>
      <c r="AXH1628" s="58"/>
      <c r="BHD1628" s="58"/>
      <c r="BQZ1628" s="58"/>
      <c r="CAV1628" s="58"/>
      <c r="CKR1628" s="58"/>
      <c r="CUN1628" s="58"/>
      <c r="DEJ1628" s="58"/>
      <c r="DOF1628" s="58"/>
      <c r="DYB1628" s="58"/>
      <c r="EHX1628" s="58"/>
      <c r="ERT1628" s="58"/>
      <c r="FBP1628" s="58"/>
      <c r="FLL1628" s="58"/>
      <c r="FVH1628" s="58"/>
      <c r="GFD1628" s="58"/>
      <c r="GOZ1628" s="58"/>
      <c r="GYV1628" s="58"/>
      <c r="HIR1628" s="58"/>
      <c r="HSN1628" s="58"/>
      <c r="ICJ1628" s="58"/>
      <c r="IMF1628" s="58"/>
      <c r="IWB1628" s="58"/>
      <c r="JFX1628" s="58"/>
      <c r="JPT1628" s="58"/>
      <c r="JZP1628" s="58"/>
      <c r="KJL1628" s="58"/>
      <c r="KTH1628" s="58"/>
      <c r="LDD1628" s="58"/>
      <c r="LMZ1628" s="58"/>
      <c r="LWV1628" s="58"/>
      <c r="MGR1628" s="58"/>
      <c r="MQN1628" s="58"/>
      <c r="NAJ1628" s="58"/>
      <c r="NKF1628" s="58"/>
      <c r="NUB1628" s="58"/>
      <c r="ODX1628" s="58"/>
      <c r="ONT1628" s="58"/>
      <c r="OXP1628" s="58"/>
      <c r="PHL1628" s="58"/>
      <c r="PRH1628" s="58"/>
      <c r="QBD1628" s="58"/>
      <c r="QKZ1628" s="58"/>
      <c r="QUV1628" s="58"/>
      <c r="RER1628" s="58"/>
      <c r="RON1628" s="58"/>
      <c r="RYJ1628" s="58"/>
      <c r="SIF1628" s="58"/>
      <c r="SSB1628" s="58"/>
      <c r="TBX1628" s="58"/>
      <c r="TLT1628" s="58"/>
      <c r="TVP1628" s="58"/>
      <c r="UFL1628" s="58"/>
      <c r="UPH1628" s="58"/>
      <c r="UZD1628" s="58"/>
      <c r="VIZ1628" s="58"/>
      <c r="VSV1628" s="58"/>
      <c r="WCR1628" s="58"/>
      <c r="WMN1628" s="58"/>
      <c r="WWJ1628" s="58"/>
    </row>
    <row r="1629" spans="1:796 1052:1820 2076:2844 3100:3868 4124:4892 5148:5916 6172:6940 7196:7964 8220:8988 9244:10012 10268:11036 11292:12060 12316:13084 13340:14108 14364:15132 15388:16156" s="67" customFormat="1" ht="57" hidden="1" customHeight="1" x14ac:dyDescent="0.25">
      <c r="A1629" s="54">
        <f>+SUBTOTAL(3,$B$11:B1629)</f>
        <v>0</v>
      </c>
      <c r="B1629" s="78" t="s">
        <v>108</v>
      </c>
      <c r="C1629" s="72" t="s">
        <v>43</v>
      </c>
      <c r="D1629" s="72" t="s">
        <v>44</v>
      </c>
      <c r="E1629" s="72" t="s">
        <v>45</v>
      </c>
      <c r="F1629" s="81" t="s">
        <v>5453</v>
      </c>
      <c r="G1629" s="82">
        <v>45544.497233795999</v>
      </c>
      <c r="H1629" s="81" t="s">
        <v>5453</v>
      </c>
      <c r="I1629" s="82">
        <v>45544.497233795999</v>
      </c>
      <c r="J1629" s="81" t="s">
        <v>5453</v>
      </c>
      <c r="K1629" s="82">
        <v>45544.497233795999</v>
      </c>
      <c r="L1629" s="100" t="s">
        <v>5119</v>
      </c>
      <c r="M1629" s="78" t="s">
        <v>48</v>
      </c>
      <c r="N1629" s="73" t="s">
        <v>313</v>
      </c>
      <c r="O1629" s="73" t="s">
        <v>482</v>
      </c>
      <c r="P1629" s="73" t="s">
        <v>5224</v>
      </c>
      <c r="Q1629" s="74"/>
      <c r="R1629" s="75"/>
      <c r="S1629" s="73" t="s">
        <v>68</v>
      </c>
      <c r="T1629" s="73" t="s">
        <v>96</v>
      </c>
      <c r="U1629" s="73" t="s">
        <v>97</v>
      </c>
      <c r="V1629" s="73"/>
      <c r="W1629" s="73"/>
      <c r="X1629" s="72" t="s">
        <v>58</v>
      </c>
      <c r="Y1629" s="73">
        <v>45548.433368056001</v>
      </c>
      <c r="Z1629" s="73" t="s">
        <v>105</v>
      </c>
      <c r="AA1629" s="72" t="s">
        <v>74</v>
      </c>
      <c r="AB1629" s="72"/>
      <c r="AC1629" s="78" t="s">
        <v>383</v>
      </c>
      <c r="AD1629" s="78" t="s">
        <v>383</v>
      </c>
      <c r="JX1629" s="58"/>
      <c r="TT1629" s="58"/>
      <c r="ADP1629" s="58"/>
      <c r="ANL1629" s="58"/>
      <c r="AXH1629" s="58"/>
      <c r="BHD1629" s="58"/>
      <c r="BQZ1629" s="58"/>
      <c r="CAV1629" s="58"/>
      <c r="CKR1629" s="58"/>
      <c r="CUN1629" s="58"/>
      <c r="DEJ1629" s="58"/>
      <c r="DOF1629" s="58"/>
      <c r="DYB1629" s="58"/>
      <c r="EHX1629" s="58"/>
      <c r="ERT1629" s="58"/>
      <c r="FBP1629" s="58"/>
      <c r="FLL1629" s="58"/>
      <c r="FVH1629" s="58"/>
      <c r="GFD1629" s="58"/>
      <c r="GOZ1629" s="58"/>
      <c r="GYV1629" s="58"/>
      <c r="HIR1629" s="58"/>
      <c r="HSN1629" s="58"/>
      <c r="ICJ1629" s="58"/>
      <c r="IMF1629" s="58"/>
      <c r="IWB1629" s="58"/>
      <c r="JFX1629" s="58"/>
      <c r="JPT1629" s="58"/>
      <c r="JZP1629" s="58"/>
      <c r="KJL1629" s="58"/>
      <c r="KTH1629" s="58"/>
      <c r="LDD1629" s="58"/>
      <c r="LMZ1629" s="58"/>
      <c r="LWV1629" s="58"/>
      <c r="MGR1629" s="58"/>
      <c r="MQN1629" s="58"/>
      <c r="NAJ1629" s="58"/>
      <c r="NKF1629" s="58"/>
      <c r="NUB1629" s="58"/>
      <c r="ODX1629" s="58"/>
      <c r="ONT1629" s="58"/>
      <c r="OXP1629" s="58"/>
      <c r="PHL1629" s="58"/>
      <c r="PRH1629" s="58"/>
      <c r="QBD1629" s="58"/>
      <c r="QKZ1629" s="58"/>
      <c r="QUV1629" s="58"/>
      <c r="RER1629" s="58"/>
      <c r="RON1629" s="58"/>
      <c r="RYJ1629" s="58"/>
      <c r="SIF1629" s="58"/>
      <c r="SSB1629" s="58"/>
      <c r="TBX1629" s="58"/>
      <c r="TLT1629" s="58"/>
      <c r="TVP1629" s="58"/>
      <c r="UFL1629" s="58"/>
      <c r="UPH1629" s="58"/>
      <c r="UZD1629" s="58"/>
      <c r="VIZ1629" s="58"/>
      <c r="VSV1629" s="58"/>
      <c r="WCR1629" s="58"/>
      <c r="WMN1629" s="58"/>
      <c r="WWJ1629" s="58"/>
    </row>
    <row r="1630" spans="1:796 1052:1820 2076:2844 3100:3868 4124:4892 5148:5916 6172:6940 7196:7964 8220:8988 9244:10012 10268:11036 11292:12060 12316:13084 13340:14108 14364:15132 15388:16156" s="67" customFormat="1" ht="57" hidden="1" customHeight="1" x14ac:dyDescent="0.25">
      <c r="A1630" s="54">
        <f>+SUBTOTAL(3,$B$11:B1630)</f>
        <v>0</v>
      </c>
      <c r="B1630" s="78" t="s">
        <v>42</v>
      </c>
      <c r="C1630" s="72" t="s">
        <v>43</v>
      </c>
      <c r="D1630" s="72" t="s">
        <v>44</v>
      </c>
      <c r="E1630" s="72" t="s">
        <v>45</v>
      </c>
      <c r="F1630" s="81" t="s">
        <v>5454</v>
      </c>
      <c r="G1630" s="82">
        <v>45545.529791667002</v>
      </c>
      <c r="H1630" s="81" t="s">
        <v>5454</v>
      </c>
      <c r="I1630" s="82">
        <v>45545.529791667002</v>
      </c>
      <c r="J1630" s="81" t="s">
        <v>5454</v>
      </c>
      <c r="K1630" s="82">
        <v>45545.529791667002</v>
      </c>
      <c r="L1630" s="100" t="s">
        <v>5582</v>
      </c>
      <c r="M1630" s="78" t="s">
        <v>48</v>
      </c>
      <c r="N1630" s="73" t="s">
        <v>313</v>
      </c>
      <c r="O1630" s="73" t="s">
        <v>314</v>
      </c>
      <c r="P1630" s="73" t="s">
        <v>3408</v>
      </c>
      <c r="Q1630" s="74"/>
      <c r="R1630" s="75"/>
      <c r="S1630" s="73" t="s">
        <v>68</v>
      </c>
      <c r="T1630" s="73" t="s">
        <v>69</v>
      </c>
      <c r="U1630" s="73" t="s">
        <v>89</v>
      </c>
      <c r="V1630" s="73"/>
      <c r="W1630" s="73"/>
      <c r="X1630" s="72" t="s">
        <v>58</v>
      </c>
      <c r="Y1630" s="73">
        <v>45554.718472221997</v>
      </c>
      <c r="Z1630" s="73" t="s">
        <v>59</v>
      </c>
      <c r="AA1630" s="72" t="s">
        <v>74</v>
      </c>
      <c r="AB1630" s="72"/>
      <c r="AC1630" s="78" t="s">
        <v>117</v>
      </c>
      <c r="AD1630" s="78" t="s">
        <v>117</v>
      </c>
      <c r="JX1630" s="58"/>
      <c r="TT1630" s="58"/>
      <c r="ADP1630" s="58"/>
      <c r="ANL1630" s="58"/>
      <c r="AXH1630" s="58"/>
      <c r="BHD1630" s="58"/>
      <c r="BQZ1630" s="58"/>
      <c r="CAV1630" s="58"/>
      <c r="CKR1630" s="58"/>
      <c r="CUN1630" s="58"/>
      <c r="DEJ1630" s="58"/>
      <c r="DOF1630" s="58"/>
      <c r="DYB1630" s="58"/>
      <c r="EHX1630" s="58"/>
      <c r="ERT1630" s="58"/>
      <c r="FBP1630" s="58"/>
      <c r="FLL1630" s="58"/>
      <c r="FVH1630" s="58"/>
      <c r="GFD1630" s="58"/>
      <c r="GOZ1630" s="58"/>
      <c r="GYV1630" s="58"/>
      <c r="HIR1630" s="58"/>
      <c r="HSN1630" s="58"/>
      <c r="ICJ1630" s="58"/>
      <c r="IMF1630" s="58"/>
      <c r="IWB1630" s="58"/>
      <c r="JFX1630" s="58"/>
      <c r="JPT1630" s="58"/>
      <c r="JZP1630" s="58"/>
      <c r="KJL1630" s="58"/>
      <c r="KTH1630" s="58"/>
      <c r="LDD1630" s="58"/>
      <c r="LMZ1630" s="58"/>
      <c r="LWV1630" s="58"/>
      <c r="MGR1630" s="58"/>
      <c r="MQN1630" s="58"/>
      <c r="NAJ1630" s="58"/>
      <c r="NKF1630" s="58"/>
      <c r="NUB1630" s="58"/>
      <c r="ODX1630" s="58"/>
      <c r="ONT1630" s="58"/>
      <c r="OXP1630" s="58"/>
      <c r="PHL1630" s="58"/>
      <c r="PRH1630" s="58"/>
      <c r="QBD1630" s="58"/>
      <c r="QKZ1630" s="58"/>
      <c r="QUV1630" s="58"/>
      <c r="RER1630" s="58"/>
      <c r="RON1630" s="58"/>
      <c r="RYJ1630" s="58"/>
      <c r="SIF1630" s="58"/>
      <c r="SSB1630" s="58"/>
      <c r="TBX1630" s="58"/>
      <c r="TLT1630" s="58"/>
      <c r="TVP1630" s="58"/>
      <c r="UFL1630" s="58"/>
      <c r="UPH1630" s="58"/>
      <c r="UZD1630" s="58"/>
      <c r="VIZ1630" s="58"/>
      <c r="VSV1630" s="58"/>
      <c r="WCR1630" s="58"/>
      <c r="WMN1630" s="58"/>
      <c r="WWJ1630" s="58"/>
    </row>
    <row r="1631" spans="1:796 1052:1820 2076:2844 3100:3868 4124:4892 5148:5916 6172:6940 7196:7964 8220:8988 9244:10012 10268:11036 11292:12060 12316:13084 13340:14108 14364:15132 15388:16156" s="67" customFormat="1" ht="57" hidden="1" customHeight="1" x14ac:dyDescent="0.25">
      <c r="A1631" s="54">
        <f>+SUBTOTAL(3,$B$11:B1631)</f>
        <v>0</v>
      </c>
      <c r="B1631" s="78" t="s">
        <v>108</v>
      </c>
      <c r="C1631" s="72" t="s">
        <v>43</v>
      </c>
      <c r="D1631" s="72" t="s">
        <v>44</v>
      </c>
      <c r="E1631" s="72" t="s">
        <v>45</v>
      </c>
      <c r="F1631" s="81" t="s">
        <v>5455</v>
      </c>
      <c r="G1631" s="82">
        <v>45559.423159721999</v>
      </c>
      <c r="H1631" s="81" t="s">
        <v>5455</v>
      </c>
      <c r="I1631" s="82">
        <v>45559.423159721999</v>
      </c>
      <c r="J1631" s="81" t="s">
        <v>5455</v>
      </c>
      <c r="K1631" s="82">
        <v>45559.423159721999</v>
      </c>
      <c r="L1631" s="100" t="s">
        <v>3048</v>
      </c>
      <c r="M1631" s="78" t="s">
        <v>48</v>
      </c>
      <c r="N1631" s="73" t="s">
        <v>313</v>
      </c>
      <c r="O1631" s="73" t="s">
        <v>464</v>
      </c>
      <c r="P1631" s="73" t="s">
        <v>568</v>
      </c>
      <c r="Q1631" s="74"/>
      <c r="R1631" s="75"/>
      <c r="S1631" s="73" t="s">
        <v>68</v>
      </c>
      <c r="T1631" s="73" t="s">
        <v>69</v>
      </c>
      <c r="U1631" s="73" t="s">
        <v>327</v>
      </c>
      <c r="V1631" s="73"/>
      <c r="W1631" s="73"/>
      <c r="X1631" s="72" t="s">
        <v>58</v>
      </c>
      <c r="Y1631" s="73"/>
      <c r="Z1631" s="73" t="s">
        <v>105</v>
      </c>
      <c r="AA1631" s="72" t="s">
        <v>74</v>
      </c>
      <c r="AB1631" s="72"/>
      <c r="AC1631" s="78" t="s">
        <v>82</v>
      </c>
      <c r="AD1631" s="78" t="s">
        <v>82</v>
      </c>
      <c r="JX1631" s="58"/>
      <c r="TT1631" s="58"/>
      <c r="ADP1631" s="58"/>
      <c r="ANL1631" s="58"/>
      <c r="AXH1631" s="58"/>
      <c r="BHD1631" s="58"/>
      <c r="BQZ1631" s="58"/>
      <c r="CAV1631" s="58"/>
      <c r="CKR1631" s="58"/>
      <c r="CUN1631" s="58"/>
      <c r="DEJ1631" s="58"/>
      <c r="DOF1631" s="58"/>
      <c r="DYB1631" s="58"/>
      <c r="EHX1631" s="58"/>
      <c r="ERT1631" s="58"/>
      <c r="FBP1631" s="58"/>
      <c r="FLL1631" s="58"/>
      <c r="FVH1631" s="58"/>
      <c r="GFD1631" s="58"/>
      <c r="GOZ1631" s="58"/>
      <c r="GYV1631" s="58"/>
      <c r="HIR1631" s="58"/>
      <c r="HSN1631" s="58"/>
      <c r="ICJ1631" s="58"/>
      <c r="IMF1631" s="58"/>
      <c r="IWB1631" s="58"/>
      <c r="JFX1631" s="58"/>
      <c r="JPT1631" s="58"/>
      <c r="JZP1631" s="58"/>
      <c r="KJL1631" s="58"/>
      <c r="KTH1631" s="58"/>
      <c r="LDD1631" s="58"/>
      <c r="LMZ1631" s="58"/>
      <c r="LWV1631" s="58"/>
      <c r="MGR1631" s="58"/>
      <c r="MQN1631" s="58"/>
      <c r="NAJ1631" s="58"/>
      <c r="NKF1631" s="58"/>
      <c r="NUB1631" s="58"/>
      <c r="ODX1631" s="58"/>
      <c r="ONT1631" s="58"/>
      <c r="OXP1631" s="58"/>
      <c r="PHL1631" s="58"/>
      <c r="PRH1631" s="58"/>
      <c r="QBD1631" s="58"/>
      <c r="QKZ1631" s="58"/>
      <c r="QUV1631" s="58"/>
      <c r="RER1631" s="58"/>
      <c r="RON1631" s="58"/>
      <c r="RYJ1631" s="58"/>
      <c r="SIF1631" s="58"/>
      <c r="SSB1631" s="58"/>
      <c r="TBX1631" s="58"/>
      <c r="TLT1631" s="58"/>
      <c r="TVP1631" s="58"/>
      <c r="UFL1631" s="58"/>
      <c r="UPH1631" s="58"/>
      <c r="UZD1631" s="58"/>
      <c r="VIZ1631" s="58"/>
      <c r="VSV1631" s="58"/>
      <c r="WCR1631" s="58"/>
      <c r="WMN1631" s="58"/>
      <c r="WWJ1631" s="58"/>
    </row>
    <row r="1632" spans="1:796 1052:1820 2076:2844 3100:3868 4124:4892 5148:5916 6172:6940 7196:7964 8220:8988 9244:10012 10268:11036 11292:12060 12316:13084 13340:14108 14364:15132 15388:16156" s="67" customFormat="1" ht="57" hidden="1" customHeight="1" x14ac:dyDescent="0.25">
      <c r="A1632" s="54">
        <f>+SUBTOTAL(3,$B$11:B1632)</f>
        <v>0</v>
      </c>
      <c r="B1632" s="78" t="s">
        <v>42</v>
      </c>
      <c r="C1632" s="72" t="s">
        <v>43</v>
      </c>
      <c r="D1632" s="72" t="s">
        <v>44</v>
      </c>
      <c r="E1632" s="72" t="s">
        <v>45</v>
      </c>
      <c r="F1632" s="81" t="s">
        <v>5456</v>
      </c>
      <c r="G1632" s="82">
        <v>45561.397083333002</v>
      </c>
      <c r="H1632" s="81" t="s">
        <v>5456</v>
      </c>
      <c r="I1632" s="82">
        <v>45561.397083333002</v>
      </c>
      <c r="J1632" s="81" t="s">
        <v>5456</v>
      </c>
      <c r="K1632" s="82">
        <v>45561.397083333002</v>
      </c>
      <c r="L1632" s="100" t="s">
        <v>5583</v>
      </c>
      <c r="M1632" s="78" t="s">
        <v>48</v>
      </c>
      <c r="N1632" s="73" t="s">
        <v>313</v>
      </c>
      <c r="O1632" s="73" t="s">
        <v>4108</v>
      </c>
      <c r="P1632" s="73" t="s">
        <v>489</v>
      </c>
      <c r="Q1632" s="74"/>
      <c r="R1632" s="75"/>
      <c r="S1632" s="73" t="s">
        <v>68</v>
      </c>
      <c r="T1632" s="73" t="s">
        <v>69</v>
      </c>
      <c r="U1632" s="73" t="s">
        <v>327</v>
      </c>
      <c r="V1632" s="73"/>
      <c r="W1632" s="73"/>
      <c r="X1632" s="72" t="s">
        <v>58</v>
      </c>
      <c r="Y1632" s="73"/>
      <c r="Z1632" s="73" t="s">
        <v>59</v>
      </c>
      <c r="AA1632" s="72" t="s">
        <v>74</v>
      </c>
      <c r="AB1632" s="72"/>
      <c r="AC1632" s="78" t="s">
        <v>383</v>
      </c>
      <c r="AD1632" s="78" t="s">
        <v>383</v>
      </c>
      <c r="JX1632" s="58"/>
      <c r="TT1632" s="58"/>
      <c r="ADP1632" s="58"/>
      <c r="ANL1632" s="58"/>
      <c r="AXH1632" s="58"/>
      <c r="BHD1632" s="58"/>
      <c r="BQZ1632" s="58"/>
      <c r="CAV1632" s="58"/>
      <c r="CKR1632" s="58"/>
      <c r="CUN1632" s="58"/>
      <c r="DEJ1632" s="58"/>
      <c r="DOF1632" s="58"/>
      <c r="DYB1632" s="58"/>
      <c r="EHX1632" s="58"/>
      <c r="ERT1632" s="58"/>
      <c r="FBP1632" s="58"/>
      <c r="FLL1632" s="58"/>
      <c r="FVH1632" s="58"/>
      <c r="GFD1632" s="58"/>
      <c r="GOZ1632" s="58"/>
      <c r="GYV1632" s="58"/>
      <c r="HIR1632" s="58"/>
      <c r="HSN1632" s="58"/>
      <c r="ICJ1632" s="58"/>
      <c r="IMF1632" s="58"/>
      <c r="IWB1632" s="58"/>
      <c r="JFX1632" s="58"/>
      <c r="JPT1632" s="58"/>
      <c r="JZP1632" s="58"/>
      <c r="KJL1632" s="58"/>
      <c r="KTH1632" s="58"/>
      <c r="LDD1632" s="58"/>
      <c r="LMZ1632" s="58"/>
      <c r="LWV1632" s="58"/>
      <c r="MGR1632" s="58"/>
      <c r="MQN1632" s="58"/>
      <c r="NAJ1632" s="58"/>
      <c r="NKF1632" s="58"/>
      <c r="NUB1632" s="58"/>
      <c r="ODX1632" s="58"/>
      <c r="ONT1632" s="58"/>
      <c r="OXP1632" s="58"/>
      <c r="PHL1632" s="58"/>
      <c r="PRH1632" s="58"/>
      <c r="QBD1632" s="58"/>
      <c r="QKZ1632" s="58"/>
      <c r="QUV1632" s="58"/>
      <c r="RER1632" s="58"/>
      <c r="RON1632" s="58"/>
      <c r="RYJ1632" s="58"/>
      <c r="SIF1632" s="58"/>
      <c r="SSB1632" s="58"/>
      <c r="TBX1632" s="58"/>
      <c r="TLT1632" s="58"/>
      <c r="TVP1632" s="58"/>
      <c r="UFL1632" s="58"/>
      <c r="UPH1632" s="58"/>
      <c r="UZD1632" s="58"/>
      <c r="VIZ1632" s="58"/>
      <c r="VSV1632" s="58"/>
      <c r="WCR1632" s="58"/>
      <c r="WMN1632" s="58"/>
      <c r="WWJ1632" s="58"/>
    </row>
    <row r="1633" spans="1:796 1052:1820 2076:2844 3100:3868 4124:4892 5148:5916 6172:6940 7196:7964 8220:8988 9244:10012 10268:11036 11292:12060 12316:13084 13340:14108 14364:15132 15388:16156" s="67" customFormat="1" ht="57" hidden="1" customHeight="1" x14ac:dyDescent="0.25">
      <c r="A1633" s="54">
        <f>+SUBTOTAL(3,$B$11:B1633)</f>
        <v>0</v>
      </c>
      <c r="B1633" s="78" t="s">
        <v>42</v>
      </c>
      <c r="C1633" s="72" t="s">
        <v>43</v>
      </c>
      <c r="D1633" s="72" t="s">
        <v>44</v>
      </c>
      <c r="E1633" s="72" t="s">
        <v>45</v>
      </c>
      <c r="F1633" s="81" t="s">
        <v>5457</v>
      </c>
      <c r="G1633" s="82">
        <v>45562.419490740998</v>
      </c>
      <c r="H1633" s="81" t="s">
        <v>5457</v>
      </c>
      <c r="I1633" s="82">
        <v>45562.419490740998</v>
      </c>
      <c r="J1633" s="81" t="s">
        <v>5457</v>
      </c>
      <c r="K1633" s="82">
        <v>45562.419490740998</v>
      </c>
      <c r="L1633" s="100" t="s">
        <v>4503</v>
      </c>
      <c r="M1633" s="78" t="s">
        <v>48</v>
      </c>
      <c r="N1633" s="73" t="s">
        <v>313</v>
      </c>
      <c r="O1633" s="73" t="s">
        <v>464</v>
      </c>
      <c r="P1633" s="73" t="s">
        <v>4379</v>
      </c>
      <c r="Q1633" s="74"/>
      <c r="R1633" s="75"/>
      <c r="S1633" s="73" t="s">
        <v>112</v>
      </c>
      <c r="T1633" s="73" t="s">
        <v>113</v>
      </c>
      <c r="U1633" s="73" t="s">
        <v>5678</v>
      </c>
      <c r="V1633" s="73"/>
      <c r="W1633" s="73"/>
      <c r="X1633" s="72" t="s">
        <v>58</v>
      </c>
      <c r="Y1633" s="73"/>
      <c r="Z1633" s="73" t="s">
        <v>59</v>
      </c>
      <c r="AA1633" s="72" t="s">
        <v>74</v>
      </c>
      <c r="AB1633" s="72"/>
      <c r="AC1633" s="78" t="s">
        <v>383</v>
      </c>
      <c r="AD1633" s="78" t="s">
        <v>383</v>
      </c>
      <c r="JX1633" s="58"/>
      <c r="TT1633" s="58"/>
      <c r="ADP1633" s="58"/>
      <c r="ANL1633" s="58"/>
      <c r="AXH1633" s="58"/>
      <c r="BHD1633" s="58"/>
      <c r="BQZ1633" s="58"/>
      <c r="CAV1633" s="58"/>
      <c r="CKR1633" s="58"/>
      <c r="CUN1633" s="58"/>
      <c r="DEJ1633" s="58"/>
      <c r="DOF1633" s="58"/>
      <c r="DYB1633" s="58"/>
      <c r="EHX1633" s="58"/>
      <c r="ERT1633" s="58"/>
      <c r="FBP1633" s="58"/>
      <c r="FLL1633" s="58"/>
      <c r="FVH1633" s="58"/>
      <c r="GFD1633" s="58"/>
      <c r="GOZ1633" s="58"/>
      <c r="GYV1633" s="58"/>
      <c r="HIR1633" s="58"/>
      <c r="HSN1633" s="58"/>
      <c r="ICJ1633" s="58"/>
      <c r="IMF1633" s="58"/>
      <c r="IWB1633" s="58"/>
      <c r="JFX1633" s="58"/>
      <c r="JPT1633" s="58"/>
      <c r="JZP1633" s="58"/>
      <c r="KJL1633" s="58"/>
      <c r="KTH1633" s="58"/>
      <c r="LDD1633" s="58"/>
      <c r="LMZ1633" s="58"/>
      <c r="LWV1633" s="58"/>
      <c r="MGR1633" s="58"/>
      <c r="MQN1633" s="58"/>
      <c r="NAJ1633" s="58"/>
      <c r="NKF1633" s="58"/>
      <c r="NUB1633" s="58"/>
      <c r="ODX1633" s="58"/>
      <c r="ONT1633" s="58"/>
      <c r="OXP1633" s="58"/>
      <c r="PHL1633" s="58"/>
      <c r="PRH1633" s="58"/>
      <c r="QBD1633" s="58"/>
      <c r="QKZ1633" s="58"/>
      <c r="QUV1633" s="58"/>
      <c r="RER1633" s="58"/>
      <c r="RON1633" s="58"/>
      <c r="RYJ1633" s="58"/>
      <c r="SIF1633" s="58"/>
      <c r="SSB1633" s="58"/>
      <c r="TBX1633" s="58"/>
      <c r="TLT1633" s="58"/>
      <c r="TVP1633" s="58"/>
      <c r="UFL1633" s="58"/>
      <c r="UPH1633" s="58"/>
      <c r="UZD1633" s="58"/>
      <c r="VIZ1633" s="58"/>
      <c r="VSV1633" s="58"/>
      <c r="WCR1633" s="58"/>
      <c r="WMN1633" s="58"/>
      <c r="WWJ1633" s="58"/>
    </row>
    <row r="1634" spans="1:796 1052:1820 2076:2844 3100:3868 4124:4892 5148:5916 6172:6940 7196:7964 8220:8988 9244:10012 10268:11036 11292:12060 12316:13084 13340:14108 14364:15132 15388:16156" s="67" customFormat="1" ht="57" hidden="1" customHeight="1" x14ac:dyDescent="0.25">
      <c r="A1634" s="54">
        <f>+SUBTOTAL(3,$B$11:B1634)</f>
        <v>0</v>
      </c>
      <c r="B1634" s="78" t="s">
        <v>42</v>
      </c>
      <c r="C1634" s="72" t="s">
        <v>43</v>
      </c>
      <c r="D1634" s="72" t="s">
        <v>44</v>
      </c>
      <c r="E1634" s="72" t="s">
        <v>45</v>
      </c>
      <c r="F1634" s="81" t="s">
        <v>5458</v>
      </c>
      <c r="G1634" s="82">
        <v>45554.660902778</v>
      </c>
      <c r="H1634" s="81" t="s">
        <v>5458</v>
      </c>
      <c r="I1634" s="82">
        <v>45554.660902778</v>
      </c>
      <c r="J1634" s="81" t="s">
        <v>5458</v>
      </c>
      <c r="K1634" s="82">
        <v>45554.660902778</v>
      </c>
      <c r="L1634" s="100" t="s">
        <v>5584</v>
      </c>
      <c r="M1634" s="78" t="s">
        <v>48</v>
      </c>
      <c r="N1634" s="73" t="s">
        <v>221</v>
      </c>
      <c r="O1634" s="73" t="s">
        <v>4107</v>
      </c>
      <c r="P1634" s="73" t="s">
        <v>5648</v>
      </c>
      <c r="Q1634" s="74"/>
      <c r="R1634" s="75"/>
      <c r="S1634" s="73" t="s">
        <v>68</v>
      </c>
      <c r="T1634" s="73" t="s">
        <v>178</v>
      </c>
      <c r="U1634" s="73" t="s">
        <v>179</v>
      </c>
      <c r="V1634" s="73"/>
      <c r="W1634" s="73"/>
      <c r="X1634" s="72" t="s">
        <v>58</v>
      </c>
      <c r="Y1634" s="73">
        <v>45559.654803240999</v>
      </c>
      <c r="Z1634" s="73" t="s">
        <v>59</v>
      </c>
      <c r="AA1634" s="72" t="s">
        <v>74</v>
      </c>
      <c r="AB1634" s="72"/>
      <c r="AC1634" s="78" t="s">
        <v>117</v>
      </c>
      <c r="AD1634" s="78" t="s">
        <v>117</v>
      </c>
      <c r="JX1634" s="58"/>
      <c r="TT1634" s="58"/>
      <c r="ADP1634" s="58"/>
      <c r="ANL1634" s="58"/>
      <c r="AXH1634" s="58"/>
      <c r="BHD1634" s="58"/>
      <c r="BQZ1634" s="58"/>
      <c r="CAV1634" s="58"/>
      <c r="CKR1634" s="58"/>
      <c r="CUN1634" s="58"/>
      <c r="DEJ1634" s="58"/>
      <c r="DOF1634" s="58"/>
      <c r="DYB1634" s="58"/>
      <c r="EHX1634" s="58"/>
      <c r="ERT1634" s="58"/>
      <c r="FBP1634" s="58"/>
      <c r="FLL1634" s="58"/>
      <c r="FVH1634" s="58"/>
      <c r="GFD1634" s="58"/>
      <c r="GOZ1634" s="58"/>
      <c r="GYV1634" s="58"/>
      <c r="HIR1634" s="58"/>
      <c r="HSN1634" s="58"/>
      <c r="ICJ1634" s="58"/>
      <c r="IMF1634" s="58"/>
      <c r="IWB1634" s="58"/>
      <c r="JFX1634" s="58"/>
      <c r="JPT1634" s="58"/>
      <c r="JZP1634" s="58"/>
      <c r="KJL1634" s="58"/>
      <c r="KTH1634" s="58"/>
      <c r="LDD1634" s="58"/>
      <c r="LMZ1634" s="58"/>
      <c r="LWV1634" s="58"/>
      <c r="MGR1634" s="58"/>
      <c r="MQN1634" s="58"/>
      <c r="NAJ1634" s="58"/>
      <c r="NKF1634" s="58"/>
      <c r="NUB1634" s="58"/>
      <c r="ODX1634" s="58"/>
      <c r="ONT1634" s="58"/>
      <c r="OXP1634" s="58"/>
      <c r="PHL1634" s="58"/>
      <c r="PRH1634" s="58"/>
      <c r="QBD1634" s="58"/>
      <c r="QKZ1634" s="58"/>
      <c r="QUV1634" s="58"/>
      <c r="RER1634" s="58"/>
      <c r="RON1634" s="58"/>
      <c r="RYJ1634" s="58"/>
      <c r="SIF1634" s="58"/>
      <c r="SSB1634" s="58"/>
      <c r="TBX1634" s="58"/>
      <c r="TLT1634" s="58"/>
      <c r="TVP1634" s="58"/>
      <c r="UFL1634" s="58"/>
      <c r="UPH1634" s="58"/>
      <c r="UZD1634" s="58"/>
      <c r="VIZ1634" s="58"/>
      <c r="VSV1634" s="58"/>
      <c r="WCR1634" s="58"/>
      <c r="WMN1634" s="58"/>
      <c r="WWJ1634" s="58"/>
    </row>
    <row r="1635" spans="1:796 1052:1820 2076:2844 3100:3868 4124:4892 5148:5916 6172:6940 7196:7964 8220:8988 9244:10012 10268:11036 11292:12060 12316:13084 13340:14108 14364:15132 15388:16156" s="67" customFormat="1" ht="57" hidden="1" customHeight="1" x14ac:dyDescent="0.25">
      <c r="A1635" s="54">
        <f>+SUBTOTAL(3,$B$11:B1635)</f>
        <v>0</v>
      </c>
      <c r="B1635" s="78" t="s">
        <v>42</v>
      </c>
      <c r="C1635" s="72" t="s">
        <v>43</v>
      </c>
      <c r="D1635" s="72" t="s">
        <v>44</v>
      </c>
      <c r="E1635" s="72" t="s">
        <v>45</v>
      </c>
      <c r="F1635" s="81" t="s">
        <v>5459</v>
      </c>
      <c r="G1635" s="82">
        <v>45546.647129630001</v>
      </c>
      <c r="H1635" s="81" t="s">
        <v>5459</v>
      </c>
      <c r="I1635" s="82">
        <v>45546.647129630001</v>
      </c>
      <c r="J1635" s="81" t="s">
        <v>5459</v>
      </c>
      <c r="K1635" s="82">
        <v>45546.647129630001</v>
      </c>
      <c r="L1635" s="100" t="s">
        <v>5585</v>
      </c>
      <c r="M1635" s="78" t="s">
        <v>48</v>
      </c>
      <c r="N1635" s="73" t="s">
        <v>221</v>
      </c>
      <c r="O1635" s="73" t="s">
        <v>523</v>
      </c>
      <c r="P1635" s="73" t="s">
        <v>1326</v>
      </c>
      <c r="Q1635" s="74"/>
      <c r="R1635" s="75"/>
      <c r="S1635" s="73" t="s">
        <v>68</v>
      </c>
      <c r="T1635" s="73" t="s">
        <v>69</v>
      </c>
      <c r="U1635" s="73" t="s">
        <v>70</v>
      </c>
      <c r="V1635" s="73"/>
      <c r="W1635" s="73"/>
      <c r="X1635" s="72" t="s">
        <v>58</v>
      </c>
      <c r="Y1635" s="73">
        <v>45554.677175926001</v>
      </c>
      <c r="Z1635" s="73" t="s">
        <v>59</v>
      </c>
      <c r="AA1635" s="72" t="s">
        <v>74</v>
      </c>
      <c r="AB1635" s="72"/>
      <c r="AC1635" s="78" t="s">
        <v>75</v>
      </c>
      <c r="AD1635" s="78" t="s">
        <v>75</v>
      </c>
      <c r="JX1635" s="58"/>
      <c r="TT1635" s="58"/>
      <c r="ADP1635" s="58"/>
      <c r="ANL1635" s="58"/>
      <c r="AXH1635" s="58"/>
      <c r="BHD1635" s="58"/>
      <c r="BQZ1635" s="58"/>
      <c r="CAV1635" s="58"/>
      <c r="CKR1635" s="58"/>
      <c r="CUN1635" s="58"/>
      <c r="DEJ1635" s="58"/>
      <c r="DOF1635" s="58"/>
      <c r="DYB1635" s="58"/>
      <c r="EHX1635" s="58"/>
      <c r="ERT1635" s="58"/>
      <c r="FBP1635" s="58"/>
      <c r="FLL1635" s="58"/>
      <c r="FVH1635" s="58"/>
      <c r="GFD1635" s="58"/>
      <c r="GOZ1635" s="58"/>
      <c r="GYV1635" s="58"/>
      <c r="HIR1635" s="58"/>
      <c r="HSN1635" s="58"/>
      <c r="ICJ1635" s="58"/>
      <c r="IMF1635" s="58"/>
      <c r="IWB1635" s="58"/>
      <c r="JFX1635" s="58"/>
      <c r="JPT1635" s="58"/>
      <c r="JZP1635" s="58"/>
      <c r="KJL1635" s="58"/>
      <c r="KTH1635" s="58"/>
      <c r="LDD1635" s="58"/>
      <c r="LMZ1635" s="58"/>
      <c r="LWV1635" s="58"/>
      <c r="MGR1635" s="58"/>
      <c r="MQN1635" s="58"/>
      <c r="NAJ1635" s="58"/>
      <c r="NKF1635" s="58"/>
      <c r="NUB1635" s="58"/>
      <c r="ODX1635" s="58"/>
      <c r="ONT1635" s="58"/>
      <c r="OXP1635" s="58"/>
      <c r="PHL1635" s="58"/>
      <c r="PRH1635" s="58"/>
      <c r="QBD1635" s="58"/>
      <c r="QKZ1635" s="58"/>
      <c r="QUV1635" s="58"/>
      <c r="RER1635" s="58"/>
      <c r="RON1635" s="58"/>
      <c r="RYJ1635" s="58"/>
      <c r="SIF1635" s="58"/>
      <c r="SSB1635" s="58"/>
      <c r="TBX1635" s="58"/>
      <c r="TLT1635" s="58"/>
      <c r="TVP1635" s="58"/>
      <c r="UFL1635" s="58"/>
      <c r="UPH1635" s="58"/>
      <c r="UZD1635" s="58"/>
      <c r="VIZ1635" s="58"/>
      <c r="VSV1635" s="58"/>
      <c r="WCR1635" s="58"/>
      <c r="WMN1635" s="58"/>
      <c r="WWJ1635" s="58"/>
    </row>
    <row r="1636" spans="1:796 1052:1820 2076:2844 3100:3868 4124:4892 5148:5916 6172:6940 7196:7964 8220:8988 9244:10012 10268:11036 11292:12060 12316:13084 13340:14108 14364:15132 15388:16156" s="67" customFormat="1" ht="57" hidden="1" customHeight="1" x14ac:dyDescent="0.25">
      <c r="A1636" s="54">
        <f>+SUBTOTAL(3,$B$11:B1636)</f>
        <v>0</v>
      </c>
      <c r="B1636" s="78" t="s">
        <v>108</v>
      </c>
      <c r="C1636" s="72" t="s">
        <v>43</v>
      </c>
      <c r="D1636" s="72" t="s">
        <v>44</v>
      </c>
      <c r="E1636" s="72" t="s">
        <v>45</v>
      </c>
      <c r="F1636" s="81" t="s">
        <v>5460</v>
      </c>
      <c r="G1636" s="82">
        <v>45541.093692130002</v>
      </c>
      <c r="H1636" s="81" t="s">
        <v>5460</v>
      </c>
      <c r="I1636" s="82">
        <v>45541.093692130002</v>
      </c>
      <c r="J1636" s="81" t="s">
        <v>5460</v>
      </c>
      <c r="K1636" s="82">
        <v>45541.093692130002</v>
      </c>
      <c r="L1636" s="100" t="s">
        <v>5586</v>
      </c>
      <c r="M1636" s="78" t="s">
        <v>48</v>
      </c>
      <c r="N1636" s="73" t="s">
        <v>221</v>
      </c>
      <c r="O1636" s="73" t="s">
        <v>4107</v>
      </c>
      <c r="P1636" s="73" t="s">
        <v>5649</v>
      </c>
      <c r="Q1636" s="74"/>
      <c r="R1636" s="75"/>
      <c r="S1636" s="73" t="s">
        <v>53</v>
      </c>
      <c r="T1636" s="73" t="s">
        <v>5248</v>
      </c>
      <c r="U1636" s="73" t="s">
        <v>157</v>
      </c>
      <c r="V1636" s="73"/>
      <c r="W1636" s="73"/>
      <c r="X1636" s="72" t="s">
        <v>58</v>
      </c>
      <c r="Y1636" s="73">
        <v>45553.378634259003</v>
      </c>
      <c r="Z1636" s="73" t="s">
        <v>59</v>
      </c>
      <c r="AA1636" s="72" t="s">
        <v>74</v>
      </c>
      <c r="AB1636" s="72"/>
      <c r="AC1636" s="78" t="s">
        <v>75</v>
      </c>
      <c r="AD1636" s="78" t="s">
        <v>75</v>
      </c>
      <c r="JX1636" s="58"/>
      <c r="TT1636" s="58"/>
      <c r="ADP1636" s="58"/>
      <c r="ANL1636" s="58"/>
      <c r="AXH1636" s="58"/>
      <c r="BHD1636" s="58"/>
      <c r="BQZ1636" s="58"/>
      <c r="CAV1636" s="58"/>
      <c r="CKR1636" s="58"/>
      <c r="CUN1636" s="58"/>
      <c r="DEJ1636" s="58"/>
      <c r="DOF1636" s="58"/>
      <c r="DYB1636" s="58"/>
      <c r="EHX1636" s="58"/>
      <c r="ERT1636" s="58"/>
      <c r="FBP1636" s="58"/>
      <c r="FLL1636" s="58"/>
      <c r="FVH1636" s="58"/>
      <c r="GFD1636" s="58"/>
      <c r="GOZ1636" s="58"/>
      <c r="GYV1636" s="58"/>
      <c r="HIR1636" s="58"/>
      <c r="HSN1636" s="58"/>
      <c r="ICJ1636" s="58"/>
      <c r="IMF1636" s="58"/>
      <c r="IWB1636" s="58"/>
      <c r="JFX1636" s="58"/>
      <c r="JPT1636" s="58"/>
      <c r="JZP1636" s="58"/>
      <c r="KJL1636" s="58"/>
      <c r="KTH1636" s="58"/>
      <c r="LDD1636" s="58"/>
      <c r="LMZ1636" s="58"/>
      <c r="LWV1636" s="58"/>
      <c r="MGR1636" s="58"/>
      <c r="MQN1636" s="58"/>
      <c r="NAJ1636" s="58"/>
      <c r="NKF1636" s="58"/>
      <c r="NUB1636" s="58"/>
      <c r="ODX1636" s="58"/>
      <c r="ONT1636" s="58"/>
      <c r="OXP1636" s="58"/>
      <c r="PHL1636" s="58"/>
      <c r="PRH1636" s="58"/>
      <c r="QBD1636" s="58"/>
      <c r="QKZ1636" s="58"/>
      <c r="QUV1636" s="58"/>
      <c r="RER1636" s="58"/>
      <c r="RON1636" s="58"/>
      <c r="RYJ1636" s="58"/>
      <c r="SIF1636" s="58"/>
      <c r="SSB1636" s="58"/>
      <c r="TBX1636" s="58"/>
      <c r="TLT1636" s="58"/>
      <c r="TVP1636" s="58"/>
      <c r="UFL1636" s="58"/>
      <c r="UPH1636" s="58"/>
      <c r="UZD1636" s="58"/>
      <c r="VIZ1636" s="58"/>
      <c r="VSV1636" s="58"/>
      <c r="WCR1636" s="58"/>
      <c r="WMN1636" s="58"/>
      <c r="WWJ1636" s="58"/>
    </row>
    <row r="1637" spans="1:796 1052:1820 2076:2844 3100:3868 4124:4892 5148:5916 6172:6940 7196:7964 8220:8988 9244:10012 10268:11036 11292:12060 12316:13084 13340:14108 14364:15132 15388:16156" s="67" customFormat="1" ht="57" hidden="1" customHeight="1" x14ac:dyDescent="0.25">
      <c r="A1637" s="54">
        <f>+SUBTOTAL(3,$B$11:B1637)</f>
        <v>0</v>
      </c>
      <c r="B1637" s="78" t="s">
        <v>42</v>
      </c>
      <c r="C1637" s="72" t="s">
        <v>43</v>
      </c>
      <c r="D1637" s="72" t="s">
        <v>44</v>
      </c>
      <c r="E1637" s="72" t="s">
        <v>45</v>
      </c>
      <c r="F1637" s="81" t="s">
        <v>5461</v>
      </c>
      <c r="G1637" s="82">
        <v>45541.784768518999</v>
      </c>
      <c r="H1637" s="81" t="s">
        <v>5461</v>
      </c>
      <c r="I1637" s="82">
        <v>45541.784768518999</v>
      </c>
      <c r="J1637" s="81" t="s">
        <v>5461</v>
      </c>
      <c r="K1637" s="82">
        <v>45541.784768518999</v>
      </c>
      <c r="L1637" s="100" t="s">
        <v>5587</v>
      </c>
      <c r="M1637" s="78" t="s">
        <v>48</v>
      </c>
      <c r="N1637" s="73" t="s">
        <v>221</v>
      </c>
      <c r="O1637" s="73" t="s">
        <v>541</v>
      </c>
      <c r="P1637" s="73" t="s">
        <v>1351</v>
      </c>
      <c r="Q1637" s="74"/>
      <c r="R1637" s="75"/>
      <c r="S1637" s="73" t="s">
        <v>68</v>
      </c>
      <c r="T1637" s="73" t="s">
        <v>125</v>
      </c>
      <c r="U1637" s="73" t="s">
        <v>126</v>
      </c>
      <c r="V1637" s="73"/>
      <c r="W1637" s="73"/>
      <c r="X1637" s="72" t="s">
        <v>58</v>
      </c>
      <c r="Y1637" s="73">
        <v>45554.699062500003</v>
      </c>
      <c r="Z1637" s="73" t="s">
        <v>59</v>
      </c>
      <c r="AA1637" s="72" t="s">
        <v>74</v>
      </c>
      <c r="AB1637" s="72"/>
      <c r="AC1637" s="78" t="s">
        <v>75</v>
      </c>
      <c r="AD1637" s="78" t="s">
        <v>75</v>
      </c>
      <c r="JX1637" s="58"/>
      <c r="TT1637" s="58"/>
      <c r="ADP1637" s="58"/>
      <c r="ANL1637" s="58"/>
      <c r="AXH1637" s="58"/>
      <c r="BHD1637" s="58"/>
      <c r="BQZ1637" s="58"/>
      <c r="CAV1637" s="58"/>
      <c r="CKR1637" s="58"/>
      <c r="CUN1637" s="58"/>
      <c r="DEJ1637" s="58"/>
      <c r="DOF1637" s="58"/>
      <c r="DYB1637" s="58"/>
      <c r="EHX1637" s="58"/>
      <c r="ERT1637" s="58"/>
      <c r="FBP1637" s="58"/>
      <c r="FLL1637" s="58"/>
      <c r="FVH1637" s="58"/>
      <c r="GFD1637" s="58"/>
      <c r="GOZ1637" s="58"/>
      <c r="GYV1637" s="58"/>
      <c r="HIR1637" s="58"/>
      <c r="HSN1637" s="58"/>
      <c r="ICJ1637" s="58"/>
      <c r="IMF1637" s="58"/>
      <c r="IWB1637" s="58"/>
      <c r="JFX1637" s="58"/>
      <c r="JPT1637" s="58"/>
      <c r="JZP1637" s="58"/>
      <c r="KJL1637" s="58"/>
      <c r="KTH1637" s="58"/>
      <c r="LDD1637" s="58"/>
      <c r="LMZ1637" s="58"/>
      <c r="LWV1637" s="58"/>
      <c r="MGR1637" s="58"/>
      <c r="MQN1637" s="58"/>
      <c r="NAJ1637" s="58"/>
      <c r="NKF1637" s="58"/>
      <c r="NUB1637" s="58"/>
      <c r="ODX1637" s="58"/>
      <c r="ONT1637" s="58"/>
      <c r="OXP1637" s="58"/>
      <c r="PHL1637" s="58"/>
      <c r="PRH1637" s="58"/>
      <c r="QBD1637" s="58"/>
      <c r="QKZ1637" s="58"/>
      <c r="QUV1637" s="58"/>
      <c r="RER1637" s="58"/>
      <c r="RON1637" s="58"/>
      <c r="RYJ1637" s="58"/>
      <c r="SIF1637" s="58"/>
      <c r="SSB1637" s="58"/>
      <c r="TBX1637" s="58"/>
      <c r="TLT1637" s="58"/>
      <c r="TVP1637" s="58"/>
      <c r="UFL1637" s="58"/>
      <c r="UPH1637" s="58"/>
      <c r="UZD1637" s="58"/>
      <c r="VIZ1637" s="58"/>
      <c r="VSV1637" s="58"/>
      <c r="WCR1637" s="58"/>
      <c r="WMN1637" s="58"/>
      <c r="WWJ1637" s="58"/>
    </row>
    <row r="1638" spans="1:796 1052:1820 2076:2844 3100:3868 4124:4892 5148:5916 6172:6940 7196:7964 8220:8988 9244:10012 10268:11036 11292:12060 12316:13084 13340:14108 14364:15132 15388:16156" s="67" customFormat="1" ht="57" hidden="1" customHeight="1" x14ac:dyDescent="0.25">
      <c r="A1638" s="54">
        <f>+SUBTOTAL(3,$B$11:B1638)</f>
        <v>0</v>
      </c>
      <c r="B1638" s="78" t="s">
        <v>42</v>
      </c>
      <c r="C1638" s="72" t="s">
        <v>43</v>
      </c>
      <c r="D1638" s="72" t="s">
        <v>44</v>
      </c>
      <c r="E1638" s="72" t="s">
        <v>45</v>
      </c>
      <c r="F1638" s="81" t="s">
        <v>5462</v>
      </c>
      <c r="G1638" s="82">
        <v>45559.748321758998</v>
      </c>
      <c r="H1638" s="81" t="s">
        <v>5462</v>
      </c>
      <c r="I1638" s="82">
        <v>45559.748321758998</v>
      </c>
      <c r="J1638" s="81" t="s">
        <v>5462</v>
      </c>
      <c r="K1638" s="82">
        <v>45559.748321758998</v>
      </c>
      <c r="L1638" s="100" t="s">
        <v>544</v>
      </c>
      <c r="M1638" s="78" t="s">
        <v>48</v>
      </c>
      <c r="N1638" s="73" t="s">
        <v>221</v>
      </c>
      <c r="O1638" s="73" t="s">
        <v>545</v>
      </c>
      <c r="P1638" s="73" t="s">
        <v>546</v>
      </c>
      <c r="Q1638" s="74"/>
      <c r="R1638" s="75"/>
      <c r="S1638" s="73" t="s">
        <v>68</v>
      </c>
      <c r="T1638" s="73" t="s">
        <v>125</v>
      </c>
      <c r="U1638" s="73" t="s">
        <v>126</v>
      </c>
      <c r="V1638" s="73"/>
      <c r="W1638" s="73"/>
      <c r="X1638" s="72" t="s">
        <v>58</v>
      </c>
      <c r="Y1638" s="73"/>
      <c r="Z1638" s="73" t="s">
        <v>59</v>
      </c>
      <c r="AA1638" s="72" t="s">
        <v>74</v>
      </c>
      <c r="AB1638" s="72"/>
      <c r="AC1638" s="78" t="s">
        <v>75</v>
      </c>
      <c r="AD1638" s="78" t="s">
        <v>75</v>
      </c>
      <c r="JX1638" s="58"/>
      <c r="TT1638" s="58"/>
      <c r="ADP1638" s="58"/>
      <c r="ANL1638" s="58"/>
      <c r="AXH1638" s="58"/>
      <c r="BHD1638" s="58"/>
      <c r="BQZ1638" s="58"/>
      <c r="CAV1638" s="58"/>
      <c r="CKR1638" s="58"/>
      <c r="CUN1638" s="58"/>
      <c r="DEJ1638" s="58"/>
      <c r="DOF1638" s="58"/>
      <c r="DYB1638" s="58"/>
      <c r="EHX1638" s="58"/>
      <c r="ERT1638" s="58"/>
      <c r="FBP1638" s="58"/>
      <c r="FLL1638" s="58"/>
      <c r="FVH1638" s="58"/>
      <c r="GFD1638" s="58"/>
      <c r="GOZ1638" s="58"/>
      <c r="GYV1638" s="58"/>
      <c r="HIR1638" s="58"/>
      <c r="HSN1638" s="58"/>
      <c r="ICJ1638" s="58"/>
      <c r="IMF1638" s="58"/>
      <c r="IWB1638" s="58"/>
      <c r="JFX1638" s="58"/>
      <c r="JPT1638" s="58"/>
      <c r="JZP1638" s="58"/>
      <c r="KJL1638" s="58"/>
      <c r="KTH1638" s="58"/>
      <c r="LDD1638" s="58"/>
      <c r="LMZ1638" s="58"/>
      <c r="LWV1638" s="58"/>
      <c r="MGR1638" s="58"/>
      <c r="MQN1638" s="58"/>
      <c r="NAJ1638" s="58"/>
      <c r="NKF1638" s="58"/>
      <c r="NUB1638" s="58"/>
      <c r="ODX1638" s="58"/>
      <c r="ONT1638" s="58"/>
      <c r="OXP1638" s="58"/>
      <c r="PHL1638" s="58"/>
      <c r="PRH1638" s="58"/>
      <c r="QBD1638" s="58"/>
      <c r="QKZ1638" s="58"/>
      <c r="QUV1638" s="58"/>
      <c r="RER1638" s="58"/>
      <c r="RON1638" s="58"/>
      <c r="RYJ1638" s="58"/>
      <c r="SIF1638" s="58"/>
      <c r="SSB1638" s="58"/>
      <c r="TBX1638" s="58"/>
      <c r="TLT1638" s="58"/>
      <c r="TVP1638" s="58"/>
      <c r="UFL1638" s="58"/>
      <c r="UPH1638" s="58"/>
      <c r="UZD1638" s="58"/>
      <c r="VIZ1638" s="58"/>
      <c r="VSV1638" s="58"/>
      <c r="WCR1638" s="58"/>
      <c r="WMN1638" s="58"/>
      <c r="WWJ1638" s="58"/>
    </row>
    <row r="1639" spans="1:796 1052:1820 2076:2844 3100:3868 4124:4892 5148:5916 6172:6940 7196:7964 8220:8988 9244:10012 10268:11036 11292:12060 12316:13084 13340:14108 14364:15132 15388:16156" s="67" customFormat="1" ht="57" hidden="1" customHeight="1" x14ac:dyDescent="0.25">
      <c r="A1639" s="54">
        <f>+SUBTOTAL(3,$B$11:B1639)</f>
        <v>0</v>
      </c>
      <c r="B1639" s="78" t="s">
        <v>42</v>
      </c>
      <c r="C1639" s="72" t="s">
        <v>43</v>
      </c>
      <c r="D1639" s="72" t="s">
        <v>44</v>
      </c>
      <c r="E1639" s="72" t="s">
        <v>45</v>
      </c>
      <c r="F1639" s="81" t="s">
        <v>5463</v>
      </c>
      <c r="G1639" s="82">
        <v>45539.556608796003</v>
      </c>
      <c r="H1639" s="81" t="s">
        <v>5463</v>
      </c>
      <c r="I1639" s="82">
        <v>45539.556608796003</v>
      </c>
      <c r="J1639" s="81" t="s">
        <v>5463</v>
      </c>
      <c r="K1639" s="82">
        <v>45539.556608796003</v>
      </c>
      <c r="L1639" s="100" t="s">
        <v>5588</v>
      </c>
      <c r="M1639" s="78" t="s">
        <v>48</v>
      </c>
      <c r="N1639" s="73" t="s">
        <v>221</v>
      </c>
      <c r="O1639" s="73" t="s">
        <v>541</v>
      </c>
      <c r="P1639" s="73" t="s">
        <v>1417</v>
      </c>
      <c r="Q1639" s="74"/>
      <c r="R1639" s="75"/>
      <c r="S1639" s="73" t="s">
        <v>68</v>
      </c>
      <c r="T1639" s="73" t="s">
        <v>125</v>
      </c>
      <c r="U1639" s="73" t="s">
        <v>126</v>
      </c>
      <c r="V1639" s="73"/>
      <c r="W1639" s="73"/>
      <c r="X1639" s="72" t="s">
        <v>58</v>
      </c>
      <c r="Y1639" s="73">
        <v>45544.534259259002</v>
      </c>
      <c r="Z1639" s="73" t="s">
        <v>59</v>
      </c>
      <c r="AA1639" s="72" t="s">
        <v>74</v>
      </c>
      <c r="AB1639" s="72"/>
      <c r="AC1639" s="78" t="s">
        <v>75</v>
      </c>
      <c r="AD1639" s="78" t="s">
        <v>75</v>
      </c>
      <c r="JX1639" s="58"/>
      <c r="TT1639" s="58"/>
      <c r="ADP1639" s="58"/>
      <c r="ANL1639" s="58"/>
      <c r="AXH1639" s="58"/>
      <c r="BHD1639" s="58"/>
      <c r="BQZ1639" s="58"/>
      <c r="CAV1639" s="58"/>
      <c r="CKR1639" s="58"/>
      <c r="CUN1639" s="58"/>
      <c r="DEJ1639" s="58"/>
      <c r="DOF1639" s="58"/>
      <c r="DYB1639" s="58"/>
      <c r="EHX1639" s="58"/>
      <c r="ERT1639" s="58"/>
      <c r="FBP1639" s="58"/>
      <c r="FLL1639" s="58"/>
      <c r="FVH1639" s="58"/>
      <c r="GFD1639" s="58"/>
      <c r="GOZ1639" s="58"/>
      <c r="GYV1639" s="58"/>
      <c r="HIR1639" s="58"/>
      <c r="HSN1639" s="58"/>
      <c r="ICJ1639" s="58"/>
      <c r="IMF1639" s="58"/>
      <c r="IWB1639" s="58"/>
      <c r="JFX1639" s="58"/>
      <c r="JPT1639" s="58"/>
      <c r="JZP1639" s="58"/>
      <c r="KJL1639" s="58"/>
      <c r="KTH1639" s="58"/>
      <c r="LDD1639" s="58"/>
      <c r="LMZ1639" s="58"/>
      <c r="LWV1639" s="58"/>
      <c r="MGR1639" s="58"/>
      <c r="MQN1639" s="58"/>
      <c r="NAJ1639" s="58"/>
      <c r="NKF1639" s="58"/>
      <c r="NUB1639" s="58"/>
      <c r="ODX1639" s="58"/>
      <c r="ONT1639" s="58"/>
      <c r="OXP1639" s="58"/>
      <c r="PHL1639" s="58"/>
      <c r="PRH1639" s="58"/>
      <c r="QBD1639" s="58"/>
      <c r="QKZ1639" s="58"/>
      <c r="QUV1639" s="58"/>
      <c r="RER1639" s="58"/>
      <c r="RON1639" s="58"/>
      <c r="RYJ1639" s="58"/>
      <c r="SIF1639" s="58"/>
      <c r="SSB1639" s="58"/>
      <c r="TBX1639" s="58"/>
      <c r="TLT1639" s="58"/>
      <c r="TVP1639" s="58"/>
      <c r="UFL1639" s="58"/>
      <c r="UPH1639" s="58"/>
      <c r="UZD1639" s="58"/>
      <c r="VIZ1639" s="58"/>
      <c r="VSV1639" s="58"/>
      <c r="WCR1639" s="58"/>
      <c r="WMN1639" s="58"/>
      <c r="WWJ1639" s="58"/>
    </row>
    <row r="1640" spans="1:796 1052:1820 2076:2844 3100:3868 4124:4892 5148:5916 6172:6940 7196:7964 8220:8988 9244:10012 10268:11036 11292:12060 12316:13084 13340:14108 14364:15132 15388:16156" s="67" customFormat="1" ht="57" hidden="1" customHeight="1" x14ac:dyDescent="0.25">
      <c r="A1640" s="54">
        <f>+SUBTOTAL(3,$B$11:B1640)</f>
        <v>0</v>
      </c>
      <c r="B1640" s="78" t="s">
        <v>108</v>
      </c>
      <c r="C1640" s="72" t="s">
        <v>43</v>
      </c>
      <c r="D1640" s="72" t="s">
        <v>44</v>
      </c>
      <c r="E1640" s="72" t="s">
        <v>45</v>
      </c>
      <c r="F1640" s="81" t="s">
        <v>5464</v>
      </c>
      <c r="G1640" s="82">
        <v>45555.52931713</v>
      </c>
      <c r="H1640" s="81" t="s">
        <v>5464</v>
      </c>
      <c r="I1640" s="82">
        <v>45555.52931713</v>
      </c>
      <c r="J1640" s="81" t="s">
        <v>5464</v>
      </c>
      <c r="K1640" s="82">
        <v>45555.52931713</v>
      </c>
      <c r="L1640" s="100" t="s">
        <v>5589</v>
      </c>
      <c r="M1640" s="78" t="s">
        <v>48</v>
      </c>
      <c r="N1640" s="73" t="s">
        <v>221</v>
      </c>
      <c r="O1640" s="73" t="s">
        <v>545</v>
      </c>
      <c r="P1640" s="73" t="s">
        <v>3337</v>
      </c>
      <c r="Q1640" s="74"/>
      <c r="R1640" s="75"/>
      <c r="S1640" s="73" t="s">
        <v>68</v>
      </c>
      <c r="T1640" s="73" t="s">
        <v>125</v>
      </c>
      <c r="U1640" s="73" t="s">
        <v>126</v>
      </c>
      <c r="V1640" s="73"/>
      <c r="W1640" s="73"/>
      <c r="X1640" s="72" t="s">
        <v>58</v>
      </c>
      <c r="Y1640" s="73"/>
      <c r="Z1640" s="73" t="s">
        <v>59</v>
      </c>
      <c r="AA1640" s="72" t="s">
        <v>74</v>
      </c>
      <c r="AB1640" s="72"/>
      <c r="AC1640" s="78" t="s">
        <v>75</v>
      </c>
      <c r="AD1640" s="78" t="s">
        <v>75</v>
      </c>
      <c r="JX1640" s="58"/>
      <c r="TT1640" s="58"/>
      <c r="ADP1640" s="58"/>
      <c r="ANL1640" s="58"/>
      <c r="AXH1640" s="58"/>
      <c r="BHD1640" s="58"/>
      <c r="BQZ1640" s="58"/>
      <c r="CAV1640" s="58"/>
      <c r="CKR1640" s="58"/>
      <c r="CUN1640" s="58"/>
      <c r="DEJ1640" s="58"/>
      <c r="DOF1640" s="58"/>
      <c r="DYB1640" s="58"/>
      <c r="EHX1640" s="58"/>
      <c r="ERT1640" s="58"/>
      <c r="FBP1640" s="58"/>
      <c r="FLL1640" s="58"/>
      <c r="FVH1640" s="58"/>
      <c r="GFD1640" s="58"/>
      <c r="GOZ1640" s="58"/>
      <c r="GYV1640" s="58"/>
      <c r="HIR1640" s="58"/>
      <c r="HSN1640" s="58"/>
      <c r="ICJ1640" s="58"/>
      <c r="IMF1640" s="58"/>
      <c r="IWB1640" s="58"/>
      <c r="JFX1640" s="58"/>
      <c r="JPT1640" s="58"/>
      <c r="JZP1640" s="58"/>
      <c r="KJL1640" s="58"/>
      <c r="KTH1640" s="58"/>
      <c r="LDD1640" s="58"/>
      <c r="LMZ1640" s="58"/>
      <c r="LWV1640" s="58"/>
      <c r="MGR1640" s="58"/>
      <c r="MQN1640" s="58"/>
      <c r="NAJ1640" s="58"/>
      <c r="NKF1640" s="58"/>
      <c r="NUB1640" s="58"/>
      <c r="ODX1640" s="58"/>
      <c r="ONT1640" s="58"/>
      <c r="OXP1640" s="58"/>
      <c r="PHL1640" s="58"/>
      <c r="PRH1640" s="58"/>
      <c r="QBD1640" s="58"/>
      <c r="QKZ1640" s="58"/>
      <c r="QUV1640" s="58"/>
      <c r="RER1640" s="58"/>
      <c r="RON1640" s="58"/>
      <c r="RYJ1640" s="58"/>
      <c r="SIF1640" s="58"/>
      <c r="SSB1640" s="58"/>
      <c r="TBX1640" s="58"/>
      <c r="TLT1640" s="58"/>
      <c r="TVP1640" s="58"/>
      <c r="UFL1640" s="58"/>
      <c r="UPH1640" s="58"/>
      <c r="UZD1640" s="58"/>
      <c r="VIZ1640" s="58"/>
      <c r="VSV1640" s="58"/>
      <c r="WCR1640" s="58"/>
      <c r="WMN1640" s="58"/>
      <c r="WWJ1640" s="58"/>
    </row>
    <row r="1641" spans="1:796 1052:1820 2076:2844 3100:3868 4124:4892 5148:5916 6172:6940 7196:7964 8220:8988 9244:10012 10268:11036 11292:12060 12316:13084 13340:14108 14364:15132 15388:16156" s="67" customFormat="1" ht="57" hidden="1" customHeight="1" x14ac:dyDescent="0.25">
      <c r="A1641" s="54">
        <f>+SUBTOTAL(3,$B$11:B1641)</f>
        <v>0</v>
      </c>
      <c r="B1641" s="78" t="s">
        <v>42</v>
      </c>
      <c r="C1641" s="72" t="s">
        <v>43</v>
      </c>
      <c r="D1641" s="72" t="s">
        <v>44</v>
      </c>
      <c r="E1641" s="72" t="s">
        <v>45</v>
      </c>
      <c r="F1641" s="81" t="s">
        <v>5465</v>
      </c>
      <c r="G1641" s="82">
        <v>45548.694282406999</v>
      </c>
      <c r="H1641" s="81" t="s">
        <v>5465</v>
      </c>
      <c r="I1641" s="82">
        <v>45548.694282406999</v>
      </c>
      <c r="J1641" s="81" t="s">
        <v>5465</v>
      </c>
      <c r="K1641" s="82">
        <v>45548.694282406999</v>
      </c>
      <c r="L1641" s="100" t="s">
        <v>5590</v>
      </c>
      <c r="M1641" s="78" t="s">
        <v>48</v>
      </c>
      <c r="N1641" s="73" t="s">
        <v>221</v>
      </c>
      <c r="O1641" s="73" t="s">
        <v>571</v>
      </c>
      <c r="P1641" s="73" t="s">
        <v>5650</v>
      </c>
      <c r="Q1641" s="74"/>
      <c r="R1641" s="75"/>
      <c r="S1641" s="73" t="s">
        <v>68</v>
      </c>
      <c r="T1641" s="73" t="s">
        <v>125</v>
      </c>
      <c r="U1641" s="73" t="s">
        <v>126</v>
      </c>
      <c r="V1641" s="73"/>
      <c r="W1641" s="73"/>
      <c r="X1641" s="72" t="s">
        <v>58</v>
      </c>
      <c r="Y1641" s="73">
        <v>45555.753854167</v>
      </c>
      <c r="Z1641" s="73" t="s">
        <v>59</v>
      </c>
      <c r="AA1641" s="72" t="s">
        <v>74</v>
      </c>
      <c r="AB1641" s="72"/>
      <c r="AC1641" s="78" t="s">
        <v>75</v>
      </c>
      <c r="AD1641" s="78" t="s">
        <v>75</v>
      </c>
      <c r="JX1641" s="58"/>
      <c r="TT1641" s="58"/>
      <c r="ADP1641" s="58"/>
      <c r="ANL1641" s="58"/>
      <c r="AXH1641" s="58"/>
      <c r="BHD1641" s="58"/>
      <c r="BQZ1641" s="58"/>
      <c r="CAV1641" s="58"/>
      <c r="CKR1641" s="58"/>
      <c r="CUN1641" s="58"/>
      <c r="DEJ1641" s="58"/>
      <c r="DOF1641" s="58"/>
      <c r="DYB1641" s="58"/>
      <c r="EHX1641" s="58"/>
      <c r="ERT1641" s="58"/>
      <c r="FBP1641" s="58"/>
      <c r="FLL1641" s="58"/>
      <c r="FVH1641" s="58"/>
      <c r="GFD1641" s="58"/>
      <c r="GOZ1641" s="58"/>
      <c r="GYV1641" s="58"/>
      <c r="HIR1641" s="58"/>
      <c r="HSN1641" s="58"/>
      <c r="ICJ1641" s="58"/>
      <c r="IMF1641" s="58"/>
      <c r="IWB1641" s="58"/>
      <c r="JFX1641" s="58"/>
      <c r="JPT1641" s="58"/>
      <c r="JZP1641" s="58"/>
      <c r="KJL1641" s="58"/>
      <c r="KTH1641" s="58"/>
      <c r="LDD1641" s="58"/>
      <c r="LMZ1641" s="58"/>
      <c r="LWV1641" s="58"/>
      <c r="MGR1641" s="58"/>
      <c r="MQN1641" s="58"/>
      <c r="NAJ1641" s="58"/>
      <c r="NKF1641" s="58"/>
      <c r="NUB1641" s="58"/>
      <c r="ODX1641" s="58"/>
      <c r="ONT1641" s="58"/>
      <c r="OXP1641" s="58"/>
      <c r="PHL1641" s="58"/>
      <c r="PRH1641" s="58"/>
      <c r="QBD1641" s="58"/>
      <c r="QKZ1641" s="58"/>
      <c r="QUV1641" s="58"/>
      <c r="RER1641" s="58"/>
      <c r="RON1641" s="58"/>
      <c r="RYJ1641" s="58"/>
      <c r="SIF1641" s="58"/>
      <c r="SSB1641" s="58"/>
      <c r="TBX1641" s="58"/>
      <c r="TLT1641" s="58"/>
      <c r="TVP1641" s="58"/>
      <c r="UFL1641" s="58"/>
      <c r="UPH1641" s="58"/>
      <c r="UZD1641" s="58"/>
      <c r="VIZ1641" s="58"/>
      <c r="VSV1641" s="58"/>
      <c r="WCR1641" s="58"/>
      <c r="WMN1641" s="58"/>
      <c r="WWJ1641" s="58"/>
    </row>
    <row r="1642" spans="1:796 1052:1820 2076:2844 3100:3868 4124:4892 5148:5916 6172:6940 7196:7964 8220:8988 9244:10012 10268:11036 11292:12060 12316:13084 13340:14108 14364:15132 15388:16156" s="67" customFormat="1" ht="57" hidden="1" customHeight="1" x14ac:dyDescent="0.25">
      <c r="A1642" s="54">
        <f>+SUBTOTAL(3,$B$11:B1642)</f>
        <v>0</v>
      </c>
      <c r="B1642" s="78" t="s">
        <v>42</v>
      </c>
      <c r="C1642" s="72" t="s">
        <v>43</v>
      </c>
      <c r="D1642" s="72" t="s">
        <v>44</v>
      </c>
      <c r="E1642" s="72" t="s">
        <v>45</v>
      </c>
      <c r="F1642" s="81" t="s">
        <v>5466</v>
      </c>
      <c r="G1642" s="82">
        <v>45548.339479167</v>
      </c>
      <c r="H1642" s="81" t="s">
        <v>5466</v>
      </c>
      <c r="I1642" s="82">
        <v>45548.339479167</v>
      </c>
      <c r="J1642" s="81" t="s">
        <v>5466</v>
      </c>
      <c r="K1642" s="82">
        <v>45548.339479167</v>
      </c>
      <c r="L1642" s="100" t="s">
        <v>5135</v>
      </c>
      <c r="M1642" s="78" t="s">
        <v>48</v>
      </c>
      <c r="N1642" s="73" t="s">
        <v>221</v>
      </c>
      <c r="O1642" s="73" t="s">
        <v>545</v>
      </c>
      <c r="P1642" s="73" t="s">
        <v>1417</v>
      </c>
      <c r="Q1642" s="74"/>
      <c r="R1642" s="75"/>
      <c r="S1642" s="73" t="s">
        <v>68</v>
      </c>
      <c r="T1642" s="73" t="s">
        <v>125</v>
      </c>
      <c r="U1642" s="73" t="s">
        <v>126</v>
      </c>
      <c r="V1642" s="73"/>
      <c r="W1642" s="73"/>
      <c r="X1642" s="72" t="s">
        <v>58</v>
      </c>
      <c r="Y1642" s="73">
        <v>45554.679837962998</v>
      </c>
      <c r="Z1642" s="73" t="s">
        <v>105</v>
      </c>
      <c r="AA1642" s="72" t="s">
        <v>74</v>
      </c>
      <c r="AB1642" s="72"/>
      <c r="AC1642" s="78" t="s">
        <v>82</v>
      </c>
      <c r="AD1642" s="78" t="s">
        <v>82</v>
      </c>
      <c r="JX1642" s="58"/>
      <c r="TT1642" s="58"/>
      <c r="ADP1642" s="58"/>
      <c r="ANL1642" s="58"/>
      <c r="AXH1642" s="58"/>
      <c r="BHD1642" s="58"/>
      <c r="BQZ1642" s="58"/>
      <c r="CAV1642" s="58"/>
      <c r="CKR1642" s="58"/>
      <c r="CUN1642" s="58"/>
      <c r="DEJ1642" s="58"/>
      <c r="DOF1642" s="58"/>
      <c r="DYB1642" s="58"/>
      <c r="EHX1642" s="58"/>
      <c r="ERT1642" s="58"/>
      <c r="FBP1642" s="58"/>
      <c r="FLL1642" s="58"/>
      <c r="FVH1642" s="58"/>
      <c r="GFD1642" s="58"/>
      <c r="GOZ1642" s="58"/>
      <c r="GYV1642" s="58"/>
      <c r="HIR1642" s="58"/>
      <c r="HSN1642" s="58"/>
      <c r="ICJ1642" s="58"/>
      <c r="IMF1642" s="58"/>
      <c r="IWB1642" s="58"/>
      <c r="JFX1642" s="58"/>
      <c r="JPT1642" s="58"/>
      <c r="JZP1642" s="58"/>
      <c r="KJL1642" s="58"/>
      <c r="KTH1642" s="58"/>
      <c r="LDD1642" s="58"/>
      <c r="LMZ1642" s="58"/>
      <c r="LWV1642" s="58"/>
      <c r="MGR1642" s="58"/>
      <c r="MQN1642" s="58"/>
      <c r="NAJ1642" s="58"/>
      <c r="NKF1642" s="58"/>
      <c r="NUB1642" s="58"/>
      <c r="ODX1642" s="58"/>
      <c r="ONT1642" s="58"/>
      <c r="OXP1642" s="58"/>
      <c r="PHL1642" s="58"/>
      <c r="PRH1642" s="58"/>
      <c r="QBD1642" s="58"/>
      <c r="QKZ1642" s="58"/>
      <c r="QUV1642" s="58"/>
      <c r="RER1642" s="58"/>
      <c r="RON1642" s="58"/>
      <c r="RYJ1642" s="58"/>
      <c r="SIF1642" s="58"/>
      <c r="SSB1642" s="58"/>
      <c r="TBX1642" s="58"/>
      <c r="TLT1642" s="58"/>
      <c r="TVP1642" s="58"/>
      <c r="UFL1642" s="58"/>
      <c r="UPH1642" s="58"/>
      <c r="UZD1642" s="58"/>
      <c r="VIZ1642" s="58"/>
      <c r="VSV1642" s="58"/>
      <c r="WCR1642" s="58"/>
      <c r="WMN1642" s="58"/>
      <c r="WWJ1642" s="58"/>
    </row>
    <row r="1643" spans="1:796 1052:1820 2076:2844 3100:3868 4124:4892 5148:5916 6172:6940 7196:7964 8220:8988 9244:10012 10268:11036 11292:12060 12316:13084 13340:14108 14364:15132 15388:16156" s="67" customFormat="1" ht="57" hidden="1" customHeight="1" x14ac:dyDescent="0.25">
      <c r="A1643" s="54">
        <f>+SUBTOTAL(3,$B$11:B1643)</f>
        <v>0</v>
      </c>
      <c r="B1643" s="78" t="s">
        <v>42</v>
      </c>
      <c r="C1643" s="72" t="s">
        <v>43</v>
      </c>
      <c r="D1643" s="72" t="s">
        <v>44</v>
      </c>
      <c r="E1643" s="72" t="s">
        <v>45</v>
      </c>
      <c r="F1643" s="81" t="s">
        <v>5467</v>
      </c>
      <c r="G1643" s="82">
        <v>45555.669976851997</v>
      </c>
      <c r="H1643" s="81" t="s">
        <v>5467</v>
      </c>
      <c r="I1643" s="82">
        <v>45555.669976851997</v>
      </c>
      <c r="J1643" s="81" t="s">
        <v>5467</v>
      </c>
      <c r="K1643" s="82">
        <v>45555.669976851997</v>
      </c>
      <c r="L1643" s="100" t="s">
        <v>3091</v>
      </c>
      <c r="M1643" s="78" t="s">
        <v>48</v>
      </c>
      <c r="N1643" s="73" t="s">
        <v>221</v>
      </c>
      <c r="O1643" s="73" t="s">
        <v>541</v>
      </c>
      <c r="P1643" s="73" t="s">
        <v>3419</v>
      </c>
      <c r="Q1643" s="74"/>
      <c r="R1643" s="75"/>
      <c r="S1643" s="73" t="s">
        <v>68</v>
      </c>
      <c r="T1643" s="73" t="s">
        <v>178</v>
      </c>
      <c r="U1643" s="73" t="s">
        <v>619</v>
      </c>
      <c r="V1643" s="73"/>
      <c r="W1643" s="73"/>
      <c r="X1643" s="72" t="s">
        <v>58</v>
      </c>
      <c r="Y1643" s="73"/>
      <c r="Z1643" s="73" t="s">
        <v>59</v>
      </c>
      <c r="AA1643" s="72" t="s">
        <v>74</v>
      </c>
      <c r="AB1643" s="72"/>
      <c r="AC1643" s="78" t="s">
        <v>75</v>
      </c>
      <c r="AD1643" s="78" t="s">
        <v>75</v>
      </c>
      <c r="JX1643" s="58"/>
      <c r="TT1643" s="58"/>
      <c r="ADP1643" s="58"/>
      <c r="ANL1643" s="58"/>
      <c r="AXH1643" s="58"/>
      <c r="BHD1643" s="58"/>
      <c r="BQZ1643" s="58"/>
      <c r="CAV1643" s="58"/>
      <c r="CKR1643" s="58"/>
      <c r="CUN1643" s="58"/>
      <c r="DEJ1643" s="58"/>
      <c r="DOF1643" s="58"/>
      <c r="DYB1643" s="58"/>
      <c r="EHX1643" s="58"/>
      <c r="ERT1643" s="58"/>
      <c r="FBP1643" s="58"/>
      <c r="FLL1643" s="58"/>
      <c r="FVH1643" s="58"/>
      <c r="GFD1643" s="58"/>
      <c r="GOZ1643" s="58"/>
      <c r="GYV1643" s="58"/>
      <c r="HIR1643" s="58"/>
      <c r="HSN1643" s="58"/>
      <c r="ICJ1643" s="58"/>
      <c r="IMF1643" s="58"/>
      <c r="IWB1643" s="58"/>
      <c r="JFX1643" s="58"/>
      <c r="JPT1643" s="58"/>
      <c r="JZP1643" s="58"/>
      <c r="KJL1643" s="58"/>
      <c r="KTH1643" s="58"/>
      <c r="LDD1643" s="58"/>
      <c r="LMZ1643" s="58"/>
      <c r="LWV1643" s="58"/>
      <c r="MGR1643" s="58"/>
      <c r="MQN1643" s="58"/>
      <c r="NAJ1643" s="58"/>
      <c r="NKF1643" s="58"/>
      <c r="NUB1643" s="58"/>
      <c r="ODX1643" s="58"/>
      <c r="ONT1643" s="58"/>
      <c r="OXP1643" s="58"/>
      <c r="PHL1643" s="58"/>
      <c r="PRH1643" s="58"/>
      <c r="QBD1643" s="58"/>
      <c r="QKZ1643" s="58"/>
      <c r="QUV1643" s="58"/>
      <c r="RER1643" s="58"/>
      <c r="RON1643" s="58"/>
      <c r="RYJ1643" s="58"/>
      <c r="SIF1643" s="58"/>
      <c r="SSB1643" s="58"/>
      <c r="TBX1643" s="58"/>
      <c r="TLT1643" s="58"/>
      <c r="TVP1643" s="58"/>
      <c r="UFL1643" s="58"/>
      <c r="UPH1643" s="58"/>
      <c r="UZD1643" s="58"/>
      <c r="VIZ1643" s="58"/>
      <c r="VSV1643" s="58"/>
      <c r="WCR1643" s="58"/>
      <c r="WMN1643" s="58"/>
      <c r="WWJ1643" s="58"/>
    </row>
    <row r="1644" spans="1:796 1052:1820 2076:2844 3100:3868 4124:4892 5148:5916 6172:6940 7196:7964 8220:8988 9244:10012 10268:11036 11292:12060 12316:13084 13340:14108 14364:15132 15388:16156" s="67" customFormat="1" ht="57" hidden="1" customHeight="1" x14ac:dyDescent="0.25">
      <c r="A1644" s="54">
        <f>+SUBTOTAL(3,$B$11:B1644)</f>
        <v>0</v>
      </c>
      <c r="B1644" s="78" t="s">
        <v>42</v>
      </c>
      <c r="C1644" s="72" t="s">
        <v>43</v>
      </c>
      <c r="D1644" s="72" t="s">
        <v>44</v>
      </c>
      <c r="E1644" s="72" t="s">
        <v>45</v>
      </c>
      <c r="F1644" s="81" t="s">
        <v>5468</v>
      </c>
      <c r="G1644" s="82">
        <v>45555.443217592998</v>
      </c>
      <c r="H1644" s="81" t="s">
        <v>5468</v>
      </c>
      <c r="I1644" s="82">
        <v>45555.443217592998</v>
      </c>
      <c r="J1644" s="81" t="s">
        <v>5468</v>
      </c>
      <c r="K1644" s="82">
        <v>45555.443217592998</v>
      </c>
      <c r="L1644" s="100" t="s">
        <v>3091</v>
      </c>
      <c r="M1644" s="78" t="s">
        <v>48</v>
      </c>
      <c r="N1644" s="73" t="s">
        <v>221</v>
      </c>
      <c r="O1644" s="73" t="s">
        <v>541</v>
      </c>
      <c r="P1644" s="73" t="s">
        <v>3419</v>
      </c>
      <c r="Q1644" s="74"/>
      <c r="R1644" s="75"/>
      <c r="S1644" s="73" t="s">
        <v>1430</v>
      </c>
      <c r="T1644" s="73" t="s">
        <v>5679</v>
      </c>
      <c r="U1644" s="73" t="s">
        <v>5680</v>
      </c>
      <c r="V1644" s="73"/>
      <c r="W1644" s="73"/>
      <c r="X1644" s="72" t="s">
        <v>58</v>
      </c>
      <c r="Y1644" s="73"/>
      <c r="Z1644" s="73" t="s">
        <v>59</v>
      </c>
      <c r="AA1644" s="72" t="s">
        <v>74</v>
      </c>
      <c r="AB1644" s="72"/>
      <c r="AC1644" s="78" t="s">
        <v>75</v>
      </c>
      <c r="AD1644" s="78" t="s">
        <v>75</v>
      </c>
      <c r="JX1644" s="58"/>
      <c r="TT1644" s="58"/>
      <c r="ADP1644" s="58"/>
      <c r="ANL1644" s="58"/>
      <c r="AXH1644" s="58"/>
      <c r="BHD1644" s="58"/>
      <c r="BQZ1644" s="58"/>
      <c r="CAV1644" s="58"/>
      <c r="CKR1644" s="58"/>
      <c r="CUN1644" s="58"/>
      <c r="DEJ1644" s="58"/>
      <c r="DOF1644" s="58"/>
      <c r="DYB1644" s="58"/>
      <c r="EHX1644" s="58"/>
      <c r="ERT1644" s="58"/>
      <c r="FBP1644" s="58"/>
      <c r="FLL1644" s="58"/>
      <c r="FVH1644" s="58"/>
      <c r="GFD1644" s="58"/>
      <c r="GOZ1644" s="58"/>
      <c r="GYV1644" s="58"/>
      <c r="HIR1644" s="58"/>
      <c r="HSN1644" s="58"/>
      <c r="ICJ1644" s="58"/>
      <c r="IMF1644" s="58"/>
      <c r="IWB1644" s="58"/>
      <c r="JFX1644" s="58"/>
      <c r="JPT1644" s="58"/>
      <c r="JZP1644" s="58"/>
      <c r="KJL1644" s="58"/>
      <c r="KTH1644" s="58"/>
      <c r="LDD1644" s="58"/>
      <c r="LMZ1644" s="58"/>
      <c r="LWV1644" s="58"/>
      <c r="MGR1644" s="58"/>
      <c r="MQN1644" s="58"/>
      <c r="NAJ1644" s="58"/>
      <c r="NKF1644" s="58"/>
      <c r="NUB1644" s="58"/>
      <c r="ODX1644" s="58"/>
      <c r="ONT1644" s="58"/>
      <c r="OXP1644" s="58"/>
      <c r="PHL1644" s="58"/>
      <c r="PRH1644" s="58"/>
      <c r="QBD1644" s="58"/>
      <c r="QKZ1644" s="58"/>
      <c r="QUV1644" s="58"/>
      <c r="RER1644" s="58"/>
      <c r="RON1644" s="58"/>
      <c r="RYJ1644" s="58"/>
      <c r="SIF1644" s="58"/>
      <c r="SSB1644" s="58"/>
      <c r="TBX1644" s="58"/>
      <c r="TLT1644" s="58"/>
      <c r="TVP1644" s="58"/>
      <c r="UFL1644" s="58"/>
      <c r="UPH1644" s="58"/>
      <c r="UZD1644" s="58"/>
      <c r="VIZ1644" s="58"/>
      <c r="VSV1644" s="58"/>
      <c r="WCR1644" s="58"/>
      <c r="WMN1644" s="58"/>
      <c r="WWJ1644" s="58"/>
    </row>
    <row r="1645" spans="1:796 1052:1820 2076:2844 3100:3868 4124:4892 5148:5916 6172:6940 7196:7964 8220:8988 9244:10012 10268:11036 11292:12060 12316:13084 13340:14108 14364:15132 15388:16156" s="67" customFormat="1" ht="57" hidden="1" customHeight="1" x14ac:dyDescent="0.25">
      <c r="A1645" s="54">
        <f>+SUBTOTAL(3,$B$11:B1645)</f>
        <v>0</v>
      </c>
      <c r="B1645" s="78" t="s">
        <v>42</v>
      </c>
      <c r="C1645" s="72" t="s">
        <v>43</v>
      </c>
      <c r="D1645" s="72" t="s">
        <v>44</v>
      </c>
      <c r="E1645" s="72" t="s">
        <v>45</v>
      </c>
      <c r="F1645" s="81" t="s">
        <v>5469</v>
      </c>
      <c r="G1645" s="82">
        <v>45549.044733795999</v>
      </c>
      <c r="H1645" s="81" t="s">
        <v>5469</v>
      </c>
      <c r="I1645" s="82">
        <v>45549.044733795999</v>
      </c>
      <c r="J1645" s="81" t="s">
        <v>5469</v>
      </c>
      <c r="K1645" s="82">
        <v>45549.044733795999</v>
      </c>
      <c r="L1645" s="100" t="s">
        <v>5591</v>
      </c>
      <c r="M1645" s="78" t="s">
        <v>48</v>
      </c>
      <c r="N1645" s="73" t="s">
        <v>182</v>
      </c>
      <c r="O1645" s="73" t="s">
        <v>5651</v>
      </c>
      <c r="P1645" s="73" t="s">
        <v>5652</v>
      </c>
      <c r="Q1645" s="74"/>
      <c r="R1645" s="75"/>
      <c r="S1645" s="73" t="s">
        <v>68</v>
      </c>
      <c r="T1645" s="73" t="s">
        <v>69</v>
      </c>
      <c r="U1645" s="73" t="s">
        <v>89</v>
      </c>
      <c r="V1645" s="73"/>
      <c r="W1645" s="73"/>
      <c r="X1645" s="72" t="s">
        <v>58</v>
      </c>
      <c r="Y1645" s="73">
        <v>45561.440497684998</v>
      </c>
      <c r="Z1645" s="73" t="s">
        <v>59</v>
      </c>
      <c r="AA1645" s="72" t="s">
        <v>74</v>
      </c>
      <c r="AB1645" s="72"/>
      <c r="AC1645" s="78" t="s">
        <v>117</v>
      </c>
      <c r="AD1645" s="78" t="s">
        <v>117</v>
      </c>
      <c r="JX1645" s="58"/>
      <c r="TT1645" s="58"/>
      <c r="ADP1645" s="58"/>
      <c r="ANL1645" s="58"/>
      <c r="AXH1645" s="58"/>
      <c r="BHD1645" s="58"/>
      <c r="BQZ1645" s="58"/>
      <c r="CAV1645" s="58"/>
      <c r="CKR1645" s="58"/>
      <c r="CUN1645" s="58"/>
      <c r="DEJ1645" s="58"/>
      <c r="DOF1645" s="58"/>
      <c r="DYB1645" s="58"/>
      <c r="EHX1645" s="58"/>
      <c r="ERT1645" s="58"/>
      <c r="FBP1645" s="58"/>
      <c r="FLL1645" s="58"/>
      <c r="FVH1645" s="58"/>
      <c r="GFD1645" s="58"/>
      <c r="GOZ1645" s="58"/>
      <c r="GYV1645" s="58"/>
      <c r="HIR1645" s="58"/>
      <c r="HSN1645" s="58"/>
      <c r="ICJ1645" s="58"/>
      <c r="IMF1645" s="58"/>
      <c r="IWB1645" s="58"/>
      <c r="JFX1645" s="58"/>
      <c r="JPT1645" s="58"/>
      <c r="JZP1645" s="58"/>
      <c r="KJL1645" s="58"/>
      <c r="KTH1645" s="58"/>
      <c r="LDD1645" s="58"/>
      <c r="LMZ1645" s="58"/>
      <c r="LWV1645" s="58"/>
      <c r="MGR1645" s="58"/>
      <c r="MQN1645" s="58"/>
      <c r="NAJ1645" s="58"/>
      <c r="NKF1645" s="58"/>
      <c r="NUB1645" s="58"/>
      <c r="ODX1645" s="58"/>
      <c r="ONT1645" s="58"/>
      <c r="OXP1645" s="58"/>
      <c r="PHL1645" s="58"/>
      <c r="PRH1645" s="58"/>
      <c r="QBD1645" s="58"/>
      <c r="QKZ1645" s="58"/>
      <c r="QUV1645" s="58"/>
      <c r="RER1645" s="58"/>
      <c r="RON1645" s="58"/>
      <c r="RYJ1645" s="58"/>
      <c r="SIF1645" s="58"/>
      <c r="SSB1645" s="58"/>
      <c r="TBX1645" s="58"/>
      <c r="TLT1645" s="58"/>
      <c r="TVP1645" s="58"/>
      <c r="UFL1645" s="58"/>
      <c r="UPH1645" s="58"/>
      <c r="UZD1645" s="58"/>
      <c r="VIZ1645" s="58"/>
      <c r="VSV1645" s="58"/>
      <c r="WCR1645" s="58"/>
      <c r="WMN1645" s="58"/>
      <c r="WWJ1645" s="58"/>
    </row>
    <row r="1646" spans="1:796 1052:1820 2076:2844 3100:3868 4124:4892 5148:5916 6172:6940 7196:7964 8220:8988 9244:10012 10268:11036 11292:12060 12316:13084 13340:14108 14364:15132 15388:16156" s="67" customFormat="1" ht="57" hidden="1" customHeight="1" x14ac:dyDescent="0.25">
      <c r="A1646" s="54">
        <f>+SUBTOTAL(3,$B$11:B1646)</f>
        <v>0</v>
      </c>
      <c r="B1646" s="78" t="s">
        <v>42</v>
      </c>
      <c r="C1646" s="72" t="s">
        <v>43</v>
      </c>
      <c r="D1646" s="72" t="s">
        <v>44</v>
      </c>
      <c r="E1646" s="72" t="s">
        <v>45</v>
      </c>
      <c r="F1646" s="81" t="s">
        <v>5470</v>
      </c>
      <c r="G1646" s="82">
        <v>45554.722916667</v>
      </c>
      <c r="H1646" s="81" t="s">
        <v>5470</v>
      </c>
      <c r="I1646" s="82">
        <v>45554.722916667</v>
      </c>
      <c r="J1646" s="81" t="s">
        <v>5470</v>
      </c>
      <c r="K1646" s="82">
        <v>45554.722916667</v>
      </c>
      <c r="L1646" s="100" t="s">
        <v>2946</v>
      </c>
      <c r="M1646" s="78" t="s">
        <v>48</v>
      </c>
      <c r="N1646" s="73" t="s">
        <v>64</v>
      </c>
      <c r="O1646" s="73" t="s">
        <v>87</v>
      </c>
      <c r="P1646" s="73" t="s">
        <v>3336</v>
      </c>
      <c r="Q1646" s="74"/>
      <c r="R1646" s="75"/>
      <c r="S1646" s="73" t="s">
        <v>53</v>
      </c>
      <c r="T1646" s="73" t="s">
        <v>5248</v>
      </c>
      <c r="U1646" s="73" t="s">
        <v>157</v>
      </c>
      <c r="V1646" s="73"/>
      <c r="W1646" s="73"/>
      <c r="X1646" s="72" t="s">
        <v>58</v>
      </c>
      <c r="Y1646" s="73"/>
      <c r="Z1646" s="73" t="s">
        <v>105</v>
      </c>
      <c r="AA1646" s="72" t="s">
        <v>60</v>
      </c>
      <c r="AB1646" s="72"/>
      <c r="AC1646" s="78" t="s">
        <v>61</v>
      </c>
      <c r="AD1646" s="78" t="s">
        <v>61</v>
      </c>
      <c r="JX1646" s="58"/>
      <c r="TT1646" s="58"/>
      <c r="ADP1646" s="58"/>
      <c r="ANL1646" s="58"/>
      <c r="AXH1646" s="58"/>
      <c r="BHD1646" s="58"/>
      <c r="BQZ1646" s="58"/>
      <c r="CAV1646" s="58"/>
      <c r="CKR1646" s="58"/>
      <c r="CUN1646" s="58"/>
      <c r="DEJ1646" s="58"/>
      <c r="DOF1646" s="58"/>
      <c r="DYB1646" s="58"/>
      <c r="EHX1646" s="58"/>
      <c r="ERT1646" s="58"/>
      <c r="FBP1646" s="58"/>
      <c r="FLL1646" s="58"/>
      <c r="FVH1646" s="58"/>
      <c r="GFD1646" s="58"/>
      <c r="GOZ1646" s="58"/>
      <c r="GYV1646" s="58"/>
      <c r="HIR1646" s="58"/>
      <c r="HSN1646" s="58"/>
      <c r="ICJ1646" s="58"/>
      <c r="IMF1646" s="58"/>
      <c r="IWB1646" s="58"/>
      <c r="JFX1646" s="58"/>
      <c r="JPT1646" s="58"/>
      <c r="JZP1646" s="58"/>
      <c r="KJL1646" s="58"/>
      <c r="KTH1646" s="58"/>
      <c r="LDD1646" s="58"/>
      <c r="LMZ1646" s="58"/>
      <c r="LWV1646" s="58"/>
      <c r="MGR1646" s="58"/>
      <c r="MQN1646" s="58"/>
      <c r="NAJ1646" s="58"/>
      <c r="NKF1646" s="58"/>
      <c r="NUB1646" s="58"/>
      <c r="ODX1646" s="58"/>
      <c r="ONT1646" s="58"/>
      <c r="OXP1646" s="58"/>
      <c r="PHL1646" s="58"/>
      <c r="PRH1646" s="58"/>
      <c r="QBD1646" s="58"/>
      <c r="QKZ1646" s="58"/>
      <c r="QUV1646" s="58"/>
      <c r="RER1646" s="58"/>
      <c r="RON1646" s="58"/>
      <c r="RYJ1646" s="58"/>
      <c r="SIF1646" s="58"/>
      <c r="SSB1646" s="58"/>
      <c r="TBX1646" s="58"/>
      <c r="TLT1646" s="58"/>
      <c r="TVP1646" s="58"/>
      <c r="UFL1646" s="58"/>
      <c r="UPH1646" s="58"/>
      <c r="UZD1646" s="58"/>
      <c r="VIZ1646" s="58"/>
      <c r="VSV1646" s="58"/>
      <c r="WCR1646" s="58"/>
      <c r="WMN1646" s="58"/>
      <c r="WWJ1646" s="58"/>
    </row>
    <row r="1647" spans="1:796 1052:1820 2076:2844 3100:3868 4124:4892 5148:5916 6172:6940 7196:7964 8220:8988 9244:10012 10268:11036 11292:12060 12316:13084 13340:14108 14364:15132 15388:16156" s="67" customFormat="1" ht="57" hidden="1" customHeight="1" x14ac:dyDescent="0.25">
      <c r="A1647" s="54">
        <f>+SUBTOTAL(3,$B$11:B1647)</f>
        <v>0</v>
      </c>
      <c r="B1647" s="78" t="s">
        <v>42</v>
      </c>
      <c r="C1647" s="72" t="s">
        <v>43</v>
      </c>
      <c r="D1647" s="72" t="s">
        <v>44</v>
      </c>
      <c r="E1647" s="72" t="s">
        <v>45</v>
      </c>
      <c r="F1647" s="81" t="s">
        <v>5471</v>
      </c>
      <c r="G1647" s="82">
        <v>45539.709884258998</v>
      </c>
      <c r="H1647" s="81" t="s">
        <v>5471</v>
      </c>
      <c r="I1647" s="82">
        <v>45539.709884258998</v>
      </c>
      <c r="J1647" s="81" t="s">
        <v>5471</v>
      </c>
      <c r="K1647" s="82">
        <v>45539.709884258998</v>
      </c>
      <c r="L1647" s="100" t="s">
        <v>3110</v>
      </c>
      <c r="M1647" s="78" t="s">
        <v>48</v>
      </c>
      <c r="N1647" s="73" t="s">
        <v>182</v>
      </c>
      <c r="O1647" s="73" t="s">
        <v>183</v>
      </c>
      <c r="P1647" s="73" t="s">
        <v>3432</v>
      </c>
      <c r="Q1647" s="74"/>
      <c r="R1647" s="75"/>
      <c r="S1647" s="73" t="s">
        <v>53</v>
      </c>
      <c r="T1647" s="73" t="s">
        <v>5248</v>
      </c>
      <c r="U1647" s="73" t="s">
        <v>157</v>
      </c>
      <c r="V1647" s="73"/>
      <c r="W1647" s="73"/>
      <c r="X1647" s="72" t="s">
        <v>58</v>
      </c>
      <c r="Y1647" s="73">
        <v>45551.417245370001</v>
      </c>
      <c r="Z1647" s="73" t="s">
        <v>105</v>
      </c>
      <c r="AA1647" s="72" t="s">
        <v>74</v>
      </c>
      <c r="AB1647" s="72"/>
      <c r="AC1647" s="78" t="s">
        <v>82</v>
      </c>
      <c r="AD1647" s="78" t="s">
        <v>82</v>
      </c>
      <c r="JX1647" s="58"/>
      <c r="TT1647" s="58"/>
      <c r="ADP1647" s="58"/>
      <c r="ANL1647" s="58"/>
      <c r="AXH1647" s="58"/>
      <c r="BHD1647" s="58"/>
      <c r="BQZ1647" s="58"/>
      <c r="CAV1647" s="58"/>
      <c r="CKR1647" s="58"/>
      <c r="CUN1647" s="58"/>
      <c r="DEJ1647" s="58"/>
      <c r="DOF1647" s="58"/>
      <c r="DYB1647" s="58"/>
      <c r="EHX1647" s="58"/>
      <c r="ERT1647" s="58"/>
      <c r="FBP1647" s="58"/>
      <c r="FLL1647" s="58"/>
      <c r="FVH1647" s="58"/>
      <c r="GFD1647" s="58"/>
      <c r="GOZ1647" s="58"/>
      <c r="GYV1647" s="58"/>
      <c r="HIR1647" s="58"/>
      <c r="HSN1647" s="58"/>
      <c r="ICJ1647" s="58"/>
      <c r="IMF1647" s="58"/>
      <c r="IWB1647" s="58"/>
      <c r="JFX1647" s="58"/>
      <c r="JPT1647" s="58"/>
      <c r="JZP1647" s="58"/>
      <c r="KJL1647" s="58"/>
      <c r="KTH1647" s="58"/>
      <c r="LDD1647" s="58"/>
      <c r="LMZ1647" s="58"/>
      <c r="LWV1647" s="58"/>
      <c r="MGR1647" s="58"/>
      <c r="MQN1647" s="58"/>
      <c r="NAJ1647" s="58"/>
      <c r="NKF1647" s="58"/>
      <c r="NUB1647" s="58"/>
      <c r="ODX1647" s="58"/>
      <c r="ONT1647" s="58"/>
      <c r="OXP1647" s="58"/>
      <c r="PHL1647" s="58"/>
      <c r="PRH1647" s="58"/>
      <c r="QBD1647" s="58"/>
      <c r="QKZ1647" s="58"/>
      <c r="QUV1647" s="58"/>
      <c r="RER1647" s="58"/>
      <c r="RON1647" s="58"/>
      <c r="RYJ1647" s="58"/>
      <c r="SIF1647" s="58"/>
      <c r="SSB1647" s="58"/>
      <c r="TBX1647" s="58"/>
      <c r="TLT1647" s="58"/>
      <c r="TVP1647" s="58"/>
      <c r="UFL1647" s="58"/>
      <c r="UPH1647" s="58"/>
      <c r="UZD1647" s="58"/>
      <c r="VIZ1647" s="58"/>
      <c r="VSV1647" s="58"/>
      <c r="WCR1647" s="58"/>
      <c r="WMN1647" s="58"/>
      <c r="WWJ1647" s="58"/>
    </row>
    <row r="1648" spans="1:796 1052:1820 2076:2844 3100:3868 4124:4892 5148:5916 6172:6940 7196:7964 8220:8988 9244:10012 10268:11036 11292:12060 12316:13084 13340:14108 14364:15132 15388:16156" s="67" customFormat="1" ht="57" hidden="1" customHeight="1" x14ac:dyDescent="0.25">
      <c r="A1648" s="54">
        <f>+SUBTOTAL(3,$B$11:B1648)</f>
        <v>0</v>
      </c>
      <c r="B1648" s="78" t="s">
        <v>42</v>
      </c>
      <c r="C1648" s="72" t="s">
        <v>43</v>
      </c>
      <c r="D1648" s="72" t="s">
        <v>44</v>
      </c>
      <c r="E1648" s="72" t="s">
        <v>45</v>
      </c>
      <c r="F1648" s="81" t="s">
        <v>5472</v>
      </c>
      <c r="G1648" s="82">
        <v>45544.524375000001</v>
      </c>
      <c r="H1648" s="81" t="s">
        <v>5472</v>
      </c>
      <c r="I1648" s="82">
        <v>45544.524375000001</v>
      </c>
      <c r="J1648" s="81" t="s">
        <v>5472</v>
      </c>
      <c r="K1648" s="82">
        <v>45544.524375000001</v>
      </c>
      <c r="L1648" s="100" t="s">
        <v>5592</v>
      </c>
      <c r="M1648" s="78" t="s">
        <v>48</v>
      </c>
      <c r="N1648" s="73" t="s">
        <v>141</v>
      </c>
      <c r="O1648" s="73" t="s">
        <v>210</v>
      </c>
      <c r="P1648" s="73" t="s">
        <v>5653</v>
      </c>
      <c r="Q1648" s="74"/>
      <c r="R1648" s="75"/>
      <c r="S1648" s="73" t="s">
        <v>68</v>
      </c>
      <c r="T1648" s="73" t="s">
        <v>125</v>
      </c>
      <c r="U1648" s="73" t="s">
        <v>126</v>
      </c>
      <c r="V1648" s="73"/>
      <c r="W1648" s="73"/>
      <c r="X1648" s="72" t="s">
        <v>58</v>
      </c>
      <c r="Y1648" s="73">
        <v>45548.507060185002</v>
      </c>
      <c r="Z1648" s="73" t="s">
        <v>59</v>
      </c>
      <c r="AA1648" s="72" t="s">
        <v>74</v>
      </c>
      <c r="AB1648" s="72"/>
      <c r="AC1648" s="78" t="s">
        <v>82</v>
      </c>
      <c r="AD1648" s="78" t="s">
        <v>82</v>
      </c>
      <c r="JX1648" s="58"/>
      <c r="TT1648" s="58"/>
      <c r="ADP1648" s="58"/>
      <c r="ANL1648" s="58"/>
      <c r="AXH1648" s="58"/>
      <c r="BHD1648" s="58"/>
      <c r="BQZ1648" s="58"/>
      <c r="CAV1648" s="58"/>
      <c r="CKR1648" s="58"/>
      <c r="CUN1648" s="58"/>
      <c r="DEJ1648" s="58"/>
      <c r="DOF1648" s="58"/>
      <c r="DYB1648" s="58"/>
      <c r="EHX1648" s="58"/>
      <c r="ERT1648" s="58"/>
      <c r="FBP1648" s="58"/>
      <c r="FLL1648" s="58"/>
      <c r="FVH1648" s="58"/>
      <c r="GFD1648" s="58"/>
      <c r="GOZ1648" s="58"/>
      <c r="GYV1648" s="58"/>
      <c r="HIR1648" s="58"/>
      <c r="HSN1648" s="58"/>
      <c r="ICJ1648" s="58"/>
      <c r="IMF1648" s="58"/>
      <c r="IWB1648" s="58"/>
      <c r="JFX1648" s="58"/>
      <c r="JPT1648" s="58"/>
      <c r="JZP1648" s="58"/>
      <c r="KJL1648" s="58"/>
      <c r="KTH1648" s="58"/>
      <c r="LDD1648" s="58"/>
      <c r="LMZ1648" s="58"/>
      <c r="LWV1648" s="58"/>
      <c r="MGR1648" s="58"/>
      <c r="MQN1648" s="58"/>
      <c r="NAJ1648" s="58"/>
      <c r="NKF1648" s="58"/>
      <c r="NUB1648" s="58"/>
      <c r="ODX1648" s="58"/>
      <c r="ONT1648" s="58"/>
      <c r="OXP1648" s="58"/>
      <c r="PHL1648" s="58"/>
      <c r="PRH1648" s="58"/>
      <c r="QBD1648" s="58"/>
      <c r="QKZ1648" s="58"/>
      <c r="QUV1648" s="58"/>
      <c r="RER1648" s="58"/>
      <c r="RON1648" s="58"/>
      <c r="RYJ1648" s="58"/>
      <c r="SIF1648" s="58"/>
      <c r="SSB1648" s="58"/>
      <c r="TBX1648" s="58"/>
      <c r="TLT1648" s="58"/>
      <c r="TVP1648" s="58"/>
      <c r="UFL1648" s="58"/>
      <c r="UPH1648" s="58"/>
      <c r="UZD1648" s="58"/>
      <c r="VIZ1648" s="58"/>
      <c r="VSV1648" s="58"/>
      <c r="WCR1648" s="58"/>
      <c r="WMN1648" s="58"/>
      <c r="WWJ1648" s="58"/>
    </row>
    <row r="1649" spans="1:796 1052:1820 2076:2844 3100:3868 4124:4892 5148:5916 6172:6940 7196:7964 8220:8988 9244:10012 10268:11036 11292:12060 12316:13084 13340:14108 14364:15132 15388:16156" s="67" customFormat="1" ht="57" hidden="1" customHeight="1" x14ac:dyDescent="0.25">
      <c r="A1649" s="54">
        <f>+SUBTOTAL(3,$B$11:B1649)</f>
        <v>0</v>
      </c>
      <c r="B1649" s="78" t="s">
        <v>108</v>
      </c>
      <c r="C1649" s="72" t="s">
        <v>43</v>
      </c>
      <c r="D1649" s="72" t="s">
        <v>44</v>
      </c>
      <c r="E1649" s="72" t="s">
        <v>45</v>
      </c>
      <c r="F1649" s="81" t="s">
        <v>5473</v>
      </c>
      <c r="G1649" s="82">
        <v>45560.580925925999</v>
      </c>
      <c r="H1649" s="81" t="s">
        <v>5473</v>
      </c>
      <c r="I1649" s="82">
        <v>45560.580925925999</v>
      </c>
      <c r="J1649" s="81" t="s">
        <v>5473</v>
      </c>
      <c r="K1649" s="82">
        <v>45560.580925925999</v>
      </c>
      <c r="L1649" s="100" t="s">
        <v>5152</v>
      </c>
      <c r="M1649" s="78" t="s">
        <v>48</v>
      </c>
      <c r="N1649" s="73" t="s">
        <v>756</v>
      </c>
      <c r="O1649" s="73" t="s">
        <v>2134</v>
      </c>
      <c r="P1649" s="73" t="s">
        <v>4394</v>
      </c>
      <c r="Q1649" s="74"/>
      <c r="R1649" s="75"/>
      <c r="S1649" s="73" t="s">
        <v>68</v>
      </c>
      <c r="T1649" s="73" t="s">
        <v>296</v>
      </c>
      <c r="U1649" s="73" t="s">
        <v>457</v>
      </c>
      <c r="V1649" s="73"/>
      <c r="W1649" s="73"/>
      <c r="X1649" s="72" t="s">
        <v>58</v>
      </c>
      <c r="Y1649" s="73"/>
      <c r="Z1649" s="73" t="s">
        <v>59</v>
      </c>
      <c r="AA1649" s="72" t="s">
        <v>74</v>
      </c>
      <c r="AB1649" s="72"/>
      <c r="AC1649" s="78" t="s">
        <v>117</v>
      </c>
      <c r="AD1649" s="78" t="s">
        <v>117</v>
      </c>
      <c r="JX1649" s="58"/>
      <c r="TT1649" s="58"/>
      <c r="ADP1649" s="58"/>
      <c r="ANL1649" s="58"/>
      <c r="AXH1649" s="58"/>
      <c r="BHD1649" s="58"/>
      <c r="BQZ1649" s="58"/>
      <c r="CAV1649" s="58"/>
      <c r="CKR1649" s="58"/>
      <c r="CUN1649" s="58"/>
      <c r="DEJ1649" s="58"/>
      <c r="DOF1649" s="58"/>
      <c r="DYB1649" s="58"/>
      <c r="EHX1649" s="58"/>
      <c r="ERT1649" s="58"/>
      <c r="FBP1649" s="58"/>
      <c r="FLL1649" s="58"/>
      <c r="FVH1649" s="58"/>
      <c r="GFD1649" s="58"/>
      <c r="GOZ1649" s="58"/>
      <c r="GYV1649" s="58"/>
      <c r="HIR1649" s="58"/>
      <c r="HSN1649" s="58"/>
      <c r="ICJ1649" s="58"/>
      <c r="IMF1649" s="58"/>
      <c r="IWB1649" s="58"/>
      <c r="JFX1649" s="58"/>
      <c r="JPT1649" s="58"/>
      <c r="JZP1649" s="58"/>
      <c r="KJL1649" s="58"/>
      <c r="KTH1649" s="58"/>
      <c r="LDD1649" s="58"/>
      <c r="LMZ1649" s="58"/>
      <c r="LWV1649" s="58"/>
      <c r="MGR1649" s="58"/>
      <c r="MQN1649" s="58"/>
      <c r="NAJ1649" s="58"/>
      <c r="NKF1649" s="58"/>
      <c r="NUB1649" s="58"/>
      <c r="ODX1649" s="58"/>
      <c r="ONT1649" s="58"/>
      <c r="OXP1649" s="58"/>
      <c r="PHL1649" s="58"/>
      <c r="PRH1649" s="58"/>
      <c r="QBD1649" s="58"/>
      <c r="QKZ1649" s="58"/>
      <c r="QUV1649" s="58"/>
      <c r="RER1649" s="58"/>
      <c r="RON1649" s="58"/>
      <c r="RYJ1649" s="58"/>
      <c r="SIF1649" s="58"/>
      <c r="SSB1649" s="58"/>
      <c r="TBX1649" s="58"/>
      <c r="TLT1649" s="58"/>
      <c r="TVP1649" s="58"/>
      <c r="UFL1649" s="58"/>
      <c r="UPH1649" s="58"/>
      <c r="UZD1649" s="58"/>
      <c r="VIZ1649" s="58"/>
      <c r="VSV1649" s="58"/>
      <c r="WCR1649" s="58"/>
      <c r="WMN1649" s="58"/>
      <c r="WWJ1649" s="58"/>
    </row>
    <row r="1650" spans="1:796 1052:1820 2076:2844 3100:3868 4124:4892 5148:5916 6172:6940 7196:7964 8220:8988 9244:10012 10268:11036 11292:12060 12316:13084 13340:14108 14364:15132 15388:16156" s="67" customFormat="1" ht="57" hidden="1" customHeight="1" x14ac:dyDescent="0.25">
      <c r="A1650" s="54">
        <f>+SUBTOTAL(3,$B$11:B1650)</f>
        <v>0</v>
      </c>
      <c r="B1650" s="78" t="s">
        <v>108</v>
      </c>
      <c r="C1650" s="72" t="s">
        <v>43</v>
      </c>
      <c r="D1650" s="72" t="s">
        <v>44</v>
      </c>
      <c r="E1650" s="72" t="s">
        <v>45</v>
      </c>
      <c r="F1650" s="81" t="s">
        <v>5474</v>
      </c>
      <c r="G1650" s="82">
        <v>45544.107986110997</v>
      </c>
      <c r="H1650" s="81" t="s">
        <v>5474</v>
      </c>
      <c r="I1650" s="82">
        <v>45544.107986110997</v>
      </c>
      <c r="J1650" s="81" t="s">
        <v>5474</v>
      </c>
      <c r="K1650" s="82">
        <v>45544.107986110997</v>
      </c>
      <c r="L1650" s="100" t="s">
        <v>5593</v>
      </c>
      <c r="M1650" s="78" t="s">
        <v>48</v>
      </c>
      <c r="N1650" s="73" t="s">
        <v>141</v>
      </c>
      <c r="O1650" s="73" t="s">
        <v>1288</v>
      </c>
      <c r="P1650" s="73" t="s">
        <v>5654</v>
      </c>
      <c r="Q1650" s="74"/>
      <c r="R1650" s="75"/>
      <c r="S1650" s="73" t="s">
        <v>68</v>
      </c>
      <c r="T1650" s="73" t="s">
        <v>125</v>
      </c>
      <c r="U1650" s="73" t="s">
        <v>349</v>
      </c>
      <c r="V1650" s="73"/>
      <c r="W1650" s="73"/>
      <c r="X1650" s="72" t="s">
        <v>58</v>
      </c>
      <c r="Y1650" s="73">
        <v>45553.719537037003</v>
      </c>
      <c r="Z1650" s="73" t="s">
        <v>59</v>
      </c>
      <c r="AA1650" s="72" t="s">
        <v>74</v>
      </c>
      <c r="AB1650" s="72"/>
      <c r="AC1650" s="78" t="s">
        <v>117</v>
      </c>
      <c r="AD1650" s="78" t="s">
        <v>117</v>
      </c>
      <c r="JX1650" s="58"/>
      <c r="TT1650" s="58"/>
      <c r="ADP1650" s="58"/>
      <c r="ANL1650" s="58"/>
      <c r="AXH1650" s="58"/>
      <c r="BHD1650" s="58"/>
      <c r="BQZ1650" s="58"/>
      <c r="CAV1650" s="58"/>
      <c r="CKR1650" s="58"/>
      <c r="CUN1650" s="58"/>
      <c r="DEJ1650" s="58"/>
      <c r="DOF1650" s="58"/>
      <c r="DYB1650" s="58"/>
      <c r="EHX1650" s="58"/>
      <c r="ERT1650" s="58"/>
      <c r="FBP1650" s="58"/>
      <c r="FLL1650" s="58"/>
      <c r="FVH1650" s="58"/>
      <c r="GFD1650" s="58"/>
      <c r="GOZ1650" s="58"/>
      <c r="GYV1650" s="58"/>
      <c r="HIR1650" s="58"/>
      <c r="HSN1650" s="58"/>
      <c r="ICJ1650" s="58"/>
      <c r="IMF1650" s="58"/>
      <c r="IWB1650" s="58"/>
      <c r="JFX1650" s="58"/>
      <c r="JPT1650" s="58"/>
      <c r="JZP1650" s="58"/>
      <c r="KJL1650" s="58"/>
      <c r="KTH1650" s="58"/>
      <c r="LDD1650" s="58"/>
      <c r="LMZ1650" s="58"/>
      <c r="LWV1650" s="58"/>
      <c r="MGR1650" s="58"/>
      <c r="MQN1650" s="58"/>
      <c r="NAJ1650" s="58"/>
      <c r="NKF1650" s="58"/>
      <c r="NUB1650" s="58"/>
      <c r="ODX1650" s="58"/>
      <c r="ONT1650" s="58"/>
      <c r="OXP1650" s="58"/>
      <c r="PHL1650" s="58"/>
      <c r="PRH1650" s="58"/>
      <c r="QBD1650" s="58"/>
      <c r="QKZ1650" s="58"/>
      <c r="QUV1650" s="58"/>
      <c r="RER1650" s="58"/>
      <c r="RON1650" s="58"/>
      <c r="RYJ1650" s="58"/>
      <c r="SIF1650" s="58"/>
      <c r="SSB1650" s="58"/>
      <c r="TBX1650" s="58"/>
      <c r="TLT1650" s="58"/>
      <c r="TVP1650" s="58"/>
      <c r="UFL1650" s="58"/>
      <c r="UPH1650" s="58"/>
      <c r="UZD1650" s="58"/>
      <c r="VIZ1650" s="58"/>
      <c r="VSV1650" s="58"/>
      <c r="WCR1650" s="58"/>
      <c r="WMN1650" s="58"/>
      <c r="WWJ1650" s="58"/>
    </row>
    <row r="1651" spans="1:796 1052:1820 2076:2844 3100:3868 4124:4892 5148:5916 6172:6940 7196:7964 8220:8988 9244:10012 10268:11036 11292:12060 12316:13084 13340:14108 14364:15132 15388:16156" s="67" customFormat="1" ht="57" hidden="1" customHeight="1" x14ac:dyDescent="0.25">
      <c r="A1651" s="54">
        <f>+SUBTOTAL(3,$B$11:B1651)</f>
        <v>0</v>
      </c>
      <c r="B1651" s="78" t="s">
        <v>42</v>
      </c>
      <c r="C1651" s="72" t="s">
        <v>43</v>
      </c>
      <c r="D1651" s="72" t="s">
        <v>44</v>
      </c>
      <c r="E1651" s="72" t="s">
        <v>45</v>
      </c>
      <c r="F1651" s="81" t="s">
        <v>5475</v>
      </c>
      <c r="G1651" s="82">
        <v>45556.425428240997</v>
      </c>
      <c r="H1651" s="81" t="s">
        <v>5475</v>
      </c>
      <c r="I1651" s="82">
        <v>45556.425428240997</v>
      </c>
      <c r="J1651" s="81" t="s">
        <v>5475</v>
      </c>
      <c r="K1651" s="82">
        <v>45556.425428240997</v>
      </c>
      <c r="L1651" s="100" t="s">
        <v>5594</v>
      </c>
      <c r="M1651" s="78" t="s">
        <v>48</v>
      </c>
      <c r="N1651" s="73" t="s">
        <v>141</v>
      </c>
      <c r="O1651" s="73" t="s">
        <v>624</v>
      </c>
      <c r="P1651" s="73" t="s">
        <v>5655</v>
      </c>
      <c r="Q1651" s="74"/>
      <c r="R1651" s="75"/>
      <c r="S1651" s="73" t="s">
        <v>53</v>
      </c>
      <c r="T1651" s="73" t="s">
        <v>5248</v>
      </c>
      <c r="U1651" s="73" t="s">
        <v>157</v>
      </c>
      <c r="V1651" s="73"/>
      <c r="W1651" s="73"/>
      <c r="X1651" s="72" t="s">
        <v>58</v>
      </c>
      <c r="Y1651" s="73"/>
      <c r="Z1651" s="73" t="s">
        <v>59</v>
      </c>
      <c r="AA1651" s="72" t="s">
        <v>74</v>
      </c>
      <c r="AB1651" s="72"/>
      <c r="AC1651" s="78" t="s">
        <v>117</v>
      </c>
      <c r="AD1651" s="78" t="s">
        <v>117</v>
      </c>
      <c r="JX1651" s="58"/>
      <c r="TT1651" s="58"/>
      <c r="ADP1651" s="58"/>
      <c r="ANL1651" s="58"/>
      <c r="AXH1651" s="58"/>
      <c r="BHD1651" s="58"/>
      <c r="BQZ1651" s="58"/>
      <c r="CAV1651" s="58"/>
      <c r="CKR1651" s="58"/>
      <c r="CUN1651" s="58"/>
      <c r="DEJ1651" s="58"/>
      <c r="DOF1651" s="58"/>
      <c r="DYB1651" s="58"/>
      <c r="EHX1651" s="58"/>
      <c r="ERT1651" s="58"/>
      <c r="FBP1651" s="58"/>
      <c r="FLL1651" s="58"/>
      <c r="FVH1651" s="58"/>
      <c r="GFD1651" s="58"/>
      <c r="GOZ1651" s="58"/>
      <c r="GYV1651" s="58"/>
      <c r="HIR1651" s="58"/>
      <c r="HSN1651" s="58"/>
      <c r="ICJ1651" s="58"/>
      <c r="IMF1651" s="58"/>
      <c r="IWB1651" s="58"/>
      <c r="JFX1651" s="58"/>
      <c r="JPT1651" s="58"/>
      <c r="JZP1651" s="58"/>
      <c r="KJL1651" s="58"/>
      <c r="KTH1651" s="58"/>
      <c r="LDD1651" s="58"/>
      <c r="LMZ1651" s="58"/>
      <c r="LWV1651" s="58"/>
      <c r="MGR1651" s="58"/>
      <c r="MQN1651" s="58"/>
      <c r="NAJ1651" s="58"/>
      <c r="NKF1651" s="58"/>
      <c r="NUB1651" s="58"/>
      <c r="ODX1651" s="58"/>
      <c r="ONT1651" s="58"/>
      <c r="OXP1651" s="58"/>
      <c r="PHL1651" s="58"/>
      <c r="PRH1651" s="58"/>
      <c r="QBD1651" s="58"/>
      <c r="QKZ1651" s="58"/>
      <c r="QUV1651" s="58"/>
      <c r="RER1651" s="58"/>
      <c r="RON1651" s="58"/>
      <c r="RYJ1651" s="58"/>
      <c r="SIF1651" s="58"/>
      <c r="SSB1651" s="58"/>
      <c r="TBX1651" s="58"/>
      <c r="TLT1651" s="58"/>
      <c r="TVP1651" s="58"/>
      <c r="UFL1651" s="58"/>
      <c r="UPH1651" s="58"/>
      <c r="UZD1651" s="58"/>
      <c r="VIZ1651" s="58"/>
      <c r="VSV1651" s="58"/>
      <c r="WCR1651" s="58"/>
      <c r="WMN1651" s="58"/>
      <c r="WWJ1651" s="58"/>
    </row>
    <row r="1652" spans="1:796 1052:1820 2076:2844 3100:3868 4124:4892 5148:5916 6172:6940 7196:7964 8220:8988 9244:10012 10268:11036 11292:12060 12316:13084 13340:14108 14364:15132 15388:16156" s="67" customFormat="1" ht="57" hidden="1" customHeight="1" x14ac:dyDescent="0.25">
      <c r="A1652" s="54">
        <f>+SUBTOTAL(3,$B$11:B1652)</f>
        <v>0</v>
      </c>
      <c r="B1652" s="78" t="s">
        <v>42</v>
      </c>
      <c r="C1652" s="72" t="s">
        <v>43</v>
      </c>
      <c r="D1652" s="72" t="s">
        <v>44</v>
      </c>
      <c r="E1652" s="72" t="s">
        <v>45</v>
      </c>
      <c r="F1652" s="81" t="s">
        <v>5476</v>
      </c>
      <c r="G1652" s="82">
        <v>45545.602523148002</v>
      </c>
      <c r="H1652" s="81" t="s">
        <v>5476</v>
      </c>
      <c r="I1652" s="82">
        <v>45545.602523148002</v>
      </c>
      <c r="J1652" s="81" t="s">
        <v>5476</v>
      </c>
      <c r="K1652" s="82">
        <v>45545.602523148002</v>
      </c>
      <c r="L1652" s="100" t="s">
        <v>5595</v>
      </c>
      <c r="M1652" s="78" t="s">
        <v>48</v>
      </c>
      <c r="N1652" s="73" t="s">
        <v>191</v>
      </c>
      <c r="O1652" s="73" t="s">
        <v>214</v>
      </c>
      <c r="P1652" s="73" t="s">
        <v>5656</v>
      </c>
      <c r="Q1652" s="74"/>
      <c r="R1652" s="75"/>
      <c r="S1652" s="73" t="s">
        <v>53</v>
      </c>
      <c r="T1652" s="73" t="s">
        <v>5248</v>
      </c>
      <c r="U1652" s="73" t="s">
        <v>157</v>
      </c>
      <c r="V1652" s="73"/>
      <c r="W1652" s="73"/>
      <c r="X1652" s="72" t="s">
        <v>58</v>
      </c>
      <c r="Y1652" s="73">
        <v>45553.617916666997</v>
      </c>
      <c r="Z1652" s="73" t="s">
        <v>59</v>
      </c>
      <c r="AA1652" s="72" t="s">
        <v>74</v>
      </c>
      <c r="AB1652" s="72"/>
      <c r="AC1652" s="78" t="s">
        <v>117</v>
      </c>
      <c r="AD1652" s="78" t="s">
        <v>117</v>
      </c>
      <c r="JX1652" s="58"/>
      <c r="TT1652" s="58"/>
      <c r="ADP1652" s="58"/>
      <c r="ANL1652" s="58"/>
      <c r="AXH1652" s="58"/>
      <c r="BHD1652" s="58"/>
      <c r="BQZ1652" s="58"/>
      <c r="CAV1652" s="58"/>
      <c r="CKR1652" s="58"/>
      <c r="CUN1652" s="58"/>
      <c r="DEJ1652" s="58"/>
      <c r="DOF1652" s="58"/>
      <c r="DYB1652" s="58"/>
      <c r="EHX1652" s="58"/>
      <c r="ERT1652" s="58"/>
      <c r="FBP1652" s="58"/>
      <c r="FLL1652" s="58"/>
      <c r="FVH1652" s="58"/>
      <c r="GFD1652" s="58"/>
      <c r="GOZ1652" s="58"/>
      <c r="GYV1652" s="58"/>
      <c r="HIR1652" s="58"/>
      <c r="HSN1652" s="58"/>
      <c r="ICJ1652" s="58"/>
      <c r="IMF1652" s="58"/>
      <c r="IWB1652" s="58"/>
      <c r="JFX1652" s="58"/>
      <c r="JPT1652" s="58"/>
      <c r="JZP1652" s="58"/>
      <c r="KJL1652" s="58"/>
      <c r="KTH1652" s="58"/>
      <c r="LDD1652" s="58"/>
      <c r="LMZ1652" s="58"/>
      <c r="LWV1652" s="58"/>
      <c r="MGR1652" s="58"/>
      <c r="MQN1652" s="58"/>
      <c r="NAJ1652" s="58"/>
      <c r="NKF1652" s="58"/>
      <c r="NUB1652" s="58"/>
      <c r="ODX1652" s="58"/>
      <c r="ONT1652" s="58"/>
      <c r="OXP1652" s="58"/>
      <c r="PHL1652" s="58"/>
      <c r="PRH1652" s="58"/>
      <c r="QBD1652" s="58"/>
      <c r="QKZ1652" s="58"/>
      <c r="QUV1652" s="58"/>
      <c r="RER1652" s="58"/>
      <c r="RON1652" s="58"/>
      <c r="RYJ1652" s="58"/>
      <c r="SIF1652" s="58"/>
      <c r="SSB1652" s="58"/>
      <c r="TBX1652" s="58"/>
      <c r="TLT1652" s="58"/>
      <c r="TVP1652" s="58"/>
      <c r="UFL1652" s="58"/>
      <c r="UPH1652" s="58"/>
      <c r="UZD1652" s="58"/>
      <c r="VIZ1652" s="58"/>
      <c r="VSV1652" s="58"/>
      <c r="WCR1652" s="58"/>
      <c r="WMN1652" s="58"/>
      <c r="WWJ1652" s="58"/>
    </row>
    <row r="1653" spans="1:796 1052:1820 2076:2844 3100:3868 4124:4892 5148:5916 6172:6940 7196:7964 8220:8988 9244:10012 10268:11036 11292:12060 12316:13084 13340:14108 14364:15132 15388:16156" s="67" customFormat="1" ht="57" hidden="1" customHeight="1" x14ac:dyDescent="0.25">
      <c r="A1653" s="54">
        <f>+SUBTOTAL(3,$B$11:B1653)</f>
        <v>0</v>
      </c>
      <c r="B1653" s="78" t="s">
        <v>42</v>
      </c>
      <c r="C1653" s="72" t="s">
        <v>43</v>
      </c>
      <c r="D1653" s="72" t="s">
        <v>44</v>
      </c>
      <c r="E1653" s="72" t="s">
        <v>45</v>
      </c>
      <c r="F1653" s="81" t="s">
        <v>5477</v>
      </c>
      <c r="G1653" s="82">
        <v>45551.506296296</v>
      </c>
      <c r="H1653" s="81" t="s">
        <v>5477</v>
      </c>
      <c r="I1653" s="82">
        <v>45551.506296296</v>
      </c>
      <c r="J1653" s="81" t="s">
        <v>5477</v>
      </c>
      <c r="K1653" s="82">
        <v>45551.506296296</v>
      </c>
      <c r="L1653" s="100" t="s">
        <v>5596</v>
      </c>
      <c r="M1653" s="78" t="s">
        <v>111</v>
      </c>
      <c r="N1653" s="73" t="s">
        <v>141</v>
      </c>
      <c r="O1653" s="73" t="s">
        <v>624</v>
      </c>
      <c r="P1653" s="73" t="s">
        <v>3525</v>
      </c>
      <c r="Q1653" s="74"/>
      <c r="R1653" s="75"/>
      <c r="S1653" s="73" t="s">
        <v>68</v>
      </c>
      <c r="T1653" s="73" t="s">
        <v>96</v>
      </c>
      <c r="U1653" s="73" t="s">
        <v>97</v>
      </c>
      <c r="V1653" s="73"/>
      <c r="W1653" s="73"/>
      <c r="X1653" s="72" t="s">
        <v>58</v>
      </c>
      <c r="Y1653" s="73">
        <v>45553.609965278003</v>
      </c>
      <c r="Z1653" s="73" t="s">
        <v>59</v>
      </c>
      <c r="AA1653" s="72" t="s">
        <v>74</v>
      </c>
      <c r="AB1653" s="72"/>
      <c r="AC1653" s="78" t="s">
        <v>82</v>
      </c>
      <c r="AD1653" s="78" t="s">
        <v>82</v>
      </c>
      <c r="JX1653" s="58"/>
      <c r="TT1653" s="58"/>
      <c r="ADP1653" s="58"/>
      <c r="ANL1653" s="58"/>
      <c r="AXH1653" s="58"/>
      <c r="BHD1653" s="58"/>
      <c r="BQZ1653" s="58"/>
      <c r="CAV1653" s="58"/>
      <c r="CKR1653" s="58"/>
      <c r="CUN1653" s="58"/>
      <c r="DEJ1653" s="58"/>
      <c r="DOF1653" s="58"/>
      <c r="DYB1653" s="58"/>
      <c r="EHX1653" s="58"/>
      <c r="ERT1653" s="58"/>
      <c r="FBP1653" s="58"/>
      <c r="FLL1653" s="58"/>
      <c r="FVH1653" s="58"/>
      <c r="GFD1653" s="58"/>
      <c r="GOZ1653" s="58"/>
      <c r="GYV1653" s="58"/>
      <c r="HIR1653" s="58"/>
      <c r="HSN1653" s="58"/>
      <c r="ICJ1653" s="58"/>
      <c r="IMF1653" s="58"/>
      <c r="IWB1653" s="58"/>
      <c r="JFX1653" s="58"/>
      <c r="JPT1653" s="58"/>
      <c r="JZP1653" s="58"/>
      <c r="KJL1653" s="58"/>
      <c r="KTH1653" s="58"/>
      <c r="LDD1653" s="58"/>
      <c r="LMZ1653" s="58"/>
      <c r="LWV1653" s="58"/>
      <c r="MGR1653" s="58"/>
      <c r="MQN1653" s="58"/>
      <c r="NAJ1653" s="58"/>
      <c r="NKF1653" s="58"/>
      <c r="NUB1653" s="58"/>
      <c r="ODX1653" s="58"/>
      <c r="ONT1653" s="58"/>
      <c r="OXP1653" s="58"/>
      <c r="PHL1653" s="58"/>
      <c r="PRH1653" s="58"/>
      <c r="QBD1653" s="58"/>
      <c r="QKZ1653" s="58"/>
      <c r="QUV1653" s="58"/>
      <c r="RER1653" s="58"/>
      <c r="RON1653" s="58"/>
      <c r="RYJ1653" s="58"/>
      <c r="SIF1653" s="58"/>
      <c r="SSB1653" s="58"/>
      <c r="TBX1653" s="58"/>
      <c r="TLT1653" s="58"/>
      <c r="TVP1653" s="58"/>
      <c r="UFL1653" s="58"/>
      <c r="UPH1653" s="58"/>
      <c r="UZD1653" s="58"/>
      <c r="VIZ1653" s="58"/>
      <c r="VSV1653" s="58"/>
      <c r="WCR1653" s="58"/>
      <c r="WMN1653" s="58"/>
      <c r="WWJ1653" s="58"/>
    </row>
    <row r="1654" spans="1:796 1052:1820 2076:2844 3100:3868 4124:4892 5148:5916 6172:6940 7196:7964 8220:8988 9244:10012 10268:11036 11292:12060 12316:13084 13340:14108 14364:15132 15388:16156" s="67" customFormat="1" ht="57" hidden="1" customHeight="1" x14ac:dyDescent="0.25">
      <c r="A1654" s="54">
        <f>+SUBTOTAL(3,$B$11:B1654)</f>
        <v>0</v>
      </c>
      <c r="B1654" s="78" t="s">
        <v>42</v>
      </c>
      <c r="C1654" s="72" t="s">
        <v>43</v>
      </c>
      <c r="D1654" s="72" t="s">
        <v>44</v>
      </c>
      <c r="E1654" s="72" t="s">
        <v>45</v>
      </c>
      <c r="F1654" s="81" t="s">
        <v>5478</v>
      </c>
      <c r="G1654" s="82">
        <v>45547.416527777998</v>
      </c>
      <c r="H1654" s="81" t="s">
        <v>5478</v>
      </c>
      <c r="I1654" s="82">
        <v>45547.416527777998</v>
      </c>
      <c r="J1654" s="81" t="s">
        <v>5478</v>
      </c>
      <c r="K1654" s="82">
        <v>45547.416527777998</v>
      </c>
      <c r="L1654" s="100" t="s">
        <v>5597</v>
      </c>
      <c r="M1654" s="78" t="s">
        <v>48</v>
      </c>
      <c r="N1654" s="73" t="s">
        <v>141</v>
      </c>
      <c r="O1654" s="73" t="s">
        <v>227</v>
      </c>
      <c r="P1654" s="73" t="s">
        <v>5657</v>
      </c>
      <c r="Q1654" s="74"/>
      <c r="R1654" s="75"/>
      <c r="S1654" s="73" t="s">
        <v>1430</v>
      </c>
      <c r="T1654" s="73" t="s">
        <v>1442</v>
      </c>
      <c r="U1654" s="73" t="s">
        <v>1443</v>
      </c>
      <c r="V1654" s="73"/>
      <c r="W1654" s="73"/>
      <c r="X1654" s="72" t="s">
        <v>58</v>
      </c>
      <c r="Y1654" s="73">
        <v>45552.415173611</v>
      </c>
      <c r="Z1654" s="73" t="s">
        <v>59</v>
      </c>
      <c r="AA1654" s="72" t="s">
        <v>74</v>
      </c>
      <c r="AB1654" s="72"/>
      <c r="AC1654" s="78" t="s">
        <v>82</v>
      </c>
      <c r="AD1654" s="78" t="s">
        <v>82</v>
      </c>
      <c r="JX1654" s="58"/>
      <c r="TT1654" s="58"/>
      <c r="ADP1654" s="58"/>
      <c r="ANL1654" s="58"/>
      <c r="AXH1654" s="58"/>
      <c r="BHD1654" s="58"/>
      <c r="BQZ1654" s="58"/>
      <c r="CAV1654" s="58"/>
      <c r="CKR1654" s="58"/>
      <c r="CUN1654" s="58"/>
      <c r="DEJ1654" s="58"/>
      <c r="DOF1654" s="58"/>
      <c r="DYB1654" s="58"/>
      <c r="EHX1654" s="58"/>
      <c r="ERT1654" s="58"/>
      <c r="FBP1654" s="58"/>
      <c r="FLL1654" s="58"/>
      <c r="FVH1654" s="58"/>
      <c r="GFD1654" s="58"/>
      <c r="GOZ1654" s="58"/>
      <c r="GYV1654" s="58"/>
      <c r="HIR1654" s="58"/>
      <c r="HSN1654" s="58"/>
      <c r="ICJ1654" s="58"/>
      <c r="IMF1654" s="58"/>
      <c r="IWB1654" s="58"/>
      <c r="JFX1654" s="58"/>
      <c r="JPT1654" s="58"/>
      <c r="JZP1654" s="58"/>
      <c r="KJL1654" s="58"/>
      <c r="KTH1654" s="58"/>
      <c r="LDD1654" s="58"/>
      <c r="LMZ1654" s="58"/>
      <c r="LWV1654" s="58"/>
      <c r="MGR1654" s="58"/>
      <c r="MQN1654" s="58"/>
      <c r="NAJ1654" s="58"/>
      <c r="NKF1654" s="58"/>
      <c r="NUB1654" s="58"/>
      <c r="ODX1654" s="58"/>
      <c r="ONT1654" s="58"/>
      <c r="OXP1654" s="58"/>
      <c r="PHL1654" s="58"/>
      <c r="PRH1654" s="58"/>
      <c r="QBD1654" s="58"/>
      <c r="QKZ1654" s="58"/>
      <c r="QUV1654" s="58"/>
      <c r="RER1654" s="58"/>
      <c r="RON1654" s="58"/>
      <c r="RYJ1654" s="58"/>
      <c r="SIF1654" s="58"/>
      <c r="SSB1654" s="58"/>
      <c r="TBX1654" s="58"/>
      <c r="TLT1654" s="58"/>
      <c r="TVP1654" s="58"/>
      <c r="UFL1654" s="58"/>
      <c r="UPH1654" s="58"/>
      <c r="UZD1654" s="58"/>
      <c r="VIZ1654" s="58"/>
      <c r="VSV1654" s="58"/>
      <c r="WCR1654" s="58"/>
      <c r="WMN1654" s="58"/>
      <c r="WWJ1654" s="58"/>
    </row>
    <row r="1655" spans="1:796 1052:1820 2076:2844 3100:3868 4124:4892 5148:5916 6172:6940 7196:7964 8220:8988 9244:10012 10268:11036 11292:12060 12316:13084 13340:14108 14364:15132 15388:16156" s="67" customFormat="1" ht="57" hidden="1" customHeight="1" x14ac:dyDescent="0.25">
      <c r="A1655" s="54">
        <f>+SUBTOTAL(3,$B$11:B1655)</f>
        <v>0</v>
      </c>
      <c r="B1655" s="78" t="s">
        <v>42</v>
      </c>
      <c r="C1655" s="72" t="s">
        <v>43</v>
      </c>
      <c r="D1655" s="72" t="s">
        <v>44</v>
      </c>
      <c r="E1655" s="72" t="s">
        <v>45</v>
      </c>
      <c r="F1655" s="81" t="s">
        <v>5479</v>
      </c>
      <c r="G1655" s="82">
        <v>45547.530208333003</v>
      </c>
      <c r="H1655" s="81" t="s">
        <v>5479</v>
      </c>
      <c r="I1655" s="82">
        <v>45547.530208333003</v>
      </c>
      <c r="J1655" s="81" t="s">
        <v>5479</v>
      </c>
      <c r="K1655" s="82">
        <v>45547.530208333003</v>
      </c>
      <c r="L1655" s="100" t="s">
        <v>5598</v>
      </c>
      <c r="M1655" s="78" t="s">
        <v>48</v>
      </c>
      <c r="N1655" s="73" t="s">
        <v>141</v>
      </c>
      <c r="O1655" s="73" t="s">
        <v>210</v>
      </c>
      <c r="P1655" s="73" t="s">
        <v>5235</v>
      </c>
      <c r="Q1655" s="74"/>
      <c r="R1655" s="75"/>
      <c r="S1655" s="73" t="s">
        <v>68</v>
      </c>
      <c r="T1655" s="73" t="s">
        <v>125</v>
      </c>
      <c r="U1655" s="73" t="s">
        <v>126</v>
      </c>
      <c r="V1655" s="73"/>
      <c r="W1655" s="73"/>
      <c r="X1655" s="72" t="s">
        <v>58</v>
      </c>
      <c r="Y1655" s="73">
        <v>45558.603726852001</v>
      </c>
      <c r="Z1655" s="73" t="s">
        <v>59</v>
      </c>
      <c r="AA1655" s="72" t="s">
        <v>74</v>
      </c>
      <c r="AB1655" s="72"/>
      <c r="AC1655" s="78" t="s">
        <v>117</v>
      </c>
      <c r="AD1655" s="78" t="s">
        <v>117</v>
      </c>
      <c r="JX1655" s="58"/>
      <c r="TT1655" s="58"/>
      <c r="ADP1655" s="58"/>
      <c r="ANL1655" s="58"/>
      <c r="AXH1655" s="58"/>
      <c r="BHD1655" s="58"/>
      <c r="BQZ1655" s="58"/>
      <c r="CAV1655" s="58"/>
      <c r="CKR1655" s="58"/>
      <c r="CUN1655" s="58"/>
      <c r="DEJ1655" s="58"/>
      <c r="DOF1655" s="58"/>
      <c r="DYB1655" s="58"/>
      <c r="EHX1655" s="58"/>
      <c r="ERT1655" s="58"/>
      <c r="FBP1655" s="58"/>
      <c r="FLL1655" s="58"/>
      <c r="FVH1655" s="58"/>
      <c r="GFD1655" s="58"/>
      <c r="GOZ1655" s="58"/>
      <c r="GYV1655" s="58"/>
      <c r="HIR1655" s="58"/>
      <c r="HSN1655" s="58"/>
      <c r="ICJ1655" s="58"/>
      <c r="IMF1655" s="58"/>
      <c r="IWB1655" s="58"/>
      <c r="JFX1655" s="58"/>
      <c r="JPT1655" s="58"/>
      <c r="JZP1655" s="58"/>
      <c r="KJL1655" s="58"/>
      <c r="KTH1655" s="58"/>
      <c r="LDD1655" s="58"/>
      <c r="LMZ1655" s="58"/>
      <c r="LWV1655" s="58"/>
      <c r="MGR1655" s="58"/>
      <c r="MQN1655" s="58"/>
      <c r="NAJ1655" s="58"/>
      <c r="NKF1655" s="58"/>
      <c r="NUB1655" s="58"/>
      <c r="ODX1655" s="58"/>
      <c r="ONT1655" s="58"/>
      <c r="OXP1655" s="58"/>
      <c r="PHL1655" s="58"/>
      <c r="PRH1655" s="58"/>
      <c r="QBD1655" s="58"/>
      <c r="QKZ1655" s="58"/>
      <c r="QUV1655" s="58"/>
      <c r="RER1655" s="58"/>
      <c r="RON1655" s="58"/>
      <c r="RYJ1655" s="58"/>
      <c r="SIF1655" s="58"/>
      <c r="SSB1655" s="58"/>
      <c r="TBX1655" s="58"/>
      <c r="TLT1655" s="58"/>
      <c r="TVP1655" s="58"/>
      <c r="UFL1655" s="58"/>
      <c r="UPH1655" s="58"/>
      <c r="UZD1655" s="58"/>
      <c r="VIZ1655" s="58"/>
      <c r="VSV1655" s="58"/>
      <c r="WCR1655" s="58"/>
      <c r="WMN1655" s="58"/>
      <c r="WWJ1655" s="58"/>
    </row>
    <row r="1656" spans="1:796 1052:1820 2076:2844 3100:3868 4124:4892 5148:5916 6172:6940 7196:7964 8220:8988 9244:10012 10268:11036 11292:12060 12316:13084 13340:14108 14364:15132 15388:16156" s="67" customFormat="1" ht="57" hidden="1" customHeight="1" x14ac:dyDescent="0.25">
      <c r="A1656" s="54">
        <f>+SUBTOTAL(3,$B$11:B1656)</f>
        <v>0</v>
      </c>
      <c r="B1656" s="78" t="s">
        <v>42</v>
      </c>
      <c r="C1656" s="72" t="s">
        <v>43</v>
      </c>
      <c r="D1656" s="72" t="s">
        <v>44</v>
      </c>
      <c r="E1656" s="72" t="s">
        <v>45</v>
      </c>
      <c r="F1656" s="81" t="s">
        <v>5480</v>
      </c>
      <c r="G1656" s="82">
        <v>45544.488483795998</v>
      </c>
      <c r="H1656" s="81" t="s">
        <v>5480</v>
      </c>
      <c r="I1656" s="82">
        <v>45544.488483795998</v>
      </c>
      <c r="J1656" s="81" t="s">
        <v>5480</v>
      </c>
      <c r="K1656" s="82">
        <v>45544.488483795998</v>
      </c>
      <c r="L1656" s="100" t="s">
        <v>5599</v>
      </c>
      <c r="M1656" s="78" t="s">
        <v>48</v>
      </c>
      <c r="N1656" s="73" t="s">
        <v>242</v>
      </c>
      <c r="O1656" s="73" t="s">
        <v>308</v>
      </c>
      <c r="P1656" s="73" t="s">
        <v>1314</v>
      </c>
      <c r="Q1656" s="74"/>
      <c r="R1656" s="75"/>
      <c r="S1656" s="73" t="s">
        <v>68</v>
      </c>
      <c r="T1656" s="73" t="s">
        <v>125</v>
      </c>
      <c r="U1656" s="73" t="s">
        <v>126</v>
      </c>
      <c r="V1656" s="73"/>
      <c r="W1656" s="73"/>
      <c r="X1656" s="72" t="s">
        <v>58</v>
      </c>
      <c r="Y1656" s="73">
        <v>45558.726921296002</v>
      </c>
      <c r="Z1656" s="73" t="s">
        <v>59</v>
      </c>
      <c r="AA1656" s="72" t="s">
        <v>74</v>
      </c>
      <c r="AB1656" s="72"/>
      <c r="AC1656" s="78" t="s">
        <v>117</v>
      </c>
      <c r="AD1656" s="78" t="s">
        <v>117</v>
      </c>
      <c r="JX1656" s="58"/>
      <c r="TT1656" s="58"/>
      <c r="ADP1656" s="58"/>
      <c r="ANL1656" s="58"/>
      <c r="AXH1656" s="58"/>
      <c r="BHD1656" s="58"/>
      <c r="BQZ1656" s="58"/>
      <c r="CAV1656" s="58"/>
      <c r="CKR1656" s="58"/>
      <c r="CUN1656" s="58"/>
      <c r="DEJ1656" s="58"/>
      <c r="DOF1656" s="58"/>
      <c r="DYB1656" s="58"/>
      <c r="EHX1656" s="58"/>
      <c r="ERT1656" s="58"/>
      <c r="FBP1656" s="58"/>
      <c r="FLL1656" s="58"/>
      <c r="FVH1656" s="58"/>
      <c r="GFD1656" s="58"/>
      <c r="GOZ1656" s="58"/>
      <c r="GYV1656" s="58"/>
      <c r="HIR1656" s="58"/>
      <c r="HSN1656" s="58"/>
      <c r="ICJ1656" s="58"/>
      <c r="IMF1656" s="58"/>
      <c r="IWB1656" s="58"/>
      <c r="JFX1656" s="58"/>
      <c r="JPT1656" s="58"/>
      <c r="JZP1656" s="58"/>
      <c r="KJL1656" s="58"/>
      <c r="KTH1656" s="58"/>
      <c r="LDD1656" s="58"/>
      <c r="LMZ1656" s="58"/>
      <c r="LWV1656" s="58"/>
      <c r="MGR1656" s="58"/>
      <c r="MQN1656" s="58"/>
      <c r="NAJ1656" s="58"/>
      <c r="NKF1656" s="58"/>
      <c r="NUB1656" s="58"/>
      <c r="ODX1656" s="58"/>
      <c r="ONT1656" s="58"/>
      <c r="OXP1656" s="58"/>
      <c r="PHL1656" s="58"/>
      <c r="PRH1656" s="58"/>
      <c r="QBD1656" s="58"/>
      <c r="QKZ1656" s="58"/>
      <c r="QUV1656" s="58"/>
      <c r="RER1656" s="58"/>
      <c r="RON1656" s="58"/>
      <c r="RYJ1656" s="58"/>
      <c r="SIF1656" s="58"/>
      <c r="SSB1656" s="58"/>
      <c r="TBX1656" s="58"/>
      <c r="TLT1656" s="58"/>
      <c r="TVP1656" s="58"/>
      <c r="UFL1656" s="58"/>
      <c r="UPH1656" s="58"/>
      <c r="UZD1656" s="58"/>
      <c r="VIZ1656" s="58"/>
      <c r="VSV1656" s="58"/>
      <c r="WCR1656" s="58"/>
      <c r="WMN1656" s="58"/>
      <c r="WWJ1656" s="58"/>
    </row>
    <row r="1657" spans="1:796 1052:1820 2076:2844 3100:3868 4124:4892 5148:5916 6172:6940 7196:7964 8220:8988 9244:10012 10268:11036 11292:12060 12316:13084 13340:14108 14364:15132 15388:16156" s="67" customFormat="1" ht="57" hidden="1" customHeight="1" x14ac:dyDescent="0.25">
      <c r="A1657" s="54">
        <f>+SUBTOTAL(3,$B$11:B1657)</f>
        <v>0</v>
      </c>
      <c r="B1657" s="78" t="s">
        <v>42</v>
      </c>
      <c r="C1657" s="72" t="s">
        <v>43</v>
      </c>
      <c r="D1657" s="72" t="s">
        <v>44</v>
      </c>
      <c r="E1657" s="72" t="s">
        <v>45</v>
      </c>
      <c r="F1657" s="81" t="s">
        <v>5481</v>
      </c>
      <c r="G1657" s="82">
        <v>45544.625254630002</v>
      </c>
      <c r="H1657" s="81" t="s">
        <v>5481</v>
      </c>
      <c r="I1657" s="82">
        <v>45544.625254630002</v>
      </c>
      <c r="J1657" s="81" t="s">
        <v>5481</v>
      </c>
      <c r="K1657" s="82">
        <v>45544.625254630002</v>
      </c>
      <c r="L1657" s="100" t="s">
        <v>1204</v>
      </c>
      <c r="M1657" s="78" t="s">
        <v>48</v>
      </c>
      <c r="N1657" s="73" t="s">
        <v>141</v>
      </c>
      <c r="O1657" s="73" t="s">
        <v>554</v>
      </c>
      <c r="P1657" s="73" t="s">
        <v>1341</v>
      </c>
      <c r="Q1657" s="74"/>
      <c r="R1657" s="75"/>
      <c r="S1657" s="73" t="s">
        <v>53</v>
      </c>
      <c r="T1657" s="73" t="s">
        <v>54</v>
      </c>
      <c r="U1657" s="73" t="s">
        <v>492</v>
      </c>
      <c r="V1657" s="73"/>
      <c r="W1657" s="73"/>
      <c r="X1657" s="72" t="s">
        <v>58</v>
      </c>
      <c r="Y1657" s="73">
        <v>45545.677916667002</v>
      </c>
      <c r="Z1657" s="73" t="s">
        <v>59</v>
      </c>
      <c r="AA1657" s="72" t="s">
        <v>74</v>
      </c>
      <c r="AB1657" s="72"/>
      <c r="AC1657" s="78" t="s">
        <v>61</v>
      </c>
      <c r="AD1657" s="78" t="s">
        <v>61</v>
      </c>
      <c r="JX1657" s="58"/>
      <c r="TT1657" s="58"/>
      <c r="ADP1657" s="58"/>
      <c r="ANL1657" s="58"/>
      <c r="AXH1657" s="58"/>
      <c r="BHD1657" s="58"/>
      <c r="BQZ1657" s="58"/>
      <c r="CAV1657" s="58"/>
      <c r="CKR1657" s="58"/>
      <c r="CUN1657" s="58"/>
      <c r="DEJ1657" s="58"/>
      <c r="DOF1657" s="58"/>
      <c r="DYB1657" s="58"/>
      <c r="EHX1657" s="58"/>
      <c r="ERT1657" s="58"/>
      <c r="FBP1657" s="58"/>
      <c r="FLL1657" s="58"/>
      <c r="FVH1657" s="58"/>
      <c r="GFD1657" s="58"/>
      <c r="GOZ1657" s="58"/>
      <c r="GYV1657" s="58"/>
      <c r="HIR1657" s="58"/>
      <c r="HSN1657" s="58"/>
      <c r="ICJ1657" s="58"/>
      <c r="IMF1657" s="58"/>
      <c r="IWB1657" s="58"/>
      <c r="JFX1657" s="58"/>
      <c r="JPT1657" s="58"/>
      <c r="JZP1657" s="58"/>
      <c r="KJL1657" s="58"/>
      <c r="KTH1657" s="58"/>
      <c r="LDD1657" s="58"/>
      <c r="LMZ1657" s="58"/>
      <c r="LWV1657" s="58"/>
      <c r="MGR1657" s="58"/>
      <c r="MQN1657" s="58"/>
      <c r="NAJ1657" s="58"/>
      <c r="NKF1657" s="58"/>
      <c r="NUB1657" s="58"/>
      <c r="ODX1657" s="58"/>
      <c r="ONT1657" s="58"/>
      <c r="OXP1657" s="58"/>
      <c r="PHL1657" s="58"/>
      <c r="PRH1657" s="58"/>
      <c r="QBD1657" s="58"/>
      <c r="QKZ1657" s="58"/>
      <c r="QUV1657" s="58"/>
      <c r="RER1657" s="58"/>
      <c r="RON1657" s="58"/>
      <c r="RYJ1657" s="58"/>
      <c r="SIF1657" s="58"/>
      <c r="SSB1657" s="58"/>
      <c r="TBX1657" s="58"/>
      <c r="TLT1657" s="58"/>
      <c r="TVP1657" s="58"/>
      <c r="UFL1657" s="58"/>
      <c r="UPH1657" s="58"/>
      <c r="UZD1657" s="58"/>
      <c r="VIZ1657" s="58"/>
      <c r="VSV1657" s="58"/>
      <c r="WCR1657" s="58"/>
      <c r="WMN1657" s="58"/>
      <c r="WWJ1657" s="58"/>
    </row>
    <row r="1658" spans="1:796 1052:1820 2076:2844 3100:3868 4124:4892 5148:5916 6172:6940 7196:7964 8220:8988 9244:10012 10268:11036 11292:12060 12316:13084 13340:14108 14364:15132 15388:16156" s="67" customFormat="1" ht="57" hidden="1" customHeight="1" x14ac:dyDescent="0.25">
      <c r="A1658" s="54">
        <f>+SUBTOTAL(3,$B$11:B1658)</f>
        <v>0</v>
      </c>
      <c r="B1658" s="78" t="s">
        <v>42</v>
      </c>
      <c r="C1658" s="72" t="s">
        <v>43</v>
      </c>
      <c r="D1658" s="72" t="s">
        <v>44</v>
      </c>
      <c r="E1658" s="72" t="s">
        <v>45</v>
      </c>
      <c r="F1658" s="81" t="s">
        <v>5482</v>
      </c>
      <c r="G1658" s="82">
        <v>45542.501099537003</v>
      </c>
      <c r="H1658" s="81" t="s">
        <v>5482</v>
      </c>
      <c r="I1658" s="82">
        <v>45542.501099537003</v>
      </c>
      <c r="J1658" s="81" t="s">
        <v>5482</v>
      </c>
      <c r="K1658" s="82">
        <v>45542.501099537003</v>
      </c>
      <c r="L1658" s="100" t="s">
        <v>5600</v>
      </c>
      <c r="M1658" s="78" t="s">
        <v>48</v>
      </c>
      <c r="N1658" s="73" t="s">
        <v>141</v>
      </c>
      <c r="O1658" s="73" t="s">
        <v>624</v>
      </c>
      <c r="P1658" s="73" t="s">
        <v>3466</v>
      </c>
      <c r="Q1658" s="74"/>
      <c r="R1658" s="75"/>
      <c r="S1658" s="73" t="s">
        <v>68</v>
      </c>
      <c r="T1658" s="73" t="s">
        <v>296</v>
      </c>
      <c r="U1658" s="73" t="s">
        <v>677</v>
      </c>
      <c r="V1658" s="73"/>
      <c r="W1658" s="73"/>
      <c r="X1658" s="72" t="s">
        <v>58</v>
      </c>
      <c r="Y1658" s="73">
        <v>45548.426111111003</v>
      </c>
      <c r="Z1658" s="73" t="s">
        <v>59</v>
      </c>
      <c r="AA1658" s="72" t="s">
        <v>74</v>
      </c>
      <c r="AB1658" s="72"/>
      <c r="AC1658" s="78" t="s">
        <v>117</v>
      </c>
      <c r="AD1658" s="78" t="s">
        <v>117</v>
      </c>
      <c r="JX1658" s="58"/>
      <c r="TT1658" s="58"/>
      <c r="ADP1658" s="58"/>
      <c r="ANL1658" s="58"/>
      <c r="AXH1658" s="58"/>
      <c r="BHD1658" s="58"/>
      <c r="BQZ1658" s="58"/>
      <c r="CAV1658" s="58"/>
      <c r="CKR1658" s="58"/>
      <c r="CUN1658" s="58"/>
      <c r="DEJ1658" s="58"/>
      <c r="DOF1658" s="58"/>
      <c r="DYB1658" s="58"/>
      <c r="EHX1658" s="58"/>
      <c r="ERT1658" s="58"/>
      <c r="FBP1658" s="58"/>
      <c r="FLL1658" s="58"/>
      <c r="FVH1658" s="58"/>
      <c r="GFD1658" s="58"/>
      <c r="GOZ1658" s="58"/>
      <c r="GYV1658" s="58"/>
      <c r="HIR1658" s="58"/>
      <c r="HSN1658" s="58"/>
      <c r="ICJ1658" s="58"/>
      <c r="IMF1658" s="58"/>
      <c r="IWB1658" s="58"/>
      <c r="JFX1658" s="58"/>
      <c r="JPT1658" s="58"/>
      <c r="JZP1658" s="58"/>
      <c r="KJL1658" s="58"/>
      <c r="KTH1658" s="58"/>
      <c r="LDD1658" s="58"/>
      <c r="LMZ1658" s="58"/>
      <c r="LWV1658" s="58"/>
      <c r="MGR1658" s="58"/>
      <c r="MQN1658" s="58"/>
      <c r="NAJ1658" s="58"/>
      <c r="NKF1658" s="58"/>
      <c r="NUB1658" s="58"/>
      <c r="ODX1658" s="58"/>
      <c r="ONT1658" s="58"/>
      <c r="OXP1658" s="58"/>
      <c r="PHL1658" s="58"/>
      <c r="PRH1658" s="58"/>
      <c r="QBD1658" s="58"/>
      <c r="QKZ1658" s="58"/>
      <c r="QUV1658" s="58"/>
      <c r="RER1658" s="58"/>
      <c r="RON1658" s="58"/>
      <c r="RYJ1658" s="58"/>
      <c r="SIF1658" s="58"/>
      <c r="SSB1658" s="58"/>
      <c r="TBX1658" s="58"/>
      <c r="TLT1658" s="58"/>
      <c r="TVP1658" s="58"/>
      <c r="UFL1658" s="58"/>
      <c r="UPH1658" s="58"/>
      <c r="UZD1658" s="58"/>
      <c r="VIZ1658" s="58"/>
      <c r="VSV1658" s="58"/>
      <c r="WCR1658" s="58"/>
      <c r="WMN1658" s="58"/>
      <c r="WWJ1658" s="58"/>
    </row>
    <row r="1659" spans="1:796 1052:1820 2076:2844 3100:3868 4124:4892 5148:5916 6172:6940 7196:7964 8220:8988 9244:10012 10268:11036 11292:12060 12316:13084 13340:14108 14364:15132 15388:16156" s="67" customFormat="1" ht="57" hidden="1" customHeight="1" x14ac:dyDescent="0.25">
      <c r="A1659" s="54">
        <f>+SUBTOTAL(3,$B$11:B1659)</f>
        <v>0</v>
      </c>
      <c r="B1659" s="78" t="s">
        <v>108</v>
      </c>
      <c r="C1659" s="72" t="s">
        <v>43</v>
      </c>
      <c r="D1659" s="72" t="s">
        <v>44</v>
      </c>
      <c r="E1659" s="72" t="s">
        <v>45</v>
      </c>
      <c r="F1659" s="81" t="s">
        <v>5483</v>
      </c>
      <c r="G1659" s="82">
        <v>45557.219710648002</v>
      </c>
      <c r="H1659" s="81" t="s">
        <v>5483</v>
      </c>
      <c r="I1659" s="82">
        <v>45557.219710648002</v>
      </c>
      <c r="J1659" s="81" t="s">
        <v>5483</v>
      </c>
      <c r="K1659" s="82">
        <v>45557.219710648002</v>
      </c>
      <c r="L1659" s="100" t="s">
        <v>5152</v>
      </c>
      <c r="M1659" s="78" t="s">
        <v>48</v>
      </c>
      <c r="N1659" s="73" t="s">
        <v>756</v>
      </c>
      <c r="O1659" s="73" t="s">
        <v>2134</v>
      </c>
      <c r="P1659" s="73" t="s">
        <v>3457</v>
      </c>
      <c r="Q1659" s="74"/>
      <c r="R1659" s="75"/>
      <c r="S1659" s="73" t="s">
        <v>68</v>
      </c>
      <c r="T1659" s="73" t="s">
        <v>69</v>
      </c>
      <c r="U1659" s="73" t="s">
        <v>70</v>
      </c>
      <c r="V1659" s="73"/>
      <c r="W1659" s="73"/>
      <c r="X1659" s="72" t="s">
        <v>58</v>
      </c>
      <c r="Y1659" s="73">
        <v>45561.722175925999</v>
      </c>
      <c r="Z1659" s="73" t="s">
        <v>105</v>
      </c>
      <c r="AA1659" s="72" t="s">
        <v>74</v>
      </c>
      <c r="AB1659" s="72"/>
      <c r="AC1659" s="78" t="s">
        <v>82</v>
      </c>
      <c r="AD1659" s="78" t="s">
        <v>82</v>
      </c>
      <c r="JX1659" s="58"/>
      <c r="TT1659" s="58"/>
      <c r="ADP1659" s="58"/>
      <c r="ANL1659" s="58"/>
      <c r="AXH1659" s="58"/>
      <c r="BHD1659" s="58"/>
      <c r="BQZ1659" s="58"/>
      <c r="CAV1659" s="58"/>
      <c r="CKR1659" s="58"/>
      <c r="CUN1659" s="58"/>
      <c r="DEJ1659" s="58"/>
      <c r="DOF1659" s="58"/>
      <c r="DYB1659" s="58"/>
      <c r="EHX1659" s="58"/>
      <c r="ERT1659" s="58"/>
      <c r="FBP1659" s="58"/>
      <c r="FLL1659" s="58"/>
      <c r="FVH1659" s="58"/>
      <c r="GFD1659" s="58"/>
      <c r="GOZ1659" s="58"/>
      <c r="GYV1659" s="58"/>
      <c r="HIR1659" s="58"/>
      <c r="HSN1659" s="58"/>
      <c r="ICJ1659" s="58"/>
      <c r="IMF1659" s="58"/>
      <c r="IWB1659" s="58"/>
      <c r="JFX1659" s="58"/>
      <c r="JPT1659" s="58"/>
      <c r="JZP1659" s="58"/>
      <c r="KJL1659" s="58"/>
      <c r="KTH1659" s="58"/>
      <c r="LDD1659" s="58"/>
      <c r="LMZ1659" s="58"/>
      <c r="LWV1659" s="58"/>
      <c r="MGR1659" s="58"/>
      <c r="MQN1659" s="58"/>
      <c r="NAJ1659" s="58"/>
      <c r="NKF1659" s="58"/>
      <c r="NUB1659" s="58"/>
      <c r="ODX1659" s="58"/>
      <c r="ONT1659" s="58"/>
      <c r="OXP1659" s="58"/>
      <c r="PHL1659" s="58"/>
      <c r="PRH1659" s="58"/>
      <c r="QBD1659" s="58"/>
      <c r="QKZ1659" s="58"/>
      <c r="QUV1659" s="58"/>
      <c r="RER1659" s="58"/>
      <c r="RON1659" s="58"/>
      <c r="RYJ1659" s="58"/>
      <c r="SIF1659" s="58"/>
      <c r="SSB1659" s="58"/>
      <c r="TBX1659" s="58"/>
      <c r="TLT1659" s="58"/>
      <c r="TVP1659" s="58"/>
      <c r="UFL1659" s="58"/>
      <c r="UPH1659" s="58"/>
      <c r="UZD1659" s="58"/>
      <c r="VIZ1659" s="58"/>
      <c r="VSV1659" s="58"/>
      <c r="WCR1659" s="58"/>
      <c r="WMN1659" s="58"/>
      <c r="WWJ1659" s="58"/>
    </row>
    <row r="1660" spans="1:796 1052:1820 2076:2844 3100:3868 4124:4892 5148:5916 6172:6940 7196:7964 8220:8988 9244:10012 10268:11036 11292:12060 12316:13084 13340:14108 14364:15132 15388:16156" s="67" customFormat="1" ht="57" hidden="1" customHeight="1" x14ac:dyDescent="0.25">
      <c r="A1660" s="54">
        <f>+SUBTOTAL(3,$B$11:B1660)</f>
        <v>0</v>
      </c>
      <c r="B1660" s="78" t="s">
        <v>42</v>
      </c>
      <c r="C1660" s="72" t="s">
        <v>43</v>
      </c>
      <c r="D1660" s="72" t="s">
        <v>44</v>
      </c>
      <c r="E1660" s="72" t="s">
        <v>45</v>
      </c>
      <c r="F1660" s="81" t="s">
        <v>5484</v>
      </c>
      <c r="G1660" s="82">
        <v>45552.417233795997</v>
      </c>
      <c r="H1660" s="81" t="s">
        <v>5484</v>
      </c>
      <c r="I1660" s="82">
        <v>45552.417233795997</v>
      </c>
      <c r="J1660" s="81" t="s">
        <v>5484</v>
      </c>
      <c r="K1660" s="82">
        <v>45552.417233795997</v>
      </c>
      <c r="L1660" s="100" t="s">
        <v>5601</v>
      </c>
      <c r="M1660" s="78" t="s">
        <v>48</v>
      </c>
      <c r="N1660" s="73" t="s">
        <v>49</v>
      </c>
      <c r="O1660" s="73" t="s">
        <v>657</v>
      </c>
      <c r="P1660" s="73" t="s">
        <v>172</v>
      </c>
      <c r="Q1660" s="74"/>
      <c r="R1660" s="75"/>
      <c r="S1660" s="73" t="s">
        <v>68</v>
      </c>
      <c r="T1660" s="73" t="s">
        <v>125</v>
      </c>
      <c r="U1660" s="73" t="s">
        <v>126</v>
      </c>
      <c r="V1660" s="73"/>
      <c r="W1660" s="73"/>
      <c r="X1660" s="72" t="s">
        <v>58</v>
      </c>
      <c r="Y1660" s="73">
        <v>45560.616296296001</v>
      </c>
      <c r="Z1660" s="73" t="s">
        <v>59</v>
      </c>
      <c r="AA1660" s="72" t="s">
        <v>74</v>
      </c>
      <c r="AB1660" s="72"/>
      <c r="AC1660" s="78" t="s">
        <v>117</v>
      </c>
      <c r="AD1660" s="78" t="s">
        <v>117</v>
      </c>
      <c r="JX1660" s="58"/>
      <c r="TT1660" s="58"/>
      <c r="ADP1660" s="58"/>
      <c r="ANL1660" s="58"/>
      <c r="AXH1660" s="58"/>
      <c r="BHD1660" s="58"/>
      <c r="BQZ1660" s="58"/>
      <c r="CAV1660" s="58"/>
      <c r="CKR1660" s="58"/>
      <c r="CUN1660" s="58"/>
      <c r="DEJ1660" s="58"/>
      <c r="DOF1660" s="58"/>
      <c r="DYB1660" s="58"/>
      <c r="EHX1660" s="58"/>
      <c r="ERT1660" s="58"/>
      <c r="FBP1660" s="58"/>
      <c r="FLL1660" s="58"/>
      <c r="FVH1660" s="58"/>
      <c r="GFD1660" s="58"/>
      <c r="GOZ1660" s="58"/>
      <c r="GYV1660" s="58"/>
      <c r="HIR1660" s="58"/>
      <c r="HSN1660" s="58"/>
      <c r="ICJ1660" s="58"/>
      <c r="IMF1660" s="58"/>
      <c r="IWB1660" s="58"/>
      <c r="JFX1660" s="58"/>
      <c r="JPT1660" s="58"/>
      <c r="JZP1660" s="58"/>
      <c r="KJL1660" s="58"/>
      <c r="KTH1660" s="58"/>
      <c r="LDD1660" s="58"/>
      <c r="LMZ1660" s="58"/>
      <c r="LWV1660" s="58"/>
      <c r="MGR1660" s="58"/>
      <c r="MQN1660" s="58"/>
      <c r="NAJ1660" s="58"/>
      <c r="NKF1660" s="58"/>
      <c r="NUB1660" s="58"/>
      <c r="ODX1660" s="58"/>
      <c r="ONT1660" s="58"/>
      <c r="OXP1660" s="58"/>
      <c r="PHL1660" s="58"/>
      <c r="PRH1660" s="58"/>
      <c r="QBD1660" s="58"/>
      <c r="QKZ1660" s="58"/>
      <c r="QUV1660" s="58"/>
      <c r="RER1660" s="58"/>
      <c r="RON1660" s="58"/>
      <c r="RYJ1660" s="58"/>
      <c r="SIF1660" s="58"/>
      <c r="SSB1660" s="58"/>
      <c r="TBX1660" s="58"/>
      <c r="TLT1660" s="58"/>
      <c r="TVP1660" s="58"/>
      <c r="UFL1660" s="58"/>
      <c r="UPH1660" s="58"/>
      <c r="UZD1660" s="58"/>
      <c r="VIZ1660" s="58"/>
      <c r="VSV1660" s="58"/>
      <c r="WCR1660" s="58"/>
      <c r="WMN1660" s="58"/>
      <c r="WWJ1660" s="58"/>
    </row>
    <row r="1661" spans="1:796 1052:1820 2076:2844 3100:3868 4124:4892 5148:5916 6172:6940 7196:7964 8220:8988 9244:10012 10268:11036 11292:12060 12316:13084 13340:14108 14364:15132 15388:16156" s="67" customFormat="1" ht="57" hidden="1" customHeight="1" x14ac:dyDescent="0.25">
      <c r="A1661" s="54">
        <f>+SUBTOTAL(3,$B$11:B1661)</f>
        <v>0</v>
      </c>
      <c r="B1661" s="78" t="s">
        <v>42</v>
      </c>
      <c r="C1661" s="72" t="s">
        <v>43</v>
      </c>
      <c r="D1661" s="72" t="s">
        <v>44</v>
      </c>
      <c r="E1661" s="72" t="s">
        <v>45</v>
      </c>
      <c r="F1661" s="81" t="s">
        <v>5485</v>
      </c>
      <c r="G1661" s="82">
        <v>45549.479375000003</v>
      </c>
      <c r="H1661" s="81" t="s">
        <v>5485</v>
      </c>
      <c r="I1661" s="82">
        <v>45549.479375000003</v>
      </c>
      <c r="J1661" s="81" t="s">
        <v>5485</v>
      </c>
      <c r="K1661" s="82">
        <v>45549.479375000003</v>
      </c>
      <c r="L1661" s="100" t="s">
        <v>5602</v>
      </c>
      <c r="M1661" s="78" t="s">
        <v>48</v>
      </c>
      <c r="N1661" s="73" t="s">
        <v>141</v>
      </c>
      <c r="O1661" s="73" t="s">
        <v>624</v>
      </c>
      <c r="P1661" s="73" t="s">
        <v>5658</v>
      </c>
      <c r="Q1661" s="74"/>
      <c r="R1661" s="75"/>
      <c r="S1661" s="73" t="s">
        <v>68</v>
      </c>
      <c r="T1661" s="73" t="s">
        <v>69</v>
      </c>
      <c r="U1661" s="73" t="s">
        <v>70</v>
      </c>
      <c r="V1661" s="73"/>
      <c r="W1661" s="73"/>
      <c r="X1661" s="72" t="s">
        <v>58</v>
      </c>
      <c r="Y1661" s="73">
        <v>45555.408993056</v>
      </c>
      <c r="Z1661" s="73" t="s">
        <v>59</v>
      </c>
      <c r="AA1661" s="72" t="s">
        <v>74</v>
      </c>
      <c r="AB1661" s="72"/>
      <c r="AC1661" s="78" t="s">
        <v>82</v>
      </c>
      <c r="AD1661" s="78" t="s">
        <v>82</v>
      </c>
      <c r="JX1661" s="58"/>
      <c r="TT1661" s="58"/>
      <c r="ADP1661" s="58"/>
      <c r="ANL1661" s="58"/>
      <c r="AXH1661" s="58"/>
      <c r="BHD1661" s="58"/>
      <c r="BQZ1661" s="58"/>
      <c r="CAV1661" s="58"/>
      <c r="CKR1661" s="58"/>
      <c r="CUN1661" s="58"/>
      <c r="DEJ1661" s="58"/>
      <c r="DOF1661" s="58"/>
      <c r="DYB1661" s="58"/>
      <c r="EHX1661" s="58"/>
      <c r="ERT1661" s="58"/>
      <c r="FBP1661" s="58"/>
      <c r="FLL1661" s="58"/>
      <c r="FVH1661" s="58"/>
      <c r="GFD1661" s="58"/>
      <c r="GOZ1661" s="58"/>
      <c r="GYV1661" s="58"/>
      <c r="HIR1661" s="58"/>
      <c r="HSN1661" s="58"/>
      <c r="ICJ1661" s="58"/>
      <c r="IMF1661" s="58"/>
      <c r="IWB1661" s="58"/>
      <c r="JFX1661" s="58"/>
      <c r="JPT1661" s="58"/>
      <c r="JZP1661" s="58"/>
      <c r="KJL1661" s="58"/>
      <c r="KTH1661" s="58"/>
      <c r="LDD1661" s="58"/>
      <c r="LMZ1661" s="58"/>
      <c r="LWV1661" s="58"/>
      <c r="MGR1661" s="58"/>
      <c r="MQN1661" s="58"/>
      <c r="NAJ1661" s="58"/>
      <c r="NKF1661" s="58"/>
      <c r="NUB1661" s="58"/>
      <c r="ODX1661" s="58"/>
      <c r="ONT1661" s="58"/>
      <c r="OXP1661" s="58"/>
      <c r="PHL1661" s="58"/>
      <c r="PRH1661" s="58"/>
      <c r="QBD1661" s="58"/>
      <c r="QKZ1661" s="58"/>
      <c r="QUV1661" s="58"/>
      <c r="RER1661" s="58"/>
      <c r="RON1661" s="58"/>
      <c r="RYJ1661" s="58"/>
      <c r="SIF1661" s="58"/>
      <c r="SSB1661" s="58"/>
      <c r="TBX1661" s="58"/>
      <c r="TLT1661" s="58"/>
      <c r="TVP1661" s="58"/>
      <c r="UFL1661" s="58"/>
      <c r="UPH1661" s="58"/>
      <c r="UZD1661" s="58"/>
      <c r="VIZ1661" s="58"/>
      <c r="VSV1661" s="58"/>
      <c r="WCR1661" s="58"/>
      <c r="WMN1661" s="58"/>
      <c r="WWJ1661" s="58"/>
    </row>
    <row r="1662" spans="1:796 1052:1820 2076:2844 3100:3868 4124:4892 5148:5916 6172:6940 7196:7964 8220:8988 9244:10012 10268:11036 11292:12060 12316:13084 13340:14108 14364:15132 15388:16156" s="67" customFormat="1" ht="57" hidden="1" customHeight="1" x14ac:dyDescent="0.25">
      <c r="A1662" s="54">
        <f>+SUBTOTAL(3,$B$11:B1662)</f>
        <v>0</v>
      </c>
      <c r="B1662" s="78" t="s">
        <v>108</v>
      </c>
      <c r="C1662" s="72" t="s">
        <v>43</v>
      </c>
      <c r="D1662" s="72" t="s">
        <v>44</v>
      </c>
      <c r="E1662" s="72" t="s">
        <v>45</v>
      </c>
      <c r="F1662" s="81" t="s">
        <v>5486</v>
      </c>
      <c r="G1662" s="82">
        <v>45538.694236110998</v>
      </c>
      <c r="H1662" s="81" t="s">
        <v>5486</v>
      </c>
      <c r="I1662" s="82">
        <v>45538.694236110998</v>
      </c>
      <c r="J1662" s="81" t="s">
        <v>5486</v>
      </c>
      <c r="K1662" s="82">
        <v>45538.694236110998</v>
      </c>
      <c r="L1662" s="100" t="s">
        <v>5088</v>
      </c>
      <c r="M1662" s="78" t="s">
        <v>48</v>
      </c>
      <c r="N1662" s="73" t="s">
        <v>141</v>
      </c>
      <c r="O1662" s="73" t="s">
        <v>586</v>
      </c>
      <c r="P1662" s="73" t="s">
        <v>5659</v>
      </c>
      <c r="Q1662" s="74"/>
      <c r="R1662" s="75"/>
      <c r="S1662" s="73" t="s">
        <v>53</v>
      </c>
      <c r="T1662" s="73" t="s">
        <v>5248</v>
      </c>
      <c r="U1662" s="73" t="s">
        <v>157</v>
      </c>
      <c r="V1662" s="73"/>
      <c r="W1662" s="73"/>
      <c r="X1662" s="72" t="s">
        <v>58</v>
      </c>
      <c r="Y1662" s="73">
        <v>45553.774791666998</v>
      </c>
      <c r="Z1662" s="73" t="s">
        <v>105</v>
      </c>
      <c r="AA1662" s="72" t="s">
        <v>74</v>
      </c>
      <c r="AB1662" s="72"/>
      <c r="AC1662" s="78" t="s">
        <v>75</v>
      </c>
      <c r="AD1662" s="78" t="s">
        <v>75</v>
      </c>
      <c r="JX1662" s="58"/>
      <c r="TT1662" s="58"/>
      <c r="ADP1662" s="58"/>
      <c r="ANL1662" s="58"/>
      <c r="AXH1662" s="58"/>
      <c r="BHD1662" s="58"/>
      <c r="BQZ1662" s="58"/>
      <c r="CAV1662" s="58"/>
      <c r="CKR1662" s="58"/>
      <c r="CUN1662" s="58"/>
      <c r="DEJ1662" s="58"/>
      <c r="DOF1662" s="58"/>
      <c r="DYB1662" s="58"/>
      <c r="EHX1662" s="58"/>
      <c r="ERT1662" s="58"/>
      <c r="FBP1662" s="58"/>
      <c r="FLL1662" s="58"/>
      <c r="FVH1662" s="58"/>
      <c r="GFD1662" s="58"/>
      <c r="GOZ1662" s="58"/>
      <c r="GYV1662" s="58"/>
      <c r="HIR1662" s="58"/>
      <c r="HSN1662" s="58"/>
      <c r="ICJ1662" s="58"/>
      <c r="IMF1662" s="58"/>
      <c r="IWB1662" s="58"/>
      <c r="JFX1662" s="58"/>
      <c r="JPT1662" s="58"/>
      <c r="JZP1662" s="58"/>
      <c r="KJL1662" s="58"/>
      <c r="KTH1662" s="58"/>
      <c r="LDD1662" s="58"/>
      <c r="LMZ1662" s="58"/>
      <c r="LWV1662" s="58"/>
      <c r="MGR1662" s="58"/>
      <c r="MQN1662" s="58"/>
      <c r="NAJ1662" s="58"/>
      <c r="NKF1662" s="58"/>
      <c r="NUB1662" s="58"/>
      <c r="ODX1662" s="58"/>
      <c r="ONT1662" s="58"/>
      <c r="OXP1662" s="58"/>
      <c r="PHL1662" s="58"/>
      <c r="PRH1662" s="58"/>
      <c r="QBD1662" s="58"/>
      <c r="QKZ1662" s="58"/>
      <c r="QUV1662" s="58"/>
      <c r="RER1662" s="58"/>
      <c r="RON1662" s="58"/>
      <c r="RYJ1662" s="58"/>
      <c r="SIF1662" s="58"/>
      <c r="SSB1662" s="58"/>
      <c r="TBX1662" s="58"/>
      <c r="TLT1662" s="58"/>
      <c r="TVP1662" s="58"/>
      <c r="UFL1662" s="58"/>
      <c r="UPH1662" s="58"/>
      <c r="UZD1662" s="58"/>
      <c r="VIZ1662" s="58"/>
      <c r="VSV1662" s="58"/>
      <c r="WCR1662" s="58"/>
      <c r="WMN1662" s="58"/>
      <c r="WWJ1662" s="58"/>
    </row>
    <row r="1663" spans="1:796 1052:1820 2076:2844 3100:3868 4124:4892 5148:5916 6172:6940 7196:7964 8220:8988 9244:10012 10268:11036 11292:12060 12316:13084 13340:14108 14364:15132 15388:16156" s="67" customFormat="1" ht="57" hidden="1" customHeight="1" x14ac:dyDescent="0.25">
      <c r="A1663" s="54">
        <f>+SUBTOTAL(3,$B$11:B1663)</f>
        <v>0</v>
      </c>
      <c r="B1663" s="78" t="s">
        <v>108</v>
      </c>
      <c r="C1663" s="72" t="s">
        <v>43</v>
      </c>
      <c r="D1663" s="72" t="s">
        <v>44</v>
      </c>
      <c r="E1663" s="72" t="s">
        <v>45</v>
      </c>
      <c r="F1663" s="81" t="s">
        <v>5487</v>
      </c>
      <c r="G1663" s="82">
        <v>45538.691874999997</v>
      </c>
      <c r="H1663" s="81" t="s">
        <v>5487</v>
      </c>
      <c r="I1663" s="82">
        <v>45538.691874999997</v>
      </c>
      <c r="J1663" s="81" t="s">
        <v>5487</v>
      </c>
      <c r="K1663" s="82">
        <v>45538.691874999997</v>
      </c>
      <c r="L1663" s="100" t="s">
        <v>5088</v>
      </c>
      <c r="M1663" s="78" t="s">
        <v>48</v>
      </c>
      <c r="N1663" s="73" t="s">
        <v>141</v>
      </c>
      <c r="O1663" s="73" t="s">
        <v>586</v>
      </c>
      <c r="P1663" s="73" t="s">
        <v>5659</v>
      </c>
      <c r="Q1663" s="74"/>
      <c r="R1663" s="75"/>
      <c r="S1663" s="73" t="s">
        <v>53</v>
      </c>
      <c r="T1663" s="73" t="s">
        <v>5248</v>
      </c>
      <c r="U1663" s="73" t="s">
        <v>157</v>
      </c>
      <c r="V1663" s="73"/>
      <c r="W1663" s="73"/>
      <c r="X1663" s="72" t="s">
        <v>58</v>
      </c>
      <c r="Y1663" s="73">
        <v>45553.774062500001</v>
      </c>
      <c r="Z1663" s="73" t="s">
        <v>105</v>
      </c>
      <c r="AA1663" s="72" t="s">
        <v>74</v>
      </c>
      <c r="AB1663" s="72"/>
      <c r="AC1663" s="78" t="s">
        <v>75</v>
      </c>
      <c r="AD1663" s="78" t="s">
        <v>75</v>
      </c>
      <c r="JX1663" s="58"/>
      <c r="TT1663" s="58"/>
      <c r="ADP1663" s="58"/>
      <c r="ANL1663" s="58"/>
      <c r="AXH1663" s="58"/>
      <c r="BHD1663" s="58"/>
      <c r="BQZ1663" s="58"/>
      <c r="CAV1663" s="58"/>
      <c r="CKR1663" s="58"/>
      <c r="CUN1663" s="58"/>
      <c r="DEJ1663" s="58"/>
      <c r="DOF1663" s="58"/>
      <c r="DYB1663" s="58"/>
      <c r="EHX1663" s="58"/>
      <c r="ERT1663" s="58"/>
      <c r="FBP1663" s="58"/>
      <c r="FLL1663" s="58"/>
      <c r="FVH1663" s="58"/>
      <c r="GFD1663" s="58"/>
      <c r="GOZ1663" s="58"/>
      <c r="GYV1663" s="58"/>
      <c r="HIR1663" s="58"/>
      <c r="HSN1663" s="58"/>
      <c r="ICJ1663" s="58"/>
      <c r="IMF1663" s="58"/>
      <c r="IWB1663" s="58"/>
      <c r="JFX1663" s="58"/>
      <c r="JPT1663" s="58"/>
      <c r="JZP1663" s="58"/>
      <c r="KJL1663" s="58"/>
      <c r="KTH1663" s="58"/>
      <c r="LDD1663" s="58"/>
      <c r="LMZ1663" s="58"/>
      <c r="LWV1663" s="58"/>
      <c r="MGR1663" s="58"/>
      <c r="MQN1663" s="58"/>
      <c r="NAJ1663" s="58"/>
      <c r="NKF1663" s="58"/>
      <c r="NUB1663" s="58"/>
      <c r="ODX1663" s="58"/>
      <c r="ONT1663" s="58"/>
      <c r="OXP1663" s="58"/>
      <c r="PHL1663" s="58"/>
      <c r="PRH1663" s="58"/>
      <c r="QBD1663" s="58"/>
      <c r="QKZ1663" s="58"/>
      <c r="QUV1663" s="58"/>
      <c r="RER1663" s="58"/>
      <c r="RON1663" s="58"/>
      <c r="RYJ1663" s="58"/>
      <c r="SIF1663" s="58"/>
      <c r="SSB1663" s="58"/>
      <c r="TBX1663" s="58"/>
      <c r="TLT1663" s="58"/>
      <c r="TVP1663" s="58"/>
      <c r="UFL1663" s="58"/>
      <c r="UPH1663" s="58"/>
      <c r="UZD1663" s="58"/>
      <c r="VIZ1663" s="58"/>
      <c r="VSV1663" s="58"/>
      <c r="WCR1663" s="58"/>
      <c r="WMN1663" s="58"/>
      <c r="WWJ1663" s="58"/>
    </row>
    <row r="1664" spans="1:796 1052:1820 2076:2844 3100:3868 4124:4892 5148:5916 6172:6940 7196:7964 8220:8988 9244:10012 10268:11036 11292:12060 12316:13084 13340:14108 14364:15132 15388:16156" s="67" customFormat="1" ht="57" hidden="1" customHeight="1" x14ac:dyDescent="0.25">
      <c r="A1664" s="54">
        <f>+SUBTOTAL(3,$B$11:B1664)</f>
        <v>0</v>
      </c>
      <c r="B1664" s="78" t="s">
        <v>42</v>
      </c>
      <c r="C1664" s="72" t="s">
        <v>43</v>
      </c>
      <c r="D1664" s="72" t="s">
        <v>44</v>
      </c>
      <c r="E1664" s="72" t="s">
        <v>45</v>
      </c>
      <c r="F1664" s="81" t="s">
        <v>5488</v>
      </c>
      <c r="G1664" s="82">
        <v>45553.539490741001</v>
      </c>
      <c r="H1664" s="81" t="s">
        <v>5488</v>
      </c>
      <c r="I1664" s="82">
        <v>45553.539490741001</v>
      </c>
      <c r="J1664" s="81" t="s">
        <v>5488</v>
      </c>
      <c r="K1664" s="82">
        <v>45553.539490741001</v>
      </c>
      <c r="L1664" s="100" t="s">
        <v>5603</v>
      </c>
      <c r="M1664" s="78" t="s">
        <v>48</v>
      </c>
      <c r="N1664" s="73" t="s">
        <v>141</v>
      </c>
      <c r="O1664" s="73" t="s">
        <v>586</v>
      </c>
      <c r="P1664" s="73" t="s">
        <v>5660</v>
      </c>
      <c r="Q1664" s="74"/>
      <c r="R1664" s="75"/>
      <c r="S1664" s="73" t="s">
        <v>112</v>
      </c>
      <c r="T1664" s="73" t="s">
        <v>113</v>
      </c>
      <c r="U1664" s="73" t="s">
        <v>5681</v>
      </c>
      <c r="V1664" s="73"/>
      <c r="W1664" s="73"/>
      <c r="X1664" s="72" t="s">
        <v>58</v>
      </c>
      <c r="Y1664" s="73">
        <v>45558.453449073997</v>
      </c>
      <c r="Z1664" s="73" t="s">
        <v>59</v>
      </c>
      <c r="AA1664" s="72" t="s">
        <v>74</v>
      </c>
      <c r="AB1664" s="72"/>
      <c r="AC1664" s="78" t="s">
        <v>117</v>
      </c>
      <c r="AD1664" s="78" t="s">
        <v>117</v>
      </c>
      <c r="JX1664" s="58"/>
      <c r="TT1664" s="58"/>
      <c r="ADP1664" s="58"/>
      <c r="ANL1664" s="58"/>
      <c r="AXH1664" s="58"/>
      <c r="BHD1664" s="58"/>
      <c r="BQZ1664" s="58"/>
      <c r="CAV1664" s="58"/>
      <c r="CKR1664" s="58"/>
      <c r="CUN1664" s="58"/>
      <c r="DEJ1664" s="58"/>
      <c r="DOF1664" s="58"/>
      <c r="DYB1664" s="58"/>
      <c r="EHX1664" s="58"/>
      <c r="ERT1664" s="58"/>
      <c r="FBP1664" s="58"/>
      <c r="FLL1664" s="58"/>
      <c r="FVH1664" s="58"/>
      <c r="GFD1664" s="58"/>
      <c r="GOZ1664" s="58"/>
      <c r="GYV1664" s="58"/>
      <c r="HIR1664" s="58"/>
      <c r="HSN1664" s="58"/>
      <c r="ICJ1664" s="58"/>
      <c r="IMF1664" s="58"/>
      <c r="IWB1664" s="58"/>
      <c r="JFX1664" s="58"/>
      <c r="JPT1664" s="58"/>
      <c r="JZP1664" s="58"/>
      <c r="KJL1664" s="58"/>
      <c r="KTH1664" s="58"/>
      <c r="LDD1664" s="58"/>
      <c r="LMZ1664" s="58"/>
      <c r="LWV1664" s="58"/>
      <c r="MGR1664" s="58"/>
      <c r="MQN1664" s="58"/>
      <c r="NAJ1664" s="58"/>
      <c r="NKF1664" s="58"/>
      <c r="NUB1664" s="58"/>
      <c r="ODX1664" s="58"/>
      <c r="ONT1664" s="58"/>
      <c r="OXP1664" s="58"/>
      <c r="PHL1664" s="58"/>
      <c r="PRH1664" s="58"/>
      <c r="QBD1664" s="58"/>
      <c r="QKZ1664" s="58"/>
      <c r="QUV1664" s="58"/>
      <c r="RER1664" s="58"/>
      <c r="RON1664" s="58"/>
      <c r="RYJ1664" s="58"/>
      <c r="SIF1664" s="58"/>
      <c r="SSB1664" s="58"/>
      <c r="TBX1664" s="58"/>
      <c r="TLT1664" s="58"/>
      <c r="TVP1664" s="58"/>
      <c r="UFL1664" s="58"/>
      <c r="UPH1664" s="58"/>
      <c r="UZD1664" s="58"/>
      <c r="VIZ1664" s="58"/>
      <c r="VSV1664" s="58"/>
      <c r="WCR1664" s="58"/>
      <c r="WMN1664" s="58"/>
      <c r="WWJ1664" s="58"/>
    </row>
    <row r="1665" spans="1:796 1052:1820 2076:2844 3100:3868 4124:4892 5148:5916 6172:6940 7196:7964 8220:8988 9244:10012 10268:11036 11292:12060 12316:13084 13340:14108 14364:15132 15388:16156" s="67" customFormat="1" ht="57" hidden="1" customHeight="1" x14ac:dyDescent="0.25">
      <c r="A1665" s="54">
        <f>+SUBTOTAL(3,$B$11:B1665)</f>
        <v>0</v>
      </c>
      <c r="B1665" s="78" t="s">
        <v>42</v>
      </c>
      <c r="C1665" s="72" t="s">
        <v>43</v>
      </c>
      <c r="D1665" s="72" t="s">
        <v>44</v>
      </c>
      <c r="E1665" s="72" t="s">
        <v>45</v>
      </c>
      <c r="F1665" s="81" t="s">
        <v>5489</v>
      </c>
      <c r="G1665" s="82">
        <v>45560.983402778002</v>
      </c>
      <c r="H1665" s="81" t="s">
        <v>5489</v>
      </c>
      <c r="I1665" s="82">
        <v>45560.983402778002</v>
      </c>
      <c r="J1665" s="81" t="s">
        <v>5489</v>
      </c>
      <c r="K1665" s="82">
        <v>45560.983402778002</v>
      </c>
      <c r="L1665" s="100" t="s">
        <v>5604</v>
      </c>
      <c r="M1665" s="78" t="s">
        <v>48</v>
      </c>
      <c r="N1665" s="73" t="s">
        <v>141</v>
      </c>
      <c r="O1665" s="73" t="s">
        <v>210</v>
      </c>
      <c r="P1665" s="73" t="s">
        <v>1370</v>
      </c>
      <c r="Q1665" s="74"/>
      <c r="R1665" s="75"/>
      <c r="S1665" s="73" t="s">
        <v>68</v>
      </c>
      <c r="T1665" s="73" t="s">
        <v>96</v>
      </c>
      <c r="U1665" s="73" t="s">
        <v>97</v>
      </c>
      <c r="V1665" s="73"/>
      <c r="W1665" s="73"/>
      <c r="X1665" s="72" t="s">
        <v>58</v>
      </c>
      <c r="Y1665" s="73"/>
      <c r="Z1665" s="73" t="s">
        <v>59</v>
      </c>
      <c r="AA1665" s="72" t="s">
        <v>74</v>
      </c>
      <c r="AB1665" s="72"/>
      <c r="AC1665" s="78" t="s">
        <v>82</v>
      </c>
      <c r="AD1665" s="78" t="s">
        <v>82</v>
      </c>
      <c r="JX1665" s="58"/>
      <c r="TT1665" s="58"/>
      <c r="ADP1665" s="58"/>
      <c r="ANL1665" s="58"/>
      <c r="AXH1665" s="58"/>
      <c r="BHD1665" s="58"/>
      <c r="BQZ1665" s="58"/>
      <c r="CAV1665" s="58"/>
      <c r="CKR1665" s="58"/>
      <c r="CUN1665" s="58"/>
      <c r="DEJ1665" s="58"/>
      <c r="DOF1665" s="58"/>
      <c r="DYB1665" s="58"/>
      <c r="EHX1665" s="58"/>
      <c r="ERT1665" s="58"/>
      <c r="FBP1665" s="58"/>
      <c r="FLL1665" s="58"/>
      <c r="FVH1665" s="58"/>
      <c r="GFD1665" s="58"/>
      <c r="GOZ1665" s="58"/>
      <c r="GYV1665" s="58"/>
      <c r="HIR1665" s="58"/>
      <c r="HSN1665" s="58"/>
      <c r="ICJ1665" s="58"/>
      <c r="IMF1665" s="58"/>
      <c r="IWB1665" s="58"/>
      <c r="JFX1665" s="58"/>
      <c r="JPT1665" s="58"/>
      <c r="JZP1665" s="58"/>
      <c r="KJL1665" s="58"/>
      <c r="KTH1665" s="58"/>
      <c r="LDD1665" s="58"/>
      <c r="LMZ1665" s="58"/>
      <c r="LWV1665" s="58"/>
      <c r="MGR1665" s="58"/>
      <c r="MQN1665" s="58"/>
      <c r="NAJ1665" s="58"/>
      <c r="NKF1665" s="58"/>
      <c r="NUB1665" s="58"/>
      <c r="ODX1665" s="58"/>
      <c r="ONT1665" s="58"/>
      <c r="OXP1665" s="58"/>
      <c r="PHL1665" s="58"/>
      <c r="PRH1665" s="58"/>
      <c r="QBD1665" s="58"/>
      <c r="QKZ1665" s="58"/>
      <c r="QUV1665" s="58"/>
      <c r="RER1665" s="58"/>
      <c r="RON1665" s="58"/>
      <c r="RYJ1665" s="58"/>
      <c r="SIF1665" s="58"/>
      <c r="SSB1665" s="58"/>
      <c r="TBX1665" s="58"/>
      <c r="TLT1665" s="58"/>
      <c r="TVP1665" s="58"/>
      <c r="UFL1665" s="58"/>
      <c r="UPH1665" s="58"/>
      <c r="UZD1665" s="58"/>
      <c r="VIZ1665" s="58"/>
      <c r="VSV1665" s="58"/>
      <c r="WCR1665" s="58"/>
      <c r="WMN1665" s="58"/>
      <c r="WWJ1665" s="58"/>
    </row>
    <row r="1666" spans="1:796 1052:1820 2076:2844 3100:3868 4124:4892 5148:5916 6172:6940 7196:7964 8220:8988 9244:10012 10268:11036 11292:12060 12316:13084 13340:14108 14364:15132 15388:16156" s="67" customFormat="1" ht="57" hidden="1" customHeight="1" x14ac:dyDescent="0.25">
      <c r="A1666" s="54">
        <f>+SUBTOTAL(3,$B$11:B1666)</f>
        <v>0</v>
      </c>
      <c r="B1666" s="78" t="s">
        <v>42</v>
      </c>
      <c r="C1666" s="72" t="s">
        <v>43</v>
      </c>
      <c r="D1666" s="72" t="s">
        <v>44</v>
      </c>
      <c r="E1666" s="72" t="s">
        <v>45</v>
      </c>
      <c r="F1666" s="81" t="s">
        <v>5490</v>
      </c>
      <c r="G1666" s="82">
        <v>45550.411099536999</v>
      </c>
      <c r="H1666" s="81" t="s">
        <v>5490</v>
      </c>
      <c r="I1666" s="82">
        <v>45550.411099536999</v>
      </c>
      <c r="J1666" s="81" t="s">
        <v>5490</v>
      </c>
      <c r="K1666" s="82">
        <v>45550.411099536999</v>
      </c>
      <c r="L1666" s="100" t="s">
        <v>5605</v>
      </c>
      <c r="M1666" s="78" t="s">
        <v>48</v>
      </c>
      <c r="N1666" s="73" t="s">
        <v>303</v>
      </c>
      <c r="O1666" s="73" t="s">
        <v>5661</v>
      </c>
      <c r="P1666" s="73" t="s">
        <v>2044</v>
      </c>
      <c r="Q1666" s="74"/>
      <c r="R1666" s="75"/>
      <c r="S1666" s="73" t="s">
        <v>68</v>
      </c>
      <c r="T1666" s="73" t="s">
        <v>69</v>
      </c>
      <c r="U1666" s="73" t="s">
        <v>396</v>
      </c>
      <c r="V1666" s="73"/>
      <c r="W1666" s="73"/>
      <c r="X1666" s="72" t="s">
        <v>58</v>
      </c>
      <c r="Y1666" s="73">
        <v>45553.413831019003</v>
      </c>
      <c r="Z1666" s="73" t="s">
        <v>59</v>
      </c>
      <c r="AA1666" s="72" t="s">
        <v>74</v>
      </c>
      <c r="AB1666" s="72"/>
      <c r="AC1666" s="78" t="s">
        <v>82</v>
      </c>
      <c r="AD1666" s="78" t="s">
        <v>82</v>
      </c>
      <c r="JX1666" s="58"/>
      <c r="TT1666" s="58"/>
      <c r="ADP1666" s="58"/>
      <c r="ANL1666" s="58"/>
      <c r="AXH1666" s="58"/>
      <c r="BHD1666" s="58"/>
      <c r="BQZ1666" s="58"/>
      <c r="CAV1666" s="58"/>
      <c r="CKR1666" s="58"/>
      <c r="CUN1666" s="58"/>
      <c r="DEJ1666" s="58"/>
      <c r="DOF1666" s="58"/>
      <c r="DYB1666" s="58"/>
      <c r="EHX1666" s="58"/>
      <c r="ERT1666" s="58"/>
      <c r="FBP1666" s="58"/>
      <c r="FLL1666" s="58"/>
      <c r="FVH1666" s="58"/>
      <c r="GFD1666" s="58"/>
      <c r="GOZ1666" s="58"/>
      <c r="GYV1666" s="58"/>
      <c r="HIR1666" s="58"/>
      <c r="HSN1666" s="58"/>
      <c r="ICJ1666" s="58"/>
      <c r="IMF1666" s="58"/>
      <c r="IWB1666" s="58"/>
      <c r="JFX1666" s="58"/>
      <c r="JPT1666" s="58"/>
      <c r="JZP1666" s="58"/>
      <c r="KJL1666" s="58"/>
      <c r="KTH1666" s="58"/>
      <c r="LDD1666" s="58"/>
      <c r="LMZ1666" s="58"/>
      <c r="LWV1666" s="58"/>
      <c r="MGR1666" s="58"/>
      <c r="MQN1666" s="58"/>
      <c r="NAJ1666" s="58"/>
      <c r="NKF1666" s="58"/>
      <c r="NUB1666" s="58"/>
      <c r="ODX1666" s="58"/>
      <c r="ONT1666" s="58"/>
      <c r="OXP1666" s="58"/>
      <c r="PHL1666" s="58"/>
      <c r="PRH1666" s="58"/>
      <c r="QBD1666" s="58"/>
      <c r="QKZ1666" s="58"/>
      <c r="QUV1666" s="58"/>
      <c r="RER1666" s="58"/>
      <c r="RON1666" s="58"/>
      <c r="RYJ1666" s="58"/>
      <c r="SIF1666" s="58"/>
      <c r="SSB1666" s="58"/>
      <c r="TBX1666" s="58"/>
      <c r="TLT1666" s="58"/>
      <c r="TVP1666" s="58"/>
      <c r="UFL1666" s="58"/>
      <c r="UPH1666" s="58"/>
      <c r="UZD1666" s="58"/>
      <c r="VIZ1666" s="58"/>
      <c r="VSV1666" s="58"/>
      <c r="WCR1666" s="58"/>
      <c r="WMN1666" s="58"/>
      <c r="WWJ1666" s="58"/>
    </row>
    <row r="1667" spans="1:796 1052:1820 2076:2844 3100:3868 4124:4892 5148:5916 6172:6940 7196:7964 8220:8988 9244:10012 10268:11036 11292:12060 12316:13084 13340:14108 14364:15132 15388:16156" s="67" customFormat="1" ht="57" hidden="1" customHeight="1" x14ac:dyDescent="0.25">
      <c r="A1667" s="54">
        <f>+SUBTOTAL(3,$B$11:B1667)</f>
        <v>0</v>
      </c>
      <c r="B1667" s="78" t="s">
        <v>42</v>
      </c>
      <c r="C1667" s="72" t="s">
        <v>43</v>
      </c>
      <c r="D1667" s="72" t="s">
        <v>44</v>
      </c>
      <c r="E1667" s="72" t="s">
        <v>45</v>
      </c>
      <c r="F1667" s="81" t="s">
        <v>5491</v>
      </c>
      <c r="G1667" s="82">
        <v>45551.446446759001</v>
      </c>
      <c r="H1667" s="81" t="s">
        <v>5491</v>
      </c>
      <c r="I1667" s="82">
        <v>45551.446446759001</v>
      </c>
      <c r="J1667" s="81" t="s">
        <v>5491</v>
      </c>
      <c r="K1667" s="82">
        <v>45551.446446759001</v>
      </c>
      <c r="L1667" s="100" t="s">
        <v>632</v>
      </c>
      <c r="M1667" s="78" t="s">
        <v>48</v>
      </c>
      <c r="N1667" s="73" t="s">
        <v>303</v>
      </c>
      <c r="O1667" s="73" t="s">
        <v>684</v>
      </c>
      <c r="P1667" s="73" t="s">
        <v>685</v>
      </c>
      <c r="Q1667" s="74"/>
      <c r="R1667" s="75"/>
      <c r="S1667" s="73" t="s">
        <v>68</v>
      </c>
      <c r="T1667" s="73" t="s">
        <v>321</v>
      </c>
      <c r="U1667" s="73" t="s">
        <v>321</v>
      </c>
      <c r="V1667" s="73"/>
      <c r="W1667" s="73"/>
      <c r="X1667" s="72" t="s">
        <v>58</v>
      </c>
      <c r="Y1667" s="73">
        <v>45553.417083332999</v>
      </c>
      <c r="Z1667" s="73" t="s">
        <v>59</v>
      </c>
      <c r="AA1667" s="72" t="s">
        <v>74</v>
      </c>
      <c r="AB1667" s="72"/>
      <c r="AC1667" s="78" t="s">
        <v>117</v>
      </c>
      <c r="AD1667" s="78" t="s">
        <v>117</v>
      </c>
      <c r="JX1667" s="58"/>
      <c r="TT1667" s="58"/>
      <c r="ADP1667" s="58"/>
      <c r="ANL1667" s="58"/>
      <c r="AXH1667" s="58"/>
      <c r="BHD1667" s="58"/>
      <c r="BQZ1667" s="58"/>
      <c r="CAV1667" s="58"/>
      <c r="CKR1667" s="58"/>
      <c r="CUN1667" s="58"/>
      <c r="DEJ1667" s="58"/>
      <c r="DOF1667" s="58"/>
      <c r="DYB1667" s="58"/>
      <c r="EHX1667" s="58"/>
      <c r="ERT1667" s="58"/>
      <c r="FBP1667" s="58"/>
      <c r="FLL1667" s="58"/>
      <c r="FVH1667" s="58"/>
      <c r="GFD1667" s="58"/>
      <c r="GOZ1667" s="58"/>
      <c r="GYV1667" s="58"/>
      <c r="HIR1667" s="58"/>
      <c r="HSN1667" s="58"/>
      <c r="ICJ1667" s="58"/>
      <c r="IMF1667" s="58"/>
      <c r="IWB1667" s="58"/>
      <c r="JFX1667" s="58"/>
      <c r="JPT1667" s="58"/>
      <c r="JZP1667" s="58"/>
      <c r="KJL1667" s="58"/>
      <c r="KTH1667" s="58"/>
      <c r="LDD1667" s="58"/>
      <c r="LMZ1667" s="58"/>
      <c r="LWV1667" s="58"/>
      <c r="MGR1667" s="58"/>
      <c r="MQN1667" s="58"/>
      <c r="NAJ1667" s="58"/>
      <c r="NKF1667" s="58"/>
      <c r="NUB1667" s="58"/>
      <c r="ODX1667" s="58"/>
      <c r="ONT1667" s="58"/>
      <c r="OXP1667" s="58"/>
      <c r="PHL1667" s="58"/>
      <c r="PRH1667" s="58"/>
      <c r="QBD1667" s="58"/>
      <c r="QKZ1667" s="58"/>
      <c r="QUV1667" s="58"/>
      <c r="RER1667" s="58"/>
      <c r="RON1667" s="58"/>
      <c r="RYJ1667" s="58"/>
      <c r="SIF1667" s="58"/>
      <c r="SSB1667" s="58"/>
      <c r="TBX1667" s="58"/>
      <c r="TLT1667" s="58"/>
      <c r="TVP1667" s="58"/>
      <c r="UFL1667" s="58"/>
      <c r="UPH1667" s="58"/>
      <c r="UZD1667" s="58"/>
      <c r="VIZ1667" s="58"/>
      <c r="VSV1667" s="58"/>
      <c r="WCR1667" s="58"/>
      <c r="WMN1667" s="58"/>
      <c r="WWJ1667" s="58"/>
    </row>
    <row r="1668" spans="1:796 1052:1820 2076:2844 3100:3868 4124:4892 5148:5916 6172:6940 7196:7964 8220:8988 9244:10012 10268:11036 11292:12060 12316:13084 13340:14108 14364:15132 15388:16156" s="67" customFormat="1" ht="57" hidden="1" customHeight="1" x14ac:dyDescent="0.25">
      <c r="A1668" s="54">
        <f>+SUBTOTAL(3,$B$11:B1668)</f>
        <v>0</v>
      </c>
      <c r="B1668" s="78" t="s">
        <v>42</v>
      </c>
      <c r="C1668" s="72" t="s">
        <v>43</v>
      </c>
      <c r="D1668" s="72" t="s">
        <v>44</v>
      </c>
      <c r="E1668" s="72" t="s">
        <v>45</v>
      </c>
      <c r="F1668" s="81" t="s">
        <v>5492</v>
      </c>
      <c r="G1668" s="82">
        <v>45551.446863425997</v>
      </c>
      <c r="H1668" s="81" t="s">
        <v>5492</v>
      </c>
      <c r="I1668" s="82">
        <v>45551.446863425997</v>
      </c>
      <c r="J1668" s="81" t="s">
        <v>5492</v>
      </c>
      <c r="K1668" s="82">
        <v>45551.446863425997</v>
      </c>
      <c r="L1668" s="100" t="s">
        <v>632</v>
      </c>
      <c r="M1668" s="78" t="s">
        <v>48</v>
      </c>
      <c r="N1668" s="73" t="s">
        <v>303</v>
      </c>
      <c r="O1668" s="73" t="s">
        <v>684</v>
      </c>
      <c r="P1668" s="73" t="s">
        <v>685</v>
      </c>
      <c r="Q1668" s="74"/>
      <c r="R1668" s="75"/>
      <c r="S1668" s="73" t="s">
        <v>68</v>
      </c>
      <c r="T1668" s="73" t="s">
        <v>321</v>
      </c>
      <c r="U1668" s="73" t="s">
        <v>321</v>
      </c>
      <c r="V1668" s="73"/>
      <c r="W1668" s="73"/>
      <c r="X1668" s="72" t="s">
        <v>58</v>
      </c>
      <c r="Y1668" s="73">
        <v>45553.417685184999</v>
      </c>
      <c r="Z1668" s="73" t="s">
        <v>59</v>
      </c>
      <c r="AA1668" s="72" t="s">
        <v>74</v>
      </c>
      <c r="AB1668" s="72"/>
      <c r="AC1668" s="78" t="s">
        <v>117</v>
      </c>
      <c r="AD1668" s="78" t="s">
        <v>117</v>
      </c>
      <c r="JX1668" s="58"/>
      <c r="TT1668" s="58"/>
      <c r="ADP1668" s="58"/>
      <c r="ANL1668" s="58"/>
      <c r="AXH1668" s="58"/>
      <c r="BHD1668" s="58"/>
      <c r="BQZ1668" s="58"/>
      <c r="CAV1668" s="58"/>
      <c r="CKR1668" s="58"/>
      <c r="CUN1668" s="58"/>
      <c r="DEJ1668" s="58"/>
      <c r="DOF1668" s="58"/>
      <c r="DYB1668" s="58"/>
      <c r="EHX1668" s="58"/>
      <c r="ERT1668" s="58"/>
      <c r="FBP1668" s="58"/>
      <c r="FLL1668" s="58"/>
      <c r="FVH1668" s="58"/>
      <c r="GFD1668" s="58"/>
      <c r="GOZ1668" s="58"/>
      <c r="GYV1668" s="58"/>
      <c r="HIR1668" s="58"/>
      <c r="HSN1668" s="58"/>
      <c r="ICJ1668" s="58"/>
      <c r="IMF1668" s="58"/>
      <c r="IWB1668" s="58"/>
      <c r="JFX1668" s="58"/>
      <c r="JPT1668" s="58"/>
      <c r="JZP1668" s="58"/>
      <c r="KJL1668" s="58"/>
      <c r="KTH1668" s="58"/>
      <c r="LDD1668" s="58"/>
      <c r="LMZ1668" s="58"/>
      <c r="LWV1668" s="58"/>
      <c r="MGR1668" s="58"/>
      <c r="MQN1668" s="58"/>
      <c r="NAJ1668" s="58"/>
      <c r="NKF1668" s="58"/>
      <c r="NUB1668" s="58"/>
      <c r="ODX1668" s="58"/>
      <c r="ONT1668" s="58"/>
      <c r="OXP1668" s="58"/>
      <c r="PHL1668" s="58"/>
      <c r="PRH1668" s="58"/>
      <c r="QBD1668" s="58"/>
      <c r="QKZ1668" s="58"/>
      <c r="QUV1668" s="58"/>
      <c r="RER1668" s="58"/>
      <c r="RON1668" s="58"/>
      <c r="RYJ1668" s="58"/>
      <c r="SIF1668" s="58"/>
      <c r="SSB1668" s="58"/>
      <c r="TBX1668" s="58"/>
      <c r="TLT1668" s="58"/>
      <c r="TVP1668" s="58"/>
      <c r="UFL1668" s="58"/>
      <c r="UPH1668" s="58"/>
      <c r="UZD1668" s="58"/>
      <c r="VIZ1668" s="58"/>
      <c r="VSV1668" s="58"/>
      <c r="WCR1668" s="58"/>
      <c r="WMN1668" s="58"/>
      <c r="WWJ1668" s="58"/>
    </row>
    <row r="1669" spans="1:796 1052:1820 2076:2844 3100:3868 4124:4892 5148:5916 6172:6940 7196:7964 8220:8988 9244:10012 10268:11036 11292:12060 12316:13084 13340:14108 14364:15132 15388:16156" s="67" customFormat="1" ht="57" hidden="1" customHeight="1" x14ac:dyDescent="0.25">
      <c r="A1669" s="54">
        <f>+SUBTOTAL(3,$B$11:B1669)</f>
        <v>0</v>
      </c>
      <c r="B1669" s="78" t="s">
        <v>42</v>
      </c>
      <c r="C1669" s="72" t="s">
        <v>43</v>
      </c>
      <c r="D1669" s="72" t="s">
        <v>44</v>
      </c>
      <c r="E1669" s="72" t="s">
        <v>45</v>
      </c>
      <c r="F1669" s="81" t="s">
        <v>5493</v>
      </c>
      <c r="G1669" s="82">
        <v>45551.447314814999</v>
      </c>
      <c r="H1669" s="81" t="s">
        <v>5493</v>
      </c>
      <c r="I1669" s="82">
        <v>45551.447314814999</v>
      </c>
      <c r="J1669" s="81" t="s">
        <v>5493</v>
      </c>
      <c r="K1669" s="82">
        <v>45551.447314814999</v>
      </c>
      <c r="L1669" s="100" t="s">
        <v>632</v>
      </c>
      <c r="M1669" s="78" t="s">
        <v>48</v>
      </c>
      <c r="N1669" s="73" t="s">
        <v>303</v>
      </c>
      <c r="O1669" s="73" t="s">
        <v>684</v>
      </c>
      <c r="P1669" s="73" t="s">
        <v>685</v>
      </c>
      <c r="Q1669" s="74"/>
      <c r="R1669" s="75"/>
      <c r="S1669" s="73" t="s">
        <v>68</v>
      </c>
      <c r="T1669" s="73" t="s">
        <v>321</v>
      </c>
      <c r="U1669" s="73" t="s">
        <v>321</v>
      </c>
      <c r="V1669" s="73"/>
      <c r="W1669" s="73"/>
      <c r="X1669" s="72" t="s">
        <v>58</v>
      </c>
      <c r="Y1669" s="73">
        <v>45553.418564815001</v>
      </c>
      <c r="Z1669" s="73" t="s">
        <v>59</v>
      </c>
      <c r="AA1669" s="72" t="s">
        <v>74</v>
      </c>
      <c r="AB1669" s="72"/>
      <c r="AC1669" s="78" t="s">
        <v>117</v>
      </c>
      <c r="AD1669" s="78" t="s">
        <v>117</v>
      </c>
      <c r="JX1669" s="58"/>
      <c r="TT1669" s="58"/>
      <c r="ADP1669" s="58"/>
      <c r="ANL1669" s="58"/>
      <c r="AXH1669" s="58"/>
      <c r="BHD1669" s="58"/>
      <c r="BQZ1669" s="58"/>
      <c r="CAV1669" s="58"/>
      <c r="CKR1669" s="58"/>
      <c r="CUN1669" s="58"/>
      <c r="DEJ1669" s="58"/>
      <c r="DOF1669" s="58"/>
      <c r="DYB1669" s="58"/>
      <c r="EHX1669" s="58"/>
      <c r="ERT1669" s="58"/>
      <c r="FBP1669" s="58"/>
      <c r="FLL1669" s="58"/>
      <c r="FVH1669" s="58"/>
      <c r="GFD1669" s="58"/>
      <c r="GOZ1669" s="58"/>
      <c r="GYV1669" s="58"/>
      <c r="HIR1669" s="58"/>
      <c r="HSN1669" s="58"/>
      <c r="ICJ1669" s="58"/>
      <c r="IMF1669" s="58"/>
      <c r="IWB1669" s="58"/>
      <c r="JFX1669" s="58"/>
      <c r="JPT1669" s="58"/>
      <c r="JZP1669" s="58"/>
      <c r="KJL1669" s="58"/>
      <c r="KTH1669" s="58"/>
      <c r="LDD1669" s="58"/>
      <c r="LMZ1669" s="58"/>
      <c r="LWV1669" s="58"/>
      <c r="MGR1669" s="58"/>
      <c r="MQN1669" s="58"/>
      <c r="NAJ1669" s="58"/>
      <c r="NKF1669" s="58"/>
      <c r="NUB1669" s="58"/>
      <c r="ODX1669" s="58"/>
      <c r="ONT1669" s="58"/>
      <c r="OXP1669" s="58"/>
      <c r="PHL1669" s="58"/>
      <c r="PRH1669" s="58"/>
      <c r="QBD1669" s="58"/>
      <c r="QKZ1669" s="58"/>
      <c r="QUV1669" s="58"/>
      <c r="RER1669" s="58"/>
      <c r="RON1669" s="58"/>
      <c r="RYJ1669" s="58"/>
      <c r="SIF1669" s="58"/>
      <c r="SSB1669" s="58"/>
      <c r="TBX1669" s="58"/>
      <c r="TLT1669" s="58"/>
      <c r="TVP1669" s="58"/>
      <c r="UFL1669" s="58"/>
      <c r="UPH1669" s="58"/>
      <c r="UZD1669" s="58"/>
      <c r="VIZ1669" s="58"/>
      <c r="VSV1669" s="58"/>
      <c r="WCR1669" s="58"/>
      <c r="WMN1669" s="58"/>
      <c r="WWJ1669" s="58"/>
    </row>
    <row r="1670" spans="1:796 1052:1820 2076:2844 3100:3868 4124:4892 5148:5916 6172:6940 7196:7964 8220:8988 9244:10012 10268:11036 11292:12060 12316:13084 13340:14108 14364:15132 15388:16156" s="67" customFormat="1" ht="57" hidden="1" customHeight="1" x14ac:dyDescent="0.25">
      <c r="A1670" s="54">
        <f>+SUBTOTAL(3,$B$11:B1670)</f>
        <v>0</v>
      </c>
      <c r="B1670" s="78" t="s">
        <v>42</v>
      </c>
      <c r="C1670" s="72" t="s">
        <v>43</v>
      </c>
      <c r="D1670" s="72" t="s">
        <v>44</v>
      </c>
      <c r="E1670" s="72" t="s">
        <v>45</v>
      </c>
      <c r="F1670" s="81" t="s">
        <v>5494</v>
      </c>
      <c r="G1670" s="82">
        <v>45551.447835648003</v>
      </c>
      <c r="H1670" s="81" t="s">
        <v>5494</v>
      </c>
      <c r="I1670" s="82">
        <v>45551.447835648003</v>
      </c>
      <c r="J1670" s="81" t="s">
        <v>5494</v>
      </c>
      <c r="K1670" s="82">
        <v>45551.447835648003</v>
      </c>
      <c r="L1670" s="100" t="s">
        <v>632</v>
      </c>
      <c r="M1670" s="78" t="s">
        <v>48</v>
      </c>
      <c r="N1670" s="73" t="s">
        <v>303</v>
      </c>
      <c r="O1670" s="73" t="s">
        <v>684</v>
      </c>
      <c r="P1670" s="73" t="s">
        <v>685</v>
      </c>
      <c r="Q1670" s="74"/>
      <c r="R1670" s="75"/>
      <c r="S1670" s="73" t="s">
        <v>68</v>
      </c>
      <c r="T1670" s="73" t="s">
        <v>321</v>
      </c>
      <c r="U1670" s="73" t="s">
        <v>321</v>
      </c>
      <c r="V1670" s="73"/>
      <c r="W1670" s="73"/>
      <c r="X1670" s="72" t="s">
        <v>58</v>
      </c>
      <c r="Y1670" s="73">
        <v>45553.419039351997</v>
      </c>
      <c r="Z1670" s="73" t="s">
        <v>59</v>
      </c>
      <c r="AA1670" s="72" t="s">
        <v>74</v>
      </c>
      <c r="AB1670" s="72"/>
      <c r="AC1670" s="78" t="s">
        <v>117</v>
      </c>
      <c r="AD1670" s="78" t="s">
        <v>117</v>
      </c>
      <c r="JX1670" s="58"/>
      <c r="TT1670" s="58"/>
      <c r="ADP1670" s="58"/>
      <c r="ANL1670" s="58"/>
      <c r="AXH1670" s="58"/>
      <c r="BHD1670" s="58"/>
      <c r="BQZ1670" s="58"/>
      <c r="CAV1670" s="58"/>
      <c r="CKR1670" s="58"/>
      <c r="CUN1670" s="58"/>
      <c r="DEJ1670" s="58"/>
      <c r="DOF1670" s="58"/>
      <c r="DYB1670" s="58"/>
      <c r="EHX1670" s="58"/>
      <c r="ERT1670" s="58"/>
      <c r="FBP1670" s="58"/>
      <c r="FLL1670" s="58"/>
      <c r="FVH1670" s="58"/>
      <c r="GFD1670" s="58"/>
      <c r="GOZ1670" s="58"/>
      <c r="GYV1670" s="58"/>
      <c r="HIR1670" s="58"/>
      <c r="HSN1670" s="58"/>
      <c r="ICJ1670" s="58"/>
      <c r="IMF1670" s="58"/>
      <c r="IWB1670" s="58"/>
      <c r="JFX1670" s="58"/>
      <c r="JPT1670" s="58"/>
      <c r="JZP1670" s="58"/>
      <c r="KJL1670" s="58"/>
      <c r="KTH1670" s="58"/>
      <c r="LDD1670" s="58"/>
      <c r="LMZ1670" s="58"/>
      <c r="LWV1670" s="58"/>
      <c r="MGR1670" s="58"/>
      <c r="MQN1670" s="58"/>
      <c r="NAJ1670" s="58"/>
      <c r="NKF1670" s="58"/>
      <c r="NUB1670" s="58"/>
      <c r="ODX1670" s="58"/>
      <c r="ONT1670" s="58"/>
      <c r="OXP1670" s="58"/>
      <c r="PHL1670" s="58"/>
      <c r="PRH1670" s="58"/>
      <c r="QBD1670" s="58"/>
      <c r="QKZ1670" s="58"/>
      <c r="QUV1670" s="58"/>
      <c r="RER1670" s="58"/>
      <c r="RON1670" s="58"/>
      <c r="RYJ1670" s="58"/>
      <c r="SIF1670" s="58"/>
      <c r="SSB1670" s="58"/>
      <c r="TBX1670" s="58"/>
      <c r="TLT1670" s="58"/>
      <c r="TVP1670" s="58"/>
      <c r="UFL1670" s="58"/>
      <c r="UPH1670" s="58"/>
      <c r="UZD1670" s="58"/>
      <c r="VIZ1670" s="58"/>
      <c r="VSV1670" s="58"/>
      <c r="WCR1670" s="58"/>
      <c r="WMN1670" s="58"/>
      <c r="WWJ1670" s="58"/>
    </row>
    <row r="1671" spans="1:796 1052:1820 2076:2844 3100:3868 4124:4892 5148:5916 6172:6940 7196:7964 8220:8988 9244:10012 10268:11036 11292:12060 12316:13084 13340:14108 14364:15132 15388:16156" s="67" customFormat="1" ht="57" hidden="1" customHeight="1" x14ac:dyDescent="0.25">
      <c r="A1671" s="54">
        <f>+SUBTOTAL(3,$B$11:B1671)</f>
        <v>0</v>
      </c>
      <c r="B1671" s="78" t="s">
        <v>42</v>
      </c>
      <c r="C1671" s="72" t="s">
        <v>43</v>
      </c>
      <c r="D1671" s="72" t="s">
        <v>44</v>
      </c>
      <c r="E1671" s="72" t="s">
        <v>45</v>
      </c>
      <c r="F1671" s="81" t="s">
        <v>5495</v>
      </c>
      <c r="G1671" s="82">
        <v>45551.448310184998</v>
      </c>
      <c r="H1671" s="81" t="s">
        <v>5495</v>
      </c>
      <c r="I1671" s="82">
        <v>45551.448310184998</v>
      </c>
      <c r="J1671" s="81" t="s">
        <v>5495</v>
      </c>
      <c r="K1671" s="82">
        <v>45551.448310184998</v>
      </c>
      <c r="L1671" s="100" t="s">
        <v>632</v>
      </c>
      <c r="M1671" s="78" t="s">
        <v>48</v>
      </c>
      <c r="N1671" s="73" t="s">
        <v>303</v>
      </c>
      <c r="O1671" s="73" t="s">
        <v>684</v>
      </c>
      <c r="P1671" s="73" t="s">
        <v>685</v>
      </c>
      <c r="Q1671" s="74"/>
      <c r="R1671" s="75"/>
      <c r="S1671" s="73" t="s">
        <v>68</v>
      </c>
      <c r="T1671" s="73" t="s">
        <v>321</v>
      </c>
      <c r="U1671" s="73" t="s">
        <v>321</v>
      </c>
      <c r="V1671" s="73"/>
      <c r="W1671" s="73"/>
      <c r="X1671" s="72" t="s">
        <v>58</v>
      </c>
      <c r="Y1671" s="73">
        <v>45553.419594906998</v>
      </c>
      <c r="Z1671" s="73" t="s">
        <v>59</v>
      </c>
      <c r="AA1671" s="72" t="s">
        <v>74</v>
      </c>
      <c r="AB1671" s="72"/>
      <c r="AC1671" s="78" t="s">
        <v>117</v>
      </c>
      <c r="AD1671" s="78" t="s">
        <v>117</v>
      </c>
      <c r="JX1671" s="58"/>
      <c r="TT1671" s="58"/>
      <c r="ADP1671" s="58"/>
      <c r="ANL1671" s="58"/>
      <c r="AXH1671" s="58"/>
      <c r="BHD1671" s="58"/>
      <c r="BQZ1671" s="58"/>
      <c r="CAV1671" s="58"/>
      <c r="CKR1671" s="58"/>
      <c r="CUN1671" s="58"/>
      <c r="DEJ1671" s="58"/>
      <c r="DOF1671" s="58"/>
      <c r="DYB1671" s="58"/>
      <c r="EHX1671" s="58"/>
      <c r="ERT1671" s="58"/>
      <c r="FBP1671" s="58"/>
      <c r="FLL1671" s="58"/>
      <c r="FVH1671" s="58"/>
      <c r="GFD1671" s="58"/>
      <c r="GOZ1671" s="58"/>
      <c r="GYV1671" s="58"/>
      <c r="HIR1671" s="58"/>
      <c r="HSN1671" s="58"/>
      <c r="ICJ1671" s="58"/>
      <c r="IMF1671" s="58"/>
      <c r="IWB1671" s="58"/>
      <c r="JFX1671" s="58"/>
      <c r="JPT1671" s="58"/>
      <c r="JZP1671" s="58"/>
      <c r="KJL1671" s="58"/>
      <c r="KTH1671" s="58"/>
      <c r="LDD1671" s="58"/>
      <c r="LMZ1671" s="58"/>
      <c r="LWV1671" s="58"/>
      <c r="MGR1671" s="58"/>
      <c r="MQN1671" s="58"/>
      <c r="NAJ1671" s="58"/>
      <c r="NKF1671" s="58"/>
      <c r="NUB1671" s="58"/>
      <c r="ODX1671" s="58"/>
      <c r="ONT1671" s="58"/>
      <c r="OXP1671" s="58"/>
      <c r="PHL1671" s="58"/>
      <c r="PRH1671" s="58"/>
      <c r="QBD1671" s="58"/>
      <c r="QKZ1671" s="58"/>
      <c r="QUV1671" s="58"/>
      <c r="RER1671" s="58"/>
      <c r="RON1671" s="58"/>
      <c r="RYJ1671" s="58"/>
      <c r="SIF1671" s="58"/>
      <c r="SSB1671" s="58"/>
      <c r="TBX1671" s="58"/>
      <c r="TLT1671" s="58"/>
      <c r="TVP1671" s="58"/>
      <c r="UFL1671" s="58"/>
      <c r="UPH1671" s="58"/>
      <c r="UZD1671" s="58"/>
      <c r="VIZ1671" s="58"/>
      <c r="VSV1671" s="58"/>
      <c r="WCR1671" s="58"/>
      <c r="WMN1671" s="58"/>
      <c r="WWJ1671" s="58"/>
    </row>
    <row r="1672" spans="1:796 1052:1820 2076:2844 3100:3868 4124:4892 5148:5916 6172:6940 7196:7964 8220:8988 9244:10012 10268:11036 11292:12060 12316:13084 13340:14108 14364:15132 15388:16156" s="67" customFormat="1" ht="57" hidden="1" customHeight="1" x14ac:dyDescent="0.25">
      <c r="A1672" s="54">
        <f>+SUBTOTAL(3,$B$11:B1672)</f>
        <v>0</v>
      </c>
      <c r="B1672" s="78" t="s">
        <v>42</v>
      </c>
      <c r="C1672" s="72" t="s">
        <v>43</v>
      </c>
      <c r="D1672" s="72" t="s">
        <v>44</v>
      </c>
      <c r="E1672" s="72" t="s">
        <v>45</v>
      </c>
      <c r="F1672" s="81" t="s">
        <v>5496</v>
      </c>
      <c r="G1672" s="82">
        <v>45551.448923611002</v>
      </c>
      <c r="H1672" s="81" t="s">
        <v>5496</v>
      </c>
      <c r="I1672" s="82">
        <v>45551.448923611002</v>
      </c>
      <c r="J1672" s="81" t="s">
        <v>5496</v>
      </c>
      <c r="K1672" s="82">
        <v>45551.448923611002</v>
      </c>
      <c r="L1672" s="100" t="s">
        <v>632</v>
      </c>
      <c r="M1672" s="78" t="s">
        <v>48</v>
      </c>
      <c r="N1672" s="73" t="s">
        <v>303</v>
      </c>
      <c r="O1672" s="73" t="s">
        <v>684</v>
      </c>
      <c r="P1672" s="73" t="s">
        <v>685</v>
      </c>
      <c r="Q1672" s="74"/>
      <c r="R1672" s="75"/>
      <c r="S1672" s="73" t="s">
        <v>68</v>
      </c>
      <c r="T1672" s="73" t="s">
        <v>321</v>
      </c>
      <c r="U1672" s="73" t="s">
        <v>321</v>
      </c>
      <c r="V1672" s="73"/>
      <c r="W1672" s="73"/>
      <c r="X1672" s="72" t="s">
        <v>58</v>
      </c>
      <c r="Y1672" s="73">
        <v>45553.420150462996</v>
      </c>
      <c r="Z1672" s="73" t="s">
        <v>59</v>
      </c>
      <c r="AA1672" s="72" t="s">
        <v>74</v>
      </c>
      <c r="AB1672" s="72"/>
      <c r="AC1672" s="78" t="s">
        <v>117</v>
      </c>
      <c r="AD1672" s="78" t="s">
        <v>117</v>
      </c>
      <c r="JX1672" s="58"/>
      <c r="TT1672" s="58"/>
      <c r="ADP1672" s="58"/>
      <c r="ANL1672" s="58"/>
      <c r="AXH1672" s="58"/>
      <c r="BHD1672" s="58"/>
      <c r="BQZ1672" s="58"/>
      <c r="CAV1672" s="58"/>
      <c r="CKR1672" s="58"/>
      <c r="CUN1672" s="58"/>
      <c r="DEJ1672" s="58"/>
      <c r="DOF1672" s="58"/>
      <c r="DYB1672" s="58"/>
      <c r="EHX1672" s="58"/>
      <c r="ERT1672" s="58"/>
      <c r="FBP1672" s="58"/>
      <c r="FLL1672" s="58"/>
      <c r="FVH1672" s="58"/>
      <c r="GFD1672" s="58"/>
      <c r="GOZ1672" s="58"/>
      <c r="GYV1672" s="58"/>
      <c r="HIR1672" s="58"/>
      <c r="HSN1672" s="58"/>
      <c r="ICJ1672" s="58"/>
      <c r="IMF1672" s="58"/>
      <c r="IWB1672" s="58"/>
      <c r="JFX1672" s="58"/>
      <c r="JPT1672" s="58"/>
      <c r="JZP1672" s="58"/>
      <c r="KJL1672" s="58"/>
      <c r="KTH1672" s="58"/>
      <c r="LDD1672" s="58"/>
      <c r="LMZ1672" s="58"/>
      <c r="LWV1672" s="58"/>
      <c r="MGR1672" s="58"/>
      <c r="MQN1672" s="58"/>
      <c r="NAJ1672" s="58"/>
      <c r="NKF1672" s="58"/>
      <c r="NUB1672" s="58"/>
      <c r="ODX1672" s="58"/>
      <c r="ONT1672" s="58"/>
      <c r="OXP1672" s="58"/>
      <c r="PHL1672" s="58"/>
      <c r="PRH1672" s="58"/>
      <c r="QBD1672" s="58"/>
      <c r="QKZ1672" s="58"/>
      <c r="QUV1672" s="58"/>
      <c r="RER1672" s="58"/>
      <c r="RON1672" s="58"/>
      <c r="RYJ1672" s="58"/>
      <c r="SIF1672" s="58"/>
      <c r="SSB1672" s="58"/>
      <c r="TBX1672" s="58"/>
      <c r="TLT1672" s="58"/>
      <c r="TVP1672" s="58"/>
      <c r="UFL1672" s="58"/>
      <c r="UPH1672" s="58"/>
      <c r="UZD1672" s="58"/>
      <c r="VIZ1672" s="58"/>
      <c r="VSV1672" s="58"/>
      <c r="WCR1672" s="58"/>
      <c r="WMN1672" s="58"/>
      <c r="WWJ1672" s="58"/>
    </row>
    <row r="1673" spans="1:796 1052:1820 2076:2844 3100:3868 4124:4892 5148:5916 6172:6940 7196:7964 8220:8988 9244:10012 10268:11036 11292:12060 12316:13084 13340:14108 14364:15132 15388:16156" s="67" customFormat="1" ht="57" hidden="1" customHeight="1" x14ac:dyDescent="0.25">
      <c r="A1673" s="54">
        <f>+SUBTOTAL(3,$B$11:B1673)</f>
        <v>0</v>
      </c>
      <c r="B1673" s="78" t="s">
        <v>42</v>
      </c>
      <c r="C1673" s="72" t="s">
        <v>43</v>
      </c>
      <c r="D1673" s="72" t="s">
        <v>44</v>
      </c>
      <c r="E1673" s="72" t="s">
        <v>45</v>
      </c>
      <c r="F1673" s="81" t="s">
        <v>5497</v>
      </c>
      <c r="G1673" s="82">
        <v>45552.509768518998</v>
      </c>
      <c r="H1673" s="81" t="s">
        <v>5497</v>
      </c>
      <c r="I1673" s="82">
        <v>45552.509768518998</v>
      </c>
      <c r="J1673" s="81" t="s">
        <v>5497</v>
      </c>
      <c r="K1673" s="82">
        <v>45552.509768518998</v>
      </c>
      <c r="L1673" s="100" t="s">
        <v>5606</v>
      </c>
      <c r="M1673" s="78" t="s">
        <v>48</v>
      </c>
      <c r="N1673" s="73" t="s">
        <v>49</v>
      </c>
      <c r="O1673" s="73" t="s">
        <v>2111</v>
      </c>
      <c r="P1673" s="73" t="s">
        <v>5662</v>
      </c>
      <c r="Q1673" s="74"/>
      <c r="R1673" s="75"/>
      <c r="S1673" s="73" t="s">
        <v>53</v>
      </c>
      <c r="T1673" s="73" t="s">
        <v>5248</v>
      </c>
      <c r="U1673" s="73" t="s">
        <v>157</v>
      </c>
      <c r="V1673" s="73"/>
      <c r="W1673" s="73"/>
      <c r="X1673" s="72" t="s">
        <v>58</v>
      </c>
      <c r="Y1673" s="73">
        <v>45559.73662037</v>
      </c>
      <c r="Z1673" s="73" t="s">
        <v>59</v>
      </c>
      <c r="AA1673" s="72" t="s">
        <v>74</v>
      </c>
      <c r="AB1673" s="72"/>
      <c r="AC1673" s="78" t="s">
        <v>75</v>
      </c>
      <c r="AD1673" s="78" t="s">
        <v>75</v>
      </c>
      <c r="JX1673" s="58"/>
      <c r="TT1673" s="58"/>
      <c r="ADP1673" s="58"/>
      <c r="ANL1673" s="58"/>
      <c r="AXH1673" s="58"/>
      <c r="BHD1673" s="58"/>
      <c r="BQZ1673" s="58"/>
      <c r="CAV1673" s="58"/>
      <c r="CKR1673" s="58"/>
      <c r="CUN1673" s="58"/>
      <c r="DEJ1673" s="58"/>
      <c r="DOF1673" s="58"/>
      <c r="DYB1673" s="58"/>
      <c r="EHX1673" s="58"/>
      <c r="ERT1673" s="58"/>
      <c r="FBP1673" s="58"/>
      <c r="FLL1673" s="58"/>
      <c r="FVH1673" s="58"/>
      <c r="GFD1673" s="58"/>
      <c r="GOZ1673" s="58"/>
      <c r="GYV1673" s="58"/>
      <c r="HIR1673" s="58"/>
      <c r="HSN1673" s="58"/>
      <c r="ICJ1673" s="58"/>
      <c r="IMF1673" s="58"/>
      <c r="IWB1673" s="58"/>
      <c r="JFX1673" s="58"/>
      <c r="JPT1673" s="58"/>
      <c r="JZP1673" s="58"/>
      <c r="KJL1673" s="58"/>
      <c r="KTH1673" s="58"/>
      <c r="LDD1673" s="58"/>
      <c r="LMZ1673" s="58"/>
      <c r="LWV1673" s="58"/>
      <c r="MGR1673" s="58"/>
      <c r="MQN1673" s="58"/>
      <c r="NAJ1673" s="58"/>
      <c r="NKF1673" s="58"/>
      <c r="NUB1673" s="58"/>
      <c r="ODX1673" s="58"/>
      <c r="ONT1673" s="58"/>
      <c r="OXP1673" s="58"/>
      <c r="PHL1673" s="58"/>
      <c r="PRH1673" s="58"/>
      <c r="QBD1673" s="58"/>
      <c r="QKZ1673" s="58"/>
      <c r="QUV1673" s="58"/>
      <c r="RER1673" s="58"/>
      <c r="RON1673" s="58"/>
      <c r="RYJ1673" s="58"/>
      <c r="SIF1673" s="58"/>
      <c r="SSB1673" s="58"/>
      <c r="TBX1673" s="58"/>
      <c r="TLT1673" s="58"/>
      <c r="TVP1673" s="58"/>
      <c r="UFL1673" s="58"/>
      <c r="UPH1673" s="58"/>
      <c r="UZD1673" s="58"/>
      <c r="VIZ1673" s="58"/>
      <c r="VSV1673" s="58"/>
      <c r="WCR1673" s="58"/>
      <c r="WMN1673" s="58"/>
      <c r="WWJ1673" s="58"/>
    </row>
    <row r="1674" spans="1:796 1052:1820 2076:2844 3100:3868 4124:4892 5148:5916 6172:6940 7196:7964 8220:8988 9244:10012 10268:11036 11292:12060 12316:13084 13340:14108 14364:15132 15388:16156" s="67" customFormat="1" ht="57" hidden="1" customHeight="1" x14ac:dyDescent="0.25">
      <c r="A1674" s="54">
        <f>+SUBTOTAL(3,$B$11:B1674)</f>
        <v>0</v>
      </c>
      <c r="B1674" s="78" t="s">
        <v>42</v>
      </c>
      <c r="C1674" s="72" t="s">
        <v>43</v>
      </c>
      <c r="D1674" s="72" t="s">
        <v>44</v>
      </c>
      <c r="E1674" s="72" t="s">
        <v>45</v>
      </c>
      <c r="F1674" s="81" t="s">
        <v>5498</v>
      </c>
      <c r="G1674" s="82">
        <v>45558.395439815002</v>
      </c>
      <c r="H1674" s="81" t="s">
        <v>5498</v>
      </c>
      <c r="I1674" s="82">
        <v>45558.395439815002</v>
      </c>
      <c r="J1674" s="81" t="s">
        <v>5498</v>
      </c>
      <c r="K1674" s="82">
        <v>45558.395439815002</v>
      </c>
      <c r="L1674" s="100" t="s">
        <v>5607</v>
      </c>
      <c r="M1674" s="78" t="s">
        <v>48</v>
      </c>
      <c r="N1674" s="73" t="s">
        <v>49</v>
      </c>
      <c r="O1674" s="73" t="s">
        <v>2111</v>
      </c>
      <c r="P1674" s="73" t="s">
        <v>95</v>
      </c>
      <c r="Q1674" s="74"/>
      <c r="R1674" s="75"/>
      <c r="S1674" s="73" t="s">
        <v>53</v>
      </c>
      <c r="T1674" s="73" t="s">
        <v>5248</v>
      </c>
      <c r="U1674" s="73" t="s">
        <v>157</v>
      </c>
      <c r="V1674" s="73"/>
      <c r="W1674" s="73"/>
      <c r="X1674" s="72" t="s">
        <v>58</v>
      </c>
      <c r="Y1674" s="73"/>
      <c r="Z1674" s="73" t="s">
        <v>59</v>
      </c>
      <c r="AA1674" s="72" t="s">
        <v>74</v>
      </c>
      <c r="AB1674" s="72"/>
      <c r="AC1674" s="78" t="s">
        <v>117</v>
      </c>
      <c r="AD1674" s="78" t="s">
        <v>117</v>
      </c>
      <c r="JX1674" s="58"/>
      <c r="TT1674" s="58"/>
      <c r="ADP1674" s="58"/>
      <c r="ANL1674" s="58"/>
      <c r="AXH1674" s="58"/>
      <c r="BHD1674" s="58"/>
      <c r="BQZ1674" s="58"/>
      <c r="CAV1674" s="58"/>
      <c r="CKR1674" s="58"/>
      <c r="CUN1674" s="58"/>
      <c r="DEJ1674" s="58"/>
      <c r="DOF1674" s="58"/>
      <c r="DYB1674" s="58"/>
      <c r="EHX1674" s="58"/>
      <c r="ERT1674" s="58"/>
      <c r="FBP1674" s="58"/>
      <c r="FLL1674" s="58"/>
      <c r="FVH1674" s="58"/>
      <c r="GFD1674" s="58"/>
      <c r="GOZ1674" s="58"/>
      <c r="GYV1674" s="58"/>
      <c r="HIR1674" s="58"/>
      <c r="HSN1674" s="58"/>
      <c r="ICJ1674" s="58"/>
      <c r="IMF1674" s="58"/>
      <c r="IWB1674" s="58"/>
      <c r="JFX1674" s="58"/>
      <c r="JPT1674" s="58"/>
      <c r="JZP1674" s="58"/>
      <c r="KJL1674" s="58"/>
      <c r="KTH1674" s="58"/>
      <c r="LDD1674" s="58"/>
      <c r="LMZ1674" s="58"/>
      <c r="LWV1674" s="58"/>
      <c r="MGR1674" s="58"/>
      <c r="MQN1674" s="58"/>
      <c r="NAJ1674" s="58"/>
      <c r="NKF1674" s="58"/>
      <c r="NUB1674" s="58"/>
      <c r="ODX1674" s="58"/>
      <c r="ONT1674" s="58"/>
      <c r="OXP1674" s="58"/>
      <c r="PHL1674" s="58"/>
      <c r="PRH1674" s="58"/>
      <c r="QBD1674" s="58"/>
      <c r="QKZ1674" s="58"/>
      <c r="QUV1674" s="58"/>
      <c r="RER1674" s="58"/>
      <c r="RON1674" s="58"/>
      <c r="RYJ1674" s="58"/>
      <c r="SIF1674" s="58"/>
      <c r="SSB1674" s="58"/>
      <c r="TBX1674" s="58"/>
      <c r="TLT1674" s="58"/>
      <c r="TVP1674" s="58"/>
      <c r="UFL1674" s="58"/>
      <c r="UPH1674" s="58"/>
      <c r="UZD1674" s="58"/>
      <c r="VIZ1674" s="58"/>
      <c r="VSV1674" s="58"/>
      <c r="WCR1674" s="58"/>
      <c r="WMN1674" s="58"/>
      <c r="WWJ1674" s="58"/>
    </row>
    <row r="1675" spans="1:796 1052:1820 2076:2844 3100:3868 4124:4892 5148:5916 6172:6940 7196:7964 8220:8988 9244:10012 10268:11036 11292:12060 12316:13084 13340:14108 14364:15132 15388:16156" s="67" customFormat="1" ht="57" hidden="1" customHeight="1" x14ac:dyDescent="0.25">
      <c r="A1675" s="54">
        <f>+SUBTOTAL(3,$B$11:B1675)</f>
        <v>0</v>
      </c>
      <c r="B1675" s="78" t="s">
        <v>42</v>
      </c>
      <c r="C1675" s="72" t="s">
        <v>43</v>
      </c>
      <c r="D1675" s="72" t="s">
        <v>44</v>
      </c>
      <c r="E1675" s="72" t="s">
        <v>45</v>
      </c>
      <c r="F1675" s="81" t="s">
        <v>5499</v>
      </c>
      <c r="G1675" s="82">
        <v>45552.501921296003</v>
      </c>
      <c r="H1675" s="81" t="s">
        <v>5499</v>
      </c>
      <c r="I1675" s="82">
        <v>45552.501921296003</v>
      </c>
      <c r="J1675" s="81" t="s">
        <v>5499</v>
      </c>
      <c r="K1675" s="82">
        <v>45552.501921296003</v>
      </c>
      <c r="L1675" s="100" t="s">
        <v>5608</v>
      </c>
      <c r="M1675" s="78" t="s">
        <v>48</v>
      </c>
      <c r="N1675" s="73" t="s">
        <v>49</v>
      </c>
      <c r="O1675" s="73" t="s">
        <v>5184</v>
      </c>
      <c r="P1675" s="73" t="s">
        <v>560</v>
      </c>
      <c r="Q1675" s="74"/>
      <c r="R1675" s="75"/>
      <c r="S1675" s="73" t="s">
        <v>53</v>
      </c>
      <c r="T1675" s="73" t="s">
        <v>5248</v>
      </c>
      <c r="U1675" s="73" t="s">
        <v>157</v>
      </c>
      <c r="V1675" s="73"/>
      <c r="W1675" s="73"/>
      <c r="X1675" s="72" t="s">
        <v>58</v>
      </c>
      <c r="Y1675" s="73"/>
      <c r="Z1675" s="73" t="s">
        <v>59</v>
      </c>
      <c r="AA1675" s="72" t="s">
        <v>74</v>
      </c>
      <c r="AB1675" s="72"/>
      <c r="AC1675" s="78" t="s">
        <v>75</v>
      </c>
      <c r="AD1675" s="78" t="s">
        <v>75</v>
      </c>
      <c r="JX1675" s="58"/>
      <c r="TT1675" s="58"/>
      <c r="ADP1675" s="58"/>
      <c r="ANL1675" s="58"/>
      <c r="AXH1675" s="58"/>
      <c r="BHD1675" s="58"/>
      <c r="BQZ1675" s="58"/>
      <c r="CAV1675" s="58"/>
      <c r="CKR1675" s="58"/>
      <c r="CUN1675" s="58"/>
      <c r="DEJ1675" s="58"/>
      <c r="DOF1675" s="58"/>
      <c r="DYB1675" s="58"/>
      <c r="EHX1675" s="58"/>
      <c r="ERT1675" s="58"/>
      <c r="FBP1675" s="58"/>
      <c r="FLL1675" s="58"/>
      <c r="FVH1675" s="58"/>
      <c r="GFD1675" s="58"/>
      <c r="GOZ1675" s="58"/>
      <c r="GYV1675" s="58"/>
      <c r="HIR1675" s="58"/>
      <c r="HSN1675" s="58"/>
      <c r="ICJ1675" s="58"/>
      <c r="IMF1675" s="58"/>
      <c r="IWB1675" s="58"/>
      <c r="JFX1675" s="58"/>
      <c r="JPT1675" s="58"/>
      <c r="JZP1675" s="58"/>
      <c r="KJL1675" s="58"/>
      <c r="KTH1675" s="58"/>
      <c r="LDD1675" s="58"/>
      <c r="LMZ1675" s="58"/>
      <c r="LWV1675" s="58"/>
      <c r="MGR1675" s="58"/>
      <c r="MQN1675" s="58"/>
      <c r="NAJ1675" s="58"/>
      <c r="NKF1675" s="58"/>
      <c r="NUB1675" s="58"/>
      <c r="ODX1675" s="58"/>
      <c r="ONT1675" s="58"/>
      <c r="OXP1675" s="58"/>
      <c r="PHL1675" s="58"/>
      <c r="PRH1675" s="58"/>
      <c r="QBD1675" s="58"/>
      <c r="QKZ1675" s="58"/>
      <c r="QUV1675" s="58"/>
      <c r="RER1675" s="58"/>
      <c r="RON1675" s="58"/>
      <c r="RYJ1675" s="58"/>
      <c r="SIF1675" s="58"/>
      <c r="SSB1675" s="58"/>
      <c r="TBX1675" s="58"/>
      <c r="TLT1675" s="58"/>
      <c r="TVP1675" s="58"/>
      <c r="UFL1675" s="58"/>
      <c r="UPH1675" s="58"/>
      <c r="UZD1675" s="58"/>
      <c r="VIZ1675" s="58"/>
      <c r="VSV1675" s="58"/>
      <c r="WCR1675" s="58"/>
      <c r="WMN1675" s="58"/>
      <c r="WWJ1675" s="58"/>
    </row>
    <row r="1676" spans="1:796 1052:1820 2076:2844 3100:3868 4124:4892 5148:5916 6172:6940 7196:7964 8220:8988 9244:10012 10268:11036 11292:12060 12316:13084 13340:14108 14364:15132 15388:16156" s="67" customFormat="1" ht="57" hidden="1" customHeight="1" x14ac:dyDescent="0.25">
      <c r="A1676" s="54">
        <f>+SUBTOTAL(3,$B$11:B1676)</f>
        <v>0</v>
      </c>
      <c r="B1676" s="78" t="s">
        <v>42</v>
      </c>
      <c r="C1676" s="72" t="s">
        <v>43</v>
      </c>
      <c r="D1676" s="72" t="s">
        <v>44</v>
      </c>
      <c r="E1676" s="72" t="s">
        <v>45</v>
      </c>
      <c r="F1676" s="81" t="s">
        <v>5500</v>
      </c>
      <c r="G1676" s="82">
        <v>45539.709953703998</v>
      </c>
      <c r="H1676" s="81" t="s">
        <v>5500</v>
      </c>
      <c r="I1676" s="82">
        <v>45539.709953703998</v>
      </c>
      <c r="J1676" s="81" t="s">
        <v>5500</v>
      </c>
      <c r="K1676" s="82">
        <v>45539.709953703998</v>
      </c>
      <c r="L1676" s="100" t="s">
        <v>5609</v>
      </c>
      <c r="M1676" s="78" t="s">
        <v>48</v>
      </c>
      <c r="N1676" s="73" t="s">
        <v>49</v>
      </c>
      <c r="O1676" s="73" t="s">
        <v>3882</v>
      </c>
      <c r="P1676" s="73" t="s">
        <v>5663</v>
      </c>
      <c r="Q1676" s="74"/>
      <c r="R1676" s="75"/>
      <c r="S1676" s="73" t="s">
        <v>201</v>
      </c>
      <c r="T1676" s="73" t="s">
        <v>202</v>
      </c>
      <c r="U1676" s="73" t="s">
        <v>4424</v>
      </c>
      <c r="V1676" s="73"/>
      <c r="W1676" s="73"/>
      <c r="X1676" s="72" t="s">
        <v>58</v>
      </c>
      <c r="Y1676" s="73">
        <v>45545.697881943997</v>
      </c>
      <c r="Z1676" s="73" t="s">
        <v>59</v>
      </c>
      <c r="AA1676" s="72" t="s">
        <v>74</v>
      </c>
      <c r="AB1676" s="72"/>
      <c r="AC1676" s="78" t="s">
        <v>117</v>
      </c>
      <c r="AD1676" s="78" t="s">
        <v>117</v>
      </c>
      <c r="JX1676" s="58"/>
      <c r="TT1676" s="58"/>
      <c r="ADP1676" s="58"/>
      <c r="ANL1676" s="58"/>
      <c r="AXH1676" s="58"/>
      <c r="BHD1676" s="58"/>
      <c r="BQZ1676" s="58"/>
      <c r="CAV1676" s="58"/>
      <c r="CKR1676" s="58"/>
      <c r="CUN1676" s="58"/>
      <c r="DEJ1676" s="58"/>
      <c r="DOF1676" s="58"/>
      <c r="DYB1676" s="58"/>
      <c r="EHX1676" s="58"/>
      <c r="ERT1676" s="58"/>
      <c r="FBP1676" s="58"/>
      <c r="FLL1676" s="58"/>
      <c r="FVH1676" s="58"/>
      <c r="GFD1676" s="58"/>
      <c r="GOZ1676" s="58"/>
      <c r="GYV1676" s="58"/>
      <c r="HIR1676" s="58"/>
      <c r="HSN1676" s="58"/>
      <c r="ICJ1676" s="58"/>
      <c r="IMF1676" s="58"/>
      <c r="IWB1676" s="58"/>
      <c r="JFX1676" s="58"/>
      <c r="JPT1676" s="58"/>
      <c r="JZP1676" s="58"/>
      <c r="KJL1676" s="58"/>
      <c r="KTH1676" s="58"/>
      <c r="LDD1676" s="58"/>
      <c r="LMZ1676" s="58"/>
      <c r="LWV1676" s="58"/>
      <c r="MGR1676" s="58"/>
      <c r="MQN1676" s="58"/>
      <c r="NAJ1676" s="58"/>
      <c r="NKF1676" s="58"/>
      <c r="NUB1676" s="58"/>
      <c r="ODX1676" s="58"/>
      <c r="ONT1676" s="58"/>
      <c r="OXP1676" s="58"/>
      <c r="PHL1676" s="58"/>
      <c r="PRH1676" s="58"/>
      <c r="QBD1676" s="58"/>
      <c r="QKZ1676" s="58"/>
      <c r="QUV1676" s="58"/>
      <c r="RER1676" s="58"/>
      <c r="RON1676" s="58"/>
      <c r="RYJ1676" s="58"/>
      <c r="SIF1676" s="58"/>
      <c r="SSB1676" s="58"/>
      <c r="TBX1676" s="58"/>
      <c r="TLT1676" s="58"/>
      <c r="TVP1676" s="58"/>
      <c r="UFL1676" s="58"/>
      <c r="UPH1676" s="58"/>
      <c r="UZD1676" s="58"/>
      <c r="VIZ1676" s="58"/>
      <c r="VSV1676" s="58"/>
      <c r="WCR1676" s="58"/>
      <c r="WMN1676" s="58"/>
      <c r="WWJ1676" s="58"/>
    </row>
    <row r="1677" spans="1:796 1052:1820 2076:2844 3100:3868 4124:4892 5148:5916 6172:6940 7196:7964 8220:8988 9244:10012 10268:11036 11292:12060 12316:13084 13340:14108 14364:15132 15388:16156" s="67" customFormat="1" ht="57" hidden="1" customHeight="1" x14ac:dyDescent="0.25">
      <c r="A1677" s="54">
        <f>+SUBTOTAL(3,$B$11:B1677)</f>
        <v>0</v>
      </c>
      <c r="B1677" s="78" t="s">
        <v>42</v>
      </c>
      <c r="C1677" s="72" t="s">
        <v>43</v>
      </c>
      <c r="D1677" s="72" t="s">
        <v>44</v>
      </c>
      <c r="E1677" s="72" t="s">
        <v>45</v>
      </c>
      <c r="F1677" s="81" t="s">
        <v>5501</v>
      </c>
      <c r="G1677" s="82">
        <v>45546.507708333003</v>
      </c>
      <c r="H1677" s="81" t="s">
        <v>5501</v>
      </c>
      <c r="I1677" s="82">
        <v>45546.507708333003</v>
      </c>
      <c r="J1677" s="81" t="s">
        <v>5501</v>
      </c>
      <c r="K1677" s="82">
        <v>45546.507708333003</v>
      </c>
      <c r="L1677" s="100" t="s">
        <v>5610</v>
      </c>
      <c r="M1677" s="78" t="s">
        <v>48</v>
      </c>
      <c r="N1677" s="73" t="s">
        <v>49</v>
      </c>
      <c r="O1677" s="73" t="s">
        <v>646</v>
      </c>
      <c r="P1677" s="73" t="s">
        <v>4363</v>
      </c>
      <c r="Q1677" s="74"/>
      <c r="R1677" s="75"/>
      <c r="S1677" s="73" t="s">
        <v>68</v>
      </c>
      <c r="T1677" s="73" t="s">
        <v>321</v>
      </c>
      <c r="U1677" s="73" t="s">
        <v>530</v>
      </c>
      <c r="V1677" s="73"/>
      <c r="W1677" s="73"/>
      <c r="X1677" s="72" t="s">
        <v>58</v>
      </c>
      <c r="Y1677" s="73">
        <v>45554.696250000001</v>
      </c>
      <c r="Z1677" s="73" t="s">
        <v>59</v>
      </c>
      <c r="AA1677" s="72" t="s">
        <v>74</v>
      </c>
      <c r="AB1677" s="72"/>
      <c r="AC1677" s="78" t="s">
        <v>75</v>
      </c>
      <c r="AD1677" s="78" t="s">
        <v>75</v>
      </c>
      <c r="JX1677" s="58"/>
      <c r="TT1677" s="58"/>
      <c r="ADP1677" s="58"/>
      <c r="ANL1677" s="58"/>
      <c r="AXH1677" s="58"/>
      <c r="BHD1677" s="58"/>
      <c r="BQZ1677" s="58"/>
      <c r="CAV1677" s="58"/>
      <c r="CKR1677" s="58"/>
      <c r="CUN1677" s="58"/>
      <c r="DEJ1677" s="58"/>
      <c r="DOF1677" s="58"/>
      <c r="DYB1677" s="58"/>
      <c r="EHX1677" s="58"/>
      <c r="ERT1677" s="58"/>
      <c r="FBP1677" s="58"/>
      <c r="FLL1677" s="58"/>
      <c r="FVH1677" s="58"/>
      <c r="GFD1677" s="58"/>
      <c r="GOZ1677" s="58"/>
      <c r="GYV1677" s="58"/>
      <c r="HIR1677" s="58"/>
      <c r="HSN1677" s="58"/>
      <c r="ICJ1677" s="58"/>
      <c r="IMF1677" s="58"/>
      <c r="IWB1677" s="58"/>
      <c r="JFX1677" s="58"/>
      <c r="JPT1677" s="58"/>
      <c r="JZP1677" s="58"/>
      <c r="KJL1677" s="58"/>
      <c r="KTH1677" s="58"/>
      <c r="LDD1677" s="58"/>
      <c r="LMZ1677" s="58"/>
      <c r="LWV1677" s="58"/>
      <c r="MGR1677" s="58"/>
      <c r="MQN1677" s="58"/>
      <c r="NAJ1677" s="58"/>
      <c r="NKF1677" s="58"/>
      <c r="NUB1677" s="58"/>
      <c r="ODX1677" s="58"/>
      <c r="ONT1677" s="58"/>
      <c r="OXP1677" s="58"/>
      <c r="PHL1677" s="58"/>
      <c r="PRH1677" s="58"/>
      <c r="QBD1677" s="58"/>
      <c r="QKZ1677" s="58"/>
      <c r="QUV1677" s="58"/>
      <c r="RER1677" s="58"/>
      <c r="RON1677" s="58"/>
      <c r="RYJ1677" s="58"/>
      <c r="SIF1677" s="58"/>
      <c r="SSB1677" s="58"/>
      <c r="TBX1677" s="58"/>
      <c r="TLT1677" s="58"/>
      <c r="TVP1677" s="58"/>
      <c r="UFL1677" s="58"/>
      <c r="UPH1677" s="58"/>
      <c r="UZD1677" s="58"/>
      <c r="VIZ1677" s="58"/>
      <c r="VSV1677" s="58"/>
      <c r="WCR1677" s="58"/>
      <c r="WMN1677" s="58"/>
      <c r="WWJ1677" s="58"/>
    </row>
    <row r="1678" spans="1:796 1052:1820 2076:2844 3100:3868 4124:4892 5148:5916 6172:6940 7196:7964 8220:8988 9244:10012 10268:11036 11292:12060 12316:13084 13340:14108 14364:15132 15388:16156" s="67" customFormat="1" ht="57" hidden="1" customHeight="1" x14ac:dyDescent="0.25">
      <c r="A1678" s="54">
        <f>+SUBTOTAL(3,$B$11:B1678)</f>
        <v>0</v>
      </c>
      <c r="B1678" s="78" t="s">
        <v>108</v>
      </c>
      <c r="C1678" s="72" t="s">
        <v>43</v>
      </c>
      <c r="D1678" s="72" t="s">
        <v>44</v>
      </c>
      <c r="E1678" s="72" t="s">
        <v>45</v>
      </c>
      <c r="F1678" s="81" t="s">
        <v>5502</v>
      </c>
      <c r="G1678" s="82">
        <v>45547.52900463</v>
      </c>
      <c r="H1678" s="81" t="s">
        <v>5502</v>
      </c>
      <c r="I1678" s="82">
        <v>45547.52900463</v>
      </c>
      <c r="J1678" s="81" t="s">
        <v>5502</v>
      </c>
      <c r="K1678" s="82">
        <v>45547.52900463</v>
      </c>
      <c r="L1678" s="100" t="s">
        <v>5611</v>
      </c>
      <c r="M1678" s="78" t="s">
        <v>48</v>
      </c>
      <c r="N1678" s="73" t="s">
        <v>49</v>
      </c>
      <c r="O1678" s="73" t="s">
        <v>2111</v>
      </c>
      <c r="P1678" s="73" t="s">
        <v>3306</v>
      </c>
      <c r="Q1678" s="74"/>
      <c r="R1678" s="75"/>
      <c r="S1678" s="73" t="s">
        <v>68</v>
      </c>
      <c r="T1678" s="73" t="s">
        <v>156</v>
      </c>
      <c r="U1678" s="73" t="s">
        <v>216</v>
      </c>
      <c r="V1678" s="73"/>
      <c r="W1678" s="73"/>
      <c r="X1678" s="72" t="s">
        <v>58</v>
      </c>
      <c r="Y1678" s="73">
        <v>45553.509618055999</v>
      </c>
      <c r="Z1678" s="73" t="s">
        <v>59</v>
      </c>
      <c r="AA1678" s="72" t="s">
        <v>74</v>
      </c>
      <c r="AB1678" s="72"/>
      <c r="AC1678" s="78" t="s">
        <v>75</v>
      </c>
      <c r="AD1678" s="78" t="s">
        <v>75</v>
      </c>
      <c r="JX1678" s="58"/>
      <c r="TT1678" s="58"/>
      <c r="ADP1678" s="58"/>
      <c r="ANL1678" s="58"/>
      <c r="AXH1678" s="58"/>
      <c r="BHD1678" s="58"/>
      <c r="BQZ1678" s="58"/>
      <c r="CAV1678" s="58"/>
      <c r="CKR1678" s="58"/>
      <c r="CUN1678" s="58"/>
      <c r="DEJ1678" s="58"/>
      <c r="DOF1678" s="58"/>
      <c r="DYB1678" s="58"/>
      <c r="EHX1678" s="58"/>
      <c r="ERT1678" s="58"/>
      <c r="FBP1678" s="58"/>
      <c r="FLL1678" s="58"/>
      <c r="FVH1678" s="58"/>
      <c r="GFD1678" s="58"/>
      <c r="GOZ1678" s="58"/>
      <c r="GYV1678" s="58"/>
      <c r="HIR1678" s="58"/>
      <c r="HSN1678" s="58"/>
      <c r="ICJ1678" s="58"/>
      <c r="IMF1678" s="58"/>
      <c r="IWB1678" s="58"/>
      <c r="JFX1678" s="58"/>
      <c r="JPT1678" s="58"/>
      <c r="JZP1678" s="58"/>
      <c r="KJL1678" s="58"/>
      <c r="KTH1678" s="58"/>
      <c r="LDD1678" s="58"/>
      <c r="LMZ1678" s="58"/>
      <c r="LWV1678" s="58"/>
      <c r="MGR1678" s="58"/>
      <c r="MQN1678" s="58"/>
      <c r="NAJ1678" s="58"/>
      <c r="NKF1678" s="58"/>
      <c r="NUB1678" s="58"/>
      <c r="ODX1678" s="58"/>
      <c r="ONT1678" s="58"/>
      <c r="OXP1678" s="58"/>
      <c r="PHL1678" s="58"/>
      <c r="PRH1678" s="58"/>
      <c r="QBD1678" s="58"/>
      <c r="QKZ1678" s="58"/>
      <c r="QUV1678" s="58"/>
      <c r="RER1678" s="58"/>
      <c r="RON1678" s="58"/>
      <c r="RYJ1678" s="58"/>
      <c r="SIF1678" s="58"/>
      <c r="SSB1678" s="58"/>
      <c r="TBX1678" s="58"/>
      <c r="TLT1678" s="58"/>
      <c r="TVP1678" s="58"/>
      <c r="UFL1678" s="58"/>
      <c r="UPH1678" s="58"/>
      <c r="UZD1678" s="58"/>
      <c r="VIZ1678" s="58"/>
      <c r="VSV1678" s="58"/>
      <c r="WCR1678" s="58"/>
      <c r="WMN1678" s="58"/>
      <c r="WWJ1678" s="58"/>
    </row>
    <row r="1679" spans="1:796 1052:1820 2076:2844 3100:3868 4124:4892 5148:5916 6172:6940 7196:7964 8220:8988 9244:10012 10268:11036 11292:12060 12316:13084 13340:14108 14364:15132 15388:16156" s="67" customFormat="1" ht="57" hidden="1" customHeight="1" x14ac:dyDescent="0.25">
      <c r="A1679" s="54">
        <f>+SUBTOTAL(3,$B$11:B1679)</f>
        <v>0</v>
      </c>
      <c r="B1679" s="78" t="s">
        <v>108</v>
      </c>
      <c r="C1679" s="72" t="s">
        <v>43</v>
      </c>
      <c r="D1679" s="72" t="s">
        <v>44</v>
      </c>
      <c r="E1679" s="72" t="s">
        <v>45</v>
      </c>
      <c r="F1679" s="81" t="s">
        <v>5503</v>
      </c>
      <c r="G1679" s="82">
        <v>45548.585405092999</v>
      </c>
      <c r="H1679" s="81" t="s">
        <v>5503</v>
      </c>
      <c r="I1679" s="82">
        <v>45548.585405092999</v>
      </c>
      <c r="J1679" s="81" t="s">
        <v>5503</v>
      </c>
      <c r="K1679" s="82">
        <v>45548.585405092999</v>
      </c>
      <c r="L1679" s="100" t="s">
        <v>3205</v>
      </c>
      <c r="M1679" s="78" t="s">
        <v>48</v>
      </c>
      <c r="N1679" s="73" t="s">
        <v>49</v>
      </c>
      <c r="O1679" s="73" t="s">
        <v>233</v>
      </c>
      <c r="P1679" s="73" t="s">
        <v>3489</v>
      </c>
      <c r="Q1679" s="74"/>
      <c r="R1679" s="75"/>
      <c r="S1679" s="73" t="s">
        <v>68</v>
      </c>
      <c r="T1679" s="73" t="s">
        <v>156</v>
      </c>
      <c r="U1679" s="73" t="s">
        <v>794</v>
      </c>
      <c r="V1679" s="73"/>
      <c r="W1679" s="73"/>
      <c r="X1679" s="72" t="s">
        <v>58</v>
      </c>
      <c r="Y1679" s="73">
        <v>45555.551423611003</v>
      </c>
      <c r="Z1679" s="73" t="s">
        <v>105</v>
      </c>
      <c r="AA1679" s="72" t="s">
        <v>74</v>
      </c>
      <c r="AB1679" s="72"/>
      <c r="AC1679" s="78" t="s">
        <v>75</v>
      </c>
      <c r="AD1679" s="78" t="s">
        <v>75</v>
      </c>
      <c r="JX1679" s="58"/>
      <c r="TT1679" s="58"/>
      <c r="ADP1679" s="58"/>
      <c r="ANL1679" s="58"/>
      <c r="AXH1679" s="58"/>
      <c r="BHD1679" s="58"/>
      <c r="BQZ1679" s="58"/>
      <c r="CAV1679" s="58"/>
      <c r="CKR1679" s="58"/>
      <c r="CUN1679" s="58"/>
      <c r="DEJ1679" s="58"/>
      <c r="DOF1679" s="58"/>
      <c r="DYB1679" s="58"/>
      <c r="EHX1679" s="58"/>
      <c r="ERT1679" s="58"/>
      <c r="FBP1679" s="58"/>
      <c r="FLL1679" s="58"/>
      <c r="FVH1679" s="58"/>
      <c r="GFD1679" s="58"/>
      <c r="GOZ1679" s="58"/>
      <c r="GYV1679" s="58"/>
      <c r="HIR1679" s="58"/>
      <c r="HSN1679" s="58"/>
      <c r="ICJ1679" s="58"/>
      <c r="IMF1679" s="58"/>
      <c r="IWB1679" s="58"/>
      <c r="JFX1679" s="58"/>
      <c r="JPT1679" s="58"/>
      <c r="JZP1679" s="58"/>
      <c r="KJL1679" s="58"/>
      <c r="KTH1679" s="58"/>
      <c r="LDD1679" s="58"/>
      <c r="LMZ1679" s="58"/>
      <c r="LWV1679" s="58"/>
      <c r="MGR1679" s="58"/>
      <c r="MQN1679" s="58"/>
      <c r="NAJ1679" s="58"/>
      <c r="NKF1679" s="58"/>
      <c r="NUB1679" s="58"/>
      <c r="ODX1679" s="58"/>
      <c r="ONT1679" s="58"/>
      <c r="OXP1679" s="58"/>
      <c r="PHL1679" s="58"/>
      <c r="PRH1679" s="58"/>
      <c r="QBD1679" s="58"/>
      <c r="QKZ1679" s="58"/>
      <c r="QUV1679" s="58"/>
      <c r="RER1679" s="58"/>
      <c r="RON1679" s="58"/>
      <c r="RYJ1679" s="58"/>
      <c r="SIF1679" s="58"/>
      <c r="SSB1679" s="58"/>
      <c r="TBX1679" s="58"/>
      <c r="TLT1679" s="58"/>
      <c r="TVP1679" s="58"/>
      <c r="UFL1679" s="58"/>
      <c r="UPH1679" s="58"/>
      <c r="UZD1679" s="58"/>
      <c r="VIZ1679" s="58"/>
      <c r="VSV1679" s="58"/>
      <c r="WCR1679" s="58"/>
      <c r="WMN1679" s="58"/>
      <c r="WWJ1679" s="58"/>
    </row>
    <row r="1680" spans="1:796 1052:1820 2076:2844 3100:3868 4124:4892 5148:5916 6172:6940 7196:7964 8220:8988 9244:10012 10268:11036 11292:12060 12316:13084 13340:14108 14364:15132 15388:16156" s="67" customFormat="1" ht="57" hidden="1" customHeight="1" x14ac:dyDescent="0.25">
      <c r="A1680" s="54">
        <f>+SUBTOTAL(3,$B$11:B1680)</f>
        <v>0</v>
      </c>
      <c r="B1680" s="78" t="s">
        <v>42</v>
      </c>
      <c r="C1680" s="72" t="s">
        <v>43</v>
      </c>
      <c r="D1680" s="72" t="s">
        <v>44</v>
      </c>
      <c r="E1680" s="72" t="s">
        <v>45</v>
      </c>
      <c r="F1680" s="81" t="s">
        <v>5504</v>
      </c>
      <c r="G1680" s="82">
        <v>45539.826273147999</v>
      </c>
      <c r="H1680" s="81" t="s">
        <v>5504</v>
      </c>
      <c r="I1680" s="82">
        <v>45539.826273147999</v>
      </c>
      <c r="J1680" s="81" t="s">
        <v>5504</v>
      </c>
      <c r="K1680" s="82">
        <v>45539.826273147999</v>
      </c>
      <c r="L1680" s="100" t="s">
        <v>5612</v>
      </c>
      <c r="M1680" s="78" t="s">
        <v>48</v>
      </c>
      <c r="N1680" s="73" t="s">
        <v>49</v>
      </c>
      <c r="O1680" s="73" t="s">
        <v>682</v>
      </c>
      <c r="P1680" s="73" t="s">
        <v>51</v>
      </c>
      <c r="Q1680" s="74"/>
      <c r="R1680" s="75"/>
      <c r="S1680" s="73" t="s">
        <v>68</v>
      </c>
      <c r="T1680" s="73" t="s">
        <v>125</v>
      </c>
      <c r="U1680" s="73" t="s">
        <v>126</v>
      </c>
      <c r="V1680" s="73"/>
      <c r="W1680" s="73"/>
      <c r="X1680" s="72" t="s">
        <v>58</v>
      </c>
      <c r="Y1680" s="73">
        <v>45553.705173611001</v>
      </c>
      <c r="Z1680" s="73" t="s">
        <v>59</v>
      </c>
      <c r="AA1680" s="72" t="s">
        <v>74</v>
      </c>
      <c r="AB1680" s="72"/>
      <c r="AC1680" s="78" t="s">
        <v>75</v>
      </c>
      <c r="AD1680" s="78" t="s">
        <v>75</v>
      </c>
      <c r="JX1680" s="58"/>
      <c r="TT1680" s="58"/>
      <c r="ADP1680" s="58"/>
      <c r="ANL1680" s="58"/>
      <c r="AXH1680" s="58"/>
      <c r="BHD1680" s="58"/>
      <c r="BQZ1680" s="58"/>
      <c r="CAV1680" s="58"/>
      <c r="CKR1680" s="58"/>
      <c r="CUN1680" s="58"/>
      <c r="DEJ1680" s="58"/>
      <c r="DOF1680" s="58"/>
      <c r="DYB1680" s="58"/>
      <c r="EHX1680" s="58"/>
      <c r="ERT1680" s="58"/>
      <c r="FBP1680" s="58"/>
      <c r="FLL1680" s="58"/>
      <c r="FVH1680" s="58"/>
      <c r="GFD1680" s="58"/>
      <c r="GOZ1680" s="58"/>
      <c r="GYV1680" s="58"/>
      <c r="HIR1680" s="58"/>
      <c r="HSN1680" s="58"/>
      <c r="ICJ1680" s="58"/>
      <c r="IMF1680" s="58"/>
      <c r="IWB1680" s="58"/>
      <c r="JFX1680" s="58"/>
      <c r="JPT1680" s="58"/>
      <c r="JZP1680" s="58"/>
      <c r="KJL1680" s="58"/>
      <c r="KTH1680" s="58"/>
      <c r="LDD1680" s="58"/>
      <c r="LMZ1680" s="58"/>
      <c r="LWV1680" s="58"/>
      <c r="MGR1680" s="58"/>
      <c r="MQN1680" s="58"/>
      <c r="NAJ1680" s="58"/>
      <c r="NKF1680" s="58"/>
      <c r="NUB1680" s="58"/>
      <c r="ODX1680" s="58"/>
      <c r="ONT1680" s="58"/>
      <c r="OXP1680" s="58"/>
      <c r="PHL1680" s="58"/>
      <c r="PRH1680" s="58"/>
      <c r="QBD1680" s="58"/>
      <c r="QKZ1680" s="58"/>
      <c r="QUV1680" s="58"/>
      <c r="RER1680" s="58"/>
      <c r="RON1680" s="58"/>
      <c r="RYJ1680" s="58"/>
      <c r="SIF1680" s="58"/>
      <c r="SSB1680" s="58"/>
      <c r="TBX1680" s="58"/>
      <c r="TLT1680" s="58"/>
      <c r="TVP1680" s="58"/>
      <c r="UFL1680" s="58"/>
      <c r="UPH1680" s="58"/>
      <c r="UZD1680" s="58"/>
      <c r="VIZ1680" s="58"/>
      <c r="VSV1680" s="58"/>
      <c r="WCR1680" s="58"/>
      <c r="WMN1680" s="58"/>
      <c r="WWJ1680" s="58"/>
    </row>
    <row r="1681" spans="1:796 1052:1820 2076:2844 3100:3868 4124:4892 5148:5916 6172:6940 7196:7964 8220:8988 9244:10012 10268:11036 11292:12060 12316:13084 13340:14108 14364:15132 15388:16156" s="67" customFormat="1" ht="57" hidden="1" customHeight="1" x14ac:dyDescent="0.25">
      <c r="A1681" s="54">
        <f>+SUBTOTAL(3,$B$11:B1681)</f>
        <v>0</v>
      </c>
      <c r="B1681" s="78" t="s">
        <v>42</v>
      </c>
      <c r="C1681" s="72" t="s">
        <v>43</v>
      </c>
      <c r="D1681" s="72" t="s">
        <v>44</v>
      </c>
      <c r="E1681" s="72" t="s">
        <v>45</v>
      </c>
      <c r="F1681" s="81" t="s">
        <v>5505</v>
      </c>
      <c r="G1681" s="82">
        <v>45541.957777778</v>
      </c>
      <c r="H1681" s="81" t="s">
        <v>5505</v>
      </c>
      <c r="I1681" s="82">
        <v>45541.957777778</v>
      </c>
      <c r="J1681" s="81" t="s">
        <v>5505</v>
      </c>
      <c r="K1681" s="82">
        <v>45541.957777778</v>
      </c>
      <c r="L1681" s="100" t="s">
        <v>5612</v>
      </c>
      <c r="M1681" s="78" t="s">
        <v>48</v>
      </c>
      <c r="N1681" s="73" t="s">
        <v>49</v>
      </c>
      <c r="O1681" s="73" t="s">
        <v>682</v>
      </c>
      <c r="P1681" s="73" t="s">
        <v>51</v>
      </c>
      <c r="Q1681" s="74"/>
      <c r="R1681" s="75"/>
      <c r="S1681" s="73" t="s">
        <v>68</v>
      </c>
      <c r="T1681" s="73" t="s">
        <v>125</v>
      </c>
      <c r="U1681" s="73" t="s">
        <v>126</v>
      </c>
      <c r="V1681" s="73"/>
      <c r="W1681" s="73"/>
      <c r="X1681" s="72" t="s">
        <v>58</v>
      </c>
      <c r="Y1681" s="73">
        <v>45553.710775462998</v>
      </c>
      <c r="Z1681" s="73" t="s">
        <v>73</v>
      </c>
      <c r="AA1681" s="72" t="s">
        <v>74</v>
      </c>
      <c r="AB1681" s="72"/>
      <c r="AC1681" s="78" t="s">
        <v>75</v>
      </c>
      <c r="AD1681" s="78" t="s">
        <v>75</v>
      </c>
      <c r="JX1681" s="58"/>
      <c r="TT1681" s="58"/>
      <c r="ADP1681" s="58"/>
      <c r="ANL1681" s="58"/>
      <c r="AXH1681" s="58"/>
      <c r="BHD1681" s="58"/>
      <c r="BQZ1681" s="58"/>
      <c r="CAV1681" s="58"/>
      <c r="CKR1681" s="58"/>
      <c r="CUN1681" s="58"/>
      <c r="DEJ1681" s="58"/>
      <c r="DOF1681" s="58"/>
      <c r="DYB1681" s="58"/>
      <c r="EHX1681" s="58"/>
      <c r="ERT1681" s="58"/>
      <c r="FBP1681" s="58"/>
      <c r="FLL1681" s="58"/>
      <c r="FVH1681" s="58"/>
      <c r="GFD1681" s="58"/>
      <c r="GOZ1681" s="58"/>
      <c r="GYV1681" s="58"/>
      <c r="HIR1681" s="58"/>
      <c r="HSN1681" s="58"/>
      <c r="ICJ1681" s="58"/>
      <c r="IMF1681" s="58"/>
      <c r="IWB1681" s="58"/>
      <c r="JFX1681" s="58"/>
      <c r="JPT1681" s="58"/>
      <c r="JZP1681" s="58"/>
      <c r="KJL1681" s="58"/>
      <c r="KTH1681" s="58"/>
      <c r="LDD1681" s="58"/>
      <c r="LMZ1681" s="58"/>
      <c r="LWV1681" s="58"/>
      <c r="MGR1681" s="58"/>
      <c r="MQN1681" s="58"/>
      <c r="NAJ1681" s="58"/>
      <c r="NKF1681" s="58"/>
      <c r="NUB1681" s="58"/>
      <c r="ODX1681" s="58"/>
      <c r="ONT1681" s="58"/>
      <c r="OXP1681" s="58"/>
      <c r="PHL1681" s="58"/>
      <c r="PRH1681" s="58"/>
      <c r="QBD1681" s="58"/>
      <c r="QKZ1681" s="58"/>
      <c r="QUV1681" s="58"/>
      <c r="RER1681" s="58"/>
      <c r="RON1681" s="58"/>
      <c r="RYJ1681" s="58"/>
      <c r="SIF1681" s="58"/>
      <c r="SSB1681" s="58"/>
      <c r="TBX1681" s="58"/>
      <c r="TLT1681" s="58"/>
      <c r="TVP1681" s="58"/>
      <c r="UFL1681" s="58"/>
      <c r="UPH1681" s="58"/>
      <c r="UZD1681" s="58"/>
      <c r="VIZ1681" s="58"/>
      <c r="VSV1681" s="58"/>
      <c r="WCR1681" s="58"/>
      <c r="WMN1681" s="58"/>
      <c r="WWJ1681" s="58"/>
    </row>
    <row r="1682" spans="1:796 1052:1820 2076:2844 3100:3868 4124:4892 5148:5916 6172:6940 7196:7964 8220:8988 9244:10012 10268:11036 11292:12060 12316:13084 13340:14108 14364:15132 15388:16156" s="67" customFormat="1" ht="57" hidden="1" customHeight="1" x14ac:dyDescent="0.25">
      <c r="A1682" s="54">
        <f>+SUBTOTAL(3,$B$11:B1682)</f>
        <v>0</v>
      </c>
      <c r="B1682" s="78" t="s">
        <v>42</v>
      </c>
      <c r="C1682" s="72" t="s">
        <v>43</v>
      </c>
      <c r="D1682" s="72" t="s">
        <v>44</v>
      </c>
      <c r="E1682" s="72" t="s">
        <v>45</v>
      </c>
      <c r="F1682" s="81" t="s">
        <v>5506</v>
      </c>
      <c r="G1682" s="82">
        <v>45539.961145832996</v>
      </c>
      <c r="H1682" s="81" t="s">
        <v>5506</v>
      </c>
      <c r="I1682" s="82">
        <v>45539.961145832996</v>
      </c>
      <c r="J1682" s="81" t="s">
        <v>5506</v>
      </c>
      <c r="K1682" s="82">
        <v>45539.961145832996</v>
      </c>
      <c r="L1682" s="100" t="s">
        <v>5613</v>
      </c>
      <c r="M1682" s="78" t="s">
        <v>48</v>
      </c>
      <c r="N1682" s="73" t="s">
        <v>49</v>
      </c>
      <c r="O1682" s="73" t="s">
        <v>657</v>
      </c>
      <c r="P1682" s="73" t="s">
        <v>5664</v>
      </c>
      <c r="Q1682" s="74"/>
      <c r="R1682" s="75"/>
      <c r="S1682" s="73" t="s">
        <v>68</v>
      </c>
      <c r="T1682" s="73" t="s">
        <v>96</v>
      </c>
      <c r="U1682" s="73" t="s">
        <v>97</v>
      </c>
      <c r="V1682" s="73"/>
      <c r="W1682" s="73"/>
      <c r="X1682" s="72" t="s">
        <v>58</v>
      </c>
      <c r="Y1682" s="73">
        <v>45552.518148148003</v>
      </c>
      <c r="Z1682" s="73" t="s">
        <v>59</v>
      </c>
      <c r="AA1682" s="72" t="s">
        <v>74</v>
      </c>
      <c r="AB1682" s="72"/>
      <c r="AC1682" s="78" t="s">
        <v>75</v>
      </c>
      <c r="AD1682" s="78" t="s">
        <v>75</v>
      </c>
      <c r="JX1682" s="58"/>
      <c r="TT1682" s="58"/>
      <c r="ADP1682" s="58"/>
      <c r="ANL1682" s="58"/>
      <c r="AXH1682" s="58"/>
      <c r="BHD1682" s="58"/>
      <c r="BQZ1682" s="58"/>
      <c r="CAV1682" s="58"/>
      <c r="CKR1682" s="58"/>
      <c r="CUN1682" s="58"/>
      <c r="DEJ1682" s="58"/>
      <c r="DOF1682" s="58"/>
      <c r="DYB1682" s="58"/>
      <c r="EHX1682" s="58"/>
      <c r="ERT1682" s="58"/>
      <c r="FBP1682" s="58"/>
      <c r="FLL1682" s="58"/>
      <c r="FVH1682" s="58"/>
      <c r="GFD1682" s="58"/>
      <c r="GOZ1682" s="58"/>
      <c r="GYV1682" s="58"/>
      <c r="HIR1682" s="58"/>
      <c r="HSN1682" s="58"/>
      <c r="ICJ1682" s="58"/>
      <c r="IMF1682" s="58"/>
      <c r="IWB1682" s="58"/>
      <c r="JFX1682" s="58"/>
      <c r="JPT1682" s="58"/>
      <c r="JZP1682" s="58"/>
      <c r="KJL1682" s="58"/>
      <c r="KTH1682" s="58"/>
      <c r="LDD1682" s="58"/>
      <c r="LMZ1682" s="58"/>
      <c r="LWV1682" s="58"/>
      <c r="MGR1682" s="58"/>
      <c r="MQN1682" s="58"/>
      <c r="NAJ1682" s="58"/>
      <c r="NKF1682" s="58"/>
      <c r="NUB1682" s="58"/>
      <c r="ODX1682" s="58"/>
      <c r="ONT1682" s="58"/>
      <c r="OXP1682" s="58"/>
      <c r="PHL1682" s="58"/>
      <c r="PRH1682" s="58"/>
      <c r="QBD1682" s="58"/>
      <c r="QKZ1682" s="58"/>
      <c r="QUV1682" s="58"/>
      <c r="RER1682" s="58"/>
      <c r="RON1682" s="58"/>
      <c r="RYJ1682" s="58"/>
      <c r="SIF1682" s="58"/>
      <c r="SSB1682" s="58"/>
      <c r="TBX1682" s="58"/>
      <c r="TLT1682" s="58"/>
      <c r="TVP1682" s="58"/>
      <c r="UFL1682" s="58"/>
      <c r="UPH1682" s="58"/>
      <c r="UZD1682" s="58"/>
      <c r="VIZ1682" s="58"/>
      <c r="VSV1682" s="58"/>
      <c r="WCR1682" s="58"/>
      <c r="WMN1682" s="58"/>
      <c r="WWJ1682" s="58"/>
    </row>
    <row r="1683" spans="1:796 1052:1820 2076:2844 3100:3868 4124:4892 5148:5916 6172:6940 7196:7964 8220:8988 9244:10012 10268:11036 11292:12060 12316:13084 13340:14108 14364:15132 15388:16156" s="67" customFormat="1" ht="57" hidden="1" customHeight="1" x14ac:dyDescent="0.25">
      <c r="A1683" s="54">
        <f>+SUBTOTAL(3,$B$11:B1683)</f>
        <v>0</v>
      </c>
      <c r="B1683" s="78" t="s">
        <v>42</v>
      </c>
      <c r="C1683" s="72" t="s">
        <v>43</v>
      </c>
      <c r="D1683" s="72" t="s">
        <v>44</v>
      </c>
      <c r="E1683" s="72" t="s">
        <v>45</v>
      </c>
      <c r="F1683" s="81" t="s">
        <v>5507</v>
      </c>
      <c r="G1683" s="82">
        <v>45548.636689815001</v>
      </c>
      <c r="H1683" s="81" t="s">
        <v>5507</v>
      </c>
      <c r="I1683" s="82">
        <v>45548.636689815001</v>
      </c>
      <c r="J1683" s="81" t="s">
        <v>5507</v>
      </c>
      <c r="K1683" s="82">
        <v>45548.636689815001</v>
      </c>
      <c r="L1683" s="100" t="s">
        <v>5614</v>
      </c>
      <c r="M1683" s="78" t="s">
        <v>48</v>
      </c>
      <c r="N1683" s="73" t="s">
        <v>49</v>
      </c>
      <c r="O1683" s="73" t="s">
        <v>5184</v>
      </c>
      <c r="P1683" s="73" t="s">
        <v>560</v>
      </c>
      <c r="Q1683" s="74"/>
      <c r="R1683" s="75"/>
      <c r="S1683" s="73" t="s">
        <v>68</v>
      </c>
      <c r="T1683" s="73" t="s">
        <v>96</v>
      </c>
      <c r="U1683" s="73" t="s">
        <v>97</v>
      </c>
      <c r="V1683" s="73"/>
      <c r="W1683" s="73"/>
      <c r="X1683" s="72" t="s">
        <v>58</v>
      </c>
      <c r="Y1683" s="73"/>
      <c r="Z1683" s="73" t="s">
        <v>59</v>
      </c>
      <c r="AA1683" s="72" t="s">
        <v>74</v>
      </c>
      <c r="AB1683" s="72"/>
      <c r="AC1683" s="78" t="s">
        <v>75</v>
      </c>
      <c r="AD1683" s="78" t="s">
        <v>75</v>
      </c>
      <c r="JX1683" s="58"/>
      <c r="TT1683" s="58"/>
      <c r="ADP1683" s="58"/>
      <c r="ANL1683" s="58"/>
      <c r="AXH1683" s="58"/>
      <c r="BHD1683" s="58"/>
      <c r="BQZ1683" s="58"/>
      <c r="CAV1683" s="58"/>
      <c r="CKR1683" s="58"/>
      <c r="CUN1683" s="58"/>
      <c r="DEJ1683" s="58"/>
      <c r="DOF1683" s="58"/>
      <c r="DYB1683" s="58"/>
      <c r="EHX1683" s="58"/>
      <c r="ERT1683" s="58"/>
      <c r="FBP1683" s="58"/>
      <c r="FLL1683" s="58"/>
      <c r="FVH1683" s="58"/>
      <c r="GFD1683" s="58"/>
      <c r="GOZ1683" s="58"/>
      <c r="GYV1683" s="58"/>
      <c r="HIR1683" s="58"/>
      <c r="HSN1683" s="58"/>
      <c r="ICJ1683" s="58"/>
      <c r="IMF1683" s="58"/>
      <c r="IWB1683" s="58"/>
      <c r="JFX1683" s="58"/>
      <c r="JPT1683" s="58"/>
      <c r="JZP1683" s="58"/>
      <c r="KJL1683" s="58"/>
      <c r="KTH1683" s="58"/>
      <c r="LDD1683" s="58"/>
      <c r="LMZ1683" s="58"/>
      <c r="LWV1683" s="58"/>
      <c r="MGR1683" s="58"/>
      <c r="MQN1683" s="58"/>
      <c r="NAJ1683" s="58"/>
      <c r="NKF1683" s="58"/>
      <c r="NUB1683" s="58"/>
      <c r="ODX1683" s="58"/>
      <c r="ONT1683" s="58"/>
      <c r="OXP1683" s="58"/>
      <c r="PHL1683" s="58"/>
      <c r="PRH1683" s="58"/>
      <c r="QBD1683" s="58"/>
      <c r="QKZ1683" s="58"/>
      <c r="QUV1683" s="58"/>
      <c r="RER1683" s="58"/>
      <c r="RON1683" s="58"/>
      <c r="RYJ1683" s="58"/>
      <c r="SIF1683" s="58"/>
      <c r="SSB1683" s="58"/>
      <c r="TBX1683" s="58"/>
      <c r="TLT1683" s="58"/>
      <c r="TVP1683" s="58"/>
      <c r="UFL1683" s="58"/>
      <c r="UPH1683" s="58"/>
      <c r="UZD1683" s="58"/>
      <c r="VIZ1683" s="58"/>
      <c r="VSV1683" s="58"/>
      <c r="WCR1683" s="58"/>
      <c r="WMN1683" s="58"/>
      <c r="WWJ1683" s="58"/>
    </row>
    <row r="1684" spans="1:796 1052:1820 2076:2844 3100:3868 4124:4892 5148:5916 6172:6940 7196:7964 8220:8988 9244:10012 10268:11036 11292:12060 12316:13084 13340:14108 14364:15132 15388:16156" s="67" customFormat="1" ht="57" hidden="1" customHeight="1" x14ac:dyDescent="0.25">
      <c r="A1684" s="54">
        <f>+SUBTOTAL(3,$B$11:B1684)</f>
        <v>0</v>
      </c>
      <c r="B1684" s="78" t="s">
        <v>42</v>
      </c>
      <c r="C1684" s="72" t="s">
        <v>43</v>
      </c>
      <c r="D1684" s="72" t="s">
        <v>44</v>
      </c>
      <c r="E1684" s="72" t="s">
        <v>45</v>
      </c>
      <c r="F1684" s="81" t="s">
        <v>5508</v>
      </c>
      <c r="G1684" s="82">
        <v>45559.538831019003</v>
      </c>
      <c r="H1684" s="81" t="s">
        <v>5508</v>
      </c>
      <c r="I1684" s="82">
        <v>45559.538831019003</v>
      </c>
      <c r="J1684" s="81" t="s">
        <v>5508</v>
      </c>
      <c r="K1684" s="82">
        <v>45559.538831019003</v>
      </c>
      <c r="L1684" s="100" t="s">
        <v>5614</v>
      </c>
      <c r="M1684" s="78" t="s">
        <v>48</v>
      </c>
      <c r="N1684" s="73" t="s">
        <v>49</v>
      </c>
      <c r="O1684" s="73" t="s">
        <v>5184</v>
      </c>
      <c r="P1684" s="73" t="s">
        <v>560</v>
      </c>
      <c r="Q1684" s="74"/>
      <c r="R1684" s="75"/>
      <c r="S1684" s="73" t="s">
        <v>53</v>
      </c>
      <c r="T1684" s="73" t="s">
        <v>5248</v>
      </c>
      <c r="U1684" s="73" t="s">
        <v>157</v>
      </c>
      <c r="V1684" s="73"/>
      <c r="W1684" s="73"/>
      <c r="X1684" s="72" t="s">
        <v>58</v>
      </c>
      <c r="Y1684" s="73"/>
      <c r="Z1684" s="73" t="s">
        <v>59</v>
      </c>
      <c r="AA1684" s="72" t="s">
        <v>74</v>
      </c>
      <c r="AB1684" s="72"/>
      <c r="AC1684" s="78" t="s">
        <v>75</v>
      </c>
      <c r="AD1684" s="78" t="s">
        <v>75</v>
      </c>
      <c r="JX1684" s="58"/>
      <c r="TT1684" s="58"/>
      <c r="ADP1684" s="58"/>
      <c r="ANL1684" s="58"/>
      <c r="AXH1684" s="58"/>
      <c r="BHD1684" s="58"/>
      <c r="BQZ1684" s="58"/>
      <c r="CAV1684" s="58"/>
      <c r="CKR1684" s="58"/>
      <c r="CUN1684" s="58"/>
      <c r="DEJ1684" s="58"/>
      <c r="DOF1684" s="58"/>
      <c r="DYB1684" s="58"/>
      <c r="EHX1684" s="58"/>
      <c r="ERT1684" s="58"/>
      <c r="FBP1684" s="58"/>
      <c r="FLL1684" s="58"/>
      <c r="FVH1684" s="58"/>
      <c r="GFD1684" s="58"/>
      <c r="GOZ1684" s="58"/>
      <c r="GYV1684" s="58"/>
      <c r="HIR1684" s="58"/>
      <c r="HSN1684" s="58"/>
      <c r="ICJ1684" s="58"/>
      <c r="IMF1684" s="58"/>
      <c r="IWB1684" s="58"/>
      <c r="JFX1684" s="58"/>
      <c r="JPT1684" s="58"/>
      <c r="JZP1684" s="58"/>
      <c r="KJL1684" s="58"/>
      <c r="KTH1684" s="58"/>
      <c r="LDD1684" s="58"/>
      <c r="LMZ1684" s="58"/>
      <c r="LWV1684" s="58"/>
      <c r="MGR1684" s="58"/>
      <c r="MQN1684" s="58"/>
      <c r="NAJ1684" s="58"/>
      <c r="NKF1684" s="58"/>
      <c r="NUB1684" s="58"/>
      <c r="ODX1684" s="58"/>
      <c r="ONT1684" s="58"/>
      <c r="OXP1684" s="58"/>
      <c r="PHL1684" s="58"/>
      <c r="PRH1684" s="58"/>
      <c r="QBD1684" s="58"/>
      <c r="QKZ1684" s="58"/>
      <c r="QUV1684" s="58"/>
      <c r="RER1684" s="58"/>
      <c r="RON1684" s="58"/>
      <c r="RYJ1684" s="58"/>
      <c r="SIF1684" s="58"/>
      <c r="SSB1684" s="58"/>
      <c r="TBX1684" s="58"/>
      <c r="TLT1684" s="58"/>
      <c r="TVP1684" s="58"/>
      <c r="UFL1684" s="58"/>
      <c r="UPH1684" s="58"/>
      <c r="UZD1684" s="58"/>
      <c r="VIZ1684" s="58"/>
      <c r="VSV1684" s="58"/>
      <c r="WCR1684" s="58"/>
      <c r="WMN1684" s="58"/>
      <c r="WWJ1684" s="58"/>
    </row>
    <row r="1685" spans="1:796 1052:1820 2076:2844 3100:3868 4124:4892 5148:5916 6172:6940 7196:7964 8220:8988 9244:10012 10268:11036 11292:12060 12316:13084 13340:14108 14364:15132 15388:16156" s="67" customFormat="1" ht="57" hidden="1" customHeight="1" x14ac:dyDescent="0.25">
      <c r="A1685" s="54">
        <f>+SUBTOTAL(3,$B$11:B1685)</f>
        <v>0</v>
      </c>
      <c r="B1685" s="78" t="s">
        <v>42</v>
      </c>
      <c r="C1685" s="72" t="s">
        <v>43</v>
      </c>
      <c r="D1685" s="72" t="s">
        <v>44</v>
      </c>
      <c r="E1685" s="72" t="s">
        <v>45</v>
      </c>
      <c r="F1685" s="81" t="s">
        <v>5509</v>
      </c>
      <c r="G1685" s="82">
        <v>45561.787997685002</v>
      </c>
      <c r="H1685" s="81" t="s">
        <v>5509</v>
      </c>
      <c r="I1685" s="82">
        <v>45561.787997685002</v>
      </c>
      <c r="J1685" s="81" t="s">
        <v>5509</v>
      </c>
      <c r="K1685" s="82">
        <v>45561.787997685002</v>
      </c>
      <c r="L1685" s="100" t="s">
        <v>5615</v>
      </c>
      <c r="M1685" s="78" t="s">
        <v>48</v>
      </c>
      <c r="N1685" s="73" t="s">
        <v>49</v>
      </c>
      <c r="O1685" s="73" t="s">
        <v>646</v>
      </c>
      <c r="P1685" s="73" t="s">
        <v>5665</v>
      </c>
      <c r="Q1685" s="74"/>
      <c r="R1685" s="75"/>
      <c r="S1685" s="73" t="s">
        <v>68</v>
      </c>
      <c r="T1685" s="73" t="s">
        <v>125</v>
      </c>
      <c r="U1685" s="73" t="s">
        <v>224</v>
      </c>
      <c r="V1685" s="73"/>
      <c r="W1685" s="73"/>
      <c r="X1685" s="72" t="s">
        <v>58</v>
      </c>
      <c r="Y1685" s="73"/>
      <c r="Z1685" s="73" t="s">
        <v>59</v>
      </c>
      <c r="AA1685" s="72" t="s">
        <v>74</v>
      </c>
      <c r="AB1685" s="72"/>
      <c r="AC1685" s="78" t="s">
        <v>75</v>
      </c>
      <c r="AD1685" s="78" t="s">
        <v>75</v>
      </c>
      <c r="JX1685" s="58"/>
      <c r="TT1685" s="58"/>
      <c r="ADP1685" s="58"/>
      <c r="ANL1685" s="58"/>
      <c r="AXH1685" s="58"/>
      <c r="BHD1685" s="58"/>
      <c r="BQZ1685" s="58"/>
      <c r="CAV1685" s="58"/>
      <c r="CKR1685" s="58"/>
      <c r="CUN1685" s="58"/>
      <c r="DEJ1685" s="58"/>
      <c r="DOF1685" s="58"/>
      <c r="DYB1685" s="58"/>
      <c r="EHX1685" s="58"/>
      <c r="ERT1685" s="58"/>
      <c r="FBP1685" s="58"/>
      <c r="FLL1685" s="58"/>
      <c r="FVH1685" s="58"/>
      <c r="GFD1685" s="58"/>
      <c r="GOZ1685" s="58"/>
      <c r="GYV1685" s="58"/>
      <c r="HIR1685" s="58"/>
      <c r="HSN1685" s="58"/>
      <c r="ICJ1685" s="58"/>
      <c r="IMF1685" s="58"/>
      <c r="IWB1685" s="58"/>
      <c r="JFX1685" s="58"/>
      <c r="JPT1685" s="58"/>
      <c r="JZP1685" s="58"/>
      <c r="KJL1685" s="58"/>
      <c r="KTH1685" s="58"/>
      <c r="LDD1685" s="58"/>
      <c r="LMZ1685" s="58"/>
      <c r="LWV1685" s="58"/>
      <c r="MGR1685" s="58"/>
      <c r="MQN1685" s="58"/>
      <c r="NAJ1685" s="58"/>
      <c r="NKF1685" s="58"/>
      <c r="NUB1685" s="58"/>
      <c r="ODX1685" s="58"/>
      <c r="ONT1685" s="58"/>
      <c r="OXP1685" s="58"/>
      <c r="PHL1685" s="58"/>
      <c r="PRH1685" s="58"/>
      <c r="QBD1685" s="58"/>
      <c r="QKZ1685" s="58"/>
      <c r="QUV1685" s="58"/>
      <c r="RER1685" s="58"/>
      <c r="RON1685" s="58"/>
      <c r="RYJ1685" s="58"/>
      <c r="SIF1685" s="58"/>
      <c r="SSB1685" s="58"/>
      <c r="TBX1685" s="58"/>
      <c r="TLT1685" s="58"/>
      <c r="TVP1685" s="58"/>
      <c r="UFL1685" s="58"/>
      <c r="UPH1685" s="58"/>
      <c r="UZD1685" s="58"/>
      <c r="VIZ1685" s="58"/>
      <c r="VSV1685" s="58"/>
      <c r="WCR1685" s="58"/>
      <c r="WMN1685" s="58"/>
      <c r="WWJ1685" s="58"/>
    </row>
    <row r="1686" spans="1:796 1052:1820 2076:2844 3100:3868 4124:4892 5148:5916 6172:6940 7196:7964 8220:8988 9244:10012 10268:11036 11292:12060 12316:13084 13340:14108 14364:15132 15388:16156" s="67" customFormat="1" ht="57" hidden="1" customHeight="1" x14ac:dyDescent="0.25">
      <c r="A1686" s="54">
        <f>+SUBTOTAL(3,$B$11:B1686)</f>
        <v>0</v>
      </c>
      <c r="B1686" s="78" t="s">
        <v>42</v>
      </c>
      <c r="C1686" s="72" t="s">
        <v>43</v>
      </c>
      <c r="D1686" s="72" t="s">
        <v>44</v>
      </c>
      <c r="E1686" s="72" t="s">
        <v>45</v>
      </c>
      <c r="F1686" s="81" t="s">
        <v>5510</v>
      </c>
      <c r="G1686" s="82">
        <v>45541.743495369999</v>
      </c>
      <c r="H1686" s="81" t="s">
        <v>5510</v>
      </c>
      <c r="I1686" s="82">
        <v>45541.743495369999</v>
      </c>
      <c r="J1686" s="81" t="s">
        <v>5510</v>
      </c>
      <c r="K1686" s="82">
        <v>45541.743495369999</v>
      </c>
      <c r="L1686" s="100" t="s">
        <v>5616</v>
      </c>
      <c r="M1686" s="78" t="s">
        <v>48</v>
      </c>
      <c r="N1686" s="73" t="s">
        <v>261</v>
      </c>
      <c r="O1686" s="73" t="s">
        <v>739</v>
      </c>
      <c r="P1686" s="73" t="s">
        <v>5666</v>
      </c>
      <c r="Q1686" s="74"/>
      <c r="R1686" s="75"/>
      <c r="S1686" s="73" t="s">
        <v>68</v>
      </c>
      <c r="T1686" s="73" t="s">
        <v>125</v>
      </c>
      <c r="U1686" s="73" t="s">
        <v>126</v>
      </c>
      <c r="V1686" s="73"/>
      <c r="W1686" s="73"/>
      <c r="X1686" s="72" t="s">
        <v>58</v>
      </c>
      <c r="Y1686" s="73">
        <v>45552.469594907001</v>
      </c>
      <c r="Z1686" s="73" t="s">
        <v>59</v>
      </c>
      <c r="AA1686" s="72" t="s">
        <v>74</v>
      </c>
      <c r="AB1686" s="72"/>
      <c r="AC1686" s="78" t="s">
        <v>82</v>
      </c>
      <c r="AD1686" s="78" t="s">
        <v>82</v>
      </c>
      <c r="JX1686" s="58"/>
      <c r="TT1686" s="58"/>
      <c r="ADP1686" s="58"/>
      <c r="ANL1686" s="58"/>
      <c r="AXH1686" s="58"/>
      <c r="BHD1686" s="58"/>
      <c r="BQZ1686" s="58"/>
      <c r="CAV1686" s="58"/>
      <c r="CKR1686" s="58"/>
      <c r="CUN1686" s="58"/>
      <c r="DEJ1686" s="58"/>
      <c r="DOF1686" s="58"/>
      <c r="DYB1686" s="58"/>
      <c r="EHX1686" s="58"/>
      <c r="ERT1686" s="58"/>
      <c r="FBP1686" s="58"/>
      <c r="FLL1686" s="58"/>
      <c r="FVH1686" s="58"/>
      <c r="GFD1686" s="58"/>
      <c r="GOZ1686" s="58"/>
      <c r="GYV1686" s="58"/>
      <c r="HIR1686" s="58"/>
      <c r="HSN1686" s="58"/>
      <c r="ICJ1686" s="58"/>
      <c r="IMF1686" s="58"/>
      <c r="IWB1686" s="58"/>
      <c r="JFX1686" s="58"/>
      <c r="JPT1686" s="58"/>
      <c r="JZP1686" s="58"/>
      <c r="KJL1686" s="58"/>
      <c r="KTH1686" s="58"/>
      <c r="LDD1686" s="58"/>
      <c r="LMZ1686" s="58"/>
      <c r="LWV1686" s="58"/>
      <c r="MGR1686" s="58"/>
      <c r="MQN1686" s="58"/>
      <c r="NAJ1686" s="58"/>
      <c r="NKF1686" s="58"/>
      <c r="NUB1686" s="58"/>
      <c r="ODX1686" s="58"/>
      <c r="ONT1686" s="58"/>
      <c r="OXP1686" s="58"/>
      <c r="PHL1686" s="58"/>
      <c r="PRH1686" s="58"/>
      <c r="QBD1686" s="58"/>
      <c r="QKZ1686" s="58"/>
      <c r="QUV1686" s="58"/>
      <c r="RER1686" s="58"/>
      <c r="RON1686" s="58"/>
      <c r="RYJ1686" s="58"/>
      <c r="SIF1686" s="58"/>
      <c r="SSB1686" s="58"/>
      <c r="TBX1686" s="58"/>
      <c r="TLT1686" s="58"/>
      <c r="TVP1686" s="58"/>
      <c r="UFL1686" s="58"/>
      <c r="UPH1686" s="58"/>
      <c r="UZD1686" s="58"/>
      <c r="VIZ1686" s="58"/>
      <c r="VSV1686" s="58"/>
      <c r="WCR1686" s="58"/>
      <c r="WMN1686" s="58"/>
      <c r="WWJ1686" s="58"/>
    </row>
    <row r="1687" spans="1:796 1052:1820 2076:2844 3100:3868 4124:4892 5148:5916 6172:6940 7196:7964 8220:8988 9244:10012 10268:11036 11292:12060 12316:13084 13340:14108 14364:15132 15388:16156" s="67" customFormat="1" ht="57" hidden="1" customHeight="1" x14ac:dyDescent="0.25">
      <c r="A1687" s="54">
        <f>+SUBTOTAL(3,$B$11:B1687)</f>
        <v>0</v>
      </c>
      <c r="B1687" s="78" t="s">
        <v>42</v>
      </c>
      <c r="C1687" s="72" t="s">
        <v>43</v>
      </c>
      <c r="D1687" s="72" t="s">
        <v>44</v>
      </c>
      <c r="E1687" s="72" t="s">
        <v>45</v>
      </c>
      <c r="F1687" s="81" t="s">
        <v>5511</v>
      </c>
      <c r="G1687" s="82">
        <v>45557.720335648002</v>
      </c>
      <c r="H1687" s="81" t="s">
        <v>5511</v>
      </c>
      <c r="I1687" s="82">
        <v>45557.720335648002</v>
      </c>
      <c r="J1687" s="81" t="s">
        <v>5511</v>
      </c>
      <c r="K1687" s="82">
        <v>45557.720335648002</v>
      </c>
      <c r="L1687" s="100" t="s">
        <v>5617</v>
      </c>
      <c r="M1687" s="78" t="s">
        <v>48</v>
      </c>
      <c r="N1687" s="73" t="s">
        <v>756</v>
      </c>
      <c r="O1687" s="73" t="s">
        <v>757</v>
      </c>
      <c r="P1687" s="73" t="s">
        <v>5667</v>
      </c>
      <c r="Q1687" s="74"/>
      <c r="R1687" s="75"/>
      <c r="S1687" s="73" t="s">
        <v>68</v>
      </c>
      <c r="T1687" s="73" t="s">
        <v>296</v>
      </c>
      <c r="U1687" s="73" t="s">
        <v>457</v>
      </c>
      <c r="V1687" s="73"/>
      <c r="W1687" s="73"/>
      <c r="X1687" s="72" t="s">
        <v>58</v>
      </c>
      <c r="Y1687" s="73"/>
      <c r="Z1687" s="73" t="s">
        <v>59</v>
      </c>
      <c r="AA1687" s="72" t="s">
        <v>74</v>
      </c>
      <c r="AB1687" s="72"/>
      <c r="AC1687" s="78" t="s">
        <v>82</v>
      </c>
      <c r="AD1687" s="78" t="s">
        <v>82</v>
      </c>
      <c r="JX1687" s="58"/>
      <c r="TT1687" s="58"/>
      <c r="ADP1687" s="58"/>
      <c r="ANL1687" s="58"/>
      <c r="AXH1687" s="58"/>
      <c r="BHD1687" s="58"/>
      <c r="BQZ1687" s="58"/>
      <c r="CAV1687" s="58"/>
      <c r="CKR1687" s="58"/>
      <c r="CUN1687" s="58"/>
      <c r="DEJ1687" s="58"/>
      <c r="DOF1687" s="58"/>
      <c r="DYB1687" s="58"/>
      <c r="EHX1687" s="58"/>
      <c r="ERT1687" s="58"/>
      <c r="FBP1687" s="58"/>
      <c r="FLL1687" s="58"/>
      <c r="FVH1687" s="58"/>
      <c r="GFD1687" s="58"/>
      <c r="GOZ1687" s="58"/>
      <c r="GYV1687" s="58"/>
      <c r="HIR1687" s="58"/>
      <c r="HSN1687" s="58"/>
      <c r="ICJ1687" s="58"/>
      <c r="IMF1687" s="58"/>
      <c r="IWB1687" s="58"/>
      <c r="JFX1687" s="58"/>
      <c r="JPT1687" s="58"/>
      <c r="JZP1687" s="58"/>
      <c r="KJL1687" s="58"/>
      <c r="KTH1687" s="58"/>
      <c r="LDD1687" s="58"/>
      <c r="LMZ1687" s="58"/>
      <c r="LWV1687" s="58"/>
      <c r="MGR1687" s="58"/>
      <c r="MQN1687" s="58"/>
      <c r="NAJ1687" s="58"/>
      <c r="NKF1687" s="58"/>
      <c r="NUB1687" s="58"/>
      <c r="ODX1687" s="58"/>
      <c r="ONT1687" s="58"/>
      <c r="OXP1687" s="58"/>
      <c r="PHL1687" s="58"/>
      <c r="PRH1687" s="58"/>
      <c r="QBD1687" s="58"/>
      <c r="QKZ1687" s="58"/>
      <c r="QUV1687" s="58"/>
      <c r="RER1687" s="58"/>
      <c r="RON1687" s="58"/>
      <c r="RYJ1687" s="58"/>
      <c r="SIF1687" s="58"/>
      <c r="SSB1687" s="58"/>
      <c r="TBX1687" s="58"/>
      <c r="TLT1687" s="58"/>
      <c r="TVP1687" s="58"/>
      <c r="UFL1687" s="58"/>
      <c r="UPH1687" s="58"/>
      <c r="UZD1687" s="58"/>
      <c r="VIZ1687" s="58"/>
      <c r="VSV1687" s="58"/>
      <c r="WCR1687" s="58"/>
      <c r="WMN1687" s="58"/>
      <c r="WWJ1687" s="58"/>
    </row>
    <row r="1688" spans="1:796 1052:1820 2076:2844 3100:3868 4124:4892 5148:5916 6172:6940 7196:7964 8220:8988 9244:10012 10268:11036 11292:12060 12316:13084 13340:14108 14364:15132 15388:16156" s="67" customFormat="1" ht="57" hidden="1" customHeight="1" x14ac:dyDescent="0.25">
      <c r="A1688" s="54">
        <f>+SUBTOTAL(3,$B$11:B1688)</f>
        <v>0</v>
      </c>
      <c r="B1688" s="78" t="s">
        <v>42</v>
      </c>
      <c r="C1688" s="72" t="s">
        <v>43</v>
      </c>
      <c r="D1688" s="72" t="s">
        <v>44</v>
      </c>
      <c r="E1688" s="72" t="s">
        <v>45</v>
      </c>
      <c r="F1688" s="81" t="s">
        <v>5512</v>
      </c>
      <c r="G1688" s="82">
        <v>45553.671180555997</v>
      </c>
      <c r="H1688" s="81" t="s">
        <v>5512</v>
      </c>
      <c r="I1688" s="82">
        <v>45553.671180555997</v>
      </c>
      <c r="J1688" s="81" t="s">
        <v>5512</v>
      </c>
      <c r="K1688" s="82">
        <v>45553.671180555997</v>
      </c>
      <c r="L1688" s="100" t="s">
        <v>5618</v>
      </c>
      <c r="M1688" s="78" t="s">
        <v>48</v>
      </c>
      <c r="N1688" s="73" t="s">
        <v>261</v>
      </c>
      <c r="O1688" s="73" t="s">
        <v>262</v>
      </c>
      <c r="P1688" s="73" t="s">
        <v>5668</v>
      </c>
      <c r="Q1688" s="74"/>
      <c r="R1688" s="75"/>
      <c r="S1688" s="73" t="s">
        <v>68</v>
      </c>
      <c r="T1688" s="73" t="s">
        <v>125</v>
      </c>
      <c r="U1688" s="73" t="s">
        <v>224</v>
      </c>
      <c r="V1688" s="73"/>
      <c r="W1688" s="73"/>
      <c r="X1688" s="72" t="s">
        <v>58</v>
      </c>
      <c r="Y1688" s="73">
        <v>45555.727835648002</v>
      </c>
      <c r="Z1688" s="73" t="s">
        <v>59</v>
      </c>
      <c r="AA1688" s="72" t="s">
        <v>74</v>
      </c>
      <c r="AB1688" s="72"/>
      <c r="AC1688" s="78" t="s">
        <v>117</v>
      </c>
      <c r="AD1688" s="78" t="s">
        <v>117</v>
      </c>
      <c r="JX1688" s="58"/>
      <c r="TT1688" s="58"/>
      <c r="ADP1688" s="58"/>
      <c r="ANL1688" s="58"/>
      <c r="AXH1688" s="58"/>
      <c r="BHD1688" s="58"/>
      <c r="BQZ1688" s="58"/>
      <c r="CAV1688" s="58"/>
      <c r="CKR1688" s="58"/>
      <c r="CUN1688" s="58"/>
      <c r="DEJ1688" s="58"/>
      <c r="DOF1688" s="58"/>
      <c r="DYB1688" s="58"/>
      <c r="EHX1688" s="58"/>
      <c r="ERT1688" s="58"/>
      <c r="FBP1688" s="58"/>
      <c r="FLL1688" s="58"/>
      <c r="FVH1688" s="58"/>
      <c r="GFD1688" s="58"/>
      <c r="GOZ1688" s="58"/>
      <c r="GYV1688" s="58"/>
      <c r="HIR1688" s="58"/>
      <c r="HSN1688" s="58"/>
      <c r="ICJ1688" s="58"/>
      <c r="IMF1688" s="58"/>
      <c r="IWB1688" s="58"/>
      <c r="JFX1688" s="58"/>
      <c r="JPT1688" s="58"/>
      <c r="JZP1688" s="58"/>
      <c r="KJL1688" s="58"/>
      <c r="KTH1688" s="58"/>
      <c r="LDD1688" s="58"/>
      <c r="LMZ1688" s="58"/>
      <c r="LWV1688" s="58"/>
      <c r="MGR1688" s="58"/>
      <c r="MQN1688" s="58"/>
      <c r="NAJ1688" s="58"/>
      <c r="NKF1688" s="58"/>
      <c r="NUB1688" s="58"/>
      <c r="ODX1688" s="58"/>
      <c r="ONT1688" s="58"/>
      <c r="OXP1688" s="58"/>
      <c r="PHL1688" s="58"/>
      <c r="PRH1688" s="58"/>
      <c r="QBD1688" s="58"/>
      <c r="QKZ1688" s="58"/>
      <c r="QUV1688" s="58"/>
      <c r="RER1688" s="58"/>
      <c r="RON1688" s="58"/>
      <c r="RYJ1688" s="58"/>
      <c r="SIF1688" s="58"/>
      <c r="SSB1688" s="58"/>
      <c r="TBX1688" s="58"/>
      <c r="TLT1688" s="58"/>
      <c r="TVP1688" s="58"/>
      <c r="UFL1688" s="58"/>
      <c r="UPH1688" s="58"/>
      <c r="UZD1688" s="58"/>
      <c r="VIZ1688" s="58"/>
      <c r="VSV1688" s="58"/>
      <c r="WCR1688" s="58"/>
      <c r="WMN1688" s="58"/>
      <c r="WWJ1688" s="58"/>
    </row>
    <row r="1689" spans="1:796 1052:1820 2076:2844 3100:3868 4124:4892 5148:5916 6172:6940 7196:7964 8220:8988 9244:10012 10268:11036 11292:12060 12316:13084 13340:14108 14364:15132 15388:16156" s="67" customFormat="1" ht="57" hidden="1" customHeight="1" x14ac:dyDescent="0.25">
      <c r="A1689" s="54">
        <f>+SUBTOTAL(3,$B$11:B1689)</f>
        <v>0</v>
      </c>
      <c r="B1689" s="78" t="s">
        <v>42</v>
      </c>
      <c r="C1689" s="72" t="s">
        <v>43</v>
      </c>
      <c r="D1689" s="72" t="s">
        <v>44</v>
      </c>
      <c r="E1689" s="72" t="s">
        <v>45</v>
      </c>
      <c r="F1689" s="81" t="s">
        <v>5513</v>
      </c>
      <c r="G1689" s="82">
        <v>45558.477037037002</v>
      </c>
      <c r="H1689" s="81" t="s">
        <v>5513</v>
      </c>
      <c r="I1689" s="82">
        <v>45558.477037037002</v>
      </c>
      <c r="J1689" s="81" t="s">
        <v>5513</v>
      </c>
      <c r="K1689" s="82">
        <v>45558.477037037002</v>
      </c>
      <c r="L1689" s="100" t="s">
        <v>5619</v>
      </c>
      <c r="M1689" s="78" t="s">
        <v>48</v>
      </c>
      <c r="N1689" s="73" t="s">
        <v>261</v>
      </c>
      <c r="O1689" s="73" t="s">
        <v>739</v>
      </c>
      <c r="P1689" s="73" t="s">
        <v>5669</v>
      </c>
      <c r="Q1689" s="74"/>
      <c r="R1689" s="75"/>
      <c r="S1689" s="73" t="s">
        <v>68</v>
      </c>
      <c r="T1689" s="73" t="s">
        <v>96</v>
      </c>
      <c r="U1689" s="73" t="s">
        <v>97</v>
      </c>
      <c r="V1689" s="73"/>
      <c r="W1689" s="73"/>
      <c r="X1689" s="72" t="s">
        <v>58</v>
      </c>
      <c r="Y1689" s="73"/>
      <c r="Z1689" s="73" t="s">
        <v>59</v>
      </c>
      <c r="AA1689" s="72" t="s">
        <v>74</v>
      </c>
      <c r="AB1689" s="72"/>
      <c r="AC1689" s="78" t="s">
        <v>75</v>
      </c>
      <c r="AD1689" s="78" t="s">
        <v>75</v>
      </c>
      <c r="JX1689" s="58"/>
      <c r="TT1689" s="58"/>
      <c r="ADP1689" s="58"/>
      <c r="ANL1689" s="58"/>
      <c r="AXH1689" s="58"/>
      <c r="BHD1689" s="58"/>
      <c r="BQZ1689" s="58"/>
      <c r="CAV1689" s="58"/>
      <c r="CKR1689" s="58"/>
      <c r="CUN1689" s="58"/>
      <c r="DEJ1689" s="58"/>
      <c r="DOF1689" s="58"/>
      <c r="DYB1689" s="58"/>
      <c r="EHX1689" s="58"/>
      <c r="ERT1689" s="58"/>
      <c r="FBP1689" s="58"/>
      <c r="FLL1689" s="58"/>
      <c r="FVH1689" s="58"/>
      <c r="GFD1689" s="58"/>
      <c r="GOZ1689" s="58"/>
      <c r="GYV1689" s="58"/>
      <c r="HIR1689" s="58"/>
      <c r="HSN1689" s="58"/>
      <c r="ICJ1689" s="58"/>
      <c r="IMF1689" s="58"/>
      <c r="IWB1689" s="58"/>
      <c r="JFX1689" s="58"/>
      <c r="JPT1689" s="58"/>
      <c r="JZP1689" s="58"/>
      <c r="KJL1689" s="58"/>
      <c r="KTH1689" s="58"/>
      <c r="LDD1689" s="58"/>
      <c r="LMZ1689" s="58"/>
      <c r="LWV1689" s="58"/>
      <c r="MGR1689" s="58"/>
      <c r="MQN1689" s="58"/>
      <c r="NAJ1689" s="58"/>
      <c r="NKF1689" s="58"/>
      <c r="NUB1689" s="58"/>
      <c r="ODX1689" s="58"/>
      <c r="ONT1689" s="58"/>
      <c r="OXP1689" s="58"/>
      <c r="PHL1689" s="58"/>
      <c r="PRH1689" s="58"/>
      <c r="QBD1689" s="58"/>
      <c r="QKZ1689" s="58"/>
      <c r="QUV1689" s="58"/>
      <c r="RER1689" s="58"/>
      <c r="RON1689" s="58"/>
      <c r="RYJ1689" s="58"/>
      <c r="SIF1689" s="58"/>
      <c r="SSB1689" s="58"/>
      <c r="TBX1689" s="58"/>
      <c r="TLT1689" s="58"/>
      <c r="TVP1689" s="58"/>
      <c r="UFL1689" s="58"/>
      <c r="UPH1689" s="58"/>
      <c r="UZD1689" s="58"/>
      <c r="VIZ1689" s="58"/>
      <c r="VSV1689" s="58"/>
      <c r="WCR1689" s="58"/>
      <c r="WMN1689" s="58"/>
      <c r="WWJ1689" s="58"/>
    </row>
    <row r="1690" spans="1:796 1052:1820 2076:2844 3100:3868 4124:4892 5148:5916 6172:6940 7196:7964 8220:8988 9244:10012 10268:11036 11292:12060 12316:13084 13340:14108 14364:15132 15388:16156" s="67" customFormat="1" ht="57" hidden="1" customHeight="1" x14ac:dyDescent="0.25">
      <c r="A1690" s="54">
        <f>+SUBTOTAL(3,$B$11:B1690)</f>
        <v>0</v>
      </c>
      <c r="B1690" s="78" t="s">
        <v>42</v>
      </c>
      <c r="C1690" s="72" t="s">
        <v>43</v>
      </c>
      <c r="D1690" s="72" t="s">
        <v>44</v>
      </c>
      <c r="E1690" s="72" t="s">
        <v>45</v>
      </c>
      <c r="F1690" s="81" t="s">
        <v>5514</v>
      </c>
      <c r="G1690" s="82">
        <v>45554.711076389001</v>
      </c>
      <c r="H1690" s="81" t="s">
        <v>5514</v>
      </c>
      <c r="I1690" s="82">
        <v>45554.711076389001</v>
      </c>
      <c r="J1690" s="81" t="s">
        <v>5514</v>
      </c>
      <c r="K1690" s="82">
        <v>45554.711076389001</v>
      </c>
      <c r="L1690" s="100" t="s">
        <v>5620</v>
      </c>
      <c r="M1690" s="78" t="s">
        <v>48</v>
      </c>
      <c r="N1690" s="73" t="s">
        <v>261</v>
      </c>
      <c r="O1690" s="73" t="s">
        <v>739</v>
      </c>
      <c r="P1690" s="73" t="s">
        <v>234</v>
      </c>
      <c r="Q1690" s="74"/>
      <c r="R1690" s="75"/>
      <c r="S1690" s="73" t="s">
        <v>68</v>
      </c>
      <c r="T1690" s="73" t="s">
        <v>96</v>
      </c>
      <c r="U1690" s="73" t="s">
        <v>97</v>
      </c>
      <c r="V1690" s="73"/>
      <c r="W1690" s="73"/>
      <c r="X1690" s="72" t="s">
        <v>58</v>
      </c>
      <c r="Y1690" s="73">
        <v>45562.390266203998</v>
      </c>
      <c r="Z1690" s="73" t="s">
        <v>59</v>
      </c>
      <c r="AA1690" s="72" t="s">
        <v>74</v>
      </c>
      <c r="AB1690" s="72"/>
      <c r="AC1690" s="78" t="s">
        <v>117</v>
      </c>
      <c r="AD1690" s="78" t="s">
        <v>117</v>
      </c>
      <c r="JX1690" s="58"/>
      <c r="TT1690" s="58"/>
      <c r="ADP1690" s="58"/>
      <c r="ANL1690" s="58"/>
      <c r="AXH1690" s="58"/>
      <c r="BHD1690" s="58"/>
      <c r="BQZ1690" s="58"/>
      <c r="CAV1690" s="58"/>
      <c r="CKR1690" s="58"/>
      <c r="CUN1690" s="58"/>
      <c r="DEJ1690" s="58"/>
      <c r="DOF1690" s="58"/>
      <c r="DYB1690" s="58"/>
      <c r="EHX1690" s="58"/>
      <c r="ERT1690" s="58"/>
      <c r="FBP1690" s="58"/>
      <c r="FLL1690" s="58"/>
      <c r="FVH1690" s="58"/>
      <c r="GFD1690" s="58"/>
      <c r="GOZ1690" s="58"/>
      <c r="GYV1690" s="58"/>
      <c r="HIR1690" s="58"/>
      <c r="HSN1690" s="58"/>
      <c r="ICJ1690" s="58"/>
      <c r="IMF1690" s="58"/>
      <c r="IWB1690" s="58"/>
      <c r="JFX1690" s="58"/>
      <c r="JPT1690" s="58"/>
      <c r="JZP1690" s="58"/>
      <c r="KJL1690" s="58"/>
      <c r="KTH1690" s="58"/>
      <c r="LDD1690" s="58"/>
      <c r="LMZ1690" s="58"/>
      <c r="LWV1690" s="58"/>
      <c r="MGR1690" s="58"/>
      <c r="MQN1690" s="58"/>
      <c r="NAJ1690" s="58"/>
      <c r="NKF1690" s="58"/>
      <c r="NUB1690" s="58"/>
      <c r="ODX1690" s="58"/>
      <c r="ONT1690" s="58"/>
      <c r="OXP1690" s="58"/>
      <c r="PHL1690" s="58"/>
      <c r="PRH1690" s="58"/>
      <c r="QBD1690" s="58"/>
      <c r="QKZ1690" s="58"/>
      <c r="QUV1690" s="58"/>
      <c r="RER1690" s="58"/>
      <c r="RON1690" s="58"/>
      <c r="RYJ1690" s="58"/>
      <c r="SIF1690" s="58"/>
      <c r="SSB1690" s="58"/>
      <c r="TBX1690" s="58"/>
      <c r="TLT1690" s="58"/>
      <c r="TVP1690" s="58"/>
      <c r="UFL1690" s="58"/>
      <c r="UPH1690" s="58"/>
      <c r="UZD1690" s="58"/>
      <c r="VIZ1690" s="58"/>
      <c r="VSV1690" s="58"/>
      <c r="WCR1690" s="58"/>
      <c r="WMN1690" s="58"/>
      <c r="WWJ1690" s="58"/>
    </row>
    <row r="1691" spans="1:796 1052:1820 2076:2844 3100:3868 4124:4892 5148:5916 6172:6940 7196:7964 8220:8988 9244:10012 10268:11036 11292:12060 12316:13084 13340:14108 14364:15132 15388:16156" s="67" customFormat="1" ht="57" hidden="1" customHeight="1" x14ac:dyDescent="0.25">
      <c r="A1691" s="54">
        <f>+SUBTOTAL(3,$B$11:B1691)</f>
        <v>0</v>
      </c>
      <c r="B1691" s="78" t="s">
        <v>108</v>
      </c>
      <c r="C1691" s="72" t="s">
        <v>43</v>
      </c>
      <c r="D1691" s="72" t="s">
        <v>44</v>
      </c>
      <c r="E1691" s="72" t="s">
        <v>45</v>
      </c>
      <c r="F1691" s="81" t="s">
        <v>5515</v>
      </c>
      <c r="G1691" s="82">
        <v>45539.423182869999</v>
      </c>
      <c r="H1691" s="81" t="s">
        <v>5515</v>
      </c>
      <c r="I1691" s="82">
        <v>45539.423182869999</v>
      </c>
      <c r="J1691" s="81" t="s">
        <v>5515</v>
      </c>
      <c r="K1691" s="82">
        <v>45539.423182869999</v>
      </c>
      <c r="L1691" s="100" t="s">
        <v>5621</v>
      </c>
      <c r="M1691" s="78" t="s">
        <v>48</v>
      </c>
      <c r="N1691" s="73" t="s">
        <v>756</v>
      </c>
      <c r="O1691" s="73" t="s">
        <v>2134</v>
      </c>
      <c r="P1691" s="73" t="s">
        <v>3368</v>
      </c>
      <c r="Q1691" s="74"/>
      <c r="R1691" s="75"/>
      <c r="S1691" s="73" t="s">
        <v>53</v>
      </c>
      <c r="T1691" s="73" t="s">
        <v>5248</v>
      </c>
      <c r="U1691" s="73" t="s">
        <v>157</v>
      </c>
      <c r="V1691" s="73"/>
      <c r="W1691" s="73"/>
      <c r="X1691" s="72" t="s">
        <v>58</v>
      </c>
      <c r="Y1691" s="73">
        <v>45545.483796296001</v>
      </c>
      <c r="Z1691" s="73" t="s">
        <v>59</v>
      </c>
      <c r="AA1691" s="72" t="s">
        <v>74</v>
      </c>
      <c r="AB1691" s="72"/>
      <c r="AC1691" s="78" t="s">
        <v>82</v>
      </c>
      <c r="AD1691" s="78" t="s">
        <v>82</v>
      </c>
      <c r="JX1691" s="58"/>
      <c r="TT1691" s="58"/>
      <c r="ADP1691" s="58"/>
      <c r="ANL1691" s="58"/>
      <c r="AXH1691" s="58"/>
      <c r="BHD1691" s="58"/>
      <c r="BQZ1691" s="58"/>
      <c r="CAV1691" s="58"/>
      <c r="CKR1691" s="58"/>
      <c r="CUN1691" s="58"/>
      <c r="DEJ1691" s="58"/>
      <c r="DOF1691" s="58"/>
      <c r="DYB1691" s="58"/>
      <c r="EHX1691" s="58"/>
      <c r="ERT1691" s="58"/>
      <c r="FBP1691" s="58"/>
      <c r="FLL1691" s="58"/>
      <c r="FVH1691" s="58"/>
      <c r="GFD1691" s="58"/>
      <c r="GOZ1691" s="58"/>
      <c r="GYV1691" s="58"/>
      <c r="HIR1691" s="58"/>
      <c r="HSN1691" s="58"/>
      <c r="ICJ1691" s="58"/>
      <c r="IMF1691" s="58"/>
      <c r="IWB1691" s="58"/>
      <c r="JFX1691" s="58"/>
      <c r="JPT1691" s="58"/>
      <c r="JZP1691" s="58"/>
      <c r="KJL1691" s="58"/>
      <c r="KTH1691" s="58"/>
      <c r="LDD1691" s="58"/>
      <c r="LMZ1691" s="58"/>
      <c r="LWV1691" s="58"/>
      <c r="MGR1691" s="58"/>
      <c r="MQN1691" s="58"/>
      <c r="NAJ1691" s="58"/>
      <c r="NKF1691" s="58"/>
      <c r="NUB1691" s="58"/>
      <c r="ODX1691" s="58"/>
      <c r="ONT1691" s="58"/>
      <c r="OXP1691" s="58"/>
      <c r="PHL1691" s="58"/>
      <c r="PRH1691" s="58"/>
      <c r="QBD1691" s="58"/>
      <c r="QKZ1691" s="58"/>
      <c r="QUV1691" s="58"/>
      <c r="RER1691" s="58"/>
      <c r="RON1691" s="58"/>
      <c r="RYJ1691" s="58"/>
      <c r="SIF1691" s="58"/>
      <c r="SSB1691" s="58"/>
      <c r="TBX1691" s="58"/>
      <c r="TLT1691" s="58"/>
      <c r="TVP1691" s="58"/>
      <c r="UFL1691" s="58"/>
      <c r="UPH1691" s="58"/>
      <c r="UZD1691" s="58"/>
      <c r="VIZ1691" s="58"/>
      <c r="VSV1691" s="58"/>
      <c r="WCR1691" s="58"/>
      <c r="WMN1691" s="58"/>
      <c r="WWJ1691" s="58"/>
    </row>
    <row r="1692" spans="1:796 1052:1820 2076:2844 3100:3868 4124:4892 5148:5916 6172:6940 7196:7964 8220:8988 9244:10012 10268:11036 11292:12060 12316:13084 13340:14108 14364:15132 15388:16156" s="67" customFormat="1" ht="57" hidden="1" customHeight="1" x14ac:dyDescent="0.25">
      <c r="A1692" s="54">
        <f>+SUBTOTAL(3,$B$11:B1692)</f>
        <v>0</v>
      </c>
      <c r="B1692" s="78" t="s">
        <v>42</v>
      </c>
      <c r="C1692" s="72" t="s">
        <v>43</v>
      </c>
      <c r="D1692" s="72" t="s">
        <v>44</v>
      </c>
      <c r="E1692" s="72" t="s">
        <v>45</v>
      </c>
      <c r="F1692" s="81" t="s">
        <v>5516</v>
      </c>
      <c r="G1692" s="82">
        <v>45551.628171295997</v>
      </c>
      <c r="H1692" s="81" t="s">
        <v>5516</v>
      </c>
      <c r="I1692" s="82">
        <v>45551.628171295997</v>
      </c>
      <c r="J1692" s="81" t="s">
        <v>5516</v>
      </c>
      <c r="K1692" s="82">
        <v>45551.628171295997</v>
      </c>
      <c r="L1692" s="100" t="s">
        <v>5622</v>
      </c>
      <c r="M1692" s="78" t="s">
        <v>48</v>
      </c>
      <c r="N1692" s="73" t="s">
        <v>756</v>
      </c>
      <c r="O1692" s="73" t="s">
        <v>1412</v>
      </c>
      <c r="P1692" s="73" t="s">
        <v>647</v>
      </c>
      <c r="Q1692" s="74"/>
      <c r="R1692" s="75"/>
      <c r="S1692" s="73" t="s">
        <v>68</v>
      </c>
      <c r="T1692" s="73" t="s">
        <v>125</v>
      </c>
      <c r="U1692" s="73" t="s">
        <v>126</v>
      </c>
      <c r="V1692" s="73"/>
      <c r="W1692" s="73"/>
      <c r="X1692" s="72" t="s">
        <v>58</v>
      </c>
      <c r="Y1692" s="73">
        <v>45559.525578704001</v>
      </c>
      <c r="Z1692" s="73" t="s">
        <v>59</v>
      </c>
      <c r="AA1692" s="72" t="s">
        <v>74</v>
      </c>
      <c r="AB1692" s="72"/>
      <c r="AC1692" s="78" t="s">
        <v>75</v>
      </c>
      <c r="AD1692" s="78" t="s">
        <v>75</v>
      </c>
      <c r="JX1692" s="58"/>
      <c r="TT1692" s="58"/>
      <c r="ADP1692" s="58"/>
      <c r="ANL1692" s="58"/>
      <c r="AXH1692" s="58"/>
      <c r="BHD1692" s="58"/>
      <c r="BQZ1692" s="58"/>
      <c r="CAV1692" s="58"/>
      <c r="CKR1692" s="58"/>
      <c r="CUN1692" s="58"/>
      <c r="DEJ1692" s="58"/>
      <c r="DOF1692" s="58"/>
      <c r="DYB1692" s="58"/>
      <c r="EHX1692" s="58"/>
      <c r="ERT1692" s="58"/>
      <c r="FBP1692" s="58"/>
      <c r="FLL1692" s="58"/>
      <c r="FVH1692" s="58"/>
      <c r="GFD1692" s="58"/>
      <c r="GOZ1692" s="58"/>
      <c r="GYV1692" s="58"/>
      <c r="HIR1692" s="58"/>
      <c r="HSN1692" s="58"/>
      <c r="ICJ1692" s="58"/>
      <c r="IMF1692" s="58"/>
      <c r="IWB1692" s="58"/>
      <c r="JFX1692" s="58"/>
      <c r="JPT1692" s="58"/>
      <c r="JZP1692" s="58"/>
      <c r="KJL1692" s="58"/>
      <c r="KTH1692" s="58"/>
      <c r="LDD1692" s="58"/>
      <c r="LMZ1692" s="58"/>
      <c r="LWV1692" s="58"/>
      <c r="MGR1692" s="58"/>
      <c r="MQN1692" s="58"/>
      <c r="NAJ1692" s="58"/>
      <c r="NKF1692" s="58"/>
      <c r="NUB1692" s="58"/>
      <c r="ODX1692" s="58"/>
      <c r="ONT1692" s="58"/>
      <c r="OXP1692" s="58"/>
      <c r="PHL1692" s="58"/>
      <c r="PRH1692" s="58"/>
      <c r="QBD1692" s="58"/>
      <c r="QKZ1692" s="58"/>
      <c r="QUV1692" s="58"/>
      <c r="RER1692" s="58"/>
      <c r="RON1692" s="58"/>
      <c r="RYJ1692" s="58"/>
      <c r="SIF1692" s="58"/>
      <c r="SSB1692" s="58"/>
      <c r="TBX1692" s="58"/>
      <c r="TLT1692" s="58"/>
      <c r="TVP1692" s="58"/>
      <c r="UFL1692" s="58"/>
      <c r="UPH1692" s="58"/>
      <c r="UZD1692" s="58"/>
      <c r="VIZ1692" s="58"/>
      <c r="VSV1692" s="58"/>
      <c r="WCR1692" s="58"/>
      <c r="WMN1692" s="58"/>
      <c r="WWJ1692" s="58"/>
    </row>
    <row r="1693" spans="1:796 1052:1820 2076:2844 3100:3868 4124:4892 5148:5916 6172:6940 7196:7964 8220:8988 9244:10012 10268:11036 11292:12060 12316:13084 13340:14108 14364:15132 15388:16156" s="67" customFormat="1" ht="57" hidden="1" customHeight="1" x14ac:dyDescent="0.25">
      <c r="A1693" s="54">
        <f>+SUBTOTAL(3,$B$11:B1693)</f>
        <v>0</v>
      </c>
      <c r="B1693" s="78" t="s">
        <v>42</v>
      </c>
      <c r="C1693" s="72" t="s">
        <v>43</v>
      </c>
      <c r="D1693" s="72" t="s">
        <v>44</v>
      </c>
      <c r="E1693" s="72" t="s">
        <v>45</v>
      </c>
      <c r="F1693" s="81" t="s">
        <v>5517</v>
      </c>
      <c r="G1693" s="82">
        <v>45549.459178240999</v>
      </c>
      <c r="H1693" s="81" t="s">
        <v>5517</v>
      </c>
      <c r="I1693" s="82">
        <v>45549.459178240999</v>
      </c>
      <c r="J1693" s="81" t="s">
        <v>5517</v>
      </c>
      <c r="K1693" s="82">
        <v>45549.459178240999</v>
      </c>
      <c r="L1693" s="100" t="s">
        <v>5623</v>
      </c>
      <c r="M1693" s="78" t="s">
        <v>48</v>
      </c>
      <c r="N1693" s="73" t="s">
        <v>756</v>
      </c>
      <c r="O1693" s="73" t="s">
        <v>2065</v>
      </c>
      <c r="P1693" s="73" t="s">
        <v>5670</v>
      </c>
      <c r="Q1693" s="74"/>
      <c r="R1693" s="75"/>
      <c r="S1693" s="73" t="s">
        <v>68</v>
      </c>
      <c r="T1693" s="73" t="s">
        <v>69</v>
      </c>
      <c r="U1693" s="73" t="s">
        <v>79</v>
      </c>
      <c r="V1693" s="73"/>
      <c r="W1693" s="73"/>
      <c r="X1693" s="72" t="s">
        <v>58</v>
      </c>
      <c r="Y1693" s="73">
        <v>45562.385243056</v>
      </c>
      <c r="Z1693" s="73" t="s">
        <v>59</v>
      </c>
      <c r="AA1693" s="72" t="s">
        <v>74</v>
      </c>
      <c r="AB1693" s="72"/>
      <c r="AC1693" s="78" t="s">
        <v>82</v>
      </c>
      <c r="AD1693" s="78" t="s">
        <v>82</v>
      </c>
      <c r="JX1693" s="58"/>
      <c r="TT1693" s="58"/>
      <c r="ADP1693" s="58"/>
      <c r="ANL1693" s="58"/>
      <c r="AXH1693" s="58"/>
      <c r="BHD1693" s="58"/>
      <c r="BQZ1693" s="58"/>
      <c r="CAV1693" s="58"/>
      <c r="CKR1693" s="58"/>
      <c r="CUN1693" s="58"/>
      <c r="DEJ1693" s="58"/>
      <c r="DOF1693" s="58"/>
      <c r="DYB1693" s="58"/>
      <c r="EHX1693" s="58"/>
      <c r="ERT1693" s="58"/>
      <c r="FBP1693" s="58"/>
      <c r="FLL1693" s="58"/>
      <c r="FVH1693" s="58"/>
      <c r="GFD1693" s="58"/>
      <c r="GOZ1693" s="58"/>
      <c r="GYV1693" s="58"/>
      <c r="HIR1693" s="58"/>
      <c r="HSN1693" s="58"/>
      <c r="ICJ1693" s="58"/>
      <c r="IMF1693" s="58"/>
      <c r="IWB1693" s="58"/>
      <c r="JFX1693" s="58"/>
      <c r="JPT1693" s="58"/>
      <c r="JZP1693" s="58"/>
      <c r="KJL1693" s="58"/>
      <c r="KTH1693" s="58"/>
      <c r="LDD1693" s="58"/>
      <c r="LMZ1693" s="58"/>
      <c r="LWV1693" s="58"/>
      <c r="MGR1693" s="58"/>
      <c r="MQN1693" s="58"/>
      <c r="NAJ1693" s="58"/>
      <c r="NKF1693" s="58"/>
      <c r="NUB1693" s="58"/>
      <c r="ODX1693" s="58"/>
      <c r="ONT1693" s="58"/>
      <c r="OXP1693" s="58"/>
      <c r="PHL1693" s="58"/>
      <c r="PRH1693" s="58"/>
      <c r="QBD1693" s="58"/>
      <c r="QKZ1693" s="58"/>
      <c r="QUV1693" s="58"/>
      <c r="RER1693" s="58"/>
      <c r="RON1693" s="58"/>
      <c r="RYJ1693" s="58"/>
      <c r="SIF1693" s="58"/>
      <c r="SSB1693" s="58"/>
      <c r="TBX1693" s="58"/>
      <c r="TLT1693" s="58"/>
      <c r="TVP1693" s="58"/>
      <c r="UFL1693" s="58"/>
      <c r="UPH1693" s="58"/>
      <c r="UZD1693" s="58"/>
      <c r="VIZ1693" s="58"/>
      <c r="VSV1693" s="58"/>
      <c r="WCR1693" s="58"/>
      <c r="WMN1693" s="58"/>
      <c r="WWJ1693" s="58"/>
    </row>
    <row r="1694" spans="1:796 1052:1820 2076:2844 3100:3868 4124:4892 5148:5916 6172:6940 7196:7964 8220:8988 9244:10012 10268:11036 11292:12060 12316:13084 13340:14108 14364:15132 15388:16156" s="67" customFormat="1" ht="57" hidden="1" customHeight="1" x14ac:dyDescent="0.25">
      <c r="A1694" s="54">
        <f>+SUBTOTAL(3,$B$11:B1694)</f>
        <v>0</v>
      </c>
      <c r="B1694" s="78" t="s">
        <v>42</v>
      </c>
      <c r="C1694" s="72" t="s">
        <v>43</v>
      </c>
      <c r="D1694" s="72" t="s">
        <v>44</v>
      </c>
      <c r="E1694" s="72" t="s">
        <v>45</v>
      </c>
      <c r="F1694" s="81" t="s">
        <v>5518</v>
      </c>
      <c r="G1694" s="82">
        <v>45554.376145832997</v>
      </c>
      <c r="H1694" s="81" t="s">
        <v>5518</v>
      </c>
      <c r="I1694" s="82">
        <v>45554.376145832997</v>
      </c>
      <c r="J1694" s="81" t="s">
        <v>5518</v>
      </c>
      <c r="K1694" s="82">
        <v>45554.376145832997</v>
      </c>
      <c r="L1694" s="100" t="s">
        <v>2946</v>
      </c>
      <c r="M1694" s="78" t="s">
        <v>48</v>
      </c>
      <c r="N1694" s="73" t="s">
        <v>141</v>
      </c>
      <c r="O1694" s="73" t="s">
        <v>227</v>
      </c>
      <c r="P1694" s="73" t="s">
        <v>2048</v>
      </c>
      <c r="Q1694" s="74"/>
      <c r="R1694" s="75"/>
      <c r="S1694" s="73" t="s">
        <v>53</v>
      </c>
      <c r="T1694" s="73" t="s">
        <v>5259</v>
      </c>
      <c r="U1694" s="73" t="s">
        <v>5260</v>
      </c>
      <c r="V1694" s="73"/>
      <c r="W1694" s="73"/>
      <c r="X1694" s="72" t="s">
        <v>58</v>
      </c>
      <c r="Y1694" s="73">
        <v>45554.726539351999</v>
      </c>
      <c r="Z1694" s="73" t="s">
        <v>105</v>
      </c>
      <c r="AA1694" s="72" t="s">
        <v>60</v>
      </c>
      <c r="AB1694" s="72"/>
      <c r="AC1694" s="78" t="s">
        <v>75</v>
      </c>
      <c r="AD1694" s="78" t="s">
        <v>75</v>
      </c>
      <c r="JX1694" s="58"/>
      <c r="TT1694" s="58"/>
      <c r="ADP1694" s="58"/>
      <c r="ANL1694" s="58"/>
      <c r="AXH1694" s="58"/>
      <c r="BHD1694" s="58"/>
      <c r="BQZ1694" s="58"/>
      <c r="CAV1694" s="58"/>
      <c r="CKR1694" s="58"/>
      <c r="CUN1694" s="58"/>
      <c r="DEJ1694" s="58"/>
      <c r="DOF1694" s="58"/>
      <c r="DYB1694" s="58"/>
      <c r="EHX1694" s="58"/>
      <c r="ERT1694" s="58"/>
      <c r="FBP1694" s="58"/>
      <c r="FLL1694" s="58"/>
      <c r="FVH1694" s="58"/>
      <c r="GFD1694" s="58"/>
      <c r="GOZ1694" s="58"/>
      <c r="GYV1694" s="58"/>
      <c r="HIR1694" s="58"/>
      <c r="HSN1694" s="58"/>
      <c r="ICJ1694" s="58"/>
      <c r="IMF1694" s="58"/>
      <c r="IWB1694" s="58"/>
      <c r="JFX1694" s="58"/>
      <c r="JPT1694" s="58"/>
      <c r="JZP1694" s="58"/>
      <c r="KJL1694" s="58"/>
      <c r="KTH1694" s="58"/>
      <c r="LDD1694" s="58"/>
      <c r="LMZ1694" s="58"/>
      <c r="LWV1694" s="58"/>
      <c r="MGR1694" s="58"/>
      <c r="MQN1694" s="58"/>
      <c r="NAJ1694" s="58"/>
      <c r="NKF1694" s="58"/>
      <c r="NUB1694" s="58"/>
      <c r="ODX1694" s="58"/>
      <c r="ONT1694" s="58"/>
      <c r="OXP1694" s="58"/>
      <c r="PHL1694" s="58"/>
      <c r="PRH1694" s="58"/>
      <c r="QBD1694" s="58"/>
      <c r="QKZ1694" s="58"/>
      <c r="QUV1694" s="58"/>
      <c r="RER1694" s="58"/>
      <c r="RON1694" s="58"/>
      <c r="RYJ1694" s="58"/>
      <c r="SIF1694" s="58"/>
      <c r="SSB1694" s="58"/>
      <c r="TBX1694" s="58"/>
      <c r="TLT1694" s="58"/>
      <c r="TVP1694" s="58"/>
      <c r="UFL1694" s="58"/>
      <c r="UPH1694" s="58"/>
      <c r="UZD1694" s="58"/>
      <c r="VIZ1694" s="58"/>
      <c r="VSV1694" s="58"/>
      <c r="WCR1694" s="58"/>
      <c r="WMN1694" s="58"/>
      <c r="WWJ1694" s="58"/>
    </row>
    <row r="1695" spans="1:796 1052:1820 2076:2844 3100:3868 4124:4892 5148:5916 6172:6940 7196:7964 8220:8988 9244:10012 10268:11036 11292:12060 12316:13084 13340:14108 14364:15132 15388:16156" s="67" customFormat="1" ht="57" hidden="1" customHeight="1" x14ac:dyDescent="0.25">
      <c r="A1695" s="54">
        <f>+SUBTOTAL(3,$B$11:B1695)</f>
        <v>0</v>
      </c>
      <c r="B1695" s="78" t="s">
        <v>42</v>
      </c>
      <c r="C1695" s="72" t="s">
        <v>43</v>
      </c>
      <c r="D1695" s="72" t="s">
        <v>44</v>
      </c>
      <c r="E1695" s="72" t="s">
        <v>45</v>
      </c>
      <c r="F1695" s="81" t="s">
        <v>5519</v>
      </c>
      <c r="G1695" s="82">
        <v>45541.70119213</v>
      </c>
      <c r="H1695" s="81" t="s">
        <v>5519</v>
      </c>
      <c r="I1695" s="82">
        <v>45541.70119213</v>
      </c>
      <c r="J1695" s="81" t="s">
        <v>5519</v>
      </c>
      <c r="K1695" s="82">
        <v>45541.70119213</v>
      </c>
      <c r="L1695" s="100" t="s">
        <v>2946</v>
      </c>
      <c r="M1695" s="78" t="s">
        <v>48</v>
      </c>
      <c r="N1695" s="73" t="s">
        <v>141</v>
      </c>
      <c r="O1695" s="73" t="s">
        <v>227</v>
      </c>
      <c r="P1695" s="73" t="s">
        <v>2048</v>
      </c>
      <c r="Q1695" s="74"/>
      <c r="R1695" s="75"/>
      <c r="S1695" s="73" t="s">
        <v>53</v>
      </c>
      <c r="T1695" s="73" t="s">
        <v>5259</v>
      </c>
      <c r="U1695" s="73" t="s">
        <v>5260</v>
      </c>
      <c r="V1695" s="73"/>
      <c r="W1695" s="73"/>
      <c r="X1695" s="72" t="s">
        <v>58</v>
      </c>
      <c r="Y1695" s="73">
        <v>45554.726759259</v>
      </c>
      <c r="Z1695" s="73" t="s">
        <v>105</v>
      </c>
      <c r="AA1695" s="72" t="s">
        <v>60</v>
      </c>
      <c r="AB1695" s="72"/>
      <c r="AC1695" s="78" t="s">
        <v>75</v>
      </c>
      <c r="AD1695" s="78" t="s">
        <v>75</v>
      </c>
      <c r="JX1695" s="58"/>
      <c r="TT1695" s="58"/>
      <c r="ADP1695" s="58"/>
      <c r="ANL1695" s="58"/>
      <c r="AXH1695" s="58"/>
      <c r="BHD1695" s="58"/>
      <c r="BQZ1695" s="58"/>
      <c r="CAV1695" s="58"/>
      <c r="CKR1695" s="58"/>
      <c r="CUN1695" s="58"/>
      <c r="DEJ1695" s="58"/>
      <c r="DOF1695" s="58"/>
      <c r="DYB1695" s="58"/>
      <c r="EHX1695" s="58"/>
      <c r="ERT1695" s="58"/>
      <c r="FBP1695" s="58"/>
      <c r="FLL1695" s="58"/>
      <c r="FVH1695" s="58"/>
      <c r="GFD1695" s="58"/>
      <c r="GOZ1695" s="58"/>
      <c r="GYV1695" s="58"/>
      <c r="HIR1695" s="58"/>
      <c r="HSN1695" s="58"/>
      <c r="ICJ1695" s="58"/>
      <c r="IMF1695" s="58"/>
      <c r="IWB1695" s="58"/>
      <c r="JFX1695" s="58"/>
      <c r="JPT1695" s="58"/>
      <c r="JZP1695" s="58"/>
      <c r="KJL1695" s="58"/>
      <c r="KTH1695" s="58"/>
      <c r="LDD1695" s="58"/>
      <c r="LMZ1695" s="58"/>
      <c r="LWV1695" s="58"/>
      <c r="MGR1695" s="58"/>
      <c r="MQN1695" s="58"/>
      <c r="NAJ1695" s="58"/>
      <c r="NKF1695" s="58"/>
      <c r="NUB1695" s="58"/>
      <c r="ODX1695" s="58"/>
      <c r="ONT1695" s="58"/>
      <c r="OXP1695" s="58"/>
      <c r="PHL1695" s="58"/>
      <c r="PRH1695" s="58"/>
      <c r="QBD1695" s="58"/>
      <c r="QKZ1695" s="58"/>
      <c r="QUV1695" s="58"/>
      <c r="RER1695" s="58"/>
      <c r="RON1695" s="58"/>
      <c r="RYJ1695" s="58"/>
      <c r="SIF1695" s="58"/>
      <c r="SSB1695" s="58"/>
      <c r="TBX1695" s="58"/>
      <c r="TLT1695" s="58"/>
      <c r="TVP1695" s="58"/>
      <c r="UFL1695" s="58"/>
      <c r="UPH1695" s="58"/>
      <c r="UZD1695" s="58"/>
      <c r="VIZ1695" s="58"/>
      <c r="VSV1695" s="58"/>
      <c r="WCR1695" s="58"/>
      <c r="WMN1695" s="58"/>
      <c r="WWJ1695" s="58"/>
    </row>
    <row r="1696" spans="1:796 1052:1820 2076:2844 3100:3868 4124:4892 5148:5916 6172:6940 7196:7964 8220:8988 9244:10012 10268:11036 11292:12060 12316:13084 13340:14108 14364:15132 15388:16156" s="67" customFormat="1" ht="57" hidden="1" customHeight="1" x14ac:dyDescent="0.25">
      <c r="A1696" s="54">
        <f>+SUBTOTAL(3,$B$11:B1696)</f>
        <v>0</v>
      </c>
      <c r="B1696" s="78" t="s">
        <v>42</v>
      </c>
      <c r="C1696" s="72" t="s">
        <v>43</v>
      </c>
      <c r="D1696" s="72" t="s">
        <v>44</v>
      </c>
      <c r="E1696" s="72" t="s">
        <v>45</v>
      </c>
      <c r="F1696" s="81" t="s">
        <v>5520</v>
      </c>
      <c r="G1696" s="82">
        <v>45552.832592592997</v>
      </c>
      <c r="H1696" s="81" t="s">
        <v>5520</v>
      </c>
      <c r="I1696" s="82">
        <v>45552.832592592997</v>
      </c>
      <c r="J1696" s="81" t="s">
        <v>5520</v>
      </c>
      <c r="K1696" s="82">
        <v>45552.832592592997</v>
      </c>
      <c r="L1696" s="100" t="s">
        <v>5128</v>
      </c>
      <c r="M1696" s="78" t="s">
        <v>48</v>
      </c>
      <c r="N1696" s="73" t="s">
        <v>182</v>
      </c>
      <c r="O1696" s="73" t="s">
        <v>607</v>
      </c>
      <c r="P1696" s="73" t="s">
        <v>658</v>
      </c>
      <c r="Q1696" s="74"/>
      <c r="R1696" s="75"/>
      <c r="S1696" s="73" t="s">
        <v>781</v>
      </c>
      <c r="T1696" s="73" t="s">
        <v>782</v>
      </c>
      <c r="U1696" s="73" t="s">
        <v>5256</v>
      </c>
      <c r="V1696" s="73"/>
      <c r="W1696" s="73"/>
      <c r="X1696" s="72" t="s">
        <v>58</v>
      </c>
      <c r="Y1696" s="73"/>
      <c r="Z1696" s="73" t="s">
        <v>59</v>
      </c>
      <c r="AA1696" s="72" t="s">
        <v>60</v>
      </c>
      <c r="AB1696" s="72"/>
      <c r="AC1696" s="78" t="s">
        <v>82</v>
      </c>
      <c r="AD1696" s="78" t="s">
        <v>82</v>
      </c>
      <c r="JX1696" s="58"/>
      <c r="TT1696" s="58"/>
      <c r="ADP1696" s="58"/>
      <c r="ANL1696" s="58"/>
      <c r="AXH1696" s="58"/>
      <c r="BHD1696" s="58"/>
      <c r="BQZ1696" s="58"/>
      <c r="CAV1696" s="58"/>
      <c r="CKR1696" s="58"/>
      <c r="CUN1696" s="58"/>
      <c r="DEJ1696" s="58"/>
      <c r="DOF1696" s="58"/>
      <c r="DYB1696" s="58"/>
      <c r="EHX1696" s="58"/>
      <c r="ERT1696" s="58"/>
      <c r="FBP1696" s="58"/>
      <c r="FLL1696" s="58"/>
      <c r="FVH1696" s="58"/>
      <c r="GFD1696" s="58"/>
      <c r="GOZ1696" s="58"/>
      <c r="GYV1696" s="58"/>
      <c r="HIR1696" s="58"/>
      <c r="HSN1696" s="58"/>
      <c r="ICJ1696" s="58"/>
      <c r="IMF1696" s="58"/>
      <c r="IWB1696" s="58"/>
      <c r="JFX1696" s="58"/>
      <c r="JPT1696" s="58"/>
      <c r="JZP1696" s="58"/>
      <c r="KJL1696" s="58"/>
      <c r="KTH1696" s="58"/>
      <c r="LDD1696" s="58"/>
      <c r="LMZ1696" s="58"/>
      <c r="LWV1696" s="58"/>
      <c r="MGR1696" s="58"/>
      <c r="MQN1696" s="58"/>
      <c r="NAJ1696" s="58"/>
      <c r="NKF1696" s="58"/>
      <c r="NUB1696" s="58"/>
      <c r="ODX1696" s="58"/>
      <c r="ONT1696" s="58"/>
      <c r="OXP1696" s="58"/>
      <c r="PHL1696" s="58"/>
      <c r="PRH1696" s="58"/>
      <c r="QBD1696" s="58"/>
      <c r="QKZ1696" s="58"/>
      <c r="QUV1696" s="58"/>
      <c r="RER1696" s="58"/>
      <c r="RON1696" s="58"/>
      <c r="RYJ1696" s="58"/>
      <c r="SIF1696" s="58"/>
      <c r="SSB1696" s="58"/>
      <c r="TBX1696" s="58"/>
      <c r="TLT1696" s="58"/>
      <c r="TVP1696" s="58"/>
      <c r="UFL1696" s="58"/>
      <c r="UPH1696" s="58"/>
      <c r="UZD1696" s="58"/>
      <c r="VIZ1696" s="58"/>
      <c r="VSV1696" s="58"/>
      <c r="WCR1696" s="58"/>
      <c r="WMN1696" s="58"/>
      <c r="WWJ1696" s="58"/>
    </row>
    <row r="1697" spans="1:796 1052:1820 2076:2844 3100:3868 4124:4892 5148:5916 6172:6940 7196:7964 8220:8988 9244:10012 10268:11036 11292:12060 12316:13084 13340:14108 14364:15132 15388:16156" s="67" customFormat="1" ht="57" hidden="1" customHeight="1" x14ac:dyDescent="0.25">
      <c r="A1697" s="54">
        <f>+SUBTOTAL(3,$B$11:B1697)</f>
        <v>0</v>
      </c>
      <c r="B1697" s="78" t="s">
        <v>42</v>
      </c>
      <c r="C1697" s="72" t="s">
        <v>43</v>
      </c>
      <c r="D1697" s="72" t="s">
        <v>44</v>
      </c>
      <c r="E1697" s="72" t="s">
        <v>45</v>
      </c>
      <c r="F1697" s="81" t="s">
        <v>5521</v>
      </c>
      <c r="G1697" s="82">
        <v>45558.685312499998</v>
      </c>
      <c r="H1697" s="81" t="s">
        <v>5521</v>
      </c>
      <c r="I1697" s="82">
        <v>45558.685312499998</v>
      </c>
      <c r="J1697" s="81" t="s">
        <v>5521</v>
      </c>
      <c r="K1697" s="82">
        <v>45558.685312499998</v>
      </c>
      <c r="L1697" s="100" t="s">
        <v>1280</v>
      </c>
      <c r="M1697" s="78" t="s">
        <v>111</v>
      </c>
      <c r="N1697" s="73" t="s">
        <v>141</v>
      </c>
      <c r="O1697" s="73" t="s">
        <v>554</v>
      </c>
      <c r="P1697" s="73" t="s">
        <v>1410</v>
      </c>
      <c r="Q1697" s="74"/>
      <c r="R1697" s="75"/>
      <c r="S1697" s="73" t="s">
        <v>68</v>
      </c>
      <c r="T1697" s="73" t="s">
        <v>137</v>
      </c>
      <c r="U1697" s="73" t="s">
        <v>564</v>
      </c>
      <c r="V1697" s="73"/>
      <c r="W1697" s="73"/>
      <c r="X1697" s="72" t="s">
        <v>58</v>
      </c>
      <c r="Y1697" s="73"/>
      <c r="Z1697" s="73" t="s">
        <v>59</v>
      </c>
      <c r="AA1697" s="72" t="s">
        <v>60</v>
      </c>
      <c r="AB1697" s="72"/>
      <c r="AC1697" s="78" t="s">
        <v>82</v>
      </c>
      <c r="AD1697" s="78" t="s">
        <v>82</v>
      </c>
      <c r="JX1697" s="58"/>
      <c r="TT1697" s="58"/>
      <c r="ADP1697" s="58"/>
      <c r="ANL1697" s="58"/>
      <c r="AXH1697" s="58"/>
      <c r="BHD1697" s="58"/>
      <c r="BQZ1697" s="58"/>
      <c r="CAV1697" s="58"/>
      <c r="CKR1697" s="58"/>
      <c r="CUN1697" s="58"/>
      <c r="DEJ1697" s="58"/>
      <c r="DOF1697" s="58"/>
      <c r="DYB1697" s="58"/>
      <c r="EHX1697" s="58"/>
      <c r="ERT1697" s="58"/>
      <c r="FBP1697" s="58"/>
      <c r="FLL1697" s="58"/>
      <c r="FVH1697" s="58"/>
      <c r="GFD1697" s="58"/>
      <c r="GOZ1697" s="58"/>
      <c r="GYV1697" s="58"/>
      <c r="HIR1697" s="58"/>
      <c r="HSN1697" s="58"/>
      <c r="ICJ1697" s="58"/>
      <c r="IMF1697" s="58"/>
      <c r="IWB1697" s="58"/>
      <c r="JFX1697" s="58"/>
      <c r="JPT1697" s="58"/>
      <c r="JZP1697" s="58"/>
      <c r="KJL1697" s="58"/>
      <c r="KTH1697" s="58"/>
      <c r="LDD1697" s="58"/>
      <c r="LMZ1697" s="58"/>
      <c r="LWV1697" s="58"/>
      <c r="MGR1697" s="58"/>
      <c r="MQN1697" s="58"/>
      <c r="NAJ1697" s="58"/>
      <c r="NKF1697" s="58"/>
      <c r="NUB1697" s="58"/>
      <c r="ODX1697" s="58"/>
      <c r="ONT1697" s="58"/>
      <c r="OXP1697" s="58"/>
      <c r="PHL1697" s="58"/>
      <c r="PRH1697" s="58"/>
      <c r="QBD1697" s="58"/>
      <c r="QKZ1697" s="58"/>
      <c r="QUV1697" s="58"/>
      <c r="RER1697" s="58"/>
      <c r="RON1697" s="58"/>
      <c r="RYJ1697" s="58"/>
      <c r="SIF1697" s="58"/>
      <c r="SSB1697" s="58"/>
      <c r="TBX1697" s="58"/>
      <c r="TLT1697" s="58"/>
      <c r="TVP1697" s="58"/>
      <c r="UFL1697" s="58"/>
      <c r="UPH1697" s="58"/>
      <c r="UZD1697" s="58"/>
      <c r="VIZ1697" s="58"/>
      <c r="VSV1697" s="58"/>
      <c r="WCR1697" s="58"/>
      <c r="WMN1697" s="58"/>
      <c r="WWJ1697" s="58"/>
    </row>
    <row r="1698" spans="1:796 1052:1820 2076:2844 3100:3868 4124:4892 5148:5916 6172:6940 7196:7964 8220:8988 9244:10012 10268:11036 11292:12060 12316:13084 13340:14108 14364:15132 15388:16156" s="67" customFormat="1" ht="57" hidden="1" customHeight="1" x14ac:dyDescent="0.25">
      <c r="A1698" s="54">
        <f>+SUBTOTAL(3,$B$11:B1698)</f>
        <v>0</v>
      </c>
      <c r="B1698" s="78" t="s">
        <v>108</v>
      </c>
      <c r="C1698" s="72" t="s">
        <v>43</v>
      </c>
      <c r="D1698" s="72" t="s">
        <v>44</v>
      </c>
      <c r="E1698" s="72" t="s">
        <v>45</v>
      </c>
      <c r="F1698" s="81" t="s">
        <v>5522</v>
      </c>
      <c r="G1698" s="82">
        <v>45538.854432870001</v>
      </c>
      <c r="H1698" s="81" t="s">
        <v>5522</v>
      </c>
      <c r="I1698" s="82">
        <v>45538.854432870001</v>
      </c>
      <c r="J1698" s="81" t="s">
        <v>5522</v>
      </c>
      <c r="K1698" s="82">
        <v>45538.854432870001</v>
      </c>
      <c r="L1698" s="100" t="s">
        <v>2946</v>
      </c>
      <c r="M1698" s="78" t="s">
        <v>48</v>
      </c>
      <c r="N1698" s="73" t="s">
        <v>64</v>
      </c>
      <c r="O1698" s="73" t="s">
        <v>87</v>
      </c>
      <c r="P1698" s="73" t="s">
        <v>3336</v>
      </c>
      <c r="Q1698" s="74"/>
      <c r="R1698" s="75"/>
      <c r="S1698" s="73" t="s">
        <v>144</v>
      </c>
      <c r="T1698" s="73" t="s">
        <v>145</v>
      </c>
      <c r="U1698" s="73" t="s">
        <v>146</v>
      </c>
      <c r="V1698" s="73"/>
      <c r="W1698" s="73"/>
      <c r="X1698" s="72" t="s">
        <v>58</v>
      </c>
      <c r="Y1698" s="73">
        <v>45554.723587963003</v>
      </c>
      <c r="Z1698" s="73" t="s">
        <v>105</v>
      </c>
      <c r="AA1698" s="72" t="s">
        <v>60</v>
      </c>
      <c r="AB1698" s="72"/>
      <c r="AC1698" s="78" t="s">
        <v>75</v>
      </c>
      <c r="AD1698" s="78" t="s">
        <v>75</v>
      </c>
      <c r="JX1698" s="58"/>
      <c r="TT1698" s="58"/>
      <c r="ADP1698" s="58"/>
      <c r="ANL1698" s="58"/>
      <c r="AXH1698" s="58"/>
      <c r="BHD1698" s="58"/>
      <c r="BQZ1698" s="58"/>
      <c r="CAV1698" s="58"/>
      <c r="CKR1698" s="58"/>
      <c r="CUN1698" s="58"/>
      <c r="DEJ1698" s="58"/>
      <c r="DOF1698" s="58"/>
      <c r="DYB1698" s="58"/>
      <c r="EHX1698" s="58"/>
      <c r="ERT1698" s="58"/>
      <c r="FBP1698" s="58"/>
      <c r="FLL1698" s="58"/>
      <c r="FVH1698" s="58"/>
      <c r="GFD1698" s="58"/>
      <c r="GOZ1698" s="58"/>
      <c r="GYV1698" s="58"/>
      <c r="HIR1698" s="58"/>
      <c r="HSN1698" s="58"/>
      <c r="ICJ1698" s="58"/>
      <c r="IMF1698" s="58"/>
      <c r="IWB1698" s="58"/>
      <c r="JFX1698" s="58"/>
      <c r="JPT1698" s="58"/>
      <c r="JZP1698" s="58"/>
      <c r="KJL1698" s="58"/>
      <c r="KTH1698" s="58"/>
      <c r="LDD1698" s="58"/>
      <c r="LMZ1698" s="58"/>
      <c r="LWV1698" s="58"/>
      <c r="MGR1698" s="58"/>
      <c r="MQN1698" s="58"/>
      <c r="NAJ1698" s="58"/>
      <c r="NKF1698" s="58"/>
      <c r="NUB1698" s="58"/>
      <c r="ODX1698" s="58"/>
      <c r="ONT1698" s="58"/>
      <c r="OXP1698" s="58"/>
      <c r="PHL1698" s="58"/>
      <c r="PRH1698" s="58"/>
      <c r="QBD1698" s="58"/>
      <c r="QKZ1698" s="58"/>
      <c r="QUV1698" s="58"/>
      <c r="RER1698" s="58"/>
      <c r="RON1698" s="58"/>
      <c r="RYJ1698" s="58"/>
      <c r="SIF1698" s="58"/>
      <c r="SSB1698" s="58"/>
      <c r="TBX1698" s="58"/>
      <c r="TLT1698" s="58"/>
      <c r="TVP1698" s="58"/>
      <c r="UFL1698" s="58"/>
      <c r="UPH1698" s="58"/>
      <c r="UZD1698" s="58"/>
      <c r="VIZ1698" s="58"/>
      <c r="VSV1698" s="58"/>
      <c r="WCR1698" s="58"/>
      <c r="WMN1698" s="58"/>
      <c r="WWJ1698" s="58"/>
    </row>
    <row r="1699" spans="1:796 1052:1820 2076:2844 3100:3868 4124:4892 5148:5916 6172:6940 7196:7964 8220:8988 9244:10012 10268:11036 11292:12060 12316:13084 13340:14108 14364:15132 15388:16156" s="67" customFormat="1" ht="57" hidden="1" customHeight="1" x14ac:dyDescent="0.25">
      <c r="A1699" s="54">
        <f>+SUBTOTAL(3,$B$11:B1699)</f>
        <v>0</v>
      </c>
      <c r="B1699" s="78" t="s">
        <v>42</v>
      </c>
      <c r="C1699" s="72" t="s">
        <v>43</v>
      </c>
      <c r="D1699" s="72" t="s">
        <v>44</v>
      </c>
      <c r="E1699" s="72" t="s">
        <v>45</v>
      </c>
      <c r="F1699" s="81" t="s">
        <v>5523</v>
      </c>
      <c r="G1699" s="82">
        <v>45554.004907406998</v>
      </c>
      <c r="H1699" s="81" t="s">
        <v>5523</v>
      </c>
      <c r="I1699" s="82">
        <v>45554.004907406998</v>
      </c>
      <c r="J1699" s="81" t="s">
        <v>5523</v>
      </c>
      <c r="K1699" s="82">
        <v>45554.004907406998</v>
      </c>
      <c r="L1699" s="100" t="s">
        <v>2946</v>
      </c>
      <c r="M1699" s="78" t="s">
        <v>48</v>
      </c>
      <c r="N1699" s="73" t="s">
        <v>64</v>
      </c>
      <c r="O1699" s="73" t="s">
        <v>87</v>
      </c>
      <c r="P1699" s="73" t="s">
        <v>3336</v>
      </c>
      <c r="Q1699" s="74"/>
      <c r="R1699" s="75"/>
      <c r="S1699" s="73" t="s">
        <v>53</v>
      </c>
      <c r="T1699" s="73" t="s">
        <v>5248</v>
      </c>
      <c r="U1699" s="73" t="s">
        <v>157</v>
      </c>
      <c r="V1699" s="73"/>
      <c r="W1699" s="73"/>
      <c r="X1699" s="72" t="s">
        <v>58</v>
      </c>
      <c r="Y1699" s="73"/>
      <c r="Z1699" s="73" t="s">
        <v>59</v>
      </c>
      <c r="AA1699" s="72" t="s">
        <v>60</v>
      </c>
      <c r="AB1699" s="72"/>
      <c r="AC1699" s="78" t="s">
        <v>61</v>
      </c>
      <c r="AD1699" s="78" t="s">
        <v>61</v>
      </c>
      <c r="JX1699" s="58"/>
      <c r="TT1699" s="58"/>
      <c r="ADP1699" s="58"/>
      <c r="ANL1699" s="58"/>
      <c r="AXH1699" s="58"/>
      <c r="BHD1699" s="58"/>
      <c r="BQZ1699" s="58"/>
      <c r="CAV1699" s="58"/>
      <c r="CKR1699" s="58"/>
      <c r="CUN1699" s="58"/>
      <c r="DEJ1699" s="58"/>
      <c r="DOF1699" s="58"/>
      <c r="DYB1699" s="58"/>
      <c r="EHX1699" s="58"/>
      <c r="ERT1699" s="58"/>
      <c r="FBP1699" s="58"/>
      <c r="FLL1699" s="58"/>
      <c r="FVH1699" s="58"/>
      <c r="GFD1699" s="58"/>
      <c r="GOZ1699" s="58"/>
      <c r="GYV1699" s="58"/>
      <c r="HIR1699" s="58"/>
      <c r="HSN1699" s="58"/>
      <c r="ICJ1699" s="58"/>
      <c r="IMF1699" s="58"/>
      <c r="IWB1699" s="58"/>
      <c r="JFX1699" s="58"/>
      <c r="JPT1699" s="58"/>
      <c r="JZP1699" s="58"/>
      <c r="KJL1699" s="58"/>
      <c r="KTH1699" s="58"/>
      <c r="LDD1699" s="58"/>
      <c r="LMZ1699" s="58"/>
      <c r="LWV1699" s="58"/>
      <c r="MGR1699" s="58"/>
      <c r="MQN1699" s="58"/>
      <c r="NAJ1699" s="58"/>
      <c r="NKF1699" s="58"/>
      <c r="NUB1699" s="58"/>
      <c r="ODX1699" s="58"/>
      <c r="ONT1699" s="58"/>
      <c r="OXP1699" s="58"/>
      <c r="PHL1699" s="58"/>
      <c r="PRH1699" s="58"/>
      <c r="QBD1699" s="58"/>
      <c r="QKZ1699" s="58"/>
      <c r="QUV1699" s="58"/>
      <c r="RER1699" s="58"/>
      <c r="RON1699" s="58"/>
      <c r="RYJ1699" s="58"/>
      <c r="SIF1699" s="58"/>
      <c r="SSB1699" s="58"/>
      <c r="TBX1699" s="58"/>
      <c r="TLT1699" s="58"/>
      <c r="TVP1699" s="58"/>
      <c r="UFL1699" s="58"/>
      <c r="UPH1699" s="58"/>
      <c r="UZD1699" s="58"/>
      <c r="VIZ1699" s="58"/>
      <c r="VSV1699" s="58"/>
      <c r="WCR1699" s="58"/>
      <c r="WMN1699" s="58"/>
      <c r="WWJ1699" s="58"/>
    </row>
    <row r="1700" spans="1:796 1052:1820 2076:2844 3100:3868 4124:4892 5148:5916 6172:6940 7196:7964 8220:8988 9244:10012 10268:11036 11292:12060 12316:13084 13340:14108 14364:15132 15388:16156" s="67" customFormat="1" ht="57" hidden="1" customHeight="1" x14ac:dyDescent="0.25">
      <c r="A1700" s="54">
        <f>+SUBTOTAL(3,$B$11:B1700)</f>
        <v>0</v>
      </c>
      <c r="B1700" s="78" t="s">
        <v>42</v>
      </c>
      <c r="C1700" s="72" t="s">
        <v>43</v>
      </c>
      <c r="D1700" s="72" t="s">
        <v>44</v>
      </c>
      <c r="E1700" s="72" t="s">
        <v>45</v>
      </c>
      <c r="F1700" s="81" t="s">
        <v>5524</v>
      </c>
      <c r="G1700" s="82">
        <v>45555.772766203998</v>
      </c>
      <c r="H1700" s="81" t="s">
        <v>5524</v>
      </c>
      <c r="I1700" s="82">
        <v>45555.772766203998</v>
      </c>
      <c r="J1700" s="81" t="s">
        <v>5524</v>
      </c>
      <c r="K1700" s="82">
        <v>45555.772766203998</v>
      </c>
      <c r="L1700" s="100" t="s">
        <v>3221</v>
      </c>
      <c r="M1700" s="78" t="s">
        <v>48</v>
      </c>
      <c r="N1700" s="73" t="s">
        <v>141</v>
      </c>
      <c r="O1700" s="73" t="s">
        <v>624</v>
      </c>
      <c r="P1700" s="73" t="s">
        <v>3498</v>
      </c>
      <c r="Q1700" s="74"/>
      <c r="R1700" s="75"/>
      <c r="S1700" s="73" t="s">
        <v>53</v>
      </c>
      <c r="T1700" s="73" t="s">
        <v>5259</v>
      </c>
      <c r="U1700" s="73" t="s">
        <v>5260</v>
      </c>
      <c r="V1700" s="73"/>
      <c r="W1700" s="73"/>
      <c r="X1700" s="72" t="s">
        <v>58</v>
      </c>
      <c r="Y1700" s="73"/>
      <c r="Z1700" s="73" t="s">
        <v>59</v>
      </c>
      <c r="AA1700" s="72" t="s">
        <v>60</v>
      </c>
      <c r="AB1700" s="72"/>
      <c r="AC1700" s="78" t="s">
        <v>82</v>
      </c>
      <c r="AD1700" s="78" t="s">
        <v>82</v>
      </c>
      <c r="JX1700" s="58"/>
      <c r="TT1700" s="58"/>
      <c r="ADP1700" s="58"/>
      <c r="ANL1700" s="58"/>
      <c r="AXH1700" s="58"/>
      <c r="BHD1700" s="58"/>
      <c r="BQZ1700" s="58"/>
      <c r="CAV1700" s="58"/>
      <c r="CKR1700" s="58"/>
      <c r="CUN1700" s="58"/>
      <c r="DEJ1700" s="58"/>
      <c r="DOF1700" s="58"/>
      <c r="DYB1700" s="58"/>
      <c r="EHX1700" s="58"/>
      <c r="ERT1700" s="58"/>
      <c r="FBP1700" s="58"/>
      <c r="FLL1700" s="58"/>
      <c r="FVH1700" s="58"/>
      <c r="GFD1700" s="58"/>
      <c r="GOZ1700" s="58"/>
      <c r="GYV1700" s="58"/>
      <c r="HIR1700" s="58"/>
      <c r="HSN1700" s="58"/>
      <c r="ICJ1700" s="58"/>
      <c r="IMF1700" s="58"/>
      <c r="IWB1700" s="58"/>
      <c r="JFX1700" s="58"/>
      <c r="JPT1700" s="58"/>
      <c r="JZP1700" s="58"/>
      <c r="KJL1700" s="58"/>
      <c r="KTH1700" s="58"/>
      <c r="LDD1700" s="58"/>
      <c r="LMZ1700" s="58"/>
      <c r="LWV1700" s="58"/>
      <c r="MGR1700" s="58"/>
      <c r="MQN1700" s="58"/>
      <c r="NAJ1700" s="58"/>
      <c r="NKF1700" s="58"/>
      <c r="NUB1700" s="58"/>
      <c r="ODX1700" s="58"/>
      <c r="ONT1700" s="58"/>
      <c r="OXP1700" s="58"/>
      <c r="PHL1700" s="58"/>
      <c r="PRH1700" s="58"/>
      <c r="QBD1700" s="58"/>
      <c r="QKZ1700" s="58"/>
      <c r="QUV1700" s="58"/>
      <c r="RER1700" s="58"/>
      <c r="RON1700" s="58"/>
      <c r="RYJ1700" s="58"/>
      <c r="SIF1700" s="58"/>
      <c r="SSB1700" s="58"/>
      <c r="TBX1700" s="58"/>
      <c r="TLT1700" s="58"/>
      <c r="TVP1700" s="58"/>
      <c r="UFL1700" s="58"/>
      <c r="UPH1700" s="58"/>
      <c r="UZD1700" s="58"/>
      <c r="VIZ1700" s="58"/>
      <c r="VSV1700" s="58"/>
      <c r="WCR1700" s="58"/>
      <c r="WMN1700" s="58"/>
      <c r="WWJ1700" s="58"/>
    </row>
    <row r="1701" spans="1:796 1052:1820 2076:2844 3100:3868 4124:4892 5148:5916 6172:6940 7196:7964 8220:8988 9244:10012 10268:11036 11292:12060 12316:13084 13340:14108 14364:15132 15388:16156" s="67" customFormat="1" ht="57" hidden="1" customHeight="1" x14ac:dyDescent="0.25">
      <c r="A1701" s="54">
        <f>+SUBTOTAL(3,$B$11:B1701)</f>
        <v>0</v>
      </c>
      <c r="B1701" s="78" t="s">
        <v>42</v>
      </c>
      <c r="C1701" s="72" t="s">
        <v>43</v>
      </c>
      <c r="D1701" s="72" t="s">
        <v>44</v>
      </c>
      <c r="E1701" s="72" t="s">
        <v>45</v>
      </c>
      <c r="F1701" s="81" t="s">
        <v>5525</v>
      </c>
      <c r="G1701" s="82">
        <v>45552.710833333003</v>
      </c>
      <c r="H1701" s="81" t="s">
        <v>5525</v>
      </c>
      <c r="I1701" s="82">
        <v>45552.710833333003</v>
      </c>
      <c r="J1701" s="81" t="s">
        <v>5525</v>
      </c>
      <c r="K1701" s="82">
        <v>45552.710833333003</v>
      </c>
      <c r="L1701" s="100" t="s">
        <v>2946</v>
      </c>
      <c r="M1701" s="78" t="s">
        <v>48</v>
      </c>
      <c r="N1701" s="73" t="s">
        <v>141</v>
      </c>
      <c r="O1701" s="73" t="s">
        <v>227</v>
      </c>
      <c r="P1701" s="73" t="s">
        <v>2048</v>
      </c>
      <c r="Q1701" s="74"/>
      <c r="R1701" s="75"/>
      <c r="S1701" s="73" t="s">
        <v>53</v>
      </c>
      <c r="T1701" s="73" t="s">
        <v>5259</v>
      </c>
      <c r="U1701" s="73" t="s">
        <v>5260</v>
      </c>
      <c r="V1701" s="73"/>
      <c r="W1701" s="73"/>
      <c r="X1701" s="72" t="s">
        <v>58</v>
      </c>
      <c r="Y1701" s="73">
        <v>45554.725914351999</v>
      </c>
      <c r="Z1701" s="73" t="s">
        <v>59</v>
      </c>
      <c r="AA1701" s="72" t="s">
        <v>60</v>
      </c>
      <c r="AB1701" s="72"/>
      <c r="AC1701" s="78" t="s">
        <v>75</v>
      </c>
      <c r="AD1701" s="78" t="s">
        <v>75</v>
      </c>
      <c r="JX1701" s="58"/>
      <c r="TT1701" s="58"/>
      <c r="ADP1701" s="58"/>
      <c r="ANL1701" s="58"/>
      <c r="AXH1701" s="58"/>
      <c r="BHD1701" s="58"/>
      <c r="BQZ1701" s="58"/>
      <c r="CAV1701" s="58"/>
      <c r="CKR1701" s="58"/>
      <c r="CUN1701" s="58"/>
      <c r="DEJ1701" s="58"/>
      <c r="DOF1701" s="58"/>
      <c r="DYB1701" s="58"/>
      <c r="EHX1701" s="58"/>
      <c r="ERT1701" s="58"/>
      <c r="FBP1701" s="58"/>
      <c r="FLL1701" s="58"/>
      <c r="FVH1701" s="58"/>
      <c r="GFD1701" s="58"/>
      <c r="GOZ1701" s="58"/>
      <c r="GYV1701" s="58"/>
      <c r="HIR1701" s="58"/>
      <c r="HSN1701" s="58"/>
      <c r="ICJ1701" s="58"/>
      <c r="IMF1701" s="58"/>
      <c r="IWB1701" s="58"/>
      <c r="JFX1701" s="58"/>
      <c r="JPT1701" s="58"/>
      <c r="JZP1701" s="58"/>
      <c r="KJL1701" s="58"/>
      <c r="KTH1701" s="58"/>
      <c r="LDD1701" s="58"/>
      <c r="LMZ1701" s="58"/>
      <c r="LWV1701" s="58"/>
      <c r="MGR1701" s="58"/>
      <c r="MQN1701" s="58"/>
      <c r="NAJ1701" s="58"/>
      <c r="NKF1701" s="58"/>
      <c r="NUB1701" s="58"/>
      <c r="ODX1701" s="58"/>
      <c r="ONT1701" s="58"/>
      <c r="OXP1701" s="58"/>
      <c r="PHL1701" s="58"/>
      <c r="PRH1701" s="58"/>
      <c r="QBD1701" s="58"/>
      <c r="QKZ1701" s="58"/>
      <c r="QUV1701" s="58"/>
      <c r="RER1701" s="58"/>
      <c r="RON1701" s="58"/>
      <c r="RYJ1701" s="58"/>
      <c r="SIF1701" s="58"/>
      <c r="SSB1701" s="58"/>
      <c r="TBX1701" s="58"/>
      <c r="TLT1701" s="58"/>
      <c r="TVP1701" s="58"/>
      <c r="UFL1701" s="58"/>
      <c r="UPH1701" s="58"/>
      <c r="UZD1701" s="58"/>
      <c r="VIZ1701" s="58"/>
      <c r="VSV1701" s="58"/>
      <c r="WCR1701" s="58"/>
      <c r="WMN1701" s="58"/>
      <c r="WWJ1701" s="58"/>
    </row>
    <row r="1702" spans="1:796 1052:1820 2076:2844 3100:3868 4124:4892 5148:5916 6172:6940 7196:7964 8220:8988 9244:10012 10268:11036 11292:12060 12316:13084 13340:14108 14364:15132 15388:16156" s="67" customFormat="1" ht="57" hidden="1" customHeight="1" x14ac:dyDescent="0.25">
      <c r="A1702" s="54">
        <f>+SUBTOTAL(3,$B$11:B1702)</f>
        <v>0</v>
      </c>
      <c r="B1702" s="78" t="s">
        <v>108</v>
      </c>
      <c r="C1702" s="72" t="s">
        <v>43</v>
      </c>
      <c r="D1702" s="72" t="s">
        <v>44</v>
      </c>
      <c r="E1702" s="72" t="s">
        <v>45</v>
      </c>
      <c r="F1702" s="81" t="s">
        <v>5526</v>
      </c>
      <c r="G1702" s="82">
        <v>45540.508425925997</v>
      </c>
      <c r="H1702" s="81" t="s">
        <v>5526</v>
      </c>
      <c r="I1702" s="82">
        <v>45540.508425925997</v>
      </c>
      <c r="J1702" s="81" t="s">
        <v>5526</v>
      </c>
      <c r="K1702" s="82">
        <v>45540.508425925997</v>
      </c>
      <c r="L1702" s="100" t="s">
        <v>2261</v>
      </c>
      <c r="M1702" s="78" t="s">
        <v>48</v>
      </c>
      <c r="N1702" s="73" t="s">
        <v>141</v>
      </c>
      <c r="O1702" s="73" t="s">
        <v>175</v>
      </c>
      <c r="P1702" s="73" t="s">
        <v>2105</v>
      </c>
      <c r="Q1702" s="74"/>
      <c r="R1702" s="75"/>
      <c r="S1702" s="73" t="s">
        <v>53</v>
      </c>
      <c r="T1702" s="73" t="s">
        <v>5248</v>
      </c>
      <c r="U1702" s="73" t="s">
        <v>157</v>
      </c>
      <c r="V1702" s="73"/>
      <c r="W1702" s="73"/>
      <c r="X1702" s="72" t="s">
        <v>58</v>
      </c>
      <c r="Y1702" s="73">
        <v>45554.652314815001</v>
      </c>
      <c r="Z1702" s="73" t="s">
        <v>105</v>
      </c>
      <c r="AA1702" s="72" t="s">
        <v>60</v>
      </c>
      <c r="AB1702" s="72"/>
      <c r="AC1702" s="78" t="s">
        <v>61</v>
      </c>
      <c r="AD1702" s="78" t="s">
        <v>61</v>
      </c>
      <c r="JX1702" s="58"/>
      <c r="TT1702" s="58"/>
      <c r="ADP1702" s="58"/>
      <c r="ANL1702" s="58"/>
      <c r="AXH1702" s="58"/>
      <c r="BHD1702" s="58"/>
      <c r="BQZ1702" s="58"/>
      <c r="CAV1702" s="58"/>
      <c r="CKR1702" s="58"/>
      <c r="CUN1702" s="58"/>
      <c r="DEJ1702" s="58"/>
      <c r="DOF1702" s="58"/>
      <c r="DYB1702" s="58"/>
      <c r="EHX1702" s="58"/>
      <c r="ERT1702" s="58"/>
      <c r="FBP1702" s="58"/>
      <c r="FLL1702" s="58"/>
      <c r="FVH1702" s="58"/>
      <c r="GFD1702" s="58"/>
      <c r="GOZ1702" s="58"/>
      <c r="GYV1702" s="58"/>
      <c r="HIR1702" s="58"/>
      <c r="HSN1702" s="58"/>
      <c r="ICJ1702" s="58"/>
      <c r="IMF1702" s="58"/>
      <c r="IWB1702" s="58"/>
      <c r="JFX1702" s="58"/>
      <c r="JPT1702" s="58"/>
      <c r="JZP1702" s="58"/>
      <c r="KJL1702" s="58"/>
      <c r="KTH1702" s="58"/>
      <c r="LDD1702" s="58"/>
      <c r="LMZ1702" s="58"/>
      <c r="LWV1702" s="58"/>
      <c r="MGR1702" s="58"/>
      <c r="MQN1702" s="58"/>
      <c r="NAJ1702" s="58"/>
      <c r="NKF1702" s="58"/>
      <c r="NUB1702" s="58"/>
      <c r="ODX1702" s="58"/>
      <c r="ONT1702" s="58"/>
      <c r="OXP1702" s="58"/>
      <c r="PHL1702" s="58"/>
      <c r="PRH1702" s="58"/>
      <c r="QBD1702" s="58"/>
      <c r="QKZ1702" s="58"/>
      <c r="QUV1702" s="58"/>
      <c r="RER1702" s="58"/>
      <c r="RON1702" s="58"/>
      <c r="RYJ1702" s="58"/>
      <c r="SIF1702" s="58"/>
      <c r="SSB1702" s="58"/>
      <c r="TBX1702" s="58"/>
      <c r="TLT1702" s="58"/>
      <c r="TVP1702" s="58"/>
      <c r="UFL1702" s="58"/>
      <c r="UPH1702" s="58"/>
      <c r="UZD1702" s="58"/>
      <c r="VIZ1702" s="58"/>
      <c r="VSV1702" s="58"/>
      <c r="WCR1702" s="58"/>
      <c r="WMN1702" s="58"/>
      <c r="WWJ1702" s="58"/>
    </row>
    <row r="1703" spans="1:796 1052:1820 2076:2844 3100:3868 4124:4892 5148:5916 6172:6940 7196:7964 8220:8988 9244:10012 10268:11036 11292:12060 12316:13084 13340:14108 14364:15132 15388:16156" s="67" customFormat="1" ht="57" hidden="1" customHeight="1" x14ac:dyDescent="0.25">
      <c r="A1703" s="54">
        <f>+SUBTOTAL(3,$B$11:B1703)</f>
        <v>0</v>
      </c>
      <c r="B1703" s="78" t="s">
        <v>42</v>
      </c>
      <c r="C1703" s="72" t="s">
        <v>43</v>
      </c>
      <c r="D1703" s="72" t="s">
        <v>44</v>
      </c>
      <c r="E1703" s="72" t="s">
        <v>45</v>
      </c>
      <c r="F1703" s="81" t="s">
        <v>5527</v>
      </c>
      <c r="G1703" s="82">
        <v>45548.532118055999</v>
      </c>
      <c r="H1703" s="81" t="s">
        <v>5527</v>
      </c>
      <c r="I1703" s="82">
        <v>45548.532118055999</v>
      </c>
      <c r="J1703" s="81" t="s">
        <v>5527</v>
      </c>
      <c r="K1703" s="82">
        <v>45548.532118055999</v>
      </c>
      <c r="L1703" s="100" t="s">
        <v>5624</v>
      </c>
      <c r="M1703" s="78" t="s">
        <v>48</v>
      </c>
      <c r="N1703" s="73" t="s">
        <v>64</v>
      </c>
      <c r="O1703" s="73" t="s">
        <v>4776</v>
      </c>
      <c r="P1703" s="73" t="s">
        <v>5671</v>
      </c>
      <c r="Q1703" s="74"/>
      <c r="R1703" s="75"/>
      <c r="S1703" s="73" t="s">
        <v>68</v>
      </c>
      <c r="T1703" s="73" t="s">
        <v>69</v>
      </c>
      <c r="U1703" s="73" t="s">
        <v>70</v>
      </c>
      <c r="V1703" s="73"/>
      <c r="W1703" s="73"/>
      <c r="X1703" s="72" t="s">
        <v>58</v>
      </c>
      <c r="Y1703" s="73"/>
      <c r="Z1703" s="73" t="s">
        <v>59</v>
      </c>
      <c r="AA1703" s="72" t="s">
        <v>60</v>
      </c>
      <c r="AB1703" s="72"/>
      <c r="AC1703" s="78" t="s">
        <v>117</v>
      </c>
      <c r="AD1703" s="78" t="s">
        <v>117</v>
      </c>
      <c r="JX1703" s="58"/>
      <c r="TT1703" s="58"/>
      <c r="ADP1703" s="58"/>
      <c r="ANL1703" s="58"/>
      <c r="AXH1703" s="58"/>
      <c r="BHD1703" s="58"/>
      <c r="BQZ1703" s="58"/>
      <c r="CAV1703" s="58"/>
      <c r="CKR1703" s="58"/>
      <c r="CUN1703" s="58"/>
      <c r="DEJ1703" s="58"/>
      <c r="DOF1703" s="58"/>
      <c r="DYB1703" s="58"/>
      <c r="EHX1703" s="58"/>
      <c r="ERT1703" s="58"/>
      <c r="FBP1703" s="58"/>
      <c r="FLL1703" s="58"/>
      <c r="FVH1703" s="58"/>
      <c r="GFD1703" s="58"/>
      <c r="GOZ1703" s="58"/>
      <c r="GYV1703" s="58"/>
      <c r="HIR1703" s="58"/>
      <c r="HSN1703" s="58"/>
      <c r="ICJ1703" s="58"/>
      <c r="IMF1703" s="58"/>
      <c r="IWB1703" s="58"/>
      <c r="JFX1703" s="58"/>
      <c r="JPT1703" s="58"/>
      <c r="JZP1703" s="58"/>
      <c r="KJL1703" s="58"/>
      <c r="KTH1703" s="58"/>
      <c r="LDD1703" s="58"/>
      <c r="LMZ1703" s="58"/>
      <c r="LWV1703" s="58"/>
      <c r="MGR1703" s="58"/>
      <c r="MQN1703" s="58"/>
      <c r="NAJ1703" s="58"/>
      <c r="NKF1703" s="58"/>
      <c r="NUB1703" s="58"/>
      <c r="ODX1703" s="58"/>
      <c r="ONT1703" s="58"/>
      <c r="OXP1703" s="58"/>
      <c r="PHL1703" s="58"/>
      <c r="PRH1703" s="58"/>
      <c r="QBD1703" s="58"/>
      <c r="QKZ1703" s="58"/>
      <c r="QUV1703" s="58"/>
      <c r="RER1703" s="58"/>
      <c r="RON1703" s="58"/>
      <c r="RYJ1703" s="58"/>
      <c r="SIF1703" s="58"/>
      <c r="SSB1703" s="58"/>
      <c r="TBX1703" s="58"/>
      <c r="TLT1703" s="58"/>
      <c r="TVP1703" s="58"/>
      <c r="UFL1703" s="58"/>
      <c r="UPH1703" s="58"/>
      <c r="UZD1703" s="58"/>
      <c r="VIZ1703" s="58"/>
      <c r="VSV1703" s="58"/>
      <c r="WCR1703" s="58"/>
      <c r="WMN1703" s="58"/>
      <c r="WWJ1703" s="58"/>
    </row>
    <row r="1704" spans="1:796 1052:1820 2076:2844 3100:3868 4124:4892 5148:5916 6172:6940 7196:7964 8220:8988 9244:10012 10268:11036 11292:12060 12316:13084 13340:14108 14364:15132 15388:16156" s="67" customFormat="1" ht="57" hidden="1" customHeight="1" x14ac:dyDescent="0.25">
      <c r="A1704" s="54">
        <f>+SUBTOTAL(3,$B$11:B1704)</f>
        <v>0</v>
      </c>
      <c r="B1704" s="78" t="s">
        <v>42</v>
      </c>
      <c r="C1704" s="72" t="s">
        <v>43</v>
      </c>
      <c r="D1704" s="72" t="s">
        <v>44</v>
      </c>
      <c r="E1704" s="72" t="s">
        <v>45</v>
      </c>
      <c r="F1704" s="81" t="s">
        <v>5528</v>
      </c>
      <c r="G1704" s="82">
        <v>45552.728761573999</v>
      </c>
      <c r="H1704" s="81" t="s">
        <v>5528</v>
      </c>
      <c r="I1704" s="82">
        <v>45552.728761573999</v>
      </c>
      <c r="J1704" s="81" t="s">
        <v>5528</v>
      </c>
      <c r="K1704" s="82">
        <v>45552.728761573999</v>
      </c>
      <c r="L1704" s="100" t="s">
        <v>5625</v>
      </c>
      <c r="M1704" s="78" t="s">
        <v>48</v>
      </c>
      <c r="N1704" s="73" t="s">
        <v>182</v>
      </c>
      <c r="O1704" s="73" t="s">
        <v>607</v>
      </c>
      <c r="P1704" s="73" t="s">
        <v>5672</v>
      </c>
      <c r="Q1704" s="74"/>
      <c r="R1704" s="75"/>
      <c r="S1704" s="73" t="s">
        <v>68</v>
      </c>
      <c r="T1704" s="73" t="s">
        <v>321</v>
      </c>
      <c r="U1704" s="73" t="s">
        <v>321</v>
      </c>
      <c r="V1704" s="73"/>
      <c r="W1704" s="73"/>
      <c r="X1704" s="72" t="s">
        <v>58</v>
      </c>
      <c r="Y1704" s="73">
        <v>45561.499236110998</v>
      </c>
      <c r="Z1704" s="73" t="s">
        <v>59</v>
      </c>
      <c r="AA1704" s="72" t="s">
        <v>60</v>
      </c>
      <c r="AB1704" s="72"/>
      <c r="AC1704" s="78" t="s">
        <v>75</v>
      </c>
      <c r="AD1704" s="78" t="s">
        <v>75</v>
      </c>
      <c r="JX1704" s="58"/>
      <c r="TT1704" s="58"/>
      <c r="ADP1704" s="58"/>
      <c r="ANL1704" s="58"/>
      <c r="AXH1704" s="58"/>
      <c r="BHD1704" s="58"/>
      <c r="BQZ1704" s="58"/>
      <c r="CAV1704" s="58"/>
      <c r="CKR1704" s="58"/>
      <c r="CUN1704" s="58"/>
      <c r="DEJ1704" s="58"/>
      <c r="DOF1704" s="58"/>
      <c r="DYB1704" s="58"/>
      <c r="EHX1704" s="58"/>
      <c r="ERT1704" s="58"/>
      <c r="FBP1704" s="58"/>
      <c r="FLL1704" s="58"/>
      <c r="FVH1704" s="58"/>
      <c r="GFD1704" s="58"/>
      <c r="GOZ1704" s="58"/>
      <c r="GYV1704" s="58"/>
      <c r="HIR1704" s="58"/>
      <c r="HSN1704" s="58"/>
      <c r="ICJ1704" s="58"/>
      <c r="IMF1704" s="58"/>
      <c r="IWB1704" s="58"/>
      <c r="JFX1704" s="58"/>
      <c r="JPT1704" s="58"/>
      <c r="JZP1704" s="58"/>
      <c r="KJL1704" s="58"/>
      <c r="KTH1704" s="58"/>
      <c r="LDD1704" s="58"/>
      <c r="LMZ1704" s="58"/>
      <c r="LWV1704" s="58"/>
      <c r="MGR1704" s="58"/>
      <c r="MQN1704" s="58"/>
      <c r="NAJ1704" s="58"/>
      <c r="NKF1704" s="58"/>
      <c r="NUB1704" s="58"/>
      <c r="ODX1704" s="58"/>
      <c r="ONT1704" s="58"/>
      <c r="OXP1704" s="58"/>
      <c r="PHL1704" s="58"/>
      <c r="PRH1704" s="58"/>
      <c r="QBD1704" s="58"/>
      <c r="QKZ1704" s="58"/>
      <c r="QUV1704" s="58"/>
      <c r="RER1704" s="58"/>
      <c r="RON1704" s="58"/>
      <c r="RYJ1704" s="58"/>
      <c r="SIF1704" s="58"/>
      <c r="SSB1704" s="58"/>
      <c r="TBX1704" s="58"/>
      <c r="TLT1704" s="58"/>
      <c r="TVP1704" s="58"/>
      <c r="UFL1704" s="58"/>
      <c r="UPH1704" s="58"/>
      <c r="UZD1704" s="58"/>
      <c r="VIZ1704" s="58"/>
      <c r="VSV1704" s="58"/>
      <c r="WCR1704" s="58"/>
      <c r="WMN1704" s="58"/>
      <c r="WWJ1704" s="58"/>
    </row>
    <row r="1705" spans="1:796 1052:1820 2076:2844 3100:3868 4124:4892 5148:5916 6172:6940 7196:7964 8220:8988 9244:10012 10268:11036 11292:12060 12316:13084 13340:14108 14364:15132 15388:16156" s="67" customFormat="1" ht="57" hidden="1" customHeight="1" x14ac:dyDescent="0.25">
      <c r="A1705" s="54">
        <f>+SUBTOTAL(3,$B$11:B1705)</f>
        <v>0</v>
      </c>
      <c r="B1705" s="78" t="s">
        <v>42</v>
      </c>
      <c r="C1705" s="72" t="s">
        <v>43</v>
      </c>
      <c r="D1705" s="72" t="s">
        <v>44</v>
      </c>
      <c r="E1705" s="72" t="s">
        <v>45</v>
      </c>
      <c r="F1705" s="81" t="s">
        <v>5529</v>
      </c>
      <c r="G1705" s="82">
        <v>45561.710821758999</v>
      </c>
      <c r="H1705" s="81" t="s">
        <v>5529</v>
      </c>
      <c r="I1705" s="82">
        <v>45561.710821758999</v>
      </c>
      <c r="J1705" s="81" t="s">
        <v>5529</v>
      </c>
      <c r="K1705" s="82">
        <v>45561.710821758999</v>
      </c>
      <c r="L1705" s="100" t="s">
        <v>2946</v>
      </c>
      <c r="M1705" s="78" t="s">
        <v>48</v>
      </c>
      <c r="N1705" s="73" t="s">
        <v>141</v>
      </c>
      <c r="O1705" s="73" t="s">
        <v>227</v>
      </c>
      <c r="P1705" s="73" t="s">
        <v>2048</v>
      </c>
      <c r="Q1705" s="74"/>
      <c r="R1705" s="75"/>
      <c r="S1705" s="73" t="s">
        <v>53</v>
      </c>
      <c r="T1705" s="73" t="s">
        <v>5248</v>
      </c>
      <c r="U1705" s="73" t="s">
        <v>157</v>
      </c>
      <c r="V1705" s="73"/>
      <c r="W1705" s="73"/>
      <c r="X1705" s="72" t="s">
        <v>58</v>
      </c>
      <c r="Y1705" s="73"/>
      <c r="Z1705" s="73" t="s">
        <v>59</v>
      </c>
      <c r="AA1705" s="72" t="s">
        <v>60</v>
      </c>
      <c r="AB1705" s="72"/>
      <c r="AC1705" s="78" t="s">
        <v>75</v>
      </c>
      <c r="AD1705" s="78" t="s">
        <v>75</v>
      </c>
      <c r="JX1705" s="58"/>
      <c r="TT1705" s="58"/>
      <c r="ADP1705" s="58"/>
      <c r="ANL1705" s="58"/>
      <c r="AXH1705" s="58"/>
      <c r="BHD1705" s="58"/>
      <c r="BQZ1705" s="58"/>
      <c r="CAV1705" s="58"/>
      <c r="CKR1705" s="58"/>
      <c r="CUN1705" s="58"/>
      <c r="DEJ1705" s="58"/>
      <c r="DOF1705" s="58"/>
      <c r="DYB1705" s="58"/>
      <c r="EHX1705" s="58"/>
      <c r="ERT1705" s="58"/>
      <c r="FBP1705" s="58"/>
      <c r="FLL1705" s="58"/>
      <c r="FVH1705" s="58"/>
      <c r="GFD1705" s="58"/>
      <c r="GOZ1705" s="58"/>
      <c r="GYV1705" s="58"/>
      <c r="HIR1705" s="58"/>
      <c r="HSN1705" s="58"/>
      <c r="ICJ1705" s="58"/>
      <c r="IMF1705" s="58"/>
      <c r="IWB1705" s="58"/>
      <c r="JFX1705" s="58"/>
      <c r="JPT1705" s="58"/>
      <c r="JZP1705" s="58"/>
      <c r="KJL1705" s="58"/>
      <c r="KTH1705" s="58"/>
      <c r="LDD1705" s="58"/>
      <c r="LMZ1705" s="58"/>
      <c r="LWV1705" s="58"/>
      <c r="MGR1705" s="58"/>
      <c r="MQN1705" s="58"/>
      <c r="NAJ1705" s="58"/>
      <c r="NKF1705" s="58"/>
      <c r="NUB1705" s="58"/>
      <c r="ODX1705" s="58"/>
      <c r="ONT1705" s="58"/>
      <c r="OXP1705" s="58"/>
      <c r="PHL1705" s="58"/>
      <c r="PRH1705" s="58"/>
      <c r="QBD1705" s="58"/>
      <c r="QKZ1705" s="58"/>
      <c r="QUV1705" s="58"/>
      <c r="RER1705" s="58"/>
      <c r="RON1705" s="58"/>
      <c r="RYJ1705" s="58"/>
      <c r="SIF1705" s="58"/>
      <c r="SSB1705" s="58"/>
      <c r="TBX1705" s="58"/>
      <c r="TLT1705" s="58"/>
      <c r="TVP1705" s="58"/>
      <c r="UFL1705" s="58"/>
      <c r="UPH1705" s="58"/>
      <c r="UZD1705" s="58"/>
      <c r="VIZ1705" s="58"/>
      <c r="VSV1705" s="58"/>
      <c r="WCR1705" s="58"/>
      <c r="WMN1705" s="58"/>
      <c r="WWJ1705" s="58"/>
    </row>
    <row r="1706" spans="1:796 1052:1820 2076:2844 3100:3868 4124:4892 5148:5916 6172:6940 7196:7964 8220:8988 9244:10012 10268:11036 11292:12060 12316:13084 13340:14108 14364:15132 15388:16156" s="67" customFormat="1" ht="57" hidden="1" customHeight="1" x14ac:dyDescent="0.25">
      <c r="A1706" s="54">
        <f>+SUBTOTAL(3,$B$11:B1706)</f>
        <v>0</v>
      </c>
      <c r="B1706" s="78" t="s">
        <v>42</v>
      </c>
      <c r="C1706" s="72" t="s">
        <v>43</v>
      </c>
      <c r="D1706" s="72" t="s">
        <v>44</v>
      </c>
      <c r="E1706" s="72" t="s">
        <v>45</v>
      </c>
      <c r="F1706" s="81" t="s">
        <v>5530</v>
      </c>
      <c r="G1706" s="82">
        <v>45552.454826389003</v>
      </c>
      <c r="H1706" s="81" t="s">
        <v>5530</v>
      </c>
      <c r="I1706" s="82">
        <v>45552.454826389003</v>
      </c>
      <c r="J1706" s="81" t="s">
        <v>5530</v>
      </c>
      <c r="K1706" s="82">
        <v>45552.454826389003</v>
      </c>
      <c r="L1706" s="100" t="s">
        <v>2946</v>
      </c>
      <c r="M1706" s="78" t="s">
        <v>48</v>
      </c>
      <c r="N1706" s="73" t="s">
        <v>141</v>
      </c>
      <c r="O1706" s="73" t="s">
        <v>227</v>
      </c>
      <c r="P1706" s="73" t="s">
        <v>2048</v>
      </c>
      <c r="Q1706" s="74"/>
      <c r="R1706" s="75"/>
      <c r="S1706" s="73" t="s">
        <v>53</v>
      </c>
      <c r="T1706" s="73" t="s">
        <v>5259</v>
      </c>
      <c r="U1706" s="73" t="s">
        <v>5260</v>
      </c>
      <c r="V1706" s="73"/>
      <c r="W1706" s="73"/>
      <c r="X1706" s="72" t="s">
        <v>58</v>
      </c>
      <c r="Y1706" s="73">
        <v>45554.725671296001</v>
      </c>
      <c r="Z1706" s="73" t="s">
        <v>59</v>
      </c>
      <c r="AA1706" s="72" t="s">
        <v>60</v>
      </c>
      <c r="AB1706" s="72"/>
      <c r="AC1706" s="78" t="s">
        <v>82</v>
      </c>
      <c r="AD1706" s="78" t="s">
        <v>82</v>
      </c>
      <c r="JX1706" s="58"/>
      <c r="TT1706" s="58"/>
      <c r="ADP1706" s="58"/>
      <c r="ANL1706" s="58"/>
      <c r="AXH1706" s="58"/>
      <c r="BHD1706" s="58"/>
      <c r="BQZ1706" s="58"/>
      <c r="CAV1706" s="58"/>
      <c r="CKR1706" s="58"/>
      <c r="CUN1706" s="58"/>
      <c r="DEJ1706" s="58"/>
      <c r="DOF1706" s="58"/>
      <c r="DYB1706" s="58"/>
      <c r="EHX1706" s="58"/>
      <c r="ERT1706" s="58"/>
      <c r="FBP1706" s="58"/>
      <c r="FLL1706" s="58"/>
      <c r="FVH1706" s="58"/>
      <c r="GFD1706" s="58"/>
      <c r="GOZ1706" s="58"/>
      <c r="GYV1706" s="58"/>
      <c r="HIR1706" s="58"/>
      <c r="HSN1706" s="58"/>
      <c r="ICJ1706" s="58"/>
      <c r="IMF1706" s="58"/>
      <c r="IWB1706" s="58"/>
      <c r="JFX1706" s="58"/>
      <c r="JPT1706" s="58"/>
      <c r="JZP1706" s="58"/>
      <c r="KJL1706" s="58"/>
      <c r="KTH1706" s="58"/>
      <c r="LDD1706" s="58"/>
      <c r="LMZ1706" s="58"/>
      <c r="LWV1706" s="58"/>
      <c r="MGR1706" s="58"/>
      <c r="MQN1706" s="58"/>
      <c r="NAJ1706" s="58"/>
      <c r="NKF1706" s="58"/>
      <c r="NUB1706" s="58"/>
      <c r="ODX1706" s="58"/>
      <c r="ONT1706" s="58"/>
      <c r="OXP1706" s="58"/>
      <c r="PHL1706" s="58"/>
      <c r="PRH1706" s="58"/>
      <c r="QBD1706" s="58"/>
      <c r="QKZ1706" s="58"/>
      <c r="QUV1706" s="58"/>
      <c r="RER1706" s="58"/>
      <c r="RON1706" s="58"/>
      <c r="RYJ1706" s="58"/>
      <c r="SIF1706" s="58"/>
      <c r="SSB1706" s="58"/>
      <c r="TBX1706" s="58"/>
      <c r="TLT1706" s="58"/>
      <c r="TVP1706" s="58"/>
      <c r="UFL1706" s="58"/>
      <c r="UPH1706" s="58"/>
      <c r="UZD1706" s="58"/>
      <c r="VIZ1706" s="58"/>
      <c r="VSV1706" s="58"/>
      <c r="WCR1706" s="58"/>
      <c r="WMN1706" s="58"/>
      <c r="WWJ1706" s="58"/>
    </row>
    <row r="1707" spans="1:796 1052:1820 2076:2844 3100:3868 4124:4892 5148:5916 6172:6940 7196:7964 8220:8988 9244:10012 10268:11036 11292:12060 12316:13084 13340:14108 14364:15132 15388:16156" s="67" customFormat="1" ht="57" hidden="1" customHeight="1" x14ac:dyDescent="0.25">
      <c r="A1707" s="54">
        <f>+SUBTOTAL(3,$B$11:B1707)</f>
        <v>0</v>
      </c>
      <c r="B1707" s="78" t="s">
        <v>42</v>
      </c>
      <c r="C1707" s="72" t="s">
        <v>43</v>
      </c>
      <c r="D1707" s="72" t="s">
        <v>44</v>
      </c>
      <c r="E1707" s="72" t="s">
        <v>45</v>
      </c>
      <c r="F1707" s="81" t="s">
        <v>5531</v>
      </c>
      <c r="G1707" s="82">
        <v>45538.744386573999</v>
      </c>
      <c r="H1707" s="81" t="s">
        <v>5531</v>
      </c>
      <c r="I1707" s="82">
        <v>45538.744386573999</v>
      </c>
      <c r="J1707" s="81" t="s">
        <v>5531</v>
      </c>
      <c r="K1707" s="82">
        <v>45538.744386573999</v>
      </c>
      <c r="L1707" s="100" t="s">
        <v>5088</v>
      </c>
      <c r="M1707" s="78" t="s">
        <v>48</v>
      </c>
      <c r="N1707" s="73" t="s">
        <v>141</v>
      </c>
      <c r="O1707" s="73" t="s">
        <v>586</v>
      </c>
      <c r="P1707" s="73" t="s">
        <v>5659</v>
      </c>
      <c r="Q1707" s="74"/>
      <c r="R1707" s="75"/>
      <c r="S1707" s="73" t="s">
        <v>53</v>
      </c>
      <c r="T1707" s="73" t="s">
        <v>5259</v>
      </c>
      <c r="U1707" s="73" t="s">
        <v>5260</v>
      </c>
      <c r="V1707" s="73"/>
      <c r="W1707" s="73"/>
      <c r="X1707" s="72" t="s">
        <v>58</v>
      </c>
      <c r="Y1707" s="73">
        <v>45560.624236110998</v>
      </c>
      <c r="Z1707" s="73" t="s">
        <v>59</v>
      </c>
      <c r="AA1707" s="72" t="s">
        <v>60</v>
      </c>
      <c r="AB1707" s="72"/>
      <c r="AC1707" s="78" t="s">
        <v>75</v>
      </c>
      <c r="AD1707" s="78" t="s">
        <v>75</v>
      </c>
      <c r="JX1707" s="58"/>
      <c r="TT1707" s="58"/>
      <c r="ADP1707" s="58"/>
      <c r="ANL1707" s="58"/>
      <c r="AXH1707" s="58"/>
      <c r="BHD1707" s="58"/>
      <c r="BQZ1707" s="58"/>
      <c r="CAV1707" s="58"/>
      <c r="CKR1707" s="58"/>
      <c r="CUN1707" s="58"/>
      <c r="DEJ1707" s="58"/>
      <c r="DOF1707" s="58"/>
      <c r="DYB1707" s="58"/>
      <c r="EHX1707" s="58"/>
      <c r="ERT1707" s="58"/>
      <c r="FBP1707" s="58"/>
      <c r="FLL1707" s="58"/>
      <c r="FVH1707" s="58"/>
      <c r="GFD1707" s="58"/>
      <c r="GOZ1707" s="58"/>
      <c r="GYV1707" s="58"/>
      <c r="HIR1707" s="58"/>
      <c r="HSN1707" s="58"/>
      <c r="ICJ1707" s="58"/>
      <c r="IMF1707" s="58"/>
      <c r="IWB1707" s="58"/>
      <c r="JFX1707" s="58"/>
      <c r="JPT1707" s="58"/>
      <c r="JZP1707" s="58"/>
      <c r="KJL1707" s="58"/>
      <c r="KTH1707" s="58"/>
      <c r="LDD1707" s="58"/>
      <c r="LMZ1707" s="58"/>
      <c r="LWV1707" s="58"/>
      <c r="MGR1707" s="58"/>
      <c r="MQN1707" s="58"/>
      <c r="NAJ1707" s="58"/>
      <c r="NKF1707" s="58"/>
      <c r="NUB1707" s="58"/>
      <c r="ODX1707" s="58"/>
      <c r="ONT1707" s="58"/>
      <c r="OXP1707" s="58"/>
      <c r="PHL1707" s="58"/>
      <c r="PRH1707" s="58"/>
      <c r="QBD1707" s="58"/>
      <c r="QKZ1707" s="58"/>
      <c r="QUV1707" s="58"/>
      <c r="RER1707" s="58"/>
      <c r="RON1707" s="58"/>
      <c r="RYJ1707" s="58"/>
      <c r="SIF1707" s="58"/>
      <c r="SSB1707" s="58"/>
      <c r="TBX1707" s="58"/>
      <c r="TLT1707" s="58"/>
      <c r="TVP1707" s="58"/>
      <c r="UFL1707" s="58"/>
      <c r="UPH1707" s="58"/>
      <c r="UZD1707" s="58"/>
      <c r="VIZ1707" s="58"/>
      <c r="VSV1707" s="58"/>
      <c r="WCR1707" s="58"/>
      <c r="WMN1707" s="58"/>
      <c r="WWJ1707" s="58"/>
    </row>
    <row r="1708" spans="1:796 1052:1820 2076:2844 3100:3868 4124:4892 5148:5916 6172:6940 7196:7964 8220:8988 9244:10012 10268:11036 11292:12060 12316:13084 13340:14108 14364:15132 15388:16156" s="67" customFormat="1" ht="57" hidden="1" customHeight="1" x14ac:dyDescent="0.25">
      <c r="A1708" s="54">
        <f>+SUBTOTAL(3,$B$11:B1708)</f>
        <v>0</v>
      </c>
      <c r="B1708" s="78" t="s">
        <v>42</v>
      </c>
      <c r="C1708" s="72" t="s">
        <v>43</v>
      </c>
      <c r="D1708" s="72" t="s">
        <v>44</v>
      </c>
      <c r="E1708" s="72" t="s">
        <v>45</v>
      </c>
      <c r="F1708" s="81" t="s">
        <v>5532</v>
      </c>
      <c r="G1708" s="82">
        <v>45545.937893519003</v>
      </c>
      <c r="H1708" s="81" t="s">
        <v>5532</v>
      </c>
      <c r="I1708" s="82">
        <v>45545.937893519003</v>
      </c>
      <c r="J1708" s="81" t="s">
        <v>5532</v>
      </c>
      <c r="K1708" s="82">
        <v>45545.937893519003</v>
      </c>
      <c r="L1708" s="100" t="s">
        <v>5626</v>
      </c>
      <c r="M1708" s="78" t="s">
        <v>48</v>
      </c>
      <c r="N1708" s="49" t="s">
        <v>197</v>
      </c>
      <c r="O1708" s="73" t="s">
        <v>237</v>
      </c>
      <c r="P1708" s="73" t="s">
        <v>419</v>
      </c>
      <c r="Q1708" s="74"/>
      <c r="R1708" s="75"/>
      <c r="S1708" s="73" t="s">
        <v>68</v>
      </c>
      <c r="T1708" s="73" t="s">
        <v>96</v>
      </c>
      <c r="U1708" s="73" t="s">
        <v>2151</v>
      </c>
      <c r="V1708" s="73"/>
      <c r="W1708" s="73"/>
      <c r="X1708" s="72" t="s">
        <v>58</v>
      </c>
      <c r="Y1708" s="73">
        <v>45560.806817129996</v>
      </c>
      <c r="Z1708" s="73" t="s">
        <v>59</v>
      </c>
      <c r="AA1708" s="72" t="s">
        <v>60</v>
      </c>
      <c r="AB1708" s="72"/>
      <c r="AC1708" s="78" t="s">
        <v>82</v>
      </c>
      <c r="AD1708" s="78" t="s">
        <v>82</v>
      </c>
      <c r="JX1708" s="58"/>
      <c r="TT1708" s="58"/>
      <c r="ADP1708" s="58"/>
      <c r="ANL1708" s="58"/>
      <c r="AXH1708" s="58"/>
      <c r="BHD1708" s="58"/>
      <c r="BQZ1708" s="58"/>
      <c r="CAV1708" s="58"/>
      <c r="CKR1708" s="58"/>
      <c r="CUN1708" s="58"/>
      <c r="DEJ1708" s="58"/>
      <c r="DOF1708" s="58"/>
      <c r="DYB1708" s="58"/>
      <c r="EHX1708" s="58"/>
      <c r="ERT1708" s="58"/>
      <c r="FBP1708" s="58"/>
      <c r="FLL1708" s="58"/>
      <c r="FVH1708" s="58"/>
      <c r="GFD1708" s="58"/>
      <c r="GOZ1708" s="58"/>
      <c r="GYV1708" s="58"/>
      <c r="HIR1708" s="58"/>
      <c r="HSN1708" s="58"/>
      <c r="ICJ1708" s="58"/>
      <c r="IMF1708" s="58"/>
      <c r="IWB1708" s="58"/>
      <c r="JFX1708" s="58"/>
      <c r="JPT1708" s="58"/>
      <c r="JZP1708" s="58"/>
      <c r="KJL1708" s="58"/>
      <c r="KTH1708" s="58"/>
      <c r="LDD1708" s="58"/>
      <c r="LMZ1708" s="58"/>
      <c r="LWV1708" s="58"/>
      <c r="MGR1708" s="58"/>
      <c r="MQN1708" s="58"/>
      <c r="NAJ1708" s="58"/>
      <c r="NKF1708" s="58"/>
      <c r="NUB1708" s="58"/>
      <c r="ODX1708" s="58"/>
      <c r="ONT1708" s="58"/>
      <c r="OXP1708" s="58"/>
      <c r="PHL1708" s="58"/>
      <c r="PRH1708" s="58"/>
      <c r="QBD1708" s="58"/>
      <c r="QKZ1708" s="58"/>
      <c r="QUV1708" s="58"/>
      <c r="RER1708" s="58"/>
      <c r="RON1708" s="58"/>
      <c r="RYJ1708" s="58"/>
      <c r="SIF1708" s="58"/>
      <c r="SSB1708" s="58"/>
      <c r="TBX1708" s="58"/>
      <c r="TLT1708" s="58"/>
      <c r="TVP1708" s="58"/>
      <c r="UFL1708" s="58"/>
      <c r="UPH1708" s="58"/>
      <c r="UZD1708" s="58"/>
      <c r="VIZ1708" s="58"/>
      <c r="VSV1708" s="58"/>
      <c r="WCR1708" s="58"/>
      <c r="WMN1708" s="58"/>
      <c r="WWJ1708" s="58"/>
    </row>
    <row r="1709" spans="1:796 1052:1820 2076:2844 3100:3868 4124:4892 5148:5916 6172:6940 7196:7964 8220:8988 9244:10012 10268:11036 11292:12060 12316:13084 13340:14108 14364:15132 15388:16156" s="67" customFormat="1" ht="57" hidden="1" customHeight="1" x14ac:dyDescent="0.25">
      <c r="A1709" s="54">
        <f>+SUBTOTAL(3,$B$11:B1709)</f>
        <v>0</v>
      </c>
      <c r="B1709" s="78" t="s">
        <v>42</v>
      </c>
      <c r="C1709" s="72" t="s">
        <v>43</v>
      </c>
      <c r="D1709" s="72" t="s">
        <v>44</v>
      </c>
      <c r="E1709" s="72" t="s">
        <v>45</v>
      </c>
      <c r="F1709" s="81" t="s">
        <v>5533</v>
      </c>
      <c r="G1709" s="82">
        <v>45559.688946759001</v>
      </c>
      <c r="H1709" s="81" t="s">
        <v>5533</v>
      </c>
      <c r="I1709" s="82">
        <v>45559.688946759001</v>
      </c>
      <c r="J1709" s="81" t="s">
        <v>5533</v>
      </c>
      <c r="K1709" s="82">
        <v>45559.688946759001</v>
      </c>
      <c r="L1709" s="100" t="s">
        <v>5130</v>
      </c>
      <c r="M1709" s="78" t="s">
        <v>48</v>
      </c>
      <c r="N1709" s="73" t="s">
        <v>313</v>
      </c>
      <c r="O1709" s="73" t="s">
        <v>1344</v>
      </c>
      <c r="P1709" s="73" t="s">
        <v>5227</v>
      </c>
      <c r="Q1709" s="74"/>
      <c r="R1709" s="75"/>
      <c r="S1709" s="73" t="s">
        <v>68</v>
      </c>
      <c r="T1709" s="73" t="s">
        <v>161</v>
      </c>
      <c r="U1709" s="73" t="s">
        <v>5255</v>
      </c>
      <c r="V1709" s="73"/>
      <c r="W1709" s="73"/>
      <c r="X1709" s="72" t="s">
        <v>58</v>
      </c>
      <c r="Y1709" s="73"/>
      <c r="Z1709" s="73" t="s">
        <v>59</v>
      </c>
      <c r="AA1709" s="72" t="s">
        <v>60</v>
      </c>
      <c r="AB1709" s="72"/>
      <c r="AC1709" s="78" t="s">
        <v>75</v>
      </c>
      <c r="AD1709" s="78" t="s">
        <v>75</v>
      </c>
      <c r="JX1709" s="58"/>
      <c r="TT1709" s="58"/>
      <c r="ADP1709" s="58"/>
      <c r="ANL1709" s="58"/>
      <c r="AXH1709" s="58"/>
      <c r="BHD1709" s="58"/>
      <c r="BQZ1709" s="58"/>
      <c r="CAV1709" s="58"/>
      <c r="CKR1709" s="58"/>
      <c r="CUN1709" s="58"/>
      <c r="DEJ1709" s="58"/>
      <c r="DOF1709" s="58"/>
      <c r="DYB1709" s="58"/>
      <c r="EHX1709" s="58"/>
      <c r="ERT1709" s="58"/>
      <c r="FBP1709" s="58"/>
      <c r="FLL1709" s="58"/>
      <c r="FVH1709" s="58"/>
      <c r="GFD1709" s="58"/>
      <c r="GOZ1709" s="58"/>
      <c r="GYV1709" s="58"/>
      <c r="HIR1709" s="58"/>
      <c r="HSN1709" s="58"/>
      <c r="ICJ1709" s="58"/>
      <c r="IMF1709" s="58"/>
      <c r="IWB1709" s="58"/>
      <c r="JFX1709" s="58"/>
      <c r="JPT1709" s="58"/>
      <c r="JZP1709" s="58"/>
      <c r="KJL1709" s="58"/>
      <c r="KTH1709" s="58"/>
      <c r="LDD1709" s="58"/>
      <c r="LMZ1709" s="58"/>
      <c r="LWV1709" s="58"/>
      <c r="MGR1709" s="58"/>
      <c r="MQN1709" s="58"/>
      <c r="NAJ1709" s="58"/>
      <c r="NKF1709" s="58"/>
      <c r="NUB1709" s="58"/>
      <c r="ODX1709" s="58"/>
      <c r="ONT1709" s="58"/>
      <c r="OXP1709" s="58"/>
      <c r="PHL1709" s="58"/>
      <c r="PRH1709" s="58"/>
      <c r="QBD1709" s="58"/>
      <c r="QKZ1709" s="58"/>
      <c r="QUV1709" s="58"/>
      <c r="RER1709" s="58"/>
      <c r="RON1709" s="58"/>
      <c r="RYJ1709" s="58"/>
      <c r="SIF1709" s="58"/>
      <c r="SSB1709" s="58"/>
      <c r="TBX1709" s="58"/>
      <c r="TLT1709" s="58"/>
      <c r="TVP1709" s="58"/>
      <c r="UFL1709" s="58"/>
      <c r="UPH1709" s="58"/>
      <c r="UZD1709" s="58"/>
      <c r="VIZ1709" s="58"/>
      <c r="VSV1709" s="58"/>
      <c r="WCR1709" s="58"/>
      <c r="WMN1709" s="58"/>
      <c r="WWJ1709" s="58"/>
    </row>
    <row r="1710" spans="1:796 1052:1820 2076:2844 3100:3868 4124:4892 5148:5916 6172:6940 7196:7964 8220:8988 9244:10012 10268:11036 11292:12060 12316:13084 13340:14108 14364:15132 15388:16156" s="67" customFormat="1" ht="57" hidden="1" customHeight="1" x14ac:dyDescent="0.25">
      <c r="A1710" s="54">
        <f>+SUBTOTAL(3,$B$11:B1710)</f>
        <v>0</v>
      </c>
      <c r="B1710" s="78" t="s">
        <v>42</v>
      </c>
      <c r="C1710" s="72" t="s">
        <v>43</v>
      </c>
      <c r="D1710" s="72" t="s">
        <v>44</v>
      </c>
      <c r="E1710" s="72" t="s">
        <v>45</v>
      </c>
      <c r="F1710" s="81" t="s">
        <v>5534</v>
      </c>
      <c r="G1710" s="82">
        <v>45559.695428241001</v>
      </c>
      <c r="H1710" s="81" t="s">
        <v>5534</v>
      </c>
      <c r="I1710" s="82">
        <v>45559.695428241001</v>
      </c>
      <c r="J1710" s="81" t="s">
        <v>5534</v>
      </c>
      <c r="K1710" s="82">
        <v>45559.695428241001</v>
      </c>
      <c r="L1710" s="100" t="s">
        <v>5627</v>
      </c>
      <c r="M1710" s="78" t="s">
        <v>48</v>
      </c>
      <c r="N1710" s="73" t="s">
        <v>182</v>
      </c>
      <c r="O1710" s="73" t="s">
        <v>607</v>
      </c>
      <c r="P1710" s="73" t="s">
        <v>5673</v>
      </c>
      <c r="Q1710" s="74"/>
      <c r="R1710" s="75"/>
      <c r="S1710" s="73" t="s">
        <v>68</v>
      </c>
      <c r="T1710" s="73" t="s">
        <v>125</v>
      </c>
      <c r="U1710" s="73" t="s">
        <v>126</v>
      </c>
      <c r="V1710" s="73"/>
      <c r="W1710" s="73"/>
      <c r="X1710" s="72" t="s">
        <v>58</v>
      </c>
      <c r="Y1710" s="73"/>
      <c r="Z1710" s="73" t="s">
        <v>59</v>
      </c>
      <c r="AA1710" s="72" t="s">
        <v>60</v>
      </c>
      <c r="AB1710" s="72"/>
      <c r="AC1710" s="78" t="s">
        <v>902</v>
      </c>
      <c r="AD1710" s="78" t="s">
        <v>902</v>
      </c>
      <c r="JX1710" s="58"/>
      <c r="TT1710" s="58"/>
      <c r="ADP1710" s="58"/>
      <c r="ANL1710" s="58"/>
      <c r="AXH1710" s="58"/>
      <c r="BHD1710" s="58"/>
      <c r="BQZ1710" s="58"/>
      <c r="CAV1710" s="58"/>
      <c r="CKR1710" s="58"/>
      <c r="CUN1710" s="58"/>
      <c r="DEJ1710" s="58"/>
      <c r="DOF1710" s="58"/>
      <c r="DYB1710" s="58"/>
      <c r="EHX1710" s="58"/>
      <c r="ERT1710" s="58"/>
      <c r="FBP1710" s="58"/>
      <c r="FLL1710" s="58"/>
      <c r="FVH1710" s="58"/>
      <c r="GFD1710" s="58"/>
      <c r="GOZ1710" s="58"/>
      <c r="GYV1710" s="58"/>
      <c r="HIR1710" s="58"/>
      <c r="HSN1710" s="58"/>
      <c r="ICJ1710" s="58"/>
      <c r="IMF1710" s="58"/>
      <c r="IWB1710" s="58"/>
      <c r="JFX1710" s="58"/>
      <c r="JPT1710" s="58"/>
      <c r="JZP1710" s="58"/>
      <c r="KJL1710" s="58"/>
      <c r="KTH1710" s="58"/>
      <c r="LDD1710" s="58"/>
      <c r="LMZ1710" s="58"/>
      <c r="LWV1710" s="58"/>
      <c r="MGR1710" s="58"/>
      <c r="MQN1710" s="58"/>
      <c r="NAJ1710" s="58"/>
      <c r="NKF1710" s="58"/>
      <c r="NUB1710" s="58"/>
      <c r="ODX1710" s="58"/>
      <c r="ONT1710" s="58"/>
      <c r="OXP1710" s="58"/>
      <c r="PHL1710" s="58"/>
      <c r="PRH1710" s="58"/>
      <c r="QBD1710" s="58"/>
      <c r="QKZ1710" s="58"/>
      <c r="QUV1710" s="58"/>
      <c r="RER1710" s="58"/>
      <c r="RON1710" s="58"/>
      <c r="RYJ1710" s="58"/>
      <c r="SIF1710" s="58"/>
      <c r="SSB1710" s="58"/>
      <c r="TBX1710" s="58"/>
      <c r="TLT1710" s="58"/>
      <c r="TVP1710" s="58"/>
      <c r="UFL1710" s="58"/>
      <c r="UPH1710" s="58"/>
      <c r="UZD1710" s="58"/>
      <c r="VIZ1710" s="58"/>
      <c r="VSV1710" s="58"/>
      <c r="WCR1710" s="58"/>
      <c r="WMN1710" s="58"/>
      <c r="WWJ1710" s="58"/>
    </row>
    <row r="1711" spans="1:796 1052:1820 2076:2844 3100:3868 4124:4892 5148:5916 6172:6940 7196:7964 8220:8988 9244:10012 10268:11036 11292:12060 12316:13084 13340:14108 14364:15132 15388:16156" s="67" customFormat="1" ht="57" hidden="1" customHeight="1" x14ac:dyDescent="0.25">
      <c r="A1711" s="54">
        <f>+SUBTOTAL(3,$B$11:B1711)</f>
        <v>0</v>
      </c>
      <c r="B1711" s="78" t="s">
        <v>42</v>
      </c>
      <c r="C1711" s="72" t="s">
        <v>43</v>
      </c>
      <c r="D1711" s="72" t="s">
        <v>44</v>
      </c>
      <c r="E1711" s="72" t="s">
        <v>45</v>
      </c>
      <c r="F1711" s="81" t="s">
        <v>5535</v>
      </c>
      <c r="G1711" s="82">
        <v>45560.578738425997</v>
      </c>
      <c r="H1711" s="81" t="s">
        <v>5535</v>
      </c>
      <c r="I1711" s="82">
        <v>45560.578738425997</v>
      </c>
      <c r="J1711" s="81" t="s">
        <v>5535</v>
      </c>
      <c r="K1711" s="82">
        <v>45560.578738425997</v>
      </c>
      <c r="L1711" s="100" t="s">
        <v>5603</v>
      </c>
      <c r="M1711" s="78" t="s">
        <v>48</v>
      </c>
      <c r="N1711" s="73" t="s">
        <v>141</v>
      </c>
      <c r="O1711" s="73" t="s">
        <v>586</v>
      </c>
      <c r="P1711" s="73" t="s">
        <v>5660</v>
      </c>
      <c r="Q1711" s="74"/>
      <c r="R1711" s="75"/>
      <c r="S1711" s="73" t="s">
        <v>53</v>
      </c>
      <c r="T1711" s="73" t="s">
        <v>593</v>
      </c>
      <c r="U1711" s="73" t="s">
        <v>594</v>
      </c>
      <c r="V1711" s="73"/>
      <c r="W1711" s="73"/>
      <c r="X1711" s="72" t="s">
        <v>58</v>
      </c>
      <c r="Y1711" s="73"/>
      <c r="Z1711" s="73" t="s">
        <v>105</v>
      </c>
      <c r="AA1711" s="72" t="s">
        <v>60</v>
      </c>
      <c r="AB1711" s="72"/>
      <c r="AC1711" s="78" t="s">
        <v>902</v>
      </c>
      <c r="AD1711" s="78" t="s">
        <v>902</v>
      </c>
      <c r="JX1711" s="58"/>
      <c r="TT1711" s="58"/>
      <c r="ADP1711" s="58"/>
      <c r="ANL1711" s="58"/>
      <c r="AXH1711" s="58"/>
      <c r="BHD1711" s="58"/>
      <c r="BQZ1711" s="58"/>
      <c r="CAV1711" s="58"/>
      <c r="CKR1711" s="58"/>
      <c r="CUN1711" s="58"/>
      <c r="DEJ1711" s="58"/>
      <c r="DOF1711" s="58"/>
      <c r="DYB1711" s="58"/>
      <c r="EHX1711" s="58"/>
      <c r="ERT1711" s="58"/>
      <c r="FBP1711" s="58"/>
      <c r="FLL1711" s="58"/>
      <c r="FVH1711" s="58"/>
      <c r="GFD1711" s="58"/>
      <c r="GOZ1711" s="58"/>
      <c r="GYV1711" s="58"/>
      <c r="HIR1711" s="58"/>
      <c r="HSN1711" s="58"/>
      <c r="ICJ1711" s="58"/>
      <c r="IMF1711" s="58"/>
      <c r="IWB1711" s="58"/>
      <c r="JFX1711" s="58"/>
      <c r="JPT1711" s="58"/>
      <c r="JZP1711" s="58"/>
      <c r="KJL1711" s="58"/>
      <c r="KTH1711" s="58"/>
      <c r="LDD1711" s="58"/>
      <c r="LMZ1711" s="58"/>
      <c r="LWV1711" s="58"/>
      <c r="MGR1711" s="58"/>
      <c r="MQN1711" s="58"/>
      <c r="NAJ1711" s="58"/>
      <c r="NKF1711" s="58"/>
      <c r="NUB1711" s="58"/>
      <c r="ODX1711" s="58"/>
      <c r="ONT1711" s="58"/>
      <c r="OXP1711" s="58"/>
      <c r="PHL1711" s="58"/>
      <c r="PRH1711" s="58"/>
      <c r="QBD1711" s="58"/>
      <c r="QKZ1711" s="58"/>
      <c r="QUV1711" s="58"/>
      <c r="RER1711" s="58"/>
      <c r="RON1711" s="58"/>
      <c r="RYJ1711" s="58"/>
      <c r="SIF1711" s="58"/>
      <c r="SSB1711" s="58"/>
      <c r="TBX1711" s="58"/>
      <c r="TLT1711" s="58"/>
      <c r="TVP1711" s="58"/>
      <c r="UFL1711" s="58"/>
      <c r="UPH1711" s="58"/>
      <c r="UZD1711" s="58"/>
      <c r="VIZ1711" s="58"/>
      <c r="VSV1711" s="58"/>
      <c r="WCR1711" s="58"/>
      <c r="WMN1711" s="58"/>
      <c r="WWJ1711" s="58"/>
    </row>
    <row r="1712" spans="1:796 1052:1820 2076:2844 3100:3868 4124:4892 5148:5916 6172:6940 7196:7964 8220:8988 9244:10012 10268:11036 11292:12060 12316:13084 13340:14108 14364:15132 15388:16156" s="96" customFormat="1" ht="57" hidden="1" customHeight="1" x14ac:dyDescent="0.25">
      <c r="A1712" s="54">
        <f>+SUBTOTAL(3,$B$11:B1712)</f>
        <v>0</v>
      </c>
      <c r="B1712" s="96" t="s">
        <v>42</v>
      </c>
      <c r="C1712" s="96" t="s">
        <v>43</v>
      </c>
      <c r="D1712" s="96" t="s">
        <v>44</v>
      </c>
      <c r="E1712" s="96" t="s">
        <v>45</v>
      </c>
      <c r="F1712" s="96" t="s">
        <v>5959</v>
      </c>
      <c r="G1712" s="98">
        <v>45593.433761574001</v>
      </c>
      <c r="H1712" s="96" t="s">
        <v>5959</v>
      </c>
      <c r="I1712" s="98">
        <v>45593.433761574001</v>
      </c>
      <c r="J1712" s="96" t="s">
        <v>5959</v>
      </c>
      <c r="K1712" s="98">
        <v>45593.433761574001</v>
      </c>
      <c r="L1712" s="80" t="s">
        <v>4544</v>
      </c>
      <c r="M1712" s="96" t="s">
        <v>111</v>
      </c>
      <c r="N1712" s="96" t="s">
        <v>141</v>
      </c>
      <c r="O1712" s="96" t="s">
        <v>210</v>
      </c>
      <c r="P1712" s="96" t="s">
        <v>3359</v>
      </c>
      <c r="S1712" s="96" t="s">
        <v>68</v>
      </c>
      <c r="T1712" s="96" t="s">
        <v>150</v>
      </c>
      <c r="U1712" s="96" t="s">
        <v>151</v>
      </c>
      <c r="X1712" s="96" t="s">
        <v>58</v>
      </c>
      <c r="AC1712" s="96" t="s">
        <v>82</v>
      </c>
      <c r="AD1712" s="96" t="s">
        <v>82</v>
      </c>
    </row>
    <row r="1713" spans="1:30" s="96" customFormat="1" ht="57" hidden="1" customHeight="1" x14ac:dyDescent="0.25">
      <c r="A1713" s="54">
        <f>+SUBTOTAL(3,$B$11:B1713)</f>
        <v>0</v>
      </c>
      <c r="B1713" s="96" t="s">
        <v>42</v>
      </c>
      <c r="C1713" s="96" t="s">
        <v>43</v>
      </c>
      <c r="D1713" s="96" t="s">
        <v>44</v>
      </c>
      <c r="E1713" s="96" t="s">
        <v>45</v>
      </c>
      <c r="F1713" s="96" t="s">
        <v>5781</v>
      </c>
      <c r="G1713" s="98">
        <v>45569.694317130001</v>
      </c>
      <c r="H1713" s="96" t="s">
        <v>5781</v>
      </c>
      <c r="I1713" s="98">
        <v>45569.694317130001</v>
      </c>
      <c r="J1713" s="96" t="s">
        <v>5781</v>
      </c>
      <c r="K1713" s="98">
        <v>45569.694317130001</v>
      </c>
      <c r="L1713" s="80" t="s">
        <v>6482</v>
      </c>
      <c r="M1713" s="96" t="s">
        <v>48</v>
      </c>
      <c r="N1713" s="96" t="s">
        <v>242</v>
      </c>
      <c r="O1713" s="96" t="s">
        <v>2043</v>
      </c>
      <c r="P1713" s="96" t="s">
        <v>5918</v>
      </c>
      <c r="S1713" s="96" t="s">
        <v>652</v>
      </c>
      <c r="T1713" s="96" t="s">
        <v>3273</v>
      </c>
      <c r="U1713" s="96" t="s">
        <v>654</v>
      </c>
      <c r="X1713" s="96" t="s">
        <v>58</v>
      </c>
      <c r="AC1713" s="96" t="s">
        <v>75</v>
      </c>
      <c r="AD1713" s="96" t="s">
        <v>75</v>
      </c>
    </row>
    <row r="1714" spans="1:30" s="96" customFormat="1" ht="57" hidden="1" customHeight="1" x14ac:dyDescent="0.25">
      <c r="A1714" s="54">
        <f>+SUBTOTAL(3,$B$11:B1714)</f>
        <v>0</v>
      </c>
      <c r="B1714" s="96" t="s">
        <v>42</v>
      </c>
      <c r="C1714" s="96" t="s">
        <v>43</v>
      </c>
      <c r="D1714" s="96" t="s">
        <v>44</v>
      </c>
      <c r="E1714" s="96" t="s">
        <v>45</v>
      </c>
      <c r="F1714" s="96" t="s">
        <v>5782</v>
      </c>
      <c r="G1714" s="98">
        <v>45567.469872684997</v>
      </c>
      <c r="H1714" s="96" t="s">
        <v>5782</v>
      </c>
      <c r="I1714" s="98">
        <v>45567.469872684997</v>
      </c>
      <c r="J1714" s="96" t="s">
        <v>5782</v>
      </c>
      <c r="K1714" s="98">
        <v>45567.469872684997</v>
      </c>
      <c r="L1714" s="80" t="s">
        <v>6483</v>
      </c>
      <c r="M1714" s="96" t="s">
        <v>48</v>
      </c>
      <c r="N1714" s="96" t="s">
        <v>242</v>
      </c>
      <c r="O1714" s="96" t="s">
        <v>243</v>
      </c>
      <c r="P1714" s="96" t="s">
        <v>1309</v>
      </c>
      <c r="S1714" s="96" t="s">
        <v>68</v>
      </c>
      <c r="T1714" s="96" t="s">
        <v>69</v>
      </c>
      <c r="U1714" s="96" t="s">
        <v>70</v>
      </c>
      <c r="X1714" s="96" t="s">
        <v>58</v>
      </c>
      <c r="AC1714" s="96" t="s">
        <v>75</v>
      </c>
      <c r="AD1714" s="96" t="s">
        <v>75</v>
      </c>
    </row>
    <row r="1715" spans="1:30" s="96" customFormat="1" ht="57" hidden="1" customHeight="1" x14ac:dyDescent="0.25">
      <c r="A1715" s="54">
        <f>+SUBTOTAL(3,$B$11:B1715)</f>
        <v>0</v>
      </c>
      <c r="B1715" s="96" t="s">
        <v>42</v>
      </c>
      <c r="C1715" s="96" t="s">
        <v>43</v>
      </c>
      <c r="D1715" s="96" t="s">
        <v>44</v>
      </c>
      <c r="E1715" s="96" t="s">
        <v>45</v>
      </c>
      <c r="F1715" s="96" t="s">
        <v>5790</v>
      </c>
      <c r="G1715" s="98">
        <v>45573.568194444</v>
      </c>
      <c r="H1715" s="96" t="s">
        <v>5790</v>
      </c>
      <c r="I1715" s="98">
        <v>45573.568194444</v>
      </c>
      <c r="J1715" s="96" t="s">
        <v>5790</v>
      </c>
      <c r="K1715" s="98">
        <v>45573.568194444</v>
      </c>
      <c r="L1715" s="80" t="s">
        <v>6484</v>
      </c>
      <c r="M1715" s="96" t="s">
        <v>48</v>
      </c>
      <c r="N1715" s="96" t="s">
        <v>197</v>
      </c>
      <c r="O1715" s="96" t="s">
        <v>289</v>
      </c>
      <c r="P1715" s="96" t="s">
        <v>5921</v>
      </c>
      <c r="S1715" s="96" t="s">
        <v>68</v>
      </c>
      <c r="T1715" s="96" t="s">
        <v>69</v>
      </c>
      <c r="U1715" s="96" t="s">
        <v>89</v>
      </c>
      <c r="X1715" s="96" t="s">
        <v>58</v>
      </c>
      <c r="AC1715" s="96" t="s">
        <v>82</v>
      </c>
      <c r="AD1715" s="96" t="s">
        <v>82</v>
      </c>
    </row>
    <row r="1716" spans="1:30" s="96" customFormat="1" ht="50.25" hidden="1" customHeight="1" x14ac:dyDescent="0.25">
      <c r="A1716" s="54">
        <f>+SUBTOTAL(3,$B$11:B1716)</f>
        <v>0</v>
      </c>
      <c r="B1716" s="96" t="s">
        <v>42</v>
      </c>
      <c r="C1716" s="96" t="s">
        <v>43</v>
      </c>
      <c r="D1716" s="96" t="s">
        <v>44</v>
      </c>
      <c r="E1716" s="96" t="s">
        <v>45</v>
      </c>
      <c r="F1716" s="96" t="s">
        <v>5960</v>
      </c>
      <c r="G1716" s="98">
        <v>45579.442905092998</v>
      </c>
      <c r="H1716" s="96" t="s">
        <v>5960</v>
      </c>
      <c r="I1716" s="98">
        <v>45579.442905092998</v>
      </c>
      <c r="J1716" s="96" t="s">
        <v>5960</v>
      </c>
      <c r="K1716" s="98">
        <v>45579.442905092998</v>
      </c>
      <c r="L1716" s="80" t="s">
        <v>6485</v>
      </c>
      <c r="M1716" s="96" t="s">
        <v>111</v>
      </c>
      <c r="N1716" s="96" t="s">
        <v>197</v>
      </c>
      <c r="O1716" s="96" t="s">
        <v>237</v>
      </c>
      <c r="P1716" s="96" t="s">
        <v>3457</v>
      </c>
      <c r="S1716" s="96" t="s">
        <v>112</v>
      </c>
      <c r="T1716" s="96" t="s">
        <v>113</v>
      </c>
      <c r="U1716" s="96" t="s">
        <v>6059</v>
      </c>
      <c r="X1716" s="96" t="s">
        <v>58</v>
      </c>
      <c r="AC1716" s="96" t="s">
        <v>82</v>
      </c>
      <c r="AD1716" s="96" t="s">
        <v>82</v>
      </c>
    </row>
    <row r="1717" spans="1:30" s="96" customFormat="1" ht="50.25" hidden="1" customHeight="1" x14ac:dyDescent="0.25">
      <c r="A1717" s="54">
        <f>+SUBTOTAL(3,$B$11:B1717)</f>
        <v>0</v>
      </c>
      <c r="B1717" s="96" t="s">
        <v>42</v>
      </c>
      <c r="C1717" s="96" t="s">
        <v>43</v>
      </c>
      <c r="D1717" s="96" t="s">
        <v>44</v>
      </c>
      <c r="E1717" s="96" t="s">
        <v>45</v>
      </c>
      <c r="F1717" s="96" t="s">
        <v>5791</v>
      </c>
      <c r="G1717" s="98">
        <v>45575.447800925998</v>
      </c>
      <c r="H1717" s="96" t="s">
        <v>5791</v>
      </c>
      <c r="I1717" s="98">
        <v>45575.447800925998</v>
      </c>
      <c r="J1717" s="96" t="s">
        <v>5791</v>
      </c>
      <c r="K1717" s="98">
        <v>45575.447800925998</v>
      </c>
      <c r="L1717" s="80" t="s">
        <v>6486</v>
      </c>
      <c r="M1717" s="96" t="s">
        <v>48</v>
      </c>
      <c r="N1717" s="96" t="s">
        <v>197</v>
      </c>
      <c r="O1717" s="96" t="s">
        <v>289</v>
      </c>
      <c r="P1717" s="96" t="s">
        <v>3396</v>
      </c>
      <c r="S1717" s="96" t="s">
        <v>68</v>
      </c>
      <c r="T1717" s="96" t="s">
        <v>69</v>
      </c>
      <c r="U1717" s="96" t="s">
        <v>89</v>
      </c>
      <c r="X1717" s="96" t="s">
        <v>58</v>
      </c>
      <c r="AC1717" s="96" t="s">
        <v>117</v>
      </c>
      <c r="AD1717" s="96" t="s">
        <v>117</v>
      </c>
    </row>
    <row r="1718" spans="1:30" s="96" customFormat="1" ht="50.25" hidden="1" customHeight="1" x14ac:dyDescent="0.25">
      <c r="A1718" s="54">
        <f>+SUBTOTAL(3,$B$11:B1718)</f>
        <v>0</v>
      </c>
      <c r="B1718" s="96" t="s">
        <v>42</v>
      </c>
      <c r="C1718" s="96" t="s">
        <v>43</v>
      </c>
      <c r="D1718" s="96" t="s">
        <v>44</v>
      </c>
      <c r="E1718" s="96" t="s">
        <v>45</v>
      </c>
      <c r="F1718" s="96" t="s">
        <v>5913</v>
      </c>
      <c r="G1718" s="98">
        <v>45596.529571758998</v>
      </c>
      <c r="H1718" s="96" t="s">
        <v>5913</v>
      </c>
      <c r="I1718" s="98">
        <v>45596.529571758998</v>
      </c>
      <c r="J1718" s="96" t="s">
        <v>5913</v>
      </c>
      <c r="K1718" s="98">
        <v>45596.529571758998</v>
      </c>
      <c r="L1718" s="80" t="s">
        <v>6487</v>
      </c>
      <c r="M1718" s="96" t="s">
        <v>48</v>
      </c>
      <c r="N1718" s="96" t="s">
        <v>197</v>
      </c>
      <c r="O1718" s="96" t="s">
        <v>274</v>
      </c>
      <c r="P1718" s="96" t="s">
        <v>5958</v>
      </c>
      <c r="S1718" s="96" t="s">
        <v>68</v>
      </c>
      <c r="T1718" s="96" t="s">
        <v>321</v>
      </c>
      <c r="U1718" s="96" t="s">
        <v>2142</v>
      </c>
      <c r="X1718" s="96" t="s">
        <v>58</v>
      </c>
      <c r="AC1718" s="96" t="s">
        <v>383</v>
      </c>
      <c r="AD1718" s="96" t="s">
        <v>383</v>
      </c>
    </row>
    <row r="1719" spans="1:30" s="96" customFormat="1" ht="50.25" hidden="1" customHeight="1" x14ac:dyDescent="0.25">
      <c r="A1719" s="54">
        <f>+SUBTOTAL(3,$B$11:B1719)</f>
        <v>0</v>
      </c>
      <c r="B1719" s="96" t="s">
        <v>42</v>
      </c>
      <c r="C1719" s="96" t="s">
        <v>43</v>
      </c>
      <c r="D1719" s="96" t="s">
        <v>44</v>
      </c>
      <c r="E1719" s="96" t="s">
        <v>45</v>
      </c>
      <c r="F1719" s="96" t="s">
        <v>5789</v>
      </c>
      <c r="G1719" s="98">
        <v>45567.595717593002</v>
      </c>
      <c r="H1719" s="96" t="s">
        <v>5789</v>
      </c>
      <c r="I1719" s="98">
        <v>45567.595717593002</v>
      </c>
      <c r="J1719" s="96" t="s">
        <v>5789</v>
      </c>
      <c r="K1719" s="98">
        <v>45567.595717593002</v>
      </c>
      <c r="L1719" s="80" t="s">
        <v>6488</v>
      </c>
      <c r="M1719" s="96" t="s">
        <v>48</v>
      </c>
      <c r="N1719" s="96" t="s">
        <v>709</v>
      </c>
      <c r="O1719" s="96" t="s">
        <v>715</v>
      </c>
      <c r="P1719" s="96" t="s">
        <v>223</v>
      </c>
      <c r="S1719" s="96" t="s">
        <v>68</v>
      </c>
      <c r="T1719" s="96" t="s">
        <v>69</v>
      </c>
      <c r="U1719" s="96" t="s">
        <v>70</v>
      </c>
      <c r="X1719" s="96" t="s">
        <v>58</v>
      </c>
      <c r="AC1719" s="96" t="s">
        <v>902</v>
      </c>
      <c r="AD1719" s="96" t="s">
        <v>902</v>
      </c>
    </row>
    <row r="1720" spans="1:30" s="96" customFormat="1" ht="50.25" hidden="1" customHeight="1" x14ac:dyDescent="0.25">
      <c r="A1720" s="54">
        <f>+SUBTOTAL(3,$B$11:B1720)</f>
        <v>0</v>
      </c>
      <c r="B1720" s="96" t="s">
        <v>42</v>
      </c>
      <c r="C1720" s="96" t="s">
        <v>43</v>
      </c>
      <c r="D1720" s="96" t="s">
        <v>44</v>
      </c>
      <c r="E1720" s="96" t="s">
        <v>45</v>
      </c>
      <c r="F1720" s="96" t="s">
        <v>5783</v>
      </c>
      <c r="G1720" s="98">
        <v>45588.719930555999</v>
      </c>
      <c r="H1720" s="96" t="s">
        <v>5783</v>
      </c>
      <c r="I1720" s="98">
        <v>45588.719930555999</v>
      </c>
      <c r="J1720" s="96" t="s">
        <v>5783</v>
      </c>
      <c r="K1720" s="98">
        <v>45588.719930555999</v>
      </c>
      <c r="L1720" s="80" t="s">
        <v>6489</v>
      </c>
      <c r="M1720" s="96" t="s">
        <v>48</v>
      </c>
      <c r="N1720" s="96" t="s">
        <v>242</v>
      </c>
      <c r="O1720" s="96" t="s">
        <v>4105</v>
      </c>
      <c r="P1720" s="96" t="s">
        <v>5919</v>
      </c>
      <c r="S1720" s="96" t="s">
        <v>68</v>
      </c>
      <c r="T1720" s="96" t="s">
        <v>3290</v>
      </c>
      <c r="U1720" s="96" t="s">
        <v>3291</v>
      </c>
      <c r="X1720" s="96" t="s">
        <v>58</v>
      </c>
      <c r="AC1720" s="96" t="s">
        <v>82</v>
      </c>
      <c r="AD1720" s="96" t="s">
        <v>82</v>
      </c>
    </row>
    <row r="1721" spans="1:30" s="96" customFormat="1" ht="50.25" hidden="1" customHeight="1" x14ac:dyDescent="0.25">
      <c r="A1721" s="54">
        <f>+SUBTOTAL(3,$B$11:B1721)</f>
        <v>0</v>
      </c>
      <c r="B1721" s="96" t="s">
        <v>42</v>
      </c>
      <c r="C1721" s="96" t="s">
        <v>43</v>
      </c>
      <c r="D1721" s="96" t="s">
        <v>44</v>
      </c>
      <c r="E1721" s="96" t="s">
        <v>45</v>
      </c>
      <c r="F1721" s="96" t="s">
        <v>5784</v>
      </c>
      <c r="G1721" s="98">
        <v>45581.012175926</v>
      </c>
      <c r="H1721" s="96" t="s">
        <v>5784</v>
      </c>
      <c r="I1721" s="98">
        <v>45581.012175926</v>
      </c>
      <c r="J1721" s="96" t="s">
        <v>5784</v>
      </c>
      <c r="K1721" s="98">
        <v>45581.012175926</v>
      </c>
      <c r="L1721" s="80" t="s">
        <v>6490</v>
      </c>
      <c r="M1721" s="96" t="s">
        <v>48</v>
      </c>
      <c r="N1721" s="96" t="s">
        <v>242</v>
      </c>
      <c r="O1721" s="96" t="s">
        <v>1595</v>
      </c>
      <c r="P1721" s="96" t="s">
        <v>5920</v>
      </c>
      <c r="S1721" s="96" t="s">
        <v>68</v>
      </c>
      <c r="T1721" s="96" t="s">
        <v>125</v>
      </c>
      <c r="U1721" s="96" t="s">
        <v>126</v>
      </c>
      <c r="X1721" s="96" t="s">
        <v>58</v>
      </c>
      <c r="AC1721" s="96" t="s">
        <v>117</v>
      </c>
      <c r="AD1721" s="96" t="s">
        <v>117</v>
      </c>
    </row>
    <row r="1722" spans="1:30" s="96" customFormat="1" ht="50.25" hidden="1" customHeight="1" x14ac:dyDescent="0.25">
      <c r="A1722" s="54">
        <f>+SUBTOTAL(3,$B$11:B1722)</f>
        <v>0</v>
      </c>
      <c r="B1722" s="96" t="s">
        <v>42</v>
      </c>
      <c r="C1722" s="96" t="s">
        <v>43</v>
      </c>
      <c r="D1722" s="96" t="s">
        <v>44</v>
      </c>
      <c r="E1722" s="96" t="s">
        <v>45</v>
      </c>
      <c r="F1722" s="96" t="s">
        <v>5785</v>
      </c>
      <c r="G1722" s="98">
        <v>45567.482245370004</v>
      </c>
      <c r="H1722" s="96" t="s">
        <v>5785</v>
      </c>
      <c r="I1722" s="98">
        <v>45567.482245370004</v>
      </c>
      <c r="J1722" s="96" t="s">
        <v>5785</v>
      </c>
      <c r="K1722" s="98">
        <v>45567.482245370004</v>
      </c>
      <c r="L1722" s="80" t="s">
        <v>307</v>
      </c>
      <c r="M1722" s="96" t="s">
        <v>48</v>
      </c>
      <c r="N1722" s="96" t="s">
        <v>242</v>
      </c>
      <c r="O1722" s="96" t="s">
        <v>308</v>
      </c>
      <c r="P1722" s="96" t="s">
        <v>309</v>
      </c>
      <c r="S1722" s="96" t="s">
        <v>361</v>
      </c>
      <c r="T1722" s="96" t="s">
        <v>362</v>
      </c>
      <c r="U1722" s="96" t="s">
        <v>363</v>
      </c>
      <c r="X1722" s="96" t="s">
        <v>58</v>
      </c>
      <c r="AC1722" s="96" t="s">
        <v>61</v>
      </c>
      <c r="AD1722" s="96" t="s">
        <v>61</v>
      </c>
    </row>
    <row r="1723" spans="1:30" s="96" customFormat="1" ht="50.25" hidden="1" customHeight="1" x14ac:dyDescent="0.25">
      <c r="A1723" s="54">
        <f>+SUBTOTAL(3,$B$11:B1723)</f>
        <v>0</v>
      </c>
      <c r="B1723" s="96" t="s">
        <v>42</v>
      </c>
      <c r="C1723" s="96" t="s">
        <v>43</v>
      </c>
      <c r="D1723" s="96" t="s">
        <v>44</v>
      </c>
      <c r="E1723" s="96" t="s">
        <v>45</v>
      </c>
      <c r="F1723" s="96" t="s">
        <v>5786</v>
      </c>
      <c r="G1723" s="98">
        <v>45589.258564814998</v>
      </c>
      <c r="H1723" s="96" t="s">
        <v>5786</v>
      </c>
      <c r="I1723" s="98">
        <v>45589.258564814998</v>
      </c>
      <c r="J1723" s="96" t="s">
        <v>5786</v>
      </c>
      <c r="K1723" s="98">
        <v>45589.258564814998</v>
      </c>
      <c r="L1723" s="80" t="s">
        <v>5076</v>
      </c>
      <c r="M1723" s="96" t="s">
        <v>48</v>
      </c>
      <c r="N1723" s="96" t="s">
        <v>242</v>
      </c>
      <c r="O1723" s="96" t="s">
        <v>1315</v>
      </c>
      <c r="P1723" s="96" t="s">
        <v>5198</v>
      </c>
      <c r="S1723" s="96" t="s">
        <v>68</v>
      </c>
      <c r="T1723" s="96" t="s">
        <v>69</v>
      </c>
      <c r="U1723" s="96" t="s">
        <v>70</v>
      </c>
      <c r="X1723" s="96" t="s">
        <v>58</v>
      </c>
      <c r="AC1723" s="96" t="s">
        <v>75</v>
      </c>
      <c r="AD1723" s="96" t="s">
        <v>75</v>
      </c>
    </row>
    <row r="1724" spans="1:30" s="96" customFormat="1" ht="50.25" hidden="1" customHeight="1" x14ac:dyDescent="0.25">
      <c r="A1724" s="54">
        <f>+SUBTOTAL(3,$B$11:B1724)</f>
        <v>0</v>
      </c>
      <c r="B1724" s="96" t="s">
        <v>42</v>
      </c>
      <c r="C1724" s="96" t="s">
        <v>43</v>
      </c>
      <c r="D1724" s="96" t="s">
        <v>44</v>
      </c>
      <c r="E1724" s="96" t="s">
        <v>45</v>
      </c>
      <c r="F1724" s="96" t="s">
        <v>5792</v>
      </c>
      <c r="G1724" s="98">
        <v>45582.396979167002</v>
      </c>
      <c r="H1724" s="96" t="s">
        <v>5792</v>
      </c>
      <c r="I1724" s="98">
        <v>45582.396979167002</v>
      </c>
      <c r="J1724" s="96" t="s">
        <v>5792</v>
      </c>
      <c r="K1724" s="98">
        <v>45582.396979167002</v>
      </c>
      <c r="L1724" s="80" t="s">
        <v>5549</v>
      </c>
      <c r="M1724" s="96" t="s">
        <v>48</v>
      </c>
      <c r="N1724" s="96" t="s">
        <v>709</v>
      </c>
      <c r="O1724" s="96" t="s">
        <v>722</v>
      </c>
      <c r="P1724" s="96" t="s">
        <v>3398</v>
      </c>
      <c r="S1724" s="96" t="s">
        <v>68</v>
      </c>
      <c r="T1724" s="96" t="s">
        <v>96</v>
      </c>
      <c r="U1724" s="96" t="s">
        <v>97</v>
      </c>
      <c r="X1724" s="96" t="s">
        <v>58</v>
      </c>
      <c r="AC1724" s="96" t="s">
        <v>61</v>
      </c>
      <c r="AD1724" s="96" t="s">
        <v>61</v>
      </c>
    </row>
    <row r="1725" spans="1:30" s="96" customFormat="1" ht="50.25" hidden="1" customHeight="1" x14ac:dyDescent="0.25">
      <c r="A1725" s="54">
        <f>+SUBTOTAL(3,$B$11:B1725)</f>
        <v>0</v>
      </c>
      <c r="B1725" s="96" t="s">
        <v>42</v>
      </c>
      <c r="C1725" s="96" t="s">
        <v>43</v>
      </c>
      <c r="D1725" s="96" t="s">
        <v>44</v>
      </c>
      <c r="E1725" s="96" t="s">
        <v>45</v>
      </c>
      <c r="F1725" s="96" t="s">
        <v>5787</v>
      </c>
      <c r="G1725" s="98">
        <v>45587.464004629997</v>
      </c>
      <c r="H1725" s="96" t="s">
        <v>5787</v>
      </c>
      <c r="I1725" s="98">
        <v>45587.464004629997</v>
      </c>
      <c r="J1725" s="96" t="s">
        <v>5787</v>
      </c>
      <c r="K1725" s="98">
        <v>45587.464004629997</v>
      </c>
      <c r="L1725" s="80" t="s">
        <v>6491</v>
      </c>
      <c r="M1725" s="96" t="s">
        <v>48</v>
      </c>
      <c r="N1725" s="96" t="s">
        <v>242</v>
      </c>
      <c r="O1725" s="96" t="s">
        <v>409</v>
      </c>
      <c r="P1725" s="96" t="s">
        <v>1351</v>
      </c>
      <c r="S1725" s="96" t="s">
        <v>68</v>
      </c>
      <c r="T1725" s="96" t="s">
        <v>321</v>
      </c>
      <c r="U1725" s="96" t="s">
        <v>4417</v>
      </c>
      <c r="X1725" s="96" t="s">
        <v>58</v>
      </c>
      <c r="AC1725" s="96" t="s">
        <v>75</v>
      </c>
      <c r="AD1725" s="96" t="s">
        <v>75</v>
      </c>
    </row>
    <row r="1726" spans="1:30" s="96" customFormat="1" ht="50.25" hidden="1" customHeight="1" x14ac:dyDescent="0.25">
      <c r="A1726" s="54">
        <f>+SUBTOTAL(3,$B$11:B1726)</f>
        <v>0</v>
      </c>
      <c r="B1726" s="96" t="s">
        <v>42</v>
      </c>
      <c r="C1726" s="96" t="s">
        <v>43</v>
      </c>
      <c r="D1726" s="96" t="s">
        <v>44</v>
      </c>
      <c r="E1726" s="96" t="s">
        <v>45</v>
      </c>
      <c r="F1726" s="96" t="s">
        <v>5961</v>
      </c>
      <c r="G1726" s="98">
        <v>45589.667557870001</v>
      </c>
      <c r="H1726" s="96" t="s">
        <v>5961</v>
      </c>
      <c r="I1726" s="98">
        <v>45589.667557870001</v>
      </c>
      <c r="J1726" s="96" t="s">
        <v>5961</v>
      </c>
      <c r="K1726" s="98">
        <v>45589.667557870001</v>
      </c>
      <c r="L1726" s="80" t="s">
        <v>6492</v>
      </c>
      <c r="M1726" s="96" t="s">
        <v>48</v>
      </c>
      <c r="N1726" s="96" t="s">
        <v>242</v>
      </c>
      <c r="O1726" s="96" t="s">
        <v>308</v>
      </c>
      <c r="P1726" s="96" t="s">
        <v>6045</v>
      </c>
      <c r="S1726" s="96" t="s">
        <v>68</v>
      </c>
      <c r="T1726" s="96" t="s">
        <v>137</v>
      </c>
      <c r="U1726" s="96" t="s">
        <v>2147</v>
      </c>
      <c r="X1726" s="96" t="s">
        <v>58</v>
      </c>
      <c r="AC1726" s="96" t="s">
        <v>117</v>
      </c>
      <c r="AD1726" s="96" t="s">
        <v>117</v>
      </c>
    </row>
    <row r="1727" spans="1:30" s="96" customFormat="1" ht="50.25" hidden="1" customHeight="1" x14ac:dyDescent="0.25">
      <c r="A1727" s="54">
        <f>+SUBTOTAL(3,$B$11:B1727)</f>
        <v>0</v>
      </c>
      <c r="B1727" s="96" t="s">
        <v>42</v>
      </c>
      <c r="C1727" s="96" t="s">
        <v>43</v>
      </c>
      <c r="D1727" s="96" t="s">
        <v>44</v>
      </c>
      <c r="E1727" s="96" t="s">
        <v>45</v>
      </c>
      <c r="F1727" s="96" t="s">
        <v>5788</v>
      </c>
      <c r="G1727" s="98">
        <v>45578.467060185001</v>
      </c>
      <c r="H1727" s="96" t="s">
        <v>5788</v>
      </c>
      <c r="I1727" s="98">
        <v>45578.467060185001</v>
      </c>
      <c r="J1727" s="96" t="s">
        <v>5788</v>
      </c>
      <c r="K1727" s="98">
        <v>45578.467060185001</v>
      </c>
      <c r="L1727" s="80" t="s">
        <v>307</v>
      </c>
      <c r="M1727" s="96" t="s">
        <v>48</v>
      </c>
      <c r="N1727" s="96" t="s">
        <v>242</v>
      </c>
      <c r="O1727" s="96" t="s">
        <v>308</v>
      </c>
      <c r="P1727" s="96" t="s">
        <v>309</v>
      </c>
      <c r="S1727" s="96" t="s">
        <v>361</v>
      </c>
      <c r="T1727" s="96" t="s">
        <v>362</v>
      </c>
      <c r="U1727" s="96" t="s">
        <v>363</v>
      </c>
      <c r="X1727" s="96" t="s">
        <v>58</v>
      </c>
      <c r="AC1727" s="96" t="s">
        <v>61</v>
      </c>
      <c r="AD1727" s="96" t="s">
        <v>61</v>
      </c>
    </row>
    <row r="1728" spans="1:30" s="96" customFormat="1" ht="50.25" hidden="1" customHeight="1" x14ac:dyDescent="0.25">
      <c r="A1728" s="54">
        <f>+SUBTOTAL(3,$B$11:B1728)</f>
        <v>0</v>
      </c>
      <c r="B1728" s="96" t="s">
        <v>42</v>
      </c>
      <c r="C1728" s="96" t="s">
        <v>43</v>
      </c>
      <c r="D1728" s="96" t="s">
        <v>44</v>
      </c>
      <c r="E1728" s="96" t="s">
        <v>45</v>
      </c>
      <c r="F1728" s="96" t="s">
        <v>5962</v>
      </c>
      <c r="G1728" s="98">
        <v>45574.417314815</v>
      </c>
      <c r="H1728" s="96" t="s">
        <v>5962</v>
      </c>
      <c r="I1728" s="98">
        <v>45574.417314815</v>
      </c>
      <c r="J1728" s="96" t="s">
        <v>5962</v>
      </c>
      <c r="K1728" s="98">
        <v>45574.417314815</v>
      </c>
      <c r="L1728" s="80" t="s">
        <v>5558</v>
      </c>
      <c r="M1728" s="96" t="s">
        <v>111</v>
      </c>
      <c r="N1728" s="96" t="s">
        <v>709</v>
      </c>
      <c r="O1728" s="96" t="s">
        <v>710</v>
      </c>
      <c r="P1728" s="96" t="s">
        <v>1417</v>
      </c>
      <c r="S1728" s="96" t="s">
        <v>68</v>
      </c>
      <c r="T1728" s="96" t="s">
        <v>125</v>
      </c>
      <c r="U1728" s="96" t="s">
        <v>224</v>
      </c>
      <c r="X1728" s="96" t="s">
        <v>58</v>
      </c>
      <c r="AC1728" s="96" t="s">
        <v>82</v>
      </c>
      <c r="AD1728" s="96" t="s">
        <v>82</v>
      </c>
    </row>
    <row r="1729" spans="1:30" s="96" customFormat="1" ht="50.25" hidden="1" customHeight="1" x14ac:dyDescent="0.25">
      <c r="A1729" s="54">
        <f>+SUBTOTAL(3,$B$11:B1729)</f>
        <v>0</v>
      </c>
      <c r="B1729" s="96" t="s">
        <v>42</v>
      </c>
      <c r="C1729" s="96" t="s">
        <v>43</v>
      </c>
      <c r="D1729" s="96" t="s">
        <v>44</v>
      </c>
      <c r="E1729" s="96" t="s">
        <v>45</v>
      </c>
      <c r="F1729" s="96" t="s">
        <v>5963</v>
      </c>
      <c r="G1729" s="98">
        <v>45581.511805556001</v>
      </c>
      <c r="H1729" s="96" t="s">
        <v>5963</v>
      </c>
      <c r="I1729" s="98">
        <v>45581.511805556001</v>
      </c>
      <c r="J1729" s="96" t="s">
        <v>5963</v>
      </c>
      <c r="K1729" s="98">
        <v>45581.511805556001</v>
      </c>
      <c r="L1729" s="80" t="s">
        <v>5558</v>
      </c>
      <c r="M1729" s="96" t="s">
        <v>111</v>
      </c>
      <c r="N1729" s="96" t="s">
        <v>709</v>
      </c>
      <c r="O1729" s="96" t="s">
        <v>710</v>
      </c>
      <c r="P1729" s="96" t="s">
        <v>1417</v>
      </c>
      <c r="S1729" s="96" t="s">
        <v>1430</v>
      </c>
      <c r="T1729" s="96" t="s">
        <v>1431</v>
      </c>
      <c r="U1729" s="96" t="s">
        <v>3289</v>
      </c>
      <c r="X1729" s="96" t="s">
        <v>58</v>
      </c>
      <c r="AC1729" s="96" t="s">
        <v>82</v>
      </c>
      <c r="AD1729" s="96" t="s">
        <v>82</v>
      </c>
    </row>
    <row r="1730" spans="1:30" s="96" customFormat="1" ht="50.25" hidden="1" customHeight="1" x14ac:dyDescent="0.25">
      <c r="A1730" s="54">
        <f>+SUBTOTAL(3,$B$11:B1730)</f>
        <v>0</v>
      </c>
      <c r="B1730" s="96" t="s">
        <v>42</v>
      </c>
      <c r="C1730" s="96" t="s">
        <v>43</v>
      </c>
      <c r="D1730" s="96" t="s">
        <v>44</v>
      </c>
      <c r="E1730" s="96" t="s">
        <v>45</v>
      </c>
      <c r="F1730" s="96" t="s">
        <v>5964</v>
      </c>
      <c r="G1730" s="98">
        <v>45587.614432870003</v>
      </c>
      <c r="H1730" s="96" t="s">
        <v>5964</v>
      </c>
      <c r="I1730" s="98">
        <v>45587.614432870003</v>
      </c>
      <c r="J1730" s="96" t="s">
        <v>5964</v>
      </c>
      <c r="K1730" s="98">
        <v>45587.614432870003</v>
      </c>
      <c r="L1730" s="80" t="s">
        <v>5558</v>
      </c>
      <c r="M1730" s="96" t="s">
        <v>111</v>
      </c>
      <c r="N1730" s="96" t="s">
        <v>709</v>
      </c>
      <c r="O1730" s="96" t="s">
        <v>710</v>
      </c>
      <c r="P1730" s="96" t="s">
        <v>1417</v>
      </c>
      <c r="S1730" s="96" t="s">
        <v>68</v>
      </c>
      <c r="T1730" s="96" t="s">
        <v>150</v>
      </c>
      <c r="U1730" s="96" t="s">
        <v>151</v>
      </c>
      <c r="X1730" s="96" t="s">
        <v>58</v>
      </c>
      <c r="AC1730" s="96" t="s">
        <v>61</v>
      </c>
      <c r="AD1730" s="96" t="s">
        <v>61</v>
      </c>
    </row>
    <row r="1731" spans="1:30" s="96" customFormat="1" ht="50.25" hidden="1" customHeight="1" x14ac:dyDescent="0.25">
      <c r="A1731" s="54">
        <f>+SUBTOTAL(3,$B$11:B1731)</f>
        <v>0</v>
      </c>
      <c r="B1731" s="96" t="s">
        <v>42</v>
      </c>
      <c r="C1731" s="96" t="s">
        <v>43</v>
      </c>
      <c r="D1731" s="96" t="s">
        <v>44</v>
      </c>
      <c r="E1731" s="96" t="s">
        <v>45</v>
      </c>
      <c r="F1731" s="96" t="s">
        <v>5793</v>
      </c>
      <c r="G1731" s="98">
        <v>45591.548703704</v>
      </c>
      <c r="H1731" s="96" t="s">
        <v>5793</v>
      </c>
      <c r="I1731" s="98">
        <v>45591.548703704</v>
      </c>
      <c r="J1731" s="96" t="s">
        <v>5793</v>
      </c>
      <c r="K1731" s="98">
        <v>45591.548703704</v>
      </c>
      <c r="L1731" s="80" t="s">
        <v>5554</v>
      </c>
      <c r="M1731" s="96" t="s">
        <v>48</v>
      </c>
      <c r="N1731" s="96" t="s">
        <v>709</v>
      </c>
      <c r="O1731" s="96" t="s">
        <v>1405</v>
      </c>
      <c r="P1731" s="96" t="s">
        <v>1354</v>
      </c>
      <c r="S1731" s="96" t="s">
        <v>53</v>
      </c>
      <c r="T1731" s="96" t="s">
        <v>5248</v>
      </c>
      <c r="U1731" s="96" t="s">
        <v>157</v>
      </c>
      <c r="X1731" s="96" t="s">
        <v>58</v>
      </c>
      <c r="AC1731" s="96" t="s">
        <v>61</v>
      </c>
      <c r="AD1731" s="96" t="s">
        <v>61</v>
      </c>
    </row>
    <row r="1732" spans="1:30" s="96" customFormat="1" ht="50.25" hidden="1" customHeight="1" x14ac:dyDescent="0.25">
      <c r="A1732" s="54">
        <f>+SUBTOTAL(3,$B$11:B1732)</f>
        <v>0</v>
      </c>
      <c r="B1732" s="96" t="s">
        <v>42</v>
      </c>
      <c r="C1732" s="96" t="s">
        <v>43</v>
      </c>
      <c r="D1732" s="96" t="s">
        <v>44</v>
      </c>
      <c r="E1732" s="96" t="s">
        <v>45</v>
      </c>
      <c r="F1732" s="96" t="s">
        <v>5794</v>
      </c>
      <c r="G1732" s="98">
        <v>45581.491712962998</v>
      </c>
      <c r="H1732" s="96" t="s">
        <v>5794</v>
      </c>
      <c r="I1732" s="98">
        <v>45581.491712962998</v>
      </c>
      <c r="J1732" s="96" t="s">
        <v>5794</v>
      </c>
      <c r="K1732" s="98">
        <v>45581.491712962998</v>
      </c>
      <c r="L1732" s="80" t="s">
        <v>2957</v>
      </c>
      <c r="M1732" s="96" t="s">
        <v>48</v>
      </c>
      <c r="N1732" s="96" t="s">
        <v>64</v>
      </c>
      <c r="O1732" s="96" t="s">
        <v>3343</v>
      </c>
      <c r="P1732" s="96" t="s">
        <v>3344</v>
      </c>
      <c r="S1732" s="96" t="s">
        <v>68</v>
      </c>
      <c r="T1732" s="96" t="s">
        <v>69</v>
      </c>
      <c r="U1732" s="96" t="s">
        <v>79</v>
      </c>
      <c r="X1732" s="96" t="s">
        <v>58</v>
      </c>
      <c r="AC1732" s="96" t="s">
        <v>117</v>
      </c>
      <c r="AD1732" s="96" t="s">
        <v>117</v>
      </c>
    </row>
    <row r="1733" spans="1:30" s="96" customFormat="1" ht="50.25" hidden="1" customHeight="1" x14ac:dyDescent="0.25">
      <c r="A1733" s="54">
        <f>+SUBTOTAL(3,$B$11:B1733)</f>
        <v>0</v>
      </c>
      <c r="B1733" s="96" t="s">
        <v>42</v>
      </c>
      <c r="C1733" s="96" t="s">
        <v>43</v>
      </c>
      <c r="D1733" s="96" t="s">
        <v>44</v>
      </c>
      <c r="E1733" s="96" t="s">
        <v>45</v>
      </c>
      <c r="F1733" s="96" t="s">
        <v>5795</v>
      </c>
      <c r="G1733" s="98">
        <v>45580.017731480999</v>
      </c>
      <c r="H1733" s="96" t="s">
        <v>5795</v>
      </c>
      <c r="I1733" s="98">
        <v>45580.017731480999</v>
      </c>
      <c r="J1733" s="96" t="s">
        <v>5795</v>
      </c>
      <c r="K1733" s="98">
        <v>45580.017731480999</v>
      </c>
      <c r="L1733" s="80" t="s">
        <v>6493</v>
      </c>
      <c r="M1733" s="96" t="s">
        <v>48</v>
      </c>
      <c r="N1733" s="96" t="s">
        <v>709</v>
      </c>
      <c r="O1733" s="96" t="s">
        <v>2114</v>
      </c>
      <c r="P1733" s="96" t="s">
        <v>5922</v>
      </c>
      <c r="S1733" s="96" t="s">
        <v>68</v>
      </c>
      <c r="T1733" s="96" t="s">
        <v>125</v>
      </c>
      <c r="U1733" s="96" t="s">
        <v>186</v>
      </c>
      <c r="X1733" s="96" t="s">
        <v>58</v>
      </c>
      <c r="AC1733" s="96" t="s">
        <v>117</v>
      </c>
      <c r="AD1733" s="96" t="s">
        <v>117</v>
      </c>
    </row>
    <row r="1734" spans="1:30" s="96" customFormat="1" ht="50.25" hidden="1" customHeight="1" x14ac:dyDescent="0.25">
      <c r="A1734" s="54">
        <f>+SUBTOTAL(3,$B$11:B1734)</f>
        <v>0</v>
      </c>
      <c r="B1734" s="96" t="s">
        <v>42</v>
      </c>
      <c r="C1734" s="96" t="s">
        <v>43</v>
      </c>
      <c r="D1734" s="96" t="s">
        <v>44</v>
      </c>
      <c r="E1734" s="96" t="s">
        <v>45</v>
      </c>
      <c r="F1734" s="96" t="s">
        <v>5965</v>
      </c>
      <c r="G1734" s="98">
        <v>45572.485937500001</v>
      </c>
      <c r="H1734" s="96" t="s">
        <v>5965</v>
      </c>
      <c r="I1734" s="98">
        <v>45572.485937500001</v>
      </c>
      <c r="J1734" s="96" t="s">
        <v>5965</v>
      </c>
      <c r="K1734" s="98">
        <v>45572.485937500001</v>
      </c>
      <c r="L1734" s="80" t="s">
        <v>4452</v>
      </c>
      <c r="M1734" s="96" t="s">
        <v>48</v>
      </c>
      <c r="N1734" s="96" t="s">
        <v>709</v>
      </c>
      <c r="O1734" s="96" t="s">
        <v>1405</v>
      </c>
      <c r="P1734" s="96" t="s">
        <v>1354</v>
      </c>
      <c r="S1734" s="96" t="s">
        <v>68</v>
      </c>
      <c r="T1734" s="96" t="s">
        <v>321</v>
      </c>
      <c r="U1734" s="96" t="s">
        <v>321</v>
      </c>
      <c r="X1734" s="96" t="s">
        <v>58</v>
      </c>
      <c r="AC1734" s="96" t="s">
        <v>117</v>
      </c>
      <c r="AD1734" s="96" t="s">
        <v>117</v>
      </c>
    </row>
    <row r="1735" spans="1:30" s="96" customFormat="1" ht="50.25" hidden="1" customHeight="1" x14ac:dyDescent="0.25">
      <c r="A1735" s="54">
        <f>+SUBTOTAL(3,$B$11:B1735)</f>
        <v>0</v>
      </c>
      <c r="B1735" s="96" t="s">
        <v>42</v>
      </c>
      <c r="C1735" s="96" t="s">
        <v>43</v>
      </c>
      <c r="D1735" s="96" t="s">
        <v>44</v>
      </c>
      <c r="E1735" s="96" t="s">
        <v>45</v>
      </c>
      <c r="F1735" s="96" t="s">
        <v>5796</v>
      </c>
      <c r="G1735" s="98">
        <v>45569.922685185004</v>
      </c>
      <c r="H1735" s="96" t="s">
        <v>5796</v>
      </c>
      <c r="I1735" s="98">
        <v>45569.922685185004</v>
      </c>
      <c r="J1735" s="96" t="s">
        <v>5796</v>
      </c>
      <c r="K1735" s="98">
        <v>45569.922685185004</v>
      </c>
      <c r="L1735" s="80" t="s">
        <v>6494</v>
      </c>
      <c r="M1735" s="96" t="s">
        <v>48</v>
      </c>
      <c r="N1735" s="96" t="s">
        <v>709</v>
      </c>
      <c r="O1735" s="96" t="s">
        <v>731</v>
      </c>
      <c r="P1735" s="96" t="s">
        <v>5923</v>
      </c>
      <c r="S1735" s="96" t="s">
        <v>68</v>
      </c>
      <c r="T1735" s="96" t="s">
        <v>321</v>
      </c>
      <c r="U1735" s="96" t="s">
        <v>321</v>
      </c>
      <c r="X1735" s="96" t="s">
        <v>58</v>
      </c>
      <c r="AC1735" s="96" t="s">
        <v>82</v>
      </c>
      <c r="AD1735" s="96" t="s">
        <v>82</v>
      </c>
    </row>
    <row r="1736" spans="1:30" s="96" customFormat="1" ht="50.25" hidden="1" customHeight="1" x14ac:dyDescent="0.25">
      <c r="A1736" s="54">
        <f>+SUBTOTAL(3,$B$11:B1736)</f>
        <v>0</v>
      </c>
      <c r="B1736" s="96" t="s">
        <v>42</v>
      </c>
      <c r="C1736" s="96" t="s">
        <v>43</v>
      </c>
      <c r="D1736" s="96" t="s">
        <v>44</v>
      </c>
      <c r="E1736" s="96" t="s">
        <v>45</v>
      </c>
      <c r="F1736" s="96" t="s">
        <v>5966</v>
      </c>
      <c r="G1736" s="98">
        <v>45597.533310184997</v>
      </c>
      <c r="H1736" s="96" t="s">
        <v>5966</v>
      </c>
      <c r="I1736" s="98">
        <v>45597.533310184997</v>
      </c>
      <c r="J1736" s="96" t="s">
        <v>5966</v>
      </c>
      <c r="K1736" s="98">
        <v>45597.533310184997</v>
      </c>
      <c r="L1736" s="80" t="s">
        <v>2946</v>
      </c>
      <c r="M1736" s="96" t="s">
        <v>48</v>
      </c>
      <c r="N1736" s="96" t="s">
        <v>141</v>
      </c>
      <c r="O1736" s="96" t="s">
        <v>227</v>
      </c>
      <c r="P1736" s="96" t="s">
        <v>2048</v>
      </c>
      <c r="S1736" s="96" t="s">
        <v>144</v>
      </c>
      <c r="T1736" s="96" t="s">
        <v>145</v>
      </c>
      <c r="U1736" s="96" t="s">
        <v>146</v>
      </c>
      <c r="AC1736" s="96" t="s">
        <v>61</v>
      </c>
      <c r="AD1736" s="96" t="s">
        <v>61</v>
      </c>
    </row>
    <row r="1737" spans="1:30" s="96" customFormat="1" ht="50.25" hidden="1" customHeight="1" x14ac:dyDescent="0.25">
      <c r="A1737" s="54">
        <f>+SUBTOTAL(3,$B$11:B1737)</f>
        <v>0</v>
      </c>
      <c r="B1737" s="96" t="s">
        <v>42</v>
      </c>
      <c r="C1737" s="96" t="s">
        <v>43</v>
      </c>
      <c r="D1737" s="96" t="s">
        <v>44</v>
      </c>
      <c r="E1737" s="96" t="s">
        <v>45</v>
      </c>
      <c r="F1737" s="96" t="s">
        <v>5798</v>
      </c>
      <c r="G1737" s="98">
        <v>45569.580034721999</v>
      </c>
      <c r="H1737" s="96" t="s">
        <v>5798</v>
      </c>
      <c r="I1737" s="98">
        <v>45569.580034721999</v>
      </c>
      <c r="J1737" s="96" t="s">
        <v>5798</v>
      </c>
      <c r="K1737" s="98">
        <v>45569.580034721999</v>
      </c>
      <c r="L1737" s="80" t="s">
        <v>6495</v>
      </c>
      <c r="M1737" s="96" t="s">
        <v>48</v>
      </c>
      <c r="N1737" s="96" t="s">
        <v>64</v>
      </c>
      <c r="O1737" s="96" t="s">
        <v>87</v>
      </c>
      <c r="P1737" s="96" t="s">
        <v>5924</v>
      </c>
      <c r="S1737" s="96" t="s">
        <v>68</v>
      </c>
      <c r="T1737" s="96" t="s">
        <v>69</v>
      </c>
      <c r="U1737" s="96" t="s">
        <v>70</v>
      </c>
      <c r="AC1737" s="96" t="s">
        <v>82</v>
      </c>
      <c r="AD1737" s="96" t="s">
        <v>82</v>
      </c>
    </row>
    <row r="1738" spans="1:30" s="96" customFormat="1" ht="50.25" hidden="1" customHeight="1" x14ac:dyDescent="0.25">
      <c r="A1738" s="54">
        <f>+SUBTOTAL(3,$B$11:B1738)</f>
        <v>0</v>
      </c>
      <c r="B1738" s="96" t="s">
        <v>42</v>
      </c>
      <c r="C1738" s="96" t="s">
        <v>43</v>
      </c>
      <c r="D1738" s="96" t="s">
        <v>44</v>
      </c>
      <c r="E1738" s="96" t="s">
        <v>45</v>
      </c>
      <c r="F1738" s="96" t="s">
        <v>5825</v>
      </c>
      <c r="G1738" s="98">
        <v>45596.612974536998</v>
      </c>
      <c r="H1738" s="96" t="s">
        <v>5825</v>
      </c>
      <c r="I1738" s="98">
        <v>45596.612974536998</v>
      </c>
      <c r="J1738" s="96" t="s">
        <v>5825</v>
      </c>
      <c r="K1738" s="98">
        <v>45596.612974536998</v>
      </c>
      <c r="L1738" s="80" t="s">
        <v>6496</v>
      </c>
      <c r="M1738" s="96" t="s">
        <v>48</v>
      </c>
      <c r="N1738" s="96" t="s">
        <v>64</v>
      </c>
      <c r="O1738" s="96" t="s">
        <v>3343</v>
      </c>
      <c r="P1738" s="96" t="s">
        <v>5931</v>
      </c>
      <c r="S1738" s="96" t="s">
        <v>53</v>
      </c>
      <c r="T1738" s="96" t="s">
        <v>5248</v>
      </c>
      <c r="U1738" s="96" t="s">
        <v>157</v>
      </c>
      <c r="AC1738" s="96" t="s">
        <v>82</v>
      </c>
      <c r="AD1738" s="96" t="s">
        <v>82</v>
      </c>
    </row>
    <row r="1739" spans="1:30" s="96" customFormat="1" ht="50.25" hidden="1" customHeight="1" x14ac:dyDescent="0.25">
      <c r="A1739" s="54">
        <f>+SUBTOTAL(3,$B$11:B1739)</f>
        <v>0</v>
      </c>
      <c r="B1739" s="96" t="s">
        <v>42</v>
      </c>
      <c r="C1739" s="96" t="s">
        <v>43</v>
      </c>
      <c r="D1739" s="96" t="s">
        <v>44</v>
      </c>
      <c r="E1739" s="96" t="s">
        <v>45</v>
      </c>
      <c r="F1739" s="96" t="s">
        <v>5799</v>
      </c>
      <c r="G1739" s="98">
        <v>45575.596620370001</v>
      </c>
      <c r="H1739" s="96" t="s">
        <v>5799</v>
      </c>
      <c r="I1739" s="98">
        <v>45575.596620370001</v>
      </c>
      <c r="J1739" s="96" t="s">
        <v>5799</v>
      </c>
      <c r="K1739" s="98">
        <v>45575.596620370001</v>
      </c>
      <c r="L1739" s="80" t="s">
        <v>2962</v>
      </c>
      <c r="M1739" s="96" t="s">
        <v>48</v>
      </c>
      <c r="N1739" s="96" t="s">
        <v>64</v>
      </c>
      <c r="O1739" s="96" t="s">
        <v>87</v>
      </c>
      <c r="P1739" s="96" t="s">
        <v>3347</v>
      </c>
      <c r="S1739" s="96" t="s">
        <v>68</v>
      </c>
      <c r="T1739" s="96" t="s">
        <v>69</v>
      </c>
      <c r="U1739" s="96" t="s">
        <v>79</v>
      </c>
      <c r="AC1739" s="96" t="s">
        <v>75</v>
      </c>
      <c r="AD1739" s="96" t="s">
        <v>75</v>
      </c>
    </row>
    <row r="1740" spans="1:30" s="96" customFormat="1" ht="50.25" hidden="1" customHeight="1" x14ac:dyDescent="0.25">
      <c r="A1740" s="54">
        <f>+SUBTOTAL(3,$B$11:B1740)</f>
        <v>0</v>
      </c>
      <c r="B1740" s="96" t="s">
        <v>42</v>
      </c>
      <c r="C1740" s="96" t="s">
        <v>43</v>
      </c>
      <c r="D1740" s="96" t="s">
        <v>44</v>
      </c>
      <c r="E1740" s="96" t="s">
        <v>45</v>
      </c>
      <c r="F1740" s="96" t="s">
        <v>5967</v>
      </c>
      <c r="G1740" s="98">
        <v>45593.431585648003</v>
      </c>
      <c r="H1740" s="96" t="s">
        <v>5967</v>
      </c>
      <c r="I1740" s="98">
        <v>45593.431585648003</v>
      </c>
      <c r="J1740" s="96" t="s">
        <v>5967</v>
      </c>
      <c r="K1740" s="98">
        <v>45593.431585648003</v>
      </c>
      <c r="L1740" s="80" t="s">
        <v>2962</v>
      </c>
      <c r="M1740" s="96" t="s">
        <v>48</v>
      </c>
      <c r="N1740" s="96" t="s">
        <v>64</v>
      </c>
      <c r="O1740" s="96" t="s">
        <v>87</v>
      </c>
      <c r="P1740" s="96" t="s">
        <v>3347</v>
      </c>
      <c r="S1740" s="96" t="s">
        <v>68</v>
      </c>
      <c r="T1740" s="96" t="s">
        <v>69</v>
      </c>
      <c r="U1740" s="96" t="s">
        <v>79</v>
      </c>
      <c r="AC1740" s="96" t="s">
        <v>117</v>
      </c>
      <c r="AD1740" s="96" t="s">
        <v>117</v>
      </c>
    </row>
    <row r="1741" spans="1:30" s="96" customFormat="1" ht="50.25" hidden="1" customHeight="1" x14ac:dyDescent="0.25">
      <c r="A1741" s="54">
        <f>+SUBTOTAL(3,$B$11:B1741)</f>
        <v>0</v>
      </c>
      <c r="B1741" s="96" t="s">
        <v>42</v>
      </c>
      <c r="C1741" s="96" t="s">
        <v>43</v>
      </c>
      <c r="D1741" s="96" t="s">
        <v>44</v>
      </c>
      <c r="E1741" s="96" t="s">
        <v>45</v>
      </c>
      <c r="F1741" s="96" t="s">
        <v>5968</v>
      </c>
      <c r="G1741" s="98">
        <v>45597.451574074003</v>
      </c>
      <c r="H1741" s="96" t="s">
        <v>5968</v>
      </c>
      <c r="I1741" s="98">
        <v>45597.451574074003</v>
      </c>
      <c r="J1741" s="96" t="s">
        <v>5968</v>
      </c>
      <c r="K1741" s="98">
        <v>45597.451574074003</v>
      </c>
      <c r="L1741" s="80" t="s">
        <v>1159</v>
      </c>
      <c r="M1741" s="96" t="s">
        <v>48</v>
      </c>
      <c r="N1741" s="96" t="s">
        <v>141</v>
      </c>
      <c r="O1741" s="96" t="s">
        <v>624</v>
      </c>
      <c r="P1741" s="96" t="s">
        <v>1296</v>
      </c>
      <c r="S1741" s="96" t="s">
        <v>53</v>
      </c>
      <c r="T1741" s="96" t="s">
        <v>1423</v>
      </c>
      <c r="U1741" s="96" t="s">
        <v>1424</v>
      </c>
      <c r="AC1741" s="96" t="s">
        <v>82</v>
      </c>
      <c r="AD1741" s="96" t="s">
        <v>82</v>
      </c>
    </row>
    <row r="1742" spans="1:30" s="96" customFormat="1" ht="50.25" hidden="1" customHeight="1" x14ac:dyDescent="0.25">
      <c r="A1742" s="54">
        <f>+SUBTOTAL(3,$B$11:B1742)</f>
        <v>0</v>
      </c>
      <c r="B1742" s="96" t="s">
        <v>42</v>
      </c>
      <c r="C1742" s="96" t="s">
        <v>43</v>
      </c>
      <c r="D1742" s="96" t="s">
        <v>44</v>
      </c>
      <c r="E1742" s="96" t="s">
        <v>45</v>
      </c>
      <c r="F1742" s="96" t="s">
        <v>5800</v>
      </c>
      <c r="G1742" s="98">
        <v>45569.495729167</v>
      </c>
      <c r="H1742" s="96" t="s">
        <v>5800</v>
      </c>
      <c r="I1742" s="98">
        <v>45569.495729167</v>
      </c>
      <c r="J1742" s="96" t="s">
        <v>5800</v>
      </c>
      <c r="K1742" s="98">
        <v>45569.495729167</v>
      </c>
      <c r="L1742" s="80" t="s">
        <v>5565</v>
      </c>
      <c r="M1742" s="96" t="s">
        <v>48</v>
      </c>
      <c r="N1742" s="96" t="s">
        <v>64</v>
      </c>
      <c r="O1742" s="96" t="s">
        <v>123</v>
      </c>
      <c r="P1742" s="96" t="s">
        <v>5644</v>
      </c>
      <c r="S1742" s="96" t="s">
        <v>68</v>
      </c>
      <c r="T1742" s="96" t="s">
        <v>69</v>
      </c>
      <c r="U1742" s="96" t="s">
        <v>396</v>
      </c>
      <c r="AC1742" s="96" t="s">
        <v>902</v>
      </c>
      <c r="AD1742" s="96" t="s">
        <v>902</v>
      </c>
    </row>
    <row r="1743" spans="1:30" s="96" customFormat="1" ht="50.25" hidden="1" customHeight="1" x14ac:dyDescent="0.25">
      <c r="A1743" s="54">
        <f>+SUBTOTAL(3,$B$11:B1743)</f>
        <v>0</v>
      </c>
      <c r="B1743" s="96" t="s">
        <v>42</v>
      </c>
      <c r="C1743" s="96" t="s">
        <v>43</v>
      </c>
      <c r="D1743" s="96" t="s">
        <v>44</v>
      </c>
      <c r="E1743" s="96" t="s">
        <v>45</v>
      </c>
      <c r="F1743" s="96" t="s">
        <v>5801</v>
      </c>
      <c r="G1743" s="98">
        <v>45594.044467592998</v>
      </c>
      <c r="H1743" s="96" t="s">
        <v>5801</v>
      </c>
      <c r="I1743" s="98">
        <v>45594.044467592998</v>
      </c>
      <c r="J1743" s="96" t="s">
        <v>5801</v>
      </c>
      <c r="K1743" s="98">
        <v>45594.044467592998</v>
      </c>
      <c r="L1743" s="80" t="s">
        <v>63</v>
      </c>
      <c r="M1743" s="96" t="s">
        <v>48</v>
      </c>
      <c r="N1743" s="96" t="s">
        <v>64</v>
      </c>
      <c r="O1743" s="96" t="s">
        <v>65</v>
      </c>
      <c r="P1743" s="96" t="s">
        <v>66</v>
      </c>
      <c r="S1743" s="96" t="s">
        <v>68</v>
      </c>
      <c r="T1743" s="96" t="s">
        <v>69</v>
      </c>
      <c r="U1743" s="96" t="s">
        <v>79</v>
      </c>
      <c r="AC1743" s="96" t="s">
        <v>82</v>
      </c>
      <c r="AD1743" s="96" t="s">
        <v>82</v>
      </c>
    </row>
    <row r="1744" spans="1:30" s="96" customFormat="1" ht="50.25" hidden="1" customHeight="1" x14ac:dyDescent="0.25">
      <c r="A1744" s="54">
        <f>+SUBTOTAL(3,$B$11:B1744)</f>
        <v>0</v>
      </c>
      <c r="B1744" s="96" t="s">
        <v>42</v>
      </c>
      <c r="C1744" s="96" t="s">
        <v>43</v>
      </c>
      <c r="D1744" s="96" t="s">
        <v>44</v>
      </c>
      <c r="E1744" s="96" t="s">
        <v>45</v>
      </c>
      <c r="F1744" s="96" t="s">
        <v>5969</v>
      </c>
      <c r="G1744" s="98">
        <v>45581.513020833001</v>
      </c>
      <c r="H1744" s="96" t="s">
        <v>5969</v>
      </c>
      <c r="I1744" s="98">
        <v>45581.513020833001</v>
      </c>
      <c r="J1744" s="96" t="s">
        <v>5969</v>
      </c>
      <c r="K1744" s="98">
        <v>45581.513020833001</v>
      </c>
      <c r="L1744" s="80" t="s">
        <v>6497</v>
      </c>
      <c r="M1744" s="96" t="s">
        <v>48</v>
      </c>
      <c r="N1744" s="96" t="s">
        <v>64</v>
      </c>
      <c r="O1744" s="96" t="s">
        <v>1297</v>
      </c>
      <c r="P1744" s="96" t="s">
        <v>6046</v>
      </c>
      <c r="S1744" s="96" t="s">
        <v>68</v>
      </c>
      <c r="T1744" s="96" t="s">
        <v>321</v>
      </c>
      <c r="U1744" s="96" t="s">
        <v>321</v>
      </c>
      <c r="AC1744" s="96" t="s">
        <v>82</v>
      </c>
      <c r="AD1744" s="96" t="s">
        <v>82</v>
      </c>
    </row>
    <row r="1745" spans="1:30" s="96" customFormat="1" ht="50.25" hidden="1" customHeight="1" x14ac:dyDescent="0.25">
      <c r="A1745" s="54">
        <f>+SUBTOTAL(3,$B$11:B1745)</f>
        <v>0</v>
      </c>
      <c r="B1745" s="96" t="s">
        <v>42</v>
      </c>
      <c r="C1745" s="96" t="s">
        <v>43</v>
      </c>
      <c r="D1745" s="96" t="s">
        <v>44</v>
      </c>
      <c r="E1745" s="96" t="s">
        <v>45</v>
      </c>
      <c r="F1745" s="96" t="s">
        <v>5970</v>
      </c>
      <c r="G1745" s="98">
        <v>45579.438738425997</v>
      </c>
      <c r="H1745" s="96" t="s">
        <v>5970</v>
      </c>
      <c r="I1745" s="98">
        <v>45579.438738425997</v>
      </c>
      <c r="J1745" s="96" t="s">
        <v>5970</v>
      </c>
      <c r="K1745" s="98">
        <v>45579.438738425997</v>
      </c>
      <c r="L1745" s="80" t="s">
        <v>6498</v>
      </c>
      <c r="M1745" s="96" t="s">
        <v>48</v>
      </c>
      <c r="N1745" s="96" t="s">
        <v>64</v>
      </c>
      <c r="O1745" s="96" t="s">
        <v>6047</v>
      </c>
      <c r="P1745" s="96" t="s">
        <v>6048</v>
      </c>
      <c r="S1745" s="96" t="s">
        <v>53</v>
      </c>
      <c r="T1745" s="96" t="s">
        <v>5248</v>
      </c>
      <c r="U1745" s="96" t="s">
        <v>157</v>
      </c>
      <c r="AC1745" s="96" t="s">
        <v>61</v>
      </c>
      <c r="AD1745" s="96" t="s">
        <v>61</v>
      </c>
    </row>
    <row r="1746" spans="1:30" s="96" customFormat="1" ht="50.25" hidden="1" customHeight="1" x14ac:dyDescent="0.25">
      <c r="A1746" s="54">
        <f>+SUBTOTAL(3,$B$11:B1746)</f>
        <v>0</v>
      </c>
      <c r="B1746" s="96" t="s">
        <v>42</v>
      </c>
      <c r="C1746" s="96" t="s">
        <v>43</v>
      </c>
      <c r="D1746" s="96" t="s">
        <v>44</v>
      </c>
      <c r="E1746" s="96" t="s">
        <v>45</v>
      </c>
      <c r="F1746" s="96" t="s">
        <v>5802</v>
      </c>
      <c r="G1746" s="98">
        <v>45574.403564815002</v>
      </c>
      <c r="H1746" s="96" t="s">
        <v>5802</v>
      </c>
      <c r="I1746" s="98">
        <v>45574.403564815002</v>
      </c>
      <c r="J1746" s="96" t="s">
        <v>5802</v>
      </c>
      <c r="K1746" s="98">
        <v>45574.403564815002</v>
      </c>
      <c r="L1746" s="80" t="s">
        <v>6499</v>
      </c>
      <c r="M1746" s="96" t="s">
        <v>48</v>
      </c>
      <c r="N1746" s="96" t="s">
        <v>64</v>
      </c>
      <c r="O1746" s="96" t="s">
        <v>1294</v>
      </c>
      <c r="P1746" s="96" t="s">
        <v>1398</v>
      </c>
      <c r="S1746" s="96" t="s">
        <v>53</v>
      </c>
      <c r="T1746" s="96" t="s">
        <v>5248</v>
      </c>
      <c r="U1746" s="96" t="s">
        <v>157</v>
      </c>
      <c r="AC1746" s="96" t="s">
        <v>75</v>
      </c>
      <c r="AD1746" s="96" t="s">
        <v>75</v>
      </c>
    </row>
    <row r="1747" spans="1:30" s="96" customFormat="1" ht="50.25" hidden="1" customHeight="1" x14ac:dyDescent="0.25">
      <c r="A1747" s="54">
        <f>+SUBTOTAL(3,$B$11:B1747)</f>
        <v>0</v>
      </c>
      <c r="B1747" s="96" t="s">
        <v>42</v>
      </c>
      <c r="C1747" s="96" t="s">
        <v>43</v>
      </c>
      <c r="D1747" s="96" t="s">
        <v>44</v>
      </c>
      <c r="E1747" s="96" t="s">
        <v>45</v>
      </c>
      <c r="F1747" s="96" t="s">
        <v>5803</v>
      </c>
      <c r="G1747" s="98">
        <v>45569.672800925997</v>
      </c>
      <c r="H1747" s="96" t="s">
        <v>5803</v>
      </c>
      <c r="I1747" s="98">
        <v>45569.672800925997</v>
      </c>
      <c r="J1747" s="96" t="s">
        <v>5803</v>
      </c>
      <c r="K1747" s="98">
        <v>45569.672800925997</v>
      </c>
      <c r="L1747" s="80" t="s">
        <v>6500</v>
      </c>
      <c r="M1747" s="96" t="s">
        <v>48</v>
      </c>
      <c r="N1747" s="96" t="s">
        <v>64</v>
      </c>
      <c r="O1747" s="96" t="s">
        <v>3343</v>
      </c>
      <c r="P1747" s="96" t="s">
        <v>5925</v>
      </c>
      <c r="S1747" s="96" t="s">
        <v>53</v>
      </c>
      <c r="T1747" s="96" t="s">
        <v>5248</v>
      </c>
      <c r="U1747" s="96" t="s">
        <v>157</v>
      </c>
      <c r="AC1747" s="96" t="s">
        <v>75</v>
      </c>
      <c r="AD1747" s="96" t="s">
        <v>75</v>
      </c>
    </row>
    <row r="1748" spans="1:30" s="96" customFormat="1" ht="49.5" hidden="1" customHeight="1" x14ac:dyDescent="0.25">
      <c r="A1748" s="54">
        <f>+SUBTOTAL(3,$B$11:B1748)</f>
        <v>0</v>
      </c>
      <c r="B1748" s="96" t="s">
        <v>42</v>
      </c>
      <c r="C1748" s="96" t="s">
        <v>43</v>
      </c>
      <c r="D1748" s="96" t="s">
        <v>44</v>
      </c>
      <c r="E1748" s="96" t="s">
        <v>45</v>
      </c>
      <c r="F1748" s="96" t="s">
        <v>5804</v>
      </c>
      <c r="G1748" s="98">
        <v>45573.610439814998</v>
      </c>
      <c r="H1748" s="96" t="s">
        <v>5804</v>
      </c>
      <c r="I1748" s="98">
        <v>45573.610439814998</v>
      </c>
      <c r="J1748" s="96" t="s">
        <v>5804</v>
      </c>
      <c r="K1748" s="98">
        <v>45573.610439814998</v>
      </c>
      <c r="L1748" s="80" t="s">
        <v>5080</v>
      </c>
      <c r="M1748" s="96" t="s">
        <v>48</v>
      </c>
      <c r="N1748" s="96" t="s">
        <v>64</v>
      </c>
      <c r="O1748" s="96" t="s">
        <v>4776</v>
      </c>
      <c r="P1748" s="96" t="s">
        <v>234</v>
      </c>
      <c r="S1748" s="96" t="s">
        <v>144</v>
      </c>
      <c r="T1748" s="96" t="s">
        <v>3283</v>
      </c>
      <c r="U1748" s="96" t="s">
        <v>5675</v>
      </c>
      <c r="AC1748" s="96" t="s">
        <v>61</v>
      </c>
      <c r="AD1748" s="96" t="s">
        <v>61</v>
      </c>
    </row>
    <row r="1749" spans="1:30" s="96" customFormat="1" ht="49.5" hidden="1" customHeight="1" x14ac:dyDescent="0.25">
      <c r="A1749" s="54">
        <f>+SUBTOTAL(3,$B$11:B1749)</f>
        <v>0</v>
      </c>
      <c r="B1749" s="96" t="s">
        <v>42</v>
      </c>
      <c r="C1749" s="96" t="s">
        <v>43</v>
      </c>
      <c r="D1749" s="96" t="s">
        <v>44</v>
      </c>
      <c r="E1749" s="96" t="s">
        <v>45</v>
      </c>
      <c r="F1749" s="96" t="s">
        <v>5971</v>
      </c>
      <c r="G1749" s="98">
        <v>45593.454479166998</v>
      </c>
      <c r="H1749" s="96" t="s">
        <v>5971</v>
      </c>
      <c r="I1749" s="98">
        <v>45593.454479166998</v>
      </c>
      <c r="J1749" s="96" t="s">
        <v>5971</v>
      </c>
      <c r="K1749" s="98">
        <v>45593.454479166998</v>
      </c>
      <c r="L1749" s="80" t="s">
        <v>2962</v>
      </c>
      <c r="M1749" s="96" t="s">
        <v>48</v>
      </c>
      <c r="N1749" s="96" t="s">
        <v>64</v>
      </c>
      <c r="O1749" s="96" t="s">
        <v>87</v>
      </c>
      <c r="P1749" s="96" t="s">
        <v>3347</v>
      </c>
      <c r="S1749" s="96" t="s">
        <v>68</v>
      </c>
      <c r="T1749" s="96" t="s">
        <v>156</v>
      </c>
      <c r="U1749" s="96" t="s">
        <v>216</v>
      </c>
      <c r="AC1749" s="96" t="s">
        <v>117</v>
      </c>
      <c r="AD1749" s="96" t="s">
        <v>117</v>
      </c>
    </row>
    <row r="1750" spans="1:30" s="96" customFormat="1" ht="49.5" hidden="1" customHeight="1" x14ac:dyDescent="0.25">
      <c r="A1750" s="54">
        <f>+SUBTOTAL(3,$B$11:B1750)</f>
        <v>0</v>
      </c>
      <c r="B1750" s="96" t="s">
        <v>42</v>
      </c>
      <c r="C1750" s="96" t="s">
        <v>43</v>
      </c>
      <c r="D1750" s="96" t="s">
        <v>44</v>
      </c>
      <c r="E1750" s="96" t="s">
        <v>45</v>
      </c>
      <c r="F1750" s="96" t="s">
        <v>5972</v>
      </c>
      <c r="G1750" s="98">
        <v>45587.658993056</v>
      </c>
      <c r="H1750" s="96" t="s">
        <v>5972</v>
      </c>
      <c r="I1750" s="98">
        <v>45587.658993056</v>
      </c>
      <c r="J1750" s="96" t="s">
        <v>5972</v>
      </c>
      <c r="K1750" s="98">
        <v>45587.658993056</v>
      </c>
      <c r="L1750" s="80" t="s">
        <v>6501</v>
      </c>
      <c r="M1750" s="96" t="s">
        <v>48</v>
      </c>
      <c r="N1750" s="96" t="s">
        <v>182</v>
      </c>
      <c r="O1750" s="96" t="s">
        <v>3428</v>
      </c>
      <c r="P1750" s="96" t="s">
        <v>3429</v>
      </c>
      <c r="S1750" s="96" t="s">
        <v>68</v>
      </c>
      <c r="T1750" s="96" t="s">
        <v>96</v>
      </c>
      <c r="U1750" s="96" t="s">
        <v>2150</v>
      </c>
      <c r="AC1750" s="96" t="s">
        <v>82</v>
      </c>
      <c r="AD1750" s="96" t="s">
        <v>82</v>
      </c>
    </row>
    <row r="1751" spans="1:30" s="96" customFormat="1" ht="49.5" hidden="1" customHeight="1" x14ac:dyDescent="0.25">
      <c r="A1751" s="54">
        <f>+SUBTOTAL(3,$B$11:B1751)</f>
        <v>0</v>
      </c>
      <c r="B1751" s="96" t="s">
        <v>42</v>
      </c>
      <c r="C1751" s="96" t="s">
        <v>43</v>
      </c>
      <c r="D1751" s="96" t="s">
        <v>44</v>
      </c>
      <c r="E1751" s="96" t="s">
        <v>45</v>
      </c>
      <c r="F1751" s="96" t="s">
        <v>5797</v>
      </c>
      <c r="G1751" s="98">
        <v>45588.776759259003</v>
      </c>
      <c r="H1751" s="96" t="s">
        <v>5797</v>
      </c>
      <c r="I1751" s="98">
        <v>45588.776759259003</v>
      </c>
      <c r="J1751" s="96" t="s">
        <v>5797</v>
      </c>
      <c r="K1751" s="98">
        <v>45588.776759259003</v>
      </c>
      <c r="L1751" s="80" t="s">
        <v>5156</v>
      </c>
      <c r="M1751" s="96" t="s">
        <v>48</v>
      </c>
      <c r="N1751" s="96" t="s">
        <v>141</v>
      </c>
      <c r="O1751" s="96" t="s">
        <v>210</v>
      </c>
      <c r="P1751" s="96" t="s">
        <v>3453</v>
      </c>
      <c r="S1751" s="96" t="s">
        <v>1427</v>
      </c>
      <c r="T1751" s="96" t="s">
        <v>5257</v>
      </c>
      <c r="U1751" s="96" t="s">
        <v>5258</v>
      </c>
      <c r="AC1751" s="96" t="s">
        <v>82</v>
      </c>
      <c r="AD1751" s="96" t="s">
        <v>82</v>
      </c>
    </row>
    <row r="1752" spans="1:30" s="96" customFormat="1" ht="49.5" hidden="1" customHeight="1" x14ac:dyDescent="0.25">
      <c r="A1752" s="54">
        <f>+SUBTOTAL(3,$B$11:B1752)</f>
        <v>0</v>
      </c>
      <c r="B1752" s="96" t="s">
        <v>42</v>
      </c>
      <c r="C1752" s="96" t="s">
        <v>43</v>
      </c>
      <c r="D1752" s="96" t="s">
        <v>44</v>
      </c>
      <c r="E1752" s="96" t="s">
        <v>45</v>
      </c>
      <c r="F1752" s="96" t="s">
        <v>5805</v>
      </c>
      <c r="G1752" s="98">
        <v>45573.626886573998</v>
      </c>
      <c r="H1752" s="96" t="s">
        <v>5805</v>
      </c>
      <c r="I1752" s="98">
        <v>45573.626886573998</v>
      </c>
      <c r="J1752" s="96" t="s">
        <v>5805</v>
      </c>
      <c r="K1752" s="98">
        <v>45573.626886573998</v>
      </c>
      <c r="L1752" s="80" t="s">
        <v>6502</v>
      </c>
      <c r="M1752" s="96" t="s">
        <v>48</v>
      </c>
      <c r="N1752" s="96" t="s">
        <v>191</v>
      </c>
      <c r="O1752" s="96" t="s">
        <v>371</v>
      </c>
      <c r="P1752" s="96" t="s">
        <v>372</v>
      </c>
      <c r="S1752" s="96" t="s">
        <v>68</v>
      </c>
      <c r="T1752" s="96" t="s">
        <v>96</v>
      </c>
      <c r="U1752" s="96" t="s">
        <v>97</v>
      </c>
      <c r="AC1752" s="96" t="s">
        <v>82</v>
      </c>
      <c r="AD1752" s="96" t="s">
        <v>82</v>
      </c>
    </row>
    <row r="1753" spans="1:30" s="96" customFormat="1" ht="49.5" hidden="1" customHeight="1" x14ac:dyDescent="0.25">
      <c r="A1753" s="54">
        <f>+SUBTOTAL(3,$B$11:B1753)</f>
        <v>0</v>
      </c>
      <c r="B1753" s="96" t="s">
        <v>42</v>
      </c>
      <c r="C1753" s="96" t="s">
        <v>43</v>
      </c>
      <c r="D1753" s="96" t="s">
        <v>44</v>
      </c>
      <c r="E1753" s="96" t="s">
        <v>45</v>
      </c>
      <c r="F1753" s="96" t="s">
        <v>5806</v>
      </c>
      <c r="G1753" s="98">
        <v>45590.813958332998</v>
      </c>
      <c r="H1753" s="96" t="s">
        <v>5806</v>
      </c>
      <c r="I1753" s="98">
        <v>45590.813958332998</v>
      </c>
      <c r="J1753" s="96" t="s">
        <v>5806</v>
      </c>
      <c r="K1753" s="98">
        <v>45590.813958332998</v>
      </c>
      <c r="L1753" s="80" t="s">
        <v>6400</v>
      </c>
      <c r="M1753" s="96" t="s">
        <v>48</v>
      </c>
      <c r="N1753" s="96" t="s">
        <v>191</v>
      </c>
      <c r="O1753" s="96" t="s">
        <v>214</v>
      </c>
      <c r="P1753" s="96" t="s">
        <v>3370</v>
      </c>
      <c r="S1753" s="96" t="s">
        <v>68</v>
      </c>
      <c r="T1753" s="96" t="s">
        <v>69</v>
      </c>
      <c r="U1753" s="96" t="s">
        <v>89</v>
      </c>
      <c r="AC1753" s="96" t="s">
        <v>75</v>
      </c>
      <c r="AD1753" s="96" t="s">
        <v>75</v>
      </c>
    </row>
    <row r="1754" spans="1:30" s="96" customFormat="1" ht="49.5" hidden="1" customHeight="1" x14ac:dyDescent="0.25">
      <c r="A1754" s="54">
        <f>+SUBTOTAL(3,$B$11:B1754)</f>
        <v>0</v>
      </c>
      <c r="B1754" s="96" t="s">
        <v>42</v>
      </c>
      <c r="C1754" s="96" t="s">
        <v>43</v>
      </c>
      <c r="D1754" s="96" t="s">
        <v>44</v>
      </c>
      <c r="E1754" s="96" t="s">
        <v>45</v>
      </c>
      <c r="F1754" s="96" t="s">
        <v>5807</v>
      </c>
      <c r="G1754" s="98">
        <v>45587.984143519003</v>
      </c>
      <c r="H1754" s="96" t="s">
        <v>5807</v>
      </c>
      <c r="I1754" s="98">
        <v>45587.984143519003</v>
      </c>
      <c r="J1754" s="96" t="s">
        <v>5807</v>
      </c>
      <c r="K1754" s="98">
        <v>45587.984143519003</v>
      </c>
      <c r="L1754" s="80" t="s">
        <v>6503</v>
      </c>
      <c r="M1754" s="96" t="s">
        <v>48</v>
      </c>
      <c r="N1754" s="96" t="s">
        <v>191</v>
      </c>
      <c r="O1754" s="96" t="s">
        <v>5916</v>
      </c>
      <c r="P1754" s="96" t="s">
        <v>5926</v>
      </c>
      <c r="S1754" s="96" t="s">
        <v>68</v>
      </c>
      <c r="T1754" s="96" t="s">
        <v>96</v>
      </c>
      <c r="U1754" s="96" t="s">
        <v>97</v>
      </c>
      <c r="AC1754" s="96" t="s">
        <v>383</v>
      </c>
      <c r="AD1754" s="96" t="s">
        <v>383</v>
      </c>
    </row>
    <row r="1755" spans="1:30" s="96" customFormat="1" ht="49.5" hidden="1" customHeight="1" x14ac:dyDescent="0.25">
      <c r="A1755" s="54">
        <f>+SUBTOTAL(3,$B$11:B1755)</f>
        <v>0</v>
      </c>
      <c r="B1755" s="96" t="s">
        <v>42</v>
      </c>
      <c r="C1755" s="96" t="s">
        <v>43</v>
      </c>
      <c r="D1755" s="96" t="s">
        <v>44</v>
      </c>
      <c r="E1755" s="96" t="s">
        <v>45</v>
      </c>
      <c r="F1755" s="96" t="s">
        <v>5808</v>
      </c>
      <c r="G1755" s="98">
        <v>45567.288865741</v>
      </c>
      <c r="H1755" s="96" t="s">
        <v>5808</v>
      </c>
      <c r="I1755" s="98">
        <v>45567.288865741</v>
      </c>
      <c r="J1755" s="96" t="s">
        <v>5808</v>
      </c>
      <c r="K1755" s="98">
        <v>45567.288865741</v>
      </c>
      <c r="L1755" s="80" t="s">
        <v>2196</v>
      </c>
      <c r="M1755" s="96" t="s">
        <v>48</v>
      </c>
      <c r="N1755" s="96" t="s">
        <v>191</v>
      </c>
      <c r="O1755" s="96" t="s">
        <v>332</v>
      </c>
      <c r="P1755" s="96" t="s">
        <v>2064</v>
      </c>
      <c r="S1755" s="96" t="s">
        <v>112</v>
      </c>
      <c r="T1755" s="96" t="s">
        <v>113</v>
      </c>
      <c r="U1755" s="96" t="s">
        <v>5678</v>
      </c>
      <c r="AC1755" s="96" t="s">
        <v>82</v>
      </c>
      <c r="AD1755" s="96" t="s">
        <v>82</v>
      </c>
    </row>
    <row r="1756" spans="1:30" s="96" customFormat="1" ht="49.5" hidden="1" customHeight="1" x14ac:dyDescent="0.25">
      <c r="A1756" s="54">
        <f>+SUBTOTAL(3,$B$11:B1756)</f>
        <v>0</v>
      </c>
      <c r="B1756" s="96" t="s">
        <v>42</v>
      </c>
      <c r="C1756" s="96" t="s">
        <v>43</v>
      </c>
      <c r="D1756" s="96" t="s">
        <v>44</v>
      </c>
      <c r="E1756" s="96" t="s">
        <v>45</v>
      </c>
      <c r="F1756" s="96" t="s">
        <v>5809</v>
      </c>
      <c r="G1756" s="98">
        <v>45568.400879629997</v>
      </c>
      <c r="H1756" s="96" t="s">
        <v>5809</v>
      </c>
      <c r="I1756" s="98">
        <v>45568.400879629997</v>
      </c>
      <c r="J1756" s="96" t="s">
        <v>5809</v>
      </c>
      <c r="K1756" s="98">
        <v>45568.400879629997</v>
      </c>
      <c r="L1756" s="80" t="s">
        <v>6504</v>
      </c>
      <c r="M1756" s="96" t="s">
        <v>48</v>
      </c>
      <c r="N1756" s="96" t="s">
        <v>191</v>
      </c>
      <c r="O1756" s="96" t="s">
        <v>344</v>
      </c>
      <c r="P1756" s="96" t="s">
        <v>2101</v>
      </c>
      <c r="S1756" s="96" t="s">
        <v>68</v>
      </c>
      <c r="T1756" s="96" t="s">
        <v>321</v>
      </c>
      <c r="U1756" s="96" t="s">
        <v>2145</v>
      </c>
      <c r="AC1756" s="96" t="s">
        <v>82</v>
      </c>
      <c r="AD1756" s="96" t="s">
        <v>82</v>
      </c>
    </row>
    <row r="1757" spans="1:30" s="96" customFormat="1" ht="49.5" hidden="1" customHeight="1" x14ac:dyDescent="0.25">
      <c r="A1757" s="54">
        <f>+SUBTOTAL(3,$B$11:B1757)</f>
        <v>0</v>
      </c>
      <c r="B1757" s="96" t="s">
        <v>42</v>
      </c>
      <c r="C1757" s="96" t="s">
        <v>43</v>
      </c>
      <c r="D1757" s="96" t="s">
        <v>44</v>
      </c>
      <c r="E1757" s="96" t="s">
        <v>45</v>
      </c>
      <c r="F1757" s="96" t="s">
        <v>5810</v>
      </c>
      <c r="G1757" s="98">
        <v>45573.669097222002</v>
      </c>
      <c r="H1757" s="96" t="s">
        <v>5810</v>
      </c>
      <c r="I1757" s="98">
        <v>45573.669097222002</v>
      </c>
      <c r="J1757" s="96" t="s">
        <v>5810</v>
      </c>
      <c r="K1757" s="98">
        <v>45573.669097222002</v>
      </c>
      <c r="L1757" s="80" t="s">
        <v>6502</v>
      </c>
      <c r="M1757" s="96" t="s">
        <v>48</v>
      </c>
      <c r="N1757" s="96" t="s">
        <v>191</v>
      </c>
      <c r="O1757" s="96" t="s">
        <v>371</v>
      </c>
      <c r="P1757" s="96" t="s">
        <v>372</v>
      </c>
      <c r="S1757" s="96" t="s">
        <v>68</v>
      </c>
      <c r="T1757" s="96" t="s">
        <v>96</v>
      </c>
      <c r="U1757" s="96" t="s">
        <v>97</v>
      </c>
      <c r="AC1757" s="96" t="s">
        <v>82</v>
      </c>
      <c r="AD1757" s="96" t="s">
        <v>82</v>
      </c>
    </row>
    <row r="1758" spans="1:30" s="96" customFormat="1" ht="49.5" hidden="1" customHeight="1" x14ac:dyDescent="0.25">
      <c r="A1758" s="54">
        <f>+SUBTOTAL(3,$B$11:B1758)</f>
        <v>0</v>
      </c>
      <c r="B1758" s="96" t="s">
        <v>42</v>
      </c>
      <c r="C1758" s="96" t="s">
        <v>43</v>
      </c>
      <c r="D1758" s="96" t="s">
        <v>44</v>
      </c>
      <c r="E1758" s="96" t="s">
        <v>45</v>
      </c>
      <c r="F1758" s="96" t="s">
        <v>5812</v>
      </c>
      <c r="G1758" s="98">
        <v>45589.450092592997</v>
      </c>
      <c r="H1758" s="96" t="s">
        <v>5812</v>
      </c>
      <c r="I1758" s="98">
        <v>45589.450092592997</v>
      </c>
      <c r="J1758" s="96" t="s">
        <v>5812</v>
      </c>
      <c r="K1758" s="98">
        <v>45589.450092592997</v>
      </c>
      <c r="L1758" s="80" t="s">
        <v>6505</v>
      </c>
      <c r="M1758" s="96" t="s">
        <v>48</v>
      </c>
      <c r="N1758" s="96" t="s">
        <v>191</v>
      </c>
      <c r="O1758" s="96" t="s">
        <v>371</v>
      </c>
      <c r="P1758" s="96" t="s">
        <v>1374</v>
      </c>
      <c r="S1758" s="96" t="s">
        <v>53</v>
      </c>
      <c r="T1758" s="96" t="s">
        <v>5248</v>
      </c>
      <c r="U1758" s="96" t="s">
        <v>157</v>
      </c>
      <c r="AC1758" s="96" t="s">
        <v>82</v>
      </c>
      <c r="AD1758" s="96" t="s">
        <v>82</v>
      </c>
    </row>
    <row r="1759" spans="1:30" s="96" customFormat="1" ht="49.5" hidden="1" customHeight="1" x14ac:dyDescent="0.25">
      <c r="A1759" s="54">
        <f>+SUBTOTAL(3,$B$11:B1759)</f>
        <v>0</v>
      </c>
      <c r="B1759" s="96" t="s">
        <v>42</v>
      </c>
      <c r="C1759" s="96" t="s">
        <v>43</v>
      </c>
      <c r="D1759" s="96" t="s">
        <v>44</v>
      </c>
      <c r="E1759" s="96" t="s">
        <v>45</v>
      </c>
      <c r="F1759" s="96" t="s">
        <v>5973</v>
      </c>
      <c r="G1759" s="98">
        <v>45574.685138888999</v>
      </c>
      <c r="H1759" s="96" t="s">
        <v>5973</v>
      </c>
      <c r="I1759" s="98">
        <v>45574.685138888999</v>
      </c>
      <c r="J1759" s="96" t="s">
        <v>5973</v>
      </c>
      <c r="K1759" s="98">
        <v>45574.685138888999</v>
      </c>
      <c r="L1759" s="80" t="s">
        <v>664</v>
      </c>
      <c r="M1759" s="96" t="s">
        <v>111</v>
      </c>
      <c r="N1759" s="96" t="s">
        <v>141</v>
      </c>
      <c r="O1759" s="96" t="s">
        <v>554</v>
      </c>
      <c r="P1759" s="96" t="s">
        <v>661</v>
      </c>
      <c r="S1759" s="96" t="s">
        <v>68</v>
      </c>
      <c r="T1759" s="96" t="s">
        <v>137</v>
      </c>
      <c r="U1759" s="96" t="s">
        <v>564</v>
      </c>
      <c r="AC1759" s="96" t="s">
        <v>82</v>
      </c>
      <c r="AD1759" s="96" t="s">
        <v>82</v>
      </c>
    </row>
    <row r="1760" spans="1:30" s="96" customFormat="1" ht="49.5" hidden="1" customHeight="1" x14ac:dyDescent="0.25">
      <c r="A1760" s="54">
        <f>+SUBTOTAL(3,$B$11:B1760)</f>
        <v>0</v>
      </c>
      <c r="B1760" s="96" t="s">
        <v>42</v>
      </c>
      <c r="C1760" s="96" t="s">
        <v>43</v>
      </c>
      <c r="D1760" s="96" t="s">
        <v>44</v>
      </c>
      <c r="E1760" s="96" t="s">
        <v>45</v>
      </c>
      <c r="F1760" s="96" t="s">
        <v>5811</v>
      </c>
      <c r="G1760" s="98">
        <v>45574.588599536997</v>
      </c>
      <c r="H1760" s="96" t="s">
        <v>5811</v>
      </c>
      <c r="I1760" s="98">
        <v>45574.588599536997</v>
      </c>
      <c r="J1760" s="96" t="s">
        <v>5811</v>
      </c>
      <c r="K1760" s="98">
        <v>45574.588599536997</v>
      </c>
      <c r="L1760" s="80" t="s">
        <v>6506</v>
      </c>
      <c r="M1760" s="96" t="s">
        <v>48</v>
      </c>
      <c r="N1760" s="96" t="s">
        <v>191</v>
      </c>
      <c r="O1760" s="96" t="s">
        <v>2056</v>
      </c>
      <c r="P1760" s="96" t="s">
        <v>5228</v>
      </c>
      <c r="S1760" s="96" t="s">
        <v>68</v>
      </c>
      <c r="T1760" s="96" t="s">
        <v>69</v>
      </c>
      <c r="U1760" s="96" t="s">
        <v>70</v>
      </c>
      <c r="AC1760" s="96" t="s">
        <v>82</v>
      </c>
      <c r="AD1760" s="96" t="s">
        <v>82</v>
      </c>
    </row>
    <row r="1761" spans="1:30" s="96" customFormat="1" ht="49.5" hidden="1" customHeight="1" x14ac:dyDescent="0.25">
      <c r="A1761" s="54">
        <f>+SUBTOTAL(3,$B$11:B1761)</f>
        <v>0</v>
      </c>
      <c r="B1761" s="96" t="s">
        <v>42</v>
      </c>
      <c r="C1761" s="96" t="s">
        <v>43</v>
      </c>
      <c r="D1761" s="96" t="s">
        <v>44</v>
      </c>
      <c r="E1761" s="96" t="s">
        <v>45</v>
      </c>
      <c r="F1761" s="96" t="s">
        <v>5974</v>
      </c>
      <c r="G1761" s="98">
        <v>45582.678923610998</v>
      </c>
      <c r="H1761" s="96" t="s">
        <v>5974</v>
      </c>
      <c r="I1761" s="98">
        <v>45582.678923610998</v>
      </c>
      <c r="J1761" s="96" t="s">
        <v>5974</v>
      </c>
      <c r="K1761" s="98">
        <v>45582.678923610998</v>
      </c>
      <c r="L1761" s="80" t="s">
        <v>6507</v>
      </c>
      <c r="M1761" s="96" t="s">
        <v>111</v>
      </c>
      <c r="N1761" s="96" t="s">
        <v>191</v>
      </c>
      <c r="O1761" s="96" t="s">
        <v>371</v>
      </c>
      <c r="P1761" s="96" t="s">
        <v>1362</v>
      </c>
      <c r="S1761" s="96" t="s">
        <v>68</v>
      </c>
      <c r="T1761" s="96" t="s">
        <v>69</v>
      </c>
      <c r="U1761" s="96" t="s">
        <v>70</v>
      </c>
      <c r="AC1761" s="96" t="s">
        <v>82</v>
      </c>
      <c r="AD1761" s="96" t="s">
        <v>82</v>
      </c>
    </row>
    <row r="1762" spans="1:30" s="96" customFormat="1" ht="49.5" hidden="1" customHeight="1" x14ac:dyDescent="0.25">
      <c r="A1762" s="54">
        <f>+SUBTOTAL(3,$B$11:B1762)</f>
        <v>0</v>
      </c>
      <c r="B1762" s="96" t="s">
        <v>42</v>
      </c>
      <c r="C1762" s="96" t="s">
        <v>43</v>
      </c>
      <c r="D1762" s="96" t="s">
        <v>44</v>
      </c>
      <c r="E1762" s="96" t="s">
        <v>45</v>
      </c>
      <c r="F1762" s="96" t="s">
        <v>5813</v>
      </c>
      <c r="G1762" s="98">
        <v>45593.362777777998</v>
      </c>
      <c r="H1762" s="96" t="s">
        <v>5813</v>
      </c>
      <c r="I1762" s="98">
        <v>45593.362777777998</v>
      </c>
      <c r="J1762" s="96" t="s">
        <v>5813</v>
      </c>
      <c r="K1762" s="98">
        <v>45593.362777777998</v>
      </c>
      <c r="L1762" s="80" t="s">
        <v>4555</v>
      </c>
      <c r="M1762" s="96" t="s">
        <v>48</v>
      </c>
      <c r="N1762" s="96" t="s">
        <v>191</v>
      </c>
      <c r="O1762" s="96" t="s">
        <v>367</v>
      </c>
      <c r="P1762" s="96" t="s">
        <v>3367</v>
      </c>
      <c r="S1762" s="96" t="s">
        <v>112</v>
      </c>
      <c r="T1762" s="96" t="s">
        <v>113</v>
      </c>
      <c r="U1762" s="96" t="s">
        <v>5681</v>
      </c>
      <c r="AC1762" s="96" t="s">
        <v>82</v>
      </c>
      <c r="AD1762" s="96" t="s">
        <v>82</v>
      </c>
    </row>
    <row r="1763" spans="1:30" s="96" customFormat="1" ht="49.5" hidden="1" customHeight="1" x14ac:dyDescent="0.25">
      <c r="A1763" s="54">
        <f>+SUBTOTAL(3,$B$11:B1763)</f>
        <v>0</v>
      </c>
      <c r="B1763" s="96" t="s">
        <v>42</v>
      </c>
      <c r="C1763" s="96" t="s">
        <v>43</v>
      </c>
      <c r="D1763" s="96" t="s">
        <v>44</v>
      </c>
      <c r="E1763" s="96" t="s">
        <v>45</v>
      </c>
      <c r="F1763" s="96" t="s">
        <v>5915</v>
      </c>
      <c r="G1763" s="98">
        <v>45595.737141204001</v>
      </c>
      <c r="H1763" s="96" t="s">
        <v>5915</v>
      </c>
      <c r="I1763" s="98">
        <v>45595.737141204001</v>
      </c>
      <c r="J1763" s="96" t="s">
        <v>5915</v>
      </c>
      <c r="K1763" s="98">
        <v>45595.737141204001</v>
      </c>
      <c r="L1763" s="80" t="s">
        <v>6508</v>
      </c>
      <c r="M1763" s="96" t="s">
        <v>48</v>
      </c>
      <c r="N1763" s="96" t="s">
        <v>191</v>
      </c>
      <c r="O1763" s="96" t="s">
        <v>3659</v>
      </c>
      <c r="P1763" s="96" t="s">
        <v>4406</v>
      </c>
      <c r="S1763" s="96" t="s">
        <v>68</v>
      </c>
      <c r="T1763" s="96" t="s">
        <v>69</v>
      </c>
      <c r="U1763" s="96" t="s">
        <v>79</v>
      </c>
      <c r="AC1763" s="96" t="s">
        <v>82</v>
      </c>
      <c r="AD1763" s="96" t="s">
        <v>82</v>
      </c>
    </row>
    <row r="1764" spans="1:30" s="96" customFormat="1" ht="49.5" hidden="1" customHeight="1" x14ac:dyDescent="0.25">
      <c r="A1764" s="54">
        <f>+SUBTOTAL(3,$B$11:B1764)</f>
        <v>0</v>
      </c>
      <c r="B1764" s="96" t="s">
        <v>42</v>
      </c>
      <c r="C1764" s="96" t="s">
        <v>43</v>
      </c>
      <c r="D1764" s="96" t="s">
        <v>44</v>
      </c>
      <c r="E1764" s="96" t="s">
        <v>45</v>
      </c>
      <c r="F1764" s="96" t="s">
        <v>5814</v>
      </c>
      <c r="G1764" s="98">
        <v>45590.536087963003</v>
      </c>
      <c r="H1764" s="96" t="s">
        <v>5814</v>
      </c>
      <c r="I1764" s="98">
        <v>45590.536087963003</v>
      </c>
      <c r="J1764" s="96" t="s">
        <v>5814</v>
      </c>
      <c r="K1764" s="98">
        <v>45590.536087963003</v>
      </c>
      <c r="L1764" s="80" t="s">
        <v>6509</v>
      </c>
      <c r="M1764" s="96" t="s">
        <v>48</v>
      </c>
      <c r="N1764" s="96" t="s">
        <v>709</v>
      </c>
      <c r="O1764" s="96" t="s">
        <v>722</v>
      </c>
      <c r="P1764" s="96" t="s">
        <v>5637</v>
      </c>
      <c r="S1764" s="96" t="s">
        <v>68</v>
      </c>
      <c r="T1764" s="96" t="s">
        <v>96</v>
      </c>
      <c r="U1764" s="96" t="s">
        <v>97</v>
      </c>
      <c r="AC1764" s="96" t="s">
        <v>75</v>
      </c>
      <c r="AD1764" s="96" t="s">
        <v>75</v>
      </c>
    </row>
    <row r="1765" spans="1:30" s="96" customFormat="1" ht="49.5" hidden="1" customHeight="1" x14ac:dyDescent="0.25">
      <c r="A1765" s="54">
        <f>+SUBTOTAL(3,$B$11:B1765)</f>
        <v>0</v>
      </c>
      <c r="B1765" s="96" t="s">
        <v>42</v>
      </c>
      <c r="C1765" s="96" t="s">
        <v>43</v>
      </c>
      <c r="D1765" s="96" t="s">
        <v>44</v>
      </c>
      <c r="E1765" s="96" t="s">
        <v>45</v>
      </c>
      <c r="F1765" s="96" t="s">
        <v>5816</v>
      </c>
      <c r="G1765" s="98">
        <v>45567.69755787</v>
      </c>
      <c r="H1765" s="96" t="s">
        <v>5816</v>
      </c>
      <c r="I1765" s="98">
        <v>45567.69755787</v>
      </c>
      <c r="J1765" s="96" t="s">
        <v>5816</v>
      </c>
      <c r="K1765" s="98">
        <v>45567.69755787</v>
      </c>
      <c r="L1765" s="80" t="s">
        <v>1274</v>
      </c>
      <c r="M1765" s="96" t="s">
        <v>111</v>
      </c>
      <c r="N1765" s="96" t="s">
        <v>141</v>
      </c>
      <c r="O1765" s="96" t="s">
        <v>554</v>
      </c>
      <c r="P1765" s="96" t="s">
        <v>661</v>
      </c>
      <c r="S1765" s="96" t="s">
        <v>1430</v>
      </c>
      <c r="T1765" s="96" t="s">
        <v>1442</v>
      </c>
      <c r="U1765" s="96" t="s">
        <v>1443</v>
      </c>
      <c r="AC1765" s="96" t="s">
        <v>75</v>
      </c>
      <c r="AD1765" s="96" t="s">
        <v>75</v>
      </c>
    </row>
    <row r="1766" spans="1:30" s="96" customFormat="1" ht="49.5" hidden="1" customHeight="1" x14ac:dyDescent="0.25">
      <c r="A1766" s="54">
        <f>+SUBTOTAL(3,$B$11:B1766)</f>
        <v>0</v>
      </c>
      <c r="B1766" s="96" t="s">
        <v>42</v>
      </c>
      <c r="C1766" s="96" t="s">
        <v>43</v>
      </c>
      <c r="D1766" s="96" t="s">
        <v>44</v>
      </c>
      <c r="E1766" s="96" t="s">
        <v>45</v>
      </c>
      <c r="F1766" s="96" t="s">
        <v>5815</v>
      </c>
      <c r="G1766" s="98">
        <v>45588.102337962999</v>
      </c>
      <c r="H1766" s="96" t="s">
        <v>5815</v>
      </c>
      <c r="I1766" s="98">
        <v>45588.102337962999</v>
      </c>
      <c r="J1766" s="96" t="s">
        <v>5815</v>
      </c>
      <c r="K1766" s="98">
        <v>45588.102337962999</v>
      </c>
      <c r="L1766" s="80" t="s">
        <v>6511</v>
      </c>
      <c r="M1766" s="96" t="s">
        <v>48</v>
      </c>
      <c r="N1766" s="96" t="s">
        <v>64</v>
      </c>
      <c r="O1766" s="96" t="s">
        <v>87</v>
      </c>
      <c r="P1766" s="96" t="s">
        <v>625</v>
      </c>
      <c r="S1766" s="96" t="s">
        <v>53</v>
      </c>
      <c r="T1766" s="96" t="s">
        <v>5248</v>
      </c>
      <c r="U1766" s="96" t="s">
        <v>157</v>
      </c>
      <c r="AC1766" s="96" t="s">
        <v>82</v>
      </c>
      <c r="AD1766" s="96" t="s">
        <v>82</v>
      </c>
    </row>
    <row r="1767" spans="1:30" s="96" customFormat="1" ht="49.5" hidden="1" customHeight="1" x14ac:dyDescent="0.25">
      <c r="A1767" s="54">
        <f>+SUBTOTAL(3,$B$11:B1767)</f>
        <v>0</v>
      </c>
      <c r="B1767" s="96" t="s">
        <v>42</v>
      </c>
      <c r="C1767" s="96" t="s">
        <v>43</v>
      </c>
      <c r="D1767" s="96" t="s">
        <v>44</v>
      </c>
      <c r="E1767" s="96" t="s">
        <v>45</v>
      </c>
      <c r="F1767" s="96" t="s">
        <v>5817</v>
      </c>
      <c r="G1767" s="98">
        <v>45593.634398148002</v>
      </c>
      <c r="H1767" s="96" t="s">
        <v>5817</v>
      </c>
      <c r="I1767" s="98">
        <v>45593.634398148002</v>
      </c>
      <c r="J1767" s="96" t="s">
        <v>5817</v>
      </c>
      <c r="K1767" s="98">
        <v>45593.634398148002</v>
      </c>
      <c r="L1767" s="80" t="s">
        <v>6512</v>
      </c>
      <c r="M1767" s="96" t="s">
        <v>48</v>
      </c>
      <c r="N1767" s="96" t="s">
        <v>379</v>
      </c>
      <c r="O1767" s="96" t="s">
        <v>434</v>
      </c>
      <c r="P1767" s="96" t="s">
        <v>5927</v>
      </c>
      <c r="S1767" s="96" t="s">
        <v>68</v>
      </c>
      <c r="T1767" s="96" t="s">
        <v>125</v>
      </c>
      <c r="U1767" s="96" t="s">
        <v>126</v>
      </c>
      <c r="AC1767" s="96" t="s">
        <v>82</v>
      </c>
      <c r="AD1767" s="96" t="s">
        <v>82</v>
      </c>
    </row>
    <row r="1768" spans="1:30" s="96" customFormat="1" ht="49.5" hidden="1" customHeight="1" x14ac:dyDescent="0.25">
      <c r="A1768" s="54">
        <f>+SUBTOTAL(3,$B$11:B1768)</f>
        <v>0</v>
      </c>
      <c r="B1768" s="96" t="s">
        <v>42</v>
      </c>
      <c r="C1768" s="96" t="s">
        <v>43</v>
      </c>
      <c r="D1768" s="96" t="s">
        <v>44</v>
      </c>
      <c r="E1768" s="96" t="s">
        <v>45</v>
      </c>
      <c r="F1768" s="96" t="s">
        <v>5818</v>
      </c>
      <c r="G1768" s="98">
        <v>45576.915231480998</v>
      </c>
      <c r="H1768" s="96" t="s">
        <v>5818</v>
      </c>
      <c r="I1768" s="98">
        <v>45576.915231480998</v>
      </c>
      <c r="J1768" s="96" t="s">
        <v>5818</v>
      </c>
      <c r="K1768" s="98">
        <v>45576.915231480998</v>
      </c>
      <c r="L1768" s="80" t="s">
        <v>5570</v>
      </c>
      <c r="M1768" s="96" t="s">
        <v>48</v>
      </c>
      <c r="N1768" s="96" t="s">
        <v>379</v>
      </c>
      <c r="O1768" s="96" t="s">
        <v>418</v>
      </c>
      <c r="P1768" s="96" t="s">
        <v>1337</v>
      </c>
      <c r="S1768" s="96" t="s">
        <v>68</v>
      </c>
      <c r="T1768" s="96" t="s">
        <v>69</v>
      </c>
      <c r="U1768" s="96" t="s">
        <v>70</v>
      </c>
      <c r="AC1768" s="96" t="s">
        <v>75</v>
      </c>
      <c r="AD1768" s="96" t="s">
        <v>75</v>
      </c>
    </row>
    <row r="1769" spans="1:30" s="96" customFormat="1" ht="49.5" hidden="1" customHeight="1" x14ac:dyDescent="0.25">
      <c r="A1769" s="54">
        <f>+SUBTOTAL(3,$B$11:B1769)</f>
        <v>0</v>
      </c>
      <c r="B1769" s="96" t="s">
        <v>42</v>
      </c>
      <c r="C1769" s="96" t="s">
        <v>43</v>
      </c>
      <c r="D1769" s="96" t="s">
        <v>44</v>
      </c>
      <c r="E1769" s="96" t="s">
        <v>45</v>
      </c>
      <c r="F1769" s="96" t="s">
        <v>5819</v>
      </c>
      <c r="G1769" s="98">
        <v>45579.445428241001</v>
      </c>
      <c r="H1769" s="96" t="s">
        <v>5819</v>
      </c>
      <c r="I1769" s="98">
        <v>45579.445428241001</v>
      </c>
      <c r="J1769" s="96" t="s">
        <v>5819</v>
      </c>
      <c r="K1769" s="98">
        <v>45579.445428241001</v>
      </c>
      <c r="L1769" s="80" t="s">
        <v>6513</v>
      </c>
      <c r="M1769" s="96" t="s">
        <v>48</v>
      </c>
      <c r="N1769" s="96" t="s">
        <v>379</v>
      </c>
      <c r="O1769" s="96" t="s">
        <v>2084</v>
      </c>
      <c r="P1769" s="96" t="s">
        <v>5928</v>
      </c>
      <c r="S1769" s="96" t="s">
        <v>68</v>
      </c>
      <c r="T1769" s="96" t="s">
        <v>96</v>
      </c>
      <c r="U1769" s="96" t="s">
        <v>97</v>
      </c>
      <c r="AC1769" s="96" t="s">
        <v>75</v>
      </c>
      <c r="AD1769" s="96" t="s">
        <v>75</v>
      </c>
    </row>
    <row r="1770" spans="1:30" s="96" customFormat="1" ht="49.5" hidden="1" customHeight="1" x14ac:dyDescent="0.25">
      <c r="A1770" s="54">
        <f>+SUBTOTAL(3,$B$11:B1770)</f>
        <v>0</v>
      </c>
      <c r="B1770" s="96" t="s">
        <v>42</v>
      </c>
      <c r="C1770" s="96" t="s">
        <v>43</v>
      </c>
      <c r="D1770" s="96" t="s">
        <v>44</v>
      </c>
      <c r="E1770" s="96" t="s">
        <v>45</v>
      </c>
      <c r="F1770" s="96" t="s">
        <v>5975</v>
      </c>
      <c r="G1770" s="98">
        <v>45593.438634259001</v>
      </c>
      <c r="H1770" s="96" t="s">
        <v>5975</v>
      </c>
      <c r="I1770" s="98">
        <v>45593.438634259001</v>
      </c>
      <c r="J1770" s="96" t="s">
        <v>5975</v>
      </c>
      <c r="K1770" s="98">
        <v>45593.438634259001</v>
      </c>
      <c r="L1770" s="80" t="s">
        <v>6514</v>
      </c>
      <c r="M1770" s="96" t="s">
        <v>48</v>
      </c>
      <c r="N1770" s="96" t="s">
        <v>379</v>
      </c>
      <c r="O1770" s="96" t="s">
        <v>643</v>
      </c>
      <c r="P1770" s="96" t="s">
        <v>6049</v>
      </c>
      <c r="S1770" s="96" t="s">
        <v>53</v>
      </c>
      <c r="T1770" s="96" t="s">
        <v>1423</v>
      </c>
      <c r="U1770" s="96" t="s">
        <v>1424</v>
      </c>
      <c r="AC1770" s="96" t="s">
        <v>82</v>
      </c>
      <c r="AD1770" s="96" t="s">
        <v>82</v>
      </c>
    </row>
    <row r="1771" spans="1:30" s="96" customFormat="1" ht="49.5" hidden="1" customHeight="1" x14ac:dyDescent="0.25">
      <c r="A1771" s="54">
        <f>+SUBTOTAL(3,$B$11:B1771)</f>
        <v>0</v>
      </c>
      <c r="B1771" s="96" t="s">
        <v>42</v>
      </c>
      <c r="C1771" s="96" t="s">
        <v>43</v>
      </c>
      <c r="D1771" s="96" t="s">
        <v>44</v>
      </c>
      <c r="E1771" s="96" t="s">
        <v>45</v>
      </c>
      <c r="F1771" s="96" t="s">
        <v>5820</v>
      </c>
      <c r="G1771" s="98">
        <v>45588.672893518997</v>
      </c>
      <c r="H1771" s="96" t="s">
        <v>5820</v>
      </c>
      <c r="I1771" s="98">
        <v>45588.672893518997</v>
      </c>
      <c r="J1771" s="96" t="s">
        <v>5820</v>
      </c>
      <c r="K1771" s="98">
        <v>45588.672893518997</v>
      </c>
      <c r="L1771" s="80" t="s">
        <v>6515</v>
      </c>
      <c r="M1771" s="96" t="s">
        <v>48</v>
      </c>
      <c r="N1771" s="96" t="s">
        <v>379</v>
      </c>
      <c r="O1771" s="96" t="s">
        <v>426</v>
      </c>
      <c r="P1771" s="96" t="s">
        <v>3390</v>
      </c>
      <c r="S1771" s="96" t="s">
        <v>68</v>
      </c>
      <c r="T1771" s="96" t="s">
        <v>69</v>
      </c>
      <c r="U1771" s="96" t="s">
        <v>70</v>
      </c>
      <c r="AC1771" s="96" t="s">
        <v>75</v>
      </c>
      <c r="AD1771" s="96" t="s">
        <v>75</v>
      </c>
    </row>
    <row r="1772" spans="1:30" s="96" customFormat="1" ht="49.5" hidden="1" customHeight="1" x14ac:dyDescent="0.25">
      <c r="A1772" s="54">
        <f>+SUBTOTAL(3,$B$11:B1772)</f>
        <v>0</v>
      </c>
      <c r="B1772" s="96" t="s">
        <v>42</v>
      </c>
      <c r="C1772" s="96" t="s">
        <v>43</v>
      </c>
      <c r="D1772" s="96" t="s">
        <v>44</v>
      </c>
      <c r="E1772" s="96" t="s">
        <v>45</v>
      </c>
      <c r="F1772" s="96" t="s">
        <v>5976</v>
      </c>
      <c r="G1772" s="98">
        <v>45567.633182869999</v>
      </c>
      <c r="H1772" s="96" t="s">
        <v>5976</v>
      </c>
      <c r="I1772" s="98">
        <v>45567.633182869999</v>
      </c>
      <c r="J1772" s="96" t="s">
        <v>5976</v>
      </c>
      <c r="K1772" s="98">
        <v>45567.633182869999</v>
      </c>
      <c r="L1772" s="80" t="s">
        <v>6516</v>
      </c>
      <c r="M1772" s="96" t="s">
        <v>111</v>
      </c>
      <c r="N1772" s="96" t="s">
        <v>379</v>
      </c>
      <c r="O1772" s="96" t="s">
        <v>380</v>
      </c>
      <c r="P1772" s="96" t="s">
        <v>6050</v>
      </c>
      <c r="S1772" s="96" t="s">
        <v>68</v>
      </c>
      <c r="T1772" s="96" t="s">
        <v>296</v>
      </c>
      <c r="U1772" s="96" t="s">
        <v>6060</v>
      </c>
      <c r="AC1772" s="96" t="s">
        <v>75</v>
      </c>
      <c r="AD1772" s="96" t="s">
        <v>75</v>
      </c>
    </row>
    <row r="1773" spans="1:30" s="96" customFormat="1" ht="49.5" hidden="1" customHeight="1" x14ac:dyDescent="0.25">
      <c r="A1773" s="54">
        <f>+SUBTOTAL(3,$B$11:B1773)</f>
        <v>0</v>
      </c>
      <c r="B1773" s="96" t="s">
        <v>42</v>
      </c>
      <c r="C1773" s="96" t="s">
        <v>43</v>
      </c>
      <c r="D1773" s="96" t="s">
        <v>44</v>
      </c>
      <c r="E1773" s="96" t="s">
        <v>45</v>
      </c>
      <c r="F1773" s="96" t="s">
        <v>5821</v>
      </c>
      <c r="G1773" s="98">
        <v>45574.005393519001</v>
      </c>
      <c r="H1773" s="96" t="s">
        <v>5821</v>
      </c>
      <c r="I1773" s="98">
        <v>45574.005393519001</v>
      </c>
      <c r="J1773" s="96" t="s">
        <v>5821</v>
      </c>
      <c r="K1773" s="98">
        <v>45574.005393519001</v>
      </c>
      <c r="L1773" s="80" t="s">
        <v>6517</v>
      </c>
      <c r="M1773" s="96" t="s">
        <v>48</v>
      </c>
      <c r="N1773" s="96" t="s">
        <v>379</v>
      </c>
      <c r="O1773" s="96" t="s">
        <v>643</v>
      </c>
      <c r="P1773" s="96" t="s">
        <v>3394</v>
      </c>
      <c r="S1773" s="96" t="s">
        <v>68</v>
      </c>
      <c r="T1773" s="96" t="s">
        <v>161</v>
      </c>
      <c r="U1773" s="96" t="s">
        <v>162</v>
      </c>
      <c r="AC1773" s="96" t="s">
        <v>75</v>
      </c>
      <c r="AD1773" s="96" t="s">
        <v>75</v>
      </c>
    </row>
    <row r="1774" spans="1:30" s="96" customFormat="1" ht="49.5" hidden="1" customHeight="1" x14ac:dyDescent="0.25">
      <c r="A1774" s="54">
        <f>+SUBTOTAL(3,$B$11:B1774)</f>
        <v>0</v>
      </c>
      <c r="B1774" s="96" t="s">
        <v>42</v>
      </c>
      <c r="C1774" s="96" t="s">
        <v>43</v>
      </c>
      <c r="D1774" s="96" t="s">
        <v>44</v>
      </c>
      <c r="E1774" s="96" t="s">
        <v>45</v>
      </c>
      <c r="F1774" s="96" t="s">
        <v>5822</v>
      </c>
      <c r="G1774" s="98">
        <v>45573.803229167002</v>
      </c>
      <c r="H1774" s="96" t="s">
        <v>5822</v>
      </c>
      <c r="I1774" s="98">
        <v>45573.803229167002</v>
      </c>
      <c r="J1774" s="96" t="s">
        <v>5822</v>
      </c>
      <c r="K1774" s="98">
        <v>45573.803229167002</v>
      </c>
      <c r="L1774" s="80" t="s">
        <v>6518</v>
      </c>
      <c r="M1774" s="96" t="s">
        <v>48</v>
      </c>
      <c r="N1774" s="96" t="s">
        <v>379</v>
      </c>
      <c r="O1774" s="96" t="s">
        <v>426</v>
      </c>
      <c r="P1774" s="96" t="s">
        <v>5929</v>
      </c>
      <c r="S1774" s="96" t="s">
        <v>53</v>
      </c>
      <c r="T1774" s="96" t="s">
        <v>5248</v>
      </c>
      <c r="U1774" s="96" t="s">
        <v>157</v>
      </c>
      <c r="AC1774" s="96" t="s">
        <v>75</v>
      </c>
      <c r="AD1774" s="96" t="s">
        <v>75</v>
      </c>
    </row>
    <row r="1775" spans="1:30" s="96" customFormat="1" ht="49.5" hidden="1" customHeight="1" x14ac:dyDescent="0.25">
      <c r="A1775" s="54">
        <f>+SUBTOTAL(3,$B$11:B1775)</f>
        <v>0</v>
      </c>
      <c r="B1775" s="96" t="s">
        <v>42</v>
      </c>
      <c r="C1775" s="96" t="s">
        <v>43</v>
      </c>
      <c r="D1775" s="96" t="s">
        <v>44</v>
      </c>
      <c r="E1775" s="96" t="s">
        <v>45</v>
      </c>
      <c r="F1775" s="96" t="s">
        <v>5823</v>
      </c>
      <c r="G1775" s="98">
        <v>45568.704398148002</v>
      </c>
      <c r="H1775" s="96" t="s">
        <v>5823</v>
      </c>
      <c r="I1775" s="98">
        <v>45568.704398148002</v>
      </c>
      <c r="J1775" s="96" t="s">
        <v>5823</v>
      </c>
      <c r="K1775" s="98">
        <v>45568.704398148002</v>
      </c>
      <c r="L1775" s="80" t="s">
        <v>6519</v>
      </c>
      <c r="M1775" s="96" t="s">
        <v>48</v>
      </c>
      <c r="N1775" s="96" t="s">
        <v>379</v>
      </c>
      <c r="O1775" s="96" t="s">
        <v>643</v>
      </c>
      <c r="P1775" s="96" t="s">
        <v>5930</v>
      </c>
      <c r="S1775" s="96" t="s">
        <v>361</v>
      </c>
      <c r="T1775" s="96" t="s">
        <v>362</v>
      </c>
      <c r="U1775" s="96" t="s">
        <v>3285</v>
      </c>
      <c r="AC1775" s="96" t="s">
        <v>902</v>
      </c>
      <c r="AD1775" s="96" t="s">
        <v>902</v>
      </c>
    </row>
    <row r="1776" spans="1:30" s="96" customFormat="1" ht="49.5" hidden="1" customHeight="1" x14ac:dyDescent="0.25">
      <c r="A1776" s="54">
        <f>+SUBTOTAL(3,$B$11:B1776)</f>
        <v>0</v>
      </c>
      <c r="B1776" s="96" t="s">
        <v>42</v>
      </c>
      <c r="C1776" s="96" t="s">
        <v>43</v>
      </c>
      <c r="D1776" s="96" t="s">
        <v>44</v>
      </c>
      <c r="E1776" s="96" t="s">
        <v>45</v>
      </c>
      <c r="F1776" s="96" t="s">
        <v>5824</v>
      </c>
      <c r="G1776" s="98">
        <v>45581.443819444001</v>
      </c>
      <c r="H1776" s="96" t="s">
        <v>5824</v>
      </c>
      <c r="I1776" s="98">
        <v>45581.443819444001</v>
      </c>
      <c r="J1776" s="96" t="s">
        <v>5824</v>
      </c>
      <c r="K1776" s="98">
        <v>45581.443819444001</v>
      </c>
      <c r="L1776" s="80" t="s">
        <v>6520</v>
      </c>
      <c r="M1776" s="96" t="s">
        <v>48</v>
      </c>
      <c r="N1776" s="96" t="s">
        <v>379</v>
      </c>
      <c r="O1776" s="96" t="s">
        <v>426</v>
      </c>
      <c r="P1776" s="96" t="s">
        <v>427</v>
      </c>
      <c r="S1776" s="96" t="s">
        <v>68</v>
      </c>
      <c r="T1776" s="96" t="s">
        <v>69</v>
      </c>
      <c r="U1776" s="96" t="s">
        <v>79</v>
      </c>
      <c r="AC1776" s="96" t="s">
        <v>82</v>
      </c>
      <c r="AD1776" s="96" t="s">
        <v>82</v>
      </c>
    </row>
    <row r="1777" spans="1:30" s="96" customFormat="1" ht="49.5" hidden="1" customHeight="1" x14ac:dyDescent="0.25">
      <c r="A1777" s="54">
        <f>+SUBTOTAL(3,$B$11:B1777)</f>
        <v>0</v>
      </c>
      <c r="B1777" s="96" t="s">
        <v>42</v>
      </c>
      <c r="C1777" s="96" t="s">
        <v>43</v>
      </c>
      <c r="D1777" s="96" t="s">
        <v>44</v>
      </c>
      <c r="E1777" s="96" t="s">
        <v>45</v>
      </c>
      <c r="F1777" s="96" t="s">
        <v>5826</v>
      </c>
      <c r="G1777" s="98">
        <v>45576.501724537004</v>
      </c>
      <c r="H1777" s="96" t="s">
        <v>5826</v>
      </c>
      <c r="I1777" s="98">
        <v>45576.501724537004</v>
      </c>
      <c r="J1777" s="96" t="s">
        <v>5826</v>
      </c>
      <c r="K1777" s="98">
        <v>45576.501724537004</v>
      </c>
      <c r="L1777" s="80" t="s">
        <v>6521</v>
      </c>
      <c r="M1777" s="96" t="s">
        <v>48</v>
      </c>
      <c r="N1777" s="96" t="s">
        <v>709</v>
      </c>
      <c r="O1777" s="96" t="s">
        <v>2114</v>
      </c>
      <c r="P1777" s="96" t="s">
        <v>51</v>
      </c>
      <c r="S1777" s="96" t="s">
        <v>68</v>
      </c>
      <c r="T1777" s="96" t="s">
        <v>69</v>
      </c>
      <c r="U1777" s="96" t="s">
        <v>70</v>
      </c>
      <c r="AC1777" s="96" t="s">
        <v>117</v>
      </c>
      <c r="AD1777" s="96" t="s">
        <v>117</v>
      </c>
    </row>
    <row r="1778" spans="1:30" s="96" customFormat="1" ht="49.5" hidden="1" customHeight="1" x14ac:dyDescent="0.25">
      <c r="A1778" s="54">
        <f>+SUBTOTAL(3,$B$11:B1778)</f>
        <v>0</v>
      </c>
      <c r="B1778" s="96" t="s">
        <v>42</v>
      </c>
      <c r="C1778" s="96" t="s">
        <v>43</v>
      </c>
      <c r="D1778" s="96" t="s">
        <v>44</v>
      </c>
      <c r="E1778" s="96" t="s">
        <v>45</v>
      </c>
      <c r="F1778" s="96" t="s">
        <v>5827</v>
      </c>
      <c r="G1778" s="98">
        <v>45576.792268518999</v>
      </c>
      <c r="H1778" s="96" t="s">
        <v>5827</v>
      </c>
      <c r="I1778" s="98">
        <v>45576.792268518999</v>
      </c>
      <c r="J1778" s="96" t="s">
        <v>5827</v>
      </c>
      <c r="K1778" s="98">
        <v>45576.792268518999</v>
      </c>
      <c r="L1778" s="80" t="s">
        <v>6522</v>
      </c>
      <c r="M1778" s="96" t="s">
        <v>48</v>
      </c>
      <c r="N1778" s="96" t="s">
        <v>709</v>
      </c>
      <c r="O1778" s="96" t="s">
        <v>2114</v>
      </c>
      <c r="P1778" s="96" t="s">
        <v>3397</v>
      </c>
      <c r="S1778" s="96" t="s">
        <v>68</v>
      </c>
      <c r="T1778" s="96" t="s">
        <v>96</v>
      </c>
      <c r="U1778" s="96" t="s">
        <v>3274</v>
      </c>
      <c r="AC1778" s="96" t="s">
        <v>82</v>
      </c>
      <c r="AD1778" s="96" t="s">
        <v>82</v>
      </c>
    </row>
    <row r="1779" spans="1:30" s="96" customFormat="1" ht="49.5" hidden="1" customHeight="1" x14ac:dyDescent="0.25">
      <c r="A1779" s="54">
        <f>+SUBTOTAL(3,$B$11:B1779)</f>
        <v>0</v>
      </c>
      <c r="B1779" s="96" t="s">
        <v>42</v>
      </c>
      <c r="C1779" s="96" t="s">
        <v>43</v>
      </c>
      <c r="D1779" s="96" t="s">
        <v>44</v>
      </c>
      <c r="E1779" s="96" t="s">
        <v>45</v>
      </c>
      <c r="F1779" s="96" t="s">
        <v>5828</v>
      </c>
      <c r="G1779" s="98">
        <v>45576.799907407003</v>
      </c>
      <c r="H1779" s="96" t="s">
        <v>5828</v>
      </c>
      <c r="I1779" s="98">
        <v>45576.799907407003</v>
      </c>
      <c r="J1779" s="96" t="s">
        <v>5828</v>
      </c>
      <c r="K1779" s="98">
        <v>45576.799907407003</v>
      </c>
      <c r="L1779" s="80" t="s">
        <v>6523</v>
      </c>
      <c r="M1779" s="96" t="s">
        <v>48</v>
      </c>
      <c r="N1779" s="96" t="s">
        <v>709</v>
      </c>
      <c r="O1779" s="96" t="s">
        <v>2114</v>
      </c>
      <c r="P1779" s="96" t="s">
        <v>3397</v>
      </c>
      <c r="S1779" s="96" t="s">
        <v>68</v>
      </c>
      <c r="T1779" s="96" t="s">
        <v>96</v>
      </c>
      <c r="U1779" s="96" t="s">
        <v>3274</v>
      </c>
      <c r="AC1779" s="96" t="s">
        <v>82</v>
      </c>
      <c r="AD1779" s="96" t="s">
        <v>82</v>
      </c>
    </row>
    <row r="1780" spans="1:30" s="96" customFormat="1" ht="49.5" hidden="1" customHeight="1" x14ac:dyDescent="0.25">
      <c r="A1780" s="54">
        <f>+SUBTOTAL(3,$B$11:B1780)</f>
        <v>0</v>
      </c>
      <c r="B1780" s="96" t="s">
        <v>42</v>
      </c>
      <c r="C1780" s="96" t="s">
        <v>43</v>
      </c>
      <c r="D1780" s="96" t="s">
        <v>44</v>
      </c>
      <c r="E1780" s="96" t="s">
        <v>45</v>
      </c>
      <c r="F1780" s="96" t="s">
        <v>5977</v>
      </c>
      <c r="G1780" s="98">
        <v>45596.966377315002</v>
      </c>
      <c r="H1780" s="96" t="s">
        <v>5977</v>
      </c>
      <c r="I1780" s="98">
        <v>45596.966377315002</v>
      </c>
      <c r="J1780" s="96" t="s">
        <v>5977</v>
      </c>
      <c r="K1780" s="98">
        <v>45596.966377315002</v>
      </c>
      <c r="L1780" s="80" t="s">
        <v>1232</v>
      </c>
      <c r="M1780" s="96" t="s">
        <v>48</v>
      </c>
      <c r="N1780" s="96" t="s">
        <v>313</v>
      </c>
      <c r="O1780" s="96" t="s">
        <v>482</v>
      </c>
      <c r="P1780" s="96" t="s">
        <v>1365</v>
      </c>
      <c r="S1780" s="96" t="s">
        <v>68</v>
      </c>
      <c r="T1780" s="96" t="s">
        <v>161</v>
      </c>
      <c r="U1780" s="96" t="s">
        <v>162</v>
      </c>
      <c r="AC1780" s="96" t="s">
        <v>383</v>
      </c>
      <c r="AD1780" s="96" t="s">
        <v>383</v>
      </c>
    </row>
    <row r="1781" spans="1:30" s="96" customFormat="1" ht="49.5" hidden="1" customHeight="1" x14ac:dyDescent="0.25">
      <c r="A1781" s="54">
        <f>+SUBTOTAL(3,$B$11:B1781)</f>
        <v>0</v>
      </c>
      <c r="B1781" s="96" t="s">
        <v>42</v>
      </c>
      <c r="C1781" s="96" t="s">
        <v>43</v>
      </c>
      <c r="D1781" s="96" t="s">
        <v>44</v>
      </c>
      <c r="E1781" s="96" t="s">
        <v>45</v>
      </c>
      <c r="F1781" s="96" t="s">
        <v>5978</v>
      </c>
      <c r="G1781" s="98">
        <v>45583.450520833001</v>
      </c>
      <c r="H1781" s="96" t="s">
        <v>5978</v>
      </c>
      <c r="I1781" s="98">
        <v>45583.450520833001</v>
      </c>
      <c r="J1781" s="96" t="s">
        <v>5978</v>
      </c>
      <c r="K1781" s="98">
        <v>45583.450520833001</v>
      </c>
      <c r="L1781" s="80" t="s">
        <v>2250</v>
      </c>
      <c r="M1781" s="96" t="s">
        <v>111</v>
      </c>
      <c r="N1781" s="96" t="s">
        <v>313</v>
      </c>
      <c r="O1781" s="96" t="s">
        <v>464</v>
      </c>
      <c r="P1781" s="96" t="s">
        <v>3401</v>
      </c>
      <c r="S1781" s="96" t="s">
        <v>68</v>
      </c>
      <c r="T1781" s="96" t="s">
        <v>69</v>
      </c>
      <c r="U1781" s="96" t="s">
        <v>79</v>
      </c>
      <c r="AC1781" s="96" t="s">
        <v>383</v>
      </c>
      <c r="AD1781" s="96" t="s">
        <v>383</v>
      </c>
    </row>
    <row r="1782" spans="1:30" s="96" customFormat="1" ht="49.5" hidden="1" customHeight="1" x14ac:dyDescent="0.25">
      <c r="A1782" s="54">
        <f>+SUBTOTAL(3,$B$11:B1782)</f>
        <v>0</v>
      </c>
      <c r="B1782" s="96" t="s">
        <v>42</v>
      </c>
      <c r="C1782" s="96" t="s">
        <v>43</v>
      </c>
      <c r="D1782" s="96" t="s">
        <v>44</v>
      </c>
      <c r="E1782" s="96" t="s">
        <v>45</v>
      </c>
      <c r="F1782" s="96" t="s">
        <v>5829</v>
      </c>
      <c r="G1782" s="98">
        <v>45583.416886573999</v>
      </c>
      <c r="H1782" s="96" t="s">
        <v>5829</v>
      </c>
      <c r="I1782" s="98">
        <v>45583.416886573999</v>
      </c>
      <c r="J1782" s="96" t="s">
        <v>5829</v>
      </c>
      <c r="K1782" s="98">
        <v>45583.416886573999</v>
      </c>
      <c r="L1782" s="80" t="s">
        <v>3063</v>
      </c>
      <c r="M1782" s="96" t="s">
        <v>48</v>
      </c>
      <c r="N1782" s="96" t="s">
        <v>313</v>
      </c>
      <c r="O1782" s="96" t="s">
        <v>482</v>
      </c>
      <c r="P1782" s="96" t="s">
        <v>3406</v>
      </c>
      <c r="S1782" s="96" t="s">
        <v>53</v>
      </c>
      <c r="T1782" s="96" t="s">
        <v>5248</v>
      </c>
      <c r="U1782" s="96" t="s">
        <v>157</v>
      </c>
      <c r="AC1782" s="96" t="s">
        <v>82</v>
      </c>
      <c r="AD1782" s="96" t="s">
        <v>82</v>
      </c>
    </row>
    <row r="1783" spans="1:30" s="96" customFormat="1" ht="49.5" hidden="1" customHeight="1" x14ac:dyDescent="0.25">
      <c r="A1783" s="54">
        <f>+SUBTOTAL(3,$B$11:B1783)</f>
        <v>0</v>
      </c>
      <c r="B1783" s="96" t="s">
        <v>42</v>
      </c>
      <c r="C1783" s="96" t="s">
        <v>43</v>
      </c>
      <c r="D1783" s="96" t="s">
        <v>44</v>
      </c>
      <c r="E1783" s="96" t="s">
        <v>45</v>
      </c>
      <c r="F1783" s="96" t="s">
        <v>5979</v>
      </c>
      <c r="G1783" s="98">
        <v>45579.440393518998</v>
      </c>
      <c r="H1783" s="96" t="s">
        <v>5979</v>
      </c>
      <c r="I1783" s="98">
        <v>45579.440393518998</v>
      </c>
      <c r="J1783" s="96" t="s">
        <v>5979</v>
      </c>
      <c r="K1783" s="98">
        <v>45579.440393518998</v>
      </c>
      <c r="L1783" s="80" t="s">
        <v>6524</v>
      </c>
      <c r="M1783" s="96" t="s">
        <v>48</v>
      </c>
      <c r="N1783" s="96" t="s">
        <v>191</v>
      </c>
      <c r="O1783" s="96" t="s">
        <v>371</v>
      </c>
      <c r="P1783" s="96" t="s">
        <v>699</v>
      </c>
      <c r="S1783" s="96" t="s">
        <v>53</v>
      </c>
      <c r="T1783" s="96" t="s">
        <v>5248</v>
      </c>
      <c r="U1783" s="96" t="s">
        <v>157</v>
      </c>
      <c r="AC1783" s="96" t="s">
        <v>117</v>
      </c>
      <c r="AD1783" s="96" t="s">
        <v>117</v>
      </c>
    </row>
    <row r="1784" spans="1:30" s="96" customFormat="1" ht="49.5" hidden="1" customHeight="1" x14ac:dyDescent="0.25">
      <c r="A1784" s="54">
        <f>+SUBTOTAL(3,$B$11:B1784)</f>
        <v>0</v>
      </c>
      <c r="B1784" s="96" t="s">
        <v>42</v>
      </c>
      <c r="C1784" s="96" t="s">
        <v>43</v>
      </c>
      <c r="D1784" s="96" t="s">
        <v>44</v>
      </c>
      <c r="E1784" s="96" t="s">
        <v>45</v>
      </c>
      <c r="F1784" s="96" t="s">
        <v>5830</v>
      </c>
      <c r="G1784" s="98">
        <v>45579.879814815002</v>
      </c>
      <c r="H1784" s="96" t="s">
        <v>5830</v>
      </c>
      <c r="I1784" s="98">
        <v>45579.879814815002</v>
      </c>
      <c r="J1784" s="96" t="s">
        <v>5830</v>
      </c>
      <c r="K1784" s="98">
        <v>45579.879814815002</v>
      </c>
      <c r="L1784" s="80" t="s">
        <v>6525</v>
      </c>
      <c r="M1784" s="96" t="s">
        <v>48</v>
      </c>
      <c r="N1784" s="96" t="s">
        <v>313</v>
      </c>
      <c r="O1784" s="96" t="s">
        <v>464</v>
      </c>
      <c r="P1784" s="96" t="s">
        <v>5932</v>
      </c>
      <c r="S1784" s="96" t="s">
        <v>68</v>
      </c>
      <c r="T1784" s="96" t="s">
        <v>96</v>
      </c>
      <c r="U1784" s="96" t="s">
        <v>97</v>
      </c>
      <c r="AC1784" s="96" t="s">
        <v>383</v>
      </c>
      <c r="AD1784" s="96" t="s">
        <v>383</v>
      </c>
    </row>
    <row r="1785" spans="1:30" s="96" customFormat="1" ht="49.5" hidden="1" customHeight="1" x14ac:dyDescent="0.25">
      <c r="A1785" s="54">
        <f>+SUBTOTAL(3,$B$11:B1785)</f>
        <v>0</v>
      </c>
      <c r="B1785" s="96" t="s">
        <v>42</v>
      </c>
      <c r="C1785" s="96" t="s">
        <v>43</v>
      </c>
      <c r="D1785" s="96" t="s">
        <v>44</v>
      </c>
      <c r="E1785" s="96" t="s">
        <v>45</v>
      </c>
      <c r="F1785" s="96" t="s">
        <v>5831</v>
      </c>
      <c r="G1785" s="98">
        <v>45580.655567130001</v>
      </c>
      <c r="H1785" s="96" t="s">
        <v>5831</v>
      </c>
      <c r="I1785" s="98">
        <v>45580.655567130001</v>
      </c>
      <c r="J1785" s="96" t="s">
        <v>5831</v>
      </c>
      <c r="K1785" s="98">
        <v>45580.655567130001</v>
      </c>
      <c r="L1785" s="80" t="s">
        <v>6408</v>
      </c>
      <c r="M1785" s="96" t="s">
        <v>48</v>
      </c>
      <c r="N1785" s="96" t="s">
        <v>313</v>
      </c>
      <c r="O1785" s="96" t="s">
        <v>314</v>
      </c>
      <c r="P1785" s="96" t="s">
        <v>234</v>
      </c>
      <c r="S1785" s="96" t="s">
        <v>68</v>
      </c>
      <c r="T1785" s="96" t="s">
        <v>296</v>
      </c>
      <c r="U1785" s="96" t="s">
        <v>3286</v>
      </c>
      <c r="AC1785" s="96" t="s">
        <v>82</v>
      </c>
      <c r="AD1785" s="96" t="s">
        <v>82</v>
      </c>
    </row>
    <row r="1786" spans="1:30" s="96" customFormat="1" ht="49.5" hidden="1" customHeight="1" x14ac:dyDescent="0.25">
      <c r="A1786" s="54">
        <f>+SUBTOTAL(3,$B$11:B1786)</f>
        <v>0</v>
      </c>
      <c r="B1786" s="96" t="s">
        <v>42</v>
      </c>
      <c r="C1786" s="96" t="s">
        <v>43</v>
      </c>
      <c r="D1786" s="96" t="s">
        <v>44</v>
      </c>
      <c r="E1786" s="96" t="s">
        <v>45</v>
      </c>
      <c r="F1786" s="96" t="s">
        <v>5832</v>
      </c>
      <c r="G1786" s="98">
        <v>45568.516203703999</v>
      </c>
      <c r="H1786" s="96" t="s">
        <v>5832</v>
      </c>
      <c r="I1786" s="98">
        <v>45568.516203703999</v>
      </c>
      <c r="J1786" s="96" t="s">
        <v>5832</v>
      </c>
      <c r="K1786" s="98">
        <v>45568.516203703999</v>
      </c>
      <c r="L1786" s="80" t="s">
        <v>6408</v>
      </c>
      <c r="M1786" s="96" t="s">
        <v>48</v>
      </c>
      <c r="N1786" s="96" t="s">
        <v>313</v>
      </c>
      <c r="O1786" s="96" t="s">
        <v>314</v>
      </c>
      <c r="P1786" s="96" t="s">
        <v>234</v>
      </c>
      <c r="S1786" s="96" t="s">
        <v>68</v>
      </c>
      <c r="T1786" s="96" t="s">
        <v>156</v>
      </c>
      <c r="U1786" s="96" t="s">
        <v>216</v>
      </c>
      <c r="AC1786" s="96" t="s">
        <v>117</v>
      </c>
      <c r="AD1786" s="96" t="s">
        <v>117</v>
      </c>
    </row>
    <row r="1787" spans="1:30" s="96" customFormat="1" ht="49.5" hidden="1" customHeight="1" x14ac:dyDescent="0.25">
      <c r="A1787" s="54">
        <f>+SUBTOTAL(3,$B$11:B1787)</f>
        <v>0</v>
      </c>
      <c r="B1787" s="96" t="s">
        <v>42</v>
      </c>
      <c r="C1787" s="96" t="s">
        <v>43</v>
      </c>
      <c r="D1787" s="96" t="s">
        <v>44</v>
      </c>
      <c r="E1787" s="96" t="s">
        <v>45</v>
      </c>
      <c r="F1787" s="96" t="s">
        <v>5833</v>
      </c>
      <c r="G1787" s="98">
        <v>45581.594583332997</v>
      </c>
      <c r="H1787" s="96" t="s">
        <v>5833</v>
      </c>
      <c r="I1787" s="98">
        <v>45581.594583332997</v>
      </c>
      <c r="J1787" s="96" t="s">
        <v>5833</v>
      </c>
      <c r="K1787" s="98">
        <v>45581.594583332997</v>
      </c>
      <c r="L1787" s="80" t="s">
        <v>6526</v>
      </c>
      <c r="M1787" s="96" t="s">
        <v>48</v>
      </c>
      <c r="N1787" s="96" t="s">
        <v>379</v>
      </c>
      <c r="O1787" s="96" t="s">
        <v>430</v>
      </c>
      <c r="P1787" s="96" t="s">
        <v>5933</v>
      </c>
      <c r="S1787" s="96" t="s">
        <v>68</v>
      </c>
      <c r="T1787" s="96" t="s">
        <v>69</v>
      </c>
      <c r="U1787" s="96" t="s">
        <v>89</v>
      </c>
      <c r="AC1787" s="96" t="s">
        <v>82</v>
      </c>
      <c r="AD1787" s="96" t="s">
        <v>82</v>
      </c>
    </row>
    <row r="1788" spans="1:30" s="96" customFormat="1" ht="49.5" hidden="1" customHeight="1" x14ac:dyDescent="0.25">
      <c r="A1788" s="54">
        <f>+SUBTOTAL(3,$B$11:B1788)</f>
        <v>0</v>
      </c>
      <c r="B1788" s="96" t="s">
        <v>42</v>
      </c>
      <c r="C1788" s="96" t="s">
        <v>43</v>
      </c>
      <c r="D1788" s="96" t="s">
        <v>44</v>
      </c>
      <c r="E1788" s="96" t="s">
        <v>45</v>
      </c>
      <c r="F1788" s="96" t="s">
        <v>5834</v>
      </c>
      <c r="G1788" s="98">
        <v>45581.662152778001</v>
      </c>
      <c r="H1788" s="96" t="s">
        <v>5834</v>
      </c>
      <c r="I1788" s="98">
        <v>45581.662152778001</v>
      </c>
      <c r="J1788" s="96" t="s">
        <v>5834</v>
      </c>
      <c r="K1788" s="98">
        <v>45581.662152778001</v>
      </c>
      <c r="L1788" s="80" t="s">
        <v>6527</v>
      </c>
      <c r="M1788" s="96" t="s">
        <v>48</v>
      </c>
      <c r="N1788" s="96" t="s">
        <v>313</v>
      </c>
      <c r="O1788" s="96" t="s">
        <v>508</v>
      </c>
      <c r="P1788" s="96" t="s">
        <v>5934</v>
      </c>
      <c r="S1788" s="96" t="s">
        <v>68</v>
      </c>
      <c r="T1788" s="96" t="s">
        <v>125</v>
      </c>
      <c r="U1788" s="96" t="s">
        <v>126</v>
      </c>
      <c r="AC1788" s="96" t="s">
        <v>82</v>
      </c>
      <c r="AD1788" s="96" t="s">
        <v>82</v>
      </c>
    </row>
    <row r="1789" spans="1:30" s="96" customFormat="1" ht="49.5" hidden="1" customHeight="1" x14ac:dyDescent="0.25">
      <c r="A1789" s="54">
        <f>+SUBTOTAL(3,$B$11:B1789)</f>
        <v>0</v>
      </c>
      <c r="B1789" s="96" t="s">
        <v>42</v>
      </c>
      <c r="C1789" s="96" t="s">
        <v>43</v>
      </c>
      <c r="D1789" s="96" t="s">
        <v>44</v>
      </c>
      <c r="E1789" s="96" t="s">
        <v>45</v>
      </c>
      <c r="F1789" s="96" t="s">
        <v>5835</v>
      </c>
      <c r="G1789" s="98">
        <v>45577.651250000003</v>
      </c>
      <c r="H1789" s="96" t="s">
        <v>5835</v>
      </c>
      <c r="I1789" s="98">
        <v>45577.651250000003</v>
      </c>
      <c r="J1789" s="96" t="s">
        <v>5835</v>
      </c>
      <c r="K1789" s="98">
        <v>45577.651250000003</v>
      </c>
      <c r="L1789" s="80" t="s">
        <v>6408</v>
      </c>
      <c r="M1789" s="96" t="s">
        <v>48</v>
      </c>
      <c r="N1789" s="96" t="s">
        <v>313</v>
      </c>
      <c r="O1789" s="96" t="s">
        <v>314</v>
      </c>
      <c r="P1789" s="96" t="s">
        <v>234</v>
      </c>
      <c r="S1789" s="96" t="s">
        <v>68</v>
      </c>
      <c r="T1789" s="96" t="s">
        <v>296</v>
      </c>
      <c r="U1789" s="96" t="s">
        <v>677</v>
      </c>
      <c r="AC1789" s="96" t="s">
        <v>82</v>
      </c>
      <c r="AD1789" s="96" t="s">
        <v>82</v>
      </c>
    </row>
    <row r="1790" spans="1:30" s="96" customFormat="1" ht="49.5" hidden="1" customHeight="1" x14ac:dyDescent="0.25">
      <c r="A1790" s="54">
        <f>+SUBTOTAL(3,$B$11:B1790)</f>
        <v>0</v>
      </c>
      <c r="B1790" s="96" t="s">
        <v>42</v>
      </c>
      <c r="C1790" s="96" t="s">
        <v>43</v>
      </c>
      <c r="D1790" s="96" t="s">
        <v>44</v>
      </c>
      <c r="E1790" s="96" t="s">
        <v>45</v>
      </c>
      <c r="F1790" s="96" t="s">
        <v>5836</v>
      </c>
      <c r="G1790" s="98">
        <v>45574.620960647997</v>
      </c>
      <c r="H1790" s="96" t="s">
        <v>5836</v>
      </c>
      <c r="I1790" s="98">
        <v>45574.620960647997</v>
      </c>
      <c r="J1790" s="96" t="s">
        <v>5836</v>
      </c>
      <c r="K1790" s="98">
        <v>45574.620960647997</v>
      </c>
      <c r="L1790" s="80" t="s">
        <v>6408</v>
      </c>
      <c r="M1790" s="96" t="s">
        <v>48</v>
      </c>
      <c r="N1790" s="96" t="s">
        <v>313</v>
      </c>
      <c r="O1790" s="96" t="s">
        <v>314</v>
      </c>
      <c r="P1790" s="96" t="s">
        <v>234</v>
      </c>
      <c r="S1790" s="96" t="s">
        <v>68</v>
      </c>
      <c r="T1790" s="96" t="s">
        <v>156</v>
      </c>
      <c r="U1790" s="96" t="s">
        <v>216</v>
      </c>
      <c r="AC1790" s="96" t="s">
        <v>117</v>
      </c>
      <c r="AD1790" s="96" t="s">
        <v>117</v>
      </c>
    </row>
    <row r="1791" spans="1:30" s="96" customFormat="1" ht="49.5" hidden="1" customHeight="1" x14ac:dyDescent="0.25">
      <c r="A1791" s="54">
        <f>+SUBTOTAL(3,$B$11:B1791)</f>
        <v>0</v>
      </c>
      <c r="B1791" s="96" t="s">
        <v>42</v>
      </c>
      <c r="C1791" s="96" t="s">
        <v>43</v>
      </c>
      <c r="D1791" s="96" t="s">
        <v>44</v>
      </c>
      <c r="E1791" s="96" t="s">
        <v>45</v>
      </c>
      <c r="F1791" s="96" t="s">
        <v>5837</v>
      </c>
      <c r="G1791" s="98">
        <v>45575.709525462997</v>
      </c>
      <c r="H1791" s="96" t="s">
        <v>5837</v>
      </c>
      <c r="I1791" s="98">
        <v>45575.709525462997</v>
      </c>
      <c r="J1791" s="96" t="s">
        <v>5837</v>
      </c>
      <c r="K1791" s="98">
        <v>45575.709525462997</v>
      </c>
      <c r="L1791" s="80" t="s">
        <v>5121</v>
      </c>
      <c r="M1791" s="96" t="s">
        <v>48</v>
      </c>
      <c r="N1791" s="96" t="s">
        <v>313</v>
      </c>
      <c r="O1791" s="96" t="s">
        <v>314</v>
      </c>
      <c r="P1791" s="96" t="s">
        <v>658</v>
      </c>
      <c r="S1791" s="96" t="s">
        <v>68</v>
      </c>
      <c r="T1791" s="96" t="s">
        <v>3290</v>
      </c>
      <c r="U1791" s="96" t="s">
        <v>3291</v>
      </c>
      <c r="AC1791" s="96" t="s">
        <v>75</v>
      </c>
      <c r="AD1791" s="96" t="s">
        <v>75</v>
      </c>
    </row>
    <row r="1792" spans="1:30" s="96" customFormat="1" ht="49.5" hidden="1" customHeight="1" x14ac:dyDescent="0.25">
      <c r="A1792" s="54">
        <f>+SUBTOTAL(3,$B$11:B1792)</f>
        <v>0</v>
      </c>
      <c r="B1792" s="96" t="s">
        <v>42</v>
      </c>
      <c r="C1792" s="96" t="s">
        <v>43</v>
      </c>
      <c r="D1792" s="96" t="s">
        <v>44</v>
      </c>
      <c r="E1792" s="96" t="s">
        <v>45</v>
      </c>
      <c r="F1792" s="96" t="s">
        <v>5838</v>
      </c>
      <c r="G1792" s="98">
        <v>45587.459861110998</v>
      </c>
      <c r="H1792" s="96" t="s">
        <v>5838</v>
      </c>
      <c r="I1792" s="98">
        <v>45587.459861110998</v>
      </c>
      <c r="J1792" s="96" t="s">
        <v>5838</v>
      </c>
      <c r="K1792" s="98">
        <v>45587.459861110998</v>
      </c>
      <c r="L1792" s="80" t="s">
        <v>6528</v>
      </c>
      <c r="M1792" s="96" t="s">
        <v>48</v>
      </c>
      <c r="N1792" s="96" t="s">
        <v>313</v>
      </c>
      <c r="O1792" s="96" t="s">
        <v>485</v>
      </c>
      <c r="P1792" s="96" t="s">
        <v>3515</v>
      </c>
      <c r="S1792" s="96" t="s">
        <v>53</v>
      </c>
      <c r="T1792" s="96" t="s">
        <v>54</v>
      </c>
      <c r="U1792" s="96" t="s">
        <v>492</v>
      </c>
      <c r="AC1792" s="96" t="s">
        <v>61</v>
      </c>
      <c r="AD1792" s="96" t="s">
        <v>61</v>
      </c>
    </row>
    <row r="1793" spans="1:30" s="96" customFormat="1" ht="49.5" hidden="1" customHeight="1" x14ac:dyDescent="0.25">
      <c r="A1793" s="54">
        <f>+SUBTOTAL(3,$B$11:B1793)</f>
        <v>0</v>
      </c>
      <c r="B1793" s="96" t="s">
        <v>42</v>
      </c>
      <c r="C1793" s="96" t="s">
        <v>43</v>
      </c>
      <c r="D1793" s="96" t="s">
        <v>44</v>
      </c>
      <c r="E1793" s="96" t="s">
        <v>45</v>
      </c>
      <c r="F1793" s="96" t="s">
        <v>5839</v>
      </c>
      <c r="G1793" s="98">
        <v>45586.854560184998</v>
      </c>
      <c r="H1793" s="96" t="s">
        <v>5839</v>
      </c>
      <c r="I1793" s="98">
        <v>45586.854560184998</v>
      </c>
      <c r="J1793" s="96" t="s">
        <v>5839</v>
      </c>
      <c r="K1793" s="98">
        <v>45586.854560184998</v>
      </c>
      <c r="L1793" s="80" t="s">
        <v>6528</v>
      </c>
      <c r="M1793" s="96" t="s">
        <v>48</v>
      </c>
      <c r="N1793" s="96" t="s">
        <v>313</v>
      </c>
      <c r="O1793" s="96" t="s">
        <v>485</v>
      </c>
      <c r="P1793" s="96" t="s">
        <v>3515</v>
      </c>
      <c r="S1793" s="96" t="s">
        <v>1438</v>
      </c>
      <c r="T1793" s="96" t="s">
        <v>4421</v>
      </c>
      <c r="U1793" s="96" t="s">
        <v>4422</v>
      </c>
      <c r="AC1793" s="96" t="s">
        <v>82</v>
      </c>
      <c r="AD1793" s="96" t="s">
        <v>82</v>
      </c>
    </row>
    <row r="1794" spans="1:30" s="96" customFormat="1" ht="50.25" hidden="1" customHeight="1" x14ac:dyDescent="0.25">
      <c r="A1794" s="54">
        <f>+SUBTOTAL(3,$B$11:B1794)</f>
        <v>0</v>
      </c>
      <c r="B1794" s="96" t="s">
        <v>42</v>
      </c>
      <c r="C1794" s="96" t="s">
        <v>43</v>
      </c>
      <c r="D1794" s="96" t="s">
        <v>44</v>
      </c>
      <c r="E1794" s="96" t="s">
        <v>45</v>
      </c>
      <c r="F1794" s="96" t="s">
        <v>5840</v>
      </c>
      <c r="G1794" s="98">
        <v>45580.641203703999</v>
      </c>
      <c r="H1794" s="96" t="s">
        <v>5840</v>
      </c>
      <c r="I1794" s="98">
        <v>45580.641203703999</v>
      </c>
      <c r="J1794" s="96" t="s">
        <v>5840</v>
      </c>
      <c r="K1794" s="98">
        <v>45580.641203703999</v>
      </c>
      <c r="L1794" s="80" t="s">
        <v>6529</v>
      </c>
      <c r="M1794" s="96" t="s">
        <v>48</v>
      </c>
      <c r="N1794" s="96" t="s">
        <v>313</v>
      </c>
      <c r="O1794" s="96" t="s">
        <v>314</v>
      </c>
      <c r="P1794" s="96" t="s">
        <v>658</v>
      </c>
      <c r="S1794" s="96" t="s">
        <v>68</v>
      </c>
      <c r="T1794" s="96" t="s">
        <v>125</v>
      </c>
      <c r="U1794" s="96" t="s">
        <v>126</v>
      </c>
      <c r="AC1794" s="96" t="s">
        <v>82</v>
      </c>
      <c r="AD1794" s="96" t="s">
        <v>82</v>
      </c>
    </row>
    <row r="1795" spans="1:30" s="96" customFormat="1" ht="50.25" hidden="1" customHeight="1" x14ac:dyDescent="0.25">
      <c r="A1795" s="54">
        <f>+SUBTOTAL(3,$B$11:B1795)</f>
        <v>0</v>
      </c>
      <c r="B1795" s="96" t="s">
        <v>42</v>
      </c>
      <c r="C1795" s="96" t="s">
        <v>43</v>
      </c>
      <c r="D1795" s="96" t="s">
        <v>44</v>
      </c>
      <c r="E1795" s="96" t="s">
        <v>45</v>
      </c>
      <c r="F1795" s="96" t="s">
        <v>5841</v>
      </c>
      <c r="G1795" s="98">
        <v>45572.641087962998</v>
      </c>
      <c r="H1795" s="96" t="s">
        <v>5841</v>
      </c>
      <c r="I1795" s="98">
        <v>45572.641087962998</v>
      </c>
      <c r="J1795" s="96" t="s">
        <v>5841</v>
      </c>
      <c r="K1795" s="98">
        <v>45572.641087962998</v>
      </c>
      <c r="L1795" s="80" t="s">
        <v>6423</v>
      </c>
      <c r="M1795" s="96" t="s">
        <v>48</v>
      </c>
      <c r="N1795" s="96" t="s">
        <v>379</v>
      </c>
      <c r="O1795" s="96" t="s">
        <v>430</v>
      </c>
      <c r="P1795" s="96" t="s">
        <v>5935</v>
      </c>
      <c r="S1795" s="96" t="s">
        <v>53</v>
      </c>
      <c r="T1795" s="96" t="s">
        <v>5248</v>
      </c>
      <c r="U1795" s="96" t="s">
        <v>157</v>
      </c>
      <c r="AC1795" s="96" t="s">
        <v>82</v>
      </c>
      <c r="AD1795" s="96" t="s">
        <v>82</v>
      </c>
    </row>
    <row r="1796" spans="1:30" s="96" customFormat="1" ht="50.25" hidden="1" customHeight="1" x14ac:dyDescent="0.25">
      <c r="A1796" s="54">
        <f>+SUBTOTAL(3,$B$11:B1796)</f>
        <v>0</v>
      </c>
      <c r="B1796" s="96" t="s">
        <v>42</v>
      </c>
      <c r="C1796" s="96" t="s">
        <v>43</v>
      </c>
      <c r="D1796" s="96" t="s">
        <v>44</v>
      </c>
      <c r="E1796" s="96" t="s">
        <v>45</v>
      </c>
      <c r="F1796" s="96" t="s">
        <v>5842</v>
      </c>
      <c r="G1796" s="98">
        <v>45588.195902778003</v>
      </c>
      <c r="H1796" s="96" t="s">
        <v>5842</v>
      </c>
      <c r="I1796" s="98">
        <v>45588.195902778003</v>
      </c>
      <c r="J1796" s="96" t="s">
        <v>5842</v>
      </c>
      <c r="K1796" s="98">
        <v>45588.195902778003</v>
      </c>
      <c r="L1796" s="80" t="s">
        <v>6530</v>
      </c>
      <c r="M1796" s="96" t="s">
        <v>48</v>
      </c>
      <c r="N1796" s="96" t="s">
        <v>313</v>
      </c>
      <c r="O1796" s="96" t="s">
        <v>314</v>
      </c>
      <c r="P1796" s="96" t="s">
        <v>1318</v>
      </c>
      <c r="S1796" s="96" t="s">
        <v>68</v>
      </c>
      <c r="T1796" s="96" t="s">
        <v>321</v>
      </c>
      <c r="U1796" s="96" t="s">
        <v>321</v>
      </c>
      <c r="AC1796" s="96" t="s">
        <v>82</v>
      </c>
      <c r="AD1796" s="96" t="s">
        <v>82</v>
      </c>
    </row>
    <row r="1797" spans="1:30" s="96" customFormat="1" ht="50.25" hidden="1" customHeight="1" x14ac:dyDescent="0.25">
      <c r="A1797" s="54">
        <f>+SUBTOTAL(3,$B$11:B1797)</f>
        <v>0</v>
      </c>
      <c r="B1797" s="96" t="s">
        <v>42</v>
      </c>
      <c r="C1797" s="96" t="s">
        <v>43</v>
      </c>
      <c r="D1797" s="96" t="s">
        <v>44</v>
      </c>
      <c r="E1797" s="96" t="s">
        <v>45</v>
      </c>
      <c r="F1797" s="96" t="s">
        <v>5843</v>
      </c>
      <c r="G1797" s="98">
        <v>45594.777152777999</v>
      </c>
      <c r="H1797" s="96" t="s">
        <v>5843</v>
      </c>
      <c r="I1797" s="98">
        <v>45594.777152777999</v>
      </c>
      <c r="J1797" s="96" t="s">
        <v>5843</v>
      </c>
      <c r="K1797" s="98">
        <v>45594.777152777999</v>
      </c>
      <c r="L1797" s="80" t="s">
        <v>4495</v>
      </c>
      <c r="M1797" s="96" t="s">
        <v>48</v>
      </c>
      <c r="N1797" s="96" t="s">
        <v>313</v>
      </c>
      <c r="O1797" s="96" t="s">
        <v>482</v>
      </c>
      <c r="P1797" s="96" t="s">
        <v>4378</v>
      </c>
      <c r="S1797" s="96" t="s">
        <v>68</v>
      </c>
      <c r="T1797" s="96" t="s">
        <v>161</v>
      </c>
      <c r="U1797" s="96" t="s">
        <v>162</v>
      </c>
      <c r="AC1797" s="96" t="s">
        <v>82</v>
      </c>
      <c r="AD1797" s="96" t="s">
        <v>82</v>
      </c>
    </row>
    <row r="1798" spans="1:30" s="96" customFormat="1" ht="50.25" hidden="1" customHeight="1" x14ac:dyDescent="0.25">
      <c r="A1798" s="54">
        <f>+SUBTOTAL(3,$B$11:B1798)</f>
        <v>0</v>
      </c>
      <c r="B1798" s="96" t="s">
        <v>42</v>
      </c>
      <c r="C1798" s="96" t="s">
        <v>43</v>
      </c>
      <c r="D1798" s="96" t="s">
        <v>44</v>
      </c>
      <c r="E1798" s="96" t="s">
        <v>45</v>
      </c>
      <c r="F1798" s="96" t="s">
        <v>5980</v>
      </c>
      <c r="G1798" s="98">
        <v>45595.666967593002</v>
      </c>
      <c r="H1798" s="96" t="s">
        <v>5980</v>
      </c>
      <c r="I1798" s="98">
        <v>45595.666967593002</v>
      </c>
      <c r="J1798" s="96" t="s">
        <v>5980</v>
      </c>
      <c r="K1798" s="98">
        <v>45595.666967593002</v>
      </c>
      <c r="L1798" s="80" t="s">
        <v>1259</v>
      </c>
      <c r="M1798" s="96" t="s">
        <v>111</v>
      </c>
      <c r="N1798" s="96" t="s">
        <v>379</v>
      </c>
      <c r="O1798" s="96" t="s">
        <v>1327</v>
      </c>
      <c r="P1798" s="96" t="s">
        <v>1392</v>
      </c>
      <c r="S1798" s="96" t="s">
        <v>68</v>
      </c>
      <c r="T1798" s="96" t="s">
        <v>137</v>
      </c>
      <c r="U1798" s="96" t="s">
        <v>564</v>
      </c>
      <c r="AC1798" s="96" t="s">
        <v>82</v>
      </c>
      <c r="AD1798" s="96" t="s">
        <v>82</v>
      </c>
    </row>
    <row r="1799" spans="1:30" s="96" customFormat="1" ht="50.25" hidden="1" customHeight="1" x14ac:dyDescent="0.25">
      <c r="A1799" s="54">
        <f>+SUBTOTAL(3,$B$11:B1799)</f>
        <v>0</v>
      </c>
      <c r="B1799" s="96" t="s">
        <v>42</v>
      </c>
      <c r="C1799" s="96" t="s">
        <v>43</v>
      </c>
      <c r="D1799" s="96" t="s">
        <v>44</v>
      </c>
      <c r="E1799" s="96" t="s">
        <v>45</v>
      </c>
      <c r="F1799" s="96" t="s">
        <v>5914</v>
      </c>
      <c r="G1799" s="98">
        <v>45596.449907406997</v>
      </c>
      <c r="H1799" s="96" t="s">
        <v>5914</v>
      </c>
      <c r="I1799" s="98">
        <v>45596.449907406997</v>
      </c>
      <c r="J1799" s="96" t="s">
        <v>5914</v>
      </c>
      <c r="K1799" s="98">
        <v>45596.449907406997</v>
      </c>
      <c r="L1799" s="80" t="s">
        <v>6531</v>
      </c>
      <c r="M1799" s="96" t="s">
        <v>48</v>
      </c>
      <c r="N1799" s="96" t="s">
        <v>313</v>
      </c>
      <c r="O1799" s="96" t="s">
        <v>485</v>
      </c>
      <c r="P1799" s="96" t="s">
        <v>223</v>
      </c>
      <c r="S1799" s="96" t="s">
        <v>68</v>
      </c>
      <c r="T1799" s="96" t="s">
        <v>296</v>
      </c>
      <c r="U1799" s="96" t="s">
        <v>677</v>
      </c>
      <c r="AC1799" s="96" t="s">
        <v>75</v>
      </c>
      <c r="AD1799" s="96" t="s">
        <v>75</v>
      </c>
    </row>
    <row r="1800" spans="1:30" s="96" customFormat="1" ht="50.25" hidden="1" customHeight="1" x14ac:dyDescent="0.25">
      <c r="A1800" s="54">
        <f>+SUBTOTAL(3,$B$11:B1800)</f>
        <v>0</v>
      </c>
      <c r="B1800" s="96" t="s">
        <v>42</v>
      </c>
      <c r="C1800" s="96" t="s">
        <v>43</v>
      </c>
      <c r="D1800" s="96" t="s">
        <v>44</v>
      </c>
      <c r="E1800" s="96" t="s">
        <v>45</v>
      </c>
      <c r="F1800" s="96" t="s">
        <v>5844</v>
      </c>
      <c r="G1800" s="98">
        <v>45593.448055556</v>
      </c>
      <c r="H1800" s="96" t="s">
        <v>5844</v>
      </c>
      <c r="I1800" s="98">
        <v>45593.448055556</v>
      </c>
      <c r="J1800" s="96" t="s">
        <v>5844</v>
      </c>
      <c r="K1800" s="98">
        <v>45593.448055556</v>
      </c>
      <c r="L1800" s="80" t="s">
        <v>6532</v>
      </c>
      <c r="M1800" s="96" t="s">
        <v>48</v>
      </c>
      <c r="N1800" s="96" t="s">
        <v>221</v>
      </c>
      <c r="O1800" s="96" t="s">
        <v>537</v>
      </c>
      <c r="P1800" s="96" t="s">
        <v>5936</v>
      </c>
      <c r="S1800" s="96" t="s">
        <v>68</v>
      </c>
      <c r="T1800" s="96" t="s">
        <v>125</v>
      </c>
      <c r="U1800" s="96" t="s">
        <v>126</v>
      </c>
      <c r="AC1800" s="96" t="s">
        <v>75</v>
      </c>
      <c r="AD1800" s="96" t="s">
        <v>75</v>
      </c>
    </row>
    <row r="1801" spans="1:30" s="96" customFormat="1" ht="50.25" hidden="1" customHeight="1" x14ac:dyDescent="0.25">
      <c r="A1801" s="54">
        <f>+SUBTOTAL(3,$B$11:B1801)</f>
        <v>0</v>
      </c>
      <c r="B1801" s="96" t="s">
        <v>42</v>
      </c>
      <c r="C1801" s="96" t="s">
        <v>43</v>
      </c>
      <c r="D1801" s="96" t="s">
        <v>44</v>
      </c>
      <c r="E1801" s="96" t="s">
        <v>45</v>
      </c>
      <c r="F1801" s="96" t="s">
        <v>5845</v>
      </c>
      <c r="G1801" s="98">
        <v>45593.596655093002</v>
      </c>
      <c r="H1801" s="96" t="s">
        <v>5845</v>
      </c>
      <c r="I1801" s="98">
        <v>45593.596655093002</v>
      </c>
      <c r="J1801" s="96" t="s">
        <v>5845</v>
      </c>
      <c r="K1801" s="98">
        <v>45593.596655093002</v>
      </c>
      <c r="L1801" s="80" t="s">
        <v>6533</v>
      </c>
      <c r="M1801" s="96" t="s">
        <v>48</v>
      </c>
      <c r="N1801" s="96" t="s">
        <v>221</v>
      </c>
      <c r="O1801" s="96" t="s">
        <v>545</v>
      </c>
      <c r="P1801" s="96" t="s">
        <v>1350</v>
      </c>
      <c r="S1801" s="96" t="s">
        <v>53</v>
      </c>
      <c r="T1801" s="96" t="s">
        <v>5248</v>
      </c>
      <c r="U1801" s="96" t="s">
        <v>157</v>
      </c>
      <c r="AC1801" s="96" t="s">
        <v>75</v>
      </c>
      <c r="AD1801" s="96" t="s">
        <v>75</v>
      </c>
    </row>
    <row r="1802" spans="1:30" s="96" customFormat="1" ht="50.25" hidden="1" customHeight="1" x14ac:dyDescent="0.25">
      <c r="A1802" s="54">
        <f>+SUBTOTAL(3,$B$11:B1802)</f>
        <v>0</v>
      </c>
      <c r="B1802" s="96" t="s">
        <v>42</v>
      </c>
      <c r="C1802" s="96" t="s">
        <v>43</v>
      </c>
      <c r="D1802" s="96" t="s">
        <v>44</v>
      </c>
      <c r="E1802" s="96" t="s">
        <v>45</v>
      </c>
      <c r="F1802" s="96" t="s">
        <v>5846</v>
      </c>
      <c r="G1802" s="98">
        <v>45579.755115740998</v>
      </c>
      <c r="H1802" s="96" t="s">
        <v>5846</v>
      </c>
      <c r="I1802" s="98">
        <v>45579.755115740998</v>
      </c>
      <c r="J1802" s="96" t="s">
        <v>5846</v>
      </c>
      <c r="K1802" s="98">
        <v>45579.755115740998</v>
      </c>
      <c r="L1802" s="80" t="s">
        <v>6534</v>
      </c>
      <c r="M1802" s="96" t="s">
        <v>48</v>
      </c>
      <c r="N1802" s="96" t="s">
        <v>221</v>
      </c>
      <c r="O1802" s="96" t="s">
        <v>567</v>
      </c>
      <c r="P1802" s="96" t="s">
        <v>568</v>
      </c>
      <c r="S1802" s="96" t="s">
        <v>68</v>
      </c>
      <c r="T1802" s="96" t="s">
        <v>125</v>
      </c>
      <c r="U1802" s="96" t="s">
        <v>126</v>
      </c>
      <c r="AC1802" s="96" t="s">
        <v>75</v>
      </c>
      <c r="AD1802" s="96" t="s">
        <v>75</v>
      </c>
    </row>
    <row r="1803" spans="1:30" s="96" customFormat="1" ht="50.25" hidden="1" customHeight="1" x14ac:dyDescent="0.25">
      <c r="A1803" s="54">
        <f>+SUBTOTAL(3,$B$11:B1803)</f>
        <v>0</v>
      </c>
      <c r="B1803" s="96" t="s">
        <v>42</v>
      </c>
      <c r="C1803" s="96" t="s">
        <v>43</v>
      </c>
      <c r="D1803" s="96" t="s">
        <v>44</v>
      </c>
      <c r="E1803" s="96" t="s">
        <v>45</v>
      </c>
      <c r="F1803" s="96" t="s">
        <v>5981</v>
      </c>
      <c r="G1803" s="98">
        <v>45595.622604167002</v>
      </c>
      <c r="H1803" s="96" t="s">
        <v>5981</v>
      </c>
      <c r="I1803" s="98">
        <v>45595.622604167002</v>
      </c>
      <c r="J1803" s="96" t="s">
        <v>5981</v>
      </c>
      <c r="K1803" s="98">
        <v>45595.622604167002</v>
      </c>
      <c r="L1803" s="80" t="s">
        <v>6535</v>
      </c>
      <c r="M1803" s="96" t="s">
        <v>48</v>
      </c>
      <c r="N1803" s="96" t="s">
        <v>221</v>
      </c>
      <c r="O1803" s="96" t="s">
        <v>4107</v>
      </c>
      <c r="P1803" s="96" t="s">
        <v>6051</v>
      </c>
      <c r="S1803" s="96" t="s">
        <v>68</v>
      </c>
      <c r="T1803" s="96" t="s">
        <v>321</v>
      </c>
      <c r="U1803" s="96" t="s">
        <v>321</v>
      </c>
      <c r="AC1803" s="96" t="s">
        <v>75</v>
      </c>
      <c r="AD1803" s="96" t="s">
        <v>75</v>
      </c>
    </row>
    <row r="1804" spans="1:30" s="96" customFormat="1" ht="50.25" hidden="1" customHeight="1" x14ac:dyDescent="0.25">
      <c r="A1804" s="54">
        <f>+SUBTOTAL(3,$B$11:B1804)</f>
        <v>0</v>
      </c>
      <c r="B1804" s="96" t="s">
        <v>42</v>
      </c>
      <c r="C1804" s="96" t="s">
        <v>43</v>
      </c>
      <c r="D1804" s="96" t="s">
        <v>44</v>
      </c>
      <c r="E1804" s="96" t="s">
        <v>45</v>
      </c>
      <c r="F1804" s="96" t="s">
        <v>5847</v>
      </c>
      <c r="G1804" s="98">
        <v>45574.536898147999</v>
      </c>
      <c r="H1804" s="96" t="s">
        <v>5847</v>
      </c>
      <c r="I1804" s="98">
        <v>45574.536898147999</v>
      </c>
      <c r="J1804" s="96" t="s">
        <v>5847</v>
      </c>
      <c r="K1804" s="98">
        <v>45574.536898147999</v>
      </c>
      <c r="L1804" s="80" t="s">
        <v>6536</v>
      </c>
      <c r="M1804" s="96" t="s">
        <v>48</v>
      </c>
      <c r="N1804" s="96" t="s">
        <v>221</v>
      </c>
      <c r="O1804" s="96" t="s">
        <v>541</v>
      </c>
      <c r="P1804" s="96" t="s">
        <v>1355</v>
      </c>
      <c r="S1804" s="96" t="s">
        <v>53</v>
      </c>
      <c r="T1804" s="96" t="s">
        <v>5248</v>
      </c>
      <c r="U1804" s="96" t="s">
        <v>157</v>
      </c>
      <c r="AC1804" s="96" t="s">
        <v>75</v>
      </c>
      <c r="AD1804" s="96" t="s">
        <v>75</v>
      </c>
    </row>
    <row r="1805" spans="1:30" s="96" customFormat="1" ht="50.25" hidden="1" customHeight="1" x14ac:dyDescent="0.25">
      <c r="A1805" s="54">
        <f>+SUBTOTAL(3,$B$11:B1805)</f>
        <v>0</v>
      </c>
      <c r="B1805" s="96" t="s">
        <v>42</v>
      </c>
      <c r="C1805" s="96" t="s">
        <v>43</v>
      </c>
      <c r="D1805" s="96" t="s">
        <v>44</v>
      </c>
      <c r="E1805" s="96" t="s">
        <v>45</v>
      </c>
      <c r="F1805" s="96" t="s">
        <v>5848</v>
      </c>
      <c r="G1805" s="98">
        <v>45578.621678240997</v>
      </c>
      <c r="H1805" s="96" t="s">
        <v>5848</v>
      </c>
      <c r="I1805" s="98">
        <v>45578.621678240997</v>
      </c>
      <c r="J1805" s="96" t="s">
        <v>5848</v>
      </c>
      <c r="K1805" s="98">
        <v>45578.621678240997</v>
      </c>
      <c r="L1805" s="80" t="s">
        <v>5584</v>
      </c>
      <c r="M1805" s="96" t="s">
        <v>48</v>
      </c>
      <c r="N1805" s="96" t="s">
        <v>221</v>
      </c>
      <c r="O1805" s="96" t="s">
        <v>4107</v>
      </c>
      <c r="P1805" s="96" t="s">
        <v>5648</v>
      </c>
      <c r="S1805" s="96" t="s">
        <v>68</v>
      </c>
      <c r="T1805" s="96" t="s">
        <v>125</v>
      </c>
      <c r="U1805" s="96" t="s">
        <v>349</v>
      </c>
      <c r="AC1805" s="96" t="s">
        <v>82</v>
      </c>
      <c r="AD1805" s="96" t="s">
        <v>82</v>
      </c>
    </row>
    <row r="1806" spans="1:30" s="96" customFormat="1" ht="50.25" hidden="1" customHeight="1" x14ac:dyDescent="0.25">
      <c r="A1806" s="54">
        <f>+SUBTOTAL(3,$B$11:B1806)</f>
        <v>0</v>
      </c>
      <c r="B1806" s="96" t="s">
        <v>42</v>
      </c>
      <c r="C1806" s="96" t="s">
        <v>43</v>
      </c>
      <c r="D1806" s="96" t="s">
        <v>44</v>
      </c>
      <c r="E1806" s="96" t="s">
        <v>45</v>
      </c>
      <c r="F1806" s="96" t="s">
        <v>5982</v>
      </c>
      <c r="G1806" s="98">
        <v>45583.881249999999</v>
      </c>
      <c r="H1806" s="96" t="s">
        <v>5982</v>
      </c>
      <c r="I1806" s="98">
        <v>45583.881249999999</v>
      </c>
      <c r="J1806" s="96" t="s">
        <v>5982</v>
      </c>
      <c r="K1806" s="98">
        <v>45583.881249999999</v>
      </c>
      <c r="L1806" s="80" t="s">
        <v>6537</v>
      </c>
      <c r="M1806" s="96" t="s">
        <v>48</v>
      </c>
      <c r="N1806" s="96" t="s">
        <v>221</v>
      </c>
      <c r="O1806" s="96" t="s">
        <v>545</v>
      </c>
      <c r="P1806" s="96" t="s">
        <v>3417</v>
      </c>
      <c r="S1806" s="96" t="s">
        <v>68</v>
      </c>
      <c r="T1806" s="96" t="s">
        <v>321</v>
      </c>
      <c r="U1806" s="96" t="s">
        <v>321</v>
      </c>
      <c r="AC1806" s="96" t="s">
        <v>75</v>
      </c>
      <c r="AD1806" s="96" t="s">
        <v>75</v>
      </c>
    </row>
    <row r="1807" spans="1:30" s="96" customFormat="1" ht="50.25" hidden="1" customHeight="1" x14ac:dyDescent="0.25">
      <c r="A1807" s="54">
        <f>+SUBTOTAL(3,$B$11:B1807)</f>
        <v>0</v>
      </c>
      <c r="B1807" s="96" t="s">
        <v>42</v>
      </c>
      <c r="C1807" s="96" t="s">
        <v>43</v>
      </c>
      <c r="D1807" s="96" t="s">
        <v>44</v>
      </c>
      <c r="E1807" s="96" t="s">
        <v>45</v>
      </c>
      <c r="F1807" s="96" t="s">
        <v>5849</v>
      </c>
      <c r="G1807" s="98">
        <v>45574.747384258997</v>
      </c>
      <c r="H1807" s="96" t="s">
        <v>5849</v>
      </c>
      <c r="I1807" s="98">
        <v>45574.747384258997</v>
      </c>
      <c r="J1807" s="96" t="s">
        <v>5849</v>
      </c>
      <c r="K1807" s="98">
        <v>45574.747384258997</v>
      </c>
      <c r="L1807" s="80" t="s">
        <v>6536</v>
      </c>
      <c r="M1807" s="96" t="s">
        <v>48</v>
      </c>
      <c r="N1807" s="96" t="s">
        <v>221</v>
      </c>
      <c r="O1807" s="96" t="s">
        <v>541</v>
      </c>
      <c r="P1807" s="96" t="s">
        <v>1355</v>
      </c>
      <c r="S1807" s="96" t="s">
        <v>53</v>
      </c>
      <c r="T1807" s="96" t="s">
        <v>54</v>
      </c>
      <c r="U1807" s="96" t="s">
        <v>492</v>
      </c>
      <c r="AC1807" s="96" t="s">
        <v>75</v>
      </c>
      <c r="AD1807" s="96" t="s">
        <v>75</v>
      </c>
    </row>
    <row r="1808" spans="1:30" s="96" customFormat="1" ht="50.25" hidden="1" customHeight="1" x14ac:dyDescent="0.25">
      <c r="A1808" s="54">
        <f>+SUBTOTAL(3,$B$11:B1808)</f>
        <v>0</v>
      </c>
      <c r="B1808" s="96" t="s">
        <v>42</v>
      </c>
      <c r="C1808" s="96" t="s">
        <v>43</v>
      </c>
      <c r="D1808" s="96" t="s">
        <v>44</v>
      </c>
      <c r="E1808" s="96" t="s">
        <v>45</v>
      </c>
      <c r="F1808" s="96" t="s">
        <v>5850</v>
      </c>
      <c r="G1808" s="98">
        <v>45580.471967593003</v>
      </c>
      <c r="H1808" s="96" t="s">
        <v>5850</v>
      </c>
      <c r="I1808" s="98">
        <v>45580.471967593003</v>
      </c>
      <c r="J1808" s="96" t="s">
        <v>5850</v>
      </c>
      <c r="K1808" s="98">
        <v>45580.471967593003</v>
      </c>
      <c r="L1808" s="80" t="s">
        <v>1215</v>
      </c>
      <c r="M1808" s="96" t="s">
        <v>48</v>
      </c>
      <c r="N1808" s="96" t="s">
        <v>221</v>
      </c>
      <c r="O1808" s="96" t="s">
        <v>571</v>
      </c>
      <c r="P1808" s="96" t="s">
        <v>572</v>
      </c>
      <c r="S1808" s="96" t="s">
        <v>53</v>
      </c>
      <c r="T1808" s="96" t="s">
        <v>5248</v>
      </c>
      <c r="U1808" s="96" t="s">
        <v>157</v>
      </c>
      <c r="AC1808" s="96" t="s">
        <v>75</v>
      </c>
      <c r="AD1808" s="96" t="s">
        <v>75</v>
      </c>
    </row>
    <row r="1809" spans="1:30" s="96" customFormat="1" ht="50.25" hidden="1" customHeight="1" x14ac:dyDescent="0.25">
      <c r="A1809" s="54">
        <f>+SUBTOTAL(3,$B$11:B1809)</f>
        <v>0</v>
      </c>
      <c r="B1809" s="96" t="s">
        <v>42</v>
      </c>
      <c r="C1809" s="96" t="s">
        <v>43</v>
      </c>
      <c r="D1809" s="96" t="s">
        <v>44</v>
      </c>
      <c r="E1809" s="96" t="s">
        <v>45</v>
      </c>
      <c r="F1809" s="96" t="s">
        <v>5851</v>
      </c>
      <c r="G1809" s="98">
        <v>45594.951342592998</v>
      </c>
      <c r="H1809" s="96" t="s">
        <v>5851</v>
      </c>
      <c r="I1809" s="98">
        <v>45594.951342592998</v>
      </c>
      <c r="J1809" s="96" t="s">
        <v>5851</v>
      </c>
      <c r="K1809" s="98">
        <v>45594.951342592998</v>
      </c>
      <c r="L1809" s="80" t="s">
        <v>6421</v>
      </c>
      <c r="M1809" s="96" t="s">
        <v>48</v>
      </c>
      <c r="N1809" s="96" t="s">
        <v>221</v>
      </c>
      <c r="O1809" s="96" t="s">
        <v>541</v>
      </c>
      <c r="P1809" s="96" t="s">
        <v>5937</v>
      </c>
      <c r="S1809" s="96" t="s">
        <v>68</v>
      </c>
      <c r="T1809" s="96" t="s">
        <v>125</v>
      </c>
      <c r="U1809" s="96" t="s">
        <v>126</v>
      </c>
      <c r="AC1809" s="96" t="s">
        <v>75</v>
      </c>
      <c r="AD1809" s="96" t="s">
        <v>75</v>
      </c>
    </row>
    <row r="1810" spans="1:30" s="96" customFormat="1" ht="50.25" hidden="1" customHeight="1" x14ac:dyDescent="0.25">
      <c r="A1810" s="54">
        <f>+SUBTOTAL(3,$B$11:B1810)</f>
        <v>0</v>
      </c>
      <c r="B1810" s="96" t="s">
        <v>42</v>
      </c>
      <c r="C1810" s="96" t="s">
        <v>43</v>
      </c>
      <c r="D1810" s="96" t="s">
        <v>44</v>
      </c>
      <c r="E1810" s="96" t="s">
        <v>45</v>
      </c>
      <c r="F1810" s="96" t="s">
        <v>5853</v>
      </c>
      <c r="G1810" s="98">
        <v>45587.509444443996</v>
      </c>
      <c r="H1810" s="96" t="s">
        <v>5853</v>
      </c>
      <c r="I1810" s="98">
        <v>45587.509444443996</v>
      </c>
      <c r="J1810" s="96" t="s">
        <v>5853</v>
      </c>
      <c r="K1810" s="98">
        <v>45587.509444443996</v>
      </c>
      <c r="L1810" s="80" t="s">
        <v>6538</v>
      </c>
      <c r="M1810" s="96" t="s">
        <v>48</v>
      </c>
      <c r="N1810" s="96" t="s">
        <v>182</v>
      </c>
      <c r="O1810" s="96" t="s">
        <v>1642</v>
      </c>
      <c r="P1810" s="96" t="s">
        <v>5939</v>
      </c>
      <c r="S1810" s="96" t="s">
        <v>68</v>
      </c>
      <c r="T1810" s="96" t="s">
        <v>96</v>
      </c>
      <c r="U1810" s="96" t="s">
        <v>2143</v>
      </c>
      <c r="AC1810" s="96" t="s">
        <v>117</v>
      </c>
      <c r="AD1810" s="96" t="s">
        <v>117</v>
      </c>
    </row>
    <row r="1811" spans="1:30" s="96" customFormat="1" ht="50.25" hidden="1" customHeight="1" x14ac:dyDescent="0.25">
      <c r="A1811" s="54">
        <f>+SUBTOTAL(3,$B$11:B1811)</f>
        <v>0</v>
      </c>
      <c r="B1811" s="96" t="s">
        <v>42</v>
      </c>
      <c r="C1811" s="96" t="s">
        <v>43</v>
      </c>
      <c r="D1811" s="96" t="s">
        <v>44</v>
      </c>
      <c r="E1811" s="96" t="s">
        <v>45</v>
      </c>
      <c r="F1811" s="96" t="s">
        <v>5852</v>
      </c>
      <c r="G1811" s="98">
        <v>45573.067673611004</v>
      </c>
      <c r="H1811" s="96" t="s">
        <v>5852</v>
      </c>
      <c r="I1811" s="98">
        <v>45573.067673611004</v>
      </c>
      <c r="J1811" s="96" t="s">
        <v>5852</v>
      </c>
      <c r="K1811" s="98">
        <v>45573.067673611004</v>
      </c>
      <c r="L1811" s="80" t="s">
        <v>6539</v>
      </c>
      <c r="M1811" s="96" t="s">
        <v>48</v>
      </c>
      <c r="N1811" s="96" t="s">
        <v>182</v>
      </c>
      <c r="O1811" s="96" t="s">
        <v>5917</v>
      </c>
      <c r="P1811" s="96" t="s">
        <v>5938</v>
      </c>
      <c r="S1811" s="96" t="s">
        <v>53</v>
      </c>
      <c r="T1811" s="96" t="s">
        <v>5248</v>
      </c>
      <c r="U1811" s="96" t="s">
        <v>157</v>
      </c>
      <c r="AC1811" s="96" t="s">
        <v>82</v>
      </c>
      <c r="AD1811" s="96" t="s">
        <v>82</v>
      </c>
    </row>
    <row r="1812" spans="1:30" s="96" customFormat="1" ht="50.25" hidden="1" customHeight="1" x14ac:dyDescent="0.25">
      <c r="A1812" s="54">
        <f>+SUBTOTAL(3,$B$11:B1812)</f>
        <v>0</v>
      </c>
      <c r="B1812" s="96" t="s">
        <v>42</v>
      </c>
      <c r="C1812" s="96" t="s">
        <v>43</v>
      </c>
      <c r="D1812" s="96" t="s">
        <v>44</v>
      </c>
      <c r="E1812" s="96" t="s">
        <v>45</v>
      </c>
      <c r="F1812" s="96" t="s">
        <v>5854</v>
      </c>
      <c r="G1812" s="98">
        <v>45582.644953704003</v>
      </c>
      <c r="H1812" s="96" t="s">
        <v>5854</v>
      </c>
      <c r="I1812" s="98">
        <v>45582.644953704003</v>
      </c>
      <c r="J1812" s="96" t="s">
        <v>5854</v>
      </c>
      <c r="K1812" s="98">
        <v>45582.644953704003</v>
      </c>
      <c r="L1812" s="80" t="s">
        <v>6540</v>
      </c>
      <c r="M1812" s="96" t="s">
        <v>48</v>
      </c>
      <c r="N1812" s="96" t="s">
        <v>182</v>
      </c>
      <c r="O1812" s="96" t="s">
        <v>1642</v>
      </c>
      <c r="P1812" s="96" t="s">
        <v>223</v>
      </c>
      <c r="S1812" s="96" t="s">
        <v>53</v>
      </c>
      <c r="T1812" s="96" t="s">
        <v>5248</v>
      </c>
      <c r="U1812" s="96" t="s">
        <v>157</v>
      </c>
      <c r="AC1812" s="96" t="s">
        <v>82</v>
      </c>
      <c r="AD1812" s="96" t="s">
        <v>82</v>
      </c>
    </row>
    <row r="1813" spans="1:30" s="96" customFormat="1" ht="50.25" hidden="1" customHeight="1" x14ac:dyDescent="0.25">
      <c r="A1813" s="54">
        <f>+SUBTOTAL(3,$B$11:B1813)</f>
        <v>0</v>
      </c>
      <c r="B1813" s="96" t="s">
        <v>42</v>
      </c>
      <c r="C1813" s="96" t="s">
        <v>43</v>
      </c>
      <c r="D1813" s="96" t="s">
        <v>44</v>
      </c>
      <c r="E1813" s="96" t="s">
        <v>45</v>
      </c>
      <c r="F1813" s="96" t="s">
        <v>5855</v>
      </c>
      <c r="G1813" s="98">
        <v>45572.52962963</v>
      </c>
      <c r="H1813" s="96" t="s">
        <v>5855</v>
      </c>
      <c r="I1813" s="98">
        <v>45572.52962963</v>
      </c>
      <c r="J1813" s="96" t="s">
        <v>5855</v>
      </c>
      <c r="K1813" s="98">
        <v>45572.52962963</v>
      </c>
      <c r="L1813" s="80" t="s">
        <v>6541</v>
      </c>
      <c r="M1813" s="96" t="s">
        <v>48</v>
      </c>
      <c r="N1813" s="96" t="s">
        <v>141</v>
      </c>
      <c r="O1813" s="96" t="s">
        <v>1384</v>
      </c>
      <c r="P1813" s="96" t="s">
        <v>5940</v>
      </c>
      <c r="S1813" s="96" t="s">
        <v>53</v>
      </c>
      <c r="T1813" s="96" t="s">
        <v>5248</v>
      </c>
      <c r="U1813" s="96" t="s">
        <v>157</v>
      </c>
      <c r="AC1813" s="96" t="s">
        <v>82</v>
      </c>
      <c r="AD1813" s="96" t="s">
        <v>82</v>
      </c>
    </row>
    <row r="1814" spans="1:30" s="96" customFormat="1" ht="50.25" hidden="1" customHeight="1" x14ac:dyDescent="0.25">
      <c r="A1814" s="54">
        <f>+SUBTOTAL(3,$B$11:B1814)</f>
        <v>0</v>
      </c>
      <c r="B1814" s="96" t="s">
        <v>42</v>
      </c>
      <c r="C1814" s="96" t="s">
        <v>43</v>
      </c>
      <c r="D1814" s="96" t="s">
        <v>44</v>
      </c>
      <c r="E1814" s="96" t="s">
        <v>45</v>
      </c>
      <c r="F1814" s="96" t="s">
        <v>5856</v>
      </c>
      <c r="G1814" s="98">
        <v>45582.563217593</v>
      </c>
      <c r="H1814" s="96" t="s">
        <v>5856</v>
      </c>
      <c r="I1814" s="98">
        <v>45582.563217593</v>
      </c>
      <c r="J1814" s="96" t="s">
        <v>5856</v>
      </c>
      <c r="K1814" s="98">
        <v>45582.563217593</v>
      </c>
      <c r="L1814" s="80" t="s">
        <v>1274</v>
      </c>
      <c r="M1814" s="96" t="s">
        <v>111</v>
      </c>
      <c r="N1814" s="96" t="s">
        <v>141</v>
      </c>
      <c r="O1814" s="96" t="s">
        <v>554</v>
      </c>
      <c r="P1814" s="96" t="s">
        <v>661</v>
      </c>
      <c r="S1814" s="96" t="s">
        <v>68</v>
      </c>
      <c r="T1814" s="96" t="s">
        <v>137</v>
      </c>
      <c r="U1814" s="96" t="s">
        <v>564</v>
      </c>
      <c r="AC1814" s="96" t="s">
        <v>82</v>
      </c>
      <c r="AD1814" s="96" t="s">
        <v>82</v>
      </c>
    </row>
    <row r="1815" spans="1:30" s="96" customFormat="1" ht="50.25" hidden="1" customHeight="1" x14ac:dyDescent="0.25">
      <c r="A1815" s="54">
        <f>+SUBTOTAL(3,$B$11:B1815)</f>
        <v>0</v>
      </c>
      <c r="B1815" s="96" t="s">
        <v>42</v>
      </c>
      <c r="C1815" s="96" t="s">
        <v>43</v>
      </c>
      <c r="D1815" s="96" t="s">
        <v>44</v>
      </c>
      <c r="E1815" s="96" t="s">
        <v>45</v>
      </c>
      <c r="F1815" s="96" t="s">
        <v>5857</v>
      </c>
      <c r="G1815" s="98">
        <v>45575.606527778</v>
      </c>
      <c r="H1815" s="96" t="s">
        <v>5857</v>
      </c>
      <c r="I1815" s="98">
        <v>45575.606527778</v>
      </c>
      <c r="J1815" s="96" t="s">
        <v>5857</v>
      </c>
      <c r="K1815" s="98">
        <v>45575.606527778</v>
      </c>
      <c r="L1815" s="80" t="s">
        <v>6542</v>
      </c>
      <c r="M1815" s="96" t="s">
        <v>48</v>
      </c>
      <c r="N1815" s="96" t="s">
        <v>756</v>
      </c>
      <c r="O1815" s="96" t="s">
        <v>3579</v>
      </c>
      <c r="P1815" s="96" t="s">
        <v>5941</v>
      </c>
      <c r="S1815" s="96" t="s">
        <v>68</v>
      </c>
      <c r="T1815" s="96" t="s">
        <v>69</v>
      </c>
      <c r="U1815" s="96" t="s">
        <v>327</v>
      </c>
      <c r="AC1815" s="96" t="s">
        <v>82</v>
      </c>
      <c r="AD1815" s="96" t="s">
        <v>82</v>
      </c>
    </row>
    <row r="1816" spans="1:30" s="96" customFormat="1" ht="50.25" hidden="1" customHeight="1" x14ac:dyDescent="0.25">
      <c r="A1816" s="54">
        <f>+SUBTOTAL(3,$B$11:B1816)</f>
        <v>0</v>
      </c>
      <c r="B1816" s="96" t="s">
        <v>42</v>
      </c>
      <c r="C1816" s="96" t="s">
        <v>43</v>
      </c>
      <c r="D1816" s="96" t="s">
        <v>44</v>
      </c>
      <c r="E1816" s="96" t="s">
        <v>45</v>
      </c>
      <c r="F1816" s="96" t="s">
        <v>5858</v>
      </c>
      <c r="G1816" s="98">
        <v>45576.480844906997</v>
      </c>
      <c r="H1816" s="96" t="s">
        <v>5858</v>
      </c>
      <c r="I1816" s="98">
        <v>45576.480844906997</v>
      </c>
      <c r="J1816" s="96" t="s">
        <v>5858</v>
      </c>
      <c r="K1816" s="98">
        <v>45576.480844906997</v>
      </c>
      <c r="L1816" s="80" t="s">
        <v>6543</v>
      </c>
      <c r="M1816" s="96" t="s">
        <v>48</v>
      </c>
      <c r="N1816" s="96" t="s">
        <v>141</v>
      </c>
      <c r="O1816" s="96" t="s">
        <v>612</v>
      </c>
      <c r="P1816" s="96" t="s">
        <v>2097</v>
      </c>
      <c r="S1816" s="96" t="s">
        <v>68</v>
      </c>
      <c r="T1816" s="96" t="s">
        <v>69</v>
      </c>
      <c r="U1816" s="96" t="s">
        <v>70</v>
      </c>
      <c r="AC1816" s="96" t="s">
        <v>117</v>
      </c>
      <c r="AD1816" s="96" t="s">
        <v>117</v>
      </c>
    </row>
    <row r="1817" spans="1:30" s="96" customFormat="1" ht="50.25" hidden="1" customHeight="1" x14ac:dyDescent="0.25">
      <c r="A1817" s="54">
        <f>+SUBTOTAL(3,$B$11:B1817)</f>
        <v>0</v>
      </c>
      <c r="B1817" s="96" t="s">
        <v>42</v>
      </c>
      <c r="C1817" s="96" t="s">
        <v>43</v>
      </c>
      <c r="D1817" s="96" t="s">
        <v>44</v>
      </c>
      <c r="E1817" s="96" t="s">
        <v>45</v>
      </c>
      <c r="F1817" s="96" t="s">
        <v>5859</v>
      </c>
      <c r="G1817" s="98">
        <v>45593.713993056001</v>
      </c>
      <c r="H1817" s="96" t="s">
        <v>5859</v>
      </c>
      <c r="I1817" s="98">
        <v>45593.713993056001</v>
      </c>
      <c r="J1817" s="96" t="s">
        <v>5859</v>
      </c>
      <c r="K1817" s="98">
        <v>45593.713993056001</v>
      </c>
      <c r="L1817" s="80" t="s">
        <v>6426</v>
      </c>
      <c r="M1817" s="96" t="s">
        <v>48</v>
      </c>
      <c r="N1817" s="96" t="s">
        <v>141</v>
      </c>
      <c r="O1817" s="96" t="s">
        <v>554</v>
      </c>
      <c r="P1817" s="96" t="s">
        <v>5942</v>
      </c>
      <c r="S1817" s="96" t="s">
        <v>68</v>
      </c>
      <c r="T1817" s="96" t="s">
        <v>96</v>
      </c>
      <c r="U1817" s="96" t="s">
        <v>97</v>
      </c>
      <c r="AC1817" s="96" t="s">
        <v>82</v>
      </c>
      <c r="AD1817" s="96" t="s">
        <v>82</v>
      </c>
    </row>
    <row r="1818" spans="1:30" s="96" customFormat="1" ht="50.25" hidden="1" customHeight="1" x14ac:dyDescent="0.25">
      <c r="A1818" s="54">
        <f>+SUBTOTAL(3,$B$11:B1818)</f>
        <v>0</v>
      </c>
      <c r="B1818" s="96" t="s">
        <v>42</v>
      </c>
      <c r="C1818" s="96" t="s">
        <v>43</v>
      </c>
      <c r="D1818" s="96" t="s">
        <v>44</v>
      </c>
      <c r="E1818" s="96" t="s">
        <v>45</v>
      </c>
      <c r="F1818" s="96" t="s">
        <v>5983</v>
      </c>
      <c r="G1818" s="98">
        <v>45579.447314814999</v>
      </c>
      <c r="H1818" s="96" t="s">
        <v>5983</v>
      </c>
      <c r="I1818" s="98">
        <v>45579.447314814999</v>
      </c>
      <c r="J1818" s="96" t="s">
        <v>5983</v>
      </c>
      <c r="K1818" s="98">
        <v>45579.447314814999</v>
      </c>
      <c r="L1818" s="80" t="s">
        <v>6544</v>
      </c>
      <c r="M1818" s="96" t="s">
        <v>111</v>
      </c>
      <c r="N1818" s="96" t="s">
        <v>141</v>
      </c>
      <c r="O1818" s="96" t="s">
        <v>175</v>
      </c>
      <c r="P1818" s="96" t="s">
        <v>628</v>
      </c>
      <c r="S1818" s="96" t="s">
        <v>1430</v>
      </c>
      <c r="T1818" s="96" t="s">
        <v>6061</v>
      </c>
      <c r="U1818" s="96" t="s">
        <v>6062</v>
      </c>
      <c r="AC1818" s="96" t="s">
        <v>82</v>
      </c>
      <c r="AD1818" s="96" t="s">
        <v>82</v>
      </c>
    </row>
    <row r="1819" spans="1:30" s="96" customFormat="1" ht="50.25" hidden="1" customHeight="1" x14ac:dyDescent="0.25">
      <c r="A1819" s="54">
        <f>+SUBTOTAL(3,$B$11:B1819)</f>
        <v>0</v>
      </c>
      <c r="B1819" s="96" t="s">
        <v>42</v>
      </c>
      <c r="C1819" s="96" t="s">
        <v>43</v>
      </c>
      <c r="D1819" s="96" t="s">
        <v>44</v>
      </c>
      <c r="E1819" s="96" t="s">
        <v>45</v>
      </c>
      <c r="F1819" s="96" t="s">
        <v>5860</v>
      </c>
      <c r="G1819" s="98">
        <v>45581.490034722003</v>
      </c>
      <c r="H1819" s="96" t="s">
        <v>5860</v>
      </c>
      <c r="I1819" s="98">
        <v>45581.490034722003</v>
      </c>
      <c r="J1819" s="96" t="s">
        <v>5860</v>
      </c>
      <c r="K1819" s="98">
        <v>45581.490034722003</v>
      </c>
      <c r="L1819" s="80" t="s">
        <v>6545</v>
      </c>
      <c r="M1819" s="96" t="s">
        <v>48</v>
      </c>
      <c r="N1819" s="96" t="s">
        <v>221</v>
      </c>
      <c r="O1819" s="96" t="s">
        <v>4107</v>
      </c>
      <c r="P1819" s="96" t="s">
        <v>3368</v>
      </c>
      <c r="S1819" s="96" t="s">
        <v>68</v>
      </c>
      <c r="T1819" s="96" t="s">
        <v>69</v>
      </c>
      <c r="U1819" s="96" t="s">
        <v>79</v>
      </c>
      <c r="AC1819" s="96" t="s">
        <v>82</v>
      </c>
      <c r="AD1819" s="96" t="s">
        <v>82</v>
      </c>
    </row>
    <row r="1820" spans="1:30" s="96" customFormat="1" ht="50.25" hidden="1" customHeight="1" x14ac:dyDescent="0.25">
      <c r="A1820" s="54">
        <f>+SUBTOTAL(3,$B$11:B1820)</f>
        <v>0</v>
      </c>
      <c r="B1820" s="96" t="s">
        <v>42</v>
      </c>
      <c r="C1820" s="96" t="s">
        <v>43</v>
      </c>
      <c r="D1820" s="96" t="s">
        <v>44</v>
      </c>
      <c r="E1820" s="96" t="s">
        <v>45</v>
      </c>
      <c r="F1820" s="96" t="s">
        <v>5984</v>
      </c>
      <c r="G1820" s="98">
        <v>45597.438599537003</v>
      </c>
      <c r="H1820" s="96" t="s">
        <v>5984</v>
      </c>
      <c r="I1820" s="98">
        <v>45597.438599537003</v>
      </c>
      <c r="J1820" s="96" t="s">
        <v>5984</v>
      </c>
      <c r="K1820" s="98">
        <v>45597.438599537003</v>
      </c>
      <c r="L1820" s="80" t="s">
        <v>6546</v>
      </c>
      <c r="M1820" s="96" t="s">
        <v>111</v>
      </c>
      <c r="N1820" s="96" t="s">
        <v>141</v>
      </c>
      <c r="O1820" s="96" t="s">
        <v>580</v>
      </c>
      <c r="P1820" s="96" t="s">
        <v>2115</v>
      </c>
      <c r="S1820" s="96" t="s">
        <v>68</v>
      </c>
      <c r="T1820" s="96" t="s">
        <v>96</v>
      </c>
      <c r="U1820" s="96" t="s">
        <v>97</v>
      </c>
      <c r="AC1820" s="96" t="s">
        <v>82</v>
      </c>
      <c r="AD1820" s="96" t="s">
        <v>82</v>
      </c>
    </row>
    <row r="1821" spans="1:30" s="96" customFormat="1" ht="50.25" hidden="1" customHeight="1" x14ac:dyDescent="0.25">
      <c r="A1821" s="54">
        <f>+SUBTOTAL(3,$B$11:B1821)</f>
        <v>0</v>
      </c>
      <c r="B1821" s="96" t="s">
        <v>42</v>
      </c>
      <c r="C1821" s="96" t="s">
        <v>43</v>
      </c>
      <c r="D1821" s="96" t="s">
        <v>44</v>
      </c>
      <c r="E1821" s="96" t="s">
        <v>45</v>
      </c>
      <c r="F1821" s="96" t="s">
        <v>5985</v>
      </c>
      <c r="G1821" s="98">
        <v>45597.462511573998</v>
      </c>
      <c r="H1821" s="96" t="s">
        <v>5985</v>
      </c>
      <c r="I1821" s="98">
        <v>45597.462511573998</v>
      </c>
      <c r="J1821" s="96" t="s">
        <v>5985</v>
      </c>
      <c r="K1821" s="98">
        <v>45597.462511573998</v>
      </c>
      <c r="L1821" s="80" t="s">
        <v>6547</v>
      </c>
      <c r="M1821" s="96" t="s">
        <v>111</v>
      </c>
      <c r="N1821" s="96" t="s">
        <v>141</v>
      </c>
      <c r="O1821" s="96" t="s">
        <v>227</v>
      </c>
      <c r="P1821" s="96" t="s">
        <v>6052</v>
      </c>
      <c r="S1821" s="96" t="s">
        <v>53</v>
      </c>
      <c r="T1821" s="96" t="s">
        <v>1423</v>
      </c>
      <c r="U1821" s="96" t="s">
        <v>1424</v>
      </c>
      <c r="AC1821" s="96" t="s">
        <v>82</v>
      </c>
      <c r="AD1821" s="96" t="s">
        <v>82</v>
      </c>
    </row>
    <row r="1822" spans="1:30" s="96" customFormat="1" ht="50.25" hidden="1" customHeight="1" x14ac:dyDescent="0.25">
      <c r="A1822" s="54">
        <f>+SUBTOTAL(3,$B$11:B1822)</f>
        <v>0</v>
      </c>
      <c r="B1822" s="96" t="s">
        <v>42</v>
      </c>
      <c r="C1822" s="96" t="s">
        <v>43</v>
      </c>
      <c r="D1822" s="96" t="s">
        <v>44</v>
      </c>
      <c r="E1822" s="96" t="s">
        <v>45</v>
      </c>
      <c r="F1822" s="96" t="s">
        <v>5986</v>
      </c>
      <c r="G1822" s="98">
        <v>45580.641898148002</v>
      </c>
      <c r="H1822" s="96" t="s">
        <v>5986</v>
      </c>
      <c r="I1822" s="98">
        <v>45580.641898148002</v>
      </c>
      <c r="J1822" s="96" t="s">
        <v>5986</v>
      </c>
      <c r="K1822" s="98">
        <v>45580.641898148002</v>
      </c>
      <c r="L1822" s="80" t="s">
        <v>1235</v>
      </c>
      <c r="M1822" s="96" t="s">
        <v>48</v>
      </c>
      <c r="N1822" s="96" t="s">
        <v>141</v>
      </c>
      <c r="O1822" s="96" t="s">
        <v>612</v>
      </c>
      <c r="P1822" s="96" t="s">
        <v>1368</v>
      </c>
      <c r="S1822" s="96" t="s">
        <v>144</v>
      </c>
      <c r="T1822" s="96" t="s">
        <v>145</v>
      </c>
      <c r="U1822" s="96" t="s">
        <v>146</v>
      </c>
      <c r="AC1822" s="96" t="s">
        <v>117</v>
      </c>
      <c r="AD1822" s="96" t="s">
        <v>117</v>
      </c>
    </row>
    <row r="1823" spans="1:30" s="96" customFormat="1" ht="50.25" hidden="1" customHeight="1" x14ac:dyDescent="0.25">
      <c r="A1823" s="54">
        <f>+SUBTOTAL(3,$B$11:B1823)</f>
        <v>0</v>
      </c>
      <c r="B1823" s="96" t="s">
        <v>42</v>
      </c>
      <c r="C1823" s="96" t="s">
        <v>43</v>
      </c>
      <c r="D1823" s="96" t="s">
        <v>44</v>
      </c>
      <c r="E1823" s="96" t="s">
        <v>45</v>
      </c>
      <c r="F1823" s="96" t="s">
        <v>5862</v>
      </c>
      <c r="G1823" s="98">
        <v>45593.933576388998</v>
      </c>
      <c r="H1823" s="96" t="s">
        <v>5862</v>
      </c>
      <c r="I1823" s="98">
        <v>45593.933576388998</v>
      </c>
      <c r="J1823" s="96" t="s">
        <v>5862</v>
      </c>
      <c r="K1823" s="98">
        <v>45593.933576388998</v>
      </c>
      <c r="L1823" s="80" t="s">
        <v>6548</v>
      </c>
      <c r="M1823" s="96" t="s">
        <v>48</v>
      </c>
      <c r="N1823" s="96" t="s">
        <v>141</v>
      </c>
      <c r="O1823" s="96" t="s">
        <v>624</v>
      </c>
      <c r="P1823" s="96" t="s">
        <v>3498</v>
      </c>
      <c r="S1823" s="96" t="s">
        <v>53</v>
      </c>
      <c r="T1823" s="96" t="s">
        <v>5248</v>
      </c>
      <c r="U1823" s="96" t="s">
        <v>157</v>
      </c>
      <c r="AC1823" s="96" t="s">
        <v>75</v>
      </c>
      <c r="AD1823" s="96" t="s">
        <v>75</v>
      </c>
    </row>
    <row r="1824" spans="1:30" s="96" customFormat="1" ht="50.25" hidden="1" customHeight="1" x14ac:dyDescent="0.25">
      <c r="A1824" s="54">
        <f>+SUBTOTAL(3,$B$11:B1824)</f>
        <v>0</v>
      </c>
      <c r="B1824" s="96" t="s">
        <v>42</v>
      </c>
      <c r="C1824" s="96" t="s">
        <v>43</v>
      </c>
      <c r="D1824" s="96" t="s">
        <v>44</v>
      </c>
      <c r="E1824" s="96" t="s">
        <v>45</v>
      </c>
      <c r="F1824" s="96" t="s">
        <v>5863</v>
      </c>
      <c r="G1824" s="98">
        <v>45567.978773148003</v>
      </c>
      <c r="H1824" s="96" t="s">
        <v>5863</v>
      </c>
      <c r="I1824" s="98">
        <v>45567.978773148003</v>
      </c>
      <c r="J1824" s="96" t="s">
        <v>5863</v>
      </c>
      <c r="K1824" s="98">
        <v>45567.978773148003</v>
      </c>
      <c r="L1824" s="80" t="s">
        <v>6549</v>
      </c>
      <c r="M1824" s="96" t="s">
        <v>48</v>
      </c>
      <c r="N1824" s="96" t="s">
        <v>141</v>
      </c>
      <c r="O1824" s="96" t="s">
        <v>554</v>
      </c>
      <c r="P1824" s="96" t="s">
        <v>568</v>
      </c>
      <c r="S1824" s="96" t="s">
        <v>53</v>
      </c>
      <c r="T1824" s="96" t="s">
        <v>5248</v>
      </c>
      <c r="U1824" s="96" t="s">
        <v>157</v>
      </c>
      <c r="AC1824" s="96" t="s">
        <v>117</v>
      </c>
      <c r="AD1824" s="96" t="s">
        <v>117</v>
      </c>
    </row>
    <row r="1825" spans="1:30" s="96" customFormat="1" ht="50.25" hidden="1" customHeight="1" x14ac:dyDescent="0.25">
      <c r="A1825" s="54">
        <f>+SUBTOTAL(3,$B$11:B1825)</f>
        <v>0</v>
      </c>
      <c r="B1825" s="96" t="s">
        <v>42</v>
      </c>
      <c r="C1825" s="96" t="s">
        <v>43</v>
      </c>
      <c r="D1825" s="96" t="s">
        <v>44</v>
      </c>
      <c r="E1825" s="96" t="s">
        <v>45</v>
      </c>
      <c r="F1825" s="96" t="s">
        <v>5987</v>
      </c>
      <c r="G1825" s="98">
        <v>45572.483657407</v>
      </c>
      <c r="H1825" s="96" t="s">
        <v>5987</v>
      </c>
      <c r="I1825" s="98">
        <v>45572.483657407</v>
      </c>
      <c r="J1825" s="96" t="s">
        <v>5987</v>
      </c>
      <c r="K1825" s="98">
        <v>45572.483657407</v>
      </c>
      <c r="L1825" s="80" t="s">
        <v>6550</v>
      </c>
      <c r="M1825" s="96" t="s">
        <v>48</v>
      </c>
      <c r="N1825" s="96" t="s">
        <v>141</v>
      </c>
      <c r="O1825" s="96" t="s">
        <v>227</v>
      </c>
      <c r="P1825" s="96" t="s">
        <v>2048</v>
      </c>
      <c r="S1825" s="96" t="s">
        <v>53</v>
      </c>
      <c r="T1825" s="96" t="s">
        <v>5248</v>
      </c>
      <c r="U1825" s="96" t="s">
        <v>157</v>
      </c>
      <c r="AC1825" s="96" t="s">
        <v>75</v>
      </c>
      <c r="AD1825" s="96" t="s">
        <v>75</v>
      </c>
    </row>
    <row r="1826" spans="1:30" s="96" customFormat="1" ht="50.25" hidden="1" customHeight="1" x14ac:dyDescent="0.25">
      <c r="A1826" s="54">
        <f>+SUBTOTAL(3,$B$11:B1826)</f>
        <v>0</v>
      </c>
      <c r="B1826" s="96" t="s">
        <v>42</v>
      </c>
      <c r="C1826" s="96" t="s">
        <v>43</v>
      </c>
      <c r="D1826" s="96" t="s">
        <v>44</v>
      </c>
      <c r="E1826" s="96" t="s">
        <v>45</v>
      </c>
      <c r="F1826" s="96" t="s">
        <v>5864</v>
      </c>
      <c r="G1826" s="98">
        <v>45580.448796295997</v>
      </c>
      <c r="H1826" s="96" t="s">
        <v>5864</v>
      </c>
      <c r="I1826" s="98">
        <v>45580.448796295997</v>
      </c>
      <c r="J1826" s="96" t="s">
        <v>5864</v>
      </c>
      <c r="K1826" s="98">
        <v>45580.448796295997</v>
      </c>
      <c r="L1826" s="80" t="s">
        <v>6426</v>
      </c>
      <c r="M1826" s="96" t="s">
        <v>48</v>
      </c>
      <c r="N1826" s="96" t="s">
        <v>141</v>
      </c>
      <c r="O1826" s="96" t="s">
        <v>554</v>
      </c>
      <c r="P1826" s="96" t="s">
        <v>5942</v>
      </c>
      <c r="S1826" s="96" t="s">
        <v>68</v>
      </c>
      <c r="T1826" s="96" t="s">
        <v>96</v>
      </c>
      <c r="U1826" s="96" t="s">
        <v>97</v>
      </c>
      <c r="AC1826" s="96" t="s">
        <v>75</v>
      </c>
      <c r="AD1826" s="96" t="s">
        <v>75</v>
      </c>
    </row>
    <row r="1827" spans="1:30" s="96" customFormat="1" ht="50.25" hidden="1" customHeight="1" x14ac:dyDescent="0.25">
      <c r="A1827" s="54">
        <f>+SUBTOTAL(3,$B$11:B1827)</f>
        <v>0</v>
      </c>
      <c r="B1827" s="96" t="s">
        <v>42</v>
      </c>
      <c r="C1827" s="96" t="s">
        <v>43</v>
      </c>
      <c r="D1827" s="96" t="s">
        <v>44</v>
      </c>
      <c r="E1827" s="96" t="s">
        <v>45</v>
      </c>
      <c r="F1827" s="96" t="s">
        <v>5861</v>
      </c>
      <c r="G1827" s="98">
        <v>45593.725451389</v>
      </c>
      <c r="H1827" s="96" t="s">
        <v>5861</v>
      </c>
      <c r="I1827" s="98">
        <v>45593.725451389</v>
      </c>
      <c r="J1827" s="96" t="s">
        <v>5861</v>
      </c>
      <c r="K1827" s="98">
        <v>45593.725451389</v>
      </c>
      <c r="L1827" s="80" t="s">
        <v>6541</v>
      </c>
      <c r="M1827" s="96" t="s">
        <v>48</v>
      </c>
      <c r="N1827" s="96" t="s">
        <v>141</v>
      </c>
      <c r="O1827" s="96" t="s">
        <v>1384</v>
      </c>
      <c r="P1827" s="96" t="s">
        <v>5940</v>
      </c>
      <c r="S1827" s="96" t="s">
        <v>53</v>
      </c>
      <c r="T1827" s="96" t="s">
        <v>5248</v>
      </c>
      <c r="U1827" s="96" t="s">
        <v>157</v>
      </c>
      <c r="AC1827" s="96" t="s">
        <v>82</v>
      </c>
      <c r="AD1827" s="96" t="s">
        <v>82</v>
      </c>
    </row>
    <row r="1828" spans="1:30" s="96" customFormat="1" ht="50.25" hidden="1" customHeight="1" x14ac:dyDescent="0.25">
      <c r="A1828" s="54">
        <f>+SUBTOTAL(3,$B$11:B1828)</f>
        <v>0</v>
      </c>
      <c r="B1828" s="96" t="s">
        <v>42</v>
      </c>
      <c r="C1828" s="96" t="s">
        <v>43</v>
      </c>
      <c r="D1828" s="96" t="s">
        <v>44</v>
      </c>
      <c r="E1828" s="96" t="s">
        <v>45</v>
      </c>
      <c r="F1828" s="96" t="s">
        <v>5865</v>
      </c>
      <c r="G1828" s="98">
        <v>45573.770011574001</v>
      </c>
      <c r="H1828" s="96" t="s">
        <v>5865</v>
      </c>
      <c r="I1828" s="98">
        <v>45573.770011574001</v>
      </c>
      <c r="J1828" s="96" t="s">
        <v>5865</v>
      </c>
      <c r="K1828" s="98">
        <v>45573.770011574001</v>
      </c>
      <c r="L1828" s="80" t="s">
        <v>6552</v>
      </c>
      <c r="M1828" s="96" t="s">
        <v>48</v>
      </c>
      <c r="N1828" s="96" t="s">
        <v>141</v>
      </c>
      <c r="O1828" s="96" t="s">
        <v>612</v>
      </c>
      <c r="P1828" s="96" t="s">
        <v>5943</v>
      </c>
      <c r="S1828" s="96" t="s">
        <v>68</v>
      </c>
      <c r="T1828" s="96" t="s">
        <v>137</v>
      </c>
      <c r="U1828" s="96" t="s">
        <v>138</v>
      </c>
      <c r="AC1828" s="96" t="s">
        <v>117</v>
      </c>
      <c r="AD1828" s="96" t="s">
        <v>117</v>
      </c>
    </row>
    <row r="1829" spans="1:30" s="96" customFormat="1" ht="50.25" hidden="1" customHeight="1" x14ac:dyDescent="0.25">
      <c r="A1829" s="54">
        <f>+SUBTOTAL(3,$B$11:B1829)</f>
        <v>0</v>
      </c>
      <c r="B1829" s="96" t="s">
        <v>42</v>
      </c>
      <c r="C1829" s="96" t="s">
        <v>43</v>
      </c>
      <c r="D1829" s="96" t="s">
        <v>44</v>
      </c>
      <c r="E1829" s="96" t="s">
        <v>45</v>
      </c>
      <c r="F1829" s="96" t="s">
        <v>5866</v>
      </c>
      <c r="G1829" s="98">
        <v>45575.425011574</v>
      </c>
      <c r="H1829" s="96" t="s">
        <v>5866</v>
      </c>
      <c r="I1829" s="98">
        <v>45575.425011574</v>
      </c>
      <c r="J1829" s="96" t="s">
        <v>5866</v>
      </c>
      <c r="K1829" s="98">
        <v>45575.425011574</v>
      </c>
      <c r="L1829" s="80" t="s">
        <v>6553</v>
      </c>
      <c r="M1829" s="96" t="s">
        <v>48</v>
      </c>
      <c r="N1829" s="96" t="s">
        <v>141</v>
      </c>
      <c r="O1829" s="96" t="s">
        <v>142</v>
      </c>
      <c r="P1829" s="96" t="s">
        <v>3305</v>
      </c>
      <c r="S1829" s="96" t="s">
        <v>53</v>
      </c>
      <c r="T1829" s="96" t="s">
        <v>5248</v>
      </c>
      <c r="U1829" s="96" t="s">
        <v>157</v>
      </c>
      <c r="AC1829" s="96" t="s">
        <v>75</v>
      </c>
      <c r="AD1829" s="96" t="s">
        <v>75</v>
      </c>
    </row>
    <row r="1830" spans="1:30" s="96" customFormat="1" ht="50.25" hidden="1" customHeight="1" x14ac:dyDescent="0.25">
      <c r="A1830" s="54">
        <f>+SUBTOTAL(3,$B$11:B1830)</f>
        <v>0</v>
      </c>
      <c r="B1830" s="96" t="s">
        <v>42</v>
      </c>
      <c r="C1830" s="96" t="s">
        <v>43</v>
      </c>
      <c r="D1830" s="96" t="s">
        <v>44</v>
      </c>
      <c r="E1830" s="96" t="s">
        <v>45</v>
      </c>
      <c r="F1830" s="96" t="s">
        <v>5867</v>
      </c>
      <c r="G1830" s="98">
        <v>45575.551990740998</v>
      </c>
      <c r="H1830" s="96" t="s">
        <v>5867</v>
      </c>
      <c r="I1830" s="98">
        <v>45575.551990740998</v>
      </c>
      <c r="J1830" s="96" t="s">
        <v>5867</v>
      </c>
      <c r="K1830" s="98">
        <v>45575.551990740998</v>
      </c>
      <c r="L1830" s="80" t="s">
        <v>6554</v>
      </c>
      <c r="M1830" s="96" t="s">
        <v>48</v>
      </c>
      <c r="N1830" s="96" t="s">
        <v>141</v>
      </c>
      <c r="O1830" s="96" t="s">
        <v>590</v>
      </c>
      <c r="P1830" s="96" t="s">
        <v>422</v>
      </c>
      <c r="S1830" s="96" t="s">
        <v>652</v>
      </c>
      <c r="T1830" s="96" t="s">
        <v>3273</v>
      </c>
      <c r="U1830" s="96" t="s">
        <v>654</v>
      </c>
      <c r="AC1830" s="96" t="s">
        <v>117</v>
      </c>
      <c r="AD1830" s="96" t="s">
        <v>117</v>
      </c>
    </row>
    <row r="1831" spans="1:30" s="96" customFormat="1" ht="50.25" hidden="1" customHeight="1" x14ac:dyDescent="0.25">
      <c r="A1831" s="54">
        <f>+SUBTOTAL(3,$B$11:B1831)</f>
        <v>0</v>
      </c>
      <c r="B1831" s="96" t="s">
        <v>42</v>
      </c>
      <c r="C1831" s="96" t="s">
        <v>43</v>
      </c>
      <c r="D1831" s="96" t="s">
        <v>44</v>
      </c>
      <c r="E1831" s="96" t="s">
        <v>45</v>
      </c>
      <c r="F1831" s="96" t="s">
        <v>5889</v>
      </c>
      <c r="G1831" s="98">
        <v>45570.590983795999</v>
      </c>
      <c r="H1831" s="96" t="s">
        <v>5889</v>
      </c>
      <c r="I1831" s="98">
        <v>45570.590983795999</v>
      </c>
      <c r="J1831" s="96" t="s">
        <v>5889</v>
      </c>
      <c r="K1831" s="98">
        <v>45570.590983795999</v>
      </c>
      <c r="L1831" s="80" t="s">
        <v>6560</v>
      </c>
      <c r="M1831" s="96" t="s">
        <v>48</v>
      </c>
      <c r="N1831" s="96" t="s">
        <v>313</v>
      </c>
      <c r="O1831" s="96" t="s">
        <v>464</v>
      </c>
      <c r="P1831" s="96" t="s">
        <v>5950</v>
      </c>
      <c r="S1831" s="96" t="s">
        <v>781</v>
      </c>
      <c r="T1831" s="96" t="s">
        <v>782</v>
      </c>
      <c r="U1831" s="96" t="s">
        <v>783</v>
      </c>
      <c r="AC1831" s="96" t="s">
        <v>117</v>
      </c>
      <c r="AD1831" s="96" t="s">
        <v>117</v>
      </c>
    </row>
    <row r="1832" spans="1:30" s="96" customFormat="1" ht="50.25" hidden="1" customHeight="1" x14ac:dyDescent="0.25">
      <c r="A1832" s="54">
        <f>+SUBTOTAL(3,$B$11:B1832)</f>
        <v>0</v>
      </c>
      <c r="B1832" s="96" t="s">
        <v>42</v>
      </c>
      <c r="C1832" s="96" t="s">
        <v>43</v>
      </c>
      <c r="D1832" s="96" t="s">
        <v>44</v>
      </c>
      <c r="E1832" s="96" t="s">
        <v>45</v>
      </c>
      <c r="F1832" s="96" t="s">
        <v>5868</v>
      </c>
      <c r="G1832" s="98">
        <v>45573.470335648002</v>
      </c>
      <c r="H1832" s="96" t="s">
        <v>5868</v>
      </c>
      <c r="I1832" s="98">
        <v>45573.470335648002</v>
      </c>
      <c r="J1832" s="96" t="s">
        <v>5868</v>
      </c>
      <c r="K1832" s="98">
        <v>45573.470335648002</v>
      </c>
      <c r="L1832" s="80" t="s">
        <v>6541</v>
      </c>
      <c r="M1832" s="96" t="s">
        <v>48</v>
      </c>
      <c r="N1832" s="96" t="s">
        <v>141</v>
      </c>
      <c r="O1832" s="96" t="s">
        <v>1384</v>
      </c>
      <c r="P1832" s="96" t="s">
        <v>5944</v>
      </c>
      <c r="S1832" s="96" t="s">
        <v>68</v>
      </c>
      <c r="T1832" s="96" t="s">
        <v>69</v>
      </c>
      <c r="U1832" s="96" t="s">
        <v>461</v>
      </c>
      <c r="AC1832" s="96" t="s">
        <v>82</v>
      </c>
      <c r="AD1832" s="96" t="s">
        <v>82</v>
      </c>
    </row>
    <row r="1833" spans="1:30" s="96" customFormat="1" ht="50.25" hidden="1" customHeight="1" x14ac:dyDescent="0.25">
      <c r="A1833" s="54">
        <f>+SUBTOTAL(3,$B$11:B1833)</f>
        <v>0</v>
      </c>
      <c r="B1833" s="96" t="s">
        <v>42</v>
      </c>
      <c r="C1833" s="96" t="s">
        <v>43</v>
      </c>
      <c r="D1833" s="96" t="s">
        <v>44</v>
      </c>
      <c r="E1833" s="96" t="s">
        <v>45</v>
      </c>
      <c r="F1833" s="96" t="s">
        <v>5988</v>
      </c>
      <c r="G1833" s="98">
        <v>45568.737824074</v>
      </c>
      <c r="H1833" s="96" t="s">
        <v>5988</v>
      </c>
      <c r="I1833" s="98">
        <v>45568.737824074</v>
      </c>
      <c r="J1833" s="96" t="s">
        <v>5988</v>
      </c>
      <c r="K1833" s="98">
        <v>45568.737824074</v>
      </c>
      <c r="L1833" s="80" t="s">
        <v>6561</v>
      </c>
      <c r="M1833" s="96" t="s">
        <v>48</v>
      </c>
      <c r="N1833" s="96" t="s">
        <v>141</v>
      </c>
      <c r="O1833" s="96" t="s">
        <v>175</v>
      </c>
      <c r="P1833" s="96" t="s">
        <v>6053</v>
      </c>
      <c r="S1833" s="96" t="s">
        <v>68</v>
      </c>
      <c r="T1833" s="96" t="s">
        <v>296</v>
      </c>
      <c r="U1833" s="96" t="s">
        <v>457</v>
      </c>
      <c r="AC1833" s="96" t="s">
        <v>117</v>
      </c>
      <c r="AD1833" s="96" t="s">
        <v>117</v>
      </c>
    </row>
    <row r="1834" spans="1:30" s="96" customFormat="1" ht="50.25" hidden="1" customHeight="1" x14ac:dyDescent="0.25">
      <c r="A1834" s="54">
        <f>+SUBTOTAL(3,$B$11:B1834)</f>
        <v>0</v>
      </c>
      <c r="B1834" s="96" t="s">
        <v>42</v>
      </c>
      <c r="C1834" s="96" t="s">
        <v>43</v>
      </c>
      <c r="D1834" s="96" t="s">
        <v>44</v>
      </c>
      <c r="E1834" s="96" t="s">
        <v>45</v>
      </c>
      <c r="F1834" s="96" t="s">
        <v>5989</v>
      </c>
      <c r="G1834" s="98">
        <v>45595.612326388997</v>
      </c>
      <c r="H1834" s="96" t="s">
        <v>5989</v>
      </c>
      <c r="I1834" s="98">
        <v>45595.612326388997</v>
      </c>
      <c r="J1834" s="96" t="s">
        <v>5989</v>
      </c>
      <c r="K1834" s="98">
        <v>45595.612326388997</v>
      </c>
      <c r="L1834" s="80" t="s">
        <v>6562</v>
      </c>
      <c r="M1834" s="96" t="s">
        <v>48</v>
      </c>
      <c r="N1834" s="96" t="s">
        <v>141</v>
      </c>
      <c r="O1834" s="96" t="s">
        <v>624</v>
      </c>
      <c r="P1834" s="96" t="s">
        <v>5658</v>
      </c>
      <c r="S1834" s="96" t="s">
        <v>68</v>
      </c>
      <c r="T1834" s="96" t="s">
        <v>137</v>
      </c>
      <c r="U1834" s="96" t="s">
        <v>138</v>
      </c>
      <c r="AC1834" s="96" t="s">
        <v>82</v>
      </c>
      <c r="AD1834" s="96" t="s">
        <v>82</v>
      </c>
    </row>
    <row r="1835" spans="1:30" s="96" customFormat="1" ht="50.25" hidden="1" customHeight="1" x14ac:dyDescent="0.25">
      <c r="A1835" s="54">
        <f>+SUBTOTAL(3,$B$11:B1835)</f>
        <v>0</v>
      </c>
      <c r="B1835" s="96" t="s">
        <v>42</v>
      </c>
      <c r="C1835" s="96" t="s">
        <v>43</v>
      </c>
      <c r="D1835" s="96" t="s">
        <v>44</v>
      </c>
      <c r="E1835" s="96" t="s">
        <v>45</v>
      </c>
      <c r="F1835" s="96" t="s">
        <v>5990</v>
      </c>
      <c r="G1835" s="98">
        <v>45586.533229166998</v>
      </c>
      <c r="H1835" s="96" t="s">
        <v>5990</v>
      </c>
      <c r="I1835" s="98">
        <v>45586.533229166998</v>
      </c>
      <c r="J1835" s="96" t="s">
        <v>5990</v>
      </c>
      <c r="K1835" s="98">
        <v>45586.533229166998</v>
      </c>
      <c r="L1835" s="80" t="s">
        <v>6563</v>
      </c>
      <c r="M1835" s="96" t="s">
        <v>111</v>
      </c>
      <c r="N1835" s="96" t="s">
        <v>141</v>
      </c>
      <c r="O1835" s="96" t="s">
        <v>580</v>
      </c>
      <c r="P1835" s="96" t="s">
        <v>572</v>
      </c>
      <c r="S1835" s="96" t="s">
        <v>68</v>
      </c>
      <c r="T1835" s="96" t="s">
        <v>96</v>
      </c>
      <c r="U1835" s="96" t="s">
        <v>97</v>
      </c>
      <c r="AC1835" s="96" t="s">
        <v>82</v>
      </c>
      <c r="AD1835" s="96" t="s">
        <v>82</v>
      </c>
    </row>
    <row r="1836" spans="1:30" s="96" customFormat="1" ht="50.25" hidden="1" customHeight="1" x14ac:dyDescent="0.25">
      <c r="A1836" s="54">
        <f>+SUBTOTAL(3,$B$11:B1836)</f>
        <v>0</v>
      </c>
      <c r="B1836" s="96" t="s">
        <v>42</v>
      </c>
      <c r="C1836" s="96" t="s">
        <v>43</v>
      </c>
      <c r="D1836" s="96" t="s">
        <v>44</v>
      </c>
      <c r="E1836" s="96" t="s">
        <v>45</v>
      </c>
      <c r="F1836" s="96" t="s">
        <v>5869</v>
      </c>
      <c r="G1836" s="98">
        <v>45589.975879630001</v>
      </c>
      <c r="H1836" s="96" t="s">
        <v>5869</v>
      </c>
      <c r="I1836" s="98">
        <v>45589.975879630001</v>
      </c>
      <c r="J1836" s="96" t="s">
        <v>5869</v>
      </c>
      <c r="K1836" s="98">
        <v>45589.975879630001</v>
      </c>
      <c r="L1836" s="80" t="s">
        <v>6564</v>
      </c>
      <c r="M1836" s="96" t="s">
        <v>48</v>
      </c>
      <c r="N1836" s="96" t="s">
        <v>141</v>
      </c>
      <c r="O1836" s="96" t="s">
        <v>210</v>
      </c>
      <c r="P1836" s="96" t="s">
        <v>3458</v>
      </c>
      <c r="S1836" s="96" t="s">
        <v>201</v>
      </c>
      <c r="T1836" s="96" t="s">
        <v>202</v>
      </c>
      <c r="U1836" s="96" t="s">
        <v>4424</v>
      </c>
      <c r="AC1836" s="96" t="s">
        <v>82</v>
      </c>
      <c r="AD1836" s="96" t="s">
        <v>82</v>
      </c>
    </row>
    <row r="1837" spans="1:30" s="96" customFormat="1" ht="50.25" hidden="1" customHeight="1" x14ac:dyDescent="0.25">
      <c r="A1837" s="54">
        <f>+SUBTOTAL(3,$B$11:B1837)</f>
        <v>0</v>
      </c>
      <c r="B1837" s="96" t="s">
        <v>42</v>
      </c>
      <c r="C1837" s="96" t="s">
        <v>43</v>
      </c>
      <c r="D1837" s="96" t="s">
        <v>44</v>
      </c>
      <c r="E1837" s="96" t="s">
        <v>45</v>
      </c>
      <c r="F1837" s="96" t="s">
        <v>5870</v>
      </c>
      <c r="G1837" s="98">
        <v>45595.432303241003</v>
      </c>
      <c r="H1837" s="96" t="s">
        <v>5870</v>
      </c>
      <c r="I1837" s="98">
        <v>45595.432303241003</v>
      </c>
      <c r="J1837" s="96" t="s">
        <v>5870</v>
      </c>
      <c r="K1837" s="98">
        <v>45595.432303241003</v>
      </c>
      <c r="L1837" s="80" t="s">
        <v>1274</v>
      </c>
      <c r="M1837" s="96" t="s">
        <v>111</v>
      </c>
      <c r="N1837" s="96" t="s">
        <v>141</v>
      </c>
      <c r="O1837" s="96" t="s">
        <v>554</v>
      </c>
      <c r="P1837" s="96" t="s">
        <v>661</v>
      </c>
      <c r="S1837" s="96" t="s">
        <v>68</v>
      </c>
      <c r="T1837" s="96" t="s">
        <v>137</v>
      </c>
      <c r="U1837" s="96" t="s">
        <v>3282</v>
      </c>
      <c r="AC1837" s="96" t="s">
        <v>82</v>
      </c>
      <c r="AD1837" s="96" t="s">
        <v>82</v>
      </c>
    </row>
    <row r="1838" spans="1:30" s="96" customFormat="1" ht="50.25" hidden="1" customHeight="1" x14ac:dyDescent="0.25">
      <c r="A1838" s="54">
        <f>+SUBTOTAL(3,$B$11:B1838)</f>
        <v>0</v>
      </c>
      <c r="B1838" s="96" t="s">
        <v>42</v>
      </c>
      <c r="C1838" s="96" t="s">
        <v>43</v>
      </c>
      <c r="D1838" s="96" t="s">
        <v>44</v>
      </c>
      <c r="E1838" s="96" t="s">
        <v>45</v>
      </c>
      <c r="F1838" s="96" t="s">
        <v>5991</v>
      </c>
      <c r="G1838" s="98">
        <v>45586.815925925999</v>
      </c>
      <c r="H1838" s="96" t="s">
        <v>5991</v>
      </c>
      <c r="I1838" s="98">
        <v>45586.815925925999</v>
      </c>
      <c r="J1838" s="96" t="s">
        <v>5991</v>
      </c>
      <c r="K1838" s="98">
        <v>45586.815925925999</v>
      </c>
      <c r="L1838" s="80" t="s">
        <v>6565</v>
      </c>
      <c r="M1838" s="96" t="s">
        <v>111</v>
      </c>
      <c r="N1838" s="96" t="s">
        <v>141</v>
      </c>
      <c r="O1838" s="96" t="s">
        <v>1384</v>
      </c>
      <c r="P1838" s="96" t="s">
        <v>6054</v>
      </c>
      <c r="S1838" s="96" t="s">
        <v>1430</v>
      </c>
      <c r="T1838" s="96" t="s">
        <v>6063</v>
      </c>
      <c r="U1838" s="96" t="s">
        <v>6064</v>
      </c>
      <c r="AC1838" s="96" t="s">
        <v>75</v>
      </c>
      <c r="AD1838" s="96" t="s">
        <v>75</v>
      </c>
    </row>
    <row r="1839" spans="1:30" s="96" customFormat="1" ht="50.25" hidden="1" customHeight="1" x14ac:dyDescent="0.25">
      <c r="A1839" s="54">
        <f>+SUBTOTAL(3,$B$11:B1839)</f>
        <v>0</v>
      </c>
      <c r="B1839" s="96" t="s">
        <v>42</v>
      </c>
      <c r="C1839" s="96" t="s">
        <v>43</v>
      </c>
      <c r="D1839" s="96" t="s">
        <v>44</v>
      </c>
      <c r="E1839" s="96" t="s">
        <v>45</v>
      </c>
      <c r="F1839" s="96" t="s">
        <v>5871</v>
      </c>
      <c r="G1839" s="98">
        <v>45593.857071758997</v>
      </c>
      <c r="H1839" s="96" t="s">
        <v>5871</v>
      </c>
      <c r="I1839" s="98">
        <v>45593.857071758997</v>
      </c>
      <c r="J1839" s="96" t="s">
        <v>5871</v>
      </c>
      <c r="K1839" s="98">
        <v>45593.857071758997</v>
      </c>
      <c r="L1839" s="80" t="s">
        <v>6566</v>
      </c>
      <c r="M1839" s="96" t="s">
        <v>48</v>
      </c>
      <c r="N1839" s="96" t="s">
        <v>191</v>
      </c>
      <c r="O1839" s="96" t="s">
        <v>371</v>
      </c>
      <c r="P1839" s="96" t="s">
        <v>1362</v>
      </c>
      <c r="S1839" s="96" t="s">
        <v>53</v>
      </c>
      <c r="T1839" s="96" t="s">
        <v>5248</v>
      </c>
      <c r="U1839" s="96" t="s">
        <v>157</v>
      </c>
      <c r="AC1839" s="96" t="s">
        <v>82</v>
      </c>
      <c r="AD1839" s="96" t="s">
        <v>82</v>
      </c>
    </row>
    <row r="1840" spans="1:30" s="96" customFormat="1" ht="50.25" hidden="1" customHeight="1" x14ac:dyDescent="0.25">
      <c r="A1840" s="54">
        <f>+SUBTOTAL(3,$B$11:B1840)</f>
        <v>0</v>
      </c>
      <c r="B1840" s="96" t="s">
        <v>42</v>
      </c>
      <c r="C1840" s="96" t="s">
        <v>43</v>
      </c>
      <c r="D1840" s="96" t="s">
        <v>44</v>
      </c>
      <c r="E1840" s="96" t="s">
        <v>45</v>
      </c>
      <c r="F1840" s="96" t="s">
        <v>5992</v>
      </c>
      <c r="G1840" s="98">
        <v>45581.698796295997</v>
      </c>
      <c r="H1840" s="96" t="s">
        <v>5992</v>
      </c>
      <c r="I1840" s="98">
        <v>45581.698796295997</v>
      </c>
      <c r="J1840" s="96" t="s">
        <v>5992</v>
      </c>
      <c r="K1840" s="98">
        <v>45581.698796295997</v>
      </c>
      <c r="L1840" s="80" t="s">
        <v>6567</v>
      </c>
      <c r="M1840" s="96" t="s">
        <v>48</v>
      </c>
      <c r="N1840" s="96" t="s">
        <v>49</v>
      </c>
      <c r="O1840" s="96" t="s">
        <v>1375</v>
      </c>
      <c r="P1840" s="96" t="s">
        <v>6055</v>
      </c>
      <c r="S1840" s="96" t="s">
        <v>68</v>
      </c>
      <c r="T1840" s="96" t="s">
        <v>156</v>
      </c>
      <c r="U1840" s="96" t="s">
        <v>216</v>
      </c>
      <c r="AC1840" s="96" t="s">
        <v>82</v>
      </c>
      <c r="AD1840" s="96" t="s">
        <v>82</v>
      </c>
    </row>
    <row r="1841" spans="1:30" s="96" customFormat="1" ht="50.25" hidden="1" customHeight="1" x14ac:dyDescent="0.25">
      <c r="A1841" s="54">
        <f>+SUBTOTAL(3,$B$11:B1841)</f>
        <v>0</v>
      </c>
      <c r="B1841" s="96" t="s">
        <v>42</v>
      </c>
      <c r="C1841" s="96" t="s">
        <v>43</v>
      </c>
      <c r="D1841" s="96" t="s">
        <v>44</v>
      </c>
      <c r="E1841" s="96" t="s">
        <v>45</v>
      </c>
      <c r="F1841" s="96" t="s">
        <v>5993</v>
      </c>
      <c r="G1841" s="98">
        <v>45593.417696759003</v>
      </c>
      <c r="H1841" s="96" t="s">
        <v>5993</v>
      </c>
      <c r="I1841" s="98">
        <v>45593.417696759003</v>
      </c>
      <c r="J1841" s="96" t="s">
        <v>5993</v>
      </c>
      <c r="K1841" s="98">
        <v>45593.417696759003</v>
      </c>
      <c r="L1841" s="80" t="s">
        <v>6448</v>
      </c>
      <c r="M1841" s="96" t="s">
        <v>111</v>
      </c>
      <c r="N1841" s="96" t="s">
        <v>303</v>
      </c>
      <c r="O1841" s="96" t="s">
        <v>770</v>
      </c>
      <c r="P1841" s="96" t="s">
        <v>1337</v>
      </c>
      <c r="S1841" s="96" t="s">
        <v>68</v>
      </c>
      <c r="T1841" s="96" t="s">
        <v>96</v>
      </c>
      <c r="U1841" s="96" t="s">
        <v>2143</v>
      </c>
      <c r="AC1841" s="96" t="s">
        <v>82</v>
      </c>
      <c r="AD1841" s="96" t="s">
        <v>82</v>
      </c>
    </row>
    <row r="1842" spans="1:30" s="96" customFormat="1" ht="50.25" hidden="1" customHeight="1" x14ac:dyDescent="0.25">
      <c r="A1842" s="54">
        <f>+SUBTOTAL(3,$B$11:B1842)</f>
        <v>0</v>
      </c>
      <c r="B1842" s="96" t="s">
        <v>42</v>
      </c>
      <c r="C1842" s="96" t="s">
        <v>43</v>
      </c>
      <c r="D1842" s="96" t="s">
        <v>44</v>
      </c>
      <c r="E1842" s="96" t="s">
        <v>45</v>
      </c>
      <c r="F1842" s="96" t="s">
        <v>5994</v>
      </c>
      <c r="G1842" s="98">
        <v>45593.418807870003</v>
      </c>
      <c r="H1842" s="96" t="s">
        <v>5994</v>
      </c>
      <c r="I1842" s="98">
        <v>45593.418807870003</v>
      </c>
      <c r="J1842" s="96" t="s">
        <v>5994</v>
      </c>
      <c r="K1842" s="98">
        <v>45593.418807870003</v>
      </c>
      <c r="L1842" s="80" t="s">
        <v>6448</v>
      </c>
      <c r="M1842" s="96" t="s">
        <v>111</v>
      </c>
      <c r="N1842" s="96" t="s">
        <v>303</v>
      </c>
      <c r="O1842" s="96" t="s">
        <v>770</v>
      </c>
      <c r="P1842" s="96" t="s">
        <v>1337</v>
      </c>
      <c r="S1842" s="96" t="s">
        <v>68</v>
      </c>
      <c r="T1842" s="96" t="s">
        <v>96</v>
      </c>
      <c r="U1842" s="96" t="s">
        <v>2143</v>
      </c>
      <c r="AC1842" s="96" t="s">
        <v>82</v>
      </c>
      <c r="AD1842" s="96" t="s">
        <v>82</v>
      </c>
    </row>
    <row r="1843" spans="1:30" s="96" customFormat="1" ht="50.25" hidden="1" customHeight="1" x14ac:dyDescent="0.25">
      <c r="A1843" s="54">
        <f>+SUBTOTAL(3,$B$11:B1843)</f>
        <v>0</v>
      </c>
      <c r="B1843" s="96" t="s">
        <v>42</v>
      </c>
      <c r="C1843" s="96" t="s">
        <v>43</v>
      </c>
      <c r="D1843" s="96" t="s">
        <v>44</v>
      </c>
      <c r="E1843" s="96" t="s">
        <v>45</v>
      </c>
      <c r="F1843" s="96" t="s">
        <v>5995</v>
      </c>
      <c r="G1843" s="98">
        <v>45593.421388889001</v>
      </c>
      <c r="H1843" s="96" t="s">
        <v>5995</v>
      </c>
      <c r="I1843" s="98">
        <v>45593.421388889001</v>
      </c>
      <c r="J1843" s="96" t="s">
        <v>5995</v>
      </c>
      <c r="K1843" s="98">
        <v>45593.421388889001</v>
      </c>
      <c r="L1843" s="80" t="s">
        <v>6448</v>
      </c>
      <c r="M1843" s="96" t="s">
        <v>111</v>
      </c>
      <c r="N1843" s="96" t="s">
        <v>303</v>
      </c>
      <c r="O1843" s="96" t="s">
        <v>770</v>
      </c>
      <c r="P1843" s="96" t="s">
        <v>1337</v>
      </c>
      <c r="S1843" s="96" t="s">
        <v>68</v>
      </c>
      <c r="T1843" s="96" t="s">
        <v>96</v>
      </c>
      <c r="U1843" s="96" t="s">
        <v>2143</v>
      </c>
      <c r="AC1843" s="96" t="s">
        <v>82</v>
      </c>
      <c r="AD1843" s="96" t="s">
        <v>82</v>
      </c>
    </row>
    <row r="1844" spans="1:30" s="96" customFormat="1" ht="50.25" hidden="1" customHeight="1" x14ac:dyDescent="0.25">
      <c r="A1844" s="54">
        <f>+SUBTOTAL(3,$B$11:B1844)</f>
        <v>0</v>
      </c>
      <c r="B1844" s="96" t="s">
        <v>42</v>
      </c>
      <c r="C1844" s="96" t="s">
        <v>43</v>
      </c>
      <c r="D1844" s="96" t="s">
        <v>44</v>
      </c>
      <c r="E1844" s="96" t="s">
        <v>45</v>
      </c>
      <c r="F1844" s="96" t="s">
        <v>5996</v>
      </c>
      <c r="G1844" s="98">
        <v>45593.419513888999</v>
      </c>
      <c r="H1844" s="96" t="s">
        <v>5996</v>
      </c>
      <c r="I1844" s="98">
        <v>45593.419513888999</v>
      </c>
      <c r="J1844" s="96" t="s">
        <v>5996</v>
      </c>
      <c r="K1844" s="98">
        <v>45593.419513888999</v>
      </c>
      <c r="L1844" s="80" t="s">
        <v>6448</v>
      </c>
      <c r="M1844" s="96" t="s">
        <v>111</v>
      </c>
      <c r="N1844" s="96" t="s">
        <v>303</v>
      </c>
      <c r="O1844" s="96" t="s">
        <v>770</v>
      </c>
      <c r="P1844" s="96" t="s">
        <v>1337</v>
      </c>
      <c r="S1844" s="96" t="s">
        <v>68</v>
      </c>
      <c r="T1844" s="96" t="s">
        <v>96</v>
      </c>
      <c r="U1844" s="96" t="s">
        <v>2143</v>
      </c>
      <c r="AC1844" s="96" t="s">
        <v>82</v>
      </c>
      <c r="AD1844" s="96" t="s">
        <v>82</v>
      </c>
    </row>
    <row r="1845" spans="1:30" s="96" customFormat="1" ht="50.25" hidden="1" customHeight="1" x14ac:dyDescent="0.25">
      <c r="A1845" s="54">
        <f>+SUBTOTAL(3,$B$11:B1845)</f>
        <v>0</v>
      </c>
      <c r="B1845" s="96" t="s">
        <v>42</v>
      </c>
      <c r="C1845" s="96" t="s">
        <v>43</v>
      </c>
      <c r="D1845" s="96" t="s">
        <v>44</v>
      </c>
      <c r="E1845" s="96" t="s">
        <v>45</v>
      </c>
      <c r="F1845" s="96" t="s">
        <v>5997</v>
      </c>
      <c r="G1845" s="98">
        <v>45593.424282407002</v>
      </c>
      <c r="H1845" s="96" t="s">
        <v>5997</v>
      </c>
      <c r="I1845" s="98">
        <v>45593.424282407002</v>
      </c>
      <c r="J1845" s="96" t="s">
        <v>5997</v>
      </c>
      <c r="K1845" s="98">
        <v>45593.424282407002</v>
      </c>
      <c r="L1845" s="80" t="s">
        <v>6448</v>
      </c>
      <c r="M1845" s="96" t="s">
        <v>111</v>
      </c>
      <c r="N1845" s="96" t="s">
        <v>303</v>
      </c>
      <c r="O1845" s="96" t="s">
        <v>770</v>
      </c>
      <c r="P1845" s="96" t="s">
        <v>1337</v>
      </c>
      <c r="S1845" s="96" t="s">
        <v>68</v>
      </c>
      <c r="T1845" s="96" t="s">
        <v>96</v>
      </c>
      <c r="U1845" s="96" t="s">
        <v>2143</v>
      </c>
      <c r="AC1845" s="96" t="s">
        <v>82</v>
      </c>
      <c r="AD1845" s="96" t="s">
        <v>82</v>
      </c>
    </row>
    <row r="1846" spans="1:30" s="96" customFormat="1" ht="50.25" hidden="1" customHeight="1" x14ac:dyDescent="0.25">
      <c r="A1846" s="54">
        <f>+SUBTOTAL(3,$B$11:B1846)</f>
        <v>0</v>
      </c>
      <c r="B1846" s="96" t="s">
        <v>42</v>
      </c>
      <c r="C1846" s="96" t="s">
        <v>43</v>
      </c>
      <c r="D1846" s="96" t="s">
        <v>44</v>
      </c>
      <c r="E1846" s="96" t="s">
        <v>45</v>
      </c>
      <c r="F1846" s="96" t="s">
        <v>5872</v>
      </c>
      <c r="G1846" s="98">
        <v>45579.603611111001</v>
      </c>
      <c r="H1846" s="96" t="s">
        <v>5872</v>
      </c>
      <c r="I1846" s="98">
        <v>45579.603611111001</v>
      </c>
      <c r="J1846" s="96" t="s">
        <v>5872</v>
      </c>
      <c r="K1846" s="98">
        <v>45579.603611111001</v>
      </c>
      <c r="L1846" s="80" t="s">
        <v>6568</v>
      </c>
      <c r="M1846" s="96" t="s">
        <v>48</v>
      </c>
      <c r="N1846" s="96" t="s">
        <v>303</v>
      </c>
      <c r="O1846" s="96" t="s">
        <v>3475</v>
      </c>
      <c r="P1846" s="96" t="s">
        <v>5945</v>
      </c>
      <c r="S1846" s="96" t="s">
        <v>68</v>
      </c>
      <c r="T1846" s="96" t="s">
        <v>69</v>
      </c>
      <c r="U1846" s="96" t="s">
        <v>2144</v>
      </c>
      <c r="AC1846" s="96" t="s">
        <v>82</v>
      </c>
      <c r="AD1846" s="96" t="s">
        <v>82</v>
      </c>
    </row>
    <row r="1847" spans="1:30" s="96" customFormat="1" ht="50.25" hidden="1" customHeight="1" x14ac:dyDescent="0.25">
      <c r="A1847" s="54">
        <f>+SUBTOTAL(3,$B$11:B1847)</f>
        <v>0</v>
      </c>
      <c r="B1847" s="96" t="s">
        <v>42</v>
      </c>
      <c r="C1847" s="96" t="s">
        <v>43</v>
      </c>
      <c r="D1847" s="96" t="s">
        <v>44</v>
      </c>
      <c r="E1847" s="96" t="s">
        <v>45</v>
      </c>
      <c r="F1847" s="96" t="s">
        <v>5998</v>
      </c>
      <c r="G1847" s="98">
        <v>45593.653136574001</v>
      </c>
      <c r="H1847" s="96" t="s">
        <v>5998</v>
      </c>
      <c r="I1847" s="98">
        <v>45593.653136574001</v>
      </c>
      <c r="J1847" s="96" t="s">
        <v>5998</v>
      </c>
      <c r="K1847" s="98">
        <v>45593.653136574001</v>
      </c>
      <c r="L1847" s="80" t="s">
        <v>6448</v>
      </c>
      <c r="M1847" s="96" t="s">
        <v>111</v>
      </c>
      <c r="N1847" s="96" t="s">
        <v>303</v>
      </c>
      <c r="O1847" s="96" t="s">
        <v>770</v>
      </c>
      <c r="P1847" s="96" t="s">
        <v>1337</v>
      </c>
      <c r="S1847" s="96" t="s">
        <v>68</v>
      </c>
      <c r="T1847" s="96" t="s">
        <v>96</v>
      </c>
      <c r="U1847" s="96" t="s">
        <v>2143</v>
      </c>
      <c r="AC1847" s="96" t="s">
        <v>82</v>
      </c>
      <c r="AD1847" s="96" t="s">
        <v>82</v>
      </c>
    </row>
    <row r="1848" spans="1:30" s="96" customFormat="1" ht="50.25" hidden="1" customHeight="1" x14ac:dyDescent="0.25">
      <c r="A1848" s="54">
        <f>+SUBTOTAL(3,$B$11:B1848)</f>
        <v>0</v>
      </c>
      <c r="B1848" s="96" t="s">
        <v>42</v>
      </c>
      <c r="C1848" s="96" t="s">
        <v>43</v>
      </c>
      <c r="D1848" s="96" t="s">
        <v>44</v>
      </c>
      <c r="E1848" s="96" t="s">
        <v>45</v>
      </c>
      <c r="F1848" s="96" t="s">
        <v>5873</v>
      </c>
      <c r="G1848" s="98">
        <v>45596.612002315</v>
      </c>
      <c r="H1848" s="96" t="s">
        <v>5873</v>
      </c>
      <c r="I1848" s="98">
        <v>45596.612002315</v>
      </c>
      <c r="J1848" s="96" t="s">
        <v>5873</v>
      </c>
      <c r="K1848" s="98">
        <v>45596.612002315</v>
      </c>
      <c r="L1848" s="80" t="s">
        <v>6569</v>
      </c>
      <c r="M1848" s="96" t="s">
        <v>48</v>
      </c>
      <c r="N1848" s="96" t="s">
        <v>303</v>
      </c>
      <c r="O1848" s="96" t="s">
        <v>774</v>
      </c>
      <c r="P1848" s="96" t="s">
        <v>1411</v>
      </c>
      <c r="S1848" s="96" t="s">
        <v>68</v>
      </c>
      <c r="T1848" s="96" t="s">
        <v>69</v>
      </c>
      <c r="U1848" s="96" t="s">
        <v>2144</v>
      </c>
      <c r="AC1848" s="96" t="s">
        <v>82</v>
      </c>
      <c r="AD1848" s="96" t="s">
        <v>82</v>
      </c>
    </row>
    <row r="1849" spans="1:30" s="96" customFormat="1" ht="50.25" hidden="1" customHeight="1" x14ac:dyDescent="0.25">
      <c r="A1849" s="54">
        <f>+SUBTOTAL(3,$B$11:B1849)</f>
        <v>0</v>
      </c>
      <c r="B1849" s="96" t="s">
        <v>42</v>
      </c>
      <c r="C1849" s="96" t="s">
        <v>43</v>
      </c>
      <c r="D1849" s="96" t="s">
        <v>44</v>
      </c>
      <c r="E1849" s="96" t="s">
        <v>45</v>
      </c>
      <c r="F1849" s="96" t="s">
        <v>5999</v>
      </c>
      <c r="G1849" s="98">
        <v>45589.653773147998</v>
      </c>
      <c r="H1849" s="96" t="s">
        <v>5999</v>
      </c>
      <c r="I1849" s="98">
        <v>45589.653773147998</v>
      </c>
      <c r="J1849" s="96" t="s">
        <v>5999</v>
      </c>
      <c r="K1849" s="98">
        <v>45589.653773147998</v>
      </c>
      <c r="L1849" s="80" t="s">
        <v>6448</v>
      </c>
      <c r="M1849" s="96" t="s">
        <v>111</v>
      </c>
      <c r="N1849" s="96" t="s">
        <v>303</v>
      </c>
      <c r="O1849" s="96" t="s">
        <v>770</v>
      </c>
      <c r="P1849" s="96" t="s">
        <v>1337</v>
      </c>
      <c r="S1849" s="96" t="s">
        <v>68</v>
      </c>
      <c r="T1849" s="96" t="s">
        <v>96</v>
      </c>
      <c r="U1849" s="96" t="s">
        <v>2143</v>
      </c>
      <c r="AC1849" s="96" t="s">
        <v>82</v>
      </c>
      <c r="AD1849" s="96" t="s">
        <v>82</v>
      </c>
    </row>
    <row r="1850" spans="1:30" s="96" customFormat="1" ht="50.25" hidden="1" customHeight="1" x14ac:dyDescent="0.25">
      <c r="A1850" s="54">
        <f>+SUBTOTAL(3,$B$11:B1850)</f>
        <v>0</v>
      </c>
      <c r="B1850" s="96" t="s">
        <v>42</v>
      </c>
      <c r="C1850" s="96" t="s">
        <v>43</v>
      </c>
      <c r="D1850" s="96" t="s">
        <v>44</v>
      </c>
      <c r="E1850" s="96" t="s">
        <v>45</v>
      </c>
      <c r="F1850" s="96" t="s">
        <v>6000</v>
      </c>
      <c r="G1850" s="98">
        <v>45593.654224537</v>
      </c>
      <c r="H1850" s="96" t="s">
        <v>6000</v>
      </c>
      <c r="I1850" s="98">
        <v>45593.654224537</v>
      </c>
      <c r="J1850" s="96" t="s">
        <v>6000</v>
      </c>
      <c r="K1850" s="98">
        <v>45593.654224537</v>
      </c>
      <c r="L1850" s="80" t="s">
        <v>6448</v>
      </c>
      <c r="M1850" s="96" t="s">
        <v>111</v>
      </c>
      <c r="N1850" s="96" t="s">
        <v>303</v>
      </c>
      <c r="O1850" s="96" t="s">
        <v>770</v>
      </c>
      <c r="P1850" s="96" t="s">
        <v>1337</v>
      </c>
      <c r="S1850" s="96" t="s">
        <v>68</v>
      </c>
      <c r="T1850" s="96" t="s">
        <v>96</v>
      </c>
      <c r="U1850" s="96" t="s">
        <v>2143</v>
      </c>
      <c r="AC1850" s="96" t="s">
        <v>82</v>
      </c>
      <c r="AD1850" s="96" t="s">
        <v>82</v>
      </c>
    </row>
    <row r="1851" spans="1:30" s="96" customFormat="1" ht="50.25" hidden="1" customHeight="1" x14ac:dyDescent="0.25">
      <c r="A1851" s="54">
        <f>+SUBTOTAL(3,$B$11:B1851)</f>
        <v>0</v>
      </c>
      <c r="B1851" s="96" t="s">
        <v>42</v>
      </c>
      <c r="C1851" s="96" t="s">
        <v>43</v>
      </c>
      <c r="D1851" s="96" t="s">
        <v>44</v>
      </c>
      <c r="E1851" s="96" t="s">
        <v>45</v>
      </c>
      <c r="F1851" s="96" t="s">
        <v>6001</v>
      </c>
      <c r="G1851" s="98">
        <v>45593.655127315003</v>
      </c>
      <c r="H1851" s="96" t="s">
        <v>6001</v>
      </c>
      <c r="I1851" s="98">
        <v>45593.655127315003</v>
      </c>
      <c r="J1851" s="96" t="s">
        <v>6001</v>
      </c>
      <c r="K1851" s="98">
        <v>45593.655127315003</v>
      </c>
      <c r="L1851" s="80" t="s">
        <v>6448</v>
      </c>
      <c r="M1851" s="96" t="s">
        <v>111</v>
      </c>
      <c r="N1851" s="96" t="s">
        <v>303</v>
      </c>
      <c r="O1851" s="96" t="s">
        <v>770</v>
      </c>
      <c r="P1851" s="96" t="s">
        <v>1337</v>
      </c>
      <c r="S1851" s="96" t="s">
        <v>68</v>
      </c>
      <c r="T1851" s="96" t="s">
        <v>96</v>
      </c>
      <c r="U1851" s="96" t="s">
        <v>2143</v>
      </c>
      <c r="AC1851" s="96" t="s">
        <v>82</v>
      </c>
      <c r="AD1851" s="96" t="s">
        <v>82</v>
      </c>
    </row>
    <row r="1852" spans="1:30" s="96" customFormat="1" ht="50.25" hidden="1" customHeight="1" x14ac:dyDescent="0.25">
      <c r="A1852" s="54">
        <f>+SUBTOTAL(3,$B$11:B1852)</f>
        <v>0</v>
      </c>
      <c r="B1852" s="96" t="s">
        <v>42</v>
      </c>
      <c r="C1852" s="96" t="s">
        <v>43</v>
      </c>
      <c r="D1852" s="96" t="s">
        <v>44</v>
      </c>
      <c r="E1852" s="96" t="s">
        <v>45</v>
      </c>
      <c r="F1852" s="96" t="s">
        <v>6002</v>
      </c>
      <c r="G1852" s="98">
        <v>45593.414930555999</v>
      </c>
      <c r="H1852" s="96" t="s">
        <v>6002</v>
      </c>
      <c r="I1852" s="98">
        <v>45593.414930555999</v>
      </c>
      <c r="J1852" s="96" t="s">
        <v>6002</v>
      </c>
      <c r="K1852" s="98">
        <v>45593.414930555999</v>
      </c>
      <c r="L1852" s="80" t="s">
        <v>6448</v>
      </c>
      <c r="M1852" s="96" t="s">
        <v>111</v>
      </c>
      <c r="N1852" s="96" t="s">
        <v>303</v>
      </c>
      <c r="O1852" s="96" t="s">
        <v>770</v>
      </c>
      <c r="P1852" s="96" t="s">
        <v>1337</v>
      </c>
      <c r="S1852" s="96" t="s">
        <v>68</v>
      </c>
      <c r="T1852" s="96" t="s">
        <v>96</v>
      </c>
      <c r="U1852" s="96" t="s">
        <v>2143</v>
      </c>
      <c r="AC1852" s="96" t="s">
        <v>82</v>
      </c>
      <c r="AD1852" s="96" t="s">
        <v>82</v>
      </c>
    </row>
    <row r="1853" spans="1:30" s="96" customFormat="1" ht="50.25" hidden="1" customHeight="1" x14ac:dyDescent="0.25">
      <c r="A1853" s="54">
        <f>+SUBTOTAL(3,$B$11:B1853)</f>
        <v>0</v>
      </c>
      <c r="B1853" s="96" t="s">
        <v>42</v>
      </c>
      <c r="C1853" s="96" t="s">
        <v>43</v>
      </c>
      <c r="D1853" s="96" t="s">
        <v>44</v>
      </c>
      <c r="E1853" s="96" t="s">
        <v>45</v>
      </c>
      <c r="F1853" s="96" t="s">
        <v>6003</v>
      </c>
      <c r="G1853" s="98">
        <v>45593.420185185001</v>
      </c>
      <c r="H1853" s="96" t="s">
        <v>6003</v>
      </c>
      <c r="I1853" s="98">
        <v>45593.420185185001</v>
      </c>
      <c r="J1853" s="96" t="s">
        <v>6003</v>
      </c>
      <c r="K1853" s="98">
        <v>45593.420185185001</v>
      </c>
      <c r="L1853" s="80" t="s">
        <v>6448</v>
      </c>
      <c r="M1853" s="96" t="s">
        <v>111</v>
      </c>
      <c r="N1853" s="96" t="s">
        <v>303</v>
      </c>
      <c r="O1853" s="96" t="s">
        <v>770</v>
      </c>
      <c r="P1853" s="96" t="s">
        <v>1337</v>
      </c>
      <c r="S1853" s="96" t="s">
        <v>68</v>
      </c>
      <c r="T1853" s="96" t="s">
        <v>96</v>
      </c>
      <c r="U1853" s="96" t="s">
        <v>2143</v>
      </c>
      <c r="AC1853" s="96" t="s">
        <v>82</v>
      </c>
      <c r="AD1853" s="96" t="s">
        <v>82</v>
      </c>
    </row>
    <row r="1854" spans="1:30" s="96" customFormat="1" ht="50.25" hidden="1" customHeight="1" x14ac:dyDescent="0.25">
      <c r="A1854" s="54">
        <f>+SUBTOTAL(3,$B$11:B1854)</f>
        <v>0</v>
      </c>
      <c r="B1854" s="96" t="s">
        <v>42</v>
      </c>
      <c r="C1854" s="96" t="s">
        <v>43</v>
      </c>
      <c r="D1854" s="96" t="s">
        <v>44</v>
      </c>
      <c r="E1854" s="96" t="s">
        <v>45</v>
      </c>
      <c r="F1854" s="96" t="s">
        <v>6004</v>
      </c>
      <c r="G1854" s="98">
        <v>45593.422372685003</v>
      </c>
      <c r="H1854" s="96" t="s">
        <v>6004</v>
      </c>
      <c r="I1854" s="98">
        <v>45593.422372685003</v>
      </c>
      <c r="J1854" s="96" t="s">
        <v>6004</v>
      </c>
      <c r="K1854" s="98">
        <v>45593.422372685003</v>
      </c>
      <c r="L1854" s="80" t="s">
        <v>6448</v>
      </c>
      <c r="M1854" s="96" t="s">
        <v>111</v>
      </c>
      <c r="N1854" s="96" t="s">
        <v>303</v>
      </c>
      <c r="O1854" s="96" t="s">
        <v>770</v>
      </c>
      <c r="P1854" s="96" t="s">
        <v>1337</v>
      </c>
      <c r="S1854" s="96" t="s">
        <v>68</v>
      </c>
      <c r="T1854" s="96" t="s">
        <v>96</v>
      </c>
      <c r="U1854" s="96" t="s">
        <v>2143</v>
      </c>
      <c r="AC1854" s="96" t="s">
        <v>82</v>
      </c>
      <c r="AD1854" s="96" t="s">
        <v>82</v>
      </c>
    </row>
    <row r="1855" spans="1:30" s="96" customFormat="1" ht="50.25" hidden="1" customHeight="1" x14ac:dyDescent="0.25">
      <c r="A1855" s="54">
        <f>+SUBTOTAL(3,$B$11:B1855)</f>
        <v>0</v>
      </c>
      <c r="B1855" s="96" t="s">
        <v>42</v>
      </c>
      <c r="C1855" s="96" t="s">
        <v>43</v>
      </c>
      <c r="D1855" s="96" t="s">
        <v>44</v>
      </c>
      <c r="E1855" s="96" t="s">
        <v>45</v>
      </c>
      <c r="F1855" s="96" t="s">
        <v>5873</v>
      </c>
      <c r="G1855" s="98">
        <v>45579.348680556002</v>
      </c>
      <c r="H1855" s="96" t="s">
        <v>5873</v>
      </c>
      <c r="I1855" s="98">
        <v>45579.348680556002</v>
      </c>
      <c r="J1855" s="96" t="s">
        <v>5873</v>
      </c>
      <c r="K1855" s="98">
        <v>45579.348680556002</v>
      </c>
      <c r="L1855" s="80" t="s">
        <v>6569</v>
      </c>
      <c r="M1855" s="96" t="s">
        <v>48</v>
      </c>
      <c r="N1855" s="96" t="s">
        <v>303</v>
      </c>
      <c r="O1855" s="96" t="s">
        <v>774</v>
      </c>
      <c r="P1855" s="96" t="s">
        <v>1411</v>
      </c>
      <c r="S1855" s="96" t="s">
        <v>68</v>
      </c>
      <c r="T1855" s="96" t="s">
        <v>69</v>
      </c>
      <c r="U1855" s="96" t="s">
        <v>2144</v>
      </c>
      <c r="AC1855" s="96" t="s">
        <v>82</v>
      </c>
      <c r="AD1855" s="96" t="s">
        <v>82</v>
      </c>
    </row>
    <row r="1856" spans="1:30" s="96" customFormat="1" ht="50.25" hidden="1" customHeight="1" x14ac:dyDescent="0.25">
      <c r="A1856" s="54">
        <f>+SUBTOTAL(3,$B$11:B1856)</f>
        <v>0</v>
      </c>
      <c r="B1856" s="96" t="s">
        <v>42</v>
      </c>
      <c r="C1856" s="96" t="s">
        <v>43</v>
      </c>
      <c r="D1856" s="96" t="s">
        <v>44</v>
      </c>
      <c r="E1856" s="96" t="s">
        <v>45</v>
      </c>
      <c r="F1856" s="96" t="s">
        <v>6005</v>
      </c>
      <c r="G1856" s="98">
        <v>45597.465150463002</v>
      </c>
      <c r="H1856" s="96" t="s">
        <v>6005</v>
      </c>
      <c r="I1856" s="98">
        <v>45597.465150463002</v>
      </c>
      <c r="J1856" s="96" t="s">
        <v>6005</v>
      </c>
      <c r="K1856" s="98">
        <v>45597.465150463002</v>
      </c>
      <c r="L1856" s="80" t="s">
        <v>6570</v>
      </c>
      <c r="M1856" s="96" t="s">
        <v>48</v>
      </c>
      <c r="N1856" s="96" t="s">
        <v>303</v>
      </c>
      <c r="O1856" s="96" t="s">
        <v>778</v>
      </c>
      <c r="P1856" s="96" t="s">
        <v>6056</v>
      </c>
      <c r="S1856" s="96" t="s">
        <v>68</v>
      </c>
      <c r="T1856" s="96" t="s">
        <v>150</v>
      </c>
      <c r="U1856" s="96" t="s">
        <v>151</v>
      </c>
      <c r="AC1856" s="96" t="s">
        <v>117</v>
      </c>
      <c r="AD1856" s="96" t="s">
        <v>117</v>
      </c>
    </row>
    <row r="1857" spans="1:30" s="96" customFormat="1" ht="50.25" hidden="1" customHeight="1" x14ac:dyDescent="0.25">
      <c r="A1857" s="54">
        <f>+SUBTOTAL(3,$B$11:B1857)</f>
        <v>0</v>
      </c>
      <c r="B1857" s="96" t="s">
        <v>42</v>
      </c>
      <c r="C1857" s="96" t="s">
        <v>43</v>
      </c>
      <c r="D1857" s="96" t="s">
        <v>44</v>
      </c>
      <c r="E1857" s="96" t="s">
        <v>45</v>
      </c>
      <c r="F1857" s="96" t="s">
        <v>6006</v>
      </c>
      <c r="G1857" s="98">
        <v>45595.411099536999</v>
      </c>
      <c r="H1857" s="96" t="s">
        <v>6006</v>
      </c>
      <c r="I1857" s="98">
        <v>45595.411099536999</v>
      </c>
      <c r="J1857" s="96" t="s">
        <v>6006</v>
      </c>
      <c r="K1857" s="98">
        <v>45595.411099536999</v>
      </c>
      <c r="L1857" s="80" t="s">
        <v>6448</v>
      </c>
      <c r="M1857" s="96" t="s">
        <v>111</v>
      </c>
      <c r="N1857" s="96" t="s">
        <v>303</v>
      </c>
      <c r="O1857" s="96" t="s">
        <v>770</v>
      </c>
      <c r="P1857" s="96" t="s">
        <v>1337</v>
      </c>
      <c r="S1857" s="96" t="s">
        <v>68</v>
      </c>
      <c r="T1857" s="96" t="s">
        <v>96</v>
      </c>
      <c r="U1857" s="96" t="s">
        <v>2143</v>
      </c>
      <c r="AC1857" s="96" t="s">
        <v>82</v>
      </c>
      <c r="AD1857" s="96" t="s">
        <v>82</v>
      </c>
    </row>
    <row r="1858" spans="1:30" s="96" customFormat="1" ht="50.25" hidden="1" customHeight="1" x14ac:dyDescent="0.25">
      <c r="A1858" s="54">
        <f>+SUBTOTAL(3,$B$11:B1858)</f>
        <v>0</v>
      </c>
      <c r="B1858" s="96" t="s">
        <v>42</v>
      </c>
      <c r="C1858" s="96" t="s">
        <v>43</v>
      </c>
      <c r="D1858" s="96" t="s">
        <v>44</v>
      </c>
      <c r="E1858" s="96" t="s">
        <v>45</v>
      </c>
      <c r="F1858" s="96" t="s">
        <v>6007</v>
      </c>
      <c r="G1858" s="98">
        <v>45595.411828703996</v>
      </c>
      <c r="H1858" s="96" t="s">
        <v>6007</v>
      </c>
      <c r="I1858" s="98">
        <v>45595.411828703996</v>
      </c>
      <c r="J1858" s="96" t="s">
        <v>6007</v>
      </c>
      <c r="K1858" s="98">
        <v>45595.411828703996</v>
      </c>
      <c r="L1858" s="80" t="s">
        <v>6448</v>
      </c>
      <c r="M1858" s="96" t="s">
        <v>48</v>
      </c>
      <c r="N1858" s="96" t="s">
        <v>303</v>
      </c>
      <c r="O1858" s="96" t="s">
        <v>770</v>
      </c>
      <c r="P1858" s="96" t="s">
        <v>1337</v>
      </c>
      <c r="S1858" s="96" t="s">
        <v>68</v>
      </c>
      <c r="T1858" s="96" t="s">
        <v>96</v>
      </c>
      <c r="U1858" s="96" t="s">
        <v>2143</v>
      </c>
      <c r="AC1858" s="96" t="s">
        <v>82</v>
      </c>
      <c r="AD1858" s="96" t="s">
        <v>82</v>
      </c>
    </row>
    <row r="1859" spans="1:30" s="96" customFormat="1" ht="50.25" hidden="1" customHeight="1" x14ac:dyDescent="0.25">
      <c r="A1859" s="54">
        <f>+SUBTOTAL(3,$B$11:B1859)</f>
        <v>0</v>
      </c>
      <c r="B1859" s="96" t="s">
        <v>42</v>
      </c>
      <c r="C1859" s="96" t="s">
        <v>43</v>
      </c>
      <c r="D1859" s="96" t="s">
        <v>44</v>
      </c>
      <c r="E1859" s="96" t="s">
        <v>45</v>
      </c>
      <c r="F1859" s="96" t="s">
        <v>6008</v>
      </c>
      <c r="G1859" s="98">
        <v>45595.412256944001</v>
      </c>
      <c r="H1859" s="96" t="s">
        <v>6008</v>
      </c>
      <c r="I1859" s="98">
        <v>45595.412256944001</v>
      </c>
      <c r="J1859" s="96" t="s">
        <v>6008</v>
      </c>
      <c r="K1859" s="98">
        <v>45595.412256944001</v>
      </c>
      <c r="L1859" s="80" t="s">
        <v>6448</v>
      </c>
      <c r="M1859" s="96" t="s">
        <v>111</v>
      </c>
      <c r="N1859" s="96" t="s">
        <v>303</v>
      </c>
      <c r="O1859" s="96" t="s">
        <v>770</v>
      </c>
      <c r="P1859" s="96" t="s">
        <v>1337</v>
      </c>
      <c r="S1859" s="96" t="s">
        <v>68</v>
      </c>
      <c r="T1859" s="96" t="s">
        <v>96</v>
      </c>
      <c r="U1859" s="96" t="s">
        <v>2143</v>
      </c>
      <c r="AC1859" s="96" t="s">
        <v>82</v>
      </c>
      <c r="AD1859" s="96" t="s">
        <v>82</v>
      </c>
    </row>
    <row r="1860" spans="1:30" s="96" customFormat="1" ht="50.25" hidden="1" customHeight="1" x14ac:dyDescent="0.25">
      <c r="A1860" s="54">
        <f>+SUBTOTAL(3,$B$11:B1860)</f>
        <v>0</v>
      </c>
      <c r="B1860" s="96" t="s">
        <v>42</v>
      </c>
      <c r="C1860" s="96" t="s">
        <v>43</v>
      </c>
      <c r="D1860" s="96" t="s">
        <v>44</v>
      </c>
      <c r="E1860" s="96" t="s">
        <v>45</v>
      </c>
      <c r="F1860" s="96" t="s">
        <v>6009</v>
      </c>
      <c r="G1860" s="98">
        <v>45595.413217592999</v>
      </c>
      <c r="H1860" s="96" t="s">
        <v>6009</v>
      </c>
      <c r="I1860" s="98">
        <v>45595.413217592999</v>
      </c>
      <c r="J1860" s="96" t="s">
        <v>6009</v>
      </c>
      <c r="K1860" s="98">
        <v>45595.413217592999</v>
      </c>
      <c r="L1860" s="80" t="s">
        <v>6448</v>
      </c>
      <c r="M1860" s="96" t="s">
        <v>111</v>
      </c>
      <c r="N1860" s="96" t="s">
        <v>303</v>
      </c>
      <c r="O1860" s="96" t="s">
        <v>770</v>
      </c>
      <c r="P1860" s="96" t="s">
        <v>1337</v>
      </c>
      <c r="S1860" s="96" t="s">
        <v>68</v>
      </c>
      <c r="T1860" s="96" t="s">
        <v>96</v>
      </c>
      <c r="U1860" s="96" t="s">
        <v>2143</v>
      </c>
      <c r="AC1860" s="96" t="s">
        <v>82</v>
      </c>
      <c r="AD1860" s="96" t="s">
        <v>82</v>
      </c>
    </row>
    <row r="1861" spans="1:30" s="96" customFormat="1" ht="50.25" hidden="1" customHeight="1" x14ac:dyDescent="0.25">
      <c r="A1861" s="54">
        <f>+SUBTOTAL(3,$B$11:B1861)</f>
        <v>0</v>
      </c>
      <c r="B1861" s="96" t="s">
        <v>42</v>
      </c>
      <c r="C1861" s="96" t="s">
        <v>43</v>
      </c>
      <c r="D1861" s="96" t="s">
        <v>44</v>
      </c>
      <c r="E1861" s="96" t="s">
        <v>45</v>
      </c>
      <c r="F1861" s="96" t="s">
        <v>6010</v>
      </c>
      <c r="G1861" s="98">
        <v>45595.414375</v>
      </c>
      <c r="H1861" s="96" t="s">
        <v>6010</v>
      </c>
      <c r="I1861" s="98">
        <v>45595.414375</v>
      </c>
      <c r="J1861" s="96" t="s">
        <v>6010</v>
      </c>
      <c r="K1861" s="98">
        <v>45595.414375</v>
      </c>
      <c r="L1861" s="80" t="s">
        <v>6448</v>
      </c>
      <c r="M1861" s="96" t="s">
        <v>48</v>
      </c>
      <c r="N1861" s="96" t="s">
        <v>303</v>
      </c>
      <c r="O1861" s="96" t="s">
        <v>770</v>
      </c>
      <c r="P1861" s="96" t="s">
        <v>1337</v>
      </c>
      <c r="S1861" s="96" t="s">
        <v>68</v>
      </c>
      <c r="T1861" s="96" t="s">
        <v>96</v>
      </c>
      <c r="U1861" s="96" t="s">
        <v>2143</v>
      </c>
      <c r="AC1861" s="96" t="s">
        <v>82</v>
      </c>
      <c r="AD1861" s="96" t="s">
        <v>82</v>
      </c>
    </row>
    <row r="1862" spans="1:30" s="96" customFormat="1" ht="50.25" hidden="1" customHeight="1" x14ac:dyDescent="0.25">
      <c r="A1862" s="54">
        <f>+SUBTOTAL(3,$B$11:B1862)</f>
        <v>0</v>
      </c>
      <c r="B1862" s="96" t="s">
        <v>42</v>
      </c>
      <c r="C1862" s="96" t="s">
        <v>43</v>
      </c>
      <c r="D1862" s="96" t="s">
        <v>44</v>
      </c>
      <c r="E1862" s="96" t="s">
        <v>45</v>
      </c>
      <c r="F1862" s="96" t="s">
        <v>6011</v>
      </c>
      <c r="G1862" s="98">
        <v>45595.415115741002</v>
      </c>
      <c r="H1862" s="96" t="s">
        <v>6011</v>
      </c>
      <c r="I1862" s="98">
        <v>45595.415115741002</v>
      </c>
      <c r="J1862" s="96" t="s">
        <v>6011</v>
      </c>
      <c r="K1862" s="98">
        <v>45595.415115741002</v>
      </c>
      <c r="L1862" s="80" t="s">
        <v>6448</v>
      </c>
      <c r="M1862" s="96" t="s">
        <v>111</v>
      </c>
      <c r="N1862" s="96" t="s">
        <v>303</v>
      </c>
      <c r="O1862" s="96" t="s">
        <v>770</v>
      </c>
      <c r="P1862" s="96" t="s">
        <v>1337</v>
      </c>
      <c r="S1862" s="96" t="s">
        <v>68</v>
      </c>
      <c r="T1862" s="96" t="s">
        <v>96</v>
      </c>
      <c r="U1862" s="96" t="s">
        <v>2143</v>
      </c>
      <c r="AC1862" s="96" t="s">
        <v>82</v>
      </c>
      <c r="AD1862" s="96" t="s">
        <v>82</v>
      </c>
    </row>
    <row r="1863" spans="1:30" s="96" customFormat="1" ht="50.25" hidden="1" customHeight="1" x14ac:dyDescent="0.25">
      <c r="A1863" s="54">
        <f>+SUBTOTAL(3,$B$11:B1863)</f>
        <v>0</v>
      </c>
      <c r="B1863" s="96" t="s">
        <v>42</v>
      </c>
      <c r="C1863" s="96" t="s">
        <v>43</v>
      </c>
      <c r="D1863" s="96" t="s">
        <v>44</v>
      </c>
      <c r="E1863" s="96" t="s">
        <v>45</v>
      </c>
      <c r="F1863" s="96" t="s">
        <v>5874</v>
      </c>
      <c r="G1863" s="98">
        <v>45579.741562499999</v>
      </c>
      <c r="H1863" s="96" t="s">
        <v>5874</v>
      </c>
      <c r="I1863" s="98">
        <v>45579.741562499999</v>
      </c>
      <c r="J1863" s="96" t="s">
        <v>5874</v>
      </c>
      <c r="K1863" s="98">
        <v>45579.741562499999</v>
      </c>
      <c r="L1863" s="80" t="s">
        <v>6571</v>
      </c>
      <c r="M1863" s="96" t="s">
        <v>48</v>
      </c>
      <c r="N1863" s="96" t="s">
        <v>303</v>
      </c>
      <c r="O1863" s="96" t="s">
        <v>5661</v>
      </c>
      <c r="P1863" s="96" t="s">
        <v>1326</v>
      </c>
      <c r="S1863" s="96" t="s">
        <v>68</v>
      </c>
      <c r="T1863" s="96" t="s">
        <v>321</v>
      </c>
      <c r="U1863" s="96" t="s">
        <v>321</v>
      </c>
      <c r="AC1863" s="96" t="s">
        <v>82</v>
      </c>
      <c r="AD1863" s="96" t="s">
        <v>82</v>
      </c>
    </row>
    <row r="1864" spans="1:30" s="96" customFormat="1" ht="50.25" hidden="1" customHeight="1" x14ac:dyDescent="0.25">
      <c r="A1864" s="54">
        <f>+SUBTOTAL(3,$B$11:B1864)</f>
        <v>0</v>
      </c>
      <c r="B1864" s="96" t="s">
        <v>42</v>
      </c>
      <c r="C1864" s="96" t="s">
        <v>43</v>
      </c>
      <c r="D1864" s="96" t="s">
        <v>44</v>
      </c>
      <c r="E1864" s="96" t="s">
        <v>45</v>
      </c>
      <c r="F1864" s="96" t="s">
        <v>6012</v>
      </c>
      <c r="G1864" s="98">
        <v>45574.415856480999</v>
      </c>
      <c r="H1864" s="96" t="s">
        <v>6012</v>
      </c>
      <c r="I1864" s="98">
        <v>45574.415856480999</v>
      </c>
      <c r="J1864" s="96" t="s">
        <v>6012</v>
      </c>
      <c r="K1864" s="98">
        <v>45574.415856480999</v>
      </c>
      <c r="L1864" s="80" t="s">
        <v>1284</v>
      </c>
      <c r="M1864" s="96" t="s">
        <v>48</v>
      </c>
      <c r="N1864" s="96" t="s">
        <v>303</v>
      </c>
      <c r="O1864" s="96" t="s">
        <v>770</v>
      </c>
      <c r="P1864" s="96" t="s">
        <v>1414</v>
      </c>
      <c r="S1864" s="96" t="s">
        <v>53</v>
      </c>
      <c r="T1864" s="96" t="s">
        <v>5248</v>
      </c>
      <c r="U1864" s="96" t="s">
        <v>157</v>
      </c>
      <c r="AC1864" s="96" t="s">
        <v>82</v>
      </c>
      <c r="AD1864" s="96" t="s">
        <v>82</v>
      </c>
    </row>
    <row r="1865" spans="1:30" s="96" customFormat="1" ht="50.25" hidden="1" customHeight="1" x14ac:dyDescent="0.25">
      <c r="A1865" s="54">
        <f>+SUBTOTAL(3,$B$11:B1865)</f>
        <v>0</v>
      </c>
      <c r="B1865" s="96" t="s">
        <v>42</v>
      </c>
      <c r="C1865" s="96" t="s">
        <v>43</v>
      </c>
      <c r="D1865" s="96" t="s">
        <v>44</v>
      </c>
      <c r="E1865" s="96" t="s">
        <v>45</v>
      </c>
      <c r="F1865" s="96" t="s">
        <v>6013</v>
      </c>
      <c r="G1865" s="98">
        <v>45583.443587962996</v>
      </c>
      <c r="H1865" s="96" t="s">
        <v>6013</v>
      </c>
      <c r="I1865" s="98">
        <v>45583.443587962996</v>
      </c>
      <c r="J1865" s="96" t="s">
        <v>6013</v>
      </c>
      <c r="K1865" s="98">
        <v>45583.443587962996</v>
      </c>
      <c r="L1865" s="80" t="s">
        <v>6448</v>
      </c>
      <c r="M1865" s="96" t="s">
        <v>111</v>
      </c>
      <c r="N1865" s="96" t="s">
        <v>303</v>
      </c>
      <c r="O1865" s="96" t="s">
        <v>770</v>
      </c>
      <c r="P1865" s="96" t="s">
        <v>1337</v>
      </c>
      <c r="S1865" s="96" t="s">
        <v>68</v>
      </c>
      <c r="T1865" s="96" t="s">
        <v>96</v>
      </c>
      <c r="U1865" s="96" t="s">
        <v>2143</v>
      </c>
      <c r="AC1865" s="96" t="s">
        <v>82</v>
      </c>
      <c r="AD1865" s="96" t="s">
        <v>82</v>
      </c>
    </row>
    <row r="1866" spans="1:30" s="96" customFormat="1" ht="50.25" hidden="1" customHeight="1" x14ac:dyDescent="0.25">
      <c r="A1866" s="54">
        <f>+SUBTOTAL(3,$B$11:B1866)</f>
        <v>0</v>
      </c>
      <c r="B1866" s="96" t="s">
        <v>42</v>
      </c>
      <c r="C1866" s="96" t="s">
        <v>43</v>
      </c>
      <c r="D1866" s="96" t="s">
        <v>44</v>
      </c>
      <c r="E1866" s="96" t="s">
        <v>45</v>
      </c>
      <c r="F1866" s="96" t="s">
        <v>6014</v>
      </c>
      <c r="G1866" s="98">
        <v>45583.442523147998</v>
      </c>
      <c r="H1866" s="96" t="s">
        <v>6014</v>
      </c>
      <c r="I1866" s="98">
        <v>45583.442523147998</v>
      </c>
      <c r="J1866" s="96" t="s">
        <v>6014</v>
      </c>
      <c r="K1866" s="98">
        <v>45583.442523147998</v>
      </c>
      <c r="L1866" s="80" t="s">
        <v>6448</v>
      </c>
      <c r="M1866" s="96" t="s">
        <v>111</v>
      </c>
      <c r="N1866" s="96" t="s">
        <v>303</v>
      </c>
      <c r="O1866" s="96" t="s">
        <v>770</v>
      </c>
      <c r="P1866" s="96" t="s">
        <v>1337</v>
      </c>
      <c r="S1866" s="96" t="s">
        <v>68</v>
      </c>
      <c r="T1866" s="96" t="s">
        <v>96</v>
      </c>
      <c r="U1866" s="96" t="s">
        <v>2143</v>
      </c>
      <c r="AC1866" s="96" t="s">
        <v>82</v>
      </c>
      <c r="AD1866" s="96" t="s">
        <v>82</v>
      </c>
    </row>
    <row r="1867" spans="1:30" s="96" customFormat="1" ht="50.25" hidden="1" customHeight="1" x14ac:dyDescent="0.25">
      <c r="A1867" s="54">
        <f>+SUBTOTAL(3,$B$11:B1867)</f>
        <v>0</v>
      </c>
      <c r="B1867" s="96" t="s">
        <v>42</v>
      </c>
      <c r="C1867" s="96" t="s">
        <v>43</v>
      </c>
      <c r="D1867" s="96" t="s">
        <v>44</v>
      </c>
      <c r="E1867" s="96" t="s">
        <v>45</v>
      </c>
      <c r="F1867" s="96" t="s">
        <v>6015</v>
      </c>
      <c r="G1867" s="98">
        <v>45589.664224537002</v>
      </c>
      <c r="H1867" s="96" t="s">
        <v>6015</v>
      </c>
      <c r="I1867" s="98">
        <v>45589.664224537002</v>
      </c>
      <c r="J1867" s="96" t="s">
        <v>6015</v>
      </c>
      <c r="K1867" s="98">
        <v>45589.664224537002</v>
      </c>
      <c r="L1867" s="80" t="s">
        <v>6570</v>
      </c>
      <c r="M1867" s="96" t="s">
        <v>48</v>
      </c>
      <c r="N1867" s="96" t="s">
        <v>303</v>
      </c>
      <c r="O1867" s="96" t="s">
        <v>778</v>
      </c>
      <c r="P1867" s="96" t="s">
        <v>6056</v>
      </c>
      <c r="S1867" s="96" t="s">
        <v>68</v>
      </c>
      <c r="T1867" s="96" t="s">
        <v>137</v>
      </c>
      <c r="U1867" s="96" t="s">
        <v>138</v>
      </c>
      <c r="AC1867" s="96" t="s">
        <v>82</v>
      </c>
      <c r="AD1867" s="96" t="s">
        <v>82</v>
      </c>
    </row>
    <row r="1868" spans="1:30" s="96" customFormat="1" ht="50.25" hidden="1" customHeight="1" x14ac:dyDescent="0.25">
      <c r="A1868" s="54">
        <f>+SUBTOTAL(3,$B$11:B1868)</f>
        <v>0</v>
      </c>
      <c r="B1868" s="96" t="s">
        <v>42</v>
      </c>
      <c r="C1868" s="96" t="s">
        <v>43</v>
      </c>
      <c r="D1868" s="96" t="s">
        <v>44</v>
      </c>
      <c r="E1868" s="96" t="s">
        <v>45</v>
      </c>
      <c r="F1868" s="96" t="s">
        <v>6016</v>
      </c>
      <c r="G1868" s="98">
        <v>45589.648136573996</v>
      </c>
      <c r="H1868" s="96" t="s">
        <v>6016</v>
      </c>
      <c r="I1868" s="98">
        <v>45589.648136573996</v>
      </c>
      <c r="J1868" s="96" t="s">
        <v>6016</v>
      </c>
      <c r="K1868" s="98">
        <v>45589.648136573996</v>
      </c>
      <c r="L1868" s="80" t="s">
        <v>6448</v>
      </c>
      <c r="M1868" s="96" t="s">
        <v>111</v>
      </c>
      <c r="N1868" s="96" t="s">
        <v>303</v>
      </c>
      <c r="O1868" s="96" t="s">
        <v>770</v>
      </c>
      <c r="P1868" s="96" t="s">
        <v>1337</v>
      </c>
      <c r="S1868" s="96" t="s">
        <v>68</v>
      </c>
      <c r="T1868" s="96" t="s">
        <v>96</v>
      </c>
      <c r="U1868" s="96" t="s">
        <v>2143</v>
      </c>
      <c r="AC1868" s="96" t="s">
        <v>82</v>
      </c>
      <c r="AD1868" s="96" t="s">
        <v>82</v>
      </c>
    </row>
    <row r="1869" spans="1:30" s="96" customFormat="1" ht="50.25" hidden="1" customHeight="1" x14ac:dyDescent="0.25">
      <c r="A1869" s="54">
        <f>+SUBTOTAL(3,$B$11:B1869)</f>
        <v>0</v>
      </c>
      <c r="B1869" s="96" t="s">
        <v>42</v>
      </c>
      <c r="C1869" s="96" t="s">
        <v>43</v>
      </c>
      <c r="D1869" s="96" t="s">
        <v>44</v>
      </c>
      <c r="E1869" s="96" t="s">
        <v>45</v>
      </c>
      <c r="F1869" s="96" t="s">
        <v>6013</v>
      </c>
      <c r="G1869" s="98">
        <v>45583.443587962996</v>
      </c>
      <c r="H1869" s="96" t="s">
        <v>6013</v>
      </c>
      <c r="I1869" s="98">
        <v>45583.443587962996</v>
      </c>
      <c r="J1869" s="96" t="s">
        <v>6013</v>
      </c>
      <c r="K1869" s="98">
        <v>45583.443587962996</v>
      </c>
      <c r="L1869" s="80" t="s">
        <v>6448</v>
      </c>
      <c r="M1869" s="96" t="s">
        <v>111</v>
      </c>
      <c r="N1869" s="96" t="s">
        <v>303</v>
      </c>
      <c r="O1869" s="96" t="s">
        <v>770</v>
      </c>
      <c r="P1869" s="96" t="s">
        <v>1337</v>
      </c>
      <c r="S1869" s="96" t="s">
        <v>68</v>
      </c>
      <c r="T1869" s="96" t="s">
        <v>96</v>
      </c>
      <c r="U1869" s="96" t="s">
        <v>2143</v>
      </c>
      <c r="AC1869" s="96" t="s">
        <v>82</v>
      </c>
      <c r="AD1869" s="96" t="s">
        <v>82</v>
      </c>
    </row>
    <row r="1870" spans="1:30" s="96" customFormat="1" ht="50.25" hidden="1" customHeight="1" x14ac:dyDescent="0.25">
      <c r="A1870" s="54">
        <f>+SUBTOTAL(3,$B$11:B1870)</f>
        <v>0</v>
      </c>
      <c r="B1870" s="96" t="s">
        <v>42</v>
      </c>
      <c r="C1870" s="96" t="s">
        <v>43</v>
      </c>
      <c r="D1870" s="96" t="s">
        <v>44</v>
      </c>
      <c r="E1870" s="96" t="s">
        <v>45</v>
      </c>
      <c r="F1870" s="96" t="s">
        <v>6017</v>
      </c>
      <c r="G1870" s="98">
        <v>45583.444224537001</v>
      </c>
      <c r="H1870" s="96" t="s">
        <v>6017</v>
      </c>
      <c r="I1870" s="98">
        <v>45583.444224537001</v>
      </c>
      <c r="J1870" s="96" t="s">
        <v>6017</v>
      </c>
      <c r="K1870" s="98">
        <v>45583.444224537001</v>
      </c>
      <c r="L1870" s="80" t="s">
        <v>6448</v>
      </c>
      <c r="M1870" s="96" t="s">
        <v>111</v>
      </c>
      <c r="N1870" s="96" t="s">
        <v>303</v>
      </c>
      <c r="O1870" s="96" t="s">
        <v>770</v>
      </c>
      <c r="P1870" s="96" t="s">
        <v>1337</v>
      </c>
      <c r="S1870" s="96" t="s">
        <v>68</v>
      </c>
      <c r="T1870" s="96" t="s">
        <v>96</v>
      </c>
      <c r="U1870" s="96" t="s">
        <v>2143</v>
      </c>
      <c r="AC1870" s="96" t="s">
        <v>82</v>
      </c>
      <c r="AD1870" s="96" t="s">
        <v>82</v>
      </c>
    </row>
    <row r="1871" spans="1:30" s="96" customFormat="1" ht="50.25" hidden="1" customHeight="1" x14ac:dyDescent="0.25">
      <c r="A1871" s="54">
        <f>+SUBTOTAL(3,$B$11:B1871)</f>
        <v>0</v>
      </c>
      <c r="B1871" s="96" t="s">
        <v>42</v>
      </c>
      <c r="C1871" s="96" t="s">
        <v>43</v>
      </c>
      <c r="D1871" s="96" t="s">
        <v>44</v>
      </c>
      <c r="E1871" s="96" t="s">
        <v>45</v>
      </c>
      <c r="F1871" s="96" t="s">
        <v>6018</v>
      </c>
      <c r="G1871" s="98">
        <v>45583.444837962998</v>
      </c>
      <c r="H1871" s="96" t="s">
        <v>6018</v>
      </c>
      <c r="I1871" s="98">
        <v>45583.444837962998</v>
      </c>
      <c r="J1871" s="96" t="s">
        <v>6018</v>
      </c>
      <c r="K1871" s="98">
        <v>45583.444837962998</v>
      </c>
      <c r="L1871" s="80" t="s">
        <v>6448</v>
      </c>
      <c r="M1871" s="96" t="s">
        <v>111</v>
      </c>
      <c r="N1871" s="96" t="s">
        <v>303</v>
      </c>
      <c r="O1871" s="96" t="s">
        <v>770</v>
      </c>
      <c r="P1871" s="96" t="s">
        <v>1337</v>
      </c>
      <c r="S1871" s="96" t="s">
        <v>68</v>
      </c>
      <c r="T1871" s="96" t="s">
        <v>96</v>
      </c>
      <c r="U1871" s="96" t="s">
        <v>2143</v>
      </c>
      <c r="AC1871" s="96" t="s">
        <v>82</v>
      </c>
      <c r="AD1871" s="96" t="s">
        <v>82</v>
      </c>
    </row>
    <row r="1872" spans="1:30" s="96" customFormat="1" ht="50.25" hidden="1" customHeight="1" x14ac:dyDescent="0.25">
      <c r="A1872" s="54">
        <f>+SUBTOTAL(3,$B$11:B1872)</f>
        <v>0</v>
      </c>
      <c r="B1872" s="96" t="s">
        <v>42</v>
      </c>
      <c r="C1872" s="96" t="s">
        <v>43</v>
      </c>
      <c r="D1872" s="96" t="s">
        <v>44</v>
      </c>
      <c r="E1872" s="96" t="s">
        <v>45</v>
      </c>
      <c r="F1872" s="96" t="s">
        <v>6019</v>
      </c>
      <c r="G1872" s="98">
        <v>45583.445648148001</v>
      </c>
      <c r="H1872" s="96" t="s">
        <v>6019</v>
      </c>
      <c r="I1872" s="98">
        <v>45583.445648148001</v>
      </c>
      <c r="J1872" s="96" t="s">
        <v>6019</v>
      </c>
      <c r="K1872" s="98">
        <v>45583.445648148001</v>
      </c>
      <c r="L1872" s="80" t="s">
        <v>6448</v>
      </c>
      <c r="M1872" s="96" t="s">
        <v>111</v>
      </c>
      <c r="N1872" s="96" t="s">
        <v>303</v>
      </c>
      <c r="O1872" s="96" t="s">
        <v>770</v>
      </c>
      <c r="P1872" s="96" t="s">
        <v>1337</v>
      </c>
      <c r="S1872" s="96" t="s">
        <v>68</v>
      </c>
      <c r="T1872" s="96" t="s">
        <v>96</v>
      </c>
      <c r="U1872" s="96" t="s">
        <v>2143</v>
      </c>
      <c r="AC1872" s="96" t="s">
        <v>82</v>
      </c>
      <c r="AD1872" s="96" t="s">
        <v>82</v>
      </c>
    </row>
    <row r="1873" spans="1:30" s="96" customFormat="1" ht="50.25" hidden="1" customHeight="1" x14ac:dyDescent="0.25">
      <c r="A1873" s="54">
        <f>+SUBTOTAL(3,$B$11:B1873)</f>
        <v>0</v>
      </c>
      <c r="B1873" s="96" t="s">
        <v>42</v>
      </c>
      <c r="C1873" s="96" t="s">
        <v>43</v>
      </c>
      <c r="D1873" s="96" t="s">
        <v>44</v>
      </c>
      <c r="E1873" s="96" t="s">
        <v>45</v>
      </c>
      <c r="F1873" s="96" t="s">
        <v>6020</v>
      </c>
      <c r="G1873" s="98">
        <v>45583.446157407001</v>
      </c>
      <c r="H1873" s="96" t="s">
        <v>6020</v>
      </c>
      <c r="I1873" s="98">
        <v>45583.446157407001</v>
      </c>
      <c r="J1873" s="96" t="s">
        <v>6020</v>
      </c>
      <c r="K1873" s="98">
        <v>45583.446157407001</v>
      </c>
      <c r="L1873" s="80" t="s">
        <v>6448</v>
      </c>
      <c r="M1873" s="96" t="s">
        <v>111</v>
      </c>
      <c r="N1873" s="96" t="s">
        <v>303</v>
      </c>
      <c r="O1873" s="96" t="s">
        <v>770</v>
      </c>
      <c r="P1873" s="96" t="s">
        <v>1337</v>
      </c>
      <c r="S1873" s="96" t="s">
        <v>68</v>
      </c>
      <c r="T1873" s="96" t="s">
        <v>96</v>
      </c>
      <c r="U1873" s="96" t="s">
        <v>2143</v>
      </c>
      <c r="AC1873" s="96" t="s">
        <v>82</v>
      </c>
      <c r="AD1873" s="96" t="s">
        <v>82</v>
      </c>
    </row>
    <row r="1874" spans="1:30" s="96" customFormat="1" ht="50.25" hidden="1" customHeight="1" x14ac:dyDescent="0.25">
      <c r="A1874" s="54">
        <f>+SUBTOTAL(3,$B$11:B1874)</f>
        <v>0</v>
      </c>
      <c r="B1874" s="96" t="s">
        <v>42</v>
      </c>
      <c r="C1874" s="96" t="s">
        <v>43</v>
      </c>
      <c r="D1874" s="96" t="s">
        <v>44</v>
      </c>
      <c r="E1874" s="96" t="s">
        <v>45</v>
      </c>
      <c r="F1874" s="96" t="s">
        <v>6021</v>
      </c>
      <c r="G1874" s="98">
        <v>45583.446620369999</v>
      </c>
      <c r="H1874" s="96" t="s">
        <v>6021</v>
      </c>
      <c r="I1874" s="98">
        <v>45583.446620369999</v>
      </c>
      <c r="J1874" s="96" t="s">
        <v>6021</v>
      </c>
      <c r="K1874" s="98">
        <v>45583.446620369999</v>
      </c>
      <c r="L1874" s="80" t="s">
        <v>6448</v>
      </c>
      <c r="M1874" s="96" t="s">
        <v>111</v>
      </c>
      <c r="N1874" s="96" t="s">
        <v>303</v>
      </c>
      <c r="O1874" s="96" t="s">
        <v>770</v>
      </c>
      <c r="P1874" s="96" t="s">
        <v>1337</v>
      </c>
      <c r="S1874" s="96" t="s">
        <v>68</v>
      </c>
      <c r="T1874" s="96" t="s">
        <v>96</v>
      </c>
      <c r="U1874" s="96" t="s">
        <v>2143</v>
      </c>
      <c r="AC1874" s="96" t="s">
        <v>82</v>
      </c>
      <c r="AD1874" s="96" t="s">
        <v>82</v>
      </c>
    </row>
    <row r="1875" spans="1:30" s="96" customFormat="1" ht="50.25" hidden="1" customHeight="1" x14ac:dyDescent="0.25">
      <c r="A1875" s="54">
        <f>+SUBTOTAL(3,$B$11:B1875)</f>
        <v>0</v>
      </c>
      <c r="B1875" s="96" t="s">
        <v>42</v>
      </c>
      <c r="C1875" s="96" t="s">
        <v>43</v>
      </c>
      <c r="D1875" s="96" t="s">
        <v>44</v>
      </c>
      <c r="E1875" s="96" t="s">
        <v>45</v>
      </c>
      <c r="F1875" s="96" t="s">
        <v>6022</v>
      </c>
      <c r="G1875" s="98">
        <v>45595.415763889003</v>
      </c>
      <c r="H1875" s="96" t="s">
        <v>6022</v>
      </c>
      <c r="I1875" s="98">
        <v>45595.415763889003</v>
      </c>
      <c r="J1875" s="96" t="s">
        <v>6022</v>
      </c>
      <c r="K1875" s="98">
        <v>45595.415763889003</v>
      </c>
      <c r="L1875" s="80" t="s">
        <v>6448</v>
      </c>
      <c r="M1875" s="96" t="s">
        <v>111</v>
      </c>
      <c r="N1875" s="96" t="s">
        <v>303</v>
      </c>
      <c r="O1875" s="96" t="s">
        <v>770</v>
      </c>
      <c r="P1875" s="96" t="s">
        <v>1337</v>
      </c>
      <c r="S1875" s="96" t="s">
        <v>68</v>
      </c>
      <c r="T1875" s="96" t="s">
        <v>96</v>
      </c>
      <c r="U1875" s="96" t="s">
        <v>2143</v>
      </c>
      <c r="AC1875" s="96" t="s">
        <v>82</v>
      </c>
      <c r="AD1875" s="96" t="s">
        <v>82</v>
      </c>
    </row>
    <row r="1876" spans="1:30" s="96" customFormat="1" ht="50.25" hidden="1" customHeight="1" x14ac:dyDescent="0.25">
      <c r="A1876" s="54">
        <f>+SUBTOTAL(3,$B$11:B1876)</f>
        <v>0</v>
      </c>
      <c r="B1876" s="96" t="s">
        <v>42</v>
      </c>
      <c r="C1876" s="96" t="s">
        <v>43</v>
      </c>
      <c r="D1876" s="96" t="s">
        <v>44</v>
      </c>
      <c r="E1876" s="96" t="s">
        <v>45</v>
      </c>
      <c r="F1876" s="96" t="s">
        <v>5875</v>
      </c>
      <c r="G1876" s="98">
        <v>45574.684872685</v>
      </c>
      <c r="H1876" s="96" t="s">
        <v>5875</v>
      </c>
      <c r="I1876" s="98">
        <v>45574.684872685</v>
      </c>
      <c r="J1876" s="96" t="s">
        <v>5875</v>
      </c>
      <c r="K1876" s="98">
        <v>45574.684872685</v>
      </c>
      <c r="L1876" s="80" t="s">
        <v>6572</v>
      </c>
      <c r="M1876" s="96" t="s">
        <v>48</v>
      </c>
      <c r="N1876" s="96" t="s">
        <v>49</v>
      </c>
      <c r="O1876" s="96" t="s">
        <v>233</v>
      </c>
      <c r="P1876" s="96" t="s">
        <v>5946</v>
      </c>
      <c r="S1876" s="96" t="s">
        <v>68</v>
      </c>
      <c r="T1876" s="96" t="s">
        <v>125</v>
      </c>
      <c r="U1876" s="96" t="s">
        <v>126</v>
      </c>
      <c r="AC1876" s="96" t="s">
        <v>75</v>
      </c>
      <c r="AD1876" s="96" t="s">
        <v>75</v>
      </c>
    </row>
    <row r="1877" spans="1:30" s="96" customFormat="1" ht="50.25" hidden="1" customHeight="1" x14ac:dyDescent="0.25">
      <c r="A1877" s="54">
        <f>+SUBTOTAL(3,$B$11:B1877)</f>
        <v>0</v>
      </c>
      <c r="B1877" s="96" t="s">
        <v>42</v>
      </c>
      <c r="C1877" s="96" t="s">
        <v>43</v>
      </c>
      <c r="D1877" s="96" t="s">
        <v>44</v>
      </c>
      <c r="E1877" s="96" t="s">
        <v>45</v>
      </c>
      <c r="F1877" s="96" t="s">
        <v>5876</v>
      </c>
      <c r="G1877" s="98">
        <v>45592.665706018997</v>
      </c>
      <c r="H1877" s="96" t="s">
        <v>5876</v>
      </c>
      <c r="I1877" s="98">
        <v>45592.665706018997</v>
      </c>
      <c r="J1877" s="96" t="s">
        <v>5876</v>
      </c>
      <c r="K1877" s="98">
        <v>45592.665706018997</v>
      </c>
      <c r="L1877" s="80" t="s">
        <v>6573</v>
      </c>
      <c r="M1877" s="96" t="s">
        <v>48</v>
      </c>
      <c r="N1877" s="96" t="s">
        <v>49</v>
      </c>
      <c r="O1877" s="96" t="s">
        <v>575</v>
      </c>
      <c r="P1877" s="96" t="s">
        <v>5241</v>
      </c>
      <c r="S1877" s="96" t="s">
        <v>68</v>
      </c>
      <c r="T1877" s="96" t="s">
        <v>69</v>
      </c>
      <c r="U1877" s="96" t="s">
        <v>70</v>
      </c>
      <c r="AC1877" s="96" t="s">
        <v>75</v>
      </c>
      <c r="AD1877" s="96" t="s">
        <v>75</v>
      </c>
    </row>
    <row r="1878" spans="1:30" s="96" customFormat="1" ht="50.25" hidden="1" customHeight="1" x14ac:dyDescent="0.25">
      <c r="A1878" s="54">
        <f>+SUBTOTAL(3,$B$11:B1878)</f>
        <v>0</v>
      </c>
      <c r="B1878" s="96" t="s">
        <v>42</v>
      </c>
      <c r="C1878" s="96" t="s">
        <v>43</v>
      </c>
      <c r="D1878" s="96" t="s">
        <v>44</v>
      </c>
      <c r="E1878" s="96" t="s">
        <v>45</v>
      </c>
      <c r="F1878" s="96" t="s">
        <v>5885</v>
      </c>
      <c r="G1878" s="98">
        <v>45588.980497684999</v>
      </c>
      <c r="H1878" s="96" t="s">
        <v>5885</v>
      </c>
      <c r="I1878" s="98">
        <v>45588.980497684999</v>
      </c>
      <c r="J1878" s="96" t="s">
        <v>5885</v>
      </c>
      <c r="K1878" s="98">
        <v>45588.980497684999</v>
      </c>
      <c r="L1878" s="80" t="s">
        <v>3220</v>
      </c>
      <c r="M1878" s="96" t="s">
        <v>48</v>
      </c>
      <c r="N1878" s="96" t="s">
        <v>49</v>
      </c>
      <c r="O1878" s="96" t="s">
        <v>668</v>
      </c>
      <c r="P1878" s="96" t="s">
        <v>3497</v>
      </c>
      <c r="S1878" s="96" t="s">
        <v>144</v>
      </c>
      <c r="T1878" s="96" t="s">
        <v>145</v>
      </c>
      <c r="U1878" s="96" t="s">
        <v>146</v>
      </c>
      <c r="AC1878" s="96" t="s">
        <v>75</v>
      </c>
      <c r="AD1878" s="96" t="s">
        <v>75</v>
      </c>
    </row>
    <row r="1879" spans="1:30" s="96" customFormat="1" ht="50.25" hidden="1" customHeight="1" x14ac:dyDescent="0.25">
      <c r="A1879" s="54">
        <f>+SUBTOTAL(3,$B$11:B1879)</f>
        <v>0</v>
      </c>
      <c r="B1879" s="96" t="s">
        <v>42</v>
      </c>
      <c r="C1879" s="96" t="s">
        <v>43</v>
      </c>
      <c r="D1879" s="96" t="s">
        <v>44</v>
      </c>
      <c r="E1879" s="96" t="s">
        <v>45</v>
      </c>
      <c r="F1879" s="96" t="s">
        <v>5877</v>
      </c>
      <c r="G1879" s="98">
        <v>45579.476527778002</v>
      </c>
      <c r="H1879" s="96" t="s">
        <v>5877</v>
      </c>
      <c r="I1879" s="98">
        <v>45579.476527778002</v>
      </c>
      <c r="J1879" s="96" t="s">
        <v>5877</v>
      </c>
      <c r="K1879" s="98">
        <v>45579.476527778002</v>
      </c>
      <c r="L1879" s="80" t="s">
        <v>6574</v>
      </c>
      <c r="M1879" s="96" t="s">
        <v>48</v>
      </c>
      <c r="N1879" s="96" t="s">
        <v>49</v>
      </c>
      <c r="O1879" s="96" t="s">
        <v>1375</v>
      </c>
      <c r="P1879" s="96" t="s">
        <v>5947</v>
      </c>
      <c r="S1879" s="96" t="s">
        <v>68</v>
      </c>
      <c r="T1879" s="96" t="s">
        <v>296</v>
      </c>
      <c r="U1879" s="96" t="s">
        <v>609</v>
      </c>
      <c r="AC1879" s="96" t="s">
        <v>117</v>
      </c>
      <c r="AD1879" s="96" t="s">
        <v>117</v>
      </c>
    </row>
    <row r="1880" spans="1:30" s="96" customFormat="1" ht="50.25" hidden="1" customHeight="1" x14ac:dyDescent="0.25">
      <c r="A1880" s="54">
        <f>+SUBTOTAL(3,$B$11:B1880)</f>
        <v>0</v>
      </c>
      <c r="B1880" s="96" t="s">
        <v>42</v>
      </c>
      <c r="C1880" s="96" t="s">
        <v>43</v>
      </c>
      <c r="D1880" s="96" t="s">
        <v>44</v>
      </c>
      <c r="E1880" s="96" t="s">
        <v>45</v>
      </c>
      <c r="F1880" s="96" t="s">
        <v>6023</v>
      </c>
      <c r="G1880" s="98">
        <v>45572.488101852003</v>
      </c>
      <c r="H1880" s="96" t="s">
        <v>6023</v>
      </c>
      <c r="I1880" s="98">
        <v>45572.488101852003</v>
      </c>
      <c r="J1880" s="96" t="s">
        <v>6023</v>
      </c>
      <c r="K1880" s="98">
        <v>45572.488101852003</v>
      </c>
      <c r="L1880" s="80" t="s">
        <v>6575</v>
      </c>
      <c r="M1880" s="96" t="s">
        <v>48</v>
      </c>
      <c r="N1880" s="96" t="s">
        <v>141</v>
      </c>
      <c r="O1880" s="96" t="s">
        <v>624</v>
      </c>
      <c r="P1880" s="96" t="s">
        <v>4392</v>
      </c>
      <c r="S1880" s="96" t="s">
        <v>68</v>
      </c>
      <c r="T1880" s="96" t="s">
        <v>69</v>
      </c>
      <c r="U1880" s="96" t="s">
        <v>2144</v>
      </c>
      <c r="AC1880" s="96" t="s">
        <v>117</v>
      </c>
      <c r="AD1880" s="96" t="s">
        <v>117</v>
      </c>
    </row>
    <row r="1881" spans="1:30" s="96" customFormat="1" ht="50.25" hidden="1" customHeight="1" x14ac:dyDescent="0.25">
      <c r="A1881" s="54">
        <f>+SUBTOTAL(3,$B$11:B1881)</f>
        <v>0</v>
      </c>
      <c r="B1881" s="96" t="s">
        <v>42</v>
      </c>
      <c r="C1881" s="96" t="s">
        <v>43</v>
      </c>
      <c r="D1881" s="96" t="s">
        <v>44</v>
      </c>
      <c r="E1881" s="96" t="s">
        <v>45</v>
      </c>
      <c r="F1881" s="96" t="s">
        <v>5878</v>
      </c>
      <c r="G1881" s="98">
        <v>45566.877233796004</v>
      </c>
      <c r="H1881" s="96" t="s">
        <v>5878</v>
      </c>
      <c r="I1881" s="98">
        <v>45566.877233796004</v>
      </c>
      <c r="J1881" s="96" t="s">
        <v>5878</v>
      </c>
      <c r="K1881" s="98">
        <v>45566.877233796004</v>
      </c>
      <c r="L1881" s="80" t="s">
        <v>6459</v>
      </c>
      <c r="M1881" s="96" t="s">
        <v>48</v>
      </c>
      <c r="N1881" s="96" t="s">
        <v>49</v>
      </c>
      <c r="O1881" s="96" t="s">
        <v>575</v>
      </c>
      <c r="P1881" s="96" t="s">
        <v>5241</v>
      </c>
      <c r="S1881" s="96" t="s">
        <v>68</v>
      </c>
      <c r="T1881" s="96" t="s">
        <v>69</v>
      </c>
      <c r="U1881" s="96" t="s">
        <v>70</v>
      </c>
      <c r="AC1881" s="96" t="s">
        <v>75</v>
      </c>
      <c r="AD1881" s="96" t="s">
        <v>75</v>
      </c>
    </row>
    <row r="1882" spans="1:30" s="96" customFormat="1" ht="50.25" hidden="1" customHeight="1" x14ac:dyDescent="0.25">
      <c r="A1882" s="54">
        <f>+SUBTOTAL(3,$B$11:B1882)</f>
        <v>0</v>
      </c>
      <c r="B1882" s="96" t="s">
        <v>42</v>
      </c>
      <c r="C1882" s="96" t="s">
        <v>43</v>
      </c>
      <c r="D1882" s="96" t="s">
        <v>44</v>
      </c>
      <c r="E1882" s="96" t="s">
        <v>45</v>
      </c>
      <c r="F1882" s="96" t="s">
        <v>5879</v>
      </c>
      <c r="G1882" s="98">
        <v>45572.483414351998</v>
      </c>
      <c r="H1882" s="96" t="s">
        <v>5879</v>
      </c>
      <c r="I1882" s="98">
        <v>45572.483414351998</v>
      </c>
      <c r="J1882" s="96" t="s">
        <v>5879</v>
      </c>
      <c r="K1882" s="98">
        <v>45572.483414351998</v>
      </c>
      <c r="L1882" s="80" t="s">
        <v>6576</v>
      </c>
      <c r="M1882" s="96" t="s">
        <v>48</v>
      </c>
      <c r="N1882" s="96" t="s">
        <v>49</v>
      </c>
      <c r="O1882" s="96" t="s">
        <v>233</v>
      </c>
      <c r="P1882" s="96" t="s">
        <v>5948</v>
      </c>
      <c r="S1882" s="96" t="s">
        <v>68</v>
      </c>
      <c r="T1882" s="96" t="s">
        <v>69</v>
      </c>
      <c r="U1882" s="96" t="s">
        <v>327</v>
      </c>
      <c r="AC1882" s="96" t="s">
        <v>82</v>
      </c>
      <c r="AD1882" s="96" t="s">
        <v>82</v>
      </c>
    </row>
    <row r="1883" spans="1:30" s="96" customFormat="1" ht="50.25" hidden="1" customHeight="1" x14ac:dyDescent="0.25">
      <c r="A1883" s="54">
        <f>+SUBTOTAL(3,$B$11:B1883)</f>
        <v>0</v>
      </c>
      <c r="B1883" s="96" t="s">
        <v>42</v>
      </c>
      <c r="C1883" s="96" t="s">
        <v>43</v>
      </c>
      <c r="D1883" s="96" t="s">
        <v>44</v>
      </c>
      <c r="E1883" s="96" t="s">
        <v>45</v>
      </c>
      <c r="F1883" s="96" t="s">
        <v>6024</v>
      </c>
      <c r="G1883" s="98">
        <v>45581.942442129999</v>
      </c>
      <c r="H1883" s="96" t="s">
        <v>6024</v>
      </c>
      <c r="I1883" s="98">
        <v>45581.942442129999</v>
      </c>
      <c r="J1883" s="96" t="s">
        <v>6024</v>
      </c>
      <c r="K1883" s="98">
        <v>45581.942442129999</v>
      </c>
      <c r="L1883" s="80" t="s">
        <v>6573</v>
      </c>
      <c r="M1883" s="96" t="s">
        <v>48</v>
      </c>
      <c r="N1883" s="96" t="s">
        <v>49</v>
      </c>
      <c r="O1883" s="96" t="s">
        <v>575</v>
      </c>
      <c r="P1883" s="96" t="s">
        <v>5241</v>
      </c>
      <c r="S1883" s="96" t="s">
        <v>68</v>
      </c>
      <c r="T1883" s="96" t="s">
        <v>321</v>
      </c>
      <c r="U1883" s="96" t="s">
        <v>321</v>
      </c>
      <c r="AC1883" s="96" t="s">
        <v>75</v>
      </c>
      <c r="AD1883" s="96" t="s">
        <v>75</v>
      </c>
    </row>
    <row r="1884" spans="1:30" s="96" customFormat="1" ht="50.25" hidden="1" customHeight="1" x14ac:dyDescent="0.25">
      <c r="A1884" s="54">
        <f>+SUBTOTAL(3,$B$11:B1884)</f>
        <v>0</v>
      </c>
      <c r="B1884" s="96" t="s">
        <v>42</v>
      </c>
      <c r="C1884" s="96" t="s">
        <v>43</v>
      </c>
      <c r="D1884" s="96" t="s">
        <v>44</v>
      </c>
      <c r="E1884" s="96" t="s">
        <v>45</v>
      </c>
      <c r="F1884" s="96" t="s">
        <v>5880</v>
      </c>
      <c r="G1884" s="98">
        <v>45579.505613426001</v>
      </c>
      <c r="H1884" s="96" t="s">
        <v>5880</v>
      </c>
      <c r="I1884" s="98">
        <v>45579.505613426001</v>
      </c>
      <c r="J1884" s="96" t="s">
        <v>5880</v>
      </c>
      <c r="K1884" s="98">
        <v>45579.505613426001</v>
      </c>
      <c r="L1884" s="80" t="s">
        <v>6577</v>
      </c>
      <c r="M1884" s="96" t="s">
        <v>48</v>
      </c>
      <c r="N1884" s="96" t="s">
        <v>141</v>
      </c>
      <c r="O1884" s="96" t="s">
        <v>1288</v>
      </c>
      <c r="P1884" s="96" t="s">
        <v>1411</v>
      </c>
      <c r="S1884" s="96" t="s">
        <v>68</v>
      </c>
      <c r="T1884" s="96" t="s">
        <v>150</v>
      </c>
      <c r="U1884" s="96" t="s">
        <v>2153</v>
      </c>
      <c r="AC1884" s="96" t="s">
        <v>117</v>
      </c>
      <c r="AD1884" s="96" t="s">
        <v>117</v>
      </c>
    </row>
    <row r="1885" spans="1:30" s="96" customFormat="1" ht="50.25" hidden="1" customHeight="1" x14ac:dyDescent="0.25">
      <c r="A1885" s="54">
        <f>+SUBTOTAL(3,$B$11:B1885)</f>
        <v>0</v>
      </c>
      <c r="B1885" s="96" t="s">
        <v>42</v>
      </c>
      <c r="C1885" s="96" t="s">
        <v>43</v>
      </c>
      <c r="D1885" s="96" t="s">
        <v>44</v>
      </c>
      <c r="E1885" s="96" t="s">
        <v>45</v>
      </c>
      <c r="F1885" s="96" t="s">
        <v>5882</v>
      </c>
      <c r="G1885" s="98">
        <v>45572.70869213</v>
      </c>
      <c r="H1885" s="96" t="s">
        <v>5882</v>
      </c>
      <c r="I1885" s="98">
        <v>45572.70869213</v>
      </c>
      <c r="J1885" s="96" t="s">
        <v>5882</v>
      </c>
      <c r="K1885" s="98">
        <v>45572.70869213</v>
      </c>
      <c r="L1885" s="80" t="s">
        <v>4548</v>
      </c>
      <c r="M1885" s="96" t="s">
        <v>48</v>
      </c>
      <c r="N1885" s="96" t="s">
        <v>49</v>
      </c>
      <c r="O1885" s="96" t="s">
        <v>3486</v>
      </c>
      <c r="P1885" s="96" t="s">
        <v>234</v>
      </c>
      <c r="S1885" s="96" t="s">
        <v>68</v>
      </c>
      <c r="T1885" s="96" t="s">
        <v>321</v>
      </c>
      <c r="U1885" s="96" t="s">
        <v>321</v>
      </c>
      <c r="AC1885" s="96" t="s">
        <v>75</v>
      </c>
      <c r="AD1885" s="96" t="s">
        <v>75</v>
      </c>
    </row>
    <row r="1886" spans="1:30" s="96" customFormat="1" ht="50.25" hidden="1" customHeight="1" x14ac:dyDescent="0.25">
      <c r="A1886" s="54">
        <f>+SUBTOTAL(3,$B$11:B1886)</f>
        <v>0</v>
      </c>
      <c r="B1886" s="96" t="s">
        <v>42</v>
      </c>
      <c r="C1886" s="96" t="s">
        <v>43</v>
      </c>
      <c r="D1886" s="96" t="s">
        <v>44</v>
      </c>
      <c r="E1886" s="96" t="s">
        <v>45</v>
      </c>
      <c r="F1886" s="96" t="s">
        <v>5883</v>
      </c>
      <c r="G1886" s="98">
        <v>45573.442696758997</v>
      </c>
      <c r="H1886" s="96" t="s">
        <v>5883</v>
      </c>
      <c r="I1886" s="98">
        <v>45573.442696758997</v>
      </c>
      <c r="J1886" s="96" t="s">
        <v>5883</v>
      </c>
      <c r="K1886" s="98">
        <v>45573.442696758997</v>
      </c>
      <c r="L1886" s="80" t="s">
        <v>6578</v>
      </c>
      <c r="M1886" s="96" t="s">
        <v>48</v>
      </c>
      <c r="N1886" s="96" t="s">
        <v>49</v>
      </c>
      <c r="O1886" s="96" t="s">
        <v>917</v>
      </c>
      <c r="P1886" s="96" t="s">
        <v>95</v>
      </c>
      <c r="S1886" s="96" t="s">
        <v>201</v>
      </c>
      <c r="T1886" s="96" t="s">
        <v>202</v>
      </c>
      <c r="U1886" s="96" t="s">
        <v>4424</v>
      </c>
      <c r="AC1886" s="96" t="s">
        <v>117</v>
      </c>
      <c r="AD1886" s="96" t="s">
        <v>117</v>
      </c>
    </row>
    <row r="1887" spans="1:30" s="96" customFormat="1" ht="50.25" hidden="1" customHeight="1" x14ac:dyDescent="0.25">
      <c r="A1887" s="54">
        <f>+SUBTOTAL(3,$B$11:B1887)</f>
        <v>0</v>
      </c>
      <c r="B1887" s="96" t="s">
        <v>42</v>
      </c>
      <c r="C1887" s="96" t="s">
        <v>43</v>
      </c>
      <c r="D1887" s="96" t="s">
        <v>44</v>
      </c>
      <c r="E1887" s="96" t="s">
        <v>45</v>
      </c>
      <c r="F1887" s="96" t="s">
        <v>5884</v>
      </c>
      <c r="G1887" s="98">
        <v>45587.518379629997</v>
      </c>
      <c r="H1887" s="96" t="s">
        <v>5884</v>
      </c>
      <c r="I1887" s="98">
        <v>45587.518379629997</v>
      </c>
      <c r="J1887" s="96" t="s">
        <v>5884</v>
      </c>
      <c r="K1887" s="98">
        <v>45587.518379629997</v>
      </c>
      <c r="L1887" s="80" t="s">
        <v>6579</v>
      </c>
      <c r="M1887" s="96" t="s">
        <v>48</v>
      </c>
      <c r="N1887" s="96" t="s">
        <v>49</v>
      </c>
      <c r="O1887" s="96" t="s">
        <v>3499</v>
      </c>
      <c r="P1887" s="96" t="s">
        <v>5949</v>
      </c>
      <c r="S1887" s="96" t="s">
        <v>68</v>
      </c>
      <c r="T1887" s="96" t="s">
        <v>125</v>
      </c>
      <c r="U1887" s="96" t="s">
        <v>126</v>
      </c>
      <c r="AC1887" s="96" t="s">
        <v>117</v>
      </c>
      <c r="AD1887" s="96" t="s">
        <v>117</v>
      </c>
    </row>
    <row r="1888" spans="1:30" s="96" customFormat="1" ht="50.25" hidden="1" customHeight="1" x14ac:dyDescent="0.25">
      <c r="A1888" s="54">
        <f>+SUBTOTAL(3,$B$11:B1888)</f>
        <v>0</v>
      </c>
      <c r="B1888" s="96" t="s">
        <v>42</v>
      </c>
      <c r="C1888" s="96" t="s">
        <v>43</v>
      </c>
      <c r="D1888" s="96" t="s">
        <v>44</v>
      </c>
      <c r="E1888" s="96" t="s">
        <v>45</v>
      </c>
      <c r="F1888" s="96" t="s">
        <v>5886</v>
      </c>
      <c r="G1888" s="98">
        <v>45579.601527778002</v>
      </c>
      <c r="H1888" s="96" t="s">
        <v>5886</v>
      </c>
      <c r="I1888" s="98">
        <v>45579.601527778002</v>
      </c>
      <c r="J1888" s="96" t="s">
        <v>5886</v>
      </c>
      <c r="K1888" s="98">
        <v>45579.601527778002</v>
      </c>
      <c r="L1888" s="80" t="s">
        <v>5614</v>
      </c>
      <c r="M1888" s="96" t="s">
        <v>48</v>
      </c>
      <c r="N1888" s="96" t="s">
        <v>49</v>
      </c>
      <c r="O1888" s="96" t="s">
        <v>5184</v>
      </c>
      <c r="P1888" s="96" t="s">
        <v>560</v>
      </c>
      <c r="S1888" s="96" t="s">
        <v>53</v>
      </c>
      <c r="T1888" s="96" t="s">
        <v>5248</v>
      </c>
      <c r="U1888" s="96" t="s">
        <v>157</v>
      </c>
      <c r="AC1888" s="96" t="s">
        <v>75</v>
      </c>
      <c r="AD1888" s="96" t="s">
        <v>75</v>
      </c>
    </row>
    <row r="1889" spans="1:30" s="96" customFormat="1" ht="50.25" hidden="1" customHeight="1" x14ac:dyDescent="0.25">
      <c r="A1889" s="54">
        <f>+SUBTOTAL(3,$B$11:B1889)</f>
        <v>0</v>
      </c>
      <c r="B1889" s="96" t="s">
        <v>42</v>
      </c>
      <c r="C1889" s="96" t="s">
        <v>43</v>
      </c>
      <c r="D1889" s="96" t="s">
        <v>44</v>
      </c>
      <c r="E1889" s="96" t="s">
        <v>45</v>
      </c>
      <c r="F1889" s="96" t="s">
        <v>5887</v>
      </c>
      <c r="G1889" s="98">
        <v>45579.602129630002</v>
      </c>
      <c r="H1889" s="96" t="s">
        <v>5887</v>
      </c>
      <c r="I1889" s="98">
        <v>45579.602129630002</v>
      </c>
      <c r="J1889" s="96" t="s">
        <v>5887</v>
      </c>
      <c r="K1889" s="98">
        <v>45579.602129630002</v>
      </c>
      <c r="L1889" s="80" t="s">
        <v>5614</v>
      </c>
      <c r="M1889" s="96" t="s">
        <v>48</v>
      </c>
      <c r="N1889" s="96" t="s">
        <v>49</v>
      </c>
      <c r="O1889" s="96" t="s">
        <v>5184</v>
      </c>
      <c r="P1889" s="96" t="s">
        <v>560</v>
      </c>
      <c r="S1889" s="96" t="s">
        <v>53</v>
      </c>
      <c r="T1889" s="96" t="s">
        <v>5248</v>
      </c>
      <c r="U1889" s="96" t="s">
        <v>157</v>
      </c>
      <c r="AC1889" s="96" t="s">
        <v>75</v>
      </c>
      <c r="AD1889" s="96" t="s">
        <v>75</v>
      </c>
    </row>
    <row r="1890" spans="1:30" s="96" customFormat="1" ht="50.25" hidden="1" customHeight="1" x14ac:dyDescent="0.25">
      <c r="A1890" s="54">
        <f>+SUBTOTAL(3,$B$11:B1890)</f>
        <v>0</v>
      </c>
      <c r="B1890" s="96" t="s">
        <v>42</v>
      </c>
      <c r="C1890" s="96" t="s">
        <v>43</v>
      </c>
      <c r="D1890" s="96" t="s">
        <v>44</v>
      </c>
      <c r="E1890" s="96" t="s">
        <v>45</v>
      </c>
      <c r="F1890" s="96" t="s">
        <v>5888</v>
      </c>
      <c r="G1890" s="98">
        <v>45569.354016204001</v>
      </c>
      <c r="H1890" s="96" t="s">
        <v>5888</v>
      </c>
      <c r="I1890" s="98">
        <v>45569.354016204001</v>
      </c>
      <c r="J1890" s="96" t="s">
        <v>5888</v>
      </c>
      <c r="K1890" s="98">
        <v>45569.354016204001</v>
      </c>
      <c r="L1890" s="80" t="s">
        <v>6580</v>
      </c>
      <c r="M1890" s="96" t="s">
        <v>48</v>
      </c>
      <c r="N1890" s="96" t="s">
        <v>756</v>
      </c>
      <c r="O1890" s="96" t="s">
        <v>757</v>
      </c>
      <c r="P1890" s="96" t="s">
        <v>5667</v>
      </c>
      <c r="S1890" s="96" t="s">
        <v>68</v>
      </c>
      <c r="T1890" s="96" t="s">
        <v>296</v>
      </c>
      <c r="U1890" s="96" t="s">
        <v>457</v>
      </c>
      <c r="AC1890" s="96" t="s">
        <v>82</v>
      </c>
      <c r="AD1890" s="96" t="s">
        <v>82</v>
      </c>
    </row>
    <row r="1891" spans="1:30" s="96" customFormat="1" ht="50.25" hidden="1" customHeight="1" x14ac:dyDescent="0.25">
      <c r="A1891" s="54">
        <f>+SUBTOTAL(3,$B$11:B1891)</f>
        <v>0</v>
      </c>
      <c r="B1891" s="96" t="s">
        <v>42</v>
      </c>
      <c r="C1891" s="96" t="s">
        <v>43</v>
      </c>
      <c r="D1891" s="96" t="s">
        <v>44</v>
      </c>
      <c r="E1891" s="96" t="s">
        <v>45</v>
      </c>
      <c r="F1891" s="96" t="s">
        <v>5890</v>
      </c>
      <c r="G1891" s="98">
        <v>45582.736273148003</v>
      </c>
      <c r="H1891" s="96" t="s">
        <v>5890</v>
      </c>
      <c r="I1891" s="98">
        <v>45582.736273148003</v>
      </c>
      <c r="J1891" s="96" t="s">
        <v>5890</v>
      </c>
      <c r="K1891" s="98">
        <v>45582.736273148003</v>
      </c>
      <c r="L1891" s="80" t="s">
        <v>1274</v>
      </c>
      <c r="M1891" s="96" t="s">
        <v>111</v>
      </c>
      <c r="N1891" s="96" t="s">
        <v>141</v>
      </c>
      <c r="O1891" s="96" t="s">
        <v>554</v>
      </c>
      <c r="P1891" s="96" t="s">
        <v>661</v>
      </c>
      <c r="S1891" s="96" t="s">
        <v>68</v>
      </c>
      <c r="T1891" s="96" t="s">
        <v>137</v>
      </c>
      <c r="U1891" s="96" t="s">
        <v>3282</v>
      </c>
      <c r="AC1891" s="96" t="s">
        <v>82</v>
      </c>
      <c r="AD1891" s="96" t="s">
        <v>82</v>
      </c>
    </row>
    <row r="1892" spans="1:30" s="96" customFormat="1" ht="50.25" hidden="1" customHeight="1" x14ac:dyDescent="0.25">
      <c r="A1892" s="54">
        <f>+SUBTOTAL(3,$B$11:B1892)</f>
        <v>0</v>
      </c>
      <c r="B1892" s="96" t="s">
        <v>42</v>
      </c>
      <c r="C1892" s="96" t="s">
        <v>43</v>
      </c>
      <c r="D1892" s="96" t="s">
        <v>44</v>
      </c>
      <c r="E1892" s="96" t="s">
        <v>45</v>
      </c>
      <c r="F1892" s="96" t="s">
        <v>5891</v>
      </c>
      <c r="G1892" s="98">
        <v>45572.601909721998</v>
      </c>
      <c r="H1892" s="96" t="s">
        <v>5891</v>
      </c>
      <c r="I1892" s="98">
        <v>45572.601909721998</v>
      </c>
      <c r="J1892" s="96" t="s">
        <v>5891</v>
      </c>
      <c r="K1892" s="98">
        <v>45572.601909721998</v>
      </c>
      <c r="L1892" s="80" t="s">
        <v>6581</v>
      </c>
      <c r="M1892" s="96" t="s">
        <v>48</v>
      </c>
      <c r="N1892" s="96" t="s">
        <v>261</v>
      </c>
      <c r="O1892" s="96" t="s">
        <v>262</v>
      </c>
      <c r="P1892" s="96" t="s">
        <v>5951</v>
      </c>
      <c r="S1892" s="96" t="s">
        <v>68</v>
      </c>
      <c r="T1892" s="96" t="s">
        <v>296</v>
      </c>
      <c r="U1892" s="96" t="s">
        <v>3272</v>
      </c>
      <c r="AC1892" s="96" t="s">
        <v>117</v>
      </c>
      <c r="AD1892" s="96" t="s">
        <v>117</v>
      </c>
    </row>
    <row r="1893" spans="1:30" s="96" customFormat="1" ht="50.25" hidden="1" customHeight="1" x14ac:dyDescent="0.25">
      <c r="A1893" s="54">
        <f>+SUBTOTAL(3,$B$11:B1893)</f>
        <v>0</v>
      </c>
      <c r="B1893" s="96" t="s">
        <v>42</v>
      </c>
      <c r="C1893" s="96" t="s">
        <v>43</v>
      </c>
      <c r="D1893" s="96" t="s">
        <v>44</v>
      </c>
      <c r="E1893" s="96" t="s">
        <v>45</v>
      </c>
      <c r="F1893" s="96" t="s">
        <v>5895</v>
      </c>
      <c r="G1893" s="98">
        <v>45590.515243055997</v>
      </c>
      <c r="H1893" s="96" t="s">
        <v>5895</v>
      </c>
      <c r="I1893" s="98">
        <v>45590.515243055997</v>
      </c>
      <c r="J1893" s="96" t="s">
        <v>5895</v>
      </c>
      <c r="K1893" s="98">
        <v>45590.515243055997</v>
      </c>
      <c r="L1893" s="80" t="s">
        <v>6582</v>
      </c>
      <c r="M1893" s="96" t="s">
        <v>48</v>
      </c>
      <c r="N1893" s="96" t="s">
        <v>261</v>
      </c>
      <c r="O1893" s="96" t="s">
        <v>750</v>
      </c>
      <c r="P1893" s="96" t="s">
        <v>5953</v>
      </c>
      <c r="S1893" s="96" t="s">
        <v>68</v>
      </c>
      <c r="T1893" s="96" t="s">
        <v>69</v>
      </c>
      <c r="U1893" s="96" t="s">
        <v>396</v>
      </c>
      <c r="AC1893" s="96" t="s">
        <v>82</v>
      </c>
      <c r="AD1893" s="96" t="s">
        <v>82</v>
      </c>
    </row>
    <row r="1894" spans="1:30" s="96" customFormat="1" ht="50.25" hidden="1" customHeight="1" x14ac:dyDescent="0.25">
      <c r="A1894" s="54">
        <f>+SUBTOTAL(3,$B$11:B1894)</f>
        <v>0</v>
      </c>
      <c r="B1894" s="96" t="s">
        <v>42</v>
      </c>
      <c r="C1894" s="96" t="s">
        <v>43</v>
      </c>
      <c r="D1894" s="96" t="s">
        <v>44</v>
      </c>
      <c r="E1894" s="96" t="s">
        <v>45</v>
      </c>
      <c r="F1894" s="96" t="s">
        <v>5905</v>
      </c>
      <c r="G1894" s="98">
        <v>45570.398194444002</v>
      </c>
      <c r="H1894" s="96" t="s">
        <v>5905</v>
      </c>
      <c r="I1894" s="98">
        <v>45570.398194444002</v>
      </c>
      <c r="J1894" s="96" t="s">
        <v>5905</v>
      </c>
      <c r="K1894" s="98">
        <v>45570.398194444002</v>
      </c>
      <c r="L1894" s="80" t="s">
        <v>5118</v>
      </c>
      <c r="M1894" s="96" t="s">
        <v>48</v>
      </c>
      <c r="N1894" s="96" t="s">
        <v>303</v>
      </c>
      <c r="O1894" s="96" t="s">
        <v>633</v>
      </c>
      <c r="P1894" s="96" t="s">
        <v>5223</v>
      </c>
      <c r="S1894" s="96" t="s">
        <v>68</v>
      </c>
      <c r="T1894" s="96" t="s">
        <v>125</v>
      </c>
      <c r="U1894" s="96" t="s">
        <v>126</v>
      </c>
      <c r="AC1894" s="96" t="s">
        <v>75</v>
      </c>
      <c r="AD1894" s="96" t="s">
        <v>75</v>
      </c>
    </row>
    <row r="1895" spans="1:30" s="96" customFormat="1" ht="50.25" hidden="1" customHeight="1" x14ac:dyDescent="0.25">
      <c r="A1895" s="54">
        <f>+SUBTOTAL(3,$B$11:B1895)</f>
        <v>0</v>
      </c>
      <c r="B1895" s="96" t="s">
        <v>42</v>
      </c>
      <c r="C1895" s="96" t="s">
        <v>43</v>
      </c>
      <c r="D1895" s="96" t="s">
        <v>44</v>
      </c>
      <c r="E1895" s="96" t="s">
        <v>45</v>
      </c>
      <c r="F1895" s="96" t="s">
        <v>5892</v>
      </c>
      <c r="G1895" s="98">
        <v>45569.595451389003</v>
      </c>
      <c r="H1895" s="96" t="s">
        <v>5892</v>
      </c>
      <c r="I1895" s="98">
        <v>45569.595451389003</v>
      </c>
      <c r="J1895" s="96" t="s">
        <v>5892</v>
      </c>
      <c r="K1895" s="98">
        <v>45569.595451389003</v>
      </c>
      <c r="L1895" s="80" t="s">
        <v>6583</v>
      </c>
      <c r="M1895" s="96" t="s">
        <v>48</v>
      </c>
      <c r="N1895" s="96" t="s">
        <v>261</v>
      </c>
      <c r="O1895" s="96" t="s">
        <v>786</v>
      </c>
      <c r="P1895" s="96" t="s">
        <v>5952</v>
      </c>
      <c r="S1895" s="96" t="s">
        <v>68</v>
      </c>
      <c r="T1895" s="96" t="s">
        <v>69</v>
      </c>
      <c r="U1895" s="96" t="s">
        <v>70</v>
      </c>
      <c r="AC1895" s="96" t="s">
        <v>117</v>
      </c>
      <c r="AD1895" s="96" t="s">
        <v>117</v>
      </c>
    </row>
    <row r="1896" spans="1:30" s="96" customFormat="1" ht="50.25" hidden="1" customHeight="1" x14ac:dyDescent="0.25">
      <c r="A1896" s="54">
        <f>+SUBTOTAL(3,$B$11:B1896)</f>
        <v>0</v>
      </c>
      <c r="B1896" s="96" t="s">
        <v>42</v>
      </c>
      <c r="C1896" s="96" t="s">
        <v>43</v>
      </c>
      <c r="D1896" s="96" t="s">
        <v>44</v>
      </c>
      <c r="E1896" s="96" t="s">
        <v>45</v>
      </c>
      <c r="F1896" s="96" t="s">
        <v>6025</v>
      </c>
      <c r="G1896" s="98">
        <v>45575.458229167001</v>
      </c>
      <c r="H1896" s="96" t="s">
        <v>6025</v>
      </c>
      <c r="I1896" s="98">
        <v>45575.458229167001</v>
      </c>
      <c r="J1896" s="96" t="s">
        <v>6025</v>
      </c>
      <c r="K1896" s="98">
        <v>45575.458229167001</v>
      </c>
      <c r="L1896" s="80" t="s">
        <v>6584</v>
      </c>
      <c r="M1896" s="96" t="s">
        <v>48</v>
      </c>
      <c r="N1896" s="96" t="s">
        <v>261</v>
      </c>
      <c r="O1896" s="96" t="s">
        <v>3510</v>
      </c>
      <c r="P1896" s="96" t="s">
        <v>234</v>
      </c>
      <c r="S1896" s="96" t="s">
        <v>68</v>
      </c>
      <c r="T1896" s="96" t="s">
        <v>125</v>
      </c>
      <c r="U1896" s="96" t="s">
        <v>126</v>
      </c>
      <c r="AC1896" s="96" t="s">
        <v>75</v>
      </c>
      <c r="AD1896" s="96" t="s">
        <v>75</v>
      </c>
    </row>
    <row r="1897" spans="1:30" s="96" customFormat="1" ht="50.25" hidden="1" customHeight="1" x14ac:dyDescent="0.25">
      <c r="A1897" s="54">
        <f>+SUBTOTAL(3,$B$11:B1897)</f>
        <v>0</v>
      </c>
      <c r="B1897" s="96" t="s">
        <v>42</v>
      </c>
      <c r="C1897" s="96" t="s">
        <v>43</v>
      </c>
      <c r="D1897" s="96" t="s">
        <v>44</v>
      </c>
      <c r="E1897" s="96" t="s">
        <v>45</v>
      </c>
      <c r="F1897" s="96" t="s">
        <v>5893</v>
      </c>
      <c r="G1897" s="98">
        <v>45581.489409722002</v>
      </c>
      <c r="H1897" s="96" t="s">
        <v>5893</v>
      </c>
      <c r="I1897" s="98">
        <v>45581.489409722002</v>
      </c>
      <c r="J1897" s="96" t="s">
        <v>5893</v>
      </c>
      <c r="K1897" s="98">
        <v>45581.489409722002</v>
      </c>
      <c r="L1897" s="80" t="s">
        <v>6468</v>
      </c>
      <c r="M1897" s="96" t="s">
        <v>48</v>
      </c>
      <c r="N1897" s="96" t="s">
        <v>261</v>
      </c>
      <c r="O1897" s="96" t="s">
        <v>739</v>
      </c>
      <c r="P1897" s="96" t="s">
        <v>4413</v>
      </c>
      <c r="S1897" s="96" t="s">
        <v>68</v>
      </c>
      <c r="T1897" s="96" t="s">
        <v>156</v>
      </c>
      <c r="U1897" s="96" t="s">
        <v>216</v>
      </c>
      <c r="AC1897" s="96" t="s">
        <v>117</v>
      </c>
      <c r="AD1897" s="96" t="s">
        <v>117</v>
      </c>
    </row>
    <row r="1898" spans="1:30" s="96" customFormat="1" ht="50.25" hidden="1" customHeight="1" x14ac:dyDescent="0.25">
      <c r="A1898" s="54">
        <f>+SUBTOTAL(3,$B$11:B1898)</f>
        <v>0</v>
      </c>
      <c r="B1898" s="96" t="s">
        <v>42</v>
      </c>
      <c r="C1898" s="96" t="s">
        <v>43</v>
      </c>
      <c r="D1898" s="96" t="s">
        <v>44</v>
      </c>
      <c r="E1898" s="96" t="s">
        <v>45</v>
      </c>
      <c r="F1898" s="96" t="s">
        <v>5894</v>
      </c>
      <c r="G1898" s="98">
        <v>45586.678090278001</v>
      </c>
      <c r="H1898" s="96" t="s">
        <v>5894</v>
      </c>
      <c r="I1898" s="98">
        <v>45586.678090278001</v>
      </c>
      <c r="J1898" s="96" t="s">
        <v>5894</v>
      </c>
      <c r="K1898" s="98">
        <v>45586.678090278001</v>
      </c>
      <c r="L1898" s="80" t="s">
        <v>6585</v>
      </c>
      <c r="M1898" s="96" t="s">
        <v>48</v>
      </c>
      <c r="N1898" s="96" t="s">
        <v>261</v>
      </c>
      <c r="O1898" s="96" t="s">
        <v>262</v>
      </c>
      <c r="P1898" s="96" t="s">
        <v>5951</v>
      </c>
      <c r="S1898" s="96" t="s">
        <v>68</v>
      </c>
      <c r="T1898" s="96" t="s">
        <v>125</v>
      </c>
      <c r="U1898" s="96" t="s">
        <v>126</v>
      </c>
      <c r="AC1898" s="96" t="s">
        <v>117</v>
      </c>
      <c r="AD1898" s="96" t="s">
        <v>117</v>
      </c>
    </row>
    <row r="1899" spans="1:30" s="96" customFormat="1" ht="50.25" hidden="1" customHeight="1" x14ac:dyDescent="0.25">
      <c r="A1899" s="54">
        <f>+SUBTOTAL(3,$B$11:B1899)</f>
        <v>0</v>
      </c>
      <c r="B1899" s="96" t="s">
        <v>42</v>
      </c>
      <c r="C1899" s="96" t="s">
        <v>43</v>
      </c>
      <c r="D1899" s="96" t="s">
        <v>44</v>
      </c>
      <c r="E1899" s="96" t="s">
        <v>45</v>
      </c>
      <c r="F1899" s="96" t="s">
        <v>5896</v>
      </c>
      <c r="G1899" s="98">
        <v>45588.937789352</v>
      </c>
      <c r="H1899" s="96" t="s">
        <v>5896</v>
      </c>
      <c r="I1899" s="98">
        <v>45588.937789352</v>
      </c>
      <c r="J1899" s="96" t="s">
        <v>5896</v>
      </c>
      <c r="K1899" s="98">
        <v>45588.937789352</v>
      </c>
      <c r="L1899" s="80" t="s">
        <v>6586</v>
      </c>
      <c r="M1899" s="96" t="s">
        <v>48</v>
      </c>
      <c r="N1899" s="96" t="s">
        <v>141</v>
      </c>
      <c r="O1899" s="96" t="s">
        <v>612</v>
      </c>
      <c r="P1899" s="96" t="s">
        <v>5954</v>
      </c>
      <c r="S1899" s="96" t="s">
        <v>68</v>
      </c>
      <c r="T1899" s="96" t="s">
        <v>69</v>
      </c>
      <c r="U1899" s="96" t="s">
        <v>70</v>
      </c>
      <c r="AC1899" s="96" t="s">
        <v>82</v>
      </c>
      <c r="AD1899" s="96" t="s">
        <v>82</v>
      </c>
    </row>
    <row r="1900" spans="1:30" s="96" customFormat="1" ht="50.25" hidden="1" customHeight="1" x14ac:dyDescent="0.25">
      <c r="A1900" s="54">
        <f>+SUBTOTAL(3,$B$11:B1900)</f>
        <v>0</v>
      </c>
      <c r="B1900" s="96" t="s">
        <v>42</v>
      </c>
      <c r="C1900" s="96" t="s">
        <v>43</v>
      </c>
      <c r="D1900" s="96" t="s">
        <v>44</v>
      </c>
      <c r="E1900" s="96" t="s">
        <v>45</v>
      </c>
      <c r="F1900" s="96" t="s">
        <v>5898</v>
      </c>
      <c r="G1900" s="98">
        <v>45571.597303240997</v>
      </c>
      <c r="H1900" s="96" t="s">
        <v>5898</v>
      </c>
      <c r="I1900" s="98">
        <v>45571.597303240997</v>
      </c>
      <c r="J1900" s="96" t="s">
        <v>5898</v>
      </c>
      <c r="K1900" s="98">
        <v>45571.597303240997</v>
      </c>
      <c r="L1900" s="80" t="s">
        <v>6587</v>
      </c>
      <c r="M1900" s="96" t="s">
        <v>48</v>
      </c>
      <c r="N1900" s="96" t="s">
        <v>756</v>
      </c>
      <c r="O1900" s="96" t="s">
        <v>1412</v>
      </c>
      <c r="P1900" s="96" t="s">
        <v>5955</v>
      </c>
      <c r="S1900" s="96" t="s">
        <v>53</v>
      </c>
      <c r="T1900" s="96" t="s">
        <v>5248</v>
      </c>
      <c r="U1900" s="96" t="s">
        <v>157</v>
      </c>
      <c r="AC1900" s="96" t="s">
        <v>82</v>
      </c>
      <c r="AD1900" s="96" t="s">
        <v>82</v>
      </c>
    </row>
    <row r="1901" spans="1:30" s="96" customFormat="1" ht="50.25" hidden="1" customHeight="1" x14ac:dyDescent="0.25">
      <c r="A1901" s="54">
        <f>+SUBTOTAL(3,$B$11:B1901)</f>
        <v>0</v>
      </c>
      <c r="B1901" s="96" t="s">
        <v>42</v>
      </c>
      <c r="C1901" s="96" t="s">
        <v>43</v>
      </c>
      <c r="D1901" s="96" t="s">
        <v>44</v>
      </c>
      <c r="E1901" s="96" t="s">
        <v>45</v>
      </c>
      <c r="F1901" s="96" t="s">
        <v>5899</v>
      </c>
      <c r="G1901" s="98">
        <v>45586.558715277999</v>
      </c>
      <c r="H1901" s="96" t="s">
        <v>5899</v>
      </c>
      <c r="I1901" s="98">
        <v>45586.558715277999</v>
      </c>
      <c r="J1901" s="96" t="s">
        <v>5899</v>
      </c>
      <c r="K1901" s="98">
        <v>45586.558715277999</v>
      </c>
      <c r="L1901" s="80" t="s">
        <v>1282</v>
      </c>
      <c r="M1901" s="96" t="s">
        <v>48</v>
      </c>
      <c r="N1901" s="96" t="s">
        <v>756</v>
      </c>
      <c r="O1901" s="96" t="s">
        <v>1412</v>
      </c>
      <c r="P1901" s="96" t="s">
        <v>305</v>
      </c>
      <c r="S1901" s="96" t="s">
        <v>68</v>
      </c>
      <c r="T1901" s="96" t="s">
        <v>125</v>
      </c>
      <c r="U1901" s="96" t="s">
        <v>126</v>
      </c>
      <c r="AC1901" s="96" t="s">
        <v>82</v>
      </c>
      <c r="AD1901" s="96" t="s">
        <v>82</v>
      </c>
    </row>
    <row r="1902" spans="1:30" s="96" customFormat="1" ht="50.25" hidden="1" customHeight="1" x14ac:dyDescent="0.25">
      <c r="A1902" s="54">
        <f>+SUBTOTAL(3,$B$11:B1902)</f>
        <v>0</v>
      </c>
      <c r="B1902" s="96" t="s">
        <v>42</v>
      </c>
      <c r="C1902" s="96" t="s">
        <v>43</v>
      </c>
      <c r="D1902" s="96" t="s">
        <v>44</v>
      </c>
      <c r="E1902" s="96" t="s">
        <v>45</v>
      </c>
      <c r="F1902" s="96" t="s">
        <v>5900</v>
      </c>
      <c r="G1902" s="98">
        <v>45595.464548611002</v>
      </c>
      <c r="H1902" s="96" t="s">
        <v>5900</v>
      </c>
      <c r="I1902" s="98">
        <v>45595.464548611002</v>
      </c>
      <c r="J1902" s="96" t="s">
        <v>5900</v>
      </c>
      <c r="K1902" s="98">
        <v>45595.464548611002</v>
      </c>
      <c r="L1902" s="80" t="s">
        <v>6588</v>
      </c>
      <c r="M1902" s="96" t="s">
        <v>48</v>
      </c>
      <c r="N1902" s="96" t="s">
        <v>756</v>
      </c>
      <c r="O1902" s="96" t="s">
        <v>1412</v>
      </c>
      <c r="P1902" s="96" t="s">
        <v>1329</v>
      </c>
      <c r="S1902" s="96" t="s">
        <v>53</v>
      </c>
      <c r="T1902" s="96" t="s">
        <v>5248</v>
      </c>
      <c r="U1902" s="96" t="s">
        <v>157</v>
      </c>
      <c r="AC1902" s="96" t="s">
        <v>117</v>
      </c>
      <c r="AD1902" s="96" t="s">
        <v>117</v>
      </c>
    </row>
    <row r="1903" spans="1:30" s="96" customFormat="1" ht="50.25" hidden="1" customHeight="1" x14ac:dyDescent="0.25">
      <c r="A1903" s="54">
        <f>+SUBTOTAL(3,$B$11:B1903)</f>
        <v>0</v>
      </c>
      <c r="B1903" s="96" t="s">
        <v>42</v>
      </c>
      <c r="C1903" s="96" t="s">
        <v>43</v>
      </c>
      <c r="D1903" s="96" t="s">
        <v>44</v>
      </c>
      <c r="E1903" s="96" t="s">
        <v>45</v>
      </c>
      <c r="F1903" s="96" t="s">
        <v>5881</v>
      </c>
      <c r="G1903" s="98">
        <v>45589.572974536997</v>
      </c>
      <c r="H1903" s="96" t="s">
        <v>5881</v>
      </c>
      <c r="I1903" s="98">
        <v>45589.572974536997</v>
      </c>
      <c r="J1903" s="96" t="s">
        <v>5881</v>
      </c>
      <c r="K1903" s="98">
        <v>45589.572974536997</v>
      </c>
      <c r="L1903" s="80" t="s">
        <v>6589</v>
      </c>
      <c r="M1903" s="96" t="s">
        <v>48</v>
      </c>
      <c r="N1903" s="96" t="s">
        <v>756</v>
      </c>
      <c r="O1903" s="96" t="s">
        <v>1412</v>
      </c>
      <c r="P1903" s="96" t="s">
        <v>104</v>
      </c>
      <c r="S1903" s="96" t="s">
        <v>68</v>
      </c>
      <c r="T1903" s="96" t="s">
        <v>69</v>
      </c>
      <c r="U1903" s="96" t="s">
        <v>327</v>
      </c>
      <c r="AC1903" s="96" t="s">
        <v>82</v>
      </c>
      <c r="AD1903" s="96" t="s">
        <v>82</v>
      </c>
    </row>
    <row r="1904" spans="1:30" s="96" customFormat="1" ht="50.25" hidden="1" customHeight="1" x14ac:dyDescent="0.25">
      <c r="A1904" s="54">
        <f>+SUBTOTAL(3,$B$11:B1904)</f>
        <v>0</v>
      </c>
      <c r="B1904" s="96" t="s">
        <v>42</v>
      </c>
      <c r="C1904" s="96" t="s">
        <v>43</v>
      </c>
      <c r="D1904" s="96" t="s">
        <v>44</v>
      </c>
      <c r="E1904" s="96" t="s">
        <v>45</v>
      </c>
      <c r="F1904" s="96" t="s">
        <v>5901</v>
      </c>
      <c r="G1904" s="98">
        <v>45575.433483795998</v>
      </c>
      <c r="H1904" s="96" t="s">
        <v>5901</v>
      </c>
      <c r="I1904" s="98">
        <v>45575.433483795998</v>
      </c>
      <c r="J1904" s="96" t="s">
        <v>5901</v>
      </c>
      <c r="K1904" s="98">
        <v>45575.433483795998</v>
      </c>
      <c r="L1904" s="80" t="s">
        <v>6590</v>
      </c>
      <c r="M1904" s="96" t="s">
        <v>48</v>
      </c>
      <c r="N1904" s="96" t="s">
        <v>64</v>
      </c>
      <c r="O1904" s="96" t="s">
        <v>1292</v>
      </c>
      <c r="P1904" s="96" t="s">
        <v>5956</v>
      </c>
      <c r="S1904" s="96" t="s">
        <v>53</v>
      </c>
      <c r="T1904" s="96" t="s">
        <v>5248</v>
      </c>
      <c r="U1904" s="96" t="s">
        <v>157</v>
      </c>
      <c r="AC1904" s="96" t="s">
        <v>117</v>
      </c>
      <c r="AD1904" s="96" t="s">
        <v>117</v>
      </c>
    </row>
    <row r="1905" spans="1:30" s="96" customFormat="1" ht="50.25" hidden="1" customHeight="1" x14ac:dyDescent="0.25">
      <c r="A1905" s="54">
        <f>+SUBTOTAL(3,$B$11:B1905)</f>
        <v>0</v>
      </c>
      <c r="B1905" s="96" t="s">
        <v>42</v>
      </c>
      <c r="C1905" s="96" t="s">
        <v>43</v>
      </c>
      <c r="D1905" s="96" t="s">
        <v>44</v>
      </c>
      <c r="E1905" s="96" t="s">
        <v>45</v>
      </c>
      <c r="F1905" s="96" t="s">
        <v>5902</v>
      </c>
      <c r="G1905" s="98">
        <v>45580.696388889002</v>
      </c>
      <c r="H1905" s="96" t="s">
        <v>5902</v>
      </c>
      <c r="I1905" s="98">
        <v>45580.696388889002</v>
      </c>
      <c r="J1905" s="96" t="s">
        <v>5902</v>
      </c>
      <c r="K1905" s="98">
        <v>45580.696388889002</v>
      </c>
      <c r="L1905" s="80" t="s">
        <v>1282</v>
      </c>
      <c r="M1905" s="96" t="s">
        <v>48</v>
      </c>
      <c r="N1905" s="96" t="s">
        <v>756</v>
      </c>
      <c r="O1905" s="96" t="s">
        <v>1412</v>
      </c>
      <c r="P1905" s="96" t="s">
        <v>305</v>
      </c>
      <c r="S1905" s="96" t="s">
        <v>68</v>
      </c>
      <c r="T1905" s="96" t="s">
        <v>125</v>
      </c>
      <c r="U1905" s="96" t="s">
        <v>126</v>
      </c>
      <c r="AC1905" s="96" t="s">
        <v>82</v>
      </c>
      <c r="AD1905" s="96" t="s">
        <v>82</v>
      </c>
    </row>
    <row r="1906" spans="1:30" s="96" customFormat="1" ht="50.25" hidden="1" customHeight="1" x14ac:dyDescent="0.25">
      <c r="A1906" s="54">
        <f>+SUBTOTAL(3,$B$11:B1906)</f>
        <v>0</v>
      </c>
      <c r="B1906" s="96" t="s">
        <v>42</v>
      </c>
      <c r="C1906" s="96" t="s">
        <v>43</v>
      </c>
      <c r="D1906" s="96" t="s">
        <v>44</v>
      </c>
      <c r="E1906" s="96" t="s">
        <v>45</v>
      </c>
      <c r="F1906" s="96" t="s">
        <v>5897</v>
      </c>
      <c r="G1906" s="98">
        <v>45593.667256943998</v>
      </c>
      <c r="H1906" s="96" t="s">
        <v>5897</v>
      </c>
      <c r="I1906" s="98">
        <v>45593.667256943998</v>
      </c>
      <c r="J1906" s="96" t="s">
        <v>5897</v>
      </c>
      <c r="K1906" s="98">
        <v>45593.667256943998</v>
      </c>
      <c r="L1906" s="80" t="s">
        <v>6591</v>
      </c>
      <c r="M1906" s="96" t="s">
        <v>48</v>
      </c>
      <c r="N1906" s="96" t="s">
        <v>756</v>
      </c>
      <c r="O1906" s="96" t="s">
        <v>2065</v>
      </c>
      <c r="P1906" s="96" t="s">
        <v>1398</v>
      </c>
      <c r="S1906" s="96" t="s">
        <v>68</v>
      </c>
      <c r="T1906" s="96" t="s">
        <v>69</v>
      </c>
      <c r="U1906" s="96" t="s">
        <v>70</v>
      </c>
      <c r="AC1906" s="96" t="s">
        <v>82</v>
      </c>
      <c r="AD1906" s="96" t="s">
        <v>82</v>
      </c>
    </row>
    <row r="1907" spans="1:30" s="96" customFormat="1" ht="50.25" hidden="1" customHeight="1" x14ac:dyDescent="0.25">
      <c r="A1907" s="54">
        <f>+SUBTOTAL(3,$B$11:B1907)</f>
        <v>0</v>
      </c>
      <c r="B1907" s="96" t="s">
        <v>42</v>
      </c>
      <c r="C1907" s="96" t="s">
        <v>43</v>
      </c>
      <c r="D1907" s="96" t="s">
        <v>44</v>
      </c>
      <c r="E1907" s="96" t="s">
        <v>45</v>
      </c>
      <c r="F1907" s="96" t="s">
        <v>5903</v>
      </c>
      <c r="G1907" s="98">
        <v>45573.624629630001</v>
      </c>
      <c r="H1907" s="96" t="s">
        <v>5903</v>
      </c>
      <c r="I1907" s="98">
        <v>45573.624629630001</v>
      </c>
      <c r="J1907" s="96" t="s">
        <v>5903</v>
      </c>
      <c r="K1907" s="98">
        <v>45573.624629630001</v>
      </c>
      <c r="L1907" s="80" t="s">
        <v>6592</v>
      </c>
      <c r="M1907" s="96" t="s">
        <v>48</v>
      </c>
      <c r="N1907" s="96" t="s">
        <v>756</v>
      </c>
      <c r="O1907" s="96" t="s">
        <v>1412</v>
      </c>
      <c r="P1907" s="96" t="s">
        <v>355</v>
      </c>
      <c r="S1907" s="96" t="s">
        <v>68</v>
      </c>
      <c r="T1907" s="96" t="s">
        <v>125</v>
      </c>
      <c r="U1907" s="96" t="s">
        <v>126</v>
      </c>
      <c r="AC1907" s="96" t="s">
        <v>82</v>
      </c>
      <c r="AD1907" s="96" t="s">
        <v>82</v>
      </c>
    </row>
    <row r="1908" spans="1:30" s="96" customFormat="1" ht="50.25" hidden="1" customHeight="1" x14ac:dyDescent="0.25">
      <c r="A1908" s="54">
        <f>+SUBTOTAL(3,$B$11:B1908)</f>
        <v>0</v>
      </c>
      <c r="B1908" s="96" t="s">
        <v>42</v>
      </c>
      <c r="C1908" s="96" t="s">
        <v>43</v>
      </c>
      <c r="D1908" s="96" t="s">
        <v>44</v>
      </c>
      <c r="E1908" s="96" t="s">
        <v>45</v>
      </c>
      <c r="F1908" s="96" t="s">
        <v>6026</v>
      </c>
      <c r="G1908" s="98">
        <v>45592.527511574001</v>
      </c>
      <c r="H1908" s="96" t="s">
        <v>6026</v>
      </c>
      <c r="I1908" s="98">
        <v>45592.527511574001</v>
      </c>
      <c r="J1908" s="96" t="s">
        <v>6026</v>
      </c>
      <c r="K1908" s="98">
        <v>45592.527511574001</v>
      </c>
      <c r="L1908" s="80" t="s">
        <v>6593</v>
      </c>
      <c r="M1908" s="96" t="s">
        <v>48</v>
      </c>
      <c r="N1908" s="96" t="s">
        <v>141</v>
      </c>
      <c r="O1908" s="96" t="s">
        <v>175</v>
      </c>
      <c r="P1908" s="96" t="s">
        <v>176</v>
      </c>
      <c r="S1908" s="96" t="s">
        <v>53</v>
      </c>
      <c r="T1908" s="96" t="s">
        <v>5248</v>
      </c>
      <c r="U1908" s="96" t="s">
        <v>157</v>
      </c>
      <c r="AC1908" s="96" t="s">
        <v>75</v>
      </c>
      <c r="AD1908" s="96" t="s">
        <v>75</v>
      </c>
    </row>
    <row r="1909" spans="1:30" s="96" customFormat="1" ht="50.25" hidden="1" customHeight="1" x14ac:dyDescent="0.25">
      <c r="A1909" s="54">
        <f>+SUBTOTAL(3,$B$11:B1909)</f>
        <v>0</v>
      </c>
      <c r="B1909" s="96" t="s">
        <v>42</v>
      </c>
      <c r="C1909" s="96" t="s">
        <v>43</v>
      </c>
      <c r="D1909" s="96" t="s">
        <v>44</v>
      </c>
      <c r="E1909" s="96" t="s">
        <v>45</v>
      </c>
      <c r="F1909" s="96" t="s">
        <v>6027</v>
      </c>
      <c r="G1909" s="98">
        <v>45571.474953703997</v>
      </c>
      <c r="H1909" s="96" t="s">
        <v>6027</v>
      </c>
      <c r="I1909" s="98">
        <v>45571.474953703997</v>
      </c>
      <c r="J1909" s="96" t="s">
        <v>6027</v>
      </c>
      <c r="K1909" s="98">
        <v>45571.474953703997</v>
      </c>
      <c r="L1909" s="80" t="s">
        <v>6594</v>
      </c>
      <c r="M1909" s="96" t="s">
        <v>48</v>
      </c>
      <c r="N1909" s="96" t="s">
        <v>313</v>
      </c>
      <c r="O1909" s="96" t="s">
        <v>485</v>
      </c>
      <c r="P1909" s="96" t="s">
        <v>2044</v>
      </c>
      <c r="S1909" s="96" t="s">
        <v>68</v>
      </c>
      <c r="T1909" s="96" t="s">
        <v>96</v>
      </c>
      <c r="U1909" s="96" t="s">
        <v>97</v>
      </c>
      <c r="AC1909" s="96" t="s">
        <v>82</v>
      </c>
      <c r="AD1909" s="96" t="s">
        <v>82</v>
      </c>
    </row>
    <row r="1910" spans="1:30" s="96" customFormat="1" ht="50.25" hidden="1" customHeight="1" x14ac:dyDescent="0.25">
      <c r="A1910" s="54">
        <f>+SUBTOTAL(3,$B$11:B1910)</f>
        <v>0</v>
      </c>
      <c r="B1910" s="96" t="s">
        <v>42</v>
      </c>
      <c r="C1910" s="96" t="s">
        <v>43</v>
      </c>
      <c r="D1910" s="96" t="s">
        <v>44</v>
      </c>
      <c r="E1910" s="96" t="s">
        <v>45</v>
      </c>
      <c r="F1910" s="96" t="s">
        <v>5904</v>
      </c>
      <c r="G1910" s="98">
        <v>45591.662627315003</v>
      </c>
      <c r="H1910" s="96" t="s">
        <v>5904</v>
      </c>
      <c r="I1910" s="98">
        <v>45591.662627315003</v>
      </c>
      <c r="J1910" s="96" t="s">
        <v>5904</v>
      </c>
      <c r="K1910" s="98">
        <v>45591.662627315003</v>
      </c>
      <c r="L1910" s="80" t="s">
        <v>6595</v>
      </c>
      <c r="M1910" s="96" t="s">
        <v>48</v>
      </c>
      <c r="N1910" s="96" t="s">
        <v>709</v>
      </c>
      <c r="O1910" s="96" t="s">
        <v>715</v>
      </c>
      <c r="P1910" s="96" t="s">
        <v>1338</v>
      </c>
      <c r="S1910" s="96" t="s">
        <v>68</v>
      </c>
      <c r="T1910" s="96" t="s">
        <v>69</v>
      </c>
      <c r="U1910" s="96" t="s">
        <v>327</v>
      </c>
      <c r="AC1910" s="96" t="s">
        <v>82</v>
      </c>
      <c r="AD1910" s="96" t="s">
        <v>82</v>
      </c>
    </row>
    <row r="1911" spans="1:30" s="96" customFormat="1" ht="50.25" hidden="1" customHeight="1" x14ac:dyDescent="0.25">
      <c r="A1911" s="54">
        <f>+SUBTOTAL(3,$B$11:B1911)</f>
        <v>0</v>
      </c>
      <c r="B1911" s="96" t="s">
        <v>42</v>
      </c>
      <c r="C1911" s="96" t="s">
        <v>43</v>
      </c>
      <c r="D1911" s="96" t="s">
        <v>44</v>
      </c>
      <c r="E1911" s="96" t="s">
        <v>45</v>
      </c>
      <c r="F1911" s="96" t="s">
        <v>6028</v>
      </c>
      <c r="G1911" s="98">
        <v>45569.674907407003</v>
      </c>
      <c r="H1911" s="96" t="s">
        <v>6028</v>
      </c>
      <c r="I1911" s="98">
        <v>45569.674907407003</v>
      </c>
      <c r="J1911" s="96" t="s">
        <v>6028</v>
      </c>
      <c r="K1911" s="98">
        <v>45569.674907407003</v>
      </c>
      <c r="L1911" s="80" t="s">
        <v>6550</v>
      </c>
      <c r="M1911" s="96" t="s">
        <v>48</v>
      </c>
      <c r="N1911" s="96" t="s">
        <v>64</v>
      </c>
      <c r="O1911" s="96" t="s">
        <v>87</v>
      </c>
      <c r="P1911" s="96" t="s">
        <v>3336</v>
      </c>
      <c r="S1911" s="96" t="s">
        <v>53</v>
      </c>
      <c r="T1911" s="96" t="s">
        <v>5248</v>
      </c>
      <c r="U1911" s="96" t="s">
        <v>157</v>
      </c>
      <c r="AC1911" s="96" t="s">
        <v>61</v>
      </c>
      <c r="AD1911" s="96" t="s">
        <v>61</v>
      </c>
    </row>
    <row r="1912" spans="1:30" s="96" customFormat="1" ht="50.25" hidden="1" customHeight="1" x14ac:dyDescent="0.25">
      <c r="A1912" s="54">
        <f>+SUBTOTAL(3,$B$11:B1912)</f>
        <v>0</v>
      </c>
      <c r="B1912" s="96" t="s">
        <v>42</v>
      </c>
      <c r="C1912" s="96" t="s">
        <v>43</v>
      </c>
      <c r="D1912" s="96" t="s">
        <v>44</v>
      </c>
      <c r="E1912" s="96" t="s">
        <v>45</v>
      </c>
      <c r="F1912" s="96" t="s">
        <v>5975</v>
      </c>
      <c r="G1912" s="98">
        <v>45593.438634259001</v>
      </c>
      <c r="H1912" s="96" t="s">
        <v>5975</v>
      </c>
      <c r="I1912" s="98">
        <v>45593.438634259001</v>
      </c>
      <c r="J1912" s="96" t="s">
        <v>5975</v>
      </c>
      <c r="K1912" s="98">
        <v>45593.438634259001</v>
      </c>
      <c r="L1912" s="80" t="s">
        <v>6514</v>
      </c>
      <c r="M1912" s="96" t="s">
        <v>48</v>
      </c>
      <c r="N1912" s="96" t="s">
        <v>379</v>
      </c>
      <c r="O1912" s="96" t="s">
        <v>643</v>
      </c>
      <c r="P1912" s="96" t="s">
        <v>6049</v>
      </c>
      <c r="S1912" s="96" t="s">
        <v>53</v>
      </c>
      <c r="T1912" s="96" t="s">
        <v>1423</v>
      </c>
      <c r="U1912" s="96" t="s">
        <v>1424</v>
      </c>
      <c r="AC1912" s="96" t="s">
        <v>82</v>
      </c>
      <c r="AD1912" s="96" t="s">
        <v>82</v>
      </c>
    </row>
    <row r="1913" spans="1:30" s="96" customFormat="1" ht="50.25" hidden="1" customHeight="1" x14ac:dyDescent="0.25">
      <c r="A1913" s="54">
        <f>+SUBTOTAL(3,$B$11:B1913)</f>
        <v>0</v>
      </c>
      <c r="B1913" s="96" t="s">
        <v>42</v>
      </c>
      <c r="C1913" s="96" t="s">
        <v>43</v>
      </c>
      <c r="D1913" s="96" t="s">
        <v>44</v>
      </c>
      <c r="E1913" s="96" t="s">
        <v>45</v>
      </c>
      <c r="F1913" s="96" t="s">
        <v>6029</v>
      </c>
      <c r="G1913" s="98">
        <v>45593.441423611002</v>
      </c>
      <c r="H1913" s="96" t="s">
        <v>6029</v>
      </c>
      <c r="I1913" s="98">
        <v>45593.441423611002</v>
      </c>
      <c r="J1913" s="96" t="s">
        <v>6029</v>
      </c>
      <c r="K1913" s="98">
        <v>45593.441423611002</v>
      </c>
      <c r="L1913" s="80" t="s">
        <v>6550</v>
      </c>
      <c r="M1913" s="96" t="s">
        <v>48</v>
      </c>
      <c r="N1913" s="96" t="s">
        <v>141</v>
      </c>
      <c r="O1913" s="96" t="s">
        <v>227</v>
      </c>
      <c r="P1913" s="96" t="s">
        <v>2048</v>
      </c>
      <c r="S1913" s="96" t="s">
        <v>53</v>
      </c>
      <c r="T1913" s="96" t="s">
        <v>5248</v>
      </c>
      <c r="U1913" s="96" t="s">
        <v>157</v>
      </c>
      <c r="AC1913" s="96" t="s">
        <v>61</v>
      </c>
      <c r="AD1913" s="96" t="s">
        <v>61</v>
      </c>
    </row>
    <row r="1914" spans="1:30" s="96" customFormat="1" ht="50.25" hidden="1" customHeight="1" x14ac:dyDescent="0.25">
      <c r="A1914" s="54">
        <f>+SUBTOTAL(3,$B$11:B1914)</f>
        <v>0</v>
      </c>
      <c r="B1914" s="96" t="s">
        <v>42</v>
      </c>
      <c r="C1914" s="96" t="s">
        <v>43</v>
      </c>
      <c r="D1914" s="96" t="s">
        <v>44</v>
      </c>
      <c r="E1914" s="96" t="s">
        <v>45</v>
      </c>
      <c r="F1914" s="96" t="s">
        <v>6030</v>
      </c>
      <c r="G1914" s="98">
        <v>45597.531574073997</v>
      </c>
      <c r="H1914" s="96" t="s">
        <v>6030</v>
      </c>
      <c r="I1914" s="98">
        <v>45597.531574073997</v>
      </c>
      <c r="J1914" s="96" t="s">
        <v>6030</v>
      </c>
      <c r="K1914" s="98">
        <v>45597.531574073997</v>
      </c>
      <c r="L1914" s="80" t="s">
        <v>6596</v>
      </c>
      <c r="M1914" s="96" t="s">
        <v>48</v>
      </c>
      <c r="N1914" s="96" t="s">
        <v>141</v>
      </c>
      <c r="O1914" s="96" t="s">
        <v>227</v>
      </c>
      <c r="P1914" s="96" t="s">
        <v>6057</v>
      </c>
      <c r="S1914" s="96" t="s">
        <v>68</v>
      </c>
      <c r="T1914" s="96" t="s">
        <v>69</v>
      </c>
      <c r="U1914" s="96" t="s">
        <v>70</v>
      </c>
      <c r="AC1914" s="96" t="s">
        <v>75</v>
      </c>
      <c r="AD1914" s="96" t="s">
        <v>75</v>
      </c>
    </row>
    <row r="1915" spans="1:30" s="96" customFormat="1" ht="50.25" hidden="1" customHeight="1" x14ac:dyDescent="0.25">
      <c r="A1915" s="54">
        <f>+SUBTOTAL(3,$B$11:B1915)</f>
        <v>0</v>
      </c>
      <c r="B1915" s="96" t="s">
        <v>42</v>
      </c>
      <c r="C1915" s="96" t="s">
        <v>43</v>
      </c>
      <c r="D1915" s="96" t="s">
        <v>44</v>
      </c>
      <c r="E1915" s="96" t="s">
        <v>45</v>
      </c>
      <c r="F1915" s="96" t="s">
        <v>5906</v>
      </c>
      <c r="G1915" s="98">
        <v>45577.448912036998</v>
      </c>
      <c r="H1915" s="96" t="s">
        <v>5906</v>
      </c>
      <c r="I1915" s="98">
        <v>45577.448912036998</v>
      </c>
      <c r="J1915" s="96" t="s">
        <v>5906</v>
      </c>
      <c r="K1915" s="98">
        <v>45577.448912036998</v>
      </c>
      <c r="L1915" s="80" t="s">
        <v>6597</v>
      </c>
      <c r="M1915" s="96" t="s">
        <v>48</v>
      </c>
      <c r="N1915" s="96" t="s">
        <v>313</v>
      </c>
      <c r="O1915" s="96" t="s">
        <v>464</v>
      </c>
      <c r="P1915" s="96" t="s">
        <v>546</v>
      </c>
      <c r="S1915" s="96" t="s">
        <v>53</v>
      </c>
      <c r="T1915" s="96" t="s">
        <v>5248</v>
      </c>
      <c r="U1915" s="96" t="s">
        <v>157</v>
      </c>
      <c r="AC1915" s="96" t="s">
        <v>75</v>
      </c>
      <c r="AD1915" s="96" t="s">
        <v>75</v>
      </c>
    </row>
    <row r="1916" spans="1:30" s="96" customFormat="1" ht="50.25" hidden="1" customHeight="1" x14ac:dyDescent="0.25">
      <c r="A1916" s="54">
        <f>+SUBTOTAL(3,$B$11:B1916)</f>
        <v>0</v>
      </c>
      <c r="B1916" s="96" t="s">
        <v>42</v>
      </c>
      <c r="C1916" s="96" t="s">
        <v>43</v>
      </c>
      <c r="D1916" s="96" t="s">
        <v>44</v>
      </c>
      <c r="E1916" s="96" t="s">
        <v>45</v>
      </c>
      <c r="F1916" s="96" t="s">
        <v>5907</v>
      </c>
      <c r="G1916" s="98">
        <v>45592.521412037</v>
      </c>
      <c r="H1916" s="96" t="s">
        <v>5907</v>
      </c>
      <c r="I1916" s="98">
        <v>45592.521412037</v>
      </c>
      <c r="J1916" s="96" t="s">
        <v>5907</v>
      </c>
      <c r="K1916" s="98">
        <v>45592.521412037</v>
      </c>
      <c r="L1916" s="80" t="s">
        <v>2962</v>
      </c>
      <c r="M1916" s="96" t="s">
        <v>48</v>
      </c>
      <c r="N1916" s="96" t="s">
        <v>64</v>
      </c>
      <c r="O1916" s="96" t="s">
        <v>87</v>
      </c>
      <c r="P1916" s="96" t="s">
        <v>3347</v>
      </c>
      <c r="S1916" s="96" t="s">
        <v>53</v>
      </c>
      <c r="T1916" s="96" t="s">
        <v>5248</v>
      </c>
      <c r="U1916" s="96" t="s">
        <v>157</v>
      </c>
      <c r="AC1916" s="96" t="s">
        <v>117</v>
      </c>
      <c r="AD1916" s="96" t="s">
        <v>117</v>
      </c>
    </row>
    <row r="1917" spans="1:30" s="96" customFormat="1" ht="50.25" hidden="1" customHeight="1" x14ac:dyDescent="0.25">
      <c r="A1917" s="54">
        <f>+SUBTOTAL(3,$B$11:B1917)</f>
        <v>0</v>
      </c>
      <c r="B1917" s="96" t="s">
        <v>42</v>
      </c>
      <c r="C1917" s="96" t="s">
        <v>43</v>
      </c>
      <c r="D1917" s="96" t="s">
        <v>44</v>
      </c>
      <c r="E1917" s="96" t="s">
        <v>45</v>
      </c>
      <c r="F1917" s="96" t="s">
        <v>5908</v>
      </c>
      <c r="G1917" s="98">
        <v>45579.495115741003</v>
      </c>
      <c r="H1917" s="96" t="s">
        <v>5908</v>
      </c>
      <c r="I1917" s="98">
        <v>45579.495115741003</v>
      </c>
      <c r="J1917" s="96" t="s">
        <v>5908</v>
      </c>
      <c r="K1917" s="98">
        <v>45579.495115741003</v>
      </c>
      <c r="L1917" s="80" t="s">
        <v>5614</v>
      </c>
      <c r="M1917" s="96" t="s">
        <v>48</v>
      </c>
      <c r="N1917" s="96" t="s">
        <v>49</v>
      </c>
      <c r="O1917" s="96" t="s">
        <v>5184</v>
      </c>
      <c r="P1917" s="96" t="s">
        <v>560</v>
      </c>
      <c r="S1917" s="96" t="s">
        <v>68</v>
      </c>
      <c r="T1917" s="96" t="s">
        <v>96</v>
      </c>
      <c r="U1917" s="96" t="s">
        <v>97</v>
      </c>
      <c r="AC1917" s="96" t="s">
        <v>82</v>
      </c>
      <c r="AD1917" s="96" t="s">
        <v>82</v>
      </c>
    </row>
    <row r="1918" spans="1:30" s="96" customFormat="1" ht="50.25" hidden="1" customHeight="1" x14ac:dyDescent="0.25">
      <c r="A1918" s="54">
        <f>+SUBTOTAL(3,$B$11:B1918)</f>
        <v>0</v>
      </c>
      <c r="B1918" s="96" t="s">
        <v>42</v>
      </c>
      <c r="C1918" s="96" t="s">
        <v>43</v>
      </c>
      <c r="D1918" s="96" t="s">
        <v>44</v>
      </c>
      <c r="E1918" s="96" t="s">
        <v>45</v>
      </c>
      <c r="F1918" s="96" t="s">
        <v>6031</v>
      </c>
      <c r="G1918" s="98">
        <v>45597.422002314997</v>
      </c>
      <c r="H1918" s="96" t="s">
        <v>6031</v>
      </c>
      <c r="I1918" s="98">
        <v>45597.422002314997</v>
      </c>
      <c r="J1918" s="96" t="s">
        <v>6031</v>
      </c>
      <c r="K1918" s="98">
        <v>45597.422002314997</v>
      </c>
      <c r="L1918" s="80" t="s">
        <v>2946</v>
      </c>
      <c r="M1918" s="96" t="s">
        <v>48</v>
      </c>
      <c r="N1918" s="96" t="s">
        <v>141</v>
      </c>
      <c r="O1918" s="96" t="s">
        <v>227</v>
      </c>
      <c r="P1918" s="96" t="s">
        <v>2048</v>
      </c>
      <c r="S1918" s="96" t="s">
        <v>144</v>
      </c>
      <c r="T1918" s="96" t="s">
        <v>145</v>
      </c>
      <c r="U1918" s="96" t="s">
        <v>6065</v>
      </c>
      <c r="AC1918" s="96" t="s">
        <v>61</v>
      </c>
      <c r="AD1918" s="96" t="s">
        <v>61</v>
      </c>
    </row>
    <row r="1919" spans="1:30" s="96" customFormat="1" ht="50.25" hidden="1" customHeight="1" x14ac:dyDescent="0.25">
      <c r="A1919" s="54">
        <f>+SUBTOTAL(3,$B$11:B1919)</f>
        <v>0</v>
      </c>
      <c r="B1919" s="96" t="s">
        <v>42</v>
      </c>
      <c r="C1919" s="96" t="s">
        <v>43</v>
      </c>
      <c r="D1919" s="96" t="s">
        <v>44</v>
      </c>
      <c r="E1919" s="96" t="s">
        <v>45</v>
      </c>
      <c r="F1919" s="96" t="s">
        <v>6032</v>
      </c>
      <c r="G1919" s="98">
        <v>45597.446956018997</v>
      </c>
      <c r="H1919" s="96" t="s">
        <v>6032</v>
      </c>
      <c r="I1919" s="98">
        <v>45597.446956018997</v>
      </c>
      <c r="J1919" s="96" t="s">
        <v>6032</v>
      </c>
      <c r="K1919" s="98">
        <v>45597.446956018997</v>
      </c>
      <c r="L1919" s="80" t="s">
        <v>2946</v>
      </c>
      <c r="M1919" s="96" t="s">
        <v>48</v>
      </c>
      <c r="N1919" s="96" t="s">
        <v>141</v>
      </c>
      <c r="O1919" s="96" t="s">
        <v>227</v>
      </c>
      <c r="P1919" s="96" t="s">
        <v>2048</v>
      </c>
      <c r="S1919" s="96" t="s">
        <v>53</v>
      </c>
      <c r="T1919" s="96" t="s">
        <v>5248</v>
      </c>
      <c r="U1919" s="96" t="s">
        <v>157</v>
      </c>
      <c r="AC1919" s="96" t="s">
        <v>61</v>
      </c>
      <c r="AD1919" s="96" t="s">
        <v>61</v>
      </c>
    </row>
    <row r="1920" spans="1:30" s="96" customFormat="1" ht="50.25" hidden="1" customHeight="1" x14ac:dyDescent="0.25">
      <c r="A1920" s="54">
        <f>+SUBTOTAL(3,$B$11:B1920)</f>
        <v>0</v>
      </c>
      <c r="B1920" s="96" t="s">
        <v>42</v>
      </c>
      <c r="C1920" s="96" t="s">
        <v>43</v>
      </c>
      <c r="D1920" s="96" t="s">
        <v>44</v>
      </c>
      <c r="E1920" s="96" t="s">
        <v>45</v>
      </c>
      <c r="F1920" s="96" t="s">
        <v>6033</v>
      </c>
      <c r="G1920" s="98">
        <v>45597.452962962998</v>
      </c>
      <c r="H1920" s="96" t="s">
        <v>6033</v>
      </c>
      <c r="I1920" s="98">
        <v>45597.452962962998</v>
      </c>
      <c r="J1920" s="96" t="s">
        <v>6033</v>
      </c>
      <c r="K1920" s="98">
        <v>45597.452962962998</v>
      </c>
      <c r="L1920" s="80" t="s">
        <v>1159</v>
      </c>
      <c r="M1920" s="96" t="s">
        <v>48</v>
      </c>
      <c r="N1920" s="96" t="s">
        <v>141</v>
      </c>
      <c r="O1920" s="96" t="s">
        <v>624</v>
      </c>
      <c r="P1920" s="96" t="s">
        <v>1296</v>
      </c>
      <c r="S1920" s="96" t="s">
        <v>53</v>
      </c>
      <c r="T1920" s="96" t="s">
        <v>1423</v>
      </c>
      <c r="U1920" s="96" t="s">
        <v>1424</v>
      </c>
      <c r="AC1920" s="96" t="s">
        <v>82</v>
      </c>
      <c r="AD1920" s="96" t="s">
        <v>82</v>
      </c>
    </row>
    <row r="1921" spans="1:30" s="96" customFormat="1" ht="50.25" hidden="1" customHeight="1" x14ac:dyDescent="0.25">
      <c r="A1921" s="54">
        <f>+SUBTOTAL(3,$B$11:B1921)</f>
        <v>0</v>
      </c>
      <c r="B1921" s="96" t="s">
        <v>42</v>
      </c>
      <c r="C1921" s="96" t="s">
        <v>43</v>
      </c>
      <c r="D1921" s="96" t="s">
        <v>44</v>
      </c>
      <c r="E1921" s="96" t="s">
        <v>45</v>
      </c>
      <c r="F1921" s="96" t="s">
        <v>6034</v>
      </c>
      <c r="G1921" s="98">
        <v>45580.642766204001</v>
      </c>
      <c r="H1921" s="96" t="s">
        <v>6034</v>
      </c>
      <c r="I1921" s="98">
        <v>45580.642766204001</v>
      </c>
      <c r="J1921" s="96" t="s">
        <v>6034</v>
      </c>
      <c r="K1921" s="98">
        <v>45580.642766204001</v>
      </c>
      <c r="L1921" s="80" t="s">
        <v>6598</v>
      </c>
      <c r="M1921" s="96" t="s">
        <v>48</v>
      </c>
      <c r="N1921" s="96" t="s">
        <v>313</v>
      </c>
      <c r="O1921" s="96" t="s">
        <v>314</v>
      </c>
      <c r="P1921" s="96" t="s">
        <v>234</v>
      </c>
      <c r="S1921" s="96" t="s">
        <v>68</v>
      </c>
      <c r="T1921" s="96" t="s">
        <v>125</v>
      </c>
      <c r="U1921" s="96" t="s">
        <v>224</v>
      </c>
      <c r="AC1921" s="96" t="s">
        <v>75</v>
      </c>
      <c r="AD1921" s="96" t="s">
        <v>75</v>
      </c>
    </row>
    <row r="1922" spans="1:30" s="96" customFormat="1" ht="50.25" hidden="1" customHeight="1" x14ac:dyDescent="0.25">
      <c r="A1922" s="54">
        <f>+SUBTOTAL(3,$B$11:B1922)</f>
        <v>0</v>
      </c>
      <c r="B1922" s="96" t="s">
        <v>42</v>
      </c>
      <c r="C1922" s="96" t="s">
        <v>43</v>
      </c>
      <c r="D1922" s="96" t="s">
        <v>44</v>
      </c>
      <c r="E1922" s="96" t="s">
        <v>45</v>
      </c>
      <c r="F1922" s="96" t="s">
        <v>6035</v>
      </c>
      <c r="G1922" s="98">
        <v>45576.655520833003</v>
      </c>
      <c r="H1922" s="96" t="s">
        <v>6035</v>
      </c>
      <c r="I1922" s="98">
        <v>45576.655520833003</v>
      </c>
      <c r="J1922" s="96" t="s">
        <v>6035</v>
      </c>
      <c r="K1922" s="98">
        <v>45576.655520833003</v>
      </c>
      <c r="L1922" s="80" t="s">
        <v>6524</v>
      </c>
      <c r="M1922" s="96" t="s">
        <v>48</v>
      </c>
      <c r="N1922" s="96" t="s">
        <v>191</v>
      </c>
      <c r="O1922" s="96" t="s">
        <v>371</v>
      </c>
      <c r="P1922" s="96" t="s">
        <v>699</v>
      </c>
      <c r="S1922" s="96" t="s">
        <v>68</v>
      </c>
      <c r="T1922" s="96" t="s">
        <v>69</v>
      </c>
      <c r="U1922" s="96" t="s">
        <v>461</v>
      </c>
      <c r="AC1922" s="96" t="s">
        <v>117</v>
      </c>
      <c r="AD1922" s="96" t="s">
        <v>117</v>
      </c>
    </row>
    <row r="1923" spans="1:30" s="96" customFormat="1" ht="50.25" hidden="1" customHeight="1" x14ac:dyDescent="0.25">
      <c r="A1923" s="54">
        <f>+SUBTOTAL(3,$B$11:B1923)</f>
        <v>0</v>
      </c>
      <c r="B1923" s="96" t="s">
        <v>42</v>
      </c>
      <c r="C1923" s="96" t="s">
        <v>43</v>
      </c>
      <c r="D1923" s="96" t="s">
        <v>44</v>
      </c>
      <c r="E1923" s="96" t="s">
        <v>45</v>
      </c>
      <c r="F1923" s="96" t="s">
        <v>6036</v>
      </c>
      <c r="G1923" s="98">
        <v>45568.439409721999</v>
      </c>
      <c r="H1923" s="96" t="s">
        <v>6036</v>
      </c>
      <c r="I1923" s="98">
        <v>45568.439409721999</v>
      </c>
      <c r="J1923" s="96" t="s">
        <v>6036</v>
      </c>
      <c r="K1923" s="98">
        <v>45568.439409721999</v>
      </c>
      <c r="L1923" s="80" t="s">
        <v>2946</v>
      </c>
      <c r="M1923" s="96" t="s">
        <v>48</v>
      </c>
      <c r="N1923" s="96" t="s">
        <v>141</v>
      </c>
      <c r="O1923" s="96" t="s">
        <v>227</v>
      </c>
      <c r="P1923" s="96" t="s">
        <v>2048</v>
      </c>
      <c r="S1923" s="96" t="s">
        <v>53</v>
      </c>
      <c r="T1923" s="96" t="s">
        <v>5248</v>
      </c>
      <c r="U1923" s="96" t="s">
        <v>157</v>
      </c>
      <c r="AC1923" s="96" t="s">
        <v>82</v>
      </c>
      <c r="AD1923" s="96" t="s">
        <v>82</v>
      </c>
    </row>
    <row r="1924" spans="1:30" s="96" customFormat="1" ht="50.25" hidden="1" customHeight="1" x14ac:dyDescent="0.25">
      <c r="A1924" s="54">
        <f>+SUBTOTAL(3,$B$11:B1924)</f>
        <v>0</v>
      </c>
      <c r="B1924" s="96" t="s">
        <v>42</v>
      </c>
      <c r="C1924" s="96" t="s">
        <v>43</v>
      </c>
      <c r="D1924" s="96" t="s">
        <v>44</v>
      </c>
      <c r="E1924" s="96" t="s">
        <v>45</v>
      </c>
      <c r="F1924" s="96" t="s">
        <v>5909</v>
      </c>
      <c r="G1924" s="98">
        <v>45570.477581018997</v>
      </c>
      <c r="H1924" s="96" t="s">
        <v>5909</v>
      </c>
      <c r="I1924" s="98">
        <v>45570.477581018997</v>
      </c>
      <c r="J1924" s="96" t="s">
        <v>5909</v>
      </c>
      <c r="K1924" s="98">
        <v>45570.477581018997</v>
      </c>
      <c r="L1924" s="80" t="s">
        <v>6600</v>
      </c>
      <c r="M1924" s="96" t="s">
        <v>48</v>
      </c>
      <c r="N1924" s="96" t="s">
        <v>141</v>
      </c>
      <c r="O1924" s="96" t="s">
        <v>142</v>
      </c>
      <c r="P1924" s="96" t="s">
        <v>5957</v>
      </c>
      <c r="S1924" s="96" t="s">
        <v>781</v>
      </c>
      <c r="T1924" s="96" t="s">
        <v>782</v>
      </c>
      <c r="U1924" s="96" t="s">
        <v>783</v>
      </c>
      <c r="AC1924" s="96" t="s">
        <v>117</v>
      </c>
      <c r="AD1924" s="96" t="s">
        <v>117</v>
      </c>
    </row>
    <row r="1925" spans="1:30" s="96" customFormat="1" ht="50.25" hidden="1" customHeight="1" x14ac:dyDescent="0.25">
      <c r="A1925" s="54">
        <f>+SUBTOTAL(3,$B$11:B1925)</f>
        <v>0</v>
      </c>
      <c r="B1925" s="96" t="s">
        <v>42</v>
      </c>
      <c r="C1925" s="96" t="s">
        <v>43</v>
      </c>
      <c r="D1925" s="96" t="s">
        <v>44</v>
      </c>
      <c r="E1925" s="96" t="s">
        <v>45</v>
      </c>
      <c r="F1925" s="96" t="s">
        <v>5910</v>
      </c>
      <c r="G1925" s="98">
        <v>45570.049085648003</v>
      </c>
      <c r="H1925" s="96" t="s">
        <v>5910</v>
      </c>
      <c r="I1925" s="98">
        <v>45570.049085648003</v>
      </c>
      <c r="J1925" s="96" t="s">
        <v>5910</v>
      </c>
      <c r="K1925" s="98">
        <v>45570.049085648003</v>
      </c>
      <c r="L1925" s="80" t="s">
        <v>6601</v>
      </c>
      <c r="M1925" s="96" t="s">
        <v>48</v>
      </c>
      <c r="N1925" s="96" t="s">
        <v>141</v>
      </c>
      <c r="O1925" s="96" t="s">
        <v>624</v>
      </c>
      <c r="P1925" s="96" t="s">
        <v>3498</v>
      </c>
      <c r="S1925" s="96" t="s">
        <v>201</v>
      </c>
      <c r="T1925" s="96" t="s">
        <v>519</v>
      </c>
      <c r="U1925" s="96" t="s">
        <v>520</v>
      </c>
      <c r="AC1925" s="96" t="s">
        <v>117</v>
      </c>
      <c r="AD1925" s="96" t="s">
        <v>117</v>
      </c>
    </row>
    <row r="1926" spans="1:30" s="96" customFormat="1" ht="50.25" hidden="1" customHeight="1" x14ac:dyDescent="0.25">
      <c r="A1926" s="54">
        <f>+SUBTOTAL(3,$B$11:B1926)</f>
        <v>0</v>
      </c>
      <c r="B1926" s="96" t="s">
        <v>42</v>
      </c>
      <c r="C1926" s="96" t="s">
        <v>43</v>
      </c>
      <c r="D1926" s="96" t="s">
        <v>44</v>
      </c>
      <c r="E1926" s="96" t="s">
        <v>45</v>
      </c>
      <c r="F1926" s="96" t="s">
        <v>5911</v>
      </c>
      <c r="G1926" s="98">
        <v>45579.432442129997</v>
      </c>
      <c r="H1926" s="96" t="s">
        <v>5911</v>
      </c>
      <c r="I1926" s="98">
        <v>45579.432442129997</v>
      </c>
      <c r="J1926" s="96" t="s">
        <v>5911</v>
      </c>
      <c r="K1926" s="98">
        <v>45579.432442129997</v>
      </c>
      <c r="L1926" s="80" t="s">
        <v>6602</v>
      </c>
      <c r="M1926" s="96" t="s">
        <v>48</v>
      </c>
      <c r="N1926" s="96" t="s">
        <v>261</v>
      </c>
      <c r="O1926" s="96" t="s">
        <v>3510</v>
      </c>
      <c r="P1926" s="96" t="s">
        <v>1398</v>
      </c>
      <c r="S1926" s="96" t="s">
        <v>68</v>
      </c>
      <c r="T1926" s="96" t="s">
        <v>69</v>
      </c>
      <c r="U1926" s="96" t="s">
        <v>396</v>
      </c>
      <c r="AC1926" s="96" t="s">
        <v>75</v>
      </c>
      <c r="AD1926" s="96" t="s">
        <v>75</v>
      </c>
    </row>
    <row r="1927" spans="1:30" s="96" customFormat="1" ht="50.25" hidden="1" customHeight="1" x14ac:dyDescent="0.25">
      <c r="A1927" s="54">
        <f>+SUBTOTAL(3,$B$11:B1927)</f>
        <v>0</v>
      </c>
      <c r="B1927" s="96" t="s">
        <v>42</v>
      </c>
      <c r="C1927" s="96" t="s">
        <v>43</v>
      </c>
      <c r="D1927" s="96" t="s">
        <v>44</v>
      </c>
      <c r="E1927" s="96" t="s">
        <v>45</v>
      </c>
      <c r="F1927" s="96" t="s">
        <v>6037</v>
      </c>
      <c r="G1927" s="98">
        <v>45574.677407406998</v>
      </c>
      <c r="H1927" s="96" t="s">
        <v>6037</v>
      </c>
      <c r="I1927" s="98">
        <v>45574.677407406998</v>
      </c>
      <c r="J1927" s="96" t="s">
        <v>6037</v>
      </c>
      <c r="K1927" s="98">
        <v>45574.677407406998</v>
      </c>
      <c r="L1927" s="80" t="s">
        <v>1284</v>
      </c>
      <c r="M1927" s="96" t="s">
        <v>48</v>
      </c>
      <c r="N1927" s="96" t="s">
        <v>303</v>
      </c>
      <c r="O1927" s="96" t="s">
        <v>770</v>
      </c>
      <c r="P1927" s="96" t="s">
        <v>1414</v>
      </c>
      <c r="S1927" s="96" t="s">
        <v>53</v>
      </c>
      <c r="T1927" s="96" t="s">
        <v>5248</v>
      </c>
      <c r="U1927" s="96" t="s">
        <v>157</v>
      </c>
      <c r="AC1927" s="96" t="s">
        <v>75</v>
      </c>
      <c r="AD1927" s="96" t="s">
        <v>75</v>
      </c>
    </row>
    <row r="1928" spans="1:30" s="96" customFormat="1" ht="50.25" hidden="1" customHeight="1" x14ac:dyDescent="0.25">
      <c r="A1928" s="54">
        <f>+SUBTOTAL(3,$B$11:B1928)</f>
        <v>0</v>
      </c>
      <c r="B1928" s="96" t="s">
        <v>42</v>
      </c>
      <c r="C1928" s="96" t="s">
        <v>43</v>
      </c>
      <c r="D1928" s="96" t="s">
        <v>44</v>
      </c>
      <c r="E1928" s="96" t="s">
        <v>45</v>
      </c>
      <c r="F1928" s="96" t="s">
        <v>6038</v>
      </c>
      <c r="G1928" s="98">
        <v>45590.664351852</v>
      </c>
      <c r="H1928" s="96" t="s">
        <v>6038</v>
      </c>
      <c r="I1928" s="98">
        <v>45590.664351852</v>
      </c>
      <c r="J1928" s="96" t="s">
        <v>6038</v>
      </c>
      <c r="K1928" s="98">
        <v>45590.664351852</v>
      </c>
      <c r="L1928" s="80" t="s">
        <v>6550</v>
      </c>
      <c r="M1928" s="96" t="s">
        <v>48</v>
      </c>
      <c r="N1928" s="96" t="s">
        <v>141</v>
      </c>
      <c r="O1928" s="96" t="s">
        <v>227</v>
      </c>
      <c r="P1928" s="96" t="s">
        <v>2048</v>
      </c>
      <c r="S1928" s="96" t="s">
        <v>53</v>
      </c>
      <c r="T1928" s="96" t="s">
        <v>5259</v>
      </c>
      <c r="U1928" s="96" t="s">
        <v>5260</v>
      </c>
      <c r="AC1928" s="96" t="s">
        <v>902</v>
      </c>
      <c r="AD1928" s="96" t="s">
        <v>902</v>
      </c>
    </row>
    <row r="1929" spans="1:30" s="96" customFormat="1" ht="50.25" hidden="1" customHeight="1" x14ac:dyDescent="0.25">
      <c r="A1929" s="54">
        <f>+SUBTOTAL(3,$B$11:B1929)</f>
        <v>0</v>
      </c>
      <c r="B1929" s="96" t="s">
        <v>42</v>
      </c>
      <c r="C1929" s="96" t="s">
        <v>43</v>
      </c>
      <c r="D1929" s="96" t="s">
        <v>44</v>
      </c>
      <c r="E1929" s="96" t="s">
        <v>45</v>
      </c>
      <c r="F1929" s="96" t="s">
        <v>6039</v>
      </c>
      <c r="G1929" s="98">
        <v>45582.708541667002</v>
      </c>
      <c r="H1929" s="96" t="s">
        <v>6039</v>
      </c>
      <c r="I1929" s="98">
        <v>45582.708541667002</v>
      </c>
      <c r="J1929" s="96" t="s">
        <v>6039</v>
      </c>
      <c r="K1929" s="98">
        <v>45582.708541667002</v>
      </c>
      <c r="L1929" s="80" t="s">
        <v>6610</v>
      </c>
      <c r="M1929" s="96" t="s">
        <v>48</v>
      </c>
      <c r="N1929" s="96" t="s">
        <v>141</v>
      </c>
      <c r="O1929" s="96" t="s">
        <v>210</v>
      </c>
      <c r="P1929" s="96" t="s">
        <v>6058</v>
      </c>
      <c r="S1929" s="96" t="s">
        <v>652</v>
      </c>
      <c r="T1929" s="96" t="s">
        <v>3273</v>
      </c>
      <c r="U1929" s="96" t="s">
        <v>654</v>
      </c>
      <c r="AC1929" s="96" t="s">
        <v>75</v>
      </c>
      <c r="AD1929" s="96" t="s">
        <v>75</v>
      </c>
    </row>
    <row r="1930" spans="1:30" s="96" customFormat="1" ht="50.25" hidden="1" customHeight="1" x14ac:dyDescent="0.25">
      <c r="A1930" s="54">
        <f>+SUBTOTAL(3,$B$11:B1930)</f>
        <v>0</v>
      </c>
      <c r="B1930" s="96" t="s">
        <v>42</v>
      </c>
      <c r="C1930" s="96" t="s">
        <v>43</v>
      </c>
      <c r="D1930" s="96" t="s">
        <v>44</v>
      </c>
      <c r="E1930" s="96" t="s">
        <v>45</v>
      </c>
      <c r="F1930" s="96" t="s">
        <v>6040</v>
      </c>
      <c r="G1930" s="98">
        <v>45586.508692130003</v>
      </c>
      <c r="H1930" s="96" t="s">
        <v>6040</v>
      </c>
      <c r="I1930" s="98">
        <v>45586.508692130003</v>
      </c>
      <c r="J1930" s="96" t="s">
        <v>6040</v>
      </c>
      <c r="K1930" s="98">
        <v>45586.508692130003</v>
      </c>
      <c r="L1930" s="80" t="s">
        <v>1284</v>
      </c>
      <c r="M1930" s="96" t="s">
        <v>48</v>
      </c>
      <c r="N1930" s="96" t="s">
        <v>303</v>
      </c>
      <c r="O1930" s="96" t="s">
        <v>770</v>
      </c>
      <c r="P1930" s="96" t="s">
        <v>1414</v>
      </c>
      <c r="S1930" s="96" t="s">
        <v>68</v>
      </c>
      <c r="T1930" s="96" t="s">
        <v>156</v>
      </c>
      <c r="U1930" s="96" t="s">
        <v>216</v>
      </c>
      <c r="AC1930" s="96" t="s">
        <v>75</v>
      </c>
      <c r="AD1930" s="96" t="s">
        <v>75</v>
      </c>
    </row>
    <row r="1931" spans="1:30" s="96" customFormat="1" ht="50.25" hidden="1" customHeight="1" x14ac:dyDescent="0.25">
      <c r="A1931" s="54">
        <f>+SUBTOTAL(3,$B$11:B1931)</f>
        <v>0</v>
      </c>
      <c r="B1931" s="96" t="s">
        <v>42</v>
      </c>
      <c r="C1931" s="96" t="s">
        <v>43</v>
      </c>
      <c r="D1931" s="96" t="s">
        <v>44</v>
      </c>
      <c r="E1931" s="96" t="s">
        <v>45</v>
      </c>
      <c r="F1931" s="96" t="s">
        <v>6041</v>
      </c>
      <c r="G1931" s="98">
        <v>45587.598888888999</v>
      </c>
      <c r="H1931" s="96" t="s">
        <v>6041</v>
      </c>
      <c r="I1931" s="98">
        <v>45587.598888888999</v>
      </c>
      <c r="J1931" s="96" t="s">
        <v>6041</v>
      </c>
      <c r="K1931" s="98">
        <v>45587.598888888999</v>
      </c>
      <c r="L1931" s="80" t="s">
        <v>2946</v>
      </c>
      <c r="M1931" s="96" t="s">
        <v>48</v>
      </c>
      <c r="N1931" s="96" t="s">
        <v>141</v>
      </c>
      <c r="O1931" s="96" t="s">
        <v>227</v>
      </c>
      <c r="P1931" s="96" t="s">
        <v>2048</v>
      </c>
      <c r="S1931" s="96" t="s">
        <v>53</v>
      </c>
      <c r="T1931" s="96" t="s">
        <v>5248</v>
      </c>
      <c r="U1931" s="96" t="s">
        <v>157</v>
      </c>
      <c r="AC1931" s="96" t="s">
        <v>61</v>
      </c>
      <c r="AD1931" s="96" t="s">
        <v>61</v>
      </c>
    </row>
    <row r="1932" spans="1:30" s="96" customFormat="1" ht="50.25" hidden="1" customHeight="1" x14ac:dyDescent="0.25">
      <c r="A1932" s="54">
        <f>+SUBTOTAL(3,$B$11:B1932)</f>
        <v>0</v>
      </c>
      <c r="B1932" s="96" t="s">
        <v>42</v>
      </c>
      <c r="C1932" s="96" t="s">
        <v>43</v>
      </c>
      <c r="D1932" s="96" t="s">
        <v>44</v>
      </c>
      <c r="E1932" s="96" t="s">
        <v>45</v>
      </c>
      <c r="F1932" s="96" t="s">
        <v>6042</v>
      </c>
      <c r="G1932" s="98">
        <v>45588.701759258998</v>
      </c>
      <c r="H1932" s="96" t="s">
        <v>6042</v>
      </c>
      <c r="I1932" s="98">
        <v>45588.701759258998</v>
      </c>
      <c r="J1932" s="96" t="s">
        <v>6042</v>
      </c>
      <c r="K1932" s="98">
        <v>45588.701759258998</v>
      </c>
      <c r="L1932" s="80" t="s">
        <v>2196</v>
      </c>
      <c r="M1932" s="96" t="s">
        <v>48</v>
      </c>
      <c r="N1932" s="96" t="s">
        <v>191</v>
      </c>
      <c r="O1932" s="96" t="s">
        <v>332</v>
      </c>
      <c r="P1932" s="96" t="s">
        <v>2064</v>
      </c>
      <c r="S1932" s="96" t="s">
        <v>68</v>
      </c>
      <c r="T1932" s="96" t="s">
        <v>156</v>
      </c>
      <c r="U1932" s="96" t="s">
        <v>216</v>
      </c>
      <c r="AC1932" s="96" t="s">
        <v>117</v>
      </c>
      <c r="AD1932" s="96" t="s">
        <v>117</v>
      </c>
    </row>
    <row r="1933" spans="1:30" s="96" customFormat="1" ht="50.25" hidden="1" customHeight="1" x14ac:dyDescent="0.25">
      <c r="A1933" s="54">
        <f>+SUBTOTAL(3,$B$11:B1933)</f>
        <v>0</v>
      </c>
      <c r="B1933" s="96" t="s">
        <v>42</v>
      </c>
      <c r="C1933" s="96" t="s">
        <v>43</v>
      </c>
      <c r="D1933" s="96" t="s">
        <v>44</v>
      </c>
      <c r="E1933" s="96" t="s">
        <v>45</v>
      </c>
      <c r="F1933" s="96" t="s">
        <v>5912</v>
      </c>
      <c r="G1933" s="98">
        <v>45580.451342592998</v>
      </c>
      <c r="H1933" s="96" t="s">
        <v>5912</v>
      </c>
      <c r="I1933" s="98">
        <v>45580.451342592998</v>
      </c>
      <c r="J1933" s="96" t="s">
        <v>5912</v>
      </c>
      <c r="K1933" s="98">
        <v>45580.451342592998</v>
      </c>
      <c r="L1933" s="80" t="s">
        <v>2946</v>
      </c>
      <c r="M1933" s="96" t="s">
        <v>48</v>
      </c>
      <c r="N1933" s="96" t="s">
        <v>141</v>
      </c>
      <c r="O1933" s="96" t="s">
        <v>227</v>
      </c>
      <c r="P1933" s="96" t="s">
        <v>2048</v>
      </c>
      <c r="S1933" s="96" t="s">
        <v>53</v>
      </c>
      <c r="T1933" s="96" t="s">
        <v>5248</v>
      </c>
      <c r="U1933" s="96" t="s">
        <v>157</v>
      </c>
      <c r="AC1933" s="96" t="s">
        <v>61</v>
      </c>
      <c r="AD1933" s="96" t="s">
        <v>61</v>
      </c>
    </row>
    <row r="1934" spans="1:30" s="96" customFormat="1" ht="50.25" hidden="1" customHeight="1" x14ac:dyDescent="0.25">
      <c r="A1934" s="54">
        <f>+SUBTOTAL(3,$B$11:B1934)</f>
        <v>0</v>
      </c>
      <c r="B1934" s="96" t="s">
        <v>42</v>
      </c>
      <c r="C1934" s="96" t="s">
        <v>43</v>
      </c>
      <c r="D1934" s="96" t="s">
        <v>44</v>
      </c>
      <c r="E1934" s="96" t="s">
        <v>45</v>
      </c>
      <c r="F1934" s="96" t="s">
        <v>6043</v>
      </c>
      <c r="G1934" s="98">
        <v>45580.643564815</v>
      </c>
      <c r="H1934" s="96" t="s">
        <v>6043</v>
      </c>
      <c r="I1934" s="98">
        <v>45580.643564815</v>
      </c>
      <c r="J1934" s="96" t="s">
        <v>6043</v>
      </c>
      <c r="K1934" s="98">
        <v>45580.643564815</v>
      </c>
      <c r="L1934" s="80" t="s">
        <v>6498</v>
      </c>
      <c r="M1934" s="96" t="s">
        <v>48</v>
      </c>
      <c r="N1934" s="96" t="s">
        <v>64</v>
      </c>
      <c r="O1934" s="96" t="s">
        <v>6047</v>
      </c>
      <c r="P1934" s="96" t="s">
        <v>6048</v>
      </c>
      <c r="S1934" s="96" t="s">
        <v>53</v>
      </c>
      <c r="T1934" s="96" t="s">
        <v>5248</v>
      </c>
      <c r="U1934" s="96" t="s">
        <v>157</v>
      </c>
      <c r="AC1934" s="96" t="s">
        <v>75</v>
      </c>
      <c r="AD1934" s="96" t="s">
        <v>75</v>
      </c>
    </row>
    <row r="1935" spans="1:30" s="96" customFormat="1" ht="50.25" hidden="1" customHeight="1" x14ac:dyDescent="0.25">
      <c r="A1935" s="54">
        <f>+SUBTOTAL(3,$B$11:B1935)</f>
        <v>0</v>
      </c>
      <c r="B1935" s="96" t="s">
        <v>42</v>
      </c>
      <c r="C1935" s="96" t="s">
        <v>43</v>
      </c>
      <c r="D1935" s="96" t="s">
        <v>44</v>
      </c>
      <c r="E1935" s="96" t="s">
        <v>45</v>
      </c>
      <c r="F1935" s="96" t="s">
        <v>6044</v>
      </c>
      <c r="G1935" s="98">
        <v>45580.641111110999</v>
      </c>
      <c r="H1935" s="96" t="s">
        <v>6044</v>
      </c>
      <c r="I1935" s="98">
        <v>45580.641111110999</v>
      </c>
      <c r="J1935" s="96" t="s">
        <v>6044</v>
      </c>
      <c r="K1935" s="98">
        <v>45580.641111110999</v>
      </c>
      <c r="L1935" s="80" t="s">
        <v>2946</v>
      </c>
      <c r="M1935" s="96" t="s">
        <v>48</v>
      </c>
      <c r="N1935" s="96" t="s">
        <v>141</v>
      </c>
      <c r="O1935" s="96" t="s">
        <v>227</v>
      </c>
      <c r="P1935" s="96" t="s">
        <v>2048</v>
      </c>
      <c r="S1935" s="96" t="s">
        <v>53</v>
      </c>
      <c r="T1935" s="96" t="s">
        <v>5248</v>
      </c>
      <c r="U1935" s="96" t="s">
        <v>157</v>
      </c>
      <c r="AC1935" s="96" t="s">
        <v>61</v>
      </c>
      <c r="AD1935" s="96" t="s">
        <v>61</v>
      </c>
    </row>
    <row r="1936" spans="1:30" s="103" customFormat="1" ht="50.25" hidden="1" customHeight="1" x14ac:dyDescent="0.25">
      <c r="A1936" s="54">
        <f>+SUBTOTAL(3,$B$11:B1936)</f>
        <v>0</v>
      </c>
      <c r="B1936" s="103" t="s">
        <v>42</v>
      </c>
      <c r="C1936" s="103" t="s">
        <v>43</v>
      </c>
      <c r="D1936" s="103" t="s">
        <v>44</v>
      </c>
      <c r="E1936" s="103" t="s">
        <v>45</v>
      </c>
      <c r="F1936" s="103" t="s">
        <v>6127</v>
      </c>
      <c r="G1936" s="106">
        <v>45597.446226852</v>
      </c>
      <c r="H1936" s="103" t="s">
        <v>6127</v>
      </c>
      <c r="I1936" s="106">
        <v>45597.446226852</v>
      </c>
      <c r="J1936" s="103" t="s">
        <v>6127</v>
      </c>
      <c r="K1936" s="106">
        <v>45597.446226852</v>
      </c>
      <c r="L1936" s="103" t="s">
        <v>6377</v>
      </c>
      <c r="M1936" s="103" t="s">
        <v>48</v>
      </c>
      <c r="N1936" s="103" t="s">
        <v>197</v>
      </c>
      <c r="O1936" s="103" t="s">
        <v>198</v>
      </c>
      <c r="P1936" s="103" t="s">
        <v>2041</v>
      </c>
      <c r="S1936" s="103" t="s">
        <v>53</v>
      </c>
      <c r="T1936" s="103" t="s">
        <v>5248</v>
      </c>
      <c r="U1936" s="103" t="s">
        <v>157</v>
      </c>
      <c r="AC1936" s="103" t="s">
        <v>75</v>
      </c>
      <c r="AD1936" s="103" t="s">
        <v>75</v>
      </c>
    </row>
    <row r="1937" spans="1:30" s="103" customFormat="1" ht="50.25" hidden="1" customHeight="1" x14ac:dyDescent="0.25">
      <c r="A1937" s="54">
        <f>+SUBTOTAL(3,$B$11:B1937)</f>
        <v>0</v>
      </c>
      <c r="B1937" s="103" t="s">
        <v>42</v>
      </c>
      <c r="C1937" s="103" t="s">
        <v>43</v>
      </c>
      <c r="D1937" s="103" t="s">
        <v>44</v>
      </c>
      <c r="E1937" s="103" t="s">
        <v>45</v>
      </c>
      <c r="F1937" s="103" t="s">
        <v>6128</v>
      </c>
      <c r="G1937" s="106">
        <v>45608.677881944001</v>
      </c>
      <c r="H1937" s="103" t="s">
        <v>6128</v>
      </c>
      <c r="I1937" s="106">
        <v>45608.677881944001</v>
      </c>
      <c r="J1937" s="103" t="s">
        <v>6128</v>
      </c>
      <c r="K1937" s="106">
        <v>45608.677881944001</v>
      </c>
      <c r="L1937" s="103" t="s">
        <v>6378</v>
      </c>
      <c r="M1937" s="103" t="s">
        <v>48</v>
      </c>
      <c r="N1937" s="103" t="s">
        <v>197</v>
      </c>
      <c r="O1937" s="103" t="s">
        <v>289</v>
      </c>
      <c r="P1937" s="103" t="s">
        <v>4412</v>
      </c>
      <c r="S1937" s="103" t="s">
        <v>68</v>
      </c>
      <c r="T1937" s="103" t="s">
        <v>125</v>
      </c>
      <c r="U1937" s="103" t="s">
        <v>126</v>
      </c>
      <c r="AC1937" s="103" t="s">
        <v>82</v>
      </c>
      <c r="AD1937" s="103" t="s">
        <v>82</v>
      </c>
    </row>
    <row r="1938" spans="1:30" s="103" customFormat="1" ht="50.25" hidden="1" customHeight="1" x14ac:dyDescent="0.25">
      <c r="A1938" s="54">
        <f>+SUBTOTAL(3,$B$11:B1938)</f>
        <v>0</v>
      </c>
      <c r="B1938" s="103" t="s">
        <v>42</v>
      </c>
      <c r="C1938" s="103" t="s">
        <v>43</v>
      </c>
      <c r="D1938" s="103" t="s">
        <v>44</v>
      </c>
      <c r="E1938" s="103" t="s">
        <v>45</v>
      </c>
      <c r="F1938" s="103" t="s">
        <v>6129</v>
      </c>
      <c r="G1938" s="106">
        <v>45600.418738426</v>
      </c>
      <c r="H1938" s="103" t="s">
        <v>6129</v>
      </c>
      <c r="I1938" s="106">
        <v>45600.418738426</v>
      </c>
      <c r="J1938" s="103" t="s">
        <v>6129</v>
      </c>
      <c r="K1938" s="106">
        <v>45600.418738426</v>
      </c>
      <c r="L1938" s="103" t="s">
        <v>307</v>
      </c>
      <c r="M1938" s="103" t="s">
        <v>48</v>
      </c>
      <c r="N1938" s="103" t="s">
        <v>242</v>
      </c>
      <c r="O1938" s="103" t="s">
        <v>308</v>
      </c>
      <c r="P1938" s="103" t="s">
        <v>309</v>
      </c>
      <c r="S1938" s="103" t="s">
        <v>53</v>
      </c>
      <c r="T1938" s="103" t="s">
        <v>5248</v>
      </c>
      <c r="U1938" s="103" t="s">
        <v>157</v>
      </c>
      <c r="AC1938" s="103" t="s">
        <v>61</v>
      </c>
      <c r="AD1938" s="103" t="s">
        <v>61</v>
      </c>
    </row>
    <row r="1939" spans="1:30" s="103" customFormat="1" ht="50.25" hidden="1" customHeight="1" x14ac:dyDescent="0.25">
      <c r="A1939" s="54">
        <f>+SUBTOTAL(3,$B$11:B1939)</f>
        <v>0</v>
      </c>
      <c r="B1939" s="103" t="s">
        <v>42</v>
      </c>
      <c r="C1939" s="103" t="s">
        <v>43</v>
      </c>
      <c r="D1939" s="103" t="s">
        <v>44</v>
      </c>
      <c r="E1939" s="103" t="s">
        <v>45</v>
      </c>
      <c r="F1939" s="103" t="s">
        <v>6130</v>
      </c>
      <c r="G1939" s="106">
        <v>45610.073483795997</v>
      </c>
      <c r="H1939" s="103" t="s">
        <v>6130</v>
      </c>
      <c r="I1939" s="106">
        <v>45610.073483795997</v>
      </c>
      <c r="J1939" s="103" t="s">
        <v>6130</v>
      </c>
      <c r="K1939" s="106">
        <v>45610.073483795997</v>
      </c>
      <c r="L1939" s="103" t="s">
        <v>307</v>
      </c>
      <c r="M1939" s="103" t="s">
        <v>48</v>
      </c>
      <c r="N1939" s="103" t="s">
        <v>242</v>
      </c>
      <c r="O1939" s="103" t="s">
        <v>308</v>
      </c>
      <c r="P1939" s="103" t="s">
        <v>309</v>
      </c>
      <c r="S1939" s="103" t="s">
        <v>53</v>
      </c>
      <c r="T1939" s="103" t="s">
        <v>5248</v>
      </c>
      <c r="U1939" s="103" t="s">
        <v>157</v>
      </c>
      <c r="AC1939" s="103" t="s">
        <v>61</v>
      </c>
      <c r="AD1939" s="103" t="s">
        <v>61</v>
      </c>
    </row>
    <row r="1940" spans="1:30" s="103" customFormat="1" ht="50.25" hidden="1" customHeight="1" x14ac:dyDescent="0.25">
      <c r="A1940" s="54">
        <f>+SUBTOTAL(3,$B$11:B1940)</f>
        <v>0</v>
      </c>
      <c r="B1940" s="103" t="s">
        <v>42</v>
      </c>
      <c r="C1940" s="103" t="s">
        <v>43</v>
      </c>
      <c r="D1940" s="103" t="s">
        <v>44</v>
      </c>
      <c r="E1940" s="103" t="s">
        <v>45</v>
      </c>
      <c r="F1940" s="103" t="s">
        <v>6131</v>
      </c>
      <c r="G1940" s="106">
        <v>45603.397650462997</v>
      </c>
      <c r="H1940" s="103" t="s">
        <v>6131</v>
      </c>
      <c r="I1940" s="106">
        <v>45603.397650462997</v>
      </c>
      <c r="J1940" s="103" t="s">
        <v>6131</v>
      </c>
      <c r="K1940" s="106">
        <v>45603.397650462997</v>
      </c>
      <c r="L1940" s="103" t="s">
        <v>6379</v>
      </c>
      <c r="M1940" s="103" t="s">
        <v>48</v>
      </c>
      <c r="N1940" s="103" t="s">
        <v>242</v>
      </c>
      <c r="O1940" s="103" t="s">
        <v>324</v>
      </c>
      <c r="P1940" s="103" t="s">
        <v>6283</v>
      </c>
      <c r="S1940" s="103" t="s">
        <v>68</v>
      </c>
      <c r="T1940" s="103" t="s">
        <v>167</v>
      </c>
      <c r="U1940" s="103" t="s">
        <v>168</v>
      </c>
      <c r="AC1940" s="103" t="s">
        <v>117</v>
      </c>
      <c r="AD1940" s="103" t="s">
        <v>117</v>
      </c>
    </row>
    <row r="1941" spans="1:30" s="103" customFormat="1" ht="50.25" hidden="1" customHeight="1" x14ac:dyDescent="0.25">
      <c r="A1941" s="54">
        <f>+SUBTOTAL(3,$B$11:B1941)</f>
        <v>0</v>
      </c>
      <c r="B1941" s="103" t="s">
        <v>42</v>
      </c>
      <c r="C1941" s="103" t="s">
        <v>43</v>
      </c>
      <c r="D1941" s="103" t="s">
        <v>44</v>
      </c>
      <c r="E1941" s="103" t="s">
        <v>45</v>
      </c>
      <c r="F1941" s="103" t="s">
        <v>6132</v>
      </c>
      <c r="G1941" s="106">
        <v>45612.800590277999</v>
      </c>
      <c r="H1941" s="103" t="s">
        <v>6132</v>
      </c>
      <c r="I1941" s="106">
        <v>45612.800590277999</v>
      </c>
      <c r="J1941" s="103" t="s">
        <v>6132</v>
      </c>
      <c r="K1941" s="106">
        <v>45612.800590277999</v>
      </c>
      <c r="L1941" s="103" t="s">
        <v>5083</v>
      </c>
      <c r="M1941" s="103" t="s">
        <v>48</v>
      </c>
      <c r="N1941" s="103" t="s">
        <v>242</v>
      </c>
      <c r="O1941" s="103" t="s">
        <v>1702</v>
      </c>
      <c r="P1941" s="103" t="s">
        <v>5201</v>
      </c>
      <c r="S1941" s="103" t="s">
        <v>68</v>
      </c>
      <c r="T1941" s="103" t="s">
        <v>125</v>
      </c>
      <c r="U1941" s="103" t="s">
        <v>126</v>
      </c>
      <c r="AC1941" s="103" t="s">
        <v>117</v>
      </c>
      <c r="AD1941" s="103" t="s">
        <v>117</v>
      </c>
    </row>
    <row r="1942" spans="1:30" s="103" customFormat="1" ht="50.25" hidden="1" customHeight="1" x14ac:dyDescent="0.25">
      <c r="A1942" s="54">
        <f>+SUBTOTAL(3,$B$11:B1942)</f>
        <v>0</v>
      </c>
      <c r="B1942" s="103" t="s">
        <v>42</v>
      </c>
      <c r="C1942" s="103" t="s">
        <v>43</v>
      </c>
      <c r="D1942" s="103" t="s">
        <v>44</v>
      </c>
      <c r="E1942" s="103" t="s">
        <v>45</v>
      </c>
      <c r="F1942" s="103" t="s">
        <v>6133</v>
      </c>
      <c r="G1942" s="106">
        <v>45601.616724537002</v>
      </c>
      <c r="H1942" s="103" t="s">
        <v>6133</v>
      </c>
      <c r="I1942" s="106">
        <v>45601.616724537002</v>
      </c>
      <c r="J1942" s="103" t="s">
        <v>6133</v>
      </c>
      <c r="K1942" s="106">
        <v>45601.616724537002</v>
      </c>
      <c r="L1942" s="103" t="s">
        <v>6380</v>
      </c>
      <c r="M1942" s="103" t="s">
        <v>48</v>
      </c>
      <c r="N1942" s="103" t="s">
        <v>197</v>
      </c>
      <c r="O1942" s="103" t="s">
        <v>1304</v>
      </c>
      <c r="P1942" s="103" t="s">
        <v>1354</v>
      </c>
      <c r="S1942" s="103" t="s">
        <v>53</v>
      </c>
      <c r="T1942" s="103" t="s">
        <v>5248</v>
      </c>
      <c r="U1942" s="103" t="s">
        <v>157</v>
      </c>
      <c r="AC1942" s="103" t="s">
        <v>61</v>
      </c>
      <c r="AD1942" s="103" t="s">
        <v>61</v>
      </c>
    </row>
    <row r="1943" spans="1:30" s="103" customFormat="1" ht="50.25" hidden="1" customHeight="1" x14ac:dyDescent="0.25">
      <c r="A1943" s="54">
        <f>+SUBTOTAL(3,$B$11:B1943)</f>
        <v>0</v>
      </c>
      <c r="B1943" s="103" t="s">
        <v>42</v>
      </c>
      <c r="C1943" s="103" t="s">
        <v>43</v>
      </c>
      <c r="D1943" s="103" t="s">
        <v>44</v>
      </c>
      <c r="E1943" s="103" t="s">
        <v>45</v>
      </c>
      <c r="F1943" s="103" t="s">
        <v>6134</v>
      </c>
      <c r="G1943" s="106">
        <v>45609.623645833002</v>
      </c>
      <c r="H1943" s="103" t="s">
        <v>6134</v>
      </c>
      <c r="I1943" s="106">
        <v>45609.623645833002</v>
      </c>
      <c r="J1943" s="103" t="s">
        <v>6134</v>
      </c>
      <c r="K1943" s="106">
        <v>45609.623645833002</v>
      </c>
      <c r="L1943" s="103" t="s">
        <v>6381</v>
      </c>
      <c r="M1943" s="103" t="s">
        <v>48</v>
      </c>
      <c r="N1943" s="103" t="s">
        <v>242</v>
      </c>
      <c r="O1943" s="103" t="s">
        <v>6280</v>
      </c>
      <c r="P1943" s="103" t="s">
        <v>6284</v>
      </c>
      <c r="S1943" s="103" t="s">
        <v>68</v>
      </c>
      <c r="T1943" s="103" t="s">
        <v>321</v>
      </c>
      <c r="U1943" s="103" t="s">
        <v>530</v>
      </c>
      <c r="AC1943" s="103" t="s">
        <v>82</v>
      </c>
      <c r="AD1943" s="103" t="s">
        <v>82</v>
      </c>
    </row>
    <row r="1944" spans="1:30" s="103" customFormat="1" ht="50.25" hidden="1" customHeight="1" x14ac:dyDescent="0.25">
      <c r="A1944" s="54">
        <f>+SUBTOTAL(3,$B$11:B1944)</f>
        <v>0</v>
      </c>
      <c r="B1944" s="103" t="s">
        <v>42</v>
      </c>
      <c r="C1944" s="103" t="s">
        <v>43</v>
      </c>
      <c r="D1944" s="103" t="s">
        <v>44</v>
      </c>
      <c r="E1944" s="103" t="s">
        <v>45</v>
      </c>
      <c r="F1944" s="103" t="s">
        <v>6135</v>
      </c>
      <c r="G1944" s="106">
        <v>45608.405486110998</v>
      </c>
      <c r="H1944" s="103" t="s">
        <v>6135</v>
      </c>
      <c r="I1944" s="106">
        <v>45608.405486110998</v>
      </c>
      <c r="J1944" s="103" t="s">
        <v>6135</v>
      </c>
      <c r="K1944" s="106">
        <v>45608.405486110998</v>
      </c>
      <c r="L1944" s="103" t="s">
        <v>6382</v>
      </c>
      <c r="M1944" s="103" t="s">
        <v>48</v>
      </c>
      <c r="N1944" s="103" t="s">
        <v>242</v>
      </c>
      <c r="O1944" s="103" t="s">
        <v>3320</v>
      </c>
      <c r="P1944" s="103" t="s">
        <v>3318</v>
      </c>
      <c r="S1944" s="103" t="s">
        <v>68</v>
      </c>
      <c r="T1944" s="103" t="s">
        <v>321</v>
      </c>
      <c r="U1944" s="103" t="s">
        <v>321</v>
      </c>
      <c r="AC1944" s="103" t="s">
        <v>117</v>
      </c>
      <c r="AD1944" s="103" t="s">
        <v>117</v>
      </c>
    </row>
    <row r="1945" spans="1:30" s="103" customFormat="1" ht="50.25" hidden="1" customHeight="1" x14ac:dyDescent="0.25">
      <c r="A1945" s="54">
        <f>+SUBTOTAL(3,$B$11:B1945)</f>
        <v>0</v>
      </c>
      <c r="B1945" s="103" t="s">
        <v>42</v>
      </c>
      <c r="C1945" s="103" t="s">
        <v>43</v>
      </c>
      <c r="D1945" s="103" t="s">
        <v>44</v>
      </c>
      <c r="E1945" s="103" t="s">
        <v>45</v>
      </c>
      <c r="F1945" s="103" t="s">
        <v>6136</v>
      </c>
      <c r="G1945" s="106">
        <v>45617.801817129999</v>
      </c>
      <c r="H1945" s="103" t="s">
        <v>6136</v>
      </c>
      <c r="I1945" s="106">
        <v>45617.801817129999</v>
      </c>
      <c r="J1945" s="103" t="s">
        <v>6136</v>
      </c>
      <c r="K1945" s="106">
        <v>45617.801817129999</v>
      </c>
      <c r="L1945" s="103" t="s">
        <v>6383</v>
      </c>
      <c r="M1945" s="103" t="s">
        <v>48</v>
      </c>
      <c r="N1945" s="103" t="s">
        <v>197</v>
      </c>
      <c r="O1945" s="103" t="s">
        <v>6281</v>
      </c>
      <c r="P1945" s="103" t="s">
        <v>1325</v>
      </c>
      <c r="S1945" s="103" t="s">
        <v>53</v>
      </c>
      <c r="T1945" s="103" t="s">
        <v>5248</v>
      </c>
      <c r="U1945" s="103" t="s">
        <v>157</v>
      </c>
      <c r="AC1945" s="103" t="s">
        <v>82</v>
      </c>
      <c r="AD1945" s="103" t="s">
        <v>82</v>
      </c>
    </row>
    <row r="1946" spans="1:30" s="103" customFormat="1" ht="50.25" hidden="1" customHeight="1" x14ac:dyDescent="0.25">
      <c r="A1946" s="54">
        <f>+SUBTOTAL(3,$B$11:B1946)</f>
        <v>0</v>
      </c>
      <c r="B1946" s="103" t="s">
        <v>42</v>
      </c>
      <c r="C1946" s="103" t="s">
        <v>43</v>
      </c>
      <c r="D1946" s="103" t="s">
        <v>44</v>
      </c>
      <c r="E1946" s="103" t="s">
        <v>45</v>
      </c>
      <c r="F1946" s="103" t="s">
        <v>6137</v>
      </c>
      <c r="G1946" s="106">
        <v>45600.737824074</v>
      </c>
      <c r="H1946" s="103" t="s">
        <v>6137</v>
      </c>
      <c r="I1946" s="106">
        <v>45600.737824074</v>
      </c>
      <c r="J1946" s="103" t="s">
        <v>6137</v>
      </c>
      <c r="K1946" s="106">
        <v>45600.737824074</v>
      </c>
      <c r="L1946" s="103" t="s">
        <v>6380</v>
      </c>
      <c r="M1946" s="103" t="s">
        <v>48</v>
      </c>
      <c r="N1946" s="103" t="s">
        <v>197</v>
      </c>
      <c r="O1946" s="103" t="s">
        <v>1304</v>
      </c>
      <c r="P1946" s="103" t="s">
        <v>1354</v>
      </c>
      <c r="S1946" s="103" t="s">
        <v>53</v>
      </c>
      <c r="T1946" s="103" t="s">
        <v>5248</v>
      </c>
      <c r="U1946" s="103" t="s">
        <v>157</v>
      </c>
      <c r="AC1946" s="103" t="s">
        <v>82</v>
      </c>
      <c r="AD1946" s="103" t="s">
        <v>82</v>
      </c>
    </row>
    <row r="1947" spans="1:30" s="103" customFormat="1" ht="50.25" hidden="1" customHeight="1" x14ac:dyDescent="0.25">
      <c r="A1947" s="54">
        <f>+SUBTOTAL(3,$B$11:B1947)</f>
        <v>0</v>
      </c>
      <c r="B1947" s="103" t="s">
        <v>42</v>
      </c>
      <c r="C1947" s="103" t="s">
        <v>43</v>
      </c>
      <c r="D1947" s="103" t="s">
        <v>44</v>
      </c>
      <c r="E1947" s="103" t="s">
        <v>45</v>
      </c>
      <c r="F1947" s="103" t="s">
        <v>6138</v>
      </c>
      <c r="G1947" s="106">
        <v>45622.429085648</v>
      </c>
      <c r="H1947" s="103" t="s">
        <v>6138</v>
      </c>
      <c r="I1947" s="106">
        <v>45622.429085648</v>
      </c>
      <c r="J1947" s="103" t="s">
        <v>6138</v>
      </c>
      <c r="K1947" s="106">
        <v>45622.429085648</v>
      </c>
      <c r="L1947" s="103" t="s">
        <v>6384</v>
      </c>
      <c r="M1947" s="103" t="s">
        <v>48</v>
      </c>
      <c r="N1947" s="103" t="s">
        <v>197</v>
      </c>
      <c r="O1947" s="103" t="s">
        <v>268</v>
      </c>
      <c r="P1947" s="103" t="s">
        <v>2055</v>
      </c>
      <c r="S1947" s="103" t="s">
        <v>68</v>
      </c>
      <c r="T1947" s="103" t="s">
        <v>96</v>
      </c>
      <c r="U1947" s="103" t="s">
        <v>97</v>
      </c>
      <c r="AC1947" s="103" t="s">
        <v>117</v>
      </c>
      <c r="AD1947" s="103" t="s">
        <v>117</v>
      </c>
    </row>
    <row r="1948" spans="1:30" s="103" customFormat="1" ht="50.25" hidden="1" customHeight="1" x14ac:dyDescent="0.25">
      <c r="A1948" s="54">
        <f>+SUBTOTAL(3,$B$11:B1948)</f>
        <v>0</v>
      </c>
      <c r="B1948" s="103" t="s">
        <v>42</v>
      </c>
      <c r="C1948" s="103" t="s">
        <v>43</v>
      </c>
      <c r="D1948" s="103" t="s">
        <v>44</v>
      </c>
      <c r="E1948" s="103" t="s">
        <v>45</v>
      </c>
      <c r="F1948" s="103" t="s">
        <v>6139</v>
      </c>
      <c r="G1948" s="106">
        <v>45621.509837963</v>
      </c>
      <c r="H1948" s="103" t="s">
        <v>6139</v>
      </c>
      <c r="I1948" s="106">
        <v>45621.509837963</v>
      </c>
      <c r="J1948" s="103" t="s">
        <v>6139</v>
      </c>
      <c r="K1948" s="106">
        <v>45621.509837963</v>
      </c>
      <c r="L1948" s="103" t="s">
        <v>6384</v>
      </c>
      <c r="M1948" s="103" t="s">
        <v>48</v>
      </c>
      <c r="N1948" s="103" t="s">
        <v>197</v>
      </c>
      <c r="O1948" s="103" t="s">
        <v>268</v>
      </c>
      <c r="P1948" s="103" t="s">
        <v>2055</v>
      </c>
      <c r="S1948" s="103" t="s">
        <v>68</v>
      </c>
      <c r="T1948" s="103" t="s">
        <v>96</v>
      </c>
      <c r="U1948" s="103" t="s">
        <v>97</v>
      </c>
      <c r="AC1948" s="103" t="s">
        <v>117</v>
      </c>
      <c r="AD1948" s="103" t="s">
        <v>117</v>
      </c>
    </row>
    <row r="1949" spans="1:30" s="103" customFormat="1" ht="50.25" hidden="1" customHeight="1" x14ac:dyDescent="0.25">
      <c r="A1949" s="54">
        <f>+SUBTOTAL(3,$B$11:B1949)</f>
        <v>0</v>
      </c>
      <c r="B1949" s="103" t="s">
        <v>42</v>
      </c>
      <c r="C1949" s="103" t="s">
        <v>43</v>
      </c>
      <c r="D1949" s="103" t="s">
        <v>44</v>
      </c>
      <c r="E1949" s="103" t="s">
        <v>45</v>
      </c>
      <c r="F1949" s="103" t="s">
        <v>6140</v>
      </c>
      <c r="G1949" s="106">
        <v>45614.802604167002</v>
      </c>
      <c r="H1949" s="103" t="s">
        <v>6140</v>
      </c>
      <c r="I1949" s="106">
        <v>45614.802604167002</v>
      </c>
      <c r="J1949" s="103" t="s">
        <v>6140</v>
      </c>
      <c r="K1949" s="106">
        <v>45614.802604167002</v>
      </c>
      <c r="L1949" s="103" t="s">
        <v>6385</v>
      </c>
      <c r="M1949" s="103" t="s">
        <v>48</v>
      </c>
      <c r="N1949" s="103" t="s">
        <v>141</v>
      </c>
      <c r="O1949" s="103" t="s">
        <v>624</v>
      </c>
      <c r="P1949" s="103" t="s">
        <v>6285</v>
      </c>
      <c r="S1949" s="103" t="s">
        <v>53</v>
      </c>
      <c r="T1949" s="103" t="s">
        <v>5248</v>
      </c>
      <c r="U1949" s="103" t="s">
        <v>157</v>
      </c>
      <c r="AC1949" s="103" t="s">
        <v>117</v>
      </c>
      <c r="AD1949" s="103" t="s">
        <v>117</v>
      </c>
    </row>
    <row r="1950" spans="1:30" s="103" customFormat="1" ht="50.25" hidden="1" customHeight="1" x14ac:dyDescent="0.25">
      <c r="A1950" s="54">
        <f>+SUBTOTAL(3,$B$11:B1950)</f>
        <v>0</v>
      </c>
      <c r="B1950" s="103" t="s">
        <v>42</v>
      </c>
      <c r="C1950" s="103" t="s">
        <v>43</v>
      </c>
      <c r="D1950" s="103" t="s">
        <v>44</v>
      </c>
      <c r="E1950" s="103" t="s">
        <v>45</v>
      </c>
      <c r="F1950" s="103" t="s">
        <v>6141</v>
      </c>
      <c r="G1950" s="106">
        <v>45604.634814814999</v>
      </c>
      <c r="H1950" s="103" t="s">
        <v>6141</v>
      </c>
      <c r="I1950" s="106">
        <v>45604.634814814999</v>
      </c>
      <c r="J1950" s="103" t="s">
        <v>6141</v>
      </c>
      <c r="K1950" s="106">
        <v>45604.634814814999</v>
      </c>
      <c r="L1950" s="103" t="s">
        <v>3258</v>
      </c>
      <c r="M1950" s="103" t="s">
        <v>48</v>
      </c>
      <c r="N1950" s="103" t="s">
        <v>141</v>
      </c>
      <c r="O1950" s="103" t="s">
        <v>624</v>
      </c>
      <c r="P1950" s="103" t="s">
        <v>136</v>
      </c>
      <c r="S1950" s="103" t="s">
        <v>1438</v>
      </c>
      <c r="T1950" s="103" t="s">
        <v>6334</v>
      </c>
      <c r="U1950" s="103" t="s">
        <v>6335</v>
      </c>
      <c r="AC1950" s="103" t="s">
        <v>82</v>
      </c>
      <c r="AD1950" s="103" t="s">
        <v>82</v>
      </c>
    </row>
    <row r="1951" spans="1:30" s="103" customFormat="1" ht="50.25" hidden="1" customHeight="1" x14ac:dyDescent="0.25">
      <c r="A1951" s="54">
        <f>+SUBTOTAL(3,$B$11:B1951)</f>
        <v>0</v>
      </c>
      <c r="B1951" s="103" t="s">
        <v>42</v>
      </c>
      <c r="C1951" s="103" t="s">
        <v>43</v>
      </c>
      <c r="D1951" s="103" t="s">
        <v>44</v>
      </c>
      <c r="E1951" s="103" t="s">
        <v>45</v>
      </c>
      <c r="F1951" s="103" t="s">
        <v>6142</v>
      </c>
      <c r="G1951" s="106">
        <v>45608.634907407002</v>
      </c>
      <c r="H1951" s="103" t="s">
        <v>6142</v>
      </c>
      <c r="I1951" s="106">
        <v>45608.634907407002</v>
      </c>
      <c r="J1951" s="103" t="s">
        <v>6142</v>
      </c>
      <c r="K1951" s="106">
        <v>45608.634907407002</v>
      </c>
      <c r="L1951" s="103" t="s">
        <v>3258</v>
      </c>
      <c r="M1951" s="103" t="s">
        <v>48</v>
      </c>
      <c r="N1951" s="103" t="s">
        <v>141</v>
      </c>
      <c r="O1951" s="103" t="s">
        <v>624</v>
      </c>
      <c r="P1951" s="103" t="s">
        <v>136</v>
      </c>
      <c r="S1951" s="103" t="s">
        <v>1427</v>
      </c>
      <c r="T1951" s="103" t="s">
        <v>6336</v>
      </c>
      <c r="U1951" s="103" t="s">
        <v>6337</v>
      </c>
      <c r="AC1951" s="103" t="s">
        <v>82</v>
      </c>
      <c r="AD1951" s="103" t="s">
        <v>82</v>
      </c>
    </row>
    <row r="1952" spans="1:30" s="103" customFormat="1" ht="50.25" hidden="1" customHeight="1" x14ac:dyDescent="0.25">
      <c r="A1952" s="54">
        <f>+SUBTOTAL(3,$B$11:B1952)</f>
        <v>0</v>
      </c>
      <c r="B1952" s="103" t="s">
        <v>42</v>
      </c>
      <c r="C1952" s="103" t="s">
        <v>43</v>
      </c>
      <c r="D1952" s="103" t="s">
        <v>44</v>
      </c>
      <c r="E1952" s="103" t="s">
        <v>45</v>
      </c>
      <c r="F1952" s="103" t="s">
        <v>6143</v>
      </c>
      <c r="G1952" s="106">
        <v>45607.429004630001</v>
      </c>
      <c r="H1952" s="103" t="s">
        <v>6143</v>
      </c>
      <c r="I1952" s="106">
        <v>45607.429004630001</v>
      </c>
      <c r="J1952" s="103" t="s">
        <v>6143</v>
      </c>
      <c r="K1952" s="106">
        <v>45607.429004630001</v>
      </c>
      <c r="L1952" s="103" t="s">
        <v>6386</v>
      </c>
      <c r="M1952" s="103" t="s">
        <v>48</v>
      </c>
      <c r="N1952" s="103" t="s">
        <v>379</v>
      </c>
      <c r="O1952" s="103" t="s">
        <v>1332</v>
      </c>
      <c r="P1952" s="103" t="s">
        <v>3379</v>
      </c>
      <c r="S1952" s="103" t="s">
        <v>53</v>
      </c>
      <c r="T1952" s="103" t="s">
        <v>5248</v>
      </c>
      <c r="U1952" s="103" t="s">
        <v>157</v>
      </c>
      <c r="AC1952" s="103" t="s">
        <v>82</v>
      </c>
      <c r="AD1952" s="103" t="s">
        <v>82</v>
      </c>
    </row>
    <row r="1953" spans="1:30" s="103" customFormat="1" ht="50.25" hidden="1" customHeight="1" x14ac:dyDescent="0.25">
      <c r="A1953" s="54">
        <f>+SUBTOTAL(3,$B$11:B1953)</f>
        <v>0</v>
      </c>
      <c r="B1953" s="103" t="s">
        <v>42</v>
      </c>
      <c r="C1953" s="103" t="s">
        <v>43</v>
      </c>
      <c r="D1953" s="103" t="s">
        <v>44</v>
      </c>
      <c r="E1953" s="103" t="s">
        <v>45</v>
      </c>
      <c r="F1953" s="103" t="s">
        <v>6144</v>
      </c>
      <c r="G1953" s="106">
        <v>45616.445370369998</v>
      </c>
      <c r="H1953" s="103" t="s">
        <v>6144</v>
      </c>
      <c r="I1953" s="106">
        <v>45616.445370369998</v>
      </c>
      <c r="J1953" s="103" t="s">
        <v>6144</v>
      </c>
      <c r="K1953" s="106">
        <v>45616.445370369998</v>
      </c>
      <c r="L1953" s="103" t="s">
        <v>6387</v>
      </c>
      <c r="M1953" s="103" t="s">
        <v>48</v>
      </c>
      <c r="N1953" s="103" t="s">
        <v>709</v>
      </c>
      <c r="O1953" s="103" t="s">
        <v>1404</v>
      </c>
      <c r="P1953" s="103" t="s">
        <v>3502</v>
      </c>
      <c r="S1953" s="103" t="s">
        <v>68</v>
      </c>
      <c r="T1953" s="103" t="s">
        <v>96</v>
      </c>
      <c r="U1953" s="103" t="s">
        <v>97</v>
      </c>
      <c r="AC1953" s="103" t="s">
        <v>383</v>
      </c>
      <c r="AD1953" s="103" t="s">
        <v>383</v>
      </c>
    </row>
    <row r="1954" spans="1:30" s="103" customFormat="1" ht="50.25" hidden="1" customHeight="1" x14ac:dyDescent="0.25">
      <c r="A1954" s="54">
        <f>+SUBTOTAL(3,$B$11:B1954)</f>
        <v>0</v>
      </c>
      <c r="B1954" s="103" t="s">
        <v>42</v>
      </c>
      <c r="C1954" s="103" t="s">
        <v>43</v>
      </c>
      <c r="D1954" s="103" t="s">
        <v>44</v>
      </c>
      <c r="E1954" s="103" t="s">
        <v>45</v>
      </c>
      <c r="F1954" s="103" t="s">
        <v>6145</v>
      </c>
      <c r="G1954" s="106">
        <v>45625.673946759001</v>
      </c>
      <c r="H1954" s="103" t="s">
        <v>6145</v>
      </c>
      <c r="I1954" s="106">
        <v>45625.673946759001</v>
      </c>
      <c r="J1954" s="103" t="s">
        <v>6145</v>
      </c>
      <c r="K1954" s="106">
        <v>45625.673946759001</v>
      </c>
      <c r="L1954" s="103" t="s">
        <v>6388</v>
      </c>
      <c r="M1954" s="103" t="s">
        <v>48</v>
      </c>
      <c r="N1954" s="103" t="s">
        <v>709</v>
      </c>
      <c r="O1954" s="103" t="s">
        <v>1404</v>
      </c>
      <c r="P1954" s="103" t="s">
        <v>6286</v>
      </c>
      <c r="S1954" s="103" t="s">
        <v>68</v>
      </c>
      <c r="T1954" s="103" t="s">
        <v>96</v>
      </c>
      <c r="U1954" s="103" t="s">
        <v>97</v>
      </c>
      <c r="AC1954" s="103" t="s">
        <v>75</v>
      </c>
      <c r="AD1954" s="103" t="s">
        <v>75</v>
      </c>
    </row>
    <row r="1955" spans="1:30" s="103" customFormat="1" ht="50.25" hidden="1" customHeight="1" x14ac:dyDescent="0.25">
      <c r="A1955" s="54">
        <f>+SUBTOTAL(3,$B$11:B1955)</f>
        <v>0</v>
      </c>
      <c r="B1955" s="103" t="s">
        <v>42</v>
      </c>
      <c r="C1955" s="103" t="s">
        <v>43</v>
      </c>
      <c r="D1955" s="103" t="s">
        <v>44</v>
      </c>
      <c r="E1955" s="103" t="s">
        <v>45</v>
      </c>
      <c r="F1955" s="103" t="s">
        <v>6146</v>
      </c>
      <c r="G1955" s="106">
        <v>45614.484525462998</v>
      </c>
      <c r="H1955" s="103" t="s">
        <v>6146</v>
      </c>
      <c r="I1955" s="106">
        <v>45614.484525462998</v>
      </c>
      <c r="J1955" s="103" t="s">
        <v>6146</v>
      </c>
      <c r="K1955" s="106">
        <v>45614.484525462998</v>
      </c>
      <c r="L1955" s="103" t="s">
        <v>6389</v>
      </c>
      <c r="M1955" s="103" t="s">
        <v>48</v>
      </c>
      <c r="N1955" s="103" t="s">
        <v>709</v>
      </c>
      <c r="O1955" s="103" t="s">
        <v>1400</v>
      </c>
      <c r="P1955" s="103" t="s">
        <v>6287</v>
      </c>
      <c r="S1955" s="103" t="s">
        <v>68</v>
      </c>
      <c r="T1955" s="103" t="s">
        <v>96</v>
      </c>
      <c r="U1955" s="103" t="s">
        <v>97</v>
      </c>
      <c r="AC1955" s="103" t="s">
        <v>117</v>
      </c>
      <c r="AD1955" s="103" t="s">
        <v>117</v>
      </c>
    </row>
    <row r="1956" spans="1:30" s="103" customFormat="1" ht="50.25" hidden="1" customHeight="1" x14ac:dyDescent="0.25">
      <c r="A1956" s="54">
        <f>+SUBTOTAL(3,$B$11:B1956)</f>
        <v>0</v>
      </c>
      <c r="B1956" s="103" t="s">
        <v>42</v>
      </c>
      <c r="C1956" s="103" t="s">
        <v>43</v>
      </c>
      <c r="D1956" s="103" t="s">
        <v>44</v>
      </c>
      <c r="E1956" s="103" t="s">
        <v>45</v>
      </c>
      <c r="F1956" s="103" t="s">
        <v>6147</v>
      </c>
      <c r="G1956" s="106">
        <v>45610.768483795997</v>
      </c>
      <c r="H1956" s="103" t="s">
        <v>6147</v>
      </c>
      <c r="I1956" s="106">
        <v>45610.768483795997</v>
      </c>
      <c r="J1956" s="103" t="s">
        <v>6147</v>
      </c>
      <c r="K1956" s="106">
        <v>45610.768483795997</v>
      </c>
      <c r="L1956" s="103" t="s">
        <v>6390</v>
      </c>
      <c r="M1956" s="103" t="s">
        <v>48</v>
      </c>
      <c r="N1956" s="103" t="s">
        <v>64</v>
      </c>
      <c r="O1956" s="103" t="s">
        <v>87</v>
      </c>
      <c r="P1956" s="103" t="s">
        <v>88</v>
      </c>
      <c r="S1956" s="103" t="s">
        <v>68</v>
      </c>
      <c r="T1956" s="103" t="s">
        <v>69</v>
      </c>
      <c r="U1956" s="103" t="s">
        <v>461</v>
      </c>
      <c r="AC1956" s="103" t="s">
        <v>75</v>
      </c>
      <c r="AD1956" s="103" t="s">
        <v>75</v>
      </c>
    </row>
    <row r="1957" spans="1:30" s="103" customFormat="1" ht="50.25" hidden="1" customHeight="1" x14ac:dyDescent="0.25">
      <c r="A1957" s="54">
        <f>+SUBTOTAL(3,$B$11:B1957)</f>
        <v>0</v>
      </c>
      <c r="B1957" s="103" t="s">
        <v>42</v>
      </c>
      <c r="C1957" s="103" t="s">
        <v>43</v>
      </c>
      <c r="D1957" s="103" t="s">
        <v>44</v>
      </c>
      <c r="E1957" s="103" t="s">
        <v>45</v>
      </c>
      <c r="F1957" s="103" t="s">
        <v>6148</v>
      </c>
      <c r="G1957" s="106">
        <v>45602.051874999997</v>
      </c>
      <c r="H1957" s="103" t="s">
        <v>6148</v>
      </c>
      <c r="I1957" s="106">
        <v>45602.051874999997</v>
      </c>
      <c r="J1957" s="103" t="s">
        <v>6148</v>
      </c>
      <c r="K1957" s="106">
        <v>45602.051874999997</v>
      </c>
      <c r="L1957" s="103" t="s">
        <v>6391</v>
      </c>
      <c r="M1957" s="103" t="s">
        <v>48</v>
      </c>
      <c r="N1957" s="103" t="s">
        <v>64</v>
      </c>
      <c r="O1957" s="103" t="s">
        <v>103</v>
      </c>
      <c r="P1957" s="103" t="s">
        <v>234</v>
      </c>
      <c r="S1957" s="103" t="s">
        <v>68</v>
      </c>
      <c r="T1957" s="103" t="s">
        <v>137</v>
      </c>
      <c r="U1957" s="103" t="s">
        <v>3282</v>
      </c>
      <c r="AC1957" s="103" t="s">
        <v>117</v>
      </c>
      <c r="AD1957" s="103" t="s">
        <v>117</v>
      </c>
    </row>
    <row r="1958" spans="1:30" s="103" customFormat="1" ht="50.25" hidden="1" customHeight="1" x14ac:dyDescent="0.25">
      <c r="A1958" s="54">
        <f>+SUBTOTAL(3,$B$11:B1958)</f>
        <v>0</v>
      </c>
      <c r="B1958" s="103" t="s">
        <v>42</v>
      </c>
      <c r="C1958" s="103" t="s">
        <v>43</v>
      </c>
      <c r="D1958" s="103" t="s">
        <v>44</v>
      </c>
      <c r="E1958" s="103" t="s">
        <v>45</v>
      </c>
      <c r="F1958" s="103" t="s">
        <v>6149</v>
      </c>
      <c r="G1958" s="106">
        <v>45610.683437500003</v>
      </c>
      <c r="H1958" s="103" t="s">
        <v>6149</v>
      </c>
      <c r="I1958" s="106">
        <v>45610.683437500003</v>
      </c>
      <c r="J1958" s="103" t="s">
        <v>6149</v>
      </c>
      <c r="K1958" s="106">
        <v>45610.683437500003</v>
      </c>
      <c r="L1958" s="103" t="s">
        <v>6392</v>
      </c>
      <c r="M1958" s="103" t="s">
        <v>48</v>
      </c>
      <c r="N1958" s="103" t="s">
        <v>64</v>
      </c>
      <c r="O1958" s="103" t="s">
        <v>1292</v>
      </c>
      <c r="P1958" s="103" t="s">
        <v>3341</v>
      </c>
      <c r="S1958" s="103" t="s">
        <v>53</v>
      </c>
      <c r="T1958" s="103" t="s">
        <v>5248</v>
      </c>
      <c r="U1958" s="103" t="s">
        <v>157</v>
      </c>
      <c r="AC1958" s="103" t="s">
        <v>117</v>
      </c>
      <c r="AD1958" s="103" t="s">
        <v>117</v>
      </c>
    </row>
    <row r="1959" spans="1:30" s="103" customFormat="1" ht="50.25" hidden="1" customHeight="1" x14ac:dyDescent="0.25">
      <c r="A1959" s="54">
        <f>+SUBTOTAL(3,$B$11:B1959)</f>
        <v>0</v>
      </c>
      <c r="B1959" s="103" t="s">
        <v>42</v>
      </c>
      <c r="C1959" s="103" t="s">
        <v>43</v>
      </c>
      <c r="D1959" s="103" t="s">
        <v>44</v>
      </c>
      <c r="E1959" s="103" t="s">
        <v>45</v>
      </c>
      <c r="F1959" s="103" t="s">
        <v>6150</v>
      </c>
      <c r="G1959" s="106">
        <v>45604.471331018998</v>
      </c>
      <c r="H1959" s="103" t="s">
        <v>6150</v>
      </c>
      <c r="I1959" s="106">
        <v>45604.471331018998</v>
      </c>
      <c r="J1959" s="103" t="s">
        <v>6150</v>
      </c>
      <c r="K1959" s="106">
        <v>45604.471331018998</v>
      </c>
      <c r="L1959" s="103" t="s">
        <v>6393</v>
      </c>
      <c r="M1959" s="103" t="s">
        <v>48</v>
      </c>
      <c r="N1959" s="103" t="s">
        <v>709</v>
      </c>
      <c r="O1959" s="103" t="s">
        <v>1400</v>
      </c>
      <c r="P1959" s="103" t="s">
        <v>6288</v>
      </c>
      <c r="S1959" s="103" t="s">
        <v>68</v>
      </c>
      <c r="T1959" s="103" t="s">
        <v>96</v>
      </c>
      <c r="U1959" s="103" t="s">
        <v>97</v>
      </c>
      <c r="AC1959" s="103" t="s">
        <v>75</v>
      </c>
      <c r="AD1959" s="103" t="s">
        <v>75</v>
      </c>
    </row>
    <row r="1960" spans="1:30" s="103" customFormat="1" ht="50.25" hidden="1" customHeight="1" x14ac:dyDescent="0.25">
      <c r="A1960" s="54">
        <f>+SUBTOTAL(3,$B$11:B1960)</f>
        <v>0</v>
      </c>
      <c r="B1960" s="103" t="s">
        <v>42</v>
      </c>
      <c r="C1960" s="103" t="s">
        <v>43</v>
      </c>
      <c r="D1960" s="103" t="s">
        <v>44</v>
      </c>
      <c r="E1960" s="103" t="s">
        <v>45</v>
      </c>
      <c r="F1960" s="103" t="s">
        <v>6151</v>
      </c>
      <c r="G1960" s="106">
        <v>45612.325393519</v>
      </c>
      <c r="H1960" s="103" t="s">
        <v>6151</v>
      </c>
      <c r="I1960" s="106">
        <v>45612.325393519</v>
      </c>
      <c r="J1960" s="103" t="s">
        <v>6151</v>
      </c>
      <c r="K1960" s="106">
        <v>45612.325393519</v>
      </c>
      <c r="L1960" s="103" t="s">
        <v>6394</v>
      </c>
      <c r="M1960" s="103" t="s">
        <v>48</v>
      </c>
      <c r="N1960" s="103" t="s">
        <v>191</v>
      </c>
      <c r="O1960" s="103" t="s">
        <v>367</v>
      </c>
      <c r="P1960" s="103" t="s">
        <v>6289</v>
      </c>
      <c r="S1960" s="103" t="s">
        <v>68</v>
      </c>
      <c r="T1960" s="103" t="s">
        <v>69</v>
      </c>
      <c r="U1960" s="103" t="s">
        <v>79</v>
      </c>
      <c r="AC1960" s="103" t="s">
        <v>82</v>
      </c>
      <c r="AD1960" s="103" t="s">
        <v>82</v>
      </c>
    </row>
    <row r="1961" spans="1:30" s="103" customFormat="1" ht="50.25" hidden="1" customHeight="1" x14ac:dyDescent="0.25">
      <c r="A1961" s="54">
        <f>+SUBTOTAL(3,$B$11:B1961)</f>
        <v>0</v>
      </c>
      <c r="B1961" s="103" t="s">
        <v>42</v>
      </c>
      <c r="C1961" s="103" t="s">
        <v>43</v>
      </c>
      <c r="D1961" s="103" t="s">
        <v>44</v>
      </c>
      <c r="E1961" s="103" t="s">
        <v>45</v>
      </c>
      <c r="F1961" s="103" t="s">
        <v>6152</v>
      </c>
      <c r="G1961" s="106">
        <v>45611.643958332999</v>
      </c>
      <c r="H1961" s="103" t="s">
        <v>6152</v>
      </c>
      <c r="I1961" s="106">
        <v>45611.643958332999</v>
      </c>
      <c r="J1961" s="103" t="s">
        <v>6152</v>
      </c>
      <c r="K1961" s="106">
        <v>45611.643958332999</v>
      </c>
      <c r="L1961" s="103" t="s">
        <v>6395</v>
      </c>
      <c r="M1961" s="103" t="s">
        <v>48</v>
      </c>
      <c r="N1961" s="103" t="s">
        <v>191</v>
      </c>
      <c r="O1961" s="103" t="s">
        <v>246</v>
      </c>
      <c r="P1961" s="103" t="s">
        <v>4359</v>
      </c>
      <c r="S1961" s="103" t="s">
        <v>144</v>
      </c>
      <c r="T1961" s="103" t="s">
        <v>145</v>
      </c>
      <c r="U1961" s="103" t="s">
        <v>6065</v>
      </c>
      <c r="AC1961" s="103" t="s">
        <v>82</v>
      </c>
      <c r="AD1961" s="103" t="s">
        <v>82</v>
      </c>
    </row>
    <row r="1962" spans="1:30" s="103" customFormat="1" ht="50.25" hidden="1" customHeight="1" x14ac:dyDescent="0.25">
      <c r="A1962" s="54">
        <f>+SUBTOTAL(3,$B$11:B1962)</f>
        <v>0</v>
      </c>
      <c r="B1962" s="103" t="s">
        <v>42</v>
      </c>
      <c r="C1962" s="103" t="s">
        <v>43</v>
      </c>
      <c r="D1962" s="103" t="s">
        <v>44</v>
      </c>
      <c r="E1962" s="103" t="s">
        <v>45</v>
      </c>
      <c r="F1962" s="103" t="s">
        <v>6153</v>
      </c>
      <c r="G1962" s="106">
        <v>45611.678958333003</v>
      </c>
      <c r="H1962" s="103" t="s">
        <v>6153</v>
      </c>
      <c r="I1962" s="106">
        <v>45611.678958333003</v>
      </c>
      <c r="J1962" s="103" t="s">
        <v>6153</v>
      </c>
      <c r="K1962" s="106">
        <v>45611.678958333003</v>
      </c>
      <c r="L1962" s="103" t="s">
        <v>6396</v>
      </c>
      <c r="M1962" s="103" t="s">
        <v>48</v>
      </c>
      <c r="N1962" s="103" t="s">
        <v>191</v>
      </c>
      <c r="O1962" s="103" t="s">
        <v>371</v>
      </c>
      <c r="P1962" s="103" t="s">
        <v>6290</v>
      </c>
      <c r="S1962" s="103" t="s">
        <v>68</v>
      </c>
      <c r="T1962" s="103" t="s">
        <v>125</v>
      </c>
      <c r="U1962" s="103" t="s">
        <v>126</v>
      </c>
      <c r="AC1962" s="103" t="s">
        <v>82</v>
      </c>
      <c r="AD1962" s="103" t="s">
        <v>82</v>
      </c>
    </row>
    <row r="1963" spans="1:30" s="103" customFormat="1" ht="50.25" hidden="1" customHeight="1" x14ac:dyDescent="0.25">
      <c r="A1963" s="54">
        <f>+SUBTOTAL(3,$B$11:B1963)</f>
        <v>0</v>
      </c>
      <c r="B1963" s="103" t="s">
        <v>42</v>
      </c>
      <c r="C1963" s="103" t="s">
        <v>43</v>
      </c>
      <c r="D1963" s="103" t="s">
        <v>44</v>
      </c>
      <c r="E1963" s="103" t="s">
        <v>45</v>
      </c>
      <c r="F1963" s="103" t="s">
        <v>6154</v>
      </c>
      <c r="G1963" s="106">
        <v>45624.433402777999</v>
      </c>
      <c r="H1963" s="103" t="s">
        <v>6154</v>
      </c>
      <c r="I1963" s="106">
        <v>45624.433402777999</v>
      </c>
      <c r="J1963" s="103" t="s">
        <v>6154</v>
      </c>
      <c r="K1963" s="106">
        <v>45624.433402777999</v>
      </c>
      <c r="L1963" s="103" t="s">
        <v>6397</v>
      </c>
      <c r="M1963" s="103" t="s">
        <v>48</v>
      </c>
      <c r="N1963" s="103" t="s">
        <v>182</v>
      </c>
      <c r="O1963" s="103" t="s">
        <v>1774</v>
      </c>
      <c r="P1963" s="103" t="s">
        <v>6291</v>
      </c>
      <c r="S1963" s="103" t="s">
        <v>68</v>
      </c>
      <c r="T1963" s="103" t="s">
        <v>167</v>
      </c>
      <c r="U1963" s="103" t="s">
        <v>6338</v>
      </c>
      <c r="AC1963" s="103" t="s">
        <v>82</v>
      </c>
      <c r="AD1963" s="103" t="s">
        <v>82</v>
      </c>
    </row>
    <row r="1964" spans="1:30" s="103" customFormat="1" ht="50.25" hidden="1" customHeight="1" x14ac:dyDescent="0.25">
      <c r="A1964" s="54">
        <f>+SUBTOTAL(3,$B$11:B1964)</f>
        <v>0</v>
      </c>
      <c r="B1964" s="103" t="s">
        <v>42</v>
      </c>
      <c r="C1964" s="103" t="s">
        <v>43</v>
      </c>
      <c r="D1964" s="103" t="s">
        <v>44</v>
      </c>
      <c r="E1964" s="103" t="s">
        <v>45</v>
      </c>
      <c r="F1964" s="103" t="s">
        <v>6155</v>
      </c>
      <c r="G1964" s="106">
        <v>45602.631712962997</v>
      </c>
      <c r="H1964" s="103" t="s">
        <v>6155</v>
      </c>
      <c r="I1964" s="106">
        <v>45602.631712962997</v>
      </c>
      <c r="J1964" s="103" t="s">
        <v>6155</v>
      </c>
      <c r="K1964" s="106">
        <v>45602.631712962997</v>
      </c>
      <c r="L1964" s="103" t="s">
        <v>4555</v>
      </c>
      <c r="M1964" s="103" t="s">
        <v>48</v>
      </c>
      <c r="N1964" s="103" t="s">
        <v>191</v>
      </c>
      <c r="O1964" s="103" t="s">
        <v>367</v>
      </c>
      <c r="P1964" s="103" t="s">
        <v>3367</v>
      </c>
      <c r="S1964" s="103" t="s">
        <v>112</v>
      </c>
      <c r="T1964" s="103" t="s">
        <v>113</v>
      </c>
      <c r="U1964" s="103" t="s">
        <v>5681</v>
      </c>
      <c r="AC1964" s="103" t="s">
        <v>82</v>
      </c>
      <c r="AD1964" s="103" t="s">
        <v>82</v>
      </c>
    </row>
    <row r="1965" spans="1:30" s="103" customFormat="1" ht="50.25" hidden="1" customHeight="1" x14ac:dyDescent="0.25">
      <c r="A1965" s="54">
        <f>+SUBTOTAL(3,$B$11:B1965)</f>
        <v>0</v>
      </c>
      <c r="B1965" s="103" t="s">
        <v>42</v>
      </c>
      <c r="C1965" s="103" t="s">
        <v>43</v>
      </c>
      <c r="D1965" s="103" t="s">
        <v>44</v>
      </c>
      <c r="E1965" s="103" t="s">
        <v>45</v>
      </c>
      <c r="F1965" s="103" t="s">
        <v>6156</v>
      </c>
      <c r="G1965" s="106">
        <v>45597.860451389002</v>
      </c>
      <c r="H1965" s="103" t="s">
        <v>6156</v>
      </c>
      <c r="I1965" s="106">
        <v>45597.860451389002</v>
      </c>
      <c r="J1965" s="103" t="s">
        <v>6156</v>
      </c>
      <c r="K1965" s="106">
        <v>45597.860451389002</v>
      </c>
      <c r="L1965" s="103" t="s">
        <v>6398</v>
      </c>
      <c r="M1965" s="103" t="s">
        <v>48</v>
      </c>
      <c r="N1965" s="103" t="s">
        <v>191</v>
      </c>
      <c r="O1965" s="103" t="s">
        <v>246</v>
      </c>
      <c r="P1965" s="103" t="s">
        <v>2061</v>
      </c>
      <c r="S1965" s="103" t="s">
        <v>68</v>
      </c>
      <c r="T1965" s="103" t="s">
        <v>3290</v>
      </c>
      <c r="U1965" s="103" t="s">
        <v>3291</v>
      </c>
      <c r="AC1965" s="103" t="s">
        <v>117</v>
      </c>
      <c r="AD1965" s="103" t="s">
        <v>117</v>
      </c>
    </row>
    <row r="1966" spans="1:30" s="103" customFormat="1" ht="50.25" hidden="1" customHeight="1" x14ac:dyDescent="0.25">
      <c r="A1966" s="54">
        <f>+SUBTOTAL(3,$B$11:B1966)</f>
        <v>0</v>
      </c>
      <c r="B1966" s="103" t="s">
        <v>42</v>
      </c>
      <c r="C1966" s="103" t="s">
        <v>43</v>
      </c>
      <c r="D1966" s="103" t="s">
        <v>44</v>
      </c>
      <c r="E1966" s="103" t="s">
        <v>45</v>
      </c>
      <c r="F1966" s="103" t="s">
        <v>6157</v>
      </c>
      <c r="G1966" s="106">
        <v>45611.667673611002</v>
      </c>
      <c r="H1966" s="103" t="s">
        <v>6157</v>
      </c>
      <c r="I1966" s="106">
        <v>45611.667673611002</v>
      </c>
      <c r="J1966" s="103" t="s">
        <v>6157</v>
      </c>
      <c r="K1966" s="106">
        <v>45611.667673611002</v>
      </c>
      <c r="L1966" s="103" t="s">
        <v>6399</v>
      </c>
      <c r="M1966" s="103" t="s">
        <v>48</v>
      </c>
      <c r="N1966" s="103" t="s">
        <v>191</v>
      </c>
      <c r="O1966" s="103" t="s">
        <v>371</v>
      </c>
      <c r="P1966" s="103" t="s">
        <v>6292</v>
      </c>
      <c r="S1966" s="103" t="s">
        <v>68</v>
      </c>
      <c r="T1966" s="103" t="s">
        <v>125</v>
      </c>
      <c r="U1966" s="103" t="s">
        <v>126</v>
      </c>
      <c r="AC1966" s="103" t="s">
        <v>75</v>
      </c>
      <c r="AD1966" s="103" t="s">
        <v>75</v>
      </c>
    </row>
    <row r="1967" spans="1:30" s="103" customFormat="1" ht="50.25" hidden="1" customHeight="1" x14ac:dyDescent="0.25">
      <c r="A1967" s="54">
        <f>+SUBTOTAL(3,$B$11:B1967)</f>
        <v>0</v>
      </c>
      <c r="B1967" s="103" t="s">
        <v>42</v>
      </c>
      <c r="C1967" s="103" t="s">
        <v>43</v>
      </c>
      <c r="D1967" s="103" t="s">
        <v>44</v>
      </c>
      <c r="E1967" s="103" t="s">
        <v>45</v>
      </c>
      <c r="F1967" s="103" t="s">
        <v>6158</v>
      </c>
      <c r="G1967" s="106">
        <v>45613.367291666997</v>
      </c>
      <c r="H1967" s="103" t="s">
        <v>6158</v>
      </c>
      <c r="I1967" s="106">
        <v>45613.367291666997</v>
      </c>
      <c r="J1967" s="103" t="s">
        <v>6158</v>
      </c>
      <c r="K1967" s="106">
        <v>45613.367291666997</v>
      </c>
      <c r="L1967" s="103" t="s">
        <v>6400</v>
      </c>
      <c r="M1967" s="103" t="s">
        <v>48</v>
      </c>
      <c r="N1967" s="103" t="s">
        <v>191</v>
      </c>
      <c r="O1967" s="103" t="s">
        <v>214</v>
      </c>
      <c r="P1967" s="103" t="s">
        <v>3370</v>
      </c>
      <c r="S1967" s="103" t="s">
        <v>68</v>
      </c>
      <c r="T1967" s="103" t="s">
        <v>69</v>
      </c>
      <c r="U1967" s="103" t="s">
        <v>89</v>
      </c>
      <c r="AC1967" s="103" t="s">
        <v>82</v>
      </c>
      <c r="AD1967" s="103" t="s">
        <v>82</v>
      </c>
    </row>
    <row r="1968" spans="1:30" s="103" customFormat="1" ht="50.25" hidden="1" customHeight="1" x14ac:dyDescent="0.25">
      <c r="A1968" s="54">
        <f>+SUBTOTAL(3,$B$11:B1968)</f>
        <v>0</v>
      </c>
      <c r="B1968" s="103" t="s">
        <v>42</v>
      </c>
      <c r="C1968" s="103" t="s">
        <v>43</v>
      </c>
      <c r="D1968" s="103" t="s">
        <v>44</v>
      </c>
      <c r="E1968" s="103" t="s">
        <v>45</v>
      </c>
      <c r="F1968" s="103" t="s">
        <v>6159</v>
      </c>
      <c r="G1968" s="106">
        <v>45618.486956018998</v>
      </c>
      <c r="H1968" s="103" t="s">
        <v>6159</v>
      </c>
      <c r="I1968" s="106">
        <v>45618.486956018998</v>
      </c>
      <c r="J1968" s="103" t="s">
        <v>6159</v>
      </c>
      <c r="K1968" s="106">
        <v>45618.486956018998</v>
      </c>
      <c r="L1968" s="103" t="s">
        <v>3003</v>
      </c>
      <c r="M1968" s="103" t="s">
        <v>48</v>
      </c>
      <c r="N1968" s="103" t="s">
        <v>379</v>
      </c>
      <c r="O1968" s="103" t="s">
        <v>426</v>
      </c>
      <c r="P1968" s="103" t="s">
        <v>3361</v>
      </c>
      <c r="S1968" s="103" t="s">
        <v>112</v>
      </c>
      <c r="T1968" s="103" t="s">
        <v>113</v>
      </c>
      <c r="U1968" s="103" t="s">
        <v>5249</v>
      </c>
      <c r="AC1968" s="103" t="s">
        <v>75</v>
      </c>
      <c r="AD1968" s="103" t="s">
        <v>75</v>
      </c>
    </row>
    <row r="1969" spans="1:30" s="103" customFormat="1" ht="50.25" hidden="1" customHeight="1" x14ac:dyDescent="0.25">
      <c r="A1969" s="54">
        <f>+SUBTOTAL(3,$B$11:B1969)</f>
        <v>0</v>
      </c>
      <c r="B1969" s="103" t="s">
        <v>42</v>
      </c>
      <c r="C1969" s="103" t="s">
        <v>43</v>
      </c>
      <c r="D1969" s="103" t="s">
        <v>44</v>
      </c>
      <c r="E1969" s="103" t="s">
        <v>45</v>
      </c>
      <c r="F1969" s="103" t="s">
        <v>6160</v>
      </c>
      <c r="G1969" s="106">
        <v>45607.607465278001</v>
      </c>
      <c r="H1969" s="103" t="s">
        <v>6160</v>
      </c>
      <c r="I1969" s="106">
        <v>45607.607465278001</v>
      </c>
      <c r="J1969" s="103" t="s">
        <v>6160</v>
      </c>
      <c r="K1969" s="106">
        <v>45607.607465278001</v>
      </c>
      <c r="L1969" s="103" t="s">
        <v>6401</v>
      </c>
      <c r="M1969" s="103" t="s">
        <v>111</v>
      </c>
      <c r="N1969" s="103" t="s">
        <v>141</v>
      </c>
      <c r="O1969" s="103" t="s">
        <v>554</v>
      </c>
      <c r="P1969" s="103" t="s">
        <v>3398</v>
      </c>
      <c r="S1969" s="103" t="s">
        <v>68</v>
      </c>
      <c r="T1969" s="103" t="s">
        <v>137</v>
      </c>
      <c r="U1969" s="103" t="s">
        <v>564</v>
      </c>
      <c r="AC1969" s="103" t="s">
        <v>82</v>
      </c>
      <c r="AD1969" s="103" t="s">
        <v>82</v>
      </c>
    </row>
    <row r="1970" spans="1:30" s="103" customFormat="1" ht="50.25" hidden="1" customHeight="1" x14ac:dyDescent="0.25">
      <c r="A1970" s="54">
        <f>+SUBTOTAL(3,$B$11:B1970)</f>
        <v>0</v>
      </c>
      <c r="B1970" s="103" t="s">
        <v>42</v>
      </c>
      <c r="C1970" s="103" t="s">
        <v>43</v>
      </c>
      <c r="D1970" s="103" t="s">
        <v>44</v>
      </c>
      <c r="E1970" s="103" t="s">
        <v>45</v>
      </c>
      <c r="F1970" s="103" t="s">
        <v>6161</v>
      </c>
      <c r="G1970" s="106">
        <v>45621.497245370003</v>
      </c>
      <c r="H1970" s="103" t="s">
        <v>6161</v>
      </c>
      <c r="I1970" s="106">
        <v>45621.497245370003</v>
      </c>
      <c r="J1970" s="103" t="s">
        <v>6161</v>
      </c>
      <c r="K1970" s="106">
        <v>45621.497245370003</v>
      </c>
      <c r="L1970" s="103" t="s">
        <v>6402</v>
      </c>
      <c r="M1970" s="103" t="s">
        <v>48</v>
      </c>
      <c r="N1970" s="103" t="s">
        <v>379</v>
      </c>
      <c r="O1970" s="103" t="s">
        <v>2084</v>
      </c>
      <c r="P1970" s="103" t="s">
        <v>6293</v>
      </c>
      <c r="S1970" s="103" t="s">
        <v>68</v>
      </c>
      <c r="T1970" s="103" t="s">
        <v>96</v>
      </c>
      <c r="U1970" s="103" t="s">
        <v>97</v>
      </c>
      <c r="AC1970" s="103" t="s">
        <v>75</v>
      </c>
      <c r="AD1970" s="103" t="s">
        <v>75</v>
      </c>
    </row>
    <row r="1971" spans="1:30" s="103" customFormat="1" ht="50.25" hidden="1" customHeight="1" x14ac:dyDescent="0.25">
      <c r="A1971" s="54">
        <f>+SUBTOTAL(3,$B$11:B1971)</f>
        <v>0</v>
      </c>
      <c r="B1971" s="103" t="s">
        <v>42</v>
      </c>
      <c r="C1971" s="103" t="s">
        <v>43</v>
      </c>
      <c r="D1971" s="103" t="s">
        <v>44</v>
      </c>
      <c r="E1971" s="103" t="s">
        <v>45</v>
      </c>
      <c r="F1971" s="103" t="s">
        <v>6162</v>
      </c>
      <c r="G1971" s="106">
        <v>45605.950659722002</v>
      </c>
      <c r="H1971" s="103" t="s">
        <v>6162</v>
      </c>
      <c r="I1971" s="106">
        <v>45605.950659722002</v>
      </c>
      <c r="J1971" s="103" t="s">
        <v>6162</v>
      </c>
      <c r="K1971" s="106">
        <v>45605.950659722002</v>
      </c>
      <c r="L1971" s="103" t="s">
        <v>6403</v>
      </c>
      <c r="M1971" s="103" t="s">
        <v>48</v>
      </c>
      <c r="N1971" s="103" t="s">
        <v>141</v>
      </c>
      <c r="O1971" s="103" t="s">
        <v>227</v>
      </c>
      <c r="P1971" s="103" t="s">
        <v>6294</v>
      </c>
      <c r="S1971" s="103" t="s">
        <v>53</v>
      </c>
      <c r="T1971" s="103" t="s">
        <v>5248</v>
      </c>
      <c r="U1971" s="103" t="s">
        <v>157</v>
      </c>
      <c r="AC1971" s="103" t="s">
        <v>75</v>
      </c>
      <c r="AD1971" s="103" t="s">
        <v>75</v>
      </c>
    </row>
    <row r="1972" spans="1:30" s="103" customFormat="1" ht="50.25" hidden="1" customHeight="1" x14ac:dyDescent="0.25">
      <c r="A1972" s="54">
        <f>+SUBTOTAL(3,$B$11:B1972)</f>
        <v>0</v>
      </c>
      <c r="B1972" s="103" t="s">
        <v>42</v>
      </c>
      <c r="C1972" s="103" t="s">
        <v>43</v>
      </c>
      <c r="D1972" s="103" t="s">
        <v>44</v>
      </c>
      <c r="E1972" s="103" t="s">
        <v>45</v>
      </c>
      <c r="F1972" s="103" t="s">
        <v>6163</v>
      </c>
      <c r="G1972" s="106">
        <v>45607.646770833002</v>
      </c>
      <c r="H1972" s="103" t="s">
        <v>6163</v>
      </c>
      <c r="I1972" s="106">
        <v>45607.646770833002</v>
      </c>
      <c r="J1972" s="103" t="s">
        <v>6163</v>
      </c>
      <c r="K1972" s="106">
        <v>45607.646770833002</v>
      </c>
      <c r="L1972" s="103" t="s">
        <v>6403</v>
      </c>
      <c r="M1972" s="103" t="s">
        <v>48</v>
      </c>
      <c r="N1972" s="103" t="s">
        <v>141</v>
      </c>
      <c r="O1972" s="103" t="s">
        <v>227</v>
      </c>
      <c r="P1972" s="103" t="s">
        <v>6294</v>
      </c>
      <c r="S1972" s="103" t="s">
        <v>53</v>
      </c>
      <c r="T1972" s="103" t="s">
        <v>1423</v>
      </c>
      <c r="U1972" s="103" t="s">
        <v>1424</v>
      </c>
      <c r="AC1972" s="103" t="s">
        <v>82</v>
      </c>
      <c r="AD1972" s="103" t="s">
        <v>82</v>
      </c>
    </row>
    <row r="1973" spans="1:30" s="103" customFormat="1" ht="50.25" hidden="1" customHeight="1" x14ac:dyDescent="0.25">
      <c r="A1973" s="54">
        <f>+SUBTOTAL(3,$B$11:B1973)</f>
        <v>0</v>
      </c>
      <c r="B1973" s="103" t="s">
        <v>42</v>
      </c>
      <c r="C1973" s="103" t="s">
        <v>43</v>
      </c>
      <c r="D1973" s="103" t="s">
        <v>44</v>
      </c>
      <c r="E1973" s="103" t="s">
        <v>45</v>
      </c>
      <c r="F1973" s="103" t="s">
        <v>6164</v>
      </c>
      <c r="G1973" s="106">
        <v>45602.596469907003</v>
      </c>
      <c r="H1973" s="103" t="s">
        <v>6164</v>
      </c>
      <c r="I1973" s="106">
        <v>45602.596469907003</v>
      </c>
      <c r="J1973" s="103" t="s">
        <v>6164</v>
      </c>
      <c r="K1973" s="106">
        <v>45602.596469907003</v>
      </c>
      <c r="L1973" s="103" t="s">
        <v>6404</v>
      </c>
      <c r="M1973" s="103" t="s">
        <v>48</v>
      </c>
      <c r="N1973" s="103" t="s">
        <v>379</v>
      </c>
      <c r="O1973" s="103" t="s">
        <v>438</v>
      </c>
      <c r="P1973" s="103" t="s">
        <v>3389</v>
      </c>
      <c r="S1973" s="103" t="s">
        <v>68</v>
      </c>
      <c r="T1973" s="103" t="s">
        <v>137</v>
      </c>
      <c r="U1973" s="103" t="s">
        <v>138</v>
      </c>
      <c r="AC1973" s="103" t="s">
        <v>117</v>
      </c>
      <c r="AD1973" s="103" t="s">
        <v>117</v>
      </c>
    </row>
    <row r="1974" spans="1:30" s="103" customFormat="1" ht="50.25" hidden="1" customHeight="1" x14ac:dyDescent="0.25">
      <c r="A1974" s="54">
        <f>+SUBTOTAL(3,$B$11:B1974)</f>
        <v>0</v>
      </c>
      <c r="B1974" s="103" t="s">
        <v>42</v>
      </c>
      <c r="C1974" s="103" t="s">
        <v>43</v>
      </c>
      <c r="D1974" s="103" t="s">
        <v>44</v>
      </c>
      <c r="E1974" s="103" t="s">
        <v>45</v>
      </c>
      <c r="F1974" s="103" t="s">
        <v>6165</v>
      </c>
      <c r="G1974" s="106">
        <v>45617.445416666997</v>
      </c>
      <c r="H1974" s="103" t="s">
        <v>6165</v>
      </c>
      <c r="I1974" s="106">
        <v>45617.445416666997</v>
      </c>
      <c r="J1974" s="103" t="s">
        <v>6165</v>
      </c>
      <c r="K1974" s="106">
        <v>45617.445416666997</v>
      </c>
      <c r="L1974" s="103" t="s">
        <v>5571</v>
      </c>
      <c r="M1974" s="103" t="s">
        <v>48</v>
      </c>
      <c r="N1974" s="103" t="s">
        <v>379</v>
      </c>
      <c r="O1974" s="103" t="s">
        <v>418</v>
      </c>
      <c r="P1974" s="103" t="s">
        <v>504</v>
      </c>
      <c r="S1974" s="103" t="s">
        <v>68</v>
      </c>
      <c r="T1974" s="103" t="s">
        <v>69</v>
      </c>
      <c r="U1974" s="103" t="s">
        <v>2144</v>
      </c>
      <c r="AC1974" s="103" t="s">
        <v>117</v>
      </c>
      <c r="AD1974" s="103" t="s">
        <v>117</v>
      </c>
    </row>
    <row r="1975" spans="1:30" s="103" customFormat="1" ht="50.25" hidden="1" customHeight="1" x14ac:dyDescent="0.25">
      <c r="A1975" s="54">
        <f>+SUBTOTAL(3,$B$11:B1975)</f>
        <v>0</v>
      </c>
      <c r="B1975" s="103" t="s">
        <v>42</v>
      </c>
      <c r="C1975" s="103" t="s">
        <v>43</v>
      </c>
      <c r="D1975" s="103" t="s">
        <v>44</v>
      </c>
      <c r="E1975" s="103" t="s">
        <v>45</v>
      </c>
      <c r="F1975" s="103" t="s">
        <v>6166</v>
      </c>
      <c r="G1975" s="106">
        <v>45611.633819444003</v>
      </c>
      <c r="H1975" s="103" t="s">
        <v>6166</v>
      </c>
      <c r="I1975" s="106">
        <v>45611.633819444003</v>
      </c>
      <c r="J1975" s="103" t="s">
        <v>6166</v>
      </c>
      <c r="K1975" s="106">
        <v>45611.633819444003</v>
      </c>
      <c r="L1975" s="103" t="s">
        <v>664</v>
      </c>
      <c r="M1975" s="103" t="s">
        <v>111</v>
      </c>
      <c r="N1975" s="103" t="s">
        <v>141</v>
      </c>
      <c r="O1975" s="103" t="s">
        <v>554</v>
      </c>
      <c r="P1975" s="103" t="s">
        <v>661</v>
      </c>
      <c r="S1975" s="103" t="s">
        <v>68</v>
      </c>
      <c r="T1975" s="103" t="s">
        <v>137</v>
      </c>
      <c r="U1975" s="103" t="s">
        <v>138</v>
      </c>
      <c r="AC1975" s="103" t="s">
        <v>117</v>
      </c>
      <c r="AD1975" s="103" t="s">
        <v>117</v>
      </c>
    </row>
    <row r="1976" spans="1:30" s="103" customFormat="1" ht="50.25" hidden="1" customHeight="1" x14ac:dyDescent="0.25">
      <c r="A1976" s="54">
        <f>+SUBTOTAL(3,$B$11:B1976)</f>
        <v>0</v>
      </c>
      <c r="B1976" s="103" t="s">
        <v>42</v>
      </c>
      <c r="C1976" s="103" t="s">
        <v>43</v>
      </c>
      <c r="D1976" s="103" t="s">
        <v>44</v>
      </c>
      <c r="E1976" s="103" t="s">
        <v>45</v>
      </c>
      <c r="F1976" s="103" t="s">
        <v>6167</v>
      </c>
      <c r="G1976" s="106">
        <v>45620.744340277997</v>
      </c>
      <c r="H1976" s="103" t="s">
        <v>6167</v>
      </c>
      <c r="I1976" s="106">
        <v>45620.744340277997</v>
      </c>
      <c r="J1976" s="103" t="s">
        <v>6167</v>
      </c>
      <c r="K1976" s="106">
        <v>45620.744340277997</v>
      </c>
      <c r="L1976" s="103" t="s">
        <v>6403</v>
      </c>
      <c r="M1976" s="103" t="s">
        <v>48</v>
      </c>
      <c r="N1976" s="103" t="s">
        <v>141</v>
      </c>
      <c r="O1976" s="103" t="s">
        <v>227</v>
      </c>
      <c r="P1976" s="103" t="s">
        <v>6294</v>
      </c>
      <c r="S1976" s="103" t="s">
        <v>53</v>
      </c>
      <c r="T1976" s="103" t="s">
        <v>1423</v>
      </c>
      <c r="U1976" s="103" t="s">
        <v>1424</v>
      </c>
      <c r="AC1976" s="103" t="s">
        <v>82</v>
      </c>
      <c r="AD1976" s="103" t="s">
        <v>82</v>
      </c>
    </row>
    <row r="1977" spans="1:30" s="103" customFormat="1" ht="50.25" hidden="1" customHeight="1" x14ac:dyDescent="0.25">
      <c r="A1977" s="54">
        <f>+SUBTOTAL(3,$B$11:B1977)</f>
        <v>0</v>
      </c>
      <c r="B1977" s="103" t="s">
        <v>42</v>
      </c>
      <c r="C1977" s="103" t="s">
        <v>43</v>
      </c>
      <c r="D1977" s="103" t="s">
        <v>44</v>
      </c>
      <c r="E1977" s="103" t="s">
        <v>45</v>
      </c>
      <c r="F1977" s="103" t="s">
        <v>6168</v>
      </c>
      <c r="G1977" s="106">
        <v>45617.451493056004</v>
      </c>
      <c r="H1977" s="103" t="s">
        <v>6168</v>
      </c>
      <c r="I1977" s="106">
        <v>45617.451493056004</v>
      </c>
      <c r="J1977" s="103" t="s">
        <v>6168</v>
      </c>
      <c r="K1977" s="106">
        <v>45617.451493056004</v>
      </c>
      <c r="L1977" s="103" t="s">
        <v>6403</v>
      </c>
      <c r="M1977" s="103" t="s">
        <v>111</v>
      </c>
      <c r="N1977" s="103" t="s">
        <v>141</v>
      </c>
      <c r="O1977" s="103" t="s">
        <v>227</v>
      </c>
      <c r="P1977" s="103" t="s">
        <v>6294</v>
      </c>
      <c r="S1977" s="103" t="s">
        <v>53</v>
      </c>
      <c r="T1977" s="103" t="s">
        <v>1423</v>
      </c>
      <c r="U1977" s="103" t="s">
        <v>1424</v>
      </c>
      <c r="AC1977" s="103" t="s">
        <v>82</v>
      </c>
      <c r="AD1977" s="103" t="s">
        <v>82</v>
      </c>
    </row>
    <row r="1978" spans="1:30" s="103" customFormat="1" ht="50.25" hidden="1" customHeight="1" x14ac:dyDescent="0.25">
      <c r="A1978" s="54">
        <f>+SUBTOTAL(3,$B$11:B1978)</f>
        <v>0</v>
      </c>
      <c r="B1978" s="103" t="s">
        <v>42</v>
      </c>
      <c r="C1978" s="103" t="s">
        <v>43</v>
      </c>
      <c r="D1978" s="103" t="s">
        <v>44</v>
      </c>
      <c r="E1978" s="103" t="s">
        <v>45</v>
      </c>
      <c r="F1978" s="103" t="s">
        <v>6169</v>
      </c>
      <c r="G1978" s="106">
        <v>45623.642997684998</v>
      </c>
      <c r="H1978" s="103" t="s">
        <v>6169</v>
      </c>
      <c r="I1978" s="106">
        <v>45623.642997684998</v>
      </c>
      <c r="J1978" s="103" t="s">
        <v>6169</v>
      </c>
      <c r="K1978" s="106">
        <v>45623.642997684998</v>
      </c>
      <c r="L1978" s="103" t="s">
        <v>664</v>
      </c>
      <c r="M1978" s="103" t="s">
        <v>111</v>
      </c>
      <c r="N1978" s="103" t="s">
        <v>141</v>
      </c>
      <c r="O1978" s="103" t="s">
        <v>554</v>
      </c>
      <c r="P1978" s="103" t="s">
        <v>661</v>
      </c>
      <c r="S1978" s="103" t="s">
        <v>68</v>
      </c>
      <c r="T1978" s="103" t="s">
        <v>137</v>
      </c>
      <c r="U1978" s="103" t="s">
        <v>564</v>
      </c>
      <c r="AC1978" s="103" t="s">
        <v>82</v>
      </c>
      <c r="AD1978" s="103" t="s">
        <v>82</v>
      </c>
    </row>
    <row r="1979" spans="1:30" s="103" customFormat="1" ht="50.25" hidden="1" customHeight="1" x14ac:dyDescent="0.25">
      <c r="A1979" s="54">
        <f>+SUBTOTAL(3,$B$11:B1979)</f>
        <v>0</v>
      </c>
      <c r="B1979" s="103" t="s">
        <v>42</v>
      </c>
      <c r="C1979" s="103" t="s">
        <v>43</v>
      </c>
      <c r="D1979" s="103" t="s">
        <v>44</v>
      </c>
      <c r="E1979" s="103" t="s">
        <v>45</v>
      </c>
      <c r="F1979" s="103" t="s">
        <v>6170</v>
      </c>
      <c r="G1979" s="106">
        <v>45623.615891203997</v>
      </c>
      <c r="H1979" s="103" t="s">
        <v>6170</v>
      </c>
      <c r="I1979" s="106">
        <v>45623.615891203997</v>
      </c>
      <c r="J1979" s="103" t="s">
        <v>6170</v>
      </c>
      <c r="K1979" s="106">
        <v>45623.615891203997</v>
      </c>
      <c r="L1979" s="103" t="s">
        <v>6405</v>
      </c>
      <c r="M1979" s="103" t="s">
        <v>48</v>
      </c>
      <c r="N1979" s="103" t="s">
        <v>313</v>
      </c>
      <c r="O1979" s="103" t="s">
        <v>1344</v>
      </c>
      <c r="P1979" s="103" t="s">
        <v>6295</v>
      </c>
      <c r="S1979" s="103" t="s">
        <v>68</v>
      </c>
      <c r="T1979" s="103" t="s">
        <v>96</v>
      </c>
      <c r="U1979" s="103" t="s">
        <v>97</v>
      </c>
      <c r="AC1979" s="103" t="s">
        <v>82</v>
      </c>
      <c r="AD1979" s="103" t="s">
        <v>82</v>
      </c>
    </row>
    <row r="1980" spans="1:30" s="103" customFormat="1" ht="50.25" hidden="1" customHeight="1" x14ac:dyDescent="0.25">
      <c r="A1980" s="54">
        <f>+SUBTOTAL(3,$B$11:B1980)</f>
        <v>0</v>
      </c>
      <c r="B1980" s="103" t="s">
        <v>42</v>
      </c>
      <c r="C1980" s="103" t="s">
        <v>43</v>
      </c>
      <c r="D1980" s="103" t="s">
        <v>44</v>
      </c>
      <c r="E1980" s="103" t="s">
        <v>45</v>
      </c>
      <c r="F1980" s="103" t="s">
        <v>6171</v>
      </c>
      <c r="G1980" s="106">
        <v>45606.717326389</v>
      </c>
      <c r="H1980" s="103" t="s">
        <v>6171</v>
      </c>
      <c r="I1980" s="106">
        <v>45606.717326389</v>
      </c>
      <c r="J1980" s="103" t="s">
        <v>6171</v>
      </c>
      <c r="K1980" s="106">
        <v>45606.717326389</v>
      </c>
      <c r="L1980" s="103" t="s">
        <v>6406</v>
      </c>
      <c r="M1980" s="103" t="s">
        <v>48</v>
      </c>
      <c r="N1980" s="103" t="s">
        <v>313</v>
      </c>
      <c r="O1980" s="103" t="s">
        <v>464</v>
      </c>
      <c r="P1980" s="103" t="s">
        <v>6296</v>
      </c>
      <c r="S1980" s="103" t="s">
        <v>144</v>
      </c>
      <c r="T1980" s="103" t="s">
        <v>576</v>
      </c>
      <c r="U1980" s="103" t="s">
        <v>4415</v>
      </c>
      <c r="AC1980" s="103" t="s">
        <v>82</v>
      </c>
      <c r="AD1980" s="103" t="s">
        <v>82</v>
      </c>
    </row>
    <row r="1981" spans="1:30" s="103" customFormat="1" ht="50.25" hidden="1" customHeight="1" x14ac:dyDescent="0.25">
      <c r="A1981" s="54">
        <f>+SUBTOTAL(3,$B$11:B1981)</f>
        <v>0</v>
      </c>
      <c r="B1981" s="103" t="s">
        <v>42</v>
      </c>
      <c r="C1981" s="103" t="s">
        <v>43</v>
      </c>
      <c r="D1981" s="103" t="s">
        <v>44</v>
      </c>
      <c r="E1981" s="103" t="s">
        <v>45</v>
      </c>
      <c r="F1981" s="103" t="s">
        <v>6172</v>
      </c>
      <c r="G1981" s="106">
        <v>45605.528541667001</v>
      </c>
      <c r="H1981" s="103" t="s">
        <v>6172</v>
      </c>
      <c r="I1981" s="106">
        <v>45605.528541667001</v>
      </c>
      <c r="J1981" s="103" t="s">
        <v>6172</v>
      </c>
      <c r="K1981" s="106">
        <v>45605.528541667001</v>
      </c>
      <c r="L1981" s="103" t="s">
        <v>6407</v>
      </c>
      <c r="M1981" s="103" t="s">
        <v>48</v>
      </c>
      <c r="N1981" s="103" t="s">
        <v>313</v>
      </c>
      <c r="O1981" s="103" t="s">
        <v>473</v>
      </c>
      <c r="P1981" s="103" t="s">
        <v>1374</v>
      </c>
      <c r="S1981" s="103" t="s">
        <v>68</v>
      </c>
      <c r="T1981" s="103" t="s">
        <v>296</v>
      </c>
      <c r="U1981" s="103" t="s">
        <v>457</v>
      </c>
      <c r="AC1981" s="103" t="s">
        <v>117</v>
      </c>
      <c r="AD1981" s="103" t="s">
        <v>117</v>
      </c>
    </row>
    <row r="1982" spans="1:30" s="103" customFormat="1" ht="50.25" hidden="1" customHeight="1" x14ac:dyDescent="0.25">
      <c r="A1982" s="54">
        <f>+SUBTOTAL(3,$B$11:B1982)</f>
        <v>0</v>
      </c>
      <c r="B1982" s="103" t="s">
        <v>42</v>
      </c>
      <c r="C1982" s="103" t="s">
        <v>43</v>
      </c>
      <c r="D1982" s="103" t="s">
        <v>44</v>
      </c>
      <c r="E1982" s="103" t="s">
        <v>45</v>
      </c>
      <c r="F1982" s="103" t="s">
        <v>6173</v>
      </c>
      <c r="G1982" s="106">
        <v>45601.534606481</v>
      </c>
      <c r="H1982" s="103" t="s">
        <v>6173</v>
      </c>
      <c r="I1982" s="106">
        <v>45601.534606481</v>
      </c>
      <c r="J1982" s="103" t="s">
        <v>6173</v>
      </c>
      <c r="K1982" s="106">
        <v>45601.534606481</v>
      </c>
      <c r="L1982" s="103" t="s">
        <v>6408</v>
      </c>
      <c r="M1982" s="103" t="s">
        <v>48</v>
      </c>
      <c r="N1982" s="103" t="s">
        <v>313</v>
      </c>
      <c r="O1982" s="103" t="s">
        <v>314</v>
      </c>
      <c r="P1982" s="103" t="s">
        <v>234</v>
      </c>
      <c r="S1982" s="103" t="s">
        <v>68</v>
      </c>
      <c r="T1982" s="103" t="s">
        <v>178</v>
      </c>
      <c r="U1982" s="103" t="s">
        <v>179</v>
      </c>
      <c r="AC1982" s="103" t="s">
        <v>82</v>
      </c>
      <c r="AD1982" s="103" t="s">
        <v>82</v>
      </c>
    </row>
    <row r="1983" spans="1:30" s="103" customFormat="1" ht="50.25" hidden="1" customHeight="1" x14ac:dyDescent="0.25">
      <c r="A1983" s="54">
        <f>+SUBTOTAL(3,$B$11:B1983)</f>
        <v>0</v>
      </c>
      <c r="B1983" s="103" t="s">
        <v>42</v>
      </c>
      <c r="C1983" s="103" t="s">
        <v>43</v>
      </c>
      <c r="D1983" s="103" t="s">
        <v>44</v>
      </c>
      <c r="E1983" s="103" t="s">
        <v>45</v>
      </c>
      <c r="F1983" s="103" t="s">
        <v>6174</v>
      </c>
      <c r="G1983" s="106">
        <v>45612.779918981003</v>
      </c>
      <c r="H1983" s="103" t="s">
        <v>6174</v>
      </c>
      <c r="I1983" s="106">
        <v>45612.779918981003</v>
      </c>
      <c r="J1983" s="103" t="s">
        <v>6174</v>
      </c>
      <c r="K1983" s="106">
        <v>45612.779918981003</v>
      </c>
      <c r="L1983" s="103" t="s">
        <v>6409</v>
      </c>
      <c r="M1983" s="103" t="s">
        <v>48</v>
      </c>
      <c r="N1983" s="103" t="s">
        <v>313</v>
      </c>
      <c r="O1983" s="103" t="s">
        <v>314</v>
      </c>
      <c r="P1983" s="103" t="s">
        <v>234</v>
      </c>
      <c r="S1983" s="103" t="s">
        <v>68</v>
      </c>
      <c r="T1983" s="103" t="s">
        <v>137</v>
      </c>
      <c r="U1983" s="103" t="s">
        <v>138</v>
      </c>
      <c r="AC1983" s="103" t="s">
        <v>82</v>
      </c>
      <c r="AD1983" s="103" t="s">
        <v>82</v>
      </c>
    </row>
    <row r="1984" spans="1:30" s="103" customFormat="1" ht="50.25" hidden="1" customHeight="1" x14ac:dyDescent="0.25">
      <c r="A1984" s="54">
        <f>+SUBTOTAL(3,$B$11:B1984)</f>
        <v>0</v>
      </c>
      <c r="B1984" s="103" t="s">
        <v>42</v>
      </c>
      <c r="C1984" s="103" t="s">
        <v>43</v>
      </c>
      <c r="D1984" s="103" t="s">
        <v>44</v>
      </c>
      <c r="E1984" s="103" t="s">
        <v>45</v>
      </c>
      <c r="F1984" s="103" t="s">
        <v>6175</v>
      </c>
      <c r="G1984" s="106">
        <v>45616.643240741003</v>
      </c>
      <c r="H1984" s="103" t="s">
        <v>6175</v>
      </c>
      <c r="I1984" s="106">
        <v>45616.643240741003</v>
      </c>
      <c r="J1984" s="103" t="s">
        <v>6175</v>
      </c>
      <c r="K1984" s="106">
        <v>45616.643240741003</v>
      </c>
      <c r="L1984" s="103" t="s">
        <v>2240</v>
      </c>
      <c r="M1984" s="103" t="s">
        <v>48</v>
      </c>
      <c r="N1984" s="103" t="s">
        <v>313</v>
      </c>
      <c r="O1984" s="103" t="s">
        <v>464</v>
      </c>
      <c r="P1984" s="103" t="s">
        <v>1367</v>
      </c>
      <c r="S1984" s="103" t="s">
        <v>68</v>
      </c>
      <c r="T1984" s="103" t="s">
        <v>137</v>
      </c>
      <c r="U1984" s="103" t="s">
        <v>564</v>
      </c>
      <c r="AC1984" s="103" t="s">
        <v>383</v>
      </c>
      <c r="AD1984" s="103" t="s">
        <v>383</v>
      </c>
    </row>
    <row r="1985" spans="1:30" s="103" customFormat="1" ht="50.25" hidden="1" customHeight="1" x14ac:dyDescent="0.25">
      <c r="A1985" s="54">
        <f>+SUBTOTAL(3,$B$11:B1985)</f>
        <v>0</v>
      </c>
      <c r="B1985" s="103" t="s">
        <v>42</v>
      </c>
      <c r="C1985" s="103" t="s">
        <v>43</v>
      </c>
      <c r="D1985" s="103" t="s">
        <v>44</v>
      </c>
      <c r="E1985" s="103" t="s">
        <v>45</v>
      </c>
      <c r="F1985" s="103" t="s">
        <v>6176</v>
      </c>
      <c r="G1985" s="106">
        <v>45622.418946758997</v>
      </c>
      <c r="H1985" s="103" t="s">
        <v>6176</v>
      </c>
      <c r="I1985" s="106">
        <v>45622.418946758997</v>
      </c>
      <c r="J1985" s="103" t="s">
        <v>6176</v>
      </c>
      <c r="K1985" s="106">
        <v>45622.418946758997</v>
      </c>
      <c r="L1985" s="103" t="s">
        <v>6410</v>
      </c>
      <c r="M1985" s="103" t="s">
        <v>48</v>
      </c>
      <c r="N1985" s="103" t="s">
        <v>313</v>
      </c>
      <c r="O1985" s="103" t="s">
        <v>1344</v>
      </c>
      <c r="P1985" s="103" t="s">
        <v>6297</v>
      </c>
      <c r="S1985" s="103" t="s">
        <v>68</v>
      </c>
      <c r="T1985" s="103" t="s">
        <v>161</v>
      </c>
      <c r="U1985" s="103" t="s">
        <v>162</v>
      </c>
      <c r="AC1985" s="103" t="s">
        <v>82</v>
      </c>
      <c r="AD1985" s="103" t="s">
        <v>82</v>
      </c>
    </row>
    <row r="1986" spans="1:30" s="103" customFormat="1" ht="50.25" hidden="1" customHeight="1" x14ac:dyDescent="0.25">
      <c r="A1986" s="54">
        <f>+SUBTOTAL(3,$B$11:B1986)</f>
        <v>0</v>
      </c>
      <c r="B1986" s="103" t="s">
        <v>42</v>
      </c>
      <c r="C1986" s="103" t="s">
        <v>43</v>
      </c>
      <c r="D1986" s="103" t="s">
        <v>44</v>
      </c>
      <c r="E1986" s="103" t="s">
        <v>45</v>
      </c>
      <c r="F1986" s="103" t="s">
        <v>6177</v>
      </c>
      <c r="G1986" s="106">
        <v>45609.519398147997</v>
      </c>
      <c r="H1986" s="103" t="s">
        <v>6177</v>
      </c>
      <c r="I1986" s="106">
        <v>45609.519398147997</v>
      </c>
      <c r="J1986" s="103" t="s">
        <v>6177</v>
      </c>
      <c r="K1986" s="106">
        <v>45609.519398147997</v>
      </c>
      <c r="L1986" s="103" t="s">
        <v>6408</v>
      </c>
      <c r="M1986" s="103" t="s">
        <v>48</v>
      </c>
      <c r="N1986" s="103" t="s">
        <v>313</v>
      </c>
      <c r="O1986" s="103" t="s">
        <v>314</v>
      </c>
      <c r="P1986" s="103" t="s">
        <v>234</v>
      </c>
      <c r="S1986" s="103" t="s">
        <v>68</v>
      </c>
      <c r="T1986" s="103" t="s">
        <v>178</v>
      </c>
      <c r="U1986" s="103" t="s">
        <v>179</v>
      </c>
      <c r="AC1986" s="103" t="s">
        <v>82</v>
      </c>
      <c r="AD1986" s="103" t="s">
        <v>82</v>
      </c>
    </row>
    <row r="1987" spans="1:30" s="103" customFormat="1" ht="50.25" hidden="1" customHeight="1" x14ac:dyDescent="0.25">
      <c r="A1987" s="54">
        <f>+SUBTOTAL(3,$B$11:B1987)</f>
        <v>0</v>
      </c>
      <c r="B1987" s="103" t="s">
        <v>42</v>
      </c>
      <c r="C1987" s="103" t="s">
        <v>43</v>
      </c>
      <c r="D1987" s="103" t="s">
        <v>44</v>
      </c>
      <c r="E1987" s="103" t="s">
        <v>45</v>
      </c>
      <c r="F1987" s="103" t="s">
        <v>6178</v>
      </c>
      <c r="G1987" s="106">
        <v>45607.638356481002</v>
      </c>
      <c r="H1987" s="103" t="s">
        <v>6178</v>
      </c>
      <c r="I1987" s="106">
        <v>45607.638356481002</v>
      </c>
      <c r="J1987" s="103" t="s">
        <v>6178</v>
      </c>
      <c r="K1987" s="106">
        <v>45607.638356481002</v>
      </c>
      <c r="L1987" s="103" t="s">
        <v>6411</v>
      </c>
      <c r="M1987" s="103" t="s">
        <v>48</v>
      </c>
      <c r="N1987" s="103" t="s">
        <v>313</v>
      </c>
      <c r="O1987" s="103" t="s">
        <v>1344</v>
      </c>
      <c r="P1987" s="103" t="s">
        <v>6295</v>
      </c>
      <c r="S1987" s="103" t="s">
        <v>68</v>
      </c>
      <c r="T1987" s="103" t="s">
        <v>69</v>
      </c>
      <c r="U1987" s="103" t="s">
        <v>327</v>
      </c>
      <c r="AC1987" s="103" t="s">
        <v>82</v>
      </c>
      <c r="AD1987" s="103" t="s">
        <v>82</v>
      </c>
    </row>
    <row r="1988" spans="1:30" s="103" customFormat="1" ht="50.25" hidden="1" customHeight="1" x14ac:dyDescent="0.25">
      <c r="A1988" s="54">
        <f>+SUBTOTAL(3,$B$11:B1988)</f>
        <v>0</v>
      </c>
      <c r="B1988" s="103" t="s">
        <v>42</v>
      </c>
      <c r="C1988" s="103" t="s">
        <v>43</v>
      </c>
      <c r="D1988" s="103" t="s">
        <v>44</v>
      </c>
      <c r="E1988" s="103" t="s">
        <v>45</v>
      </c>
      <c r="F1988" s="103" t="s">
        <v>6179</v>
      </c>
      <c r="G1988" s="106">
        <v>45621.018414352002</v>
      </c>
      <c r="H1988" s="103" t="s">
        <v>6179</v>
      </c>
      <c r="I1988" s="106">
        <v>45621.018414352002</v>
      </c>
      <c r="J1988" s="103" t="s">
        <v>6179</v>
      </c>
      <c r="K1988" s="106">
        <v>45621.018414352002</v>
      </c>
      <c r="L1988" s="103" t="s">
        <v>6408</v>
      </c>
      <c r="M1988" s="103" t="s">
        <v>48</v>
      </c>
      <c r="N1988" s="103" t="s">
        <v>313</v>
      </c>
      <c r="O1988" s="103" t="s">
        <v>314</v>
      </c>
      <c r="P1988" s="103" t="s">
        <v>234</v>
      </c>
      <c r="S1988" s="103" t="s">
        <v>53</v>
      </c>
      <c r="T1988" s="103" t="s">
        <v>5248</v>
      </c>
      <c r="U1988" s="103" t="s">
        <v>157</v>
      </c>
      <c r="AC1988" s="103" t="s">
        <v>383</v>
      </c>
      <c r="AD1988" s="103" t="s">
        <v>383</v>
      </c>
    </row>
    <row r="1989" spans="1:30" s="103" customFormat="1" ht="50.25" hidden="1" customHeight="1" x14ac:dyDescent="0.25">
      <c r="A1989" s="54">
        <f>+SUBTOTAL(3,$B$11:B1989)</f>
        <v>0</v>
      </c>
      <c r="B1989" s="103" t="s">
        <v>42</v>
      </c>
      <c r="C1989" s="103" t="s">
        <v>43</v>
      </c>
      <c r="D1989" s="103" t="s">
        <v>44</v>
      </c>
      <c r="E1989" s="103" t="s">
        <v>45</v>
      </c>
      <c r="F1989" s="103" t="s">
        <v>6180</v>
      </c>
      <c r="G1989" s="106">
        <v>45623.529490740999</v>
      </c>
      <c r="H1989" s="103" t="s">
        <v>6180</v>
      </c>
      <c r="I1989" s="106">
        <v>45623.529490740999</v>
      </c>
      <c r="J1989" s="103" t="s">
        <v>6180</v>
      </c>
      <c r="K1989" s="106">
        <v>45623.529490740999</v>
      </c>
      <c r="L1989" s="103" t="s">
        <v>3050</v>
      </c>
      <c r="M1989" s="103" t="s">
        <v>48</v>
      </c>
      <c r="N1989" s="103" t="s">
        <v>313</v>
      </c>
      <c r="O1989" s="103" t="s">
        <v>314</v>
      </c>
      <c r="P1989" s="103" t="s">
        <v>3399</v>
      </c>
      <c r="S1989" s="103" t="s">
        <v>68</v>
      </c>
      <c r="T1989" s="103" t="s">
        <v>296</v>
      </c>
      <c r="U1989" s="103" t="s">
        <v>677</v>
      </c>
      <c r="AC1989" s="103" t="s">
        <v>117</v>
      </c>
      <c r="AD1989" s="103" t="s">
        <v>117</v>
      </c>
    </row>
    <row r="1990" spans="1:30" s="103" customFormat="1" ht="50.25" hidden="1" customHeight="1" x14ac:dyDescent="0.25">
      <c r="A1990" s="54">
        <f>+SUBTOTAL(3,$B$11:B1990)</f>
        <v>0</v>
      </c>
      <c r="B1990" s="103" t="s">
        <v>42</v>
      </c>
      <c r="C1990" s="103" t="s">
        <v>43</v>
      </c>
      <c r="D1990" s="103" t="s">
        <v>44</v>
      </c>
      <c r="E1990" s="103" t="s">
        <v>45</v>
      </c>
      <c r="F1990" s="103" t="s">
        <v>6181</v>
      </c>
      <c r="G1990" s="106">
        <v>45617.419606481002</v>
      </c>
      <c r="H1990" s="103" t="s">
        <v>6181</v>
      </c>
      <c r="I1990" s="106">
        <v>45617.419606481002</v>
      </c>
      <c r="J1990" s="103" t="s">
        <v>6181</v>
      </c>
      <c r="K1990" s="106">
        <v>45617.419606481002</v>
      </c>
      <c r="L1990" s="103" t="s">
        <v>6412</v>
      </c>
      <c r="M1990" s="103" t="s">
        <v>48</v>
      </c>
      <c r="N1990" s="103" t="s">
        <v>313</v>
      </c>
      <c r="O1990" s="103" t="s">
        <v>485</v>
      </c>
      <c r="P1990" s="103" t="s">
        <v>223</v>
      </c>
      <c r="S1990" s="103" t="s">
        <v>68</v>
      </c>
      <c r="T1990" s="103" t="s">
        <v>137</v>
      </c>
      <c r="U1990" s="103" t="s">
        <v>2147</v>
      </c>
      <c r="AC1990" s="103" t="s">
        <v>82</v>
      </c>
      <c r="AD1990" s="103" t="s">
        <v>82</v>
      </c>
    </row>
    <row r="1991" spans="1:30" s="103" customFormat="1" ht="50.25" hidden="1" customHeight="1" x14ac:dyDescent="0.25">
      <c r="A1991" s="54">
        <f>+SUBTOTAL(3,$B$11:B1991)</f>
        <v>0</v>
      </c>
      <c r="B1991" s="103" t="s">
        <v>42</v>
      </c>
      <c r="C1991" s="103" t="s">
        <v>43</v>
      </c>
      <c r="D1991" s="103" t="s">
        <v>44</v>
      </c>
      <c r="E1991" s="103" t="s">
        <v>45</v>
      </c>
      <c r="F1991" s="103" t="s">
        <v>6182</v>
      </c>
      <c r="G1991" s="106">
        <v>45617.453587962998</v>
      </c>
      <c r="H1991" s="103" t="s">
        <v>6182</v>
      </c>
      <c r="I1991" s="106">
        <v>45617.453587962998</v>
      </c>
      <c r="J1991" s="103" t="s">
        <v>6182</v>
      </c>
      <c r="K1991" s="106">
        <v>45617.453587962998</v>
      </c>
      <c r="L1991" s="103" t="s">
        <v>6413</v>
      </c>
      <c r="M1991" s="103" t="s">
        <v>48</v>
      </c>
      <c r="N1991" s="103" t="s">
        <v>313</v>
      </c>
      <c r="O1991" s="103" t="s">
        <v>482</v>
      </c>
      <c r="P1991" s="103" t="s">
        <v>6298</v>
      </c>
      <c r="S1991" s="103" t="s">
        <v>68</v>
      </c>
      <c r="T1991" s="103" t="s">
        <v>69</v>
      </c>
      <c r="U1991" s="103" t="s">
        <v>70</v>
      </c>
      <c r="AC1991" s="103" t="s">
        <v>117</v>
      </c>
      <c r="AD1991" s="103" t="s">
        <v>117</v>
      </c>
    </row>
    <row r="1992" spans="1:30" s="103" customFormat="1" ht="50.25" hidden="1" customHeight="1" x14ac:dyDescent="0.25">
      <c r="A1992" s="54">
        <f>+SUBTOTAL(3,$B$11:B1992)</f>
        <v>0</v>
      </c>
      <c r="B1992" s="103" t="s">
        <v>42</v>
      </c>
      <c r="C1992" s="103" t="s">
        <v>43</v>
      </c>
      <c r="D1992" s="103" t="s">
        <v>44</v>
      </c>
      <c r="E1992" s="103" t="s">
        <v>45</v>
      </c>
      <c r="F1992" s="103" t="s">
        <v>6183</v>
      </c>
      <c r="G1992" s="106">
        <v>45600.583993056003</v>
      </c>
      <c r="H1992" s="103" t="s">
        <v>6183</v>
      </c>
      <c r="I1992" s="106">
        <v>45600.583993056003</v>
      </c>
      <c r="J1992" s="103" t="s">
        <v>6183</v>
      </c>
      <c r="K1992" s="106">
        <v>45600.583993056003</v>
      </c>
      <c r="L1992" s="103" t="s">
        <v>6414</v>
      </c>
      <c r="M1992" s="103" t="s">
        <v>48</v>
      </c>
      <c r="N1992" s="103" t="s">
        <v>313</v>
      </c>
      <c r="O1992" s="103" t="s">
        <v>485</v>
      </c>
      <c r="P1992" s="103" t="s">
        <v>375</v>
      </c>
      <c r="S1992" s="103" t="s">
        <v>201</v>
      </c>
      <c r="T1992" s="103" t="s">
        <v>202</v>
      </c>
      <c r="U1992" s="103" t="s">
        <v>4424</v>
      </c>
      <c r="AC1992" s="103" t="s">
        <v>82</v>
      </c>
      <c r="AD1992" s="103" t="s">
        <v>82</v>
      </c>
    </row>
    <row r="1993" spans="1:30" s="103" customFormat="1" ht="50.25" hidden="1" customHeight="1" x14ac:dyDescent="0.25">
      <c r="A1993" s="54">
        <f>+SUBTOTAL(3,$B$11:B1993)</f>
        <v>0</v>
      </c>
      <c r="B1993" s="103" t="s">
        <v>42</v>
      </c>
      <c r="C1993" s="103" t="s">
        <v>43</v>
      </c>
      <c r="D1993" s="103" t="s">
        <v>44</v>
      </c>
      <c r="E1993" s="103" t="s">
        <v>45</v>
      </c>
      <c r="F1993" s="103" t="s">
        <v>6184</v>
      </c>
      <c r="G1993" s="106">
        <v>45605.574872685</v>
      </c>
      <c r="H1993" s="103" t="s">
        <v>6184</v>
      </c>
      <c r="I1993" s="106">
        <v>45605.574872685</v>
      </c>
      <c r="J1993" s="103" t="s">
        <v>6184</v>
      </c>
      <c r="K1993" s="106">
        <v>45605.574872685</v>
      </c>
      <c r="L1993" s="103" t="s">
        <v>5133</v>
      </c>
      <c r="M1993" s="103" t="s">
        <v>48</v>
      </c>
      <c r="N1993" s="103" t="s">
        <v>313</v>
      </c>
      <c r="O1993" s="103" t="s">
        <v>314</v>
      </c>
      <c r="P1993" s="103" t="s">
        <v>315</v>
      </c>
      <c r="S1993" s="103" t="s">
        <v>68</v>
      </c>
      <c r="T1993" s="103" t="s">
        <v>296</v>
      </c>
      <c r="U1993" s="103" t="s">
        <v>457</v>
      </c>
      <c r="AC1993" s="103" t="s">
        <v>117</v>
      </c>
      <c r="AD1993" s="103" t="s">
        <v>117</v>
      </c>
    </row>
    <row r="1994" spans="1:30" s="103" customFormat="1" ht="50.25" hidden="1" customHeight="1" x14ac:dyDescent="0.25">
      <c r="A1994" s="54">
        <f>+SUBTOTAL(3,$B$11:B1994)</f>
        <v>0</v>
      </c>
      <c r="B1994" s="103" t="s">
        <v>42</v>
      </c>
      <c r="C1994" s="103" t="s">
        <v>43</v>
      </c>
      <c r="D1994" s="103" t="s">
        <v>44</v>
      </c>
      <c r="E1994" s="103" t="s">
        <v>45</v>
      </c>
      <c r="F1994" s="103" t="s">
        <v>6185</v>
      </c>
      <c r="G1994" s="106">
        <v>45621.785104167</v>
      </c>
      <c r="H1994" s="103" t="s">
        <v>6185</v>
      </c>
      <c r="I1994" s="106">
        <v>45621.785104167</v>
      </c>
      <c r="J1994" s="103" t="s">
        <v>6185</v>
      </c>
      <c r="K1994" s="106">
        <v>45621.785104167</v>
      </c>
      <c r="L1994" s="103" t="s">
        <v>6415</v>
      </c>
      <c r="M1994" s="103" t="s">
        <v>48</v>
      </c>
      <c r="N1994" s="103" t="s">
        <v>313</v>
      </c>
      <c r="O1994" s="103" t="s">
        <v>464</v>
      </c>
      <c r="P1994" s="103" t="s">
        <v>489</v>
      </c>
      <c r="S1994" s="103" t="s">
        <v>68</v>
      </c>
      <c r="T1994" s="103" t="s">
        <v>125</v>
      </c>
      <c r="U1994" s="103" t="s">
        <v>126</v>
      </c>
      <c r="AC1994" s="103" t="s">
        <v>82</v>
      </c>
      <c r="AD1994" s="103" t="s">
        <v>82</v>
      </c>
    </row>
    <row r="1995" spans="1:30" s="103" customFormat="1" ht="50.25" hidden="1" customHeight="1" x14ac:dyDescent="0.25">
      <c r="A1995" s="54">
        <f>+SUBTOTAL(3,$B$11:B1995)</f>
        <v>0</v>
      </c>
      <c r="B1995" s="103" t="s">
        <v>42</v>
      </c>
      <c r="C1995" s="103" t="s">
        <v>43</v>
      </c>
      <c r="D1995" s="103" t="s">
        <v>44</v>
      </c>
      <c r="E1995" s="103" t="s">
        <v>45</v>
      </c>
      <c r="F1995" s="103" t="s">
        <v>6186</v>
      </c>
      <c r="G1995" s="106">
        <v>45602.536608795999</v>
      </c>
      <c r="H1995" s="103" t="s">
        <v>6186</v>
      </c>
      <c r="I1995" s="106">
        <v>45602.536608795999</v>
      </c>
      <c r="J1995" s="103" t="s">
        <v>6186</v>
      </c>
      <c r="K1995" s="106">
        <v>45602.536608795999</v>
      </c>
      <c r="L1995" s="103" t="s">
        <v>6416</v>
      </c>
      <c r="M1995" s="103" t="s">
        <v>48</v>
      </c>
      <c r="N1995" s="103" t="s">
        <v>221</v>
      </c>
      <c r="O1995" s="103" t="s">
        <v>1568</v>
      </c>
      <c r="P1995" s="103" t="s">
        <v>6299</v>
      </c>
      <c r="S1995" s="103" t="s">
        <v>68</v>
      </c>
      <c r="T1995" s="103" t="s">
        <v>96</v>
      </c>
      <c r="U1995" s="103" t="s">
        <v>97</v>
      </c>
      <c r="AC1995" s="103" t="s">
        <v>75</v>
      </c>
      <c r="AD1995" s="103" t="s">
        <v>75</v>
      </c>
    </row>
    <row r="1996" spans="1:30" s="103" customFormat="1" ht="50.25" hidden="1" customHeight="1" x14ac:dyDescent="0.25">
      <c r="A1996" s="54">
        <f>+SUBTOTAL(3,$B$11:B1996)</f>
        <v>0</v>
      </c>
      <c r="B1996" s="103" t="s">
        <v>42</v>
      </c>
      <c r="C1996" s="103" t="s">
        <v>43</v>
      </c>
      <c r="D1996" s="103" t="s">
        <v>44</v>
      </c>
      <c r="E1996" s="103" t="s">
        <v>45</v>
      </c>
      <c r="F1996" s="103" t="s">
        <v>6187</v>
      </c>
      <c r="G1996" s="106">
        <v>45610.062280093</v>
      </c>
      <c r="H1996" s="103" t="s">
        <v>6187</v>
      </c>
      <c r="I1996" s="106">
        <v>45610.062280093</v>
      </c>
      <c r="J1996" s="103" t="s">
        <v>6187</v>
      </c>
      <c r="K1996" s="106">
        <v>45610.062280093</v>
      </c>
      <c r="L1996" s="103" t="s">
        <v>6417</v>
      </c>
      <c r="M1996" s="103" t="s">
        <v>48</v>
      </c>
      <c r="N1996" s="103" t="s">
        <v>221</v>
      </c>
      <c r="O1996" s="103" t="s">
        <v>6282</v>
      </c>
      <c r="P1996" s="103" t="s">
        <v>6300</v>
      </c>
      <c r="S1996" s="103" t="s">
        <v>68</v>
      </c>
      <c r="T1996" s="103" t="s">
        <v>137</v>
      </c>
      <c r="U1996" s="103" t="s">
        <v>138</v>
      </c>
      <c r="AC1996" s="103" t="s">
        <v>117</v>
      </c>
      <c r="AD1996" s="103" t="s">
        <v>117</v>
      </c>
    </row>
    <row r="1997" spans="1:30" s="103" customFormat="1" ht="50.25" hidden="1" customHeight="1" x14ac:dyDescent="0.25">
      <c r="A1997" s="54">
        <f>+SUBTOTAL(3,$B$11:B1997)</f>
        <v>0</v>
      </c>
      <c r="B1997" s="103" t="s">
        <v>42</v>
      </c>
      <c r="C1997" s="103" t="s">
        <v>43</v>
      </c>
      <c r="D1997" s="103" t="s">
        <v>44</v>
      </c>
      <c r="E1997" s="103" t="s">
        <v>45</v>
      </c>
      <c r="F1997" s="103" t="s">
        <v>6188</v>
      </c>
      <c r="G1997" s="106">
        <v>45622.347835647997</v>
      </c>
      <c r="H1997" s="103" t="s">
        <v>6188</v>
      </c>
      <c r="I1997" s="106">
        <v>45622.347835647997</v>
      </c>
      <c r="J1997" s="103" t="s">
        <v>6188</v>
      </c>
      <c r="K1997" s="106">
        <v>45622.347835647997</v>
      </c>
      <c r="L1997" s="103" t="s">
        <v>6418</v>
      </c>
      <c r="M1997" s="103" t="s">
        <v>48</v>
      </c>
      <c r="N1997" s="103" t="s">
        <v>221</v>
      </c>
      <c r="O1997" s="103" t="s">
        <v>4107</v>
      </c>
      <c r="P1997" s="103" t="s">
        <v>6301</v>
      </c>
      <c r="S1997" s="103" t="s">
        <v>68</v>
      </c>
      <c r="T1997" s="103" t="s">
        <v>69</v>
      </c>
      <c r="U1997" s="103" t="s">
        <v>79</v>
      </c>
      <c r="AC1997" s="103" t="s">
        <v>82</v>
      </c>
      <c r="AD1997" s="103" t="s">
        <v>82</v>
      </c>
    </row>
    <row r="1998" spans="1:30" s="103" customFormat="1" ht="50.25" hidden="1" customHeight="1" x14ac:dyDescent="0.25">
      <c r="A1998" s="54">
        <f>+SUBTOTAL(3,$B$11:B1998)</f>
        <v>0</v>
      </c>
      <c r="B1998" s="103" t="s">
        <v>42</v>
      </c>
      <c r="C1998" s="103" t="s">
        <v>43</v>
      </c>
      <c r="D1998" s="103" t="s">
        <v>44</v>
      </c>
      <c r="E1998" s="103" t="s">
        <v>45</v>
      </c>
      <c r="F1998" s="103" t="s">
        <v>6189</v>
      </c>
      <c r="G1998" s="106">
        <v>45602.780601851999</v>
      </c>
      <c r="H1998" s="103" t="s">
        <v>6189</v>
      </c>
      <c r="I1998" s="106">
        <v>45602.780601851999</v>
      </c>
      <c r="J1998" s="103" t="s">
        <v>6189</v>
      </c>
      <c r="K1998" s="106">
        <v>45602.780601851999</v>
      </c>
      <c r="L1998" s="103" t="s">
        <v>6419</v>
      </c>
      <c r="M1998" s="103" t="s">
        <v>48</v>
      </c>
      <c r="N1998" s="103" t="s">
        <v>221</v>
      </c>
      <c r="O1998" s="103" t="s">
        <v>1568</v>
      </c>
      <c r="P1998" s="103" t="s">
        <v>6302</v>
      </c>
      <c r="S1998" s="103" t="s">
        <v>68</v>
      </c>
      <c r="T1998" s="103" t="s">
        <v>125</v>
      </c>
      <c r="U1998" s="103" t="s">
        <v>126</v>
      </c>
      <c r="AC1998" s="103" t="s">
        <v>75</v>
      </c>
      <c r="AD1998" s="103" t="s">
        <v>75</v>
      </c>
    </row>
    <row r="1999" spans="1:30" s="103" customFormat="1" ht="50.25" hidden="1" customHeight="1" x14ac:dyDescent="0.25">
      <c r="A1999" s="54">
        <f>+SUBTOTAL(3,$B$11:B1999)</f>
        <v>0</v>
      </c>
      <c r="B1999" s="103" t="s">
        <v>42</v>
      </c>
      <c r="C1999" s="103" t="s">
        <v>43</v>
      </c>
      <c r="D1999" s="103" t="s">
        <v>44</v>
      </c>
      <c r="E1999" s="103" t="s">
        <v>45</v>
      </c>
      <c r="F1999" s="103" t="s">
        <v>6190</v>
      </c>
      <c r="G1999" s="106">
        <v>45598.371782406997</v>
      </c>
      <c r="H1999" s="103" t="s">
        <v>6190</v>
      </c>
      <c r="I1999" s="106">
        <v>45598.371782406997</v>
      </c>
      <c r="J1999" s="103" t="s">
        <v>6190</v>
      </c>
      <c r="K1999" s="106">
        <v>45598.371782406997</v>
      </c>
      <c r="L1999" s="103" t="s">
        <v>544</v>
      </c>
      <c r="M1999" s="103" t="s">
        <v>48</v>
      </c>
      <c r="N1999" s="103" t="s">
        <v>221</v>
      </c>
      <c r="O1999" s="103" t="s">
        <v>545</v>
      </c>
      <c r="P1999" s="103" t="s">
        <v>546</v>
      </c>
      <c r="S1999" s="103" t="s">
        <v>68</v>
      </c>
      <c r="T1999" s="103" t="s">
        <v>125</v>
      </c>
      <c r="U1999" s="103" t="s">
        <v>126</v>
      </c>
      <c r="AC1999" s="103" t="s">
        <v>75</v>
      </c>
      <c r="AD1999" s="103" t="s">
        <v>75</v>
      </c>
    </row>
    <row r="2000" spans="1:30" s="103" customFormat="1" ht="50.25" hidden="1" customHeight="1" x14ac:dyDescent="0.25">
      <c r="A2000" s="54">
        <f>+SUBTOTAL(3,$B$11:B2000)</f>
        <v>0</v>
      </c>
      <c r="B2000" s="103" t="s">
        <v>42</v>
      </c>
      <c r="C2000" s="103" t="s">
        <v>43</v>
      </c>
      <c r="D2000" s="103" t="s">
        <v>44</v>
      </c>
      <c r="E2000" s="103" t="s">
        <v>45</v>
      </c>
      <c r="F2000" s="103" t="s">
        <v>6191</v>
      </c>
      <c r="G2000" s="106">
        <v>45607.753865740997</v>
      </c>
      <c r="H2000" s="103" t="s">
        <v>6191</v>
      </c>
      <c r="I2000" s="106">
        <v>45607.753865740997</v>
      </c>
      <c r="J2000" s="103" t="s">
        <v>6191</v>
      </c>
      <c r="K2000" s="106">
        <v>45607.753865740997</v>
      </c>
      <c r="L2000" s="103" t="s">
        <v>6420</v>
      </c>
      <c r="M2000" s="103" t="s">
        <v>48</v>
      </c>
      <c r="N2000" s="103" t="s">
        <v>221</v>
      </c>
      <c r="O2000" s="103" t="s">
        <v>523</v>
      </c>
      <c r="P2000" s="103" t="s">
        <v>1326</v>
      </c>
      <c r="S2000" s="103" t="s">
        <v>53</v>
      </c>
      <c r="T2000" s="103" t="s">
        <v>5248</v>
      </c>
      <c r="U2000" s="103" t="s">
        <v>157</v>
      </c>
      <c r="AC2000" s="103" t="s">
        <v>117</v>
      </c>
      <c r="AD2000" s="103" t="s">
        <v>117</v>
      </c>
    </row>
    <row r="2001" spans="1:30" s="103" customFormat="1" ht="50.25" hidden="1" customHeight="1" x14ac:dyDescent="0.25">
      <c r="A2001" s="54">
        <f>+SUBTOTAL(3,$B$11:B2001)</f>
        <v>0</v>
      </c>
      <c r="B2001" s="103" t="s">
        <v>42</v>
      </c>
      <c r="C2001" s="103" t="s">
        <v>43</v>
      </c>
      <c r="D2001" s="103" t="s">
        <v>44</v>
      </c>
      <c r="E2001" s="103" t="s">
        <v>45</v>
      </c>
      <c r="F2001" s="103" t="s">
        <v>6192</v>
      </c>
      <c r="G2001" s="106">
        <v>45617.297604166997</v>
      </c>
      <c r="H2001" s="103" t="s">
        <v>6192</v>
      </c>
      <c r="I2001" s="106">
        <v>45617.297604166997</v>
      </c>
      <c r="J2001" s="103" t="s">
        <v>6192</v>
      </c>
      <c r="K2001" s="106">
        <v>45617.297604166997</v>
      </c>
      <c r="L2001" s="103" t="s">
        <v>6421</v>
      </c>
      <c r="M2001" s="103" t="s">
        <v>48</v>
      </c>
      <c r="N2001" s="103" t="s">
        <v>221</v>
      </c>
      <c r="O2001" s="103" t="s">
        <v>541</v>
      </c>
      <c r="P2001" s="103" t="s">
        <v>5937</v>
      </c>
      <c r="S2001" s="103" t="s">
        <v>68</v>
      </c>
      <c r="T2001" s="103" t="s">
        <v>125</v>
      </c>
      <c r="U2001" s="103" t="s">
        <v>126</v>
      </c>
      <c r="AC2001" s="103" t="s">
        <v>75</v>
      </c>
      <c r="AD2001" s="103" t="s">
        <v>75</v>
      </c>
    </row>
    <row r="2002" spans="1:30" s="103" customFormat="1" ht="50.25" hidden="1" customHeight="1" x14ac:dyDescent="0.25">
      <c r="A2002" s="54">
        <f>+SUBTOTAL(3,$B$11:B2002)</f>
        <v>0</v>
      </c>
      <c r="B2002" s="103" t="s">
        <v>42</v>
      </c>
      <c r="C2002" s="103" t="s">
        <v>43</v>
      </c>
      <c r="D2002" s="103" t="s">
        <v>44</v>
      </c>
      <c r="E2002" s="103" t="s">
        <v>45</v>
      </c>
      <c r="F2002" s="103" t="s">
        <v>6193</v>
      </c>
      <c r="G2002" s="106">
        <v>45621.504328704003</v>
      </c>
      <c r="H2002" s="103" t="s">
        <v>6193</v>
      </c>
      <c r="I2002" s="106">
        <v>45621.504328704003</v>
      </c>
      <c r="J2002" s="103" t="s">
        <v>6193</v>
      </c>
      <c r="K2002" s="106">
        <v>45621.504328704003</v>
      </c>
      <c r="L2002" s="103" t="s">
        <v>1214</v>
      </c>
      <c r="M2002" s="103" t="s">
        <v>48</v>
      </c>
      <c r="N2002" s="103" t="s">
        <v>221</v>
      </c>
      <c r="O2002" s="103" t="s">
        <v>541</v>
      </c>
      <c r="P2002" s="103" t="s">
        <v>1348</v>
      </c>
      <c r="S2002" s="103" t="s">
        <v>68</v>
      </c>
      <c r="T2002" s="103" t="s">
        <v>69</v>
      </c>
      <c r="U2002" s="103" t="s">
        <v>70</v>
      </c>
      <c r="AC2002" s="103" t="s">
        <v>75</v>
      </c>
      <c r="AD2002" s="103" t="s">
        <v>75</v>
      </c>
    </row>
    <row r="2003" spans="1:30" s="103" customFormat="1" ht="50.25" hidden="1" customHeight="1" x14ac:dyDescent="0.25">
      <c r="A2003" s="54">
        <f>+SUBTOTAL(3,$B$11:B2003)</f>
        <v>0</v>
      </c>
      <c r="B2003" s="103" t="s">
        <v>42</v>
      </c>
      <c r="C2003" s="103" t="s">
        <v>43</v>
      </c>
      <c r="D2003" s="103" t="s">
        <v>44</v>
      </c>
      <c r="E2003" s="103" t="s">
        <v>45</v>
      </c>
      <c r="F2003" s="103" t="s">
        <v>6194</v>
      </c>
      <c r="G2003" s="106">
        <v>45623.621041667</v>
      </c>
      <c r="H2003" s="103" t="s">
        <v>6194</v>
      </c>
      <c r="I2003" s="106">
        <v>45623.621041667</v>
      </c>
      <c r="J2003" s="103" t="s">
        <v>6194</v>
      </c>
      <c r="K2003" s="106">
        <v>45623.621041667</v>
      </c>
      <c r="L2003" s="103" t="s">
        <v>6422</v>
      </c>
      <c r="M2003" s="103" t="s">
        <v>48</v>
      </c>
      <c r="N2003" s="103" t="s">
        <v>221</v>
      </c>
      <c r="O2003" s="103" t="s">
        <v>541</v>
      </c>
      <c r="P2003" s="103" t="s">
        <v>2074</v>
      </c>
      <c r="S2003" s="103" t="s">
        <v>68</v>
      </c>
      <c r="T2003" s="103" t="s">
        <v>167</v>
      </c>
      <c r="U2003" s="103" t="s">
        <v>168</v>
      </c>
      <c r="AC2003" s="103" t="s">
        <v>117</v>
      </c>
      <c r="AD2003" s="103" t="s">
        <v>117</v>
      </c>
    </row>
    <row r="2004" spans="1:30" s="103" customFormat="1" ht="50.25" hidden="1" customHeight="1" x14ac:dyDescent="0.25">
      <c r="A2004" s="54">
        <f>+SUBTOTAL(3,$B$11:B2004)</f>
        <v>0</v>
      </c>
      <c r="B2004" s="103" t="s">
        <v>42</v>
      </c>
      <c r="C2004" s="103" t="s">
        <v>43</v>
      </c>
      <c r="D2004" s="103" t="s">
        <v>44</v>
      </c>
      <c r="E2004" s="103" t="s">
        <v>45</v>
      </c>
      <c r="F2004" s="103" t="s">
        <v>6195</v>
      </c>
      <c r="G2004" s="106">
        <v>45608.699618056002</v>
      </c>
      <c r="H2004" s="103" t="s">
        <v>6195</v>
      </c>
      <c r="I2004" s="106">
        <v>45608.699618056002</v>
      </c>
      <c r="J2004" s="103" t="s">
        <v>6195</v>
      </c>
      <c r="K2004" s="106">
        <v>45608.699618056002</v>
      </c>
      <c r="L2004" s="103" t="s">
        <v>6423</v>
      </c>
      <c r="M2004" s="103" t="s">
        <v>48</v>
      </c>
      <c r="N2004" s="103" t="s">
        <v>379</v>
      </c>
      <c r="O2004" s="103" t="s">
        <v>430</v>
      </c>
      <c r="P2004" s="103" t="s">
        <v>5935</v>
      </c>
      <c r="S2004" s="103" t="s">
        <v>53</v>
      </c>
      <c r="T2004" s="103" t="s">
        <v>5248</v>
      </c>
      <c r="U2004" s="103" t="s">
        <v>157</v>
      </c>
      <c r="AC2004" s="103" t="s">
        <v>75</v>
      </c>
      <c r="AD2004" s="103" t="s">
        <v>75</v>
      </c>
    </row>
    <row r="2005" spans="1:30" s="103" customFormat="1" ht="50.25" hidden="1" customHeight="1" x14ac:dyDescent="0.25">
      <c r="A2005" s="54">
        <f>+SUBTOTAL(3,$B$11:B2005)</f>
        <v>0</v>
      </c>
      <c r="B2005" s="103" t="s">
        <v>42</v>
      </c>
      <c r="C2005" s="103" t="s">
        <v>43</v>
      </c>
      <c r="D2005" s="103" t="s">
        <v>44</v>
      </c>
      <c r="E2005" s="103" t="s">
        <v>45</v>
      </c>
      <c r="F2005" s="103" t="s">
        <v>6196</v>
      </c>
      <c r="G2005" s="106">
        <v>45624.634097221999</v>
      </c>
      <c r="H2005" s="103" t="s">
        <v>6196</v>
      </c>
      <c r="I2005" s="106">
        <v>45624.634097221999</v>
      </c>
      <c r="J2005" s="103" t="s">
        <v>6196</v>
      </c>
      <c r="K2005" s="106">
        <v>45624.634097221999</v>
      </c>
      <c r="L2005" s="103" t="s">
        <v>6424</v>
      </c>
      <c r="M2005" s="103" t="s">
        <v>48</v>
      </c>
      <c r="N2005" s="103" t="s">
        <v>141</v>
      </c>
      <c r="O2005" s="103" t="s">
        <v>624</v>
      </c>
      <c r="P2005" s="103" t="s">
        <v>6303</v>
      </c>
      <c r="S2005" s="103" t="s">
        <v>53</v>
      </c>
      <c r="T2005" s="103" t="s">
        <v>5248</v>
      </c>
      <c r="U2005" s="103" t="s">
        <v>157</v>
      </c>
      <c r="AC2005" s="103" t="s">
        <v>117</v>
      </c>
      <c r="AD2005" s="103" t="s">
        <v>117</v>
      </c>
    </row>
    <row r="2006" spans="1:30" s="103" customFormat="1" ht="50.25" hidden="1" customHeight="1" x14ac:dyDescent="0.25">
      <c r="A2006" s="54">
        <f>+SUBTOTAL(3,$B$11:B2006)</f>
        <v>0</v>
      </c>
      <c r="B2006" s="103" t="s">
        <v>42</v>
      </c>
      <c r="C2006" s="103" t="s">
        <v>43</v>
      </c>
      <c r="D2006" s="103" t="s">
        <v>44</v>
      </c>
      <c r="E2006" s="103" t="s">
        <v>45</v>
      </c>
      <c r="F2006" s="103" t="s">
        <v>6197</v>
      </c>
      <c r="G2006" s="106">
        <v>45597.701493056004</v>
      </c>
      <c r="H2006" s="103" t="s">
        <v>6197</v>
      </c>
      <c r="I2006" s="106">
        <v>45597.701493056004</v>
      </c>
      <c r="J2006" s="103" t="s">
        <v>6197</v>
      </c>
      <c r="K2006" s="106">
        <v>45597.701493056004</v>
      </c>
      <c r="L2006" s="103" t="s">
        <v>6425</v>
      </c>
      <c r="M2006" s="103" t="s">
        <v>48</v>
      </c>
      <c r="N2006" s="103" t="s">
        <v>182</v>
      </c>
      <c r="O2006" s="103" t="s">
        <v>3428</v>
      </c>
      <c r="P2006" s="103" t="s">
        <v>6304</v>
      </c>
      <c r="S2006" s="103" t="s">
        <v>53</v>
      </c>
      <c r="T2006" s="103" t="s">
        <v>5248</v>
      </c>
      <c r="U2006" s="103" t="s">
        <v>157</v>
      </c>
      <c r="AC2006" s="103" t="s">
        <v>117</v>
      </c>
      <c r="AD2006" s="103" t="s">
        <v>117</v>
      </c>
    </row>
    <row r="2007" spans="1:30" s="103" customFormat="1" ht="50.25" hidden="1" customHeight="1" x14ac:dyDescent="0.25">
      <c r="A2007" s="54">
        <f>+SUBTOTAL(3,$B$11:B2007)</f>
        <v>0</v>
      </c>
      <c r="B2007" s="103" t="s">
        <v>42</v>
      </c>
      <c r="C2007" s="103" t="s">
        <v>43</v>
      </c>
      <c r="D2007" s="103" t="s">
        <v>44</v>
      </c>
      <c r="E2007" s="103" t="s">
        <v>45</v>
      </c>
      <c r="F2007" s="103" t="s">
        <v>6198</v>
      </c>
      <c r="G2007" s="106">
        <v>45601.659074073999</v>
      </c>
      <c r="H2007" s="103" t="s">
        <v>6198</v>
      </c>
      <c r="I2007" s="106">
        <v>45601.659074073999</v>
      </c>
      <c r="J2007" s="103" t="s">
        <v>6198</v>
      </c>
      <c r="K2007" s="106">
        <v>45601.659074073999</v>
      </c>
      <c r="L2007" s="103" t="s">
        <v>6426</v>
      </c>
      <c r="M2007" s="103" t="s">
        <v>48</v>
      </c>
      <c r="N2007" s="103" t="s">
        <v>141</v>
      </c>
      <c r="O2007" s="103" t="s">
        <v>554</v>
      </c>
      <c r="P2007" s="103" t="s">
        <v>5942</v>
      </c>
      <c r="S2007" s="103" t="s">
        <v>68</v>
      </c>
      <c r="T2007" s="103" t="s">
        <v>96</v>
      </c>
      <c r="U2007" s="103" t="s">
        <v>97</v>
      </c>
      <c r="AC2007" s="103" t="s">
        <v>82</v>
      </c>
      <c r="AD2007" s="103" t="s">
        <v>82</v>
      </c>
    </row>
    <row r="2008" spans="1:30" s="103" customFormat="1" ht="50.25" hidden="1" customHeight="1" x14ac:dyDescent="0.25">
      <c r="A2008" s="54">
        <f>+SUBTOTAL(3,$B$11:B2008)</f>
        <v>0</v>
      </c>
      <c r="B2008" s="103" t="s">
        <v>42</v>
      </c>
      <c r="C2008" s="103" t="s">
        <v>43</v>
      </c>
      <c r="D2008" s="103" t="s">
        <v>44</v>
      </c>
      <c r="E2008" s="103" t="s">
        <v>45</v>
      </c>
      <c r="F2008" s="103" t="s">
        <v>6199</v>
      </c>
      <c r="G2008" s="106">
        <v>45608.635787036997</v>
      </c>
      <c r="H2008" s="103" t="s">
        <v>6199</v>
      </c>
      <c r="I2008" s="106">
        <v>45608.635787036997</v>
      </c>
      <c r="J2008" s="103" t="s">
        <v>6199</v>
      </c>
      <c r="K2008" s="106">
        <v>45608.635787036997</v>
      </c>
      <c r="L2008" s="103" t="s">
        <v>6427</v>
      </c>
      <c r="M2008" s="103" t="s">
        <v>48</v>
      </c>
      <c r="N2008" s="103" t="s">
        <v>313</v>
      </c>
      <c r="O2008" s="103" t="s">
        <v>464</v>
      </c>
      <c r="P2008" s="103" t="s">
        <v>1362</v>
      </c>
      <c r="S2008" s="103" t="s">
        <v>68</v>
      </c>
      <c r="T2008" s="103" t="s">
        <v>296</v>
      </c>
      <c r="U2008" s="103" t="s">
        <v>6339</v>
      </c>
      <c r="AC2008" s="103" t="s">
        <v>117</v>
      </c>
      <c r="AD2008" s="103" t="s">
        <v>117</v>
      </c>
    </row>
    <row r="2009" spans="1:30" s="103" customFormat="1" ht="50.25" hidden="1" customHeight="1" x14ac:dyDescent="0.25">
      <c r="A2009" s="54">
        <f>+SUBTOTAL(3,$B$11:B2009)</f>
        <v>0</v>
      </c>
      <c r="B2009" s="103" t="s">
        <v>42</v>
      </c>
      <c r="C2009" s="103" t="s">
        <v>43</v>
      </c>
      <c r="D2009" s="103" t="s">
        <v>44</v>
      </c>
      <c r="E2009" s="103" t="s">
        <v>45</v>
      </c>
      <c r="F2009" s="103" t="s">
        <v>6200</v>
      </c>
      <c r="G2009" s="106">
        <v>45604.651226852002</v>
      </c>
      <c r="H2009" s="103" t="s">
        <v>6200</v>
      </c>
      <c r="I2009" s="106">
        <v>45604.651226852002</v>
      </c>
      <c r="J2009" s="103" t="s">
        <v>6200</v>
      </c>
      <c r="K2009" s="106">
        <v>45604.651226852002</v>
      </c>
      <c r="L2009" s="103" t="s">
        <v>6428</v>
      </c>
      <c r="M2009" s="103" t="s">
        <v>48</v>
      </c>
      <c r="N2009" s="103" t="s">
        <v>49</v>
      </c>
      <c r="O2009" s="103" t="s">
        <v>917</v>
      </c>
      <c r="P2009" s="103" t="s">
        <v>489</v>
      </c>
      <c r="S2009" s="103" t="s">
        <v>68</v>
      </c>
      <c r="T2009" s="103" t="s">
        <v>178</v>
      </c>
      <c r="U2009" s="103" t="s">
        <v>179</v>
      </c>
      <c r="AC2009" s="103" t="s">
        <v>117</v>
      </c>
      <c r="AD2009" s="103" t="s">
        <v>117</v>
      </c>
    </row>
    <row r="2010" spans="1:30" s="103" customFormat="1" ht="50.25" hidden="1" customHeight="1" x14ac:dyDescent="0.25">
      <c r="A2010" s="54">
        <f>+SUBTOTAL(3,$B$11:B2010)</f>
        <v>0</v>
      </c>
      <c r="B2010" s="103" t="s">
        <v>42</v>
      </c>
      <c r="C2010" s="103" t="s">
        <v>43</v>
      </c>
      <c r="D2010" s="103" t="s">
        <v>44</v>
      </c>
      <c r="E2010" s="103" t="s">
        <v>45</v>
      </c>
      <c r="F2010" s="103" t="s">
        <v>6201</v>
      </c>
      <c r="G2010" s="106">
        <v>45609.492696759</v>
      </c>
      <c r="H2010" s="103" t="s">
        <v>6201</v>
      </c>
      <c r="I2010" s="106">
        <v>45609.492696759</v>
      </c>
      <c r="J2010" s="103" t="s">
        <v>6201</v>
      </c>
      <c r="K2010" s="106">
        <v>45609.492696759</v>
      </c>
      <c r="L2010" s="103" t="s">
        <v>6429</v>
      </c>
      <c r="M2010" s="103" t="s">
        <v>48</v>
      </c>
      <c r="N2010" s="103" t="s">
        <v>141</v>
      </c>
      <c r="O2010" s="103" t="s">
        <v>554</v>
      </c>
      <c r="P2010" s="103" t="s">
        <v>172</v>
      </c>
      <c r="S2010" s="103" t="s">
        <v>53</v>
      </c>
      <c r="T2010" s="103" t="s">
        <v>5248</v>
      </c>
      <c r="U2010" s="103" t="s">
        <v>157</v>
      </c>
      <c r="AC2010" s="103" t="s">
        <v>82</v>
      </c>
      <c r="AD2010" s="103" t="s">
        <v>82</v>
      </c>
    </row>
    <row r="2011" spans="1:30" s="103" customFormat="1" ht="50.25" hidden="1" customHeight="1" x14ac:dyDescent="0.25">
      <c r="A2011" s="54">
        <f>+SUBTOTAL(3,$B$11:B2011)</f>
        <v>0</v>
      </c>
      <c r="B2011" s="103" t="s">
        <v>42</v>
      </c>
      <c r="C2011" s="103" t="s">
        <v>43</v>
      </c>
      <c r="D2011" s="103" t="s">
        <v>44</v>
      </c>
      <c r="E2011" s="103" t="s">
        <v>45</v>
      </c>
      <c r="F2011" s="103" t="s">
        <v>6202</v>
      </c>
      <c r="G2011" s="106">
        <v>45600.606284722002</v>
      </c>
      <c r="H2011" s="103" t="s">
        <v>6202</v>
      </c>
      <c r="I2011" s="106">
        <v>45600.606284722002</v>
      </c>
      <c r="J2011" s="103" t="s">
        <v>6202</v>
      </c>
      <c r="K2011" s="106">
        <v>45600.606284722002</v>
      </c>
      <c r="L2011" s="103" t="s">
        <v>623</v>
      </c>
      <c r="M2011" s="103" t="s">
        <v>48</v>
      </c>
      <c r="N2011" s="103" t="s">
        <v>141</v>
      </c>
      <c r="O2011" s="103" t="s">
        <v>624</v>
      </c>
      <c r="P2011" s="103" t="s">
        <v>625</v>
      </c>
      <c r="S2011" s="103" t="s">
        <v>201</v>
      </c>
      <c r="T2011" s="103" t="s">
        <v>202</v>
      </c>
      <c r="U2011" s="103" t="s">
        <v>4424</v>
      </c>
      <c r="AC2011" s="103" t="s">
        <v>82</v>
      </c>
      <c r="AD2011" s="103" t="s">
        <v>82</v>
      </c>
    </row>
    <row r="2012" spans="1:30" s="103" customFormat="1" ht="50.25" hidden="1" customHeight="1" x14ac:dyDescent="0.25">
      <c r="A2012" s="54">
        <f>+SUBTOTAL(3,$B$11:B2012)</f>
        <v>0</v>
      </c>
      <c r="B2012" s="103" t="s">
        <v>42</v>
      </c>
      <c r="C2012" s="103" t="s">
        <v>43</v>
      </c>
      <c r="D2012" s="103" t="s">
        <v>44</v>
      </c>
      <c r="E2012" s="103" t="s">
        <v>45</v>
      </c>
      <c r="F2012" s="103" t="s">
        <v>6203</v>
      </c>
      <c r="G2012" s="106">
        <v>45611.960891203998</v>
      </c>
      <c r="H2012" s="103" t="s">
        <v>6203</v>
      </c>
      <c r="I2012" s="106">
        <v>45611.960891203998</v>
      </c>
      <c r="J2012" s="103" t="s">
        <v>6203</v>
      </c>
      <c r="K2012" s="106">
        <v>45611.960891203998</v>
      </c>
      <c r="L2012" s="103" t="s">
        <v>6430</v>
      </c>
      <c r="M2012" s="103" t="s">
        <v>48</v>
      </c>
      <c r="N2012" s="103" t="s">
        <v>141</v>
      </c>
      <c r="O2012" s="103" t="s">
        <v>554</v>
      </c>
      <c r="P2012" s="103" t="s">
        <v>6305</v>
      </c>
      <c r="S2012" s="103" t="s">
        <v>53</v>
      </c>
      <c r="T2012" s="103" t="s">
        <v>5248</v>
      </c>
      <c r="U2012" s="103" t="s">
        <v>157</v>
      </c>
      <c r="AC2012" s="103" t="s">
        <v>82</v>
      </c>
      <c r="AD2012" s="103" t="s">
        <v>82</v>
      </c>
    </row>
    <row r="2013" spans="1:30" s="103" customFormat="1" ht="50.25" hidden="1" customHeight="1" x14ac:dyDescent="0.25">
      <c r="A2013" s="54">
        <f>+SUBTOTAL(3,$B$11:B2013)</f>
        <v>0</v>
      </c>
      <c r="B2013" s="103" t="s">
        <v>42</v>
      </c>
      <c r="C2013" s="103" t="s">
        <v>43</v>
      </c>
      <c r="D2013" s="103" t="s">
        <v>44</v>
      </c>
      <c r="E2013" s="103" t="s">
        <v>45</v>
      </c>
      <c r="F2013" s="103" t="s">
        <v>6204</v>
      </c>
      <c r="G2013" s="106">
        <v>45625.697824073999</v>
      </c>
      <c r="H2013" s="103" t="s">
        <v>6204</v>
      </c>
      <c r="I2013" s="106">
        <v>45625.697824073999</v>
      </c>
      <c r="J2013" s="103" t="s">
        <v>6204</v>
      </c>
      <c r="K2013" s="106">
        <v>45625.697824073999</v>
      </c>
      <c r="L2013" s="103" t="s">
        <v>6431</v>
      </c>
      <c r="M2013" s="103" t="s">
        <v>48</v>
      </c>
      <c r="N2013" s="103" t="s">
        <v>141</v>
      </c>
      <c r="O2013" s="103" t="s">
        <v>175</v>
      </c>
      <c r="P2013" s="103" t="s">
        <v>3373</v>
      </c>
      <c r="S2013" s="103" t="s">
        <v>112</v>
      </c>
      <c r="T2013" s="103" t="s">
        <v>113</v>
      </c>
      <c r="U2013" s="103" t="s">
        <v>5678</v>
      </c>
      <c r="AC2013" s="103" t="s">
        <v>82</v>
      </c>
      <c r="AD2013" s="103" t="s">
        <v>82</v>
      </c>
    </row>
    <row r="2014" spans="1:30" s="103" customFormat="1" ht="50.25" hidden="1" customHeight="1" x14ac:dyDescent="0.25">
      <c r="A2014" s="54">
        <f>+SUBTOTAL(3,$B$11:B2014)</f>
        <v>0</v>
      </c>
      <c r="B2014" s="103" t="s">
        <v>42</v>
      </c>
      <c r="C2014" s="103" t="s">
        <v>43</v>
      </c>
      <c r="D2014" s="103" t="s">
        <v>44</v>
      </c>
      <c r="E2014" s="103" t="s">
        <v>45</v>
      </c>
      <c r="F2014" s="103" t="s">
        <v>6205</v>
      </c>
      <c r="G2014" s="106">
        <v>45617.447361111001</v>
      </c>
      <c r="H2014" s="103" t="s">
        <v>6205</v>
      </c>
      <c r="I2014" s="106">
        <v>45617.447361111001</v>
      </c>
      <c r="J2014" s="103" t="s">
        <v>6205</v>
      </c>
      <c r="K2014" s="106">
        <v>45617.447361111001</v>
      </c>
      <c r="L2014" s="103" t="s">
        <v>1151</v>
      </c>
      <c r="M2014" s="103" t="s">
        <v>48</v>
      </c>
      <c r="N2014" s="103" t="s">
        <v>141</v>
      </c>
      <c r="O2014" s="103" t="s">
        <v>1288</v>
      </c>
      <c r="P2014" s="103" t="s">
        <v>1289</v>
      </c>
      <c r="S2014" s="103" t="s">
        <v>68</v>
      </c>
      <c r="T2014" s="103" t="s">
        <v>150</v>
      </c>
      <c r="U2014" s="103" t="s">
        <v>151</v>
      </c>
      <c r="AC2014" s="103" t="s">
        <v>117</v>
      </c>
      <c r="AD2014" s="103" t="s">
        <v>117</v>
      </c>
    </row>
    <row r="2015" spans="1:30" s="103" customFormat="1" ht="50.25" hidden="1" customHeight="1" x14ac:dyDescent="0.25">
      <c r="A2015" s="54">
        <f>+SUBTOTAL(3,$B$11:B2015)</f>
        <v>0</v>
      </c>
      <c r="B2015" s="103" t="s">
        <v>42</v>
      </c>
      <c r="C2015" s="103" t="s">
        <v>43</v>
      </c>
      <c r="D2015" s="103" t="s">
        <v>44</v>
      </c>
      <c r="E2015" s="103" t="s">
        <v>45</v>
      </c>
      <c r="F2015" s="103" t="s">
        <v>6206</v>
      </c>
      <c r="G2015" s="106">
        <v>45603.536678240998</v>
      </c>
      <c r="H2015" s="103" t="s">
        <v>6206</v>
      </c>
      <c r="I2015" s="106">
        <v>45603.536678240998</v>
      </c>
      <c r="J2015" s="103" t="s">
        <v>6206</v>
      </c>
      <c r="K2015" s="106">
        <v>45603.536678240998</v>
      </c>
      <c r="L2015" s="103" t="s">
        <v>6432</v>
      </c>
      <c r="M2015" s="103" t="s">
        <v>48</v>
      </c>
      <c r="N2015" s="103" t="s">
        <v>141</v>
      </c>
      <c r="O2015" s="103" t="s">
        <v>590</v>
      </c>
      <c r="P2015" s="103" t="s">
        <v>3489</v>
      </c>
      <c r="S2015" s="103" t="s">
        <v>68</v>
      </c>
      <c r="T2015" s="103" t="s">
        <v>125</v>
      </c>
      <c r="U2015" s="103" t="s">
        <v>126</v>
      </c>
      <c r="AC2015" s="103" t="s">
        <v>117</v>
      </c>
      <c r="AD2015" s="103" t="s">
        <v>117</v>
      </c>
    </row>
    <row r="2016" spans="1:30" s="103" customFormat="1" ht="50.25" hidden="1" customHeight="1" x14ac:dyDescent="0.25">
      <c r="A2016" s="54">
        <f>+SUBTOTAL(3,$B$11:B2016)</f>
        <v>0</v>
      </c>
      <c r="B2016" s="103" t="s">
        <v>42</v>
      </c>
      <c r="C2016" s="103" t="s">
        <v>43</v>
      </c>
      <c r="D2016" s="103" t="s">
        <v>44</v>
      </c>
      <c r="E2016" s="103" t="s">
        <v>45</v>
      </c>
      <c r="F2016" s="103" t="s">
        <v>6207</v>
      </c>
      <c r="G2016" s="106">
        <v>45608.468784721998</v>
      </c>
      <c r="H2016" s="103" t="s">
        <v>6207</v>
      </c>
      <c r="I2016" s="106">
        <v>45608.468784721998</v>
      </c>
      <c r="J2016" s="103" t="s">
        <v>6207</v>
      </c>
      <c r="K2016" s="106">
        <v>45608.468784721998</v>
      </c>
      <c r="L2016" s="103" t="s">
        <v>6433</v>
      </c>
      <c r="M2016" s="103" t="s">
        <v>48</v>
      </c>
      <c r="N2016" s="103" t="s">
        <v>141</v>
      </c>
      <c r="O2016" s="103" t="s">
        <v>624</v>
      </c>
      <c r="P2016" s="103" t="s">
        <v>6303</v>
      </c>
      <c r="S2016" s="103" t="s">
        <v>53</v>
      </c>
      <c r="T2016" s="103" t="s">
        <v>5248</v>
      </c>
      <c r="U2016" s="103" t="s">
        <v>157</v>
      </c>
      <c r="AC2016" s="103" t="s">
        <v>82</v>
      </c>
      <c r="AD2016" s="103" t="s">
        <v>82</v>
      </c>
    </row>
    <row r="2017" spans="1:30" s="103" customFormat="1" ht="50.25" hidden="1" customHeight="1" x14ac:dyDescent="0.25">
      <c r="A2017" s="54">
        <f>+SUBTOTAL(3,$B$11:B2017)</f>
        <v>0</v>
      </c>
      <c r="B2017" s="103" t="s">
        <v>42</v>
      </c>
      <c r="C2017" s="103" t="s">
        <v>43</v>
      </c>
      <c r="D2017" s="103" t="s">
        <v>44</v>
      </c>
      <c r="E2017" s="103" t="s">
        <v>45</v>
      </c>
      <c r="F2017" s="103" t="s">
        <v>6208</v>
      </c>
      <c r="G2017" s="106">
        <v>45609.827395833003</v>
      </c>
      <c r="H2017" s="103" t="s">
        <v>6208</v>
      </c>
      <c r="I2017" s="106">
        <v>45609.827395833003</v>
      </c>
      <c r="J2017" s="103" t="s">
        <v>6208</v>
      </c>
      <c r="K2017" s="106">
        <v>45609.827395833003</v>
      </c>
      <c r="L2017" s="103" t="s">
        <v>6434</v>
      </c>
      <c r="M2017" s="103" t="s">
        <v>48</v>
      </c>
      <c r="N2017" s="103" t="s">
        <v>141</v>
      </c>
      <c r="O2017" s="103" t="s">
        <v>1384</v>
      </c>
      <c r="P2017" s="103" t="s">
        <v>6306</v>
      </c>
      <c r="S2017" s="103" t="s">
        <v>68</v>
      </c>
      <c r="T2017" s="103" t="s">
        <v>178</v>
      </c>
      <c r="U2017" s="103" t="s">
        <v>1437</v>
      </c>
      <c r="AC2017" s="103" t="s">
        <v>82</v>
      </c>
      <c r="AD2017" s="103" t="s">
        <v>82</v>
      </c>
    </row>
    <row r="2018" spans="1:30" s="103" customFormat="1" ht="50.25" hidden="1" customHeight="1" x14ac:dyDescent="0.25">
      <c r="A2018" s="54">
        <f>+SUBTOTAL(3,$B$11:B2018)</f>
        <v>0</v>
      </c>
      <c r="B2018" s="103" t="s">
        <v>42</v>
      </c>
      <c r="C2018" s="103" t="s">
        <v>43</v>
      </c>
      <c r="D2018" s="103" t="s">
        <v>44</v>
      </c>
      <c r="E2018" s="103" t="s">
        <v>45</v>
      </c>
      <c r="F2018" s="103" t="s">
        <v>6209</v>
      </c>
      <c r="G2018" s="106">
        <v>45611.831724536998</v>
      </c>
      <c r="H2018" s="103" t="s">
        <v>6209</v>
      </c>
      <c r="I2018" s="106">
        <v>45611.831724536998</v>
      </c>
      <c r="J2018" s="103" t="s">
        <v>6209</v>
      </c>
      <c r="K2018" s="106">
        <v>45611.831724536998</v>
      </c>
      <c r="L2018" s="103" t="s">
        <v>1151</v>
      </c>
      <c r="M2018" s="103" t="s">
        <v>48</v>
      </c>
      <c r="N2018" s="103" t="s">
        <v>141</v>
      </c>
      <c r="O2018" s="103" t="s">
        <v>1288</v>
      </c>
      <c r="P2018" s="103" t="s">
        <v>1289</v>
      </c>
      <c r="S2018" s="103" t="s">
        <v>68</v>
      </c>
      <c r="T2018" s="103" t="s">
        <v>137</v>
      </c>
      <c r="U2018" s="103" t="s">
        <v>138</v>
      </c>
      <c r="AC2018" s="103" t="s">
        <v>75</v>
      </c>
      <c r="AD2018" s="103" t="s">
        <v>75</v>
      </c>
    </row>
    <row r="2019" spans="1:30" s="103" customFormat="1" ht="50.25" hidden="1" customHeight="1" x14ac:dyDescent="0.25">
      <c r="A2019" s="54">
        <f>+SUBTOTAL(3,$B$11:B2019)</f>
        <v>0</v>
      </c>
      <c r="B2019" s="103" t="s">
        <v>42</v>
      </c>
      <c r="C2019" s="103" t="s">
        <v>43</v>
      </c>
      <c r="D2019" s="103" t="s">
        <v>44</v>
      </c>
      <c r="E2019" s="103" t="s">
        <v>45</v>
      </c>
      <c r="F2019" s="103" t="s">
        <v>6210</v>
      </c>
      <c r="G2019" s="106">
        <v>45618.924791666999</v>
      </c>
      <c r="H2019" s="103" t="s">
        <v>6210</v>
      </c>
      <c r="I2019" s="106">
        <v>45618.924791666999</v>
      </c>
      <c r="J2019" s="103" t="s">
        <v>6210</v>
      </c>
      <c r="K2019" s="106">
        <v>45618.924791666999</v>
      </c>
      <c r="L2019" s="103" t="s">
        <v>6435</v>
      </c>
      <c r="M2019" s="103" t="s">
        <v>48</v>
      </c>
      <c r="N2019" s="103" t="s">
        <v>141</v>
      </c>
      <c r="O2019" s="103" t="s">
        <v>227</v>
      </c>
      <c r="P2019" s="103" t="s">
        <v>6307</v>
      </c>
      <c r="S2019" s="103" t="s">
        <v>68</v>
      </c>
      <c r="T2019" s="103" t="s">
        <v>69</v>
      </c>
      <c r="U2019" s="103" t="s">
        <v>70</v>
      </c>
      <c r="AC2019" s="103" t="s">
        <v>117</v>
      </c>
      <c r="AD2019" s="103" t="s">
        <v>117</v>
      </c>
    </row>
    <row r="2020" spans="1:30" s="103" customFormat="1" ht="50.25" hidden="1" customHeight="1" x14ac:dyDescent="0.25">
      <c r="A2020" s="54">
        <f>+SUBTOTAL(3,$B$11:B2020)</f>
        <v>0</v>
      </c>
      <c r="B2020" s="103" t="s">
        <v>42</v>
      </c>
      <c r="C2020" s="103" t="s">
        <v>43</v>
      </c>
      <c r="D2020" s="103" t="s">
        <v>44</v>
      </c>
      <c r="E2020" s="103" t="s">
        <v>45</v>
      </c>
      <c r="F2020" s="103" t="s">
        <v>6211</v>
      </c>
      <c r="G2020" s="106">
        <v>45623.913495369998</v>
      </c>
      <c r="H2020" s="103" t="s">
        <v>6211</v>
      </c>
      <c r="I2020" s="106">
        <v>45623.913495369998</v>
      </c>
      <c r="J2020" s="103" t="s">
        <v>6211</v>
      </c>
      <c r="K2020" s="106">
        <v>45623.913495369998</v>
      </c>
      <c r="L2020" s="103" t="s">
        <v>5162</v>
      </c>
      <c r="M2020" s="103" t="s">
        <v>48</v>
      </c>
      <c r="N2020" s="103" t="s">
        <v>141</v>
      </c>
      <c r="O2020" s="103" t="s">
        <v>554</v>
      </c>
      <c r="P2020" s="103" t="s">
        <v>5240</v>
      </c>
      <c r="S2020" s="103" t="s">
        <v>68</v>
      </c>
      <c r="T2020" s="103" t="s">
        <v>69</v>
      </c>
      <c r="U2020" s="103" t="s">
        <v>79</v>
      </c>
      <c r="AC2020" s="103" t="s">
        <v>82</v>
      </c>
      <c r="AD2020" s="103" t="s">
        <v>82</v>
      </c>
    </row>
    <row r="2021" spans="1:30" s="103" customFormat="1" ht="50.25" hidden="1" customHeight="1" x14ac:dyDescent="0.25">
      <c r="A2021" s="54">
        <f>+SUBTOTAL(3,$B$11:B2021)</f>
        <v>0</v>
      </c>
      <c r="B2021" s="103" t="s">
        <v>42</v>
      </c>
      <c r="C2021" s="103" t="s">
        <v>43</v>
      </c>
      <c r="D2021" s="103" t="s">
        <v>44</v>
      </c>
      <c r="E2021" s="103" t="s">
        <v>45</v>
      </c>
      <c r="F2021" s="103" t="s">
        <v>6212</v>
      </c>
      <c r="G2021" s="106">
        <v>45602.546226851999</v>
      </c>
      <c r="H2021" s="103" t="s">
        <v>6212</v>
      </c>
      <c r="I2021" s="106">
        <v>45602.546226851999</v>
      </c>
      <c r="J2021" s="103" t="s">
        <v>6212</v>
      </c>
      <c r="K2021" s="106">
        <v>45602.546226851999</v>
      </c>
      <c r="L2021" s="103" t="s">
        <v>6436</v>
      </c>
      <c r="M2021" s="103" t="s">
        <v>48</v>
      </c>
      <c r="N2021" s="103" t="s">
        <v>141</v>
      </c>
      <c r="O2021" s="103" t="s">
        <v>554</v>
      </c>
      <c r="P2021" s="103" t="s">
        <v>6308</v>
      </c>
      <c r="S2021" s="103" t="s">
        <v>68</v>
      </c>
      <c r="T2021" s="103" t="s">
        <v>69</v>
      </c>
      <c r="U2021" s="103" t="s">
        <v>89</v>
      </c>
      <c r="AC2021" s="103" t="s">
        <v>82</v>
      </c>
      <c r="AD2021" s="103" t="s">
        <v>82</v>
      </c>
    </row>
    <row r="2022" spans="1:30" s="103" customFormat="1" ht="50.25" hidden="1" customHeight="1" x14ac:dyDescent="0.25">
      <c r="A2022" s="54">
        <f>+SUBTOTAL(3,$B$11:B2022)</f>
        <v>0</v>
      </c>
      <c r="B2022" s="103" t="s">
        <v>42</v>
      </c>
      <c r="C2022" s="103" t="s">
        <v>43</v>
      </c>
      <c r="D2022" s="103" t="s">
        <v>44</v>
      </c>
      <c r="E2022" s="103" t="s">
        <v>45</v>
      </c>
      <c r="F2022" s="103" t="s">
        <v>6213</v>
      </c>
      <c r="G2022" s="106">
        <v>45617.422280093</v>
      </c>
      <c r="H2022" s="103" t="s">
        <v>6213</v>
      </c>
      <c r="I2022" s="106">
        <v>45617.422280093</v>
      </c>
      <c r="J2022" s="103" t="s">
        <v>6213</v>
      </c>
      <c r="K2022" s="106">
        <v>45617.422280093</v>
      </c>
      <c r="L2022" s="103" t="s">
        <v>6437</v>
      </c>
      <c r="M2022" s="103" t="s">
        <v>48</v>
      </c>
      <c r="N2022" s="103" t="s">
        <v>141</v>
      </c>
      <c r="O2022" s="103" t="s">
        <v>580</v>
      </c>
      <c r="P2022" s="103" t="s">
        <v>6309</v>
      </c>
      <c r="S2022" s="103" t="s">
        <v>68</v>
      </c>
      <c r="T2022" s="103" t="s">
        <v>150</v>
      </c>
      <c r="U2022" s="103" t="s">
        <v>151</v>
      </c>
      <c r="AC2022" s="103" t="s">
        <v>82</v>
      </c>
      <c r="AD2022" s="103" t="s">
        <v>82</v>
      </c>
    </row>
    <row r="2023" spans="1:30" s="103" customFormat="1" ht="50.25" hidden="1" customHeight="1" x14ac:dyDescent="0.25">
      <c r="A2023" s="54">
        <f>+SUBTOTAL(3,$B$11:B2023)</f>
        <v>0</v>
      </c>
      <c r="B2023" s="103" t="s">
        <v>42</v>
      </c>
      <c r="C2023" s="103" t="s">
        <v>43</v>
      </c>
      <c r="D2023" s="103" t="s">
        <v>44</v>
      </c>
      <c r="E2023" s="103" t="s">
        <v>45</v>
      </c>
      <c r="F2023" s="103" t="s">
        <v>6214</v>
      </c>
      <c r="G2023" s="106">
        <v>45617.421319444002</v>
      </c>
      <c r="H2023" s="103" t="s">
        <v>6214</v>
      </c>
      <c r="I2023" s="106">
        <v>45617.421319444002</v>
      </c>
      <c r="J2023" s="103" t="s">
        <v>6214</v>
      </c>
      <c r="K2023" s="106">
        <v>45617.421319444002</v>
      </c>
      <c r="L2023" s="103" t="s">
        <v>6438</v>
      </c>
      <c r="M2023" s="103" t="s">
        <v>48</v>
      </c>
      <c r="N2023" s="103" t="s">
        <v>141</v>
      </c>
      <c r="O2023" s="103" t="s">
        <v>612</v>
      </c>
      <c r="P2023" s="103" t="s">
        <v>2097</v>
      </c>
      <c r="S2023" s="103" t="s">
        <v>68</v>
      </c>
      <c r="T2023" s="103" t="s">
        <v>69</v>
      </c>
      <c r="U2023" s="103" t="s">
        <v>79</v>
      </c>
      <c r="AC2023" s="103" t="s">
        <v>82</v>
      </c>
      <c r="AD2023" s="103" t="s">
        <v>82</v>
      </c>
    </row>
    <row r="2024" spans="1:30" s="103" customFormat="1" ht="50.25" hidden="1" customHeight="1" x14ac:dyDescent="0.25">
      <c r="A2024" s="54">
        <f>+SUBTOTAL(3,$B$11:B2024)</f>
        <v>0</v>
      </c>
      <c r="B2024" s="103" t="s">
        <v>42</v>
      </c>
      <c r="C2024" s="103" t="s">
        <v>43</v>
      </c>
      <c r="D2024" s="103" t="s">
        <v>44</v>
      </c>
      <c r="E2024" s="103" t="s">
        <v>45</v>
      </c>
      <c r="F2024" s="103" t="s">
        <v>6215</v>
      </c>
      <c r="G2024" s="106">
        <v>45603.845717593002</v>
      </c>
      <c r="H2024" s="103" t="s">
        <v>6215</v>
      </c>
      <c r="I2024" s="106">
        <v>45603.845717593002</v>
      </c>
      <c r="J2024" s="103" t="s">
        <v>6215</v>
      </c>
      <c r="K2024" s="106">
        <v>45603.845717593002</v>
      </c>
      <c r="L2024" s="103" t="s">
        <v>6439</v>
      </c>
      <c r="M2024" s="103" t="s">
        <v>48</v>
      </c>
      <c r="N2024" s="103" t="s">
        <v>141</v>
      </c>
      <c r="O2024" s="103" t="s">
        <v>1384</v>
      </c>
      <c r="P2024" s="103" t="s">
        <v>5940</v>
      </c>
      <c r="S2024" s="103" t="s">
        <v>201</v>
      </c>
      <c r="T2024" s="103" t="s">
        <v>202</v>
      </c>
      <c r="U2024" s="103" t="s">
        <v>4424</v>
      </c>
      <c r="AC2024" s="103" t="s">
        <v>117</v>
      </c>
      <c r="AD2024" s="103" t="s">
        <v>117</v>
      </c>
    </row>
    <row r="2025" spans="1:30" s="103" customFormat="1" ht="50.25" hidden="1" customHeight="1" x14ac:dyDescent="0.25">
      <c r="A2025" s="54">
        <f>+SUBTOTAL(3,$B$11:B2025)</f>
        <v>0</v>
      </c>
      <c r="B2025" s="103" t="s">
        <v>42</v>
      </c>
      <c r="C2025" s="103" t="s">
        <v>43</v>
      </c>
      <c r="D2025" s="103" t="s">
        <v>44</v>
      </c>
      <c r="E2025" s="103" t="s">
        <v>45</v>
      </c>
      <c r="F2025" s="103" t="s">
        <v>6216</v>
      </c>
      <c r="G2025" s="106">
        <v>45616.044525463003</v>
      </c>
      <c r="H2025" s="103" t="s">
        <v>6216</v>
      </c>
      <c r="I2025" s="106">
        <v>45616.044525463003</v>
      </c>
      <c r="J2025" s="103" t="s">
        <v>6216</v>
      </c>
      <c r="K2025" s="106">
        <v>45616.044525463003</v>
      </c>
      <c r="L2025" s="103" t="s">
        <v>6440</v>
      </c>
      <c r="M2025" s="103" t="s">
        <v>48</v>
      </c>
      <c r="N2025" s="103" t="s">
        <v>141</v>
      </c>
      <c r="O2025" s="103" t="s">
        <v>580</v>
      </c>
      <c r="P2025" s="103" t="s">
        <v>6310</v>
      </c>
      <c r="S2025" s="103" t="s">
        <v>68</v>
      </c>
      <c r="T2025" s="103" t="s">
        <v>96</v>
      </c>
      <c r="U2025" s="103" t="s">
        <v>97</v>
      </c>
      <c r="AC2025" s="103" t="s">
        <v>82</v>
      </c>
      <c r="AD2025" s="103" t="s">
        <v>82</v>
      </c>
    </row>
    <row r="2026" spans="1:30" s="103" customFormat="1" ht="50.25" hidden="1" customHeight="1" x14ac:dyDescent="0.25">
      <c r="A2026" s="54">
        <f>+SUBTOTAL(3,$B$11:B2026)</f>
        <v>0</v>
      </c>
      <c r="B2026" s="103" t="s">
        <v>42</v>
      </c>
      <c r="C2026" s="103" t="s">
        <v>43</v>
      </c>
      <c r="D2026" s="103" t="s">
        <v>44</v>
      </c>
      <c r="E2026" s="103" t="s">
        <v>45</v>
      </c>
      <c r="F2026" s="103" t="s">
        <v>6217</v>
      </c>
      <c r="G2026" s="106">
        <v>45617.456805556001</v>
      </c>
      <c r="H2026" s="103" t="s">
        <v>6217</v>
      </c>
      <c r="I2026" s="106">
        <v>45617.456805556001</v>
      </c>
      <c r="J2026" s="103" t="s">
        <v>6217</v>
      </c>
      <c r="K2026" s="106">
        <v>45617.456805556001</v>
      </c>
      <c r="L2026" s="103" t="s">
        <v>6441</v>
      </c>
      <c r="M2026" s="103" t="s">
        <v>48</v>
      </c>
      <c r="N2026" s="103" t="s">
        <v>141</v>
      </c>
      <c r="O2026" s="103" t="s">
        <v>624</v>
      </c>
      <c r="P2026" s="103" t="s">
        <v>6311</v>
      </c>
      <c r="S2026" s="103" t="s">
        <v>68</v>
      </c>
      <c r="T2026" s="103" t="s">
        <v>96</v>
      </c>
      <c r="U2026" s="103" t="s">
        <v>97</v>
      </c>
      <c r="AC2026" s="103" t="s">
        <v>117</v>
      </c>
      <c r="AD2026" s="103" t="s">
        <v>117</v>
      </c>
    </row>
    <row r="2027" spans="1:30" s="103" customFormat="1" ht="50.25" hidden="1" customHeight="1" x14ac:dyDescent="0.25">
      <c r="A2027" s="54">
        <f>+SUBTOTAL(3,$B$11:B2027)</f>
        <v>0</v>
      </c>
      <c r="B2027" s="103" t="s">
        <v>42</v>
      </c>
      <c r="C2027" s="103" t="s">
        <v>43</v>
      </c>
      <c r="D2027" s="103" t="s">
        <v>44</v>
      </c>
      <c r="E2027" s="103" t="s">
        <v>45</v>
      </c>
      <c r="F2027" s="103" t="s">
        <v>6218</v>
      </c>
      <c r="G2027" s="106">
        <v>45598.472905092996</v>
      </c>
      <c r="H2027" s="103" t="s">
        <v>6218</v>
      </c>
      <c r="I2027" s="106">
        <v>45598.472905092996</v>
      </c>
      <c r="J2027" s="103" t="s">
        <v>6218</v>
      </c>
      <c r="K2027" s="106">
        <v>45598.472905092996</v>
      </c>
      <c r="L2027" s="103" t="s">
        <v>6442</v>
      </c>
      <c r="M2027" s="103" t="s">
        <v>48</v>
      </c>
      <c r="N2027" s="103" t="s">
        <v>49</v>
      </c>
      <c r="O2027" s="103" t="s">
        <v>917</v>
      </c>
      <c r="P2027" s="103" t="s">
        <v>1351</v>
      </c>
      <c r="S2027" s="103" t="s">
        <v>53</v>
      </c>
      <c r="T2027" s="103" t="s">
        <v>5248</v>
      </c>
      <c r="U2027" s="103" t="s">
        <v>157</v>
      </c>
      <c r="AC2027" s="103" t="s">
        <v>117</v>
      </c>
      <c r="AD2027" s="103" t="s">
        <v>117</v>
      </c>
    </row>
    <row r="2028" spans="1:30" s="103" customFormat="1" ht="50.25" hidden="1" customHeight="1" x14ac:dyDescent="0.25">
      <c r="A2028" s="54">
        <f>+SUBTOTAL(3,$B$11:B2028)</f>
        <v>0</v>
      </c>
      <c r="B2028" s="103" t="s">
        <v>42</v>
      </c>
      <c r="C2028" s="103" t="s">
        <v>43</v>
      </c>
      <c r="D2028" s="103" t="s">
        <v>44</v>
      </c>
      <c r="E2028" s="103" t="s">
        <v>45</v>
      </c>
      <c r="F2028" s="103" t="s">
        <v>6219</v>
      </c>
      <c r="G2028" s="106">
        <v>45603.883692130003</v>
      </c>
      <c r="H2028" s="103" t="s">
        <v>6219</v>
      </c>
      <c r="I2028" s="106">
        <v>45603.883692130003</v>
      </c>
      <c r="J2028" s="103" t="s">
        <v>6219</v>
      </c>
      <c r="K2028" s="106">
        <v>45603.883692130003</v>
      </c>
      <c r="L2028" s="103" t="s">
        <v>6443</v>
      </c>
      <c r="M2028" s="103" t="s">
        <v>48</v>
      </c>
      <c r="N2028" s="103" t="s">
        <v>141</v>
      </c>
      <c r="O2028" s="103" t="s">
        <v>612</v>
      </c>
      <c r="P2028" s="103" t="s">
        <v>6312</v>
      </c>
      <c r="S2028" s="103" t="s">
        <v>68</v>
      </c>
      <c r="T2028" s="103" t="s">
        <v>125</v>
      </c>
      <c r="U2028" s="103" t="s">
        <v>126</v>
      </c>
      <c r="AC2028" s="103" t="s">
        <v>82</v>
      </c>
      <c r="AD2028" s="103" t="s">
        <v>82</v>
      </c>
    </row>
    <row r="2029" spans="1:30" s="103" customFormat="1" ht="50.25" hidden="1" customHeight="1" x14ac:dyDescent="0.25">
      <c r="A2029" s="54">
        <f>+SUBTOTAL(3,$B$11:B2029)</f>
        <v>0</v>
      </c>
      <c r="B2029" s="103" t="s">
        <v>42</v>
      </c>
      <c r="C2029" s="103" t="s">
        <v>43</v>
      </c>
      <c r="D2029" s="103" t="s">
        <v>44</v>
      </c>
      <c r="E2029" s="103" t="s">
        <v>45</v>
      </c>
      <c r="F2029" s="103" t="s">
        <v>6220</v>
      </c>
      <c r="G2029" s="106">
        <v>45614.746307870002</v>
      </c>
      <c r="H2029" s="103" t="s">
        <v>6220</v>
      </c>
      <c r="I2029" s="106">
        <v>45614.746307870002</v>
      </c>
      <c r="J2029" s="103" t="s">
        <v>6220</v>
      </c>
      <c r="K2029" s="106">
        <v>45614.746307870002</v>
      </c>
      <c r="L2029" s="103" t="s">
        <v>6444</v>
      </c>
      <c r="M2029" s="103" t="s">
        <v>48</v>
      </c>
      <c r="N2029" s="103" t="s">
        <v>141</v>
      </c>
      <c r="O2029" s="103" t="s">
        <v>612</v>
      </c>
      <c r="P2029" s="103" t="s">
        <v>465</v>
      </c>
      <c r="S2029" s="103" t="s">
        <v>68</v>
      </c>
      <c r="T2029" s="103" t="s">
        <v>125</v>
      </c>
      <c r="U2029" s="103" t="s">
        <v>126</v>
      </c>
      <c r="AC2029" s="103" t="s">
        <v>82</v>
      </c>
      <c r="AD2029" s="103" t="s">
        <v>82</v>
      </c>
    </row>
    <row r="2030" spans="1:30" s="103" customFormat="1" ht="50.25" hidden="1" customHeight="1" x14ac:dyDescent="0.25">
      <c r="A2030" s="54">
        <f>+SUBTOTAL(3,$B$11:B2030)</f>
        <v>0</v>
      </c>
      <c r="B2030" s="103" t="s">
        <v>42</v>
      </c>
      <c r="C2030" s="103" t="s">
        <v>43</v>
      </c>
      <c r="D2030" s="103" t="s">
        <v>44</v>
      </c>
      <c r="E2030" s="103" t="s">
        <v>45</v>
      </c>
      <c r="F2030" s="103" t="s">
        <v>6221</v>
      </c>
      <c r="G2030" s="106">
        <v>45622.502592593002</v>
      </c>
      <c r="H2030" s="103" t="s">
        <v>6221</v>
      </c>
      <c r="I2030" s="106">
        <v>45622.502592593002</v>
      </c>
      <c r="J2030" s="103" t="s">
        <v>6221</v>
      </c>
      <c r="K2030" s="106">
        <v>45622.502592593002</v>
      </c>
      <c r="L2030" s="103" t="s">
        <v>6445</v>
      </c>
      <c r="M2030" s="103" t="s">
        <v>48</v>
      </c>
      <c r="N2030" s="103" t="s">
        <v>141</v>
      </c>
      <c r="O2030" s="103" t="s">
        <v>554</v>
      </c>
      <c r="P2030" s="103" t="s">
        <v>6305</v>
      </c>
      <c r="S2030" s="103" t="s">
        <v>68</v>
      </c>
      <c r="T2030" s="103" t="s">
        <v>125</v>
      </c>
      <c r="U2030" s="103" t="s">
        <v>126</v>
      </c>
      <c r="AC2030" s="103" t="s">
        <v>117</v>
      </c>
      <c r="AD2030" s="103" t="s">
        <v>117</v>
      </c>
    </row>
    <row r="2031" spans="1:30" s="103" customFormat="1" ht="50.25" hidden="1" customHeight="1" x14ac:dyDescent="0.25">
      <c r="A2031" s="54">
        <f>+SUBTOTAL(3,$B$11:B2031)</f>
        <v>0</v>
      </c>
      <c r="B2031" s="103" t="s">
        <v>42</v>
      </c>
      <c r="C2031" s="103" t="s">
        <v>43</v>
      </c>
      <c r="D2031" s="103" t="s">
        <v>44</v>
      </c>
      <c r="E2031" s="103" t="s">
        <v>45</v>
      </c>
      <c r="F2031" s="103" t="s">
        <v>6222</v>
      </c>
      <c r="G2031" s="106">
        <v>45620.976157407</v>
      </c>
      <c r="H2031" s="103" t="s">
        <v>6222</v>
      </c>
      <c r="I2031" s="106">
        <v>45620.976157407</v>
      </c>
      <c r="J2031" s="103" t="s">
        <v>6222</v>
      </c>
      <c r="K2031" s="106">
        <v>45620.976157407</v>
      </c>
      <c r="L2031" s="103" t="s">
        <v>6446</v>
      </c>
      <c r="M2031" s="103" t="s">
        <v>48</v>
      </c>
      <c r="N2031" s="103" t="s">
        <v>141</v>
      </c>
      <c r="O2031" s="103" t="s">
        <v>1384</v>
      </c>
      <c r="P2031" s="103" t="s">
        <v>6313</v>
      </c>
      <c r="S2031" s="103" t="s">
        <v>68</v>
      </c>
      <c r="T2031" s="103" t="s">
        <v>167</v>
      </c>
      <c r="U2031" s="103" t="s">
        <v>168</v>
      </c>
      <c r="AC2031" s="103" t="s">
        <v>117</v>
      </c>
      <c r="AD2031" s="103" t="s">
        <v>117</v>
      </c>
    </row>
    <row r="2032" spans="1:30" s="103" customFormat="1" ht="50.25" hidden="1" customHeight="1" x14ac:dyDescent="0.25">
      <c r="A2032" s="54">
        <f>+SUBTOTAL(3,$B$11:B2032)</f>
        <v>0</v>
      </c>
      <c r="B2032" s="103" t="s">
        <v>42</v>
      </c>
      <c r="C2032" s="103" t="s">
        <v>43</v>
      </c>
      <c r="D2032" s="103" t="s">
        <v>44</v>
      </c>
      <c r="E2032" s="103" t="s">
        <v>45</v>
      </c>
      <c r="F2032" s="103" t="s">
        <v>6223</v>
      </c>
      <c r="G2032" s="106">
        <v>45623.839039352002</v>
      </c>
      <c r="H2032" s="103" t="s">
        <v>6223</v>
      </c>
      <c r="I2032" s="106">
        <v>45623.839039352002</v>
      </c>
      <c r="J2032" s="103" t="s">
        <v>6223</v>
      </c>
      <c r="K2032" s="106">
        <v>45623.839039352002</v>
      </c>
      <c r="L2032" s="103" t="s">
        <v>6447</v>
      </c>
      <c r="M2032" s="103" t="s">
        <v>48</v>
      </c>
      <c r="N2032" s="103" t="s">
        <v>141</v>
      </c>
      <c r="O2032" s="103" t="s">
        <v>624</v>
      </c>
      <c r="P2032" s="103" t="s">
        <v>6314</v>
      </c>
      <c r="S2032" s="103" t="s">
        <v>68</v>
      </c>
      <c r="T2032" s="103" t="s">
        <v>69</v>
      </c>
      <c r="U2032" s="103" t="s">
        <v>70</v>
      </c>
      <c r="AC2032" s="103" t="s">
        <v>82</v>
      </c>
      <c r="AD2032" s="103" t="s">
        <v>82</v>
      </c>
    </row>
    <row r="2033" spans="1:30" s="103" customFormat="1" ht="50.25" hidden="1" customHeight="1" x14ac:dyDescent="0.25">
      <c r="A2033" s="54">
        <f>+SUBTOTAL(3,$B$11:B2033)</f>
        <v>0</v>
      </c>
      <c r="B2033" s="103" t="s">
        <v>42</v>
      </c>
      <c r="C2033" s="103" t="s">
        <v>43</v>
      </c>
      <c r="D2033" s="103" t="s">
        <v>44</v>
      </c>
      <c r="E2033" s="103" t="s">
        <v>45</v>
      </c>
      <c r="F2033" s="103" t="s">
        <v>6224</v>
      </c>
      <c r="G2033" s="106">
        <v>45613.541979166999</v>
      </c>
      <c r="H2033" s="103" t="s">
        <v>6224</v>
      </c>
      <c r="I2033" s="106">
        <v>45613.541979166999</v>
      </c>
      <c r="J2033" s="103" t="s">
        <v>6224</v>
      </c>
      <c r="K2033" s="106">
        <v>45613.541979166999</v>
      </c>
      <c r="L2033" s="103" t="s">
        <v>6447</v>
      </c>
      <c r="M2033" s="103" t="s">
        <v>48</v>
      </c>
      <c r="N2033" s="103" t="s">
        <v>141</v>
      </c>
      <c r="O2033" s="103" t="s">
        <v>624</v>
      </c>
      <c r="P2033" s="103" t="s">
        <v>6314</v>
      </c>
      <c r="S2033" s="103" t="s">
        <v>68</v>
      </c>
      <c r="T2033" s="103" t="s">
        <v>69</v>
      </c>
      <c r="U2033" s="103" t="s">
        <v>70</v>
      </c>
      <c r="AC2033" s="103" t="s">
        <v>82</v>
      </c>
      <c r="AD2033" s="103" t="s">
        <v>82</v>
      </c>
    </row>
    <row r="2034" spans="1:30" s="103" customFormat="1" ht="50.25" hidden="1" customHeight="1" x14ac:dyDescent="0.25">
      <c r="A2034" s="54">
        <f>+SUBTOTAL(3,$B$11:B2034)</f>
        <v>0</v>
      </c>
      <c r="B2034" s="103" t="s">
        <v>42</v>
      </c>
      <c r="C2034" s="103" t="s">
        <v>43</v>
      </c>
      <c r="D2034" s="103" t="s">
        <v>44</v>
      </c>
      <c r="E2034" s="103" t="s">
        <v>45</v>
      </c>
      <c r="F2034" s="103" t="s">
        <v>6225</v>
      </c>
      <c r="G2034" s="106">
        <v>45600.748969906999</v>
      </c>
      <c r="H2034" s="103" t="s">
        <v>6225</v>
      </c>
      <c r="I2034" s="106">
        <v>45600.748969906999</v>
      </c>
      <c r="J2034" s="103" t="s">
        <v>6225</v>
      </c>
      <c r="K2034" s="106">
        <v>45600.748969906999</v>
      </c>
      <c r="L2034" s="103" t="s">
        <v>6448</v>
      </c>
      <c r="M2034" s="103" t="s">
        <v>111</v>
      </c>
      <c r="N2034" s="103" t="s">
        <v>303</v>
      </c>
      <c r="O2034" s="103" t="s">
        <v>770</v>
      </c>
      <c r="P2034" s="103" t="s">
        <v>1337</v>
      </c>
      <c r="S2034" s="103" t="s">
        <v>68</v>
      </c>
      <c r="T2034" s="103" t="s">
        <v>96</v>
      </c>
      <c r="U2034" s="103" t="s">
        <v>2143</v>
      </c>
      <c r="AC2034" s="103" t="s">
        <v>82</v>
      </c>
      <c r="AD2034" s="103" t="s">
        <v>82</v>
      </c>
    </row>
    <row r="2035" spans="1:30" s="103" customFormat="1" ht="50.25" hidden="1" customHeight="1" x14ac:dyDescent="0.25">
      <c r="A2035" s="54">
        <f>+SUBTOTAL(3,$B$11:B2035)</f>
        <v>0</v>
      </c>
      <c r="B2035" s="103" t="s">
        <v>42</v>
      </c>
      <c r="C2035" s="103" t="s">
        <v>43</v>
      </c>
      <c r="D2035" s="103" t="s">
        <v>44</v>
      </c>
      <c r="E2035" s="103" t="s">
        <v>45</v>
      </c>
      <c r="F2035" s="103" t="s">
        <v>6226</v>
      </c>
      <c r="G2035" s="106">
        <v>45600.749722221997</v>
      </c>
      <c r="H2035" s="103" t="s">
        <v>6226</v>
      </c>
      <c r="I2035" s="106">
        <v>45600.749722221997</v>
      </c>
      <c r="J2035" s="103" t="s">
        <v>6226</v>
      </c>
      <c r="K2035" s="106">
        <v>45600.749722221997</v>
      </c>
      <c r="L2035" s="103" t="s">
        <v>6448</v>
      </c>
      <c r="M2035" s="103" t="s">
        <v>111</v>
      </c>
      <c r="N2035" s="103" t="s">
        <v>303</v>
      </c>
      <c r="O2035" s="103" t="s">
        <v>770</v>
      </c>
      <c r="P2035" s="103" t="s">
        <v>1337</v>
      </c>
      <c r="S2035" s="103" t="s">
        <v>68</v>
      </c>
      <c r="T2035" s="103" t="s">
        <v>96</v>
      </c>
      <c r="U2035" s="103" t="s">
        <v>2143</v>
      </c>
      <c r="AC2035" s="103" t="s">
        <v>82</v>
      </c>
      <c r="AD2035" s="103" t="s">
        <v>82</v>
      </c>
    </row>
    <row r="2036" spans="1:30" s="103" customFormat="1" ht="50.25" hidden="1" customHeight="1" x14ac:dyDescent="0.25">
      <c r="A2036" s="54">
        <f>+SUBTOTAL(3,$B$11:B2036)</f>
        <v>0</v>
      </c>
      <c r="B2036" s="103" t="s">
        <v>42</v>
      </c>
      <c r="C2036" s="103" t="s">
        <v>43</v>
      </c>
      <c r="D2036" s="103" t="s">
        <v>44</v>
      </c>
      <c r="E2036" s="103" t="s">
        <v>45</v>
      </c>
      <c r="F2036" s="103" t="s">
        <v>6227</v>
      </c>
      <c r="G2036" s="106">
        <v>45600.750243055998</v>
      </c>
      <c r="H2036" s="103" t="s">
        <v>6227</v>
      </c>
      <c r="I2036" s="106">
        <v>45600.750243055998</v>
      </c>
      <c r="J2036" s="103" t="s">
        <v>6227</v>
      </c>
      <c r="K2036" s="106">
        <v>45600.750243055998</v>
      </c>
      <c r="L2036" s="103" t="s">
        <v>6448</v>
      </c>
      <c r="M2036" s="103" t="s">
        <v>111</v>
      </c>
      <c r="N2036" s="103" t="s">
        <v>303</v>
      </c>
      <c r="O2036" s="103" t="s">
        <v>770</v>
      </c>
      <c r="P2036" s="103" t="s">
        <v>1337</v>
      </c>
      <c r="S2036" s="103" t="s">
        <v>68</v>
      </c>
      <c r="T2036" s="103" t="s">
        <v>96</v>
      </c>
      <c r="U2036" s="103" t="s">
        <v>2143</v>
      </c>
      <c r="AC2036" s="103" t="s">
        <v>82</v>
      </c>
      <c r="AD2036" s="103" t="s">
        <v>82</v>
      </c>
    </row>
    <row r="2037" spans="1:30" s="103" customFormat="1" ht="50.25" hidden="1" customHeight="1" x14ac:dyDescent="0.25">
      <c r="A2037" s="54">
        <f>+SUBTOTAL(3,$B$11:B2037)</f>
        <v>0</v>
      </c>
      <c r="B2037" s="103" t="s">
        <v>42</v>
      </c>
      <c r="C2037" s="103" t="s">
        <v>43</v>
      </c>
      <c r="D2037" s="103" t="s">
        <v>44</v>
      </c>
      <c r="E2037" s="103" t="s">
        <v>45</v>
      </c>
      <c r="F2037" s="103" t="s">
        <v>6228</v>
      </c>
      <c r="G2037" s="106">
        <v>45600.750717593</v>
      </c>
      <c r="H2037" s="103" t="s">
        <v>6228</v>
      </c>
      <c r="I2037" s="106">
        <v>45600.750717593</v>
      </c>
      <c r="J2037" s="103" t="s">
        <v>6228</v>
      </c>
      <c r="K2037" s="106">
        <v>45600.750717593</v>
      </c>
      <c r="L2037" s="103" t="s">
        <v>6448</v>
      </c>
      <c r="M2037" s="103" t="s">
        <v>111</v>
      </c>
      <c r="N2037" s="103" t="s">
        <v>303</v>
      </c>
      <c r="O2037" s="103" t="s">
        <v>770</v>
      </c>
      <c r="P2037" s="103" t="s">
        <v>1337</v>
      </c>
      <c r="S2037" s="103" t="s">
        <v>68</v>
      </c>
      <c r="T2037" s="103" t="s">
        <v>96</v>
      </c>
      <c r="U2037" s="103" t="s">
        <v>2143</v>
      </c>
      <c r="AC2037" s="103" t="s">
        <v>82</v>
      </c>
      <c r="AD2037" s="103" t="s">
        <v>82</v>
      </c>
    </row>
    <row r="2038" spans="1:30" s="103" customFormat="1" ht="50.25" hidden="1" customHeight="1" x14ac:dyDescent="0.25">
      <c r="A2038" s="54">
        <f>+SUBTOTAL(3,$B$11:B2038)</f>
        <v>0</v>
      </c>
      <c r="B2038" s="103" t="s">
        <v>42</v>
      </c>
      <c r="C2038" s="103" t="s">
        <v>43</v>
      </c>
      <c r="D2038" s="103" t="s">
        <v>44</v>
      </c>
      <c r="E2038" s="103" t="s">
        <v>45</v>
      </c>
      <c r="F2038" s="103" t="s">
        <v>6229</v>
      </c>
      <c r="G2038" s="106">
        <v>45600.752129629996</v>
      </c>
      <c r="H2038" s="103" t="s">
        <v>6229</v>
      </c>
      <c r="I2038" s="106">
        <v>45600.752129629996</v>
      </c>
      <c r="J2038" s="103" t="s">
        <v>6229</v>
      </c>
      <c r="K2038" s="106">
        <v>45600.752129629996</v>
      </c>
      <c r="L2038" s="103" t="s">
        <v>6448</v>
      </c>
      <c r="M2038" s="103" t="s">
        <v>111</v>
      </c>
      <c r="N2038" s="103" t="s">
        <v>303</v>
      </c>
      <c r="O2038" s="103" t="s">
        <v>770</v>
      </c>
      <c r="P2038" s="103" t="s">
        <v>1337</v>
      </c>
      <c r="S2038" s="103" t="s">
        <v>68</v>
      </c>
      <c r="T2038" s="103" t="s">
        <v>96</v>
      </c>
      <c r="U2038" s="103" t="s">
        <v>2143</v>
      </c>
      <c r="AC2038" s="103" t="s">
        <v>82</v>
      </c>
      <c r="AD2038" s="103" t="s">
        <v>82</v>
      </c>
    </row>
    <row r="2039" spans="1:30" s="103" customFormat="1" ht="50.25" hidden="1" customHeight="1" x14ac:dyDescent="0.25">
      <c r="A2039" s="54">
        <f>+SUBTOTAL(3,$B$11:B2039)</f>
        <v>0</v>
      </c>
      <c r="B2039" s="103" t="s">
        <v>42</v>
      </c>
      <c r="C2039" s="103" t="s">
        <v>43</v>
      </c>
      <c r="D2039" s="103" t="s">
        <v>44</v>
      </c>
      <c r="E2039" s="103" t="s">
        <v>45</v>
      </c>
      <c r="F2039" s="103" t="s">
        <v>6230</v>
      </c>
      <c r="G2039" s="106">
        <v>45600.752662036997</v>
      </c>
      <c r="H2039" s="103" t="s">
        <v>6230</v>
      </c>
      <c r="I2039" s="106">
        <v>45600.752662036997</v>
      </c>
      <c r="J2039" s="103" t="s">
        <v>6230</v>
      </c>
      <c r="K2039" s="106">
        <v>45600.752662036997</v>
      </c>
      <c r="L2039" s="103" t="s">
        <v>6448</v>
      </c>
      <c r="M2039" s="103" t="s">
        <v>111</v>
      </c>
      <c r="N2039" s="103" t="s">
        <v>303</v>
      </c>
      <c r="O2039" s="103" t="s">
        <v>770</v>
      </c>
      <c r="P2039" s="103" t="s">
        <v>1337</v>
      </c>
      <c r="S2039" s="103" t="s">
        <v>68</v>
      </c>
      <c r="T2039" s="103" t="s">
        <v>96</v>
      </c>
      <c r="U2039" s="103" t="s">
        <v>2143</v>
      </c>
      <c r="AC2039" s="103" t="s">
        <v>82</v>
      </c>
      <c r="AD2039" s="103" t="s">
        <v>82</v>
      </c>
    </row>
    <row r="2040" spans="1:30" s="103" customFormat="1" ht="50.25" hidden="1" customHeight="1" x14ac:dyDescent="0.25">
      <c r="A2040" s="54">
        <f>+SUBTOTAL(3,$B$11:B2040)</f>
        <v>0</v>
      </c>
      <c r="B2040" s="103" t="s">
        <v>42</v>
      </c>
      <c r="C2040" s="103" t="s">
        <v>43</v>
      </c>
      <c r="D2040" s="103" t="s">
        <v>44</v>
      </c>
      <c r="E2040" s="103" t="s">
        <v>45</v>
      </c>
      <c r="F2040" s="103" t="s">
        <v>6231</v>
      </c>
      <c r="G2040" s="106">
        <v>45600.751157407001</v>
      </c>
      <c r="H2040" s="103" t="s">
        <v>6231</v>
      </c>
      <c r="I2040" s="106">
        <v>45600.751157407001</v>
      </c>
      <c r="J2040" s="103" t="s">
        <v>6231</v>
      </c>
      <c r="K2040" s="106">
        <v>45600.751157407001</v>
      </c>
      <c r="L2040" s="103" t="s">
        <v>6448</v>
      </c>
      <c r="M2040" s="103" t="s">
        <v>111</v>
      </c>
      <c r="N2040" s="103" t="s">
        <v>303</v>
      </c>
      <c r="O2040" s="103" t="s">
        <v>770</v>
      </c>
      <c r="P2040" s="103" t="s">
        <v>1337</v>
      </c>
      <c r="S2040" s="103" t="s">
        <v>68</v>
      </c>
      <c r="T2040" s="103" t="s">
        <v>96</v>
      </c>
      <c r="U2040" s="103" t="s">
        <v>2143</v>
      </c>
      <c r="AC2040" s="103" t="s">
        <v>82</v>
      </c>
      <c r="AD2040" s="103" t="s">
        <v>82</v>
      </c>
    </row>
    <row r="2041" spans="1:30" s="103" customFormat="1" ht="50.25" hidden="1" customHeight="1" x14ac:dyDescent="0.25">
      <c r="A2041" s="54">
        <f>+SUBTOTAL(3,$B$11:B2041)</f>
        <v>0</v>
      </c>
      <c r="B2041" s="103" t="s">
        <v>42</v>
      </c>
      <c r="C2041" s="103" t="s">
        <v>43</v>
      </c>
      <c r="D2041" s="103" t="s">
        <v>44</v>
      </c>
      <c r="E2041" s="103" t="s">
        <v>45</v>
      </c>
      <c r="F2041" s="103" t="s">
        <v>6232</v>
      </c>
      <c r="G2041" s="106">
        <v>45600.751608796003</v>
      </c>
      <c r="H2041" s="103" t="s">
        <v>6232</v>
      </c>
      <c r="I2041" s="106">
        <v>45600.751608796003</v>
      </c>
      <c r="J2041" s="103" t="s">
        <v>6232</v>
      </c>
      <c r="K2041" s="106">
        <v>45600.751608796003</v>
      </c>
      <c r="L2041" s="103" t="s">
        <v>6448</v>
      </c>
      <c r="M2041" s="103" t="s">
        <v>111</v>
      </c>
      <c r="N2041" s="103" t="s">
        <v>303</v>
      </c>
      <c r="O2041" s="103" t="s">
        <v>770</v>
      </c>
      <c r="P2041" s="103" t="s">
        <v>1337</v>
      </c>
      <c r="S2041" s="103" t="s">
        <v>68</v>
      </c>
      <c r="T2041" s="103" t="s">
        <v>96</v>
      </c>
      <c r="U2041" s="103" t="s">
        <v>2143</v>
      </c>
      <c r="AC2041" s="103" t="s">
        <v>82</v>
      </c>
      <c r="AD2041" s="103" t="s">
        <v>82</v>
      </c>
    </row>
    <row r="2042" spans="1:30" s="103" customFormat="1" ht="50.25" hidden="1" customHeight="1" x14ac:dyDescent="0.25">
      <c r="A2042" s="54">
        <f>+SUBTOTAL(3,$B$11:B2042)</f>
        <v>0</v>
      </c>
      <c r="B2042" s="103" t="s">
        <v>42</v>
      </c>
      <c r="C2042" s="103" t="s">
        <v>43</v>
      </c>
      <c r="D2042" s="103" t="s">
        <v>44</v>
      </c>
      <c r="E2042" s="103" t="s">
        <v>45</v>
      </c>
      <c r="F2042" s="103" t="s">
        <v>6233</v>
      </c>
      <c r="G2042" s="106">
        <v>45600.753460647997</v>
      </c>
      <c r="H2042" s="103" t="s">
        <v>6233</v>
      </c>
      <c r="I2042" s="106">
        <v>45600.753460647997</v>
      </c>
      <c r="J2042" s="103" t="s">
        <v>6233</v>
      </c>
      <c r="K2042" s="106">
        <v>45600.753460647997</v>
      </c>
      <c r="L2042" s="103" t="s">
        <v>6448</v>
      </c>
      <c r="M2042" s="103" t="s">
        <v>111</v>
      </c>
      <c r="N2042" s="103" t="s">
        <v>303</v>
      </c>
      <c r="O2042" s="103" t="s">
        <v>770</v>
      </c>
      <c r="P2042" s="103" t="s">
        <v>1337</v>
      </c>
      <c r="S2042" s="103" t="s">
        <v>68</v>
      </c>
      <c r="T2042" s="103" t="s">
        <v>96</v>
      </c>
      <c r="U2042" s="103" t="s">
        <v>2143</v>
      </c>
      <c r="AC2042" s="103" t="s">
        <v>82</v>
      </c>
      <c r="AD2042" s="103" t="s">
        <v>82</v>
      </c>
    </row>
    <row r="2043" spans="1:30" s="103" customFormat="1" ht="50.25" hidden="1" customHeight="1" x14ac:dyDescent="0.25">
      <c r="A2043" s="54">
        <f>+SUBTOTAL(3,$B$11:B2043)</f>
        <v>0</v>
      </c>
      <c r="B2043" s="103" t="s">
        <v>42</v>
      </c>
      <c r="C2043" s="103" t="s">
        <v>43</v>
      </c>
      <c r="D2043" s="103" t="s">
        <v>44</v>
      </c>
      <c r="E2043" s="103" t="s">
        <v>45</v>
      </c>
      <c r="F2043" s="103" t="s">
        <v>6234</v>
      </c>
      <c r="G2043" s="106">
        <v>45600.754085647997</v>
      </c>
      <c r="H2043" s="103" t="s">
        <v>6234</v>
      </c>
      <c r="I2043" s="106">
        <v>45600.754085647997</v>
      </c>
      <c r="J2043" s="103" t="s">
        <v>6234</v>
      </c>
      <c r="K2043" s="106">
        <v>45600.754085647997</v>
      </c>
      <c r="L2043" s="103" t="s">
        <v>6448</v>
      </c>
      <c r="M2043" s="103" t="s">
        <v>111</v>
      </c>
      <c r="N2043" s="103" t="s">
        <v>303</v>
      </c>
      <c r="O2043" s="103" t="s">
        <v>770</v>
      </c>
      <c r="P2043" s="103" t="s">
        <v>1337</v>
      </c>
      <c r="S2043" s="103" t="s">
        <v>68</v>
      </c>
      <c r="T2043" s="103" t="s">
        <v>96</v>
      </c>
      <c r="U2043" s="103" t="s">
        <v>2143</v>
      </c>
      <c r="AC2043" s="103" t="s">
        <v>82</v>
      </c>
      <c r="AD2043" s="103" t="s">
        <v>82</v>
      </c>
    </row>
    <row r="2044" spans="1:30" s="103" customFormat="1" ht="50.25" hidden="1" customHeight="1" x14ac:dyDescent="0.25">
      <c r="A2044" s="54">
        <f>+SUBTOTAL(3,$B$11:B2044)</f>
        <v>0</v>
      </c>
      <c r="B2044" s="103" t="s">
        <v>42</v>
      </c>
      <c r="C2044" s="103" t="s">
        <v>43</v>
      </c>
      <c r="D2044" s="103" t="s">
        <v>44</v>
      </c>
      <c r="E2044" s="103" t="s">
        <v>45</v>
      </c>
      <c r="F2044" s="103" t="s">
        <v>6235</v>
      </c>
      <c r="G2044" s="106">
        <v>45606.485694444003</v>
      </c>
      <c r="H2044" s="103" t="s">
        <v>6235</v>
      </c>
      <c r="I2044" s="106">
        <v>45606.485694444003</v>
      </c>
      <c r="J2044" s="103" t="s">
        <v>6235</v>
      </c>
      <c r="K2044" s="106">
        <v>45606.485694444003</v>
      </c>
      <c r="L2044" s="103" t="s">
        <v>6449</v>
      </c>
      <c r="M2044" s="103" t="s">
        <v>48</v>
      </c>
      <c r="N2044" s="103" t="s">
        <v>141</v>
      </c>
      <c r="O2044" s="103" t="s">
        <v>1288</v>
      </c>
      <c r="P2044" s="103" t="s">
        <v>5654</v>
      </c>
      <c r="S2044" s="103" t="s">
        <v>652</v>
      </c>
      <c r="T2044" s="103" t="s">
        <v>3273</v>
      </c>
      <c r="U2044" s="103" t="s">
        <v>654</v>
      </c>
      <c r="AC2044" s="103" t="s">
        <v>75</v>
      </c>
      <c r="AD2044" s="103" t="s">
        <v>75</v>
      </c>
    </row>
    <row r="2045" spans="1:30" s="103" customFormat="1" ht="50.25" hidden="1" customHeight="1" x14ac:dyDescent="0.25">
      <c r="A2045" s="54">
        <f>+SUBTOTAL(3,$B$11:B2045)</f>
        <v>0</v>
      </c>
      <c r="B2045" s="103" t="s">
        <v>42</v>
      </c>
      <c r="C2045" s="103" t="s">
        <v>43</v>
      </c>
      <c r="D2045" s="103" t="s">
        <v>44</v>
      </c>
      <c r="E2045" s="103" t="s">
        <v>45</v>
      </c>
      <c r="F2045" s="103" t="s">
        <v>6236</v>
      </c>
      <c r="G2045" s="106">
        <v>45601.587164352</v>
      </c>
      <c r="H2045" s="103" t="s">
        <v>6236</v>
      </c>
      <c r="I2045" s="106">
        <v>45601.587164352</v>
      </c>
      <c r="J2045" s="103" t="s">
        <v>6236</v>
      </c>
      <c r="K2045" s="106">
        <v>45601.587164352</v>
      </c>
      <c r="L2045" s="103" t="s">
        <v>6450</v>
      </c>
      <c r="M2045" s="103" t="s">
        <v>48</v>
      </c>
      <c r="N2045" s="103" t="s">
        <v>303</v>
      </c>
      <c r="O2045" s="103" t="s">
        <v>766</v>
      </c>
      <c r="P2045" s="103" t="s">
        <v>6315</v>
      </c>
      <c r="S2045" s="103" t="s">
        <v>53</v>
      </c>
      <c r="T2045" s="103" t="s">
        <v>5248</v>
      </c>
      <c r="U2045" s="103" t="s">
        <v>157</v>
      </c>
      <c r="AC2045" s="103" t="s">
        <v>82</v>
      </c>
      <c r="AD2045" s="103" t="s">
        <v>82</v>
      </c>
    </row>
    <row r="2046" spans="1:30" s="103" customFormat="1" ht="50.25" hidden="1" customHeight="1" x14ac:dyDescent="0.25">
      <c r="A2046" s="54">
        <f>+SUBTOTAL(3,$B$11:B2046)</f>
        <v>0</v>
      </c>
      <c r="B2046" s="103" t="s">
        <v>42</v>
      </c>
      <c r="C2046" s="103" t="s">
        <v>43</v>
      </c>
      <c r="D2046" s="103" t="s">
        <v>44</v>
      </c>
      <c r="E2046" s="103" t="s">
        <v>45</v>
      </c>
      <c r="F2046" s="103" t="s">
        <v>6237</v>
      </c>
      <c r="G2046" s="106">
        <v>45601.597280093003</v>
      </c>
      <c r="H2046" s="103" t="s">
        <v>6237</v>
      </c>
      <c r="I2046" s="106">
        <v>45601.597280093003</v>
      </c>
      <c r="J2046" s="103" t="s">
        <v>6237</v>
      </c>
      <c r="K2046" s="106">
        <v>45601.597280093003</v>
      </c>
      <c r="L2046" s="103" t="s">
        <v>6451</v>
      </c>
      <c r="M2046" s="103" t="s">
        <v>48</v>
      </c>
      <c r="N2046" s="103" t="s">
        <v>303</v>
      </c>
      <c r="O2046" s="103" t="s">
        <v>778</v>
      </c>
      <c r="P2046" s="103" t="s">
        <v>6316</v>
      </c>
      <c r="S2046" s="103" t="s">
        <v>68</v>
      </c>
      <c r="T2046" s="103" t="s">
        <v>161</v>
      </c>
      <c r="U2046" s="103" t="s">
        <v>162</v>
      </c>
      <c r="AC2046" s="103" t="s">
        <v>82</v>
      </c>
      <c r="AD2046" s="103" t="s">
        <v>82</v>
      </c>
    </row>
    <row r="2047" spans="1:30" s="103" customFormat="1" ht="50.25" hidden="1" customHeight="1" x14ac:dyDescent="0.25">
      <c r="A2047" s="54">
        <f>+SUBTOTAL(3,$B$11:B2047)</f>
        <v>0</v>
      </c>
      <c r="B2047" s="103" t="s">
        <v>42</v>
      </c>
      <c r="C2047" s="103" t="s">
        <v>43</v>
      </c>
      <c r="D2047" s="103" t="s">
        <v>44</v>
      </c>
      <c r="E2047" s="103" t="s">
        <v>45</v>
      </c>
      <c r="F2047" s="103" t="s">
        <v>6238</v>
      </c>
      <c r="G2047" s="106">
        <v>45600.601817130002</v>
      </c>
      <c r="H2047" s="103" t="s">
        <v>6238</v>
      </c>
      <c r="I2047" s="106">
        <v>45600.601817130002</v>
      </c>
      <c r="J2047" s="103" t="s">
        <v>6238</v>
      </c>
      <c r="K2047" s="106">
        <v>45600.601817130002</v>
      </c>
      <c r="L2047" s="103" t="s">
        <v>6452</v>
      </c>
      <c r="M2047" s="103" t="s">
        <v>48</v>
      </c>
      <c r="N2047" s="103" t="s">
        <v>303</v>
      </c>
      <c r="O2047" s="103" t="s">
        <v>633</v>
      </c>
      <c r="P2047" s="103" t="s">
        <v>6317</v>
      </c>
      <c r="S2047" s="103" t="s">
        <v>68</v>
      </c>
      <c r="T2047" s="103" t="s">
        <v>167</v>
      </c>
      <c r="U2047" s="103" t="s">
        <v>168</v>
      </c>
      <c r="AC2047" s="103" t="s">
        <v>117</v>
      </c>
      <c r="AD2047" s="103" t="s">
        <v>117</v>
      </c>
    </row>
    <row r="2048" spans="1:30" s="103" customFormat="1" ht="50.25" hidden="1" customHeight="1" x14ac:dyDescent="0.25">
      <c r="A2048" s="54">
        <f>+SUBTOTAL(3,$B$11:B2048)</f>
        <v>0</v>
      </c>
      <c r="B2048" s="103" t="s">
        <v>42</v>
      </c>
      <c r="C2048" s="103" t="s">
        <v>43</v>
      </c>
      <c r="D2048" s="103" t="s">
        <v>44</v>
      </c>
      <c r="E2048" s="103" t="s">
        <v>45</v>
      </c>
      <c r="F2048" s="103" t="s">
        <v>6239</v>
      </c>
      <c r="G2048" s="106">
        <v>45615.51400463</v>
      </c>
      <c r="H2048" s="103" t="s">
        <v>6239</v>
      </c>
      <c r="I2048" s="106">
        <v>45615.51400463</v>
      </c>
      <c r="J2048" s="103" t="s">
        <v>6239</v>
      </c>
      <c r="K2048" s="106">
        <v>45615.51400463</v>
      </c>
      <c r="L2048" s="103" t="s">
        <v>6453</v>
      </c>
      <c r="M2048" s="103" t="s">
        <v>48</v>
      </c>
      <c r="N2048" s="103" t="s">
        <v>303</v>
      </c>
      <c r="O2048" s="103" t="s">
        <v>774</v>
      </c>
      <c r="P2048" s="103" t="s">
        <v>6318</v>
      </c>
      <c r="S2048" s="103" t="s">
        <v>68</v>
      </c>
      <c r="T2048" s="103" t="s">
        <v>69</v>
      </c>
      <c r="U2048" s="103" t="s">
        <v>327</v>
      </c>
      <c r="AC2048" s="103" t="s">
        <v>82</v>
      </c>
      <c r="AD2048" s="103" t="s">
        <v>82</v>
      </c>
    </row>
    <row r="2049" spans="1:30" s="103" customFormat="1" ht="50.25" hidden="1" customHeight="1" x14ac:dyDescent="0.25">
      <c r="A2049" s="54">
        <f>+SUBTOTAL(3,$B$11:B2049)</f>
        <v>0</v>
      </c>
      <c r="B2049" s="103" t="s">
        <v>42</v>
      </c>
      <c r="C2049" s="103" t="s">
        <v>43</v>
      </c>
      <c r="D2049" s="103" t="s">
        <v>44</v>
      </c>
      <c r="E2049" s="103" t="s">
        <v>45</v>
      </c>
      <c r="F2049" s="103" t="s">
        <v>6240</v>
      </c>
      <c r="G2049" s="106">
        <v>45607.437245369998</v>
      </c>
      <c r="H2049" s="103" t="s">
        <v>6240</v>
      </c>
      <c r="I2049" s="106">
        <v>45607.437245369998</v>
      </c>
      <c r="J2049" s="103" t="s">
        <v>6240</v>
      </c>
      <c r="K2049" s="106">
        <v>45607.437245369998</v>
      </c>
      <c r="L2049" s="103" t="s">
        <v>6454</v>
      </c>
      <c r="M2049" s="103" t="s">
        <v>48</v>
      </c>
      <c r="N2049" s="103" t="s">
        <v>303</v>
      </c>
      <c r="O2049" s="103" t="s">
        <v>774</v>
      </c>
      <c r="P2049" s="103" t="s">
        <v>6319</v>
      </c>
      <c r="S2049" s="103" t="s">
        <v>68</v>
      </c>
      <c r="T2049" s="103" t="s">
        <v>69</v>
      </c>
      <c r="U2049" s="103" t="s">
        <v>327</v>
      </c>
      <c r="AC2049" s="103" t="s">
        <v>82</v>
      </c>
      <c r="AD2049" s="103" t="s">
        <v>82</v>
      </c>
    </row>
    <row r="2050" spans="1:30" s="103" customFormat="1" ht="50.25" hidden="1" customHeight="1" x14ac:dyDescent="0.25">
      <c r="A2050" s="54">
        <f>+SUBTOTAL(3,$B$11:B2050)</f>
        <v>0</v>
      </c>
      <c r="B2050" s="103" t="s">
        <v>42</v>
      </c>
      <c r="C2050" s="103" t="s">
        <v>43</v>
      </c>
      <c r="D2050" s="103" t="s">
        <v>44</v>
      </c>
      <c r="E2050" s="103" t="s">
        <v>45</v>
      </c>
      <c r="F2050" s="103" t="s">
        <v>6241</v>
      </c>
      <c r="G2050" s="106">
        <v>45614.571909721999</v>
      </c>
      <c r="H2050" s="103" t="s">
        <v>6241</v>
      </c>
      <c r="I2050" s="106">
        <v>45614.571909721999</v>
      </c>
      <c r="J2050" s="103" t="s">
        <v>6241</v>
      </c>
      <c r="K2050" s="106">
        <v>45614.571909721999</v>
      </c>
      <c r="L2050" s="103" t="s">
        <v>6451</v>
      </c>
      <c r="M2050" s="103" t="s">
        <v>48</v>
      </c>
      <c r="N2050" s="103" t="s">
        <v>303</v>
      </c>
      <c r="O2050" s="103" t="s">
        <v>778</v>
      </c>
      <c r="P2050" s="103" t="s">
        <v>6316</v>
      </c>
      <c r="S2050" s="103" t="s">
        <v>68</v>
      </c>
      <c r="T2050" s="103" t="s">
        <v>161</v>
      </c>
      <c r="U2050" s="103" t="s">
        <v>162</v>
      </c>
      <c r="AC2050" s="103" t="s">
        <v>82</v>
      </c>
      <c r="AD2050" s="103" t="s">
        <v>82</v>
      </c>
    </row>
    <row r="2051" spans="1:30" s="103" customFormat="1" ht="50.25" hidden="1" customHeight="1" x14ac:dyDescent="0.25">
      <c r="A2051" s="54">
        <f>+SUBTOTAL(3,$B$11:B2051)</f>
        <v>0</v>
      </c>
      <c r="B2051" s="103" t="s">
        <v>42</v>
      </c>
      <c r="C2051" s="103" t="s">
        <v>43</v>
      </c>
      <c r="D2051" s="103" t="s">
        <v>44</v>
      </c>
      <c r="E2051" s="103" t="s">
        <v>45</v>
      </c>
      <c r="F2051" s="103" t="s">
        <v>6242</v>
      </c>
      <c r="G2051" s="106">
        <v>45614.524467593001</v>
      </c>
      <c r="H2051" s="103" t="s">
        <v>6242</v>
      </c>
      <c r="I2051" s="106">
        <v>45614.524467593001</v>
      </c>
      <c r="J2051" s="103" t="s">
        <v>6242</v>
      </c>
      <c r="K2051" s="106">
        <v>45614.524467593001</v>
      </c>
      <c r="L2051" s="103" t="s">
        <v>6455</v>
      </c>
      <c r="M2051" s="103" t="s">
        <v>48</v>
      </c>
      <c r="N2051" s="103" t="s">
        <v>303</v>
      </c>
      <c r="O2051" s="103" t="s">
        <v>891</v>
      </c>
      <c r="P2051" s="103" t="s">
        <v>6320</v>
      </c>
      <c r="S2051" s="103" t="s">
        <v>53</v>
      </c>
      <c r="T2051" s="103" t="s">
        <v>5248</v>
      </c>
      <c r="U2051" s="103" t="s">
        <v>157</v>
      </c>
      <c r="AC2051" s="103" t="s">
        <v>82</v>
      </c>
      <c r="AD2051" s="103" t="s">
        <v>82</v>
      </c>
    </row>
    <row r="2052" spans="1:30" s="103" customFormat="1" ht="50.25" hidden="1" customHeight="1" x14ac:dyDescent="0.25">
      <c r="A2052" s="54">
        <f>+SUBTOTAL(3,$B$11:B2052)</f>
        <v>0</v>
      </c>
      <c r="B2052" s="103" t="s">
        <v>42</v>
      </c>
      <c r="C2052" s="103" t="s">
        <v>43</v>
      </c>
      <c r="D2052" s="103" t="s">
        <v>44</v>
      </c>
      <c r="E2052" s="103" t="s">
        <v>45</v>
      </c>
      <c r="F2052" s="103" t="s">
        <v>6243</v>
      </c>
      <c r="G2052" s="106">
        <v>45622.430914352</v>
      </c>
      <c r="H2052" s="103" t="s">
        <v>6243</v>
      </c>
      <c r="I2052" s="106">
        <v>45622.430914352</v>
      </c>
      <c r="J2052" s="103" t="s">
        <v>6243</v>
      </c>
      <c r="K2052" s="106">
        <v>45622.430914352</v>
      </c>
      <c r="L2052" s="103" t="s">
        <v>6448</v>
      </c>
      <c r="M2052" s="103" t="s">
        <v>111</v>
      </c>
      <c r="N2052" s="103" t="s">
        <v>303</v>
      </c>
      <c r="O2052" s="103" t="s">
        <v>770</v>
      </c>
      <c r="P2052" s="103" t="s">
        <v>1337</v>
      </c>
      <c r="S2052" s="103" t="s">
        <v>68</v>
      </c>
      <c r="T2052" s="103" t="s">
        <v>96</v>
      </c>
      <c r="U2052" s="103" t="s">
        <v>2143</v>
      </c>
      <c r="AC2052" s="103" t="s">
        <v>82</v>
      </c>
      <c r="AD2052" s="103" t="s">
        <v>82</v>
      </c>
    </row>
    <row r="2053" spans="1:30" s="103" customFormat="1" ht="50.25" hidden="1" customHeight="1" x14ac:dyDescent="0.25">
      <c r="A2053" s="54">
        <f>+SUBTOTAL(3,$B$11:B2053)</f>
        <v>0</v>
      </c>
      <c r="B2053" s="103" t="s">
        <v>42</v>
      </c>
      <c r="C2053" s="103" t="s">
        <v>43</v>
      </c>
      <c r="D2053" s="103" t="s">
        <v>44</v>
      </c>
      <c r="E2053" s="103" t="s">
        <v>45</v>
      </c>
      <c r="F2053" s="103" t="s">
        <v>6244</v>
      </c>
      <c r="G2053" s="106">
        <v>45619.610659721999</v>
      </c>
      <c r="H2053" s="103" t="s">
        <v>6244</v>
      </c>
      <c r="I2053" s="106">
        <v>45619.610659721999</v>
      </c>
      <c r="J2053" s="103" t="s">
        <v>6244</v>
      </c>
      <c r="K2053" s="106">
        <v>45619.610659721999</v>
      </c>
      <c r="L2053" s="103" t="s">
        <v>3199</v>
      </c>
      <c r="M2053" s="103" t="s">
        <v>48</v>
      </c>
      <c r="N2053" s="103" t="s">
        <v>49</v>
      </c>
      <c r="O2053" s="103" t="s">
        <v>668</v>
      </c>
      <c r="P2053" s="103" t="s">
        <v>669</v>
      </c>
      <c r="S2053" s="103" t="s">
        <v>53</v>
      </c>
      <c r="T2053" s="103" t="s">
        <v>5248</v>
      </c>
      <c r="U2053" s="103" t="s">
        <v>157</v>
      </c>
      <c r="AC2053" s="103" t="s">
        <v>61</v>
      </c>
      <c r="AD2053" s="103" t="s">
        <v>61</v>
      </c>
    </row>
    <row r="2054" spans="1:30" s="103" customFormat="1" ht="50.25" hidden="1" customHeight="1" x14ac:dyDescent="0.25">
      <c r="A2054" s="54">
        <f>+SUBTOTAL(3,$B$11:B2054)</f>
        <v>0</v>
      </c>
      <c r="B2054" s="103" t="s">
        <v>42</v>
      </c>
      <c r="C2054" s="103" t="s">
        <v>43</v>
      </c>
      <c r="D2054" s="103" t="s">
        <v>44</v>
      </c>
      <c r="E2054" s="103" t="s">
        <v>45</v>
      </c>
      <c r="F2054" s="103" t="s">
        <v>6245</v>
      </c>
      <c r="G2054" s="106">
        <v>45616.517002314999</v>
      </c>
      <c r="H2054" s="103" t="s">
        <v>6245</v>
      </c>
      <c r="I2054" s="106">
        <v>45616.517002314999</v>
      </c>
      <c r="J2054" s="103" t="s">
        <v>6245</v>
      </c>
      <c r="K2054" s="106">
        <v>45616.517002314999</v>
      </c>
      <c r="L2054" s="103" t="s">
        <v>6456</v>
      </c>
      <c r="M2054" s="103" t="s">
        <v>48</v>
      </c>
      <c r="N2054" s="103" t="s">
        <v>49</v>
      </c>
      <c r="O2054" s="103" t="s">
        <v>3499</v>
      </c>
      <c r="P2054" s="103" t="s">
        <v>95</v>
      </c>
      <c r="S2054" s="103" t="s">
        <v>68</v>
      </c>
      <c r="T2054" s="103" t="s">
        <v>125</v>
      </c>
      <c r="U2054" s="103" t="s">
        <v>126</v>
      </c>
      <c r="AC2054" s="103" t="s">
        <v>75</v>
      </c>
      <c r="AD2054" s="103" t="s">
        <v>75</v>
      </c>
    </row>
    <row r="2055" spans="1:30" s="103" customFormat="1" ht="50.25" hidden="1" customHeight="1" x14ac:dyDescent="0.25">
      <c r="A2055" s="54">
        <f>+SUBTOTAL(3,$B$11:B2055)</f>
        <v>0</v>
      </c>
      <c r="B2055" s="103" t="s">
        <v>42</v>
      </c>
      <c r="C2055" s="103" t="s">
        <v>43</v>
      </c>
      <c r="D2055" s="103" t="s">
        <v>44</v>
      </c>
      <c r="E2055" s="103" t="s">
        <v>45</v>
      </c>
      <c r="F2055" s="103" t="s">
        <v>6246</v>
      </c>
      <c r="G2055" s="106">
        <v>45617.854409722</v>
      </c>
      <c r="H2055" s="103" t="s">
        <v>6246</v>
      </c>
      <c r="I2055" s="106">
        <v>45617.854409722</v>
      </c>
      <c r="J2055" s="103" t="s">
        <v>6246</v>
      </c>
      <c r="K2055" s="106">
        <v>45617.854409722</v>
      </c>
      <c r="L2055" s="103" t="s">
        <v>6457</v>
      </c>
      <c r="M2055" s="103" t="s">
        <v>48</v>
      </c>
      <c r="N2055" s="103" t="s">
        <v>49</v>
      </c>
      <c r="O2055" s="103" t="s">
        <v>1373</v>
      </c>
      <c r="P2055" s="103" t="s">
        <v>305</v>
      </c>
      <c r="S2055" s="103" t="s">
        <v>68</v>
      </c>
      <c r="T2055" s="103" t="s">
        <v>69</v>
      </c>
      <c r="U2055" s="103" t="s">
        <v>70</v>
      </c>
      <c r="AC2055" s="103" t="s">
        <v>75</v>
      </c>
      <c r="AD2055" s="103" t="s">
        <v>75</v>
      </c>
    </row>
    <row r="2056" spans="1:30" s="103" customFormat="1" ht="50.25" hidden="1" customHeight="1" x14ac:dyDescent="0.25">
      <c r="A2056" s="54">
        <f>+SUBTOTAL(3,$B$11:B2056)</f>
        <v>0</v>
      </c>
      <c r="B2056" s="103" t="s">
        <v>42</v>
      </c>
      <c r="C2056" s="103" t="s">
        <v>43</v>
      </c>
      <c r="D2056" s="103" t="s">
        <v>44</v>
      </c>
      <c r="E2056" s="103" t="s">
        <v>45</v>
      </c>
      <c r="F2056" s="103" t="s">
        <v>6247</v>
      </c>
      <c r="G2056" s="106">
        <v>45608.396631944001</v>
      </c>
      <c r="H2056" s="103" t="s">
        <v>6247</v>
      </c>
      <c r="I2056" s="106">
        <v>45608.396631944001</v>
      </c>
      <c r="J2056" s="103" t="s">
        <v>6247</v>
      </c>
      <c r="K2056" s="106">
        <v>45608.396631944001</v>
      </c>
      <c r="L2056" s="103" t="s">
        <v>6458</v>
      </c>
      <c r="M2056" s="103" t="s">
        <v>48</v>
      </c>
      <c r="N2056" s="103" t="s">
        <v>141</v>
      </c>
      <c r="O2056" s="103" t="s">
        <v>554</v>
      </c>
      <c r="P2056" s="103" t="s">
        <v>1378</v>
      </c>
      <c r="S2056" s="103" t="s">
        <v>68</v>
      </c>
      <c r="T2056" s="103" t="s">
        <v>296</v>
      </c>
      <c r="U2056" s="103" t="s">
        <v>297</v>
      </c>
      <c r="AC2056" s="103" t="s">
        <v>75</v>
      </c>
      <c r="AD2056" s="103" t="s">
        <v>75</v>
      </c>
    </row>
    <row r="2057" spans="1:30" s="103" customFormat="1" ht="50.25" hidden="1" customHeight="1" x14ac:dyDescent="0.25">
      <c r="A2057" s="54">
        <f>+SUBTOTAL(3,$B$11:B2057)</f>
        <v>0</v>
      </c>
      <c r="B2057" s="103" t="s">
        <v>42</v>
      </c>
      <c r="C2057" s="103" t="s">
        <v>43</v>
      </c>
      <c r="D2057" s="103" t="s">
        <v>44</v>
      </c>
      <c r="E2057" s="103" t="s">
        <v>45</v>
      </c>
      <c r="F2057" s="103" t="s">
        <v>6248</v>
      </c>
      <c r="G2057" s="106">
        <v>45608.806192130003</v>
      </c>
      <c r="H2057" s="103" t="s">
        <v>6248</v>
      </c>
      <c r="I2057" s="106">
        <v>45608.806192130003</v>
      </c>
      <c r="J2057" s="103" t="s">
        <v>6248</v>
      </c>
      <c r="K2057" s="106">
        <v>45608.806192130003</v>
      </c>
      <c r="L2057" s="103" t="s">
        <v>6459</v>
      </c>
      <c r="M2057" s="103" t="s">
        <v>48</v>
      </c>
      <c r="N2057" s="103" t="s">
        <v>49</v>
      </c>
      <c r="O2057" s="103" t="s">
        <v>575</v>
      </c>
      <c r="P2057" s="103" t="s">
        <v>5241</v>
      </c>
      <c r="S2057" s="103" t="s">
        <v>68</v>
      </c>
      <c r="T2057" s="103" t="s">
        <v>69</v>
      </c>
      <c r="U2057" s="103" t="s">
        <v>79</v>
      </c>
      <c r="AC2057" s="103" t="s">
        <v>75</v>
      </c>
      <c r="AD2057" s="103" t="s">
        <v>75</v>
      </c>
    </row>
    <row r="2058" spans="1:30" s="103" customFormat="1" ht="50.25" hidden="1" customHeight="1" x14ac:dyDescent="0.25">
      <c r="A2058" s="54">
        <f>+SUBTOTAL(3,$B$11:B2058)</f>
        <v>0</v>
      </c>
      <c r="B2058" s="103" t="s">
        <v>42</v>
      </c>
      <c r="C2058" s="103" t="s">
        <v>43</v>
      </c>
      <c r="D2058" s="103" t="s">
        <v>44</v>
      </c>
      <c r="E2058" s="103" t="s">
        <v>45</v>
      </c>
      <c r="F2058" s="103" t="s">
        <v>6249</v>
      </c>
      <c r="G2058" s="106">
        <v>45610.555671296002</v>
      </c>
      <c r="H2058" s="103" t="s">
        <v>6249</v>
      </c>
      <c r="I2058" s="106">
        <v>45610.555671296002</v>
      </c>
      <c r="J2058" s="103" t="s">
        <v>6249</v>
      </c>
      <c r="K2058" s="106">
        <v>45610.555671296002</v>
      </c>
      <c r="L2058" s="103" t="s">
        <v>6460</v>
      </c>
      <c r="M2058" s="103" t="s">
        <v>48</v>
      </c>
      <c r="N2058" s="103" t="s">
        <v>49</v>
      </c>
      <c r="O2058" s="103" t="s">
        <v>50</v>
      </c>
      <c r="P2058" s="103" t="s">
        <v>3495</v>
      </c>
      <c r="S2058" s="103" t="s">
        <v>68</v>
      </c>
      <c r="T2058" s="103" t="s">
        <v>69</v>
      </c>
      <c r="U2058" s="103" t="s">
        <v>79</v>
      </c>
      <c r="AC2058" s="103" t="s">
        <v>75</v>
      </c>
      <c r="AD2058" s="103" t="s">
        <v>75</v>
      </c>
    </row>
    <row r="2059" spans="1:30" s="103" customFormat="1" ht="50.25" hidden="1" customHeight="1" x14ac:dyDescent="0.25">
      <c r="A2059" s="54">
        <f>+SUBTOTAL(3,$B$11:B2059)</f>
        <v>0</v>
      </c>
      <c r="B2059" s="103" t="s">
        <v>42</v>
      </c>
      <c r="C2059" s="103" t="s">
        <v>43</v>
      </c>
      <c r="D2059" s="103" t="s">
        <v>44</v>
      </c>
      <c r="E2059" s="103" t="s">
        <v>45</v>
      </c>
      <c r="F2059" s="103" t="s">
        <v>6250</v>
      </c>
      <c r="G2059" s="106">
        <v>45608.536053240998</v>
      </c>
      <c r="H2059" s="103" t="s">
        <v>6250</v>
      </c>
      <c r="I2059" s="106">
        <v>45608.536053240998</v>
      </c>
      <c r="J2059" s="103" t="s">
        <v>6250</v>
      </c>
      <c r="K2059" s="106">
        <v>45608.536053240998</v>
      </c>
      <c r="L2059" s="103" t="s">
        <v>6461</v>
      </c>
      <c r="M2059" s="103" t="s">
        <v>48</v>
      </c>
      <c r="N2059" s="103" t="s">
        <v>141</v>
      </c>
      <c r="O2059" s="103" t="s">
        <v>554</v>
      </c>
      <c r="P2059" s="103" t="s">
        <v>6321</v>
      </c>
      <c r="S2059" s="103" t="s">
        <v>144</v>
      </c>
      <c r="T2059" s="103" t="s">
        <v>145</v>
      </c>
      <c r="U2059" s="103" t="s">
        <v>146</v>
      </c>
      <c r="AC2059" s="103" t="s">
        <v>82</v>
      </c>
      <c r="AD2059" s="103" t="s">
        <v>82</v>
      </c>
    </row>
    <row r="2060" spans="1:30" s="103" customFormat="1" ht="50.25" hidden="1" customHeight="1" x14ac:dyDescent="0.25">
      <c r="A2060" s="54">
        <f>+SUBTOTAL(3,$B$11:B2060)</f>
        <v>0</v>
      </c>
      <c r="B2060" s="103" t="s">
        <v>42</v>
      </c>
      <c r="C2060" s="103" t="s">
        <v>43</v>
      </c>
      <c r="D2060" s="103" t="s">
        <v>44</v>
      </c>
      <c r="E2060" s="103" t="s">
        <v>45</v>
      </c>
      <c r="F2060" s="103" t="s">
        <v>6251</v>
      </c>
      <c r="G2060" s="106">
        <v>45608.626307869999</v>
      </c>
      <c r="H2060" s="103" t="s">
        <v>6251</v>
      </c>
      <c r="I2060" s="106">
        <v>45608.626307869999</v>
      </c>
      <c r="J2060" s="103" t="s">
        <v>6251</v>
      </c>
      <c r="K2060" s="106">
        <v>45608.626307869999</v>
      </c>
      <c r="L2060" s="103" t="s">
        <v>6462</v>
      </c>
      <c r="M2060" s="103" t="s">
        <v>48</v>
      </c>
      <c r="N2060" s="103" t="s">
        <v>49</v>
      </c>
      <c r="O2060" s="103" t="s">
        <v>1373</v>
      </c>
      <c r="P2060" s="103" t="s">
        <v>78</v>
      </c>
      <c r="S2060" s="103" t="s">
        <v>68</v>
      </c>
      <c r="T2060" s="103" t="s">
        <v>150</v>
      </c>
      <c r="U2060" s="103" t="s">
        <v>151</v>
      </c>
      <c r="AC2060" s="103" t="s">
        <v>117</v>
      </c>
      <c r="AD2060" s="103" t="s">
        <v>117</v>
      </c>
    </row>
    <row r="2061" spans="1:30" s="103" customFormat="1" ht="50.25" hidden="1" customHeight="1" x14ac:dyDescent="0.25">
      <c r="A2061" s="54">
        <f>+SUBTOTAL(3,$B$11:B2061)</f>
        <v>0</v>
      </c>
      <c r="B2061" s="103" t="s">
        <v>42</v>
      </c>
      <c r="C2061" s="103" t="s">
        <v>43</v>
      </c>
      <c r="D2061" s="103" t="s">
        <v>44</v>
      </c>
      <c r="E2061" s="103" t="s">
        <v>45</v>
      </c>
      <c r="F2061" s="103" t="s">
        <v>6252</v>
      </c>
      <c r="G2061" s="106">
        <v>45621.618668980998</v>
      </c>
      <c r="H2061" s="103" t="s">
        <v>6252</v>
      </c>
      <c r="I2061" s="106">
        <v>45621.618668980998</v>
      </c>
      <c r="J2061" s="103" t="s">
        <v>6252</v>
      </c>
      <c r="K2061" s="106">
        <v>45621.618668980998</v>
      </c>
      <c r="L2061" s="103" t="s">
        <v>6463</v>
      </c>
      <c r="M2061" s="103" t="s">
        <v>48</v>
      </c>
      <c r="N2061" s="103" t="s">
        <v>141</v>
      </c>
      <c r="O2061" s="103" t="s">
        <v>1384</v>
      </c>
      <c r="P2061" s="103" t="s">
        <v>6322</v>
      </c>
      <c r="S2061" s="103" t="s">
        <v>68</v>
      </c>
      <c r="T2061" s="103" t="s">
        <v>150</v>
      </c>
      <c r="U2061" s="103" t="s">
        <v>151</v>
      </c>
      <c r="AC2061" s="103" t="s">
        <v>75</v>
      </c>
      <c r="AD2061" s="103" t="s">
        <v>75</v>
      </c>
    </row>
    <row r="2062" spans="1:30" s="103" customFormat="1" ht="50.25" hidden="1" customHeight="1" x14ac:dyDescent="0.25">
      <c r="A2062" s="54">
        <f>+SUBTOTAL(3,$B$11:B2062)</f>
        <v>0</v>
      </c>
      <c r="B2062" s="103" t="s">
        <v>42</v>
      </c>
      <c r="C2062" s="103" t="s">
        <v>43</v>
      </c>
      <c r="D2062" s="103" t="s">
        <v>44</v>
      </c>
      <c r="E2062" s="103" t="s">
        <v>45</v>
      </c>
      <c r="F2062" s="103" t="s">
        <v>6253</v>
      </c>
      <c r="G2062" s="106">
        <v>45600.701527778001</v>
      </c>
      <c r="H2062" s="103" t="s">
        <v>6253</v>
      </c>
      <c r="I2062" s="106">
        <v>45600.701527778001</v>
      </c>
      <c r="J2062" s="103" t="s">
        <v>6253</v>
      </c>
      <c r="K2062" s="106">
        <v>45600.701527778001</v>
      </c>
      <c r="L2062" s="103" t="s">
        <v>6464</v>
      </c>
      <c r="M2062" s="103" t="s">
        <v>48</v>
      </c>
      <c r="N2062" s="103" t="s">
        <v>49</v>
      </c>
      <c r="O2062" s="103" t="s">
        <v>3882</v>
      </c>
      <c r="P2062" s="103" t="s">
        <v>1403</v>
      </c>
      <c r="S2062" s="103" t="s">
        <v>68</v>
      </c>
      <c r="T2062" s="103" t="s">
        <v>96</v>
      </c>
      <c r="U2062" s="103" t="s">
        <v>97</v>
      </c>
      <c r="AC2062" s="103" t="s">
        <v>75</v>
      </c>
      <c r="AD2062" s="103" t="s">
        <v>75</v>
      </c>
    </row>
    <row r="2063" spans="1:30" s="103" customFormat="1" ht="50.25" hidden="1" customHeight="1" x14ac:dyDescent="0.25">
      <c r="A2063" s="54">
        <f>+SUBTOTAL(3,$B$11:B2063)</f>
        <v>0</v>
      </c>
      <c r="B2063" s="103" t="s">
        <v>42</v>
      </c>
      <c r="C2063" s="103" t="s">
        <v>43</v>
      </c>
      <c r="D2063" s="103" t="s">
        <v>44</v>
      </c>
      <c r="E2063" s="103" t="s">
        <v>45</v>
      </c>
      <c r="F2063" s="103" t="s">
        <v>6254</v>
      </c>
      <c r="G2063" s="106">
        <v>45608.612129629997</v>
      </c>
      <c r="H2063" s="103" t="s">
        <v>6254</v>
      </c>
      <c r="I2063" s="106">
        <v>45608.612129629997</v>
      </c>
      <c r="J2063" s="103" t="s">
        <v>6254</v>
      </c>
      <c r="K2063" s="106">
        <v>45608.612129629997</v>
      </c>
      <c r="L2063" s="103" t="s">
        <v>6465</v>
      </c>
      <c r="M2063" s="103" t="s">
        <v>48</v>
      </c>
      <c r="N2063" s="103" t="s">
        <v>261</v>
      </c>
      <c r="O2063" s="103" t="s">
        <v>3646</v>
      </c>
      <c r="P2063" s="103" t="s">
        <v>6323</v>
      </c>
      <c r="S2063" s="103" t="s">
        <v>68</v>
      </c>
      <c r="T2063" s="103" t="s">
        <v>137</v>
      </c>
      <c r="U2063" s="103" t="s">
        <v>564</v>
      </c>
      <c r="AC2063" s="103" t="s">
        <v>75</v>
      </c>
      <c r="AD2063" s="103" t="s">
        <v>75</v>
      </c>
    </row>
    <row r="2064" spans="1:30" s="103" customFormat="1" ht="50.25" hidden="1" customHeight="1" x14ac:dyDescent="0.25">
      <c r="A2064" s="54">
        <f>+SUBTOTAL(3,$B$11:B2064)</f>
        <v>0</v>
      </c>
      <c r="B2064" s="103" t="s">
        <v>42</v>
      </c>
      <c r="C2064" s="103" t="s">
        <v>43</v>
      </c>
      <c r="D2064" s="103" t="s">
        <v>44</v>
      </c>
      <c r="E2064" s="103" t="s">
        <v>45</v>
      </c>
      <c r="F2064" s="103" t="s">
        <v>6255</v>
      </c>
      <c r="G2064" s="106">
        <v>45608.739976851997</v>
      </c>
      <c r="H2064" s="103" t="s">
        <v>6255</v>
      </c>
      <c r="I2064" s="106">
        <v>45608.739976851997</v>
      </c>
      <c r="J2064" s="103" t="s">
        <v>6255</v>
      </c>
      <c r="K2064" s="106">
        <v>45608.739976851997</v>
      </c>
      <c r="L2064" s="103" t="s">
        <v>6456</v>
      </c>
      <c r="M2064" s="103" t="s">
        <v>48</v>
      </c>
      <c r="N2064" s="103" t="s">
        <v>49</v>
      </c>
      <c r="O2064" s="103" t="s">
        <v>3499</v>
      </c>
      <c r="P2064" s="103" t="s">
        <v>95</v>
      </c>
      <c r="S2064" s="103" t="s">
        <v>68</v>
      </c>
      <c r="T2064" s="103" t="s">
        <v>125</v>
      </c>
      <c r="U2064" s="103" t="s">
        <v>126</v>
      </c>
      <c r="AC2064" s="103" t="s">
        <v>75</v>
      </c>
      <c r="AD2064" s="103" t="s">
        <v>75</v>
      </c>
    </row>
    <row r="2065" spans="1:30" s="103" customFormat="1" ht="50.25" hidden="1" customHeight="1" x14ac:dyDescent="0.25">
      <c r="A2065" s="54">
        <f>+SUBTOTAL(3,$B$11:B2065)</f>
        <v>0</v>
      </c>
      <c r="B2065" s="103" t="s">
        <v>42</v>
      </c>
      <c r="C2065" s="103" t="s">
        <v>43</v>
      </c>
      <c r="D2065" s="103" t="s">
        <v>44</v>
      </c>
      <c r="E2065" s="103" t="s">
        <v>45</v>
      </c>
      <c r="F2065" s="103" t="s">
        <v>6256</v>
      </c>
      <c r="G2065" s="106">
        <v>45597.378402777998</v>
      </c>
      <c r="H2065" s="103" t="s">
        <v>6256</v>
      </c>
      <c r="I2065" s="106">
        <v>45597.378402777998</v>
      </c>
      <c r="J2065" s="103" t="s">
        <v>6256</v>
      </c>
      <c r="K2065" s="106">
        <v>45597.378402777998</v>
      </c>
      <c r="L2065" s="103" t="s">
        <v>6466</v>
      </c>
      <c r="M2065" s="103" t="s">
        <v>48</v>
      </c>
      <c r="N2065" s="103" t="s">
        <v>49</v>
      </c>
      <c r="O2065" s="103" t="s">
        <v>646</v>
      </c>
      <c r="P2065" s="103" t="s">
        <v>6324</v>
      </c>
      <c r="S2065" s="103" t="s">
        <v>53</v>
      </c>
      <c r="T2065" s="103" t="s">
        <v>5248</v>
      </c>
      <c r="U2065" s="103" t="s">
        <v>157</v>
      </c>
      <c r="AC2065" s="103" t="s">
        <v>75</v>
      </c>
      <c r="AD2065" s="103" t="s">
        <v>75</v>
      </c>
    </row>
    <row r="2066" spans="1:30" s="103" customFormat="1" ht="50.25" hidden="1" customHeight="1" x14ac:dyDescent="0.25">
      <c r="A2066" s="54">
        <f>+SUBTOTAL(3,$B$11:B2066)</f>
        <v>0</v>
      </c>
      <c r="B2066" s="103" t="s">
        <v>42</v>
      </c>
      <c r="C2066" s="103" t="s">
        <v>43</v>
      </c>
      <c r="D2066" s="103" t="s">
        <v>44</v>
      </c>
      <c r="E2066" s="103" t="s">
        <v>45</v>
      </c>
      <c r="F2066" s="103" t="s">
        <v>6257</v>
      </c>
      <c r="G2066" s="106">
        <v>45607.476481480997</v>
      </c>
      <c r="H2066" s="103" t="s">
        <v>6257</v>
      </c>
      <c r="I2066" s="106">
        <v>45607.476481480997</v>
      </c>
      <c r="J2066" s="103" t="s">
        <v>6257</v>
      </c>
      <c r="K2066" s="106">
        <v>45607.476481480997</v>
      </c>
      <c r="L2066" s="103" t="s">
        <v>6467</v>
      </c>
      <c r="M2066" s="103" t="s">
        <v>48</v>
      </c>
      <c r="N2066" s="103" t="s">
        <v>261</v>
      </c>
      <c r="O2066" s="103" t="s">
        <v>262</v>
      </c>
      <c r="P2066" s="103" t="s">
        <v>355</v>
      </c>
      <c r="S2066" s="103" t="s">
        <v>652</v>
      </c>
      <c r="T2066" s="103" t="s">
        <v>3273</v>
      </c>
      <c r="U2066" s="103" t="s">
        <v>654</v>
      </c>
      <c r="AC2066" s="103" t="s">
        <v>82</v>
      </c>
      <c r="AD2066" s="103" t="s">
        <v>82</v>
      </c>
    </row>
    <row r="2067" spans="1:30" s="103" customFormat="1" ht="50.25" hidden="1" customHeight="1" x14ac:dyDescent="0.25">
      <c r="A2067" s="54">
        <f>+SUBTOTAL(3,$B$11:B2067)</f>
        <v>0</v>
      </c>
      <c r="B2067" s="103" t="s">
        <v>42</v>
      </c>
      <c r="C2067" s="103" t="s">
        <v>43</v>
      </c>
      <c r="D2067" s="103" t="s">
        <v>44</v>
      </c>
      <c r="E2067" s="103" t="s">
        <v>45</v>
      </c>
      <c r="F2067" s="103" t="s">
        <v>6258</v>
      </c>
      <c r="G2067" s="106">
        <v>45619.725196758998</v>
      </c>
      <c r="H2067" s="103" t="s">
        <v>6258</v>
      </c>
      <c r="I2067" s="106">
        <v>45619.725196758998</v>
      </c>
      <c r="J2067" s="103" t="s">
        <v>6258</v>
      </c>
      <c r="K2067" s="106">
        <v>45619.725196758998</v>
      </c>
      <c r="L2067" s="103" t="s">
        <v>6468</v>
      </c>
      <c r="M2067" s="103" t="s">
        <v>48</v>
      </c>
      <c r="N2067" s="103" t="s">
        <v>261</v>
      </c>
      <c r="O2067" s="103" t="s">
        <v>262</v>
      </c>
      <c r="P2067" s="103" t="s">
        <v>4413</v>
      </c>
      <c r="S2067" s="103" t="s">
        <v>68</v>
      </c>
      <c r="T2067" s="103" t="s">
        <v>167</v>
      </c>
      <c r="U2067" s="103" t="s">
        <v>6340</v>
      </c>
      <c r="AC2067" s="103" t="s">
        <v>117</v>
      </c>
      <c r="AD2067" s="103" t="s">
        <v>117</v>
      </c>
    </row>
    <row r="2068" spans="1:30" s="103" customFormat="1" ht="50.25" hidden="1" customHeight="1" x14ac:dyDescent="0.25">
      <c r="A2068" s="54">
        <f>+SUBTOTAL(3,$B$11:B2068)</f>
        <v>0</v>
      </c>
      <c r="B2068" s="103" t="s">
        <v>42</v>
      </c>
      <c r="C2068" s="103" t="s">
        <v>43</v>
      </c>
      <c r="D2068" s="103" t="s">
        <v>44</v>
      </c>
      <c r="E2068" s="103" t="s">
        <v>45</v>
      </c>
      <c r="F2068" s="103" t="s">
        <v>6259</v>
      </c>
      <c r="G2068" s="106">
        <v>45614.706250000003</v>
      </c>
      <c r="H2068" s="103" t="s">
        <v>6259</v>
      </c>
      <c r="I2068" s="106">
        <v>45614.706250000003</v>
      </c>
      <c r="J2068" s="103" t="s">
        <v>6259</v>
      </c>
      <c r="K2068" s="106">
        <v>45614.706250000003</v>
      </c>
      <c r="L2068" s="103" t="s">
        <v>671</v>
      </c>
      <c r="M2068" s="103" t="s">
        <v>111</v>
      </c>
      <c r="N2068" s="103" t="s">
        <v>141</v>
      </c>
      <c r="O2068" s="103" t="s">
        <v>590</v>
      </c>
      <c r="P2068" s="103" t="s">
        <v>672</v>
      </c>
      <c r="S2068" s="103" t="s">
        <v>68</v>
      </c>
      <c r="T2068" s="103" t="s">
        <v>137</v>
      </c>
      <c r="U2068" s="103" t="s">
        <v>564</v>
      </c>
      <c r="AC2068" s="103" t="s">
        <v>117</v>
      </c>
      <c r="AD2068" s="103" t="s">
        <v>117</v>
      </c>
    </row>
    <row r="2069" spans="1:30" s="103" customFormat="1" ht="50.25" hidden="1" customHeight="1" x14ac:dyDescent="0.25">
      <c r="A2069" s="54">
        <f>+SUBTOTAL(3,$B$11:B2069)</f>
        <v>0</v>
      </c>
      <c r="B2069" s="103" t="s">
        <v>42</v>
      </c>
      <c r="C2069" s="103" t="s">
        <v>43</v>
      </c>
      <c r="D2069" s="103" t="s">
        <v>44</v>
      </c>
      <c r="E2069" s="103" t="s">
        <v>45</v>
      </c>
      <c r="F2069" s="103" t="s">
        <v>6260</v>
      </c>
      <c r="G2069" s="106">
        <v>45600.644004629998</v>
      </c>
      <c r="H2069" s="103" t="s">
        <v>6260</v>
      </c>
      <c r="I2069" s="106">
        <v>45600.644004629998</v>
      </c>
      <c r="J2069" s="103" t="s">
        <v>6260</v>
      </c>
      <c r="K2069" s="106">
        <v>45600.644004629998</v>
      </c>
      <c r="L2069" s="103" t="s">
        <v>6469</v>
      </c>
      <c r="M2069" s="103" t="s">
        <v>48</v>
      </c>
      <c r="N2069" s="103" t="s">
        <v>141</v>
      </c>
      <c r="O2069" s="103" t="s">
        <v>210</v>
      </c>
      <c r="P2069" s="103" t="s">
        <v>6325</v>
      </c>
      <c r="S2069" s="103" t="s">
        <v>68</v>
      </c>
      <c r="T2069" s="103" t="s">
        <v>167</v>
      </c>
      <c r="U2069" s="103" t="s">
        <v>4418</v>
      </c>
      <c r="AC2069" s="103" t="s">
        <v>75</v>
      </c>
      <c r="AD2069" s="103" t="s">
        <v>75</v>
      </c>
    </row>
    <row r="2070" spans="1:30" s="103" customFormat="1" ht="50.25" hidden="1" customHeight="1" x14ac:dyDescent="0.25">
      <c r="A2070" s="54">
        <f>+SUBTOTAL(3,$B$11:B2070)</f>
        <v>0</v>
      </c>
      <c r="B2070" s="103" t="s">
        <v>42</v>
      </c>
      <c r="C2070" s="103" t="s">
        <v>43</v>
      </c>
      <c r="D2070" s="103" t="s">
        <v>44</v>
      </c>
      <c r="E2070" s="103" t="s">
        <v>45</v>
      </c>
      <c r="F2070" s="103" t="s">
        <v>6261</v>
      </c>
      <c r="G2070" s="106">
        <v>45625.599583333002</v>
      </c>
      <c r="H2070" s="103" t="s">
        <v>6261</v>
      </c>
      <c r="I2070" s="106">
        <v>45625.599583333002</v>
      </c>
      <c r="J2070" s="103" t="s">
        <v>6261</v>
      </c>
      <c r="K2070" s="106">
        <v>45625.599583333002</v>
      </c>
      <c r="L2070" s="103" t="s">
        <v>6470</v>
      </c>
      <c r="M2070" s="103" t="s">
        <v>48</v>
      </c>
      <c r="N2070" s="103" t="s">
        <v>261</v>
      </c>
      <c r="O2070" s="103" t="s">
        <v>739</v>
      </c>
      <c r="P2070" s="103" t="s">
        <v>6326</v>
      </c>
      <c r="S2070" s="103" t="s">
        <v>68</v>
      </c>
      <c r="T2070" s="103" t="s">
        <v>125</v>
      </c>
      <c r="U2070" s="103" t="s">
        <v>186</v>
      </c>
      <c r="AC2070" s="103" t="s">
        <v>117</v>
      </c>
      <c r="AD2070" s="103" t="s">
        <v>117</v>
      </c>
    </row>
    <row r="2071" spans="1:30" s="103" customFormat="1" ht="50.25" hidden="1" customHeight="1" x14ac:dyDescent="0.25">
      <c r="A2071" s="54">
        <f>+SUBTOTAL(3,$B$11:B2071)</f>
        <v>0</v>
      </c>
      <c r="B2071" s="103" t="s">
        <v>42</v>
      </c>
      <c r="C2071" s="103" t="s">
        <v>43</v>
      </c>
      <c r="D2071" s="103" t="s">
        <v>44</v>
      </c>
      <c r="E2071" s="103" t="s">
        <v>45</v>
      </c>
      <c r="F2071" s="103" t="s">
        <v>6262</v>
      </c>
      <c r="G2071" s="106">
        <v>45617.707025463002</v>
      </c>
      <c r="H2071" s="103" t="s">
        <v>6262</v>
      </c>
      <c r="I2071" s="106">
        <v>45617.707025463002</v>
      </c>
      <c r="J2071" s="103" t="s">
        <v>6262</v>
      </c>
      <c r="K2071" s="106">
        <v>45617.707025463002</v>
      </c>
      <c r="L2071" s="103" t="s">
        <v>5156</v>
      </c>
      <c r="M2071" s="103" t="s">
        <v>48</v>
      </c>
      <c r="N2071" s="103" t="s">
        <v>141</v>
      </c>
      <c r="O2071" s="103" t="s">
        <v>210</v>
      </c>
      <c r="P2071" s="103" t="s">
        <v>3453</v>
      </c>
      <c r="S2071" s="103" t="s">
        <v>3301</v>
      </c>
      <c r="T2071" s="103" t="s">
        <v>6341</v>
      </c>
      <c r="U2071" s="103" t="s">
        <v>6342</v>
      </c>
      <c r="AC2071" s="103" t="s">
        <v>82</v>
      </c>
      <c r="AD2071" s="103" t="s">
        <v>82</v>
      </c>
    </row>
    <row r="2072" spans="1:30" s="103" customFormat="1" ht="50.25" hidden="1" customHeight="1" x14ac:dyDescent="0.25">
      <c r="A2072" s="54">
        <f>+SUBTOTAL(3,$B$11:B2072)</f>
        <v>0</v>
      </c>
      <c r="B2072" s="103" t="s">
        <v>42</v>
      </c>
      <c r="C2072" s="103" t="s">
        <v>43</v>
      </c>
      <c r="D2072" s="103" t="s">
        <v>44</v>
      </c>
      <c r="E2072" s="103" t="s">
        <v>45</v>
      </c>
      <c r="F2072" s="103" t="s">
        <v>6263</v>
      </c>
      <c r="G2072" s="106">
        <v>45625.635185184998</v>
      </c>
      <c r="H2072" s="103" t="s">
        <v>6263</v>
      </c>
      <c r="I2072" s="106">
        <v>45625.635185184998</v>
      </c>
      <c r="J2072" s="103" t="s">
        <v>6263</v>
      </c>
      <c r="K2072" s="106">
        <v>45625.635185184998</v>
      </c>
      <c r="L2072" s="103" t="s">
        <v>6456</v>
      </c>
      <c r="M2072" s="103" t="s">
        <v>48</v>
      </c>
      <c r="N2072" s="103" t="s">
        <v>49</v>
      </c>
      <c r="O2072" s="103" t="s">
        <v>3499</v>
      </c>
      <c r="P2072" s="103" t="s">
        <v>95</v>
      </c>
      <c r="S2072" s="103" t="s">
        <v>68</v>
      </c>
      <c r="T2072" s="103" t="s">
        <v>125</v>
      </c>
      <c r="U2072" s="103" t="s">
        <v>126</v>
      </c>
      <c r="AC2072" s="103" t="s">
        <v>61</v>
      </c>
      <c r="AD2072" s="103" t="s">
        <v>61</v>
      </c>
    </row>
    <row r="2073" spans="1:30" s="103" customFormat="1" ht="50.25" hidden="1" customHeight="1" x14ac:dyDescent="0.25">
      <c r="A2073" s="54">
        <f>+SUBTOTAL(3,$B$11:B2073)</f>
        <v>0</v>
      </c>
      <c r="B2073" s="103" t="s">
        <v>42</v>
      </c>
      <c r="C2073" s="103" t="s">
        <v>43</v>
      </c>
      <c r="D2073" s="103" t="s">
        <v>44</v>
      </c>
      <c r="E2073" s="103" t="s">
        <v>45</v>
      </c>
      <c r="F2073" s="103" t="s">
        <v>6264</v>
      </c>
      <c r="G2073" s="106">
        <v>45625.255115740998</v>
      </c>
      <c r="H2073" s="103" t="s">
        <v>6264</v>
      </c>
      <c r="I2073" s="106">
        <v>45625.255115740998</v>
      </c>
      <c r="J2073" s="103" t="s">
        <v>6264</v>
      </c>
      <c r="K2073" s="106">
        <v>45625.255115740998</v>
      </c>
      <c r="L2073" s="103" t="s">
        <v>5594</v>
      </c>
      <c r="M2073" s="103" t="s">
        <v>48</v>
      </c>
      <c r="N2073" s="103" t="s">
        <v>141</v>
      </c>
      <c r="O2073" s="103" t="s">
        <v>624</v>
      </c>
      <c r="P2073" s="103" t="s">
        <v>5655</v>
      </c>
      <c r="S2073" s="103" t="s">
        <v>53</v>
      </c>
      <c r="T2073" s="103" t="s">
        <v>5248</v>
      </c>
      <c r="U2073" s="103" t="s">
        <v>157</v>
      </c>
      <c r="AC2073" s="103" t="s">
        <v>117</v>
      </c>
      <c r="AD2073" s="103" t="s">
        <v>117</v>
      </c>
    </row>
    <row r="2074" spans="1:30" s="103" customFormat="1" ht="50.25" hidden="1" customHeight="1" x14ac:dyDescent="0.25">
      <c r="A2074" s="54">
        <f>+SUBTOTAL(3,$B$11:B2074)</f>
        <v>0</v>
      </c>
      <c r="B2074" s="103" t="s">
        <v>42</v>
      </c>
      <c r="C2074" s="103" t="s">
        <v>43</v>
      </c>
      <c r="D2074" s="103" t="s">
        <v>44</v>
      </c>
      <c r="E2074" s="103" t="s">
        <v>45</v>
      </c>
      <c r="F2074" s="103" t="s">
        <v>6265</v>
      </c>
      <c r="G2074" s="106">
        <v>45624.352824073998</v>
      </c>
      <c r="H2074" s="103" t="s">
        <v>6265</v>
      </c>
      <c r="I2074" s="106">
        <v>45624.352824073998</v>
      </c>
      <c r="J2074" s="103" t="s">
        <v>6265</v>
      </c>
      <c r="K2074" s="106">
        <v>45624.352824073998</v>
      </c>
      <c r="L2074" s="103" t="s">
        <v>6471</v>
      </c>
      <c r="M2074" s="103" t="s">
        <v>48</v>
      </c>
      <c r="N2074" s="103" t="s">
        <v>141</v>
      </c>
      <c r="O2074" s="103" t="s">
        <v>227</v>
      </c>
      <c r="P2074" s="103" t="s">
        <v>6327</v>
      </c>
      <c r="S2074" s="103" t="s">
        <v>53</v>
      </c>
      <c r="T2074" s="103" t="s">
        <v>411</v>
      </c>
      <c r="U2074" s="103" t="s">
        <v>673</v>
      </c>
      <c r="AC2074" s="103" t="s">
        <v>82</v>
      </c>
      <c r="AD2074" s="103" t="s">
        <v>82</v>
      </c>
    </row>
    <row r="2075" spans="1:30" s="103" customFormat="1" ht="50.25" hidden="1" customHeight="1" x14ac:dyDescent="0.25">
      <c r="A2075" s="54">
        <f>+SUBTOTAL(3,$B$11:B2075)</f>
        <v>0</v>
      </c>
      <c r="B2075" s="103" t="s">
        <v>42</v>
      </c>
      <c r="C2075" s="103" t="s">
        <v>43</v>
      </c>
      <c r="D2075" s="103" t="s">
        <v>44</v>
      </c>
      <c r="E2075" s="103" t="s">
        <v>45</v>
      </c>
      <c r="F2075" s="103" t="s">
        <v>6266</v>
      </c>
      <c r="G2075" s="106">
        <v>45617.438958332998</v>
      </c>
      <c r="H2075" s="103" t="s">
        <v>6266</v>
      </c>
      <c r="I2075" s="106">
        <v>45617.438958332998</v>
      </c>
      <c r="J2075" s="103" t="s">
        <v>6266</v>
      </c>
      <c r="K2075" s="106">
        <v>45617.438958332998</v>
      </c>
      <c r="L2075" s="103" t="s">
        <v>6472</v>
      </c>
      <c r="M2075" s="103" t="s">
        <v>111</v>
      </c>
      <c r="N2075" s="103" t="s">
        <v>141</v>
      </c>
      <c r="O2075" s="103" t="s">
        <v>1288</v>
      </c>
      <c r="P2075" s="103" t="s">
        <v>6328</v>
      </c>
      <c r="S2075" s="103" t="s">
        <v>53</v>
      </c>
      <c r="T2075" s="103" t="s">
        <v>411</v>
      </c>
      <c r="U2075" s="103" t="s">
        <v>412</v>
      </c>
      <c r="AC2075" s="103" t="s">
        <v>75</v>
      </c>
      <c r="AD2075" s="103" t="s">
        <v>75</v>
      </c>
    </row>
    <row r="2076" spans="1:30" s="103" customFormat="1" ht="50.25" hidden="1" customHeight="1" x14ac:dyDescent="0.25">
      <c r="A2076" s="54">
        <f>+SUBTOTAL(3,$B$11:B2076)</f>
        <v>0</v>
      </c>
      <c r="B2076" s="103" t="s">
        <v>42</v>
      </c>
      <c r="C2076" s="103" t="s">
        <v>43</v>
      </c>
      <c r="D2076" s="103" t="s">
        <v>44</v>
      </c>
      <c r="E2076" s="103" t="s">
        <v>45</v>
      </c>
      <c r="F2076" s="103" t="s">
        <v>6267</v>
      </c>
      <c r="G2076" s="106">
        <v>45617.440266204001</v>
      </c>
      <c r="H2076" s="103" t="s">
        <v>6267</v>
      </c>
      <c r="I2076" s="106">
        <v>45617.440266204001</v>
      </c>
      <c r="J2076" s="103" t="s">
        <v>6267</v>
      </c>
      <c r="K2076" s="106">
        <v>45617.440266204001</v>
      </c>
      <c r="L2076" s="103" t="s">
        <v>2946</v>
      </c>
      <c r="M2076" s="103" t="s">
        <v>48</v>
      </c>
      <c r="N2076" s="103" t="s">
        <v>141</v>
      </c>
      <c r="O2076" s="103" t="s">
        <v>227</v>
      </c>
      <c r="P2076" s="103" t="s">
        <v>2048</v>
      </c>
      <c r="S2076" s="103" t="s">
        <v>53</v>
      </c>
      <c r="T2076" s="103" t="s">
        <v>5259</v>
      </c>
      <c r="U2076" s="103" t="s">
        <v>5260</v>
      </c>
      <c r="AC2076" s="103" t="s">
        <v>61</v>
      </c>
      <c r="AD2076" s="103" t="s">
        <v>61</v>
      </c>
    </row>
    <row r="2077" spans="1:30" s="103" customFormat="1" ht="50.25" hidden="1" customHeight="1" x14ac:dyDescent="0.25">
      <c r="A2077" s="54">
        <f>+SUBTOTAL(3,$B$11:B2077)</f>
        <v>0</v>
      </c>
      <c r="B2077" s="103" t="s">
        <v>42</v>
      </c>
      <c r="C2077" s="103" t="s">
        <v>43</v>
      </c>
      <c r="D2077" s="103" t="s">
        <v>44</v>
      </c>
      <c r="E2077" s="103" t="s">
        <v>45</v>
      </c>
      <c r="F2077" s="103" t="s">
        <v>6268</v>
      </c>
      <c r="G2077" s="106">
        <v>45615.081388888997</v>
      </c>
      <c r="H2077" s="103" t="s">
        <v>6268</v>
      </c>
      <c r="I2077" s="106">
        <v>45615.081388888997</v>
      </c>
      <c r="J2077" s="103" t="s">
        <v>6268</v>
      </c>
      <c r="K2077" s="106">
        <v>45615.081388888997</v>
      </c>
      <c r="L2077" s="103" t="s">
        <v>6473</v>
      </c>
      <c r="M2077" s="103" t="s">
        <v>48</v>
      </c>
      <c r="N2077" s="103" t="s">
        <v>261</v>
      </c>
      <c r="O2077" s="103" t="s">
        <v>739</v>
      </c>
      <c r="P2077" s="103" t="s">
        <v>2129</v>
      </c>
      <c r="S2077" s="103" t="s">
        <v>68</v>
      </c>
      <c r="T2077" s="103" t="s">
        <v>321</v>
      </c>
      <c r="U2077" s="103" t="s">
        <v>321</v>
      </c>
      <c r="AC2077" s="103" t="s">
        <v>82</v>
      </c>
      <c r="AD2077" s="103" t="s">
        <v>82</v>
      </c>
    </row>
    <row r="2078" spans="1:30" s="103" customFormat="1" ht="50.25" hidden="1" customHeight="1" x14ac:dyDescent="0.25">
      <c r="A2078" s="54">
        <f>+SUBTOTAL(3,$B$11:B2078)</f>
        <v>0</v>
      </c>
      <c r="B2078" s="103" t="s">
        <v>42</v>
      </c>
      <c r="C2078" s="103" t="s">
        <v>43</v>
      </c>
      <c r="D2078" s="103" t="s">
        <v>44</v>
      </c>
      <c r="E2078" s="103" t="s">
        <v>45</v>
      </c>
      <c r="F2078" s="103" t="s">
        <v>6269</v>
      </c>
      <c r="G2078" s="106">
        <v>45598.46650463</v>
      </c>
      <c r="H2078" s="103" t="s">
        <v>6269</v>
      </c>
      <c r="I2078" s="106">
        <v>45598.46650463</v>
      </c>
      <c r="J2078" s="103" t="s">
        <v>6269</v>
      </c>
      <c r="K2078" s="106">
        <v>45598.46650463</v>
      </c>
      <c r="L2078" s="103" t="s">
        <v>6474</v>
      </c>
      <c r="M2078" s="103" t="s">
        <v>48</v>
      </c>
      <c r="N2078" s="103" t="s">
        <v>261</v>
      </c>
      <c r="O2078" s="103" t="s">
        <v>262</v>
      </c>
      <c r="P2078" s="103" t="s">
        <v>355</v>
      </c>
      <c r="S2078" s="103" t="s">
        <v>68</v>
      </c>
      <c r="T2078" s="103" t="s">
        <v>96</v>
      </c>
      <c r="U2078" s="103" t="s">
        <v>97</v>
      </c>
      <c r="AC2078" s="103" t="s">
        <v>82</v>
      </c>
      <c r="AD2078" s="103" t="s">
        <v>82</v>
      </c>
    </row>
    <row r="2079" spans="1:30" s="103" customFormat="1" ht="50.25" hidden="1" customHeight="1" x14ac:dyDescent="0.25">
      <c r="A2079" s="54">
        <f>+SUBTOTAL(3,$B$11:B2079)</f>
        <v>0</v>
      </c>
      <c r="B2079" s="103" t="s">
        <v>42</v>
      </c>
      <c r="C2079" s="103" t="s">
        <v>43</v>
      </c>
      <c r="D2079" s="103" t="s">
        <v>44</v>
      </c>
      <c r="E2079" s="103" t="s">
        <v>45</v>
      </c>
      <c r="F2079" s="103" t="s">
        <v>6268</v>
      </c>
      <c r="G2079" s="106">
        <v>45615.081388888997</v>
      </c>
      <c r="H2079" s="103" t="s">
        <v>6268</v>
      </c>
      <c r="I2079" s="106">
        <v>45615.081388888997</v>
      </c>
      <c r="J2079" s="103" t="s">
        <v>6268</v>
      </c>
      <c r="K2079" s="106">
        <v>45615.081388888997</v>
      </c>
      <c r="L2079" s="103" t="s">
        <v>6473</v>
      </c>
      <c r="M2079" s="103" t="s">
        <v>48</v>
      </c>
      <c r="N2079" s="103" t="s">
        <v>261</v>
      </c>
      <c r="O2079" s="103" t="s">
        <v>739</v>
      </c>
      <c r="P2079" s="103" t="s">
        <v>2129</v>
      </c>
      <c r="S2079" s="103" t="s">
        <v>68</v>
      </c>
      <c r="T2079" s="103" t="s">
        <v>321</v>
      </c>
      <c r="U2079" s="103" t="s">
        <v>321</v>
      </c>
      <c r="AC2079" s="103" t="s">
        <v>82</v>
      </c>
      <c r="AD2079" s="103" t="s">
        <v>82</v>
      </c>
    </row>
    <row r="2080" spans="1:30" s="103" customFormat="1" ht="50.25" hidden="1" customHeight="1" x14ac:dyDescent="0.25">
      <c r="A2080" s="54">
        <f>+SUBTOTAL(3,$B$11:B2080)</f>
        <v>0</v>
      </c>
      <c r="B2080" s="103" t="s">
        <v>42</v>
      </c>
      <c r="C2080" s="103" t="s">
        <v>43</v>
      </c>
      <c r="D2080" s="103" t="s">
        <v>44</v>
      </c>
      <c r="E2080" s="103" t="s">
        <v>45</v>
      </c>
      <c r="F2080" s="103" t="s">
        <v>6270</v>
      </c>
      <c r="G2080" s="106">
        <v>45617.448923611002</v>
      </c>
      <c r="H2080" s="103" t="s">
        <v>6270</v>
      </c>
      <c r="I2080" s="106">
        <v>45617.448923611002</v>
      </c>
      <c r="J2080" s="103" t="s">
        <v>6270</v>
      </c>
      <c r="K2080" s="106">
        <v>45617.448923611002</v>
      </c>
      <c r="L2080" s="103" t="s">
        <v>3261</v>
      </c>
      <c r="M2080" s="103" t="s">
        <v>48</v>
      </c>
      <c r="N2080" s="103" t="s">
        <v>261</v>
      </c>
      <c r="O2080" s="103" t="s">
        <v>3506</v>
      </c>
      <c r="P2080" s="103" t="s">
        <v>3368</v>
      </c>
      <c r="S2080" s="103" t="s">
        <v>112</v>
      </c>
      <c r="T2080" s="103" t="s">
        <v>113</v>
      </c>
      <c r="U2080" s="103" t="s">
        <v>5678</v>
      </c>
      <c r="AC2080" s="103" t="s">
        <v>82</v>
      </c>
      <c r="AD2080" s="103" t="s">
        <v>82</v>
      </c>
    </row>
    <row r="2081" spans="1:30" s="103" customFormat="1" ht="50.25" hidden="1" customHeight="1" x14ac:dyDescent="0.25">
      <c r="A2081" s="54">
        <f>+SUBTOTAL(3,$B$11:B2081)</f>
        <v>0</v>
      </c>
      <c r="B2081" s="103" t="s">
        <v>42</v>
      </c>
      <c r="C2081" s="103" t="s">
        <v>43</v>
      </c>
      <c r="D2081" s="103" t="s">
        <v>44</v>
      </c>
      <c r="E2081" s="103" t="s">
        <v>45</v>
      </c>
      <c r="F2081" s="103" t="s">
        <v>6271</v>
      </c>
      <c r="G2081" s="106">
        <v>45616.468981480997</v>
      </c>
      <c r="H2081" s="103" t="s">
        <v>6271</v>
      </c>
      <c r="I2081" s="106">
        <v>45616.468981480997</v>
      </c>
      <c r="J2081" s="103" t="s">
        <v>6271</v>
      </c>
      <c r="K2081" s="106">
        <v>45616.468981480997</v>
      </c>
      <c r="L2081" s="103" t="s">
        <v>6475</v>
      </c>
      <c r="M2081" s="103" t="s">
        <v>48</v>
      </c>
      <c r="N2081" s="103" t="s">
        <v>756</v>
      </c>
      <c r="O2081" s="103" t="s">
        <v>2065</v>
      </c>
      <c r="P2081" s="103" t="s">
        <v>2066</v>
      </c>
      <c r="S2081" s="103" t="s">
        <v>68</v>
      </c>
      <c r="T2081" s="103" t="s">
        <v>96</v>
      </c>
      <c r="U2081" s="103" t="s">
        <v>97</v>
      </c>
      <c r="AC2081" s="103" t="s">
        <v>82</v>
      </c>
      <c r="AD2081" s="103" t="s">
        <v>82</v>
      </c>
    </row>
    <row r="2082" spans="1:30" s="103" customFormat="1" ht="50.25" hidden="1" customHeight="1" x14ac:dyDescent="0.25">
      <c r="A2082" s="54">
        <f>+SUBTOTAL(3,$B$11:B2082)</f>
        <v>0</v>
      </c>
      <c r="B2082" s="103" t="s">
        <v>42</v>
      </c>
      <c r="C2082" s="103" t="s">
        <v>43</v>
      </c>
      <c r="D2082" s="103" t="s">
        <v>44</v>
      </c>
      <c r="E2082" s="103" t="s">
        <v>45</v>
      </c>
      <c r="F2082" s="103" t="s">
        <v>6272</v>
      </c>
      <c r="G2082" s="106">
        <v>45604.488657406997</v>
      </c>
      <c r="H2082" s="103" t="s">
        <v>6272</v>
      </c>
      <c r="I2082" s="106">
        <v>45604.488657406997</v>
      </c>
      <c r="J2082" s="103" t="s">
        <v>6272</v>
      </c>
      <c r="K2082" s="106">
        <v>45604.488657406997</v>
      </c>
      <c r="L2082" s="103" t="s">
        <v>6476</v>
      </c>
      <c r="M2082" s="103" t="s">
        <v>48</v>
      </c>
      <c r="N2082" s="103" t="s">
        <v>756</v>
      </c>
      <c r="O2082" s="103" t="s">
        <v>762</v>
      </c>
      <c r="P2082" s="103" t="s">
        <v>6329</v>
      </c>
      <c r="S2082" s="103" t="s">
        <v>68</v>
      </c>
      <c r="T2082" s="103" t="s">
        <v>69</v>
      </c>
      <c r="U2082" s="103" t="s">
        <v>70</v>
      </c>
      <c r="AC2082" s="103" t="s">
        <v>82</v>
      </c>
      <c r="AD2082" s="103" t="s">
        <v>82</v>
      </c>
    </row>
    <row r="2083" spans="1:30" s="103" customFormat="1" ht="50.25" hidden="1" customHeight="1" x14ac:dyDescent="0.25">
      <c r="A2083" s="54">
        <f>+SUBTOTAL(3,$B$11:B2083)</f>
        <v>0</v>
      </c>
      <c r="B2083" s="103" t="s">
        <v>42</v>
      </c>
      <c r="C2083" s="103" t="s">
        <v>43</v>
      </c>
      <c r="D2083" s="103" t="s">
        <v>44</v>
      </c>
      <c r="E2083" s="103" t="s">
        <v>45</v>
      </c>
      <c r="F2083" s="103" t="s">
        <v>6273</v>
      </c>
      <c r="G2083" s="106">
        <v>45617.487754629998</v>
      </c>
      <c r="H2083" s="103" t="s">
        <v>6273</v>
      </c>
      <c r="I2083" s="106">
        <v>45617.487754629998</v>
      </c>
      <c r="J2083" s="103" t="s">
        <v>6273</v>
      </c>
      <c r="K2083" s="106">
        <v>45617.487754629998</v>
      </c>
      <c r="L2083" s="103" t="s">
        <v>6477</v>
      </c>
      <c r="M2083" s="103" t="s">
        <v>48</v>
      </c>
      <c r="N2083" s="103" t="s">
        <v>221</v>
      </c>
      <c r="O2083" s="103" t="s">
        <v>4107</v>
      </c>
      <c r="P2083" s="103" t="s">
        <v>6330</v>
      </c>
      <c r="S2083" s="103" t="s">
        <v>652</v>
      </c>
      <c r="T2083" s="103" t="s">
        <v>3273</v>
      </c>
      <c r="U2083" s="103" t="s">
        <v>654</v>
      </c>
      <c r="AC2083" s="103" t="s">
        <v>82</v>
      </c>
      <c r="AD2083" s="103" t="s">
        <v>82</v>
      </c>
    </row>
    <row r="2084" spans="1:30" s="103" customFormat="1" ht="50.25" hidden="1" customHeight="1" x14ac:dyDescent="0.25">
      <c r="A2084" s="54">
        <f>+SUBTOTAL(3,$B$11:B2084)</f>
        <v>0</v>
      </c>
      <c r="B2084" s="103" t="s">
        <v>42</v>
      </c>
      <c r="C2084" s="103" t="s">
        <v>43</v>
      </c>
      <c r="D2084" s="103" t="s">
        <v>44</v>
      </c>
      <c r="E2084" s="103" t="s">
        <v>45</v>
      </c>
      <c r="F2084" s="103" t="s">
        <v>6274</v>
      </c>
      <c r="G2084" s="106">
        <v>45620.531365741001</v>
      </c>
      <c r="H2084" s="103" t="s">
        <v>6274</v>
      </c>
      <c r="I2084" s="106">
        <v>45620.531365741001</v>
      </c>
      <c r="J2084" s="103" t="s">
        <v>6274</v>
      </c>
      <c r="K2084" s="106">
        <v>45620.531365741001</v>
      </c>
      <c r="L2084" s="103" t="s">
        <v>6478</v>
      </c>
      <c r="M2084" s="103" t="s">
        <v>48</v>
      </c>
      <c r="N2084" s="103" t="s">
        <v>709</v>
      </c>
      <c r="O2084" s="103" t="s">
        <v>715</v>
      </c>
      <c r="P2084" s="103" t="s">
        <v>6331</v>
      </c>
      <c r="S2084" s="103" t="s">
        <v>68</v>
      </c>
      <c r="T2084" s="103" t="s">
        <v>69</v>
      </c>
      <c r="U2084" s="103" t="s">
        <v>327</v>
      </c>
      <c r="AC2084" s="103" t="s">
        <v>82</v>
      </c>
      <c r="AD2084" s="103" t="s">
        <v>82</v>
      </c>
    </row>
    <row r="2085" spans="1:30" s="103" customFormat="1" ht="50.25" hidden="1" customHeight="1" x14ac:dyDescent="0.25">
      <c r="A2085" s="54">
        <f>+SUBTOTAL(3,$B$11:B2085)</f>
        <v>0</v>
      </c>
      <c r="B2085" s="103" t="s">
        <v>42</v>
      </c>
      <c r="C2085" s="103" t="s">
        <v>43</v>
      </c>
      <c r="D2085" s="103" t="s">
        <v>44</v>
      </c>
      <c r="E2085" s="103" t="s">
        <v>45</v>
      </c>
      <c r="F2085" s="103" t="s">
        <v>6275</v>
      </c>
      <c r="G2085" s="106">
        <v>45614.588495370001</v>
      </c>
      <c r="H2085" s="103" t="s">
        <v>6275</v>
      </c>
      <c r="I2085" s="106">
        <v>45614.588495370001</v>
      </c>
      <c r="J2085" s="103" t="s">
        <v>6275</v>
      </c>
      <c r="K2085" s="106">
        <v>45614.588495370001</v>
      </c>
      <c r="L2085" s="103" t="s">
        <v>2946</v>
      </c>
      <c r="M2085" s="103" t="s">
        <v>48</v>
      </c>
      <c r="N2085" s="103" t="s">
        <v>141</v>
      </c>
      <c r="O2085" s="103" t="s">
        <v>227</v>
      </c>
      <c r="P2085" s="103" t="s">
        <v>2048</v>
      </c>
      <c r="S2085" s="103" t="s">
        <v>68</v>
      </c>
      <c r="T2085" s="103" t="s">
        <v>156</v>
      </c>
      <c r="U2085" s="103" t="s">
        <v>216</v>
      </c>
      <c r="AC2085" s="103" t="s">
        <v>61</v>
      </c>
      <c r="AD2085" s="103" t="s">
        <v>61</v>
      </c>
    </row>
    <row r="2086" spans="1:30" s="103" customFormat="1" ht="50.25" hidden="1" customHeight="1" x14ac:dyDescent="0.25">
      <c r="A2086" s="54">
        <f>+SUBTOTAL(3,$B$11:B2086)</f>
        <v>0</v>
      </c>
      <c r="B2086" s="103" t="s">
        <v>42</v>
      </c>
      <c r="C2086" s="103" t="s">
        <v>43</v>
      </c>
      <c r="D2086" s="103" t="s">
        <v>44</v>
      </c>
      <c r="E2086" s="103" t="s">
        <v>45</v>
      </c>
      <c r="F2086" s="103" t="s">
        <v>6276</v>
      </c>
      <c r="G2086" s="106">
        <v>45600.390023148</v>
      </c>
      <c r="H2086" s="103" t="s">
        <v>6276</v>
      </c>
      <c r="I2086" s="106">
        <v>45600.390023148</v>
      </c>
      <c r="J2086" s="103" t="s">
        <v>6276</v>
      </c>
      <c r="K2086" s="106">
        <v>45600.390023148</v>
      </c>
      <c r="L2086" s="103" t="s">
        <v>6479</v>
      </c>
      <c r="M2086" s="103" t="s">
        <v>48</v>
      </c>
      <c r="N2086" s="103" t="s">
        <v>709</v>
      </c>
      <c r="O2086" s="103" t="s">
        <v>710</v>
      </c>
      <c r="P2086" s="103" t="s">
        <v>4352</v>
      </c>
      <c r="S2086" s="103" t="s">
        <v>53</v>
      </c>
      <c r="T2086" s="103" t="s">
        <v>5248</v>
      </c>
      <c r="U2086" s="103" t="s">
        <v>157</v>
      </c>
      <c r="AC2086" s="103" t="s">
        <v>82</v>
      </c>
      <c r="AD2086" s="103" t="s">
        <v>82</v>
      </c>
    </row>
    <row r="2087" spans="1:30" s="103" customFormat="1" ht="50.25" hidden="1" customHeight="1" x14ac:dyDescent="0.25">
      <c r="A2087" s="54">
        <f>+SUBTOTAL(3,$B$11:B2087)</f>
        <v>0</v>
      </c>
      <c r="B2087" s="103" t="s">
        <v>42</v>
      </c>
      <c r="C2087" s="103" t="s">
        <v>43</v>
      </c>
      <c r="D2087" s="103" t="s">
        <v>44</v>
      </c>
      <c r="E2087" s="103" t="s">
        <v>45</v>
      </c>
      <c r="F2087" s="103" t="s">
        <v>6277</v>
      </c>
      <c r="G2087" s="106">
        <v>45611.893831018999</v>
      </c>
      <c r="H2087" s="103" t="s">
        <v>6277</v>
      </c>
      <c r="I2087" s="106">
        <v>45611.893831018999</v>
      </c>
      <c r="J2087" s="103" t="s">
        <v>6277</v>
      </c>
      <c r="K2087" s="106">
        <v>45611.893831018999</v>
      </c>
      <c r="L2087" s="103" t="s">
        <v>6480</v>
      </c>
      <c r="M2087" s="103" t="s">
        <v>48</v>
      </c>
      <c r="N2087" s="103" t="s">
        <v>141</v>
      </c>
      <c r="O2087" s="103" t="s">
        <v>590</v>
      </c>
      <c r="P2087" s="103" t="s">
        <v>6332</v>
      </c>
      <c r="S2087" s="103" t="s">
        <v>53</v>
      </c>
      <c r="T2087" s="103" t="s">
        <v>5248</v>
      </c>
      <c r="U2087" s="103" t="s">
        <v>157</v>
      </c>
      <c r="AC2087" s="103" t="s">
        <v>117</v>
      </c>
      <c r="AD2087" s="103" t="s">
        <v>117</v>
      </c>
    </row>
    <row r="2088" spans="1:30" s="103" customFormat="1" ht="50.25" hidden="1" customHeight="1" x14ac:dyDescent="0.25">
      <c r="A2088" s="54">
        <f>+SUBTOTAL(3,$B$11:B2088)</f>
        <v>0</v>
      </c>
      <c r="B2088" s="103" t="s">
        <v>42</v>
      </c>
      <c r="C2088" s="103" t="s">
        <v>43</v>
      </c>
      <c r="D2088" s="103" t="s">
        <v>44</v>
      </c>
      <c r="E2088" s="103" t="s">
        <v>45</v>
      </c>
      <c r="F2088" s="103" t="s">
        <v>6278</v>
      </c>
      <c r="G2088" s="106">
        <v>45617.698414352002</v>
      </c>
      <c r="H2088" s="103" t="s">
        <v>6278</v>
      </c>
      <c r="I2088" s="106">
        <v>45617.698414352002</v>
      </c>
      <c r="J2088" s="103" t="s">
        <v>6278</v>
      </c>
      <c r="K2088" s="106">
        <v>45617.698414352002</v>
      </c>
      <c r="L2088" s="103" t="s">
        <v>6481</v>
      </c>
      <c r="M2088" s="103" t="s">
        <v>48</v>
      </c>
      <c r="N2088" s="103" t="s">
        <v>242</v>
      </c>
      <c r="O2088" s="103" t="s">
        <v>308</v>
      </c>
      <c r="P2088" s="103" t="s">
        <v>6333</v>
      </c>
      <c r="S2088" s="103" t="s">
        <v>68</v>
      </c>
      <c r="T2088" s="103" t="s">
        <v>296</v>
      </c>
      <c r="U2088" s="103" t="s">
        <v>609</v>
      </c>
      <c r="AC2088" s="103" t="s">
        <v>117</v>
      </c>
      <c r="AD2088" s="103" t="s">
        <v>117</v>
      </c>
    </row>
    <row r="2089" spans="1:30" s="103" customFormat="1" ht="50.25" hidden="1" customHeight="1" x14ac:dyDescent="0.25">
      <c r="A2089" s="54">
        <f>+SUBTOTAL(3,$B$11:B2089)</f>
        <v>0</v>
      </c>
      <c r="B2089" s="103" t="s">
        <v>42</v>
      </c>
      <c r="C2089" s="103" t="s">
        <v>43</v>
      </c>
      <c r="D2089" s="103" t="s">
        <v>44</v>
      </c>
      <c r="E2089" s="103" t="s">
        <v>45</v>
      </c>
      <c r="F2089" s="103" t="s">
        <v>6279</v>
      </c>
      <c r="G2089" s="106">
        <v>45624.408414352001</v>
      </c>
      <c r="H2089" s="103" t="s">
        <v>6279</v>
      </c>
      <c r="I2089" s="106">
        <v>45624.408414352001</v>
      </c>
      <c r="J2089" s="103" t="s">
        <v>6279</v>
      </c>
      <c r="K2089" s="106">
        <v>45624.408414352001</v>
      </c>
      <c r="L2089" s="103" t="s">
        <v>6437</v>
      </c>
      <c r="M2089" s="103" t="s">
        <v>48</v>
      </c>
      <c r="N2089" s="103" t="s">
        <v>141</v>
      </c>
      <c r="O2089" s="103" t="s">
        <v>580</v>
      </c>
      <c r="P2089" s="103" t="s">
        <v>6309</v>
      </c>
      <c r="S2089" s="103" t="s">
        <v>112</v>
      </c>
      <c r="T2089" s="103" t="s">
        <v>113</v>
      </c>
      <c r="U2089" s="103" t="s">
        <v>5678</v>
      </c>
      <c r="AC2089" s="103" t="s">
        <v>82</v>
      </c>
      <c r="AD2089" s="103" t="s">
        <v>82</v>
      </c>
    </row>
    <row r="2090" spans="1:30" s="112" customFormat="1" ht="50.25" hidden="1" customHeight="1" x14ac:dyDescent="0.25">
      <c r="A2090" s="54">
        <f>+SUBTOTAL(3,$B$11:B2090)</f>
        <v>0</v>
      </c>
      <c r="B2090" s="108" t="s">
        <v>42</v>
      </c>
      <c r="C2090" s="108" t="s">
        <v>43</v>
      </c>
      <c r="D2090" s="108" t="s">
        <v>44</v>
      </c>
      <c r="E2090" s="108" t="s">
        <v>45</v>
      </c>
      <c r="F2090" s="108" t="s">
        <v>6619</v>
      </c>
      <c r="G2090" s="111">
        <v>45630.828240741001</v>
      </c>
      <c r="H2090" s="108" t="s">
        <v>6619</v>
      </c>
      <c r="I2090" s="111">
        <v>45630.828240741001</v>
      </c>
      <c r="J2090" s="108" t="s">
        <v>6619</v>
      </c>
      <c r="K2090" s="111">
        <v>45630.828240741001</v>
      </c>
      <c r="L2090" s="108" t="s">
        <v>6701</v>
      </c>
      <c r="M2090" s="108" t="s">
        <v>48</v>
      </c>
      <c r="N2090" s="108" t="s">
        <v>197</v>
      </c>
      <c r="O2090" s="108" t="s">
        <v>274</v>
      </c>
      <c r="P2090" s="108" t="s">
        <v>6703</v>
      </c>
      <c r="Q2090" s="108"/>
      <c r="R2090" s="108"/>
      <c r="S2090" s="108" t="s">
        <v>68</v>
      </c>
      <c r="T2090" s="108" t="s">
        <v>167</v>
      </c>
      <c r="U2090" s="108" t="s">
        <v>6340</v>
      </c>
      <c r="V2090" s="108"/>
      <c r="W2090" s="108"/>
      <c r="X2090" s="108"/>
      <c r="Y2090" s="108"/>
      <c r="Z2090" s="108"/>
      <c r="AA2090" s="108"/>
      <c r="AB2090" s="108"/>
      <c r="AC2090" s="108" t="s">
        <v>117</v>
      </c>
      <c r="AD2090" s="108" t="s">
        <v>117</v>
      </c>
    </row>
    <row r="2091" spans="1:30" s="116" customFormat="1" ht="50.25" hidden="1" customHeight="1" x14ac:dyDescent="0.25">
      <c r="A2091" s="54">
        <f>+SUBTOTAL(3,$B$11:B2091)</f>
        <v>0</v>
      </c>
      <c r="B2091" s="108" t="s">
        <v>42</v>
      </c>
      <c r="C2091" s="108" t="s">
        <v>43</v>
      </c>
      <c r="D2091" s="108" t="s">
        <v>44</v>
      </c>
      <c r="E2091" s="108" t="s">
        <v>45</v>
      </c>
      <c r="F2091" s="108" t="s">
        <v>6620</v>
      </c>
      <c r="G2091" s="111">
        <v>45629.983101851998</v>
      </c>
      <c r="H2091" s="108" t="s">
        <v>6620</v>
      </c>
      <c r="I2091" s="111">
        <v>45629.983101851998</v>
      </c>
      <c r="J2091" s="108" t="s">
        <v>6620</v>
      </c>
      <c r="K2091" s="111">
        <v>45629.983101851998</v>
      </c>
      <c r="L2091" s="108" t="s">
        <v>6663</v>
      </c>
      <c r="M2091" s="108" t="s">
        <v>48</v>
      </c>
      <c r="N2091" s="108" t="s">
        <v>709</v>
      </c>
      <c r="O2091" s="108" t="s">
        <v>722</v>
      </c>
      <c r="P2091" s="108" t="s">
        <v>6704</v>
      </c>
      <c r="Q2091" s="108"/>
      <c r="R2091" s="108"/>
      <c r="S2091" s="108" t="s">
        <v>68</v>
      </c>
      <c r="T2091" s="108" t="s">
        <v>296</v>
      </c>
      <c r="U2091" s="108" t="s">
        <v>677</v>
      </c>
      <c r="V2091" s="108"/>
      <c r="W2091" s="108"/>
      <c r="X2091" s="108"/>
      <c r="Y2091" s="108"/>
      <c r="Z2091" s="108"/>
      <c r="AA2091" s="108"/>
      <c r="AB2091" s="108"/>
      <c r="AC2091" s="108" t="s">
        <v>117</v>
      </c>
      <c r="AD2091" s="108" t="s">
        <v>117</v>
      </c>
    </row>
    <row r="2092" spans="1:30" s="116" customFormat="1" ht="50.25" hidden="1" customHeight="1" x14ac:dyDescent="0.25">
      <c r="A2092" s="54">
        <f>+SUBTOTAL(3,$B$11:B2092)</f>
        <v>0</v>
      </c>
      <c r="B2092" s="108" t="s">
        <v>42</v>
      </c>
      <c r="C2092" s="108" t="s">
        <v>43</v>
      </c>
      <c r="D2092" s="108" t="s">
        <v>44</v>
      </c>
      <c r="E2092" s="108" t="s">
        <v>45</v>
      </c>
      <c r="F2092" s="108" t="s">
        <v>6622</v>
      </c>
      <c r="G2092" s="111">
        <v>45630.017696759001</v>
      </c>
      <c r="H2092" s="108" t="s">
        <v>6622</v>
      </c>
      <c r="I2092" s="111">
        <v>45630.017696759001</v>
      </c>
      <c r="J2092" s="108" t="s">
        <v>6622</v>
      </c>
      <c r="K2092" s="111">
        <v>45630.017696759001</v>
      </c>
      <c r="L2092" s="108" t="s">
        <v>6665</v>
      </c>
      <c r="M2092" s="108" t="s">
        <v>48</v>
      </c>
      <c r="N2092" s="108" t="s">
        <v>242</v>
      </c>
      <c r="O2092" s="108" t="s">
        <v>308</v>
      </c>
      <c r="P2092" s="108" t="s">
        <v>309</v>
      </c>
      <c r="Q2092" s="108"/>
      <c r="R2092" s="108"/>
      <c r="S2092" s="108" t="s">
        <v>53</v>
      </c>
      <c r="T2092" s="108" t="s">
        <v>5248</v>
      </c>
      <c r="U2092" s="108" t="s">
        <v>157</v>
      </c>
      <c r="V2092" s="108"/>
      <c r="W2092" s="108"/>
      <c r="X2092" s="108"/>
      <c r="Y2092" s="108"/>
      <c r="Z2092" s="108"/>
      <c r="AA2092" s="108"/>
      <c r="AB2092" s="108"/>
      <c r="AC2092" s="108" t="s">
        <v>61</v>
      </c>
      <c r="AD2092" s="108" t="s">
        <v>61</v>
      </c>
    </row>
    <row r="2093" spans="1:30" s="116" customFormat="1" ht="50.25" hidden="1" customHeight="1" x14ac:dyDescent="0.25">
      <c r="A2093" s="54">
        <f>+SUBTOTAL(3,$B$11:B2093)</f>
        <v>0</v>
      </c>
      <c r="B2093" s="108" t="s">
        <v>42</v>
      </c>
      <c r="C2093" s="108" t="s">
        <v>43</v>
      </c>
      <c r="D2093" s="108" t="s">
        <v>44</v>
      </c>
      <c r="E2093" s="108" t="s">
        <v>45</v>
      </c>
      <c r="F2093" s="108" t="s">
        <v>6623</v>
      </c>
      <c r="G2093" s="111">
        <v>45631.638437499998</v>
      </c>
      <c r="H2093" s="108" t="s">
        <v>6623</v>
      </c>
      <c r="I2093" s="111">
        <v>45631.638437499998</v>
      </c>
      <c r="J2093" s="108" t="s">
        <v>6623</v>
      </c>
      <c r="K2093" s="111">
        <v>45631.638437499998</v>
      </c>
      <c r="L2093" s="108" t="s">
        <v>6666</v>
      </c>
      <c r="M2093" s="108" t="s">
        <v>48</v>
      </c>
      <c r="N2093" s="108" t="s">
        <v>379</v>
      </c>
      <c r="O2093" s="108" t="s">
        <v>418</v>
      </c>
      <c r="P2093" s="108" t="s">
        <v>504</v>
      </c>
      <c r="Q2093" s="108"/>
      <c r="R2093" s="108"/>
      <c r="S2093" s="108" t="s">
        <v>68</v>
      </c>
      <c r="T2093" s="108" t="s">
        <v>69</v>
      </c>
      <c r="U2093" s="108" t="s">
        <v>70</v>
      </c>
      <c r="V2093" s="108"/>
      <c r="W2093" s="108"/>
      <c r="X2093" s="108"/>
      <c r="Y2093" s="108"/>
      <c r="Z2093" s="108"/>
      <c r="AA2093" s="108"/>
      <c r="AB2093" s="108"/>
      <c r="AC2093" s="108" t="s">
        <v>75</v>
      </c>
      <c r="AD2093" s="108" t="s">
        <v>75</v>
      </c>
    </row>
    <row r="2094" spans="1:30" s="116" customFormat="1" ht="50.25" hidden="1" customHeight="1" x14ac:dyDescent="0.25">
      <c r="A2094" s="54">
        <f>+SUBTOTAL(3,$B$11:B2094)</f>
        <v>0</v>
      </c>
      <c r="B2094" s="108" t="s">
        <v>42</v>
      </c>
      <c r="C2094" s="108" t="s">
        <v>43</v>
      </c>
      <c r="D2094" s="108" t="s">
        <v>44</v>
      </c>
      <c r="E2094" s="108" t="s">
        <v>45</v>
      </c>
      <c r="F2094" s="108" t="s">
        <v>6624</v>
      </c>
      <c r="G2094" s="111">
        <v>45632.825358795999</v>
      </c>
      <c r="H2094" s="108" t="s">
        <v>6624</v>
      </c>
      <c r="I2094" s="111">
        <v>45632.825358795999</v>
      </c>
      <c r="J2094" s="108" t="s">
        <v>6624</v>
      </c>
      <c r="K2094" s="111">
        <v>45632.825358795999</v>
      </c>
      <c r="L2094" s="108" t="s">
        <v>6667</v>
      </c>
      <c r="M2094" s="108" t="s">
        <v>48</v>
      </c>
      <c r="N2094" s="108" t="s">
        <v>64</v>
      </c>
      <c r="O2094" s="108" t="s">
        <v>65</v>
      </c>
      <c r="P2094" s="108" t="s">
        <v>489</v>
      </c>
      <c r="Q2094" s="108"/>
      <c r="R2094" s="108"/>
      <c r="S2094" s="108" t="s">
        <v>68</v>
      </c>
      <c r="T2094" s="108" t="s">
        <v>69</v>
      </c>
      <c r="U2094" s="108" t="s">
        <v>70</v>
      </c>
      <c r="V2094" s="108"/>
      <c r="W2094" s="108"/>
      <c r="X2094" s="108"/>
      <c r="Y2094" s="108"/>
      <c r="Z2094" s="108"/>
      <c r="AA2094" s="108"/>
      <c r="AB2094" s="108"/>
      <c r="AC2094" s="108" t="s">
        <v>82</v>
      </c>
      <c r="AD2094" s="108" t="s">
        <v>82</v>
      </c>
    </row>
    <row r="2095" spans="1:30" s="116" customFormat="1" ht="50.25" hidden="1" customHeight="1" x14ac:dyDescent="0.25">
      <c r="A2095" s="54">
        <f>+SUBTOTAL(3,$B$11:B2095)</f>
        <v>0</v>
      </c>
      <c r="B2095" s="108" t="s">
        <v>42</v>
      </c>
      <c r="C2095" s="108" t="s">
        <v>43</v>
      </c>
      <c r="D2095" s="108" t="s">
        <v>44</v>
      </c>
      <c r="E2095" s="108" t="s">
        <v>45</v>
      </c>
      <c r="F2095" s="108" t="s">
        <v>6625</v>
      </c>
      <c r="G2095" s="111">
        <v>45636.4378125</v>
      </c>
      <c r="H2095" s="108" t="s">
        <v>6625</v>
      </c>
      <c r="I2095" s="111">
        <v>45636.4378125</v>
      </c>
      <c r="J2095" s="108" t="s">
        <v>6625</v>
      </c>
      <c r="K2095" s="111">
        <v>45636.4378125</v>
      </c>
      <c r="L2095" s="108" t="s">
        <v>6668</v>
      </c>
      <c r="M2095" s="108" t="s">
        <v>111</v>
      </c>
      <c r="N2095" s="108" t="s">
        <v>141</v>
      </c>
      <c r="O2095" s="108" t="s">
        <v>554</v>
      </c>
      <c r="P2095" s="108" t="s">
        <v>661</v>
      </c>
      <c r="Q2095" s="108"/>
      <c r="R2095" s="108"/>
      <c r="S2095" s="108" t="s">
        <v>68</v>
      </c>
      <c r="T2095" s="108" t="s">
        <v>137</v>
      </c>
      <c r="U2095" s="108" t="s">
        <v>138</v>
      </c>
      <c r="V2095" s="108"/>
      <c r="W2095" s="108"/>
      <c r="X2095" s="108"/>
      <c r="Y2095" s="108"/>
      <c r="Z2095" s="108"/>
      <c r="AA2095" s="108"/>
      <c r="AB2095" s="108"/>
      <c r="AC2095" s="108" t="s">
        <v>117</v>
      </c>
      <c r="AD2095" s="108" t="s">
        <v>117</v>
      </c>
    </row>
    <row r="2096" spans="1:30" s="116" customFormat="1" ht="50.25" hidden="1" customHeight="1" x14ac:dyDescent="0.25">
      <c r="A2096" s="54">
        <f>+SUBTOTAL(3,$B$11:B2096)</f>
        <v>0</v>
      </c>
      <c r="B2096" s="108" t="s">
        <v>42</v>
      </c>
      <c r="C2096" s="108" t="s">
        <v>43</v>
      </c>
      <c r="D2096" s="108" t="s">
        <v>44</v>
      </c>
      <c r="E2096" s="108" t="s">
        <v>45</v>
      </c>
      <c r="F2096" s="108" t="s">
        <v>6626</v>
      </c>
      <c r="G2096" s="111">
        <v>45631.539502314998</v>
      </c>
      <c r="H2096" s="108" t="s">
        <v>6626</v>
      </c>
      <c r="I2096" s="111">
        <v>45631.539502314998</v>
      </c>
      <c r="J2096" s="108" t="s">
        <v>6626</v>
      </c>
      <c r="K2096" s="111">
        <v>45631.539502314998</v>
      </c>
      <c r="L2096" s="108" t="s">
        <v>6669</v>
      </c>
      <c r="M2096" s="108" t="s">
        <v>48</v>
      </c>
      <c r="N2096" s="108" t="s">
        <v>191</v>
      </c>
      <c r="O2096" s="108" t="s">
        <v>344</v>
      </c>
      <c r="P2096" s="108" t="s">
        <v>568</v>
      </c>
      <c r="Q2096" s="108"/>
      <c r="R2096" s="108"/>
      <c r="S2096" s="108" t="s">
        <v>144</v>
      </c>
      <c r="T2096" s="108" t="s">
        <v>145</v>
      </c>
      <c r="U2096" s="108" t="s">
        <v>146</v>
      </c>
      <c r="V2096" s="108"/>
      <c r="W2096" s="108"/>
      <c r="X2096" s="108"/>
      <c r="Y2096" s="108"/>
      <c r="Z2096" s="108"/>
      <c r="AA2096" s="108"/>
      <c r="AB2096" s="108"/>
      <c r="AC2096" s="108" t="s">
        <v>61</v>
      </c>
      <c r="AD2096" s="108" t="s">
        <v>61</v>
      </c>
    </row>
    <row r="2097" spans="1:30" s="116" customFormat="1" ht="50.25" hidden="1" customHeight="1" x14ac:dyDescent="0.25">
      <c r="A2097" s="54">
        <f>+SUBTOTAL(3,$B$11:B2097)</f>
        <v>0</v>
      </c>
      <c r="B2097" s="108" t="s">
        <v>42</v>
      </c>
      <c r="C2097" s="108" t="s">
        <v>43</v>
      </c>
      <c r="D2097" s="108" t="s">
        <v>44</v>
      </c>
      <c r="E2097" s="108" t="s">
        <v>45</v>
      </c>
      <c r="F2097" s="108" t="s">
        <v>6627</v>
      </c>
      <c r="G2097" s="111">
        <v>45637.512187499997</v>
      </c>
      <c r="H2097" s="108" t="s">
        <v>6627</v>
      </c>
      <c r="I2097" s="111">
        <v>45637.512187499997</v>
      </c>
      <c r="J2097" s="108" t="s">
        <v>6627</v>
      </c>
      <c r="K2097" s="111">
        <v>45637.512187499997</v>
      </c>
      <c r="L2097" s="108" t="s">
        <v>6670</v>
      </c>
      <c r="M2097" s="108" t="s">
        <v>48</v>
      </c>
      <c r="N2097" s="108" t="s">
        <v>379</v>
      </c>
      <c r="O2097" s="108" t="s">
        <v>418</v>
      </c>
      <c r="P2097" s="108" t="s">
        <v>6706</v>
      </c>
      <c r="Q2097" s="108"/>
      <c r="R2097" s="108"/>
      <c r="S2097" s="108" t="s">
        <v>68</v>
      </c>
      <c r="T2097" s="108" t="s">
        <v>69</v>
      </c>
      <c r="U2097" s="108" t="s">
        <v>89</v>
      </c>
      <c r="V2097" s="108"/>
      <c r="W2097" s="108"/>
      <c r="X2097" s="108"/>
      <c r="Y2097" s="108"/>
      <c r="Z2097" s="108"/>
      <c r="AA2097" s="108"/>
      <c r="AB2097" s="108"/>
      <c r="AC2097" s="108" t="s">
        <v>82</v>
      </c>
      <c r="AD2097" s="108" t="s">
        <v>82</v>
      </c>
    </row>
    <row r="2098" spans="1:30" s="116" customFormat="1" ht="50.25" hidden="1" customHeight="1" x14ac:dyDescent="0.25">
      <c r="A2098" s="54">
        <f>+SUBTOTAL(3,$B$11:B2098)</f>
        <v>0</v>
      </c>
      <c r="B2098" s="108" t="s">
        <v>42</v>
      </c>
      <c r="C2098" s="108" t="s">
        <v>43</v>
      </c>
      <c r="D2098" s="108" t="s">
        <v>44</v>
      </c>
      <c r="E2098" s="108" t="s">
        <v>45</v>
      </c>
      <c r="F2098" s="108" t="s">
        <v>6628</v>
      </c>
      <c r="G2098" s="111">
        <v>45628.574618056002</v>
      </c>
      <c r="H2098" s="108" t="s">
        <v>6628</v>
      </c>
      <c r="I2098" s="111">
        <v>45628.574618056002</v>
      </c>
      <c r="J2098" s="108" t="s">
        <v>6628</v>
      </c>
      <c r="K2098" s="111">
        <v>45628.574618056002</v>
      </c>
      <c r="L2098" s="108" t="s">
        <v>6671</v>
      </c>
      <c r="M2098" s="108" t="s">
        <v>48</v>
      </c>
      <c r="N2098" s="108" t="s">
        <v>313</v>
      </c>
      <c r="O2098" s="108" t="s">
        <v>314</v>
      </c>
      <c r="P2098" s="108" t="s">
        <v>95</v>
      </c>
      <c r="Q2098" s="108"/>
      <c r="R2098" s="108"/>
      <c r="S2098" s="108" t="s">
        <v>68</v>
      </c>
      <c r="T2098" s="108" t="s">
        <v>296</v>
      </c>
      <c r="U2098" s="108" t="s">
        <v>677</v>
      </c>
      <c r="V2098" s="108"/>
      <c r="W2098" s="108"/>
      <c r="X2098" s="108"/>
      <c r="Y2098" s="108"/>
      <c r="Z2098" s="108"/>
      <c r="AA2098" s="108"/>
      <c r="AB2098" s="108"/>
      <c r="AC2098" s="108" t="s">
        <v>82</v>
      </c>
      <c r="AD2098" s="108" t="s">
        <v>82</v>
      </c>
    </row>
    <row r="2099" spans="1:30" s="116" customFormat="1" ht="50.25" hidden="1" customHeight="1" x14ac:dyDescent="0.25">
      <c r="A2099" s="54">
        <f>+SUBTOTAL(3,$B$11:B2099)</f>
        <v>0</v>
      </c>
      <c r="B2099" s="108" t="s">
        <v>42</v>
      </c>
      <c r="C2099" s="108" t="s">
        <v>43</v>
      </c>
      <c r="D2099" s="108" t="s">
        <v>44</v>
      </c>
      <c r="E2099" s="108" t="s">
        <v>45</v>
      </c>
      <c r="F2099" s="108" t="s">
        <v>6629</v>
      </c>
      <c r="G2099" s="111">
        <v>45636.755810185001</v>
      </c>
      <c r="H2099" s="108" t="s">
        <v>6629</v>
      </c>
      <c r="I2099" s="111">
        <v>45636.755810185001</v>
      </c>
      <c r="J2099" s="108" t="s">
        <v>6629</v>
      </c>
      <c r="K2099" s="111">
        <v>45636.755810185001</v>
      </c>
      <c r="L2099" s="108" t="s">
        <v>6672</v>
      </c>
      <c r="M2099" s="108" t="s">
        <v>48</v>
      </c>
      <c r="N2099" s="108" t="s">
        <v>313</v>
      </c>
      <c r="O2099" s="108" t="s">
        <v>314</v>
      </c>
      <c r="P2099" s="108" t="s">
        <v>3402</v>
      </c>
      <c r="Q2099" s="108"/>
      <c r="R2099" s="108"/>
      <c r="S2099" s="108" t="s">
        <v>68</v>
      </c>
      <c r="T2099" s="108" t="s">
        <v>69</v>
      </c>
      <c r="U2099" s="108" t="s">
        <v>70</v>
      </c>
      <c r="V2099" s="108"/>
      <c r="W2099" s="108"/>
      <c r="X2099" s="108"/>
      <c r="Y2099" s="108"/>
      <c r="Z2099" s="108"/>
      <c r="AA2099" s="108"/>
      <c r="AB2099" s="108"/>
      <c r="AC2099" s="108" t="s">
        <v>82</v>
      </c>
      <c r="AD2099" s="108" t="s">
        <v>82</v>
      </c>
    </row>
    <row r="2100" spans="1:30" s="116" customFormat="1" ht="50.25" hidden="1" customHeight="1" x14ac:dyDescent="0.25">
      <c r="A2100" s="54">
        <f>+SUBTOTAL(3,$B$11:B2100)</f>
        <v>0</v>
      </c>
      <c r="B2100" s="108" t="s">
        <v>42</v>
      </c>
      <c r="C2100" s="108" t="s">
        <v>43</v>
      </c>
      <c r="D2100" s="108" t="s">
        <v>44</v>
      </c>
      <c r="E2100" s="108" t="s">
        <v>45</v>
      </c>
      <c r="F2100" s="108" t="s">
        <v>6630</v>
      </c>
      <c r="G2100" s="111">
        <v>45633.706354167</v>
      </c>
      <c r="H2100" s="108" t="s">
        <v>6630</v>
      </c>
      <c r="I2100" s="111">
        <v>45633.706354167</v>
      </c>
      <c r="J2100" s="108" t="s">
        <v>6630</v>
      </c>
      <c r="K2100" s="111">
        <v>45633.706354167</v>
      </c>
      <c r="L2100" s="108" t="s">
        <v>6673</v>
      </c>
      <c r="M2100" s="108" t="s">
        <v>48</v>
      </c>
      <c r="N2100" s="108" t="s">
        <v>313</v>
      </c>
      <c r="O2100" s="108" t="s">
        <v>485</v>
      </c>
      <c r="P2100" s="108" t="s">
        <v>486</v>
      </c>
      <c r="Q2100" s="108"/>
      <c r="R2100" s="108"/>
      <c r="S2100" s="108" t="s">
        <v>68</v>
      </c>
      <c r="T2100" s="108" t="s">
        <v>296</v>
      </c>
      <c r="U2100" s="108" t="s">
        <v>457</v>
      </c>
      <c r="V2100" s="108"/>
      <c r="W2100" s="108"/>
      <c r="X2100" s="108"/>
      <c r="Y2100" s="108"/>
      <c r="Z2100" s="108"/>
      <c r="AA2100" s="108"/>
      <c r="AB2100" s="108"/>
      <c r="AC2100" s="108" t="s">
        <v>82</v>
      </c>
      <c r="AD2100" s="108" t="s">
        <v>82</v>
      </c>
    </row>
    <row r="2101" spans="1:30" s="116" customFormat="1" ht="50.25" hidden="1" customHeight="1" x14ac:dyDescent="0.25">
      <c r="A2101" s="54">
        <f>+SUBTOTAL(3,$B$11:B2101)</f>
        <v>0</v>
      </c>
      <c r="B2101" s="108" t="s">
        <v>42</v>
      </c>
      <c r="C2101" s="108" t="s">
        <v>43</v>
      </c>
      <c r="D2101" s="108" t="s">
        <v>44</v>
      </c>
      <c r="E2101" s="108" t="s">
        <v>45</v>
      </c>
      <c r="F2101" s="108" t="s">
        <v>6631</v>
      </c>
      <c r="G2101" s="111">
        <v>45633.037557869997</v>
      </c>
      <c r="H2101" s="108" t="s">
        <v>6631</v>
      </c>
      <c r="I2101" s="111">
        <v>45633.037557869997</v>
      </c>
      <c r="J2101" s="108" t="s">
        <v>6631</v>
      </c>
      <c r="K2101" s="111">
        <v>45633.037557869997</v>
      </c>
      <c r="L2101" s="108" t="s">
        <v>6674</v>
      </c>
      <c r="M2101" s="108" t="s">
        <v>48</v>
      </c>
      <c r="N2101" s="108" t="s">
        <v>379</v>
      </c>
      <c r="O2101" s="108" t="s">
        <v>404</v>
      </c>
      <c r="P2101" s="108" t="s">
        <v>604</v>
      </c>
      <c r="Q2101" s="108"/>
      <c r="R2101" s="108"/>
      <c r="S2101" s="108" t="s">
        <v>68</v>
      </c>
      <c r="T2101" s="108" t="s">
        <v>69</v>
      </c>
      <c r="U2101" s="108" t="s">
        <v>70</v>
      </c>
      <c r="V2101" s="108"/>
      <c r="W2101" s="108"/>
      <c r="X2101" s="108"/>
      <c r="Y2101" s="108"/>
      <c r="Z2101" s="108"/>
      <c r="AA2101" s="108"/>
      <c r="AB2101" s="108"/>
      <c r="AC2101" s="108" t="s">
        <v>117</v>
      </c>
      <c r="AD2101" s="108" t="s">
        <v>117</v>
      </c>
    </row>
    <row r="2102" spans="1:30" s="116" customFormat="1" ht="50.25" hidden="1" customHeight="1" x14ac:dyDescent="0.25">
      <c r="A2102" s="54">
        <f>+SUBTOTAL(3,$B$11:B2102)</f>
        <v>0</v>
      </c>
      <c r="B2102" s="108" t="s">
        <v>42</v>
      </c>
      <c r="C2102" s="108" t="s">
        <v>43</v>
      </c>
      <c r="D2102" s="108" t="s">
        <v>44</v>
      </c>
      <c r="E2102" s="108" t="s">
        <v>45</v>
      </c>
      <c r="F2102" s="108" t="s">
        <v>6632</v>
      </c>
      <c r="G2102" s="111">
        <v>45632.853993056</v>
      </c>
      <c r="H2102" s="108" t="s">
        <v>6632</v>
      </c>
      <c r="I2102" s="111">
        <v>45632.853993056</v>
      </c>
      <c r="J2102" s="108" t="s">
        <v>6632</v>
      </c>
      <c r="K2102" s="111">
        <v>45632.853993056</v>
      </c>
      <c r="L2102" s="108" t="s">
        <v>6675</v>
      </c>
      <c r="M2102" s="108" t="s">
        <v>48</v>
      </c>
      <c r="N2102" s="108" t="s">
        <v>313</v>
      </c>
      <c r="O2102" s="108" t="s">
        <v>314</v>
      </c>
      <c r="P2102" s="108" t="s">
        <v>3399</v>
      </c>
      <c r="Q2102" s="108"/>
      <c r="R2102" s="108"/>
      <c r="S2102" s="108" t="s">
        <v>53</v>
      </c>
      <c r="T2102" s="108" t="s">
        <v>5248</v>
      </c>
      <c r="U2102" s="108" t="s">
        <v>157</v>
      </c>
      <c r="V2102" s="108"/>
      <c r="W2102" s="108"/>
      <c r="X2102" s="108"/>
      <c r="Y2102" s="108"/>
      <c r="Z2102" s="108"/>
      <c r="AA2102" s="108"/>
      <c r="AB2102" s="108"/>
      <c r="AC2102" s="108" t="s">
        <v>75</v>
      </c>
      <c r="AD2102" s="108" t="s">
        <v>75</v>
      </c>
    </row>
    <row r="2103" spans="1:30" s="116" customFormat="1" ht="50.25" hidden="1" customHeight="1" x14ac:dyDescent="0.25">
      <c r="A2103" s="54">
        <f>+SUBTOTAL(3,$B$11:B2103)</f>
        <v>0</v>
      </c>
      <c r="B2103" s="108" t="s">
        <v>42</v>
      </c>
      <c r="C2103" s="108" t="s">
        <v>43</v>
      </c>
      <c r="D2103" s="108" t="s">
        <v>44</v>
      </c>
      <c r="E2103" s="108" t="s">
        <v>45</v>
      </c>
      <c r="F2103" s="108" t="s">
        <v>6633</v>
      </c>
      <c r="G2103" s="111">
        <v>45632.595925925998</v>
      </c>
      <c r="H2103" s="108" t="s">
        <v>6633</v>
      </c>
      <c r="I2103" s="111">
        <v>45632.595925925998</v>
      </c>
      <c r="J2103" s="108" t="s">
        <v>6633</v>
      </c>
      <c r="K2103" s="111">
        <v>45632.595925925998</v>
      </c>
      <c r="L2103" s="108" t="s">
        <v>6676</v>
      </c>
      <c r="M2103" s="108" t="s">
        <v>48</v>
      </c>
      <c r="N2103" s="108" t="s">
        <v>221</v>
      </c>
      <c r="O2103" s="108" t="s">
        <v>545</v>
      </c>
      <c r="P2103" s="108" t="s">
        <v>6707</v>
      </c>
      <c r="Q2103" s="108"/>
      <c r="R2103" s="108"/>
      <c r="S2103" s="108" t="s">
        <v>68</v>
      </c>
      <c r="T2103" s="108" t="s">
        <v>296</v>
      </c>
      <c r="U2103" s="108" t="s">
        <v>457</v>
      </c>
      <c r="V2103" s="108"/>
      <c r="W2103" s="108"/>
      <c r="X2103" s="108"/>
      <c r="Y2103" s="108"/>
      <c r="Z2103" s="108"/>
      <c r="AA2103" s="108"/>
      <c r="AB2103" s="108"/>
      <c r="AC2103" s="108" t="s">
        <v>75</v>
      </c>
      <c r="AD2103" s="108" t="s">
        <v>75</v>
      </c>
    </row>
    <row r="2104" spans="1:30" s="116" customFormat="1" ht="50.25" hidden="1" customHeight="1" x14ac:dyDescent="0.25">
      <c r="A2104" s="54">
        <f>+SUBTOTAL(3,$B$11:B2104)</f>
        <v>0</v>
      </c>
      <c r="B2104" s="108" t="s">
        <v>42</v>
      </c>
      <c r="C2104" s="108" t="s">
        <v>43</v>
      </c>
      <c r="D2104" s="108" t="s">
        <v>44</v>
      </c>
      <c r="E2104" s="108" t="s">
        <v>45</v>
      </c>
      <c r="F2104" s="108" t="s">
        <v>6634</v>
      </c>
      <c r="G2104" s="111">
        <v>45630.439594907002</v>
      </c>
      <c r="H2104" s="108" t="s">
        <v>6634</v>
      </c>
      <c r="I2104" s="111">
        <v>45630.439594907002</v>
      </c>
      <c r="J2104" s="108" t="s">
        <v>6634</v>
      </c>
      <c r="K2104" s="111">
        <v>45630.439594907002</v>
      </c>
      <c r="L2104" s="108" t="s">
        <v>6677</v>
      </c>
      <c r="M2104" s="108" t="s">
        <v>48</v>
      </c>
      <c r="N2104" s="108" t="s">
        <v>221</v>
      </c>
      <c r="O2104" s="108" t="s">
        <v>4107</v>
      </c>
      <c r="P2104" s="108" t="s">
        <v>6708</v>
      </c>
      <c r="Q2104" s="108"/>
      <c r="R2104" s="108"/>
      <c r="S2104" s="108" t="s">
        <v>68</v>
      </c>
      <c r="T2104" s="108" t="s">
        <v>69</v>
      </c>
      <c r="U2104" s="108" t="s">
        <v>79</v>
      </c>
      <c r="V2104" s="108"/>
      <c r="W2104" s="108"/>
      <c r="X2104" s="108"/>
      <c r="Y2104" s="108"/>
      <c r="Z2104" s="108"/>
      <c r="AA2104" s="108"/>
      <c r="AB2104" s="108"/>
      <c r="AC2104" s="108" t="s">
        <v>75</v>
      </c>
      <c r="AD2104" s="108" t="s">
        <v>75</v>
      </c>
    </row>
    <row r="2105" spans="1:30" s="116" customFormat="1" ht="50.25" hidden="1" customHeight="1" x14ac:dyDescent="0.25">
      <c r="A2105" s="54">
        <f>+SUBTOTAL(3,$B$11:B2105)</f>
        <v>0</v>
      </c>
      <c r="B2105" s="108" t="s">
        <v>42</v>
      </c>
      <c r="C2105" s="108" t="s">
        <v>43</v>
      </c>
      <c r="D2105" s="108" t="s">
        <v>44</v>
      </c>
      <c r="E2105" s="108" t="s">
        <v>45</v>
      </c>
      <c r="F2105" s="108" t="s">
        <v>6635</v>
      </c>
      <c r="G2105" s="111">
        <v>45637.454942130003</v>
      </c>
      <c r="H2105" s="108" t="s">
        <v>6635</v>
      </c>
      <c r="I2105" s="111">
        <v>45637.454942130003</v>
      </c>
      <c r="J2105" s="108" t="s">
        <v>6635</v>
      </c>
      <c r="K2105" s="111">
        <v>45637.454942130003</v>
      </c>
      <c r="L2105" s="108" t="s">
        <v>6676</v>
      </c>
      <c r="M2105" s="108" t="s">
        <v>48</v>
      </c>
      <c r="N2105" s="108" t="s">
        <v>221</v>
      </c>
      <c r="O2105" s="108" t="s">
        <v>545</v>
      </c>
      <c r="P2105" s="108" t="s">
        <v>6707</v>
      </c>
      <c r="Q2105" s="108"/>
      <c r="R2105" s="108"/>
      <c r="S2105" s="108" t="s">
        <v>201</v>
      </c>
      <c r="T2105" s="108" t="s">
        <v>202</v>
      </c>
      <c r="U2105" s="108" t="s">
        <v>1435</v>
      </c>
      <c r="V2105" s="108"/>
      <c r="W2105" s="108"/>
      <c r="X2105" s="108"/>
      <c r="Y2105" s="108"/>
      <c r="Z2105" s="108"/>
      <c r="AA2105" s="108"/>
      <c r="AB2105" s="108"/>
      <c r="AC2105" s="108" t="s">
        <v>75</v>
      </c>
      <c r="AD2105" s="108" t="s">
        <v>75</v>
      </c>
    </row>
    <row r="2106" spans="1:30" s="116" customFormat="1" ht="50.25" hidden="1" customHeight="1" x14ac:dyDescent="0.25">
      <c r="A2106" s="54">
        <f>+SUBTOTAL(3,$B$11:B2106)</f>
        <v>0</v>
      </c>
      <c r="B2106" s="108" t="s">
        <v>42</v>
      </c>
      <c r="C2106" s="108" t="s">
        <v>43</v>
      </c>
      <c r="D2106" s="108" t="s">
        <v>44</v>
      </c>
      <c r="E2106" s="108" t="s">
        <v>45</v>
      </c>
      <c r="F2106" s="108" t="s">
        <v>6636</v>
      </c>
      <c r="G2106" s="111">
        <v>45629.48212963</v>
      </c>
      <c r="H2106" s="108" t="s">
        <v>6636</v>
      </c>
      <c r="I2106" s="111">
        <v>45629.48212963</v>
      </c>
      <c r="J2106" s="108" t="s">
        <v>6636</v>
      </c>
      <c r="K2106" s="111">
        <v>45629.48212963</v>
      </c>
      <c r="L2106" s="108" t="s">
        <v>6678</v>
      </c>
      <c r="M2106" s="108" t="s">
        <v>111</v>
      </c>
      <c r="N2106" s="108" t="s">
        <v>221</v>
      </c>
      <c r="O2106" s="108" t="s">
        <v>541</v>
      </c>
      <c r="P2106" s="108" t="s">
        <v>6709</v>
      </c>
      <c r="Q2106" s="108"/>
      <c r="R2106" s="108"/>
      <c r="S2106" s="108" t="s">
        <v>112</v>
      </c>
      <c r="T2106" s="108" t="s">
        <v>113</v>
      </c>
      <c r="U2106" s="108" t="s">
        <v>5678</v>
      </c>
      <c r="V2106" s="108"/>
      <c r="W2106" s="108"/>
      <c r="X2106" s="108"/>
      <c r="Y2106" s="108"/>
      <c r="Z2106" s="108"/>
      <c r="AA2106" s="108"/>
      <c r="AB2106" s="108"/>
      <c r="AC2106" s="108" t="s">
        <v>75</v>
      </c>
      <c r="AD2106" s="108" t="s">
        <v>75</v>
      </c>
    </row>
    <row r="2107" spans="1:30" s="116" customFormat="1" ht="50.25" hidden="1" customHeight="1" x14ac:dyDescent="0.25">
      <c r="A2107" s="54">
        <f>+SUBTOTAL(3,$B$11:B2107)</f>
        <v>0</v>
      </c>
      <c r="B2107" s="108" t="s">
        <v>42</v>
      </c>
      <c r="C2107" s="108" t="s">
        <v>43</v>
      </c>
      <c r="D2107" s="108" t="s">
        <v>44</v>
      </c>
      <c r="E2107" s="108" t="s">
        <v>45</v>
      </c>
      <c r="F2107" s="108" t="s">
        <v>6637</v>
      </c>
      <c r="G2107" s="111">
        <v>45637.759629630003</v>
      </c>
      <c r="H2107" s="108" t="s">
        <v>6637</v>
      </c>
      <c r="I2107" s="111">
        <v>45637.759629630003</v>
      </c>
      <c r="J2107" s="108" t="s">
        <v>6637</v>
      </c>
      <c r="K2107" s="111">
        <v>45637.759629630003</v>
      </c>
      <c r="L2107" s="108" t="s">
        <v>6679</v>
      </c>
      <c r="M2107" s="108" t="s">
        <v>48</v>
      </c>
      <c r="N2107" s="108" t="s">
        <v>221</v>
      </c>
      <c r="O2107" s="108" t="s">
        <v>571</v>
      </c>
      <c r="P2107" s="108" t="s">
        <v>1349</v>
      </c>
      <c r="Q2107" s="108"/>
      <c r="R2107" s="108"/>
      <c r="S2107" s="108" t="s">
        <v>68</v>
      </c>
      <c r="T2107" s="108" t="s">
        <v>69</v>
      </c>
      <c r="U2107" s="108" t="s">
        <v>70</v>
      </c>
      <c r="V2107" s="108"/>
      <c r="W2107" s="108"/>
      <c r="X2107" s="108"/>
      <c r="Y2107" s="108"/>
      <c r="Z2107" s="108"/>
      <c r="AA2107" s="108"/>
      <c r="AB2107" s="108"/>
      <c r="AC2107" s="108" t="s">
        <v>75</v>
      </c>
      <c r="AD2107" s="108" t="s">
        <v>75</v>
      </c>
    </row>
    <row r="2108" spans="1:30" s="116" customFormat="1" ht="50.25" hidden="1" customHeight="1" x14ac:dyDescent="0.25">
      <c r="A2108" s="54">
        <f>+SUBTOTAL(3,$B$11:B2108)</f>
        <v>0</v>
      </c>
      <c r="B2108" s="108" t="s">
        <v>42</v>
      </c>
      <c r="C2108" s="108" t="s">
        <v>43</v>
      </c>
      <c r="D2108" s="108" t="s">
        <v>44</v>
      </c>
      <c r="E2108" s="108" t="s">
        <v>45</v>
      </c>
      <c r="F2108" s="108" t="s">
        <v>6638</v>
      </c>
      <c r="G2108" s="111">
        <v>45631.627453704001</v>
      </c>
      <c r="H2108" s="108" t="s">
        <v>6638</v>
      </c>
      <c r="I2108" s="111">
        <v>45631.627453704001</v>
      </c>
      <c r="J2108" s="108" t="s">
        <v>6638</v>
      </c>
      <c r="K2108" s="111">
        <v>45631.627453704001</v>
      </c>
      <c r="L2108" s="108" t="s">
        <v>6676</v>
      </c>
      <c r="M2108" s="108" t="s">
        <v>48</v>
      </c>
      <c r="N2108" s="108" t="s">
        <v>221</v>
      </c>
      <c r="O2108" s="108" t="s">
        <v>545</v>
      </c>
      <c r="P2108" s="108" t="s">
        <v>6707</v>
      </c>
      <c r="Q2108" s="108"/>
      <c r="R2108" s="108"/>
      <c r="S2108" s="108" t="s">
        <v>68</v>
      </c>
      <c r="T2108" s="108" t="s">
        <v>296</v>
      </c>
      <c r="U2108" s="108" t="s">
        <v>457</v>
      </c>
      <c r="V2108" s="108"/>
      <c r="W2108" s="108"/>
      <c r="X2108" s="108"/>
      <c r="Y2108" s="108"/>
      <c r="Z2108" s="108"/>
      <c r="AA2108" s="108"/>
      <c r="AB2108" s="108"/>
      <c r="AC2108" s="108" t="s">
        <v>82</v>
      </c>
      <c r="AD2108" s="108" t="s">
        <v>82</v>
      </c>
    </row>
    <row r="2109" spans="1:30" s="116" customFormat="1" ht="50.25" hidden="1" customHeight="1" x14ac:dyDescent="0.25">
      <c r="A2109" s="54">
        <f>+SUBTOTAL(3,$B$11:B2109)</f>
        <v>0</v>
      </c>
      <c r="B2109" s="108" t="s">
        <v>42</v>
      </c>
      <c r="C2109" s="108" t="s">
        <v>43</v>
      </c>
      <c r="D2109" s="108" t="s">
        <v>44</v>
      </c>
      <c r="E2109" s="108" t="s">
        <v>45</v>
      </c>
      <c r="F2109" s="108" t="s">
        <v>6639</v>
      </c>
      <c r="G2109" s="111">
        <v>45634.868773148002</v>
      </c>
      <c r="H2109" s="108" t="s">
        <v>6639</v>
      </c>
      <c r="I2109" s="111">
        <v>45634.868773148002</v>
      </c>
      <c r="J2109" s="108" t="s">
        <v>6639</v>
      </c>
      <c r="K2109" s="111">
        <v>45634.868773148002</v>
      </c>
      <c r="L2109" s="108" t="s">
        <v>6680</v>
      </c>
      <c r="M2109" s="108" t="s">
        <v>48</v>
      </c>
      <c r="N2109" s="108" t="s">
        <v>182</v>
      </c>
      <c r="O2109" s="108" t="s">
        <v>1642</v>
      </c>
      <c r="P2109" s="108" t="s">
        <v>5232</v>
      </c>
      <c r="Q2109" s="108"/>
      <c r="R2109" s="108"/>
      <c r="S2109" s="108" t="s">
        <v>68</v>
      </c>
      <c r="T2109" s="108" t="s">
        <v>96</v>
      </c>
      <c r="U2109" s="108" t="s">
        <v>97</v>
      </c>
      <c r="V2109" s="108"/>
      <c r="W2109" s="108"/>
      <c r="X2109" s="108"/>
      <c r="Y2109" s="108"/>
      <c r="Z2109" s="108"/>
      <c r="AA2109" s="108"/>
      <c r="AB2109" s="108"/>
      <c r="AC2109" s="108" t="s">
        <v>75</v>
      </c>
      <c r="AD2109" s="108" t="s">
        <v>75</v>
      </c>
    </row>
    <row r="2110" spans="1:30" s="116" customFormat="1" ht="50.25" hidden="1" customHeight="1" x14ac:dyDescent="0.25">
      <c r="A2110" s="54">
        <f>+SUBTOTAL(3,$B$11:B2110)</f>
        <v>0</v>
      </c>
      <c r="B2110" s="108" t="s">
        <v>42</v>
      </c>
      <c r="C2110" s="108" t="s">
        <v>43</v>
      </c>
      <c r="D2110" s="108" t="s">
        <v>44</v>
      </c>
      <c r="E2110" s="108" t="s">
        <v>45</v>
      </c>
      <c r="F2110" s="108" t="s">
        <v>6640</v>
      </c>
      <c r="G2110" s="111">
        <v>45629.459907406999</v>
      </c>
      <c r="H2110" s="108" t="s">
        <v>6640</v>
      </c>
      <c r="I2110" s="111">
        <v>45629.459907406999</v>
      </c>
      <c r="J2110" s="108" t="s">
        <v>6640</v>
      </c>
      <c r="K2110" s="111">
        <v>45629.459907406999</v>
      </c>
      <c r="L2110" s="108" t="s">
        <v>6681</v>
      </c>
      <c r="M2110" s="108" t="s">
        <v>48</v>
      </c>
      <c r="N2110" s="108" t="s">
        <v>141</v>
      </c>
      <c r="O2110" s="108" t="s">
        <v>227</v>
      </c>
      <c r="P2110" s="108" t="s">
        <v>6307</v>
      </c>
      <c r="Q2110" s="108"/>
      <c r="R2110" s="108"/>
      <c r="S2110" s="108" t="s">
        <v>68</v>
      </c>
      <c r="T2110" s="108" t="s">
        <v>150</v>
      </c>
      <c r="U2110" s="108" t="s">
        <v>151</v>
      </c>
      <c r="V2110" s="108"/>
      <c r="W2110" s="108"/>
      <c r="X2110" s="108"/>
      <c r="Y2110" s="108"/>
      <c r="Z2110" s="108"/>
      <c r="AA2110" s="108"/>
      <c r="AB2110" s="108"/>
      <c r="AC2110" s="108" t="s">
        <v>82</v>
      </c>
      <c r="AD2110" s="108" t="s">
        <v>82</v>
      </c>
    </row>
    <row r="2111" spans="1:30" s="116" customFormat="1" ht="50.25" hidden="1" customHeight="1" x14ac:dyDescent="0.25">
      <c r="A2111" s="54">
        <f>+SUBTOTAL(3,$B$11:B2111)</f>
        <v>0</v>
      </c>
      <c r="B2111" s="108" t="s">
        <v>42</v>
      </c>
      <c r="C2111" s="108" t="s">
        <v>43</v>
      </c>
      <c r="D2111" s="108" t="s">
        <v>44</v>
      </c>
      <c r="E2111" s="108" t="s">
        <v>45</v>
      </c>
      <c r="F2111" s="108" t="s">
        <v>6641</v>
      </c>
      <c r="G2111" s="111">
        <v>45637.414930555999</v>
      </c>
      <c r="H2111" s="108" t="s">
        <v>6641</v>
      </c>
      <c r="I2111" s="111">
        <v>45637.414930555999</v>
      </c>
      <c r="J2111" s="108" t="s">
        <v>6641</v>
      </c>
      <c r="K2111" s="111">
        <v>45637.414930555999</v>
      </c>
      <c r="L2111" s="108" t="s">
        <v>6682</v>
      </c>
      <c r="M2111" s="108" t="s">
        <v>48</v>
      </c>
      <c r="N2111" s="108" t="s">
        <v>141</v>
      </c>
      <c r="O2111" s="108" t="s">
        <v>210</v>
      </c>
      <c r="P2111" s="108" t="s">
        <v>3359</v>
      </c>
      <c r="Q2111" s="108"/>
      <c r="R2111" s="108"/>
      <c r="S2111" s="108" t="s">
        <v>68</v>
      </c>
      <c r="T2111" s="108" t="s">
        <v>69</v>
      </c>
      <c r="U2111" s="108" t="s">
        <v>70</v>
      </c>
      <c r="V2111" s="108"/>
      <c r="W2111" s="108"/>
      <c r="X2111" s="108"/>
      <c r="Y2111" s="108"/>
      <c r="Z2111" s="108"/>
      <c r="AA2111" s="108"/>
      <c r="AB2111" s="108"/>
      <c r="AC2111" s="108" t="s">
        <v>117</v>
      </c>
      <c r="AD2111" s="108" t="s">
        <v>117</v>
      </c>
    </row>
    <row r="2112" spans="1:30" s="116" customFormat="1" ht="50.25" hidden="1" customHeight="1" x14ac:dyDescent="0.25">
      <c r="A2112" s="54">
        <f>+SUBTOTAL(3,$B$11:B2112)</f>
        <v>0</v>
      </c>
      <c r="B2112" s="108" t="s">
        <v>42</v>
      </c>
      <c r="C2112" s="108" t="s">
        <v>43</v>
      </c>
      <c r="D2112" s="108" t="s">
        <v>44</v>
      </c>
      <c r="E2112" s="108" t="s">
        <v>45</v>
      </c>
      <c r="F2112" s="108" t="s">
        <v>6642</v>
      </c>
      <c r="G2112" s="111">
        <v>45637.453310185003</v>
      </c>
      <c r="H2112" s="108" t="s">
        <v>6642</v>
      </c>
      <c r="I2112" s="111">
        <v>45637.453310185003</v>
      </c>
      <c r="J2112" s="108" t="s">
        <v>6642</v>
      </c>
      <c r="K2112" s="111">
        <v>45637.453310185003</v>
      </c>
      <c r="L2112" s="108" t="s">
        <v>6683</v>
      </c>
      <c r="M2112" s="108" t="s">
        <v>48</v>
      </c>
      <c r="N2112" s="108" t="s">
        <v>141</v>
      </c>
      <c r="O2112" s="108" t="s">
        <v>175</v>
      </c>
      <c r="P2112" s="108" t="s">
        <v>6710</v>
      </c>
      <c r="Q2112" s="108"/>
      <c r="R2112" s="108"/>
      <c r="S2112" s="108" t="s">
        <v>68</v>
      </c>
      <c r="T2112" s="108" t="s">
        <v>150</v>
      </c>
      <c r="U2112" s="108" t="s">
        <v>151</v>
      </c>
      <c r="V2112" s="108"/>
      <c r="W2112" s="108"/>
      <c r="X2112" s="108"/>
      <c r="Y2112" s="108"/>
      <c r="Z2112" s="108"/>
      <c r="AA2112" s="108"/>
      <c r="AB2112" s="108"/>
      <c r="AC2112" s="108" t="s">
        <v>82</v>
      </c>
      <c r="AD2112" s="108" t="s">
        <v>82</v>
      </c>
    </row>
    <row r="2113" spans="1:30" s="116" customFormat="1" ht="50.25" hidden="1" customHeight="1" x14ac:dyDescent="0.25">
      <c r="A2113" s="54">
        <f>+SUBTOTAL(3,$B$11:B2113)</f>
        <v>0</v>
      </c>
      <c r="B2113" s="108" t="s">
        <v>42</v>
      </c>
      <c r="C2113" s="108" t="s">
        <v>43</v>
      </c>
      <c r="D2113" s="108" t="s">
        <v>44</v>
      </c>
      <c r="E2113" s="108" t="s">
        <v>45</v>
      </c>
      <c r="F2113" s="108" t="s">
        <v>6643</v>
      </c>
      <c r="G2113" s="111">
        <v>45631.508831018997</v>
      </c>
      <c r="H2113" s="108" t="s">
        <v>6643</v>
      </c>
      <c r="I2113" s="111">
        <v>45631.508831018997</v>
      </c>
      <c r="J2113" s="108" t="s">
        <v>6643</v>
      </c>
      <c r="K2113" s="111">
        <v>45631.508831018997</v>
      </c>
      <c r="L2113" s="108" t="s">
        <v>6684</v>
      </c>
      <c r="M2113" s="108" t="s">
        <v>48</v>
      </c>
      <c r="N2113" s="108" t="s">
        <v>141</v>
      </c>
      <c r="O2113" s="108" t="s">
        <v>142</v>
      </c>
      <c r="P2113" s="108" t="s">
        <v>6711</v>
      </c>
      <c r="Q2113" s="108"/>
      <c r="R2113" s="108"/>
      <c r="S2113" s="108" t="s">
        <v>68</v>
      </c>
      <c r="T2113" s="108" t="s">
        <v>69</v>
      </c>
      <c r="U2113" s="108" t="s">
        <v>89</v>
      </c>
      <c r="V2113" s="108"/>
      <c r="W2113" s="108"/>
      <c r="X2113" s="108"/>
      <c r="Y2113" s="108"/>
      <c r="Z2113" s="108"/>
      <c r="AA2113" s="108"/>
      <c r="AB2113" s="108"/>
      <c r="AC2113" s="108" t="s">
        <v>117</v>
      </c>
      <c r="AD2113" s="108" t="s">
        <v>117</v>
      </c>
    </row>
    <row r="2114" spans="1:30" s="116" customFormat="1" ht="50.25" hidden="1" customHeight="1" x14ac:dyDescent="0.25">
      <c r="A2114" s="54">
        <f>+SUBTOTAL(3,$B$11:B2114)</f>
        <v>0</v>
      </c>
      <c r="B2114" s="108" t="s">
        <v>42</v>
      </c>
      <c r="C2114" s="108" t="s">
        <v>43</v>
      </c>
      <c r="D2114" s="108" t="s">
        <v>44</v>
      </c>
      <c r="E2114" s="108" t="s">
        <v>45</v>
      </c>
      <c r="F2114" s="108" t="s">
        <v>6644</v>
      </c>
      <c r="G2114" s="111">
        <v>45637.469386573997</v>
      </c>
      <c r="H2114" s="108" t="s">
        <v>6644</v>
      </c>
      <c r="I2114" s="111">
        <v>45637.469386573997</v>
      </c>
      <c r="J2114" s="108" t="s">
        <v>6644</v>
      </c>
      <c r="K2114" s="111">
        <v>45637.469386573997</v>
      </c>
      <c r="L2114" s="108" t="s">
        <v>6685</v>
      </c>
      <c r="M2114" s="108" t="s">
        <v>48</v>
      </c>
      <c r="N2114" s="108" t="s">
        <v>141</v>
      </c>
      <c r="O2114" s="108" t="s">
        <v>1288</v>
      </c>
      <c r="P2114" s="108" t="s">
        <v>427</v>
      </c>
      <c r="Q2114" s="108"/>
      <c r="R2114" s="108"/>
      <c r="S2114" s="108" t="s">
        <v>68</v>
      </c>
      <c r="T2114" s="108" t="s">
        <v>167</v>
      </c>
      <c r="U2114" s="108" t="s">
        <v>168</v>
      </c>
      <c r="V2114" s="108"/>
      <c r="W2114" s="108"/>
      <c r="X2114" s="108"/>
      <c r="Y2114" s="108"/>
      <c r="Z2114" s="108"/>
      <c r="AA2114" s="108"/>
      <c r="AB2114" s="108"/>
      <c r="AC2114" s="108" t="s">
        <v>117</v>
      </c>
      <c r="AD2114" s="108" t="s">
        <v>117</v>
      </c>
    </row>
    <row r="2115" spans="1:30" s="116" customFormat="1" ht="50.25" hidden="1" customHeight="1" x14ac:dyDescent="0.25">
      <c r="A2115" s="54">
        <f>+SUBTOTAL(3,$B$11:B2115)</f>
        <v>0</v>
      </c>
      <c r="B2115" s="108" t="s">
        <v>42</v>
      </c>
      <c r="C2115" s="108" t="s">
        <v>43</v>
      </c>
      <c r="D2115" s="108" t="s">
        <v>44</v>
      </c>
      <c r="E2115" s="108" t="s">
        <v>45</v>
      </c>
      <c r="F2115" s="108" t="s">
        <v>6645</v>
      </c>
      <c r="G2115" s="111">
        <v>45629.000879630003</v>
      </c>
      <c r="H2115" s="108" t="s">
        <v>6645</v>
      </c>
      <c r="I2115" s="111">
        <v>45629.000879630003</v>
      </c>
      <c r="J2115" s="108" t="s">
        <v>6645</v>
      </c>
      <c r="K2115" s="111">
        <v>45629.000879630003</v>
      </c>
      <c r="L2115" s="108" t="s">
        <v>6686</v>
      </c>
      <c r="M2115" s="108" t="s">
        <v>48</v>
      </c>
      <c r="N2115" s="108" t="s">
        <v>141</v>
      </c>
      <c r="O2115" s="108" t="s">
        <v>624</v>
      </c>
      <c r="P2115" s="108" t="s">
        <v>6314</v>
      </c>
      <c r="Q2115" s="108"/>
      <c r="R2115" s="108"/>
      <c r="S2115" s="108" t="s">
        <v>68</v>
      </c>
      <c r="T2115" s="108" t="s">
        <v>69</v>
      </c>
      <c r="U2115" s="108" t="s">
        <v>70</v>
      </c>
      <c r="V2115" s="108"/>
      <c r="W2115" s="108"/>
      <c r="X2115" s="108"/>
      <c r="Y2115" s="108"/>
      <c r="Z2115" s="108"/>
      <c r="AA2115" s="108"/>
      <c r="AB2115" s="108"/>
      <c r="AC2115" s="108" t="s">
        <v>82</v>
      </c>
      <c r="AD2115" s="108" t="s">
        <v>82</v>
      </c>
    </row>
    <row r="2116" spans="1:30" s="116" customFormat="1" ht="50.25" hidden="1" customHeight="1" x14ac:dyDescent="0.25">
      <c r="A2116" s="54">
        <f>+SUBTOTAL(3,$B$11:B2116)</f>
        <v>0</v>
      </c>
      <c r="B2116" s="108" t="s">
        <v>42</v>
      </c>
      <c r="C2116" s="108" t="s">
        <v>43</v>
      </c>
      <c r="D2116" s="108" t="s">
        <v>44</v>
      </c>
      <c r="E2116" s="108" t="s">
        <v>45</v>
      </c>
      <c r="F2116" s="108" t="s">
        <v>6646</v>
      </c>
      <c r="G2116" s="111">
        <v>45637.755937499998</v>
      </c>
      <c r="H2116" s="108" t="s">
        <v>6646</v>
      </c>
      <c r="I2116" s="111">
        <v>45637.755937499998</v>
      </c>
      <c r="J2116" s="108" t="s">
        <v>6646</v>
      </c>
      <c r="K2116" s="111">
        <v>45637.755937499998</v>
      </c>
      <c r="L2116" s="108" t="s">
        <v>6687</v>
      </c>
      <c r="M2116" s="108" t="s">
        <v>48</v>
      </c>
      <c r="N2116" s="108" t="s">
        <v>141</v>
      </c>
      <c r="O2116" s="108" t="s">
        <v>1288</v>
      </c>
      <c r="P2116" s="108" t="s">
        <v>2021</v>
      </c>
      <c r="Q2116" s="108"/>
      <c r="R2116" s="108"/>
      <c r="S2116" s="108" t="s">
        <v>68</v>
      </c>
      <c r="T2116" s="108" t="s">
        <v>69</v>
      </c>
      <c r="U2116" s="108" t="s">
        <v>89</v>
      </c>
      <c r="V2116" s="108"/>
      <c r="W2116" s="108"/>
      <c r="X2116" s="108"/>
      <c r="Y2116" s="108"/>
      <c r="Z2116" s="108"/>
      <c r="AA2116" s="108"/>
      <c r="AB2116" s="108"/>
      <c r="AC2116" s="108" t="s">
        <v>117</v>
      </c>
      <c r="AD2116" s="108" t="s">
        <v>117</v>
      </c>
    </row>
    <row r="2117" spans="1:30" s="116" customFormat="1" ht="50.25" hidden="1" customHeight="1" x14ac:dyDescent="0.25">
      <c r="A2117" s="54">
        <f>+SUBTOTAL(3,$B$11:B2117)</f>
        <v>0</v>
      </c>
      <c r="B2117" s="108" t="s">
        <v>42</v>
      </c>
      <c r="C2117" s="108" t="s">
        <v>43</v>
      </c>
      <c r="D2117" s="108" t="s">
        <v>44</v>
      </c>
      <c r="E2117" s="108" t="s">
        <v>45</v>
      </c>
      <c r="F2117" s="108" t="s">
        <v>6647</v>
      </c>
      <c r="G2117" s="111">
        <v>45637.516296296002</v>
      </c>
      <c r="H2117" s="108" t="s">
        <v>6647</v>
      </c>
      <c r="I2117" s="111">
        <v>45637.516296296002</v>
      </c>
      <c r="J2117" s="108" t="s">
        <v>6647</v>
      </c>
      <c r="K2117" s="111">
        <v>45637.516296296002</v>
      </c>
      <c r="L2117" s="108" t="s">
        <v>6688</v>
      </c>
      <c r="M2117" s="108" t="s">
        <v>48</v>
      </c>
      <c r="N2117" s="108" t="s">
        <v>49</v>
      </c>
      <c r="O2117" s="108" t="s">
        <v>1375</v>
      </c>
      <c r="P2117" s="108" t="s">
        <v>6712</v>
      </c>
      <c r="Q2117" s="108"/>
      <c r="R2117" s="108"/>
      <c r="S2117" s="108" t="s">
        <v>68</v>
      </c>
      <c r="T2117" s="108" t="s">
        <v>69</v>
      </c>
      <c r="U2117" s="108" t="s">
        <v>89</v>
      </c>
      <c r="V2117" s="108"/>
      <c r="W2117" s="108"/>
      <c r="X2117" s="108"/>
      <c r="Y2117" s="108"/>
      <c r="Z2117" s="108"/>
      <c r="AA2117" s="108"/>
      <c r="AB2117" s="108"/>
      <c r="AC2117" s="108" t="s">
        <v>117</v>
      </c>
      <c r="AD2117" s="108" t="s">
        <v>117</v>
      </c>
    </row>
    <row r="2118" spans="1:30" s="116" customFormat="1" ht="50.25" hidden="1" customHeight="1" x14ac:dyDescent="0.25">
      <c r="A2118" s="54">
        <f>+SUBTOTAL(3,$B$11:B2118)</f>
        <v>0</v>
      </c>
      <c r="B2118" s="108" t="s">
        <v>42</v>
      </c>
      <c r="C2118" s="108" t="s">
        <v>43</v>
      </c>
      <c r="D2118" s="108" t="s">
        <v>44</v>
      </c>
      <c r="E2118" s="108" t="s">
        <v>45</v>
      </c>
      <c r="F2118" s="108" t="s">
        <v>6648</v>
      </c>
      <c r="G2118" s="111">
        <v>45632.706203704001</v>
      </c>
      <c r="H2118" s="108" t="s">
        <v>6648</v>
      </c>
      <c r="I2118" s="111">
        <v>45632.706203704001</v>
      </c>
      <c r="J2118" s="108" t="s">
        <v>6648</v>
      </c>
      <c r="K2118" s="111">
        <v>45632.706203704001</v>
      </c>
      <c r="L2118" s="108" t="s">
        <v>6689</v>
      </c>
      <c r="M2118" s="108" t="s">
        <v>48</v>
      </c>
      <c r="N2118" s="108" t="s">
        <v>191</v>
      </c>
      <c r="O2118" s="108" t="s">
        <v>6702</v>
      </c>
      <c r="P2118" s="108" t="s">
        <v>6713</v>
      </c>
      <c r="Q2118" s="108"/>
      <c r="R2118" s="108"/>
      <c r="S2118" s="108" t="s">
        <v>652</v>
      </c>
      <c r="T2118" s="108" t="s">
        <v>3273</v>
      </c>
      <c r="U2118" s="108" t="s">
        <v>654</v>
      </c>
      <c r="V2118" s="108"/>
      <c r="W2118" s="108"/>
      <c r="X2118" s="108"/>
      <c r="Y2118" s="108"/>
      <c r="Z2118" s="108"/>
      <c r="AA2118" s="108"/>
      <c r="AB2118" s="108"/>
      <c r="AC2118" s="108" t="s">
        <v>117</v>
      </c>
      <c r="AD2118" s="108" t="s">
        <v>117</v>
      </c>
    </row>
    <row r="2119" spans="1:30" s="116" customFormat="1" ht="50.25" hidden="1" customHeight="1" x14ac:dyDescent="0.25">
      <c r="A2119" s="54">
        <f>+SUBTOTAL(3,$B$11:B2119)</f>
        <v>0</v>
      </c>
      <c r="B2119" s="108" t="s">
        <v>42</v>
      </c>
      <c r="C2119" s="108" t="s">
        <v>43</v>
      </c>
      <c r="D2119" s="108" t="s">
        <v>44</v>
      </c>
      <c r="E2119" s="108" t="s">
        <v>45</v>
      </c>
      <c r="F2119" s="108" t="s">
        <v>6649</v>
      </c>
      <c r="G2119" s="111">
        <v>45631.494652777998</v>
      </c>
      <c r="H2119" s="108" t="s">
        <v>6649</v>
      </c>
      <c r="I2119" s="111">
        <v>45631.494652777998</v>
      </c>
      <c r="J2119" s="108" t="s">
        <v>6649</v>
      </c>
      <c r="K2119" s="111">
        <v>45631.494652777998</v>
      </c>
      <c r="L2119" s="108" t="s">
        <v>6690</v>
      </c>
      <c r="M2119" s="108" t="s">
        <v>48</v>
      </c>
      <c r="N2119" s="108" t="s">
        <v>303</v>
      </c>
      <c r="O2119" s="108" t="s">
        <v>3475</v>
      </c>
      <c r="P2119" s="108" t="s">
        <v>6714</v>
      </c>
      <c r="Q2119" s="108"/>
      <c r="R2119" s="108"/>
      <c r="S2119" s="108" t="s">
        <v>68</v>
      </c>
      <c r="T2119" s="108" t="s">
        <v>69</v>
      </c>
      <c r="U2119" s="108" t="s">
        <v>70</v>
      </c>
      <c r="V2119" s="108"/>
      <c r="W2119" s="108"/>
      <c r="X2119" s="108"/>
      <c r="Y2119" s="108"/>
      <c r="Z2119" s="108"/>
      <c r="AA2119" s="108"/>
      <c r="AB2119" s="108"/>
      <c r="AC2119" s="108" t="s">
        <v>82</v>
      </c>
      <c r="AD2119" s="108" t="s">
        <v>82</v>
      </c>
    </row>
    <row r="2120" spans="1:30" s="116" customFormat="1" ht="50.25" hidden="1" customHeight="1" x14ac:dyDescent="0.25">
      <c r="A2120" s="54">
        <f>+SUBTOTAL(3,$B$11:B2120)</f>
        <v>0</v>
      </c>
      <c r="B2120" s="108" t="s">
        <v>42</v>
      </c>
      <c r="C2120" s="108" t="s">
        <v>43</v>
      </c>
      <c r="D2120" s="108" t="s">
        <v>44</v>
      </c>
      <c r="E2120" s="108" t="s">
        <v>45</v>
      </c>
      <c r="F2120" s="108" t="s">
        <v>6650</v>
      </c>
      <c r="G2120" s="111">
        <v>45630.497835647999</v>
      </c>
      <c r="H2120" s="108" t="s">
        <v>6650</v>
      </c>
      <c r="I2120" s="111">
        <v>45630.497835647999</v>
      </c>
      <c r="J2120" s="108" t="s">
        <v>6650</v>
      </c>
      <c r="K2120" s="111">
        <v>45630.497835647999</v>
      </c>
      <c r="L2120" s="108" t="s">
        <v>6691</v>
      </c>
      <c r="M2120" s="108" t="s">
        <v>48</v>
      </c>
      <c r="N2120" s="108" t="s">
        <v>303</v>
      </c>
      <c r="O2120" s="108" t="s">
        <v>304</v>
      </c>
      <c r="P2120" s="108" t="s">
        <v>6715</v>
      </c>
      <c r="Q2120" s="108"/>
      <c r="R2120" s="108"/>
      <c r="S2120" s="108" t="s">
        <v>68</v>
      </c>
      <c r="T2120" s="108" t="s">
        <v>161</v>
      </c>
      <c r="U2120" s="108" t="s">
        <v>162</v>
      </c>
      <c r="V2120" s="108"/>
      <c r="W2120" s="108"/>
      <c r="X2120" s="108"/>
      <c r="Y2120" s="108"/>
      <c r="Z2120" s="108"/>
      <c r="AA2120" s="108"/>
      <c r="AB2120" s="108"/>
      <c r="AC2120" s="108" t="s">
        <v>82</v>
      </c>
      <c r="AD2120" s="108" t="s">
        <v>82</v>
      </c>
    </row>
    <row r="2121" spans="1:30" s="116" customFormat="1" ht="50.25" hidden="1" customHeight="1" x14ac:dyDescent="0.25">
      <c r="A2121" s="54">
        <f>+SUBTOTAL(3,$B$11:B2121)</f>
        <v>0</v>
      </c>
      <c r="B2121" s="108" t="s">
        <v>42</v>
      </c>
      <c r="C2121" s="108" t="s">
        <v>43</v>
      </c>
      <c r="D2121" s="108" t="s">
        <v>44</v>
      </c>
      <c r="E2121" s="108" t="s">
        <v>45</v>
      </c>
      <c r="F2121" s="108" t="s">
        <v>6651</v>
      </c>
      <c r="G2121" s="111">
        <v>45631.417800925999</v>
      </c>
      <c r="H2121" s="108" t="s">
        <v>6651</v>
      </c>
      <c r="I2121" s="111">
        <v>45631.417800925999</v>
      </c>
      <c r="J2121" s="108" t="s">
        <v>6651</v>
      </c>
      <c r="K2121" s="111">
        <v>45631.417800925999</v>
      </c>
      <c r="L2121" s="108" t="s">
        <v>6692</v>
      </c>
      <c r="M2121" s="108" t="s">
        <v>111</v>
      </c>
      <c r="N2121" s="108" t="s">
        <v>303</v>
      </c>
      <c r="O2121" s="108" t="s">
        <v>3479</v>
      </c>
      <c r="P2121" s="108" t="s">
        <v>419</v>
      </c>
      <c r="Q2121" s="108"/>
      <c r="R2121" s="108"/>
      <c r="S2121" s="108" t="s">
        <v>53</v>
      </c>
      <c r="T2121" s="108" t="s">
        <v>5248</v>
      </c>
      <c r="U2121" s="108" t="s">
        <v>157</v>
      </c>
      <c r="V2121" s="108"/>
      <c r="W2121" s="108"/>
      <c r="X2121" s="108"/>
      <c r="Y2121" s="108"/>
      <c r="Z2121" s="108"/>
      <c r="AA2121" s="108"/>
      <c r="AB2121" s="108"/>
      <c r="AC2121" s="108" t="s">
        <v>82</v>
      </c>
      <c r="AD2121" s="108" t="s">
        <v>82</v>
      </c>
    </row>
    <row r="2122" spans="1:30" s="116" customFormat="1" ht="50.25" hidden="1" customHeight="1" x14ac:dyDescent="0.25">
      <c r="A2122" s="54">
        <f>+SUBTOTAL(3,$B$11:B2122)</f>
        <v>0</v>
      </c>
      <c r="B2122" s="108" t="s">
        <v>42</v>
      </c>
      <c r="C2122" s="108" t="s">
        <v>43</v>
      </c>
      <c r="D2122" s="108" t="s">
        <v>44</v>
      </c>
      <c r="E2122" s="108" t="s">
        <v>45</v>
      </c>
      <c r="F2122" s="108" t="s">
        <v>6652</v>
      </c>
      <c r="G2122" s="111">
        <v>45629.923715277997</v>
      </c>
      <c r="H2122" s="108" t="s">
        <v>6652</v>
      </c>
      <c r="I2122" s="111">
        <v>45629.923715277997</v>
      </c>
      <c r="J2122" s="108" t="s">
        <v>6652</v>
      </c>
      <c r="K2122" s="111">
        <v>45629.923715277997</v>
      </c>
      <c r="L2122" s="108" t="s">
        <v>6693</v>
      </c>
      <c r="M2122" s="108" t="s">
        <v>48</v>
      </c>
      <c r="N2122" s="108" t="s">
        <v>49</v>
      </c>
      <c r="O2122" s="108" t="s">
        <v>668</v>
      </c>
      <c r="P2122" s="108" t="s">
        <v>669</v>
      </c>
      <c r="Q2122" s="108"/>
      <c r="R2122" s="108"/>
      <c r="S2122" s="108" t="s">
        <v>68</v>
      </c>
      <c r="T2122" s="108" t="s">
        <v>69</v>
      </c>
      <c r="U2122" s="108" t="s">
        <v>70</v>
      </c>
      <c r="V2122" s="108"/>
      <c r="W2122" s="108"/>
      <c r="X2122" s="108"/>
      <c r="Y2122" s="108"/>
      <c r="Z2122" s="108"/>
      <c r="AA2122" s="108"/>
      <c r="AB2122" s="108"/>
      <c r="AC2122" s="108" t="s">
        <v>61</v>
      </c>
      <c r="AD2122" s="108" t="s">
        <v>61</v>
      </c>
    </row>
    <row r="2123" spans="1:30" s="116" customFormat="1" ht="50.25" hidden="1" customHeight="1" x14ac:dyDescent="0.25">
      <c r="A2123" s="54">
        <f>+SUBTOTAL(3,$B$11:B2123)</f>
        <v>0</v>
      </c>
      <c r="B2123" s="108" t="s">
        <v>42</v>
      </c>
      <c r="C2123" s="108" t="s">
        <v>43</v>
      </c>
      <c r="D2123" s="108" t="s">
        <v>44</v>
      </c>
      <c r="E2123" s="108" t="s">
        <v>45</v>
      </c>
      <c r="F2123" s="108" t="s">
        <v>6653</v>
      </c>
      <c r="G2123" s="111">
        <v>45630.406574073997</v>
      </c>
      <c r="H2123" s="108" t="s">
        <v>6653</v>
      </c>
      <c r="I2123" s="111">
        <v>45630.406574073997</v>
      </c>
      <c r="J2123" s="108" t="s">
        <v>6653</v>
      </c>
      <c r="K2123" s="111">
        <v>45630.406574073997</v>
      </c>
      <c r="L2123" s="108" t="s">
        <v>6693</v>
      </c>
      <c r="M2123" s="108" t="s">
        <v>48</v>
      </c>
      <c r="N2123" s="108" t="s">
        <v>49</v>
      </c>
      <c r="O2123" s="108" t="s">
        <v>668</v>
      </c>
      <c r="P2123" s="108" t="s">
        <v>669</v>
      </c>
      <c r="Q2123" s="108"/>
      <c r="R2123" s="108"/>
      <c r="S2123" s="108" t="s">
        <v>53</v>
      </c>
      <c r="T2123" s="108" t="s">
        <v>5248</v>
      </c>
      <c r="U2123" s="108" t="s">
        <v>157</v>
      </c>
      <c r="V2123" s="108"/>
      <c r="W2123" s="108"/>
      <c r="X2123" s="108"/>
      <c r="Y2123" s="108"/>
      <c r="Z2123" s="108"/>
      <c r="AA2123" s="108"/>
      <c r="AB2123" s="108"/>
      <c r="AC2123" s="108" t="s">
        <v>61</v>
      </c>
      <c r="AD2123" s="108" t="s">
        <v>61</v>
      </c>
    </row>
    <row r="2124" spans="1:30" s="116" customFormat="1" ht="50.25" hidden="1" customHeight="1" x14ac:dyDescent="0.25">
      <c r="A2124" s="54">
        <f>+SUBTOTAL(3,$B$11:B2124)</f>
        <v>0</v>
      </c>
      <c r="B2124" s="108" t="s">
        <v>42</v>
      </c>
      <c r="C2124" s="108" t="s">
        <v>43</v>
      </c>
      <c r="D2124" s="108" t="s">
        <v>44</v>
      </c>
      <c r="E2124" s="108" t="s">
        <v>45</v>
      </c>
      <c r="F2124" s="108" t="s">
        <v>6654</v>
      </c>
      <c r="G2124" s="111">
        <v>45636.985879630003</v>
      </c>
      <c r="H2124" s="108" t="s">
        <v>6654</v>
      </c>
      <c r="I2124" s="111">
        <v>45636.985879630003</v>
      </c>
      <c r="J2124" s="108" t="s">
        <v>6654</v>
      </c>
      <c r="K2124" s="111">
        <v>45636.985879630003</v>
      </c>
      <c r="L2124" s="108" t="s">
        <v>6694</v>
      </c>
      <c r="M2124" s="108" t="s">
        <v>48</v>
      </c>
      <c r="N2124" s="108" t="s">
        <v>49</v>
      </c>
      <c r="O2124" s="108" t="s">
        <v>3499</v>
      </c>
      <c r="P2124" s="108" t="s">
        <v>95</v>
      </c>
      <c r="Q2124" s="108"/>
      <c r="R2124" s="108"/>
      <c r="S2124" s="108" t="s">
        <v>68</v>
      </c>
      <c r="T2124" s="108" t="s">
        <v>125</v>
      </c>
      <c r="U2124" s="108" t="s">
        <v>126</v>
      </c>
      <c r="V2124" s="108"/>
      <c r="W2124" s="108"/>
      <c r="X2124" s="108"/>
      <c r="Y2124" s="108"/>
      <c r="Z2124" s="108"/>
      <c r="AA2124" s="108"/>
      <c r="AB2124" s="108"/>
      <c r="AC2124" s="108" t="s">
        <v>61</v>
      </c>
      <c r="AD2124" s="108" t="s">
        <v>61</v>
      </c>
    </row>
    <row r="2125" spans="1:30" s="116" customFormat="1" ht="50.25" hidden="1" customHeight="1" x14ac:dyDescent="0.25">
      <c r="A2125" s="54">
        <f>+SUBTOTAL(3,$B$11:B2125)</f>
        <v>0</v>
      </c>
      <c r="B2125" s="108" t="s">
        <v>42</v>
      </c>
      <c r="C2125" s="108" t="s">
        <v>43</v>
      </c>
      <c r="D2125" s="108" t="s">
        <v>44</v>
      </c>
      <c r="E2125" s="108" t="s">
        <v>45</v>
      </c>
      <c r="F2125" s="108" t="s">
        <v>6655</v>
      </c>
      <c r="G2125" s="111">
        <v>45637.448715277998</v>
      </c>
      <c r="H2125" s="108" t="s">
        <v>6655</v>
      </c>
      <c r="I2125" s="111">
        <v>45637.448715277998</v>
      </c>
      <c r="J2125" s="108" t="s">
        <v>6655</v>
      </c>
      <c r="K2125" s="111">
        <v>45637.448715277998</v>
      </c>
      <c r="L2125" s="108" t="s">
        <v>6695</v>
      </c>
      <c r="M2125" s="108" t="s">
        <v>48</v>
      </c>
      <c r="N2125" s="108" t="s">
        <v>261</v>
      </c>
      <c r="O2125" s="108" t="s">
        <v>750</v>
      </c>
      <c r="P2125" s="108" t="s">
        <v>5953</v>
      </c>
      <c r="Q2125" s="108"/>
      <c r="R2125" s="108"/>
      <c r="S2125" s="108" t="s">
        <v>53</v>
      </c>
      <c r="T2125" s="108" t="s">
        <v>5248</v>
      </c>
      <c r="U2125" s="108" t="s">
        <v>157</v>
      </c>
      <c r="V2125" s="108"/>
      <c r="W2125" s="108"/>
      <c r="X2125" s="108"/>
      <c r="Y2125" s="108"/>
      <c r="Z2125" s="108"/>
      <c r="AA2125" s="108"/>
      <c r="AB2125" s="108"/>
      <c r="AC2125" s="108" t="s">
        <v>82</v>
      </c>
      <c r="AD2125" s="108" t="s">
        <v>82</v>
      </c>
    </row>
    <row r="2126" spans="1:30" s="116" customFormat="1" ht="50.25" hidden="1" customHeight="1" x14ac:dyDescent="0.25">
      <c r="A2126" s="54">
        <f>+SUBTOTAL(3,$B$11:B2126)</f>
        <v>0</v>
      </c>
      <c r="B2126" s="108" t="s">
        <v>42</v>
      </c>
      <c r="C2126" s="108" t="s">
        <v>43</v>
      </c>
      <c r="D2126" s="108" t="s">
        <v>44</v>
      </c>
      <c r="E2126" s="108" t="s">
        <v>45</v>
      </c>
      <c r="F2126" s="108" t="s">
        <v>6656</v>
      </c>
      <c r="G2126" s="111">
        <v>45630.567245370003</v>
      </c>
      <c r="H2126" s="108" t="s">
        <v>6656</v>
      </c>
      <c r="I2126" s="111">
        <v>45630.567245370003</v>
      </c>
      <c r="J2126" s="108" t="s">
        <v>6656</v>
      </c>
      <c r="K2126" s="111">
        <v>45630.567245370003</v>
      </c>
      <c r="L2126" s="108" t="s">
        <v>6696</v>
      </c>
      <c r="M2126" s="108" t="s">
        <v>48</v>
      </c>
      <c r="N2126" s="108" t="s">
        <v>756</v>
      </c>
      <c r="O2126" s="108" t="s">
        <v>1412</v>
      </c>
      <c r="P2126" s="108" t="s">
        <v>504</v>
      </c>
      <c r="Q2126" s="108"/>
      <c r="R2126" s="108"/>
      <c r="S2126" s="108" t="s">
        <v>201</v>
      </c>
      <c r="T2126" s="108" t="s">
        <v>202</v>
      </c>
      <c r="U2126" s="108" t="s">
        <v>203</v>
      </c>
      <c r="V2126" s="108"/>
      <c r="W2126" s="108"/>
      <c r="X2126" s="108"/>
      <c r="Y2126" s="108"/>
      <c r="Z2126" s="108"/>
      <c r="AA2126" s="108"/>
      <c r="AB2126" s="108"/>
      <c r="AC2126" s="108" t="s">
        <v>82</v>
      </c>
      <c r="AD2126" s="108" t="s">
        <v>82</v>
      </c>
    </row>
    <row r="2127" spans="1:30" s="116" customFormat="1" ht="50.25" hidden="1" customHeight="1" x14ac:dyDescent="0.25">
      <c r="A2127" s="54">
        <f>+SUBTOTAL(3,$B$11:B2127)</f>
        <v>0</v>
      </c>
      <c r="B2127" s="108" t="s">
        <v>42</v>
      </c>
      <c r="C2127" s="108" t="s">
        <v>43</v>
      </c>
      <c r="D2127" s="108" t="s">
        <v>44</v>
      </c>
      <c r="E2127" s="108" t="s">
        <v>45</v>
      </c>
      <c r="F2127" s="108" t="s">
        <v>6657</v>
      </c>
      <c r="G2127" s="111">
        <v>45637.447685184998</v>
      </c>
      <c r="H2127" s="108" t="s">
        <v>6657</v>
      </c>
      <c r="I2127" s="111">
        <v>45637.447685184998</v>
      </c>
      <c r="J2127" s="108" t="s">
        <v>6657</v>
      </c>
      <c r="K2127" s="111">
        <v>45637.447685184998</v>
      </c>
      <c r="L2127" s="108" t="s">
        <v>6697</v>
      </c>
      <c r="M2127" s="108" t="s">
        <v>48</v>
      </c>
      <c r="N2127" s="108" t="s">
        <v>756</v>
      </c>
      <c r="O2127" s="108" t="s">
        <v>1412</v>
      </c>
      <c r="P2127" s="108" t="s">
        <v>51</v>
      </c>
      <c r="Q2127" s="108"/>
      <c r="R2127" s="108"/>
      <c r="S2127" s="108" t="s">
        <v>68</v>
      </c>
      <c r="T2127" s="108" t="s">
        <v>321</v>
      </c>
      <c r="U2127" s="108" t="s">
        <v>321</v>
      </c>
      <c r="V2127" s="108"/>
      <c r="W2127" s="108"/>
      <c r="X2127" s="108"/>
      <c r="Y2127" s="108"/>
      <c r="Z2127" s="108"/>
      <c r="AA2127" s="108"/>
      <c r="AB2127" s="108"/>
      <c r="AC2127" s="108" t="s">
        <v>82</v>
      </c>
      <c r="AD2127" s="108" t="s">
        <v>82</v>
      </c>
    </row>
    <row r="2128" spans="1:30" s="116" customFormat="1" ht="50.25" hidden="1" customHeight="1" x14ac:dyDescent="0.25">
      <c r="A2128" s="54">
        <f>+SUBTOTAL(3,$B$11:B2128)</f>
        <v>0</v>
      </c>
      <c r="B2128" s="108" t="s">
        <v>42</v>
      </c>
      <c r="C2128" s="108" t="s">
        <v>43</v>
      </c>
      <c r="D2128" s="108" t="s">
        <v>44</v>
      </c>
      <c r="E2128" s="108" t="s">
        <v>45</v>
      </c>
      <c r="F2128" s="108" t="s">
        <v>6658</v>
      </c>
      <c r="G2128" s="111">
        <v>45635.392662036997</v>
      </c>
      <c r="H2128" s="108" t="s">
        <v>6658</v>
      </c>
      <c r="I2128" s="111">
        <v>45635.392662036997</v>
      </c>
      <c r="J2128" s="108" t="s">
        <v>6658</v>
      </c>
      <c r="K2128" s="111">
        <v>45635.392662036997</v>
      </c>
      <c r="L2128" s="108" t="s">
        <v>6698</v>
      </c>
      <c r="M2128" s="108" t="s">
        <v>48</v>
      </c>
      <c r="N2128" s="108" t="s">
        <v>756</v>
      </c>
      <c r="O2128" s="108" t="s">
        <v>3579</v>
      </c>
      <c r="P2128" s="108" t="s">
        <v>6716</v>
      </c>
      <c r="Q2128" s="108"/>
      <c r="R2128" s="108"/>
      <c r="S2128" s="108" t="s">
        <v>53</v>
      </c>
      <c r="T2128" s="108" t="s">
        <v>411</v>
      </c>
      <c r="U2128" s="108" t="s">
        <v>412</v>
      </c>
      <c r="V2128" s="108"/>
      <c r="W2128" s="108"/>
      <c r="X2128" s="108"/>
      <c r="Y2128" s="108"/>
      <c r="Z2128" s="108"/>
      <c r="AA2128" s="108"/>
      <c r="AB2128" s="108"/>
      <c r="AC2128" s="108" t="s">
        <v>117</v>
      </c>
      <c r="AD2128" s="108" t="s">
        <v>117</v>
      </c>
    </row>
    <row r="2129" spans="1:30" s="116" customFormat="1" ht="50.25" hidden="1" customHeight="1" x14ac:dyDescent="0.25">
      <c r="A2129" s="54">
        <f>+SUBTOTAL(3,$B$11:B2129)</f>
        <v>0</v>
      </c>
      <c r="B2129" s="108" t="s">
        <v>42</v>
      </c>
      <c r="C2129" s="108" t="s">
        <v>43</v>
      </c>
      <c r="D2129" s="108" t="s">
        <v>44</v>
      </c>
      <c r="E2129" s="108" t="s">
        <v>45</v>
      </c>
      <c r="F2129" s="108" t="s">
        <v>6659</v>
      </c>
      <c r="G2129" s="111">
        <v>45634.366932869998</v>
      </c>
      <c r="H2129" s="108" t="s">
        <v>6659</v>
      </c>
      <c r="I2129" s="111">
        <v>45634.366932869998</v>
      </c>
      <c r="J2129" s="108" t="s">
        <v>6659</v>
      </c>
      <c r="K2129" s="111">
        <v>45634.366932869998</v>
      </c>
      <c r="L2129" s="108" t="s">
        <v>6699</v>
      </c>
      <c r="M2129" s="108" t="s">
        <v>48</v>
      </c>
      <c r="N2129" s="108" t="s">
        <v>709</v>
      </c>
      <c r="O2129" s="108" t="s">
        <v>715</v>
      </c>
      <c r="P2129" s="108" t="s">
        <v>719</v>
      </c>
      <c r="Q2129" s="108"/>
      <c r="R2129" s="108"/>
      <c r="S2129" s="108" t="s">
        <v>68</v>
      </c>
      <c r="T2129" s="108" t="s">
        <v>69</v>
      </c>
      <c r="U2129" s="108" t="s">
        <v>70</v>
      </c>
      <c r="V2129" s="108"/>
      <c r="W2129" s="108"/>
      <c r="X2129" s="108"/>
      <c r="Y2129" s="108"/>
      <c r="Z2129" s="108"/>
      <c r="AA2129" s="108"/>
      <c r="AB2129" s="108"/>
      <c r="AC2129" s="108" t="s">
        <v>117</v>
      </c>
      <c r="AD2129" s="108" t="s">
        <v>117</v>
      </c>
    </row>
    <row r="2130" spans="1:30" s="116" customFormat="1" ht="50.25" hidden="1" customHeight="1" x14ac:dyDescent="0.25">
      <c r="A2130" s="54">
        <f>+SUBTOTAL(3,$B$11:B2130)</f>
        <v>0</v>
      </c>
      <c r="B2130" s="108" t="s">
        <v>42</v>
      </c>
      <c r="C2130" s="108" t="s">
        <v>43</v>
      </c>
      <c r="D2130" s="108" t="s">
        <v>44</v>
      </c>
      <c r="E2130" s="108" t="s">
        <v>45</v>
      </c>
      <c r="F2130" s="108" t="s">
        <v>6660</v>
      </c>
      <c r="G2130" s="111">
        <v>45632.385798611002</v>
      </c>
      <c r="H2130" s="108" t="s">
        <v>6660</v>
      </c>
      <c r="I2130" s="111">
        <v>45632.385798611002</v>
      </c>
      <c r="J2130" s="108" t="s">
        <v>6660</v>
      </c>
      <c r="K2130" s="111">
        <v>45632.385798611002</v>
      </c>
      <c r="L2130" s="108" t="s">
        <v>6700</v>
      </c>
      <c r="M2130" s="108" t="s">
        <v>48</v>
      </c>
      <c r="N2130" s="108" t="s">
        <v>313</v>
      </c>
      <c r="O2130" s="108" t="s">
        <v>314</v>
      </c>
      <c r="P2130" s="108" t="s">
        <v>234</v>
      </c>
      <c r="Q2130" s="108"/>
      <c r="R2130" s="108"/>
      <c r="S2130" s="108" t="s">
        <v>53</v>
      </c>
      <c r="T2130" s="108" t="s">
        <v>5248</v>
      </c>
      <c r="U2130" s="108" t="s">
        <v>157</v>
      </c>
      <c r="V2130" s="108"/>
      <c r="W2130" s="108"/>
      <c r="X2130" s="108"/>
      <c r="Y2130" s="108"/>
      <c r="Z2130" s="108"/>
      <c r="AA2130" s="108"/>
      <c r="AB2130" s="108"/>
      <c r="AC2130" s="108" t="s">
        <v>6917</v>
      </c>
      <c r="AD2130" s="108" t="s">
        <v>6917</v>
      </c>
    </row>
    <row r="2131" spans="1:30" s="116" customFormat="1" ht="50.25" hidden="1" customHeight="1" x14ac:dyDescent="0.25">
      <c r="A2131" s="54">
        <f>+SUBTOTAL(3,$B$11:B2131)</f>
        <v>0</v>
      </c>
      <c r="B2131" s="108" t="s">
        <v>42</v>
      </c>
      <c r="C2131" s="108" t="s">
        <v>43</v>
      </c>
      <c r="D2131" s="108" t="s">
        <v>44</v>
      </c>
      <c r="E2131" s="108" t="s">
        <v>45</v>
      </c>
      <c r="F2131" s="108" t="s">
        <v>6661</v>
      </c>
      <c r="G2131" s="111">
        <v>45632.443530092998</v>
      </c>
      <c r="H2131" s="108" t="s">
        <v>6661</v>
      </c>
      <c r="I2131" s="111">
        <v>45632.443530092998</v>
      </c>
      <c r="J2131" s="108" t="s">
        <v>6661</v>
      </c>
      <c r="K2131" s="111">
        <v>45632.443530092998</v>
      </c>
      <c r="L2131" s="108" t="s">
        <v>6687</v>
      </c>
      <c r="M2131" s="108" t="s">
        <v>111</v>
      </c>
      <c r="N2131" s="108" t="s">
        <v>261</v>
      </c>
      <c r="O2131" s="108" t="s">
        <v>739</v>
      </c>
      <c r="P2131" s="108" t="s">
        <v>1354</v>
      </c>
      <c r="Q2131" s="108"/>
      <c r="R2131" s="108"/>
      <c r="S2131" s="108" t="s">
        <v>68</v>
      </c>
      <c r="T2131" s="108" t="s">
        <v>96</v>
      </c>
      <c r="U2131" s="108" t="s">
        <v>97</v>
      </c>
      <c r="V2131" s="108"/>
      <c r="W2131" s="108"/>
      <c r="X2131" s="108"/>
      <c r="Y2131" s="108"/>
      <c r="Z2131" s="108"/>
      <c r="AA2131" s="108"/>
      <c r="AB2131" s="108"/>
      <c r="AC2131" s="108" t="s">
        <v>82</v>
      </c>
      <c r="AD2131" s="108" t="s">
        <v>82</v>
      </c>
    </row>
    <row r="2132" spans="1:30" s="116" customFormat="1" ht="50.25" hidden="1" customHeight="1" x14ac:dyDescent="0.25">
      <c r="A2132" s="54">
        <f>+SUBTOTAL(3,$B$11:B2132)</f>
        <v>0</v>
      </c>
      <c r="B2132" s="108" t="s">
        <v>42</v>
      </c>
      <c r="C2132" s="108" t="s">
        <v>43</v>
      </c>
      <c r="D2132" s="108" t="s">
        <v>44</v>
      </c>
      <c r="E2132" s="108" t="s">
        <v>45</v>
      </c>
      <c r="F2132" s="108" t="s">
        <v>6662</v>
      </c>
      <c r="G2132" s="111">
        <v>45633.660081018999</v>
      </c>
      <c r="H2132" s="108" t="s">
        <v>6662</v>
      </c>
      <c r="I2132" s="111">
        <v>45633.660081018999</v>
      </c>
      <c r="J2132" s="108" t="s">
        <v>6662</v>
      </c>
      <c r="K2132" s="111">
        <v>45633.660081018999</v>
      </c>
      <c r="L2132" s="108" t="s">
        <v>6695</v>
      </c>
      <c r="M2132" s="108" t="s">
        <v>48</v>
      </c>
      <c r="N2132" s="108" t="s">
        <v>261</v>
      </c>
      <c r="O2132" s="108" t="s">
        <v>750</v>
      </c>
      <c r="P2132" s="108" t="s">
        <v>5953</v>
      </c>
      <c r="Q2132" s="108"/>
      <c r="R2132" s="108"/>
      <c r="S2132" s="108" t="s">
        <v>68</v>
      </c>
      <c r="T2132" s="108" t="s">
        <v>69</v>
      </c>
      <c r="U2132" s="108" t="s">
        <v>396</v>
      </c>
      <c r="V2132" s="108"/>
      <c r="W2132" s="108"/>
      <c r="X2132" s="108"/>
      <c r="Y2132" s="108"/>
      <c r="Z2132" s="108"/>
      <c r="AA2132" s="108"/>
      <c r="AB2132" s="108"/>
      <c r="AC2132" s="108" t="s">
        <v>847</v>
      </c>
      <c r="AD2132" s="108" t="s">
        <v>847</v>
      </c>
    </row>
    <row r="2133" spans="1:30" s="116" customFormat="1" ht="50.25" hidden="1" customHeight="1" x14ac:dyDescent="0.25">
      <c r="A2133" s="54">
        <f>+SUBTOTAL(3,$B$11:B2133)</f>
        <v>0</v>
      </c>
      <c r="B2133" s="108" t="s">
        <v>42</v>
      </c>
      <c r="C2133" s="108" t="s">
        <v>43</v>
      </c>
      <c r="D2133" s="108" t="s">
        <v>44</v>
      </c>
      <c r="E2133" s="108" t="s">
        <v>45</v>
      </c>
      <c r="F2133" s="108" t="s">
        <v>6772</v>
      </c>
      <c r="G2133" s="111">
        <v>45650.610578704</v>
      </c>
      <c r="H2133" s="108" t="s">
        <v>6772</v>
      </c>
      <c r="I2133" s="111">
        <v>45650.610578704</v>
      </c>
      <c r="J2133" s="108" t="s">
        <v>6772</v>
      </c>
      <c r="K2133" s="111">
        <v>45650.610578704</v>
      </c>
      <c r="L2133" s="108" t="s">
        <v>6845</v>
      </c>
      <c r="M2133" s="108" t="s">
        <v>48</v>
      </c>
      <c r="N2133" s="108" t="s">
        <v>197</v>
      </c>
      <c r="O2133" s="108" t="s">
        <v>1304</v>
      </c>
      <c r="P2133" s="108" t="s">
        <v>1326</v>
      </c>
      <c r="Q2133" s="108"/>
      <c r="R2133" s="108"/>
      <c r="S2133" s="108" t="s">
        <v>53</v>
      </c>
      <c r="T2133" s="108" t="s">
        <v>5248</v>
      </c>
      <c r="U2133" s="108" t="s">
        <v>157</v>
      </c>
      <c r="V2133" s="108"/>
      <c r="W2133" s="108"/>
      <c r="X2133" s="108"/>
      <c r="Y2133" s="108"/>
      <c r="Z2133" s="108"/>
      <c r="AA2133" s="108"/>
      <c r="AB2133" s="108"/>
      <c r="AC2133" s="108" t="s">
        <v>5688</v>
      </c>
      <c r="AD2133" s="108" t="s">
        <v>5688</v>
      </c>
    </row>
    <row r="2134" spans="1:30" s="116" customFormat="1" ht="50.25" hidden="1" customHeight="1" x14ac:dyDescent="0.25">
      <c r="A2134" s="54">
        <f>+SUBTOTAL(3,$B$11:B2134)</f>
        <v>0</v>
      </c>
      <c r="B2134" s="108" t="s">
        <v>42</v>
      </c>
      <c r="C2134" s="108" t="s">
        <v>43</v>
      </c>
      <c r="D2134" s="108" t="s">
        <v>44</v>
      </c>
      <c r="E2134" s="108" t="s">
        <v>45</v>
      </c>
      <c r="F2134" s="108" t="s">
        <v>6773</v>
      </c>
      <c r="G2134" s="111">
        <v>45642.712349537003</v>
      </c>
      <c r="H2134" s="108" t="s">
        <v>6773</v>
      </c>
      <c r="I2134" s="111">
        <v>45642.712349537003</v>
      </c>
      <c r="J2134" s="108" t="s">
        <v>6773</v>
      </c>
      <c r="K2134" s="111">
        <v>45642.712349537003</v>
      </c>
      <c r="L2134" s="108" t="s">
        <v>6846</v>
      </c>
      <c r="M2134" s="108" t="s">
        <v>48</v>
      </c>
      <c r="N2134" s="108" t="s">
        <v>197</v>
      </c>
      <c r="O2134" s="108" t="s">
        <v>198</v>
      </c>
      <c r="P2134" s="108" t="s">
        <v>489</v>
      </c>
      <c r="Q2134" s="108"/>
      <c r="R2134" s="108"/>
      <c r="S2134" s="108" t="s">
        <v>68</v>
      </c>
      <c r="T2134" s="108" t="s">
        <v>69</v>
      </c>
      <c r="U2134" s="108" t="s">
        <v>89</v>
      </c>
      <c r="V2134" s="108"/>
      <c r="W2134" s="108"/>
      <c r="X2134" s="108"/>
      <c r="Y2134" s="108"/>
      <c r="Z2134" s="108"/>
      <c r="AA2134" s="108"/>
      <c r="AB2134" s="108"/>
      <c r="AC2134" s="108" t="s">
        <v>82</v>
      </c>
      <c r="AD2134" s="108" t="s">
        <v>82</v>
      </c>
    </row>
    <row r="2135" spans="1:30" s="116" customFormat="1" ht="50.25" hidden="1" customHeight="1" x14ac:dyDescent="0.25">
      <c r="A2135" s="54">
        <f>+SUBTOTAL(3,$B$11:B2135)</f>
        <v>0</v>
      </c>
      <c r="B2135" s="108" t="s">
        <v>42</v>
      </c>
      <c r="C2135" s="108" t="s">
        <v>43</v>
      </c>
      <c r="D2135" s="108" t="s">
        <v>44</v>
      </c>
      <c r="E2135" s="108" t="s">
        <v>45</v>
      </c>
      <c r="F2135" s="108" t="s">
        <v>6774</v>
      </c>
      <c r="G2135" s="111">
        <v>45647.682222222</v>
      </c>
      <c r="H2135" s="108" t="s">
        <v>6774</v>
      </c>
      <c r="I2135" s="111">
        <v>45647.682222222</v>
      </c>
      <c r="J2135" s="108" t="s">
        <v>6774</v>
      </c>
      <c r="K2135" s="111">
        <v>45647.682222222</v>
      </c>
      <c r="L2135" s="108" t="s">
        <v>6847</v>
      </c>
      <c r="M2135" s="108" t="s">
        <v>48</v>
      </c>
      <c r="N2135" s="108" t="s">
        <v>242</v>
      </c>
      <c r="O2135" s="108" t="s">
        <v>308</v>
      </c>
      <c r="P2135" s="108" t="s">
        <v>3318</v>
      </c>
      <c r="Q2135" s="108"/>
      <c r="R2135" s="108"/>
      <c r="S2135" s="108" t="s">
        <v>68</v>
      </c>
      <c r="T2135" s="108" t="s">
        <v>69</v>
      </c>
      <c r="U2135" s="108" t="s">
        <v>396</v>
      </c>
      <c r="V2135" s="108"/>
      <c r="W2135" s="108"/>
      <c r="X2135" s="108"/>
      <c r="Y2135" s="108"/>
      <c r="Z2135" s="108"/>
      <c r="AA2135" s="108"/>
      <c r="AB2135" s="108"/>
      <c r="AC2135" s="108" t="s">
        <v>5688</v>
      </c>
      <c r="AD2135" s="108" t="s">
        <v>5688</v>
      </c>
    </row>
    <row r="2136" spans="1:30" s="116" customFormat="1" ht="50.25" hidden="1" customHeight="1" x14ac:dyDescent="0.25">
      <c r="A2136" s="54">
        <f>+SUBTOTAL(3,$B$11:B2136)</f>
        <v>0</v>
      </c>
      <c r="B2136" s="108" t="s">
        <v>42</v>
      </c>
      <c r="C2136" s="108" t="s">
        <v>43</v>
      </c>
      <c r="D2136" s="108" t="s">
        <v>44</v>
      </c>
      <c r="E2136" s="108" t="s">
        <v>45</v>
      </c>
      <c r="F2136" s="108" t="s">
        <v>6775</v>
      </c>
      <c r="G2136" s="111">
        <v>45644.383831018997</v>
      </c>
      <c r="H2136" s="108" t="s">
        <v>6775</v>
      </c>
      <c r="I2136" s="111">
        <v>45644.383831018997</v>
      </c>
      <c r="J2136" s="108" t="s">
        <v>6775</v>
      </c>
      <c r="K2136" s="111">
        <v>45644.383831018997</v>
      </c>
      <c r="L2136" s="108" t="s">
        <v>6848</v>
      </c>
      <c r="M2136" s="108" t="s">
        <v>48</v>
      </c>
      <c r="N2136" s="108" t="s">
        <v>141</v>
      </c>
      <c r="O2136" s="108" t="s">
        <v>227</v>
      </c>
      <c r="P2136" s="108" t="s">
        <v>6897</v>
      </c>
      <c r="Q2136" s="108"/>
      <c r="R2136" s="108"/>
      <c r="S2136" s="108" t="s">
        <v>68</v>
      </c>
      <c r="T2136" s="108" t="s">
        <v>296</v>
      </c>
      <c r="U2136" s="108" t="s">
        <v>457</v>
      </c>
      <c r="V2136" s="108"/>
      <c r="W2136" s="108"/>
      <c r="X2136" s="108"/>
      <c r="Y2136" s="108"/>
      <c r="Z2136" s="108"/>
      <c r="AA2136" s="108"/>
      <c r="AB2136" s="108"/>
      <c r="AC2136" s="108" t="s">
        <v>82</v>
      </c>
      <c r="AD2136" s="108" t="s">
        <v>82</v>
      </c>
    </row>
    <row r="2137" spans="1:30" s="116" customFormat="1" ht="50.25" hidden="1" customHeight="1" x14ac:dyDescent="0.25">
      <c r="A2137" s="54">
        <f>+SUBTOTAL(3,$B$11:B2137)</f>
        <v>0</v>
      </c>
      <c r="B2137" s="108" t="s">
        <v>42</v>
      </c>
      <c r="C2137" s="108" t="s">
        <v>43</v>
      </c>
      <c r="D2137" s="108" t="s">
        <v>44</v>
      </c>
      <c r="E2137" s="108" t="s">
        <v>45</v>
      </c>
      <c r="F2137" s="108" t="s">
        <v>6776</v>
      </c>
      <c r="G2137" s="111">
        <v>45644.096770832999</v>
      </c>
      <c r="H2137" s="108" t="s">
        <v>6776</v>
      </c>
      <c r="I2137" s="111">
        <v>45644.096770832999</v>
      </c>
      <c r="J2137" s="108" t="s">
        <v>6776</v>
      </c>
      <c r="K2137" s="111">
        <v>45644.096770832999</v>
      </c>
      <c r="L2137" s="108" t="s">
        <v>6665</v>
      </c>
      <c r="M2137" s="108" t="s">
        <v>48</v>
      </c>
      <c r="N2137" s="108" t="s">
        <v>242</v>
      </c>
      <c r="O2137" s="108" t="s">
        <v>308</v>
      </c>
      <c r="P2137" s="108" t="s">
        <v>309</v>
      </c>
      <c r="Q2137" s="108"/>
      <c r="R2137" s="108"/>
      <c r="S2137" s="108" t="s">
        <v>361</v>
      </c>
      <c r="T2137" s="108" t="s">
        <v>362</v>
      </c>
      <c r="U2137" s="108" t="s">
        <v>6913</v>
      </c>
      <c r="V2137" s="108"/>
      <c r="W2137" s="108"/>
      <c r="X2137" s="108"/>
      <c r="Y2137" s="108"/>
      <c r="Z2137" s="108"/>
      <c r="AA2137" s="108"/>
      <c r="AB2137" s="108"/>
      <c r="AC2137" s="108" t="s">
        <v>61</v>
      </c>
      <c r="AD2137" s="108" t="s">
        <v>61</v>
      </c>
    </row>
    <row r="2138" spans="1:30" s="116" customFormat="1" ht="50.25" hidden="1" customHeight="1" x14ac:dyDescent="0.25">
      <c r="A2138" s="54">
        <f>+SUBTOTAL(3,$B$11:B2138)</f>
        <v>0</v>
      </c>
      <c r="B2138" s="108" t="s">
        <v>42</v>
      </c>
      <c r="C2138" s="108" t="s">
        <v>43</v>
      </c>
      <c r="D2138" s="108" t="s">
        <v>44</v>
      </c>
      <c r="E2138" s="108" t="s">
        <v>45</v>
      </c>
      <c r="F2138" s="108" t="s">
        <v>6777</v>
      </c>
      <c r="G2138" s="111">
        <v>45644.681342593001</v>
      </c>
      <c r="H2138" s="108" t="s">
        <v>6777</v>
      </c>
      <c r="I2138" s="111">
        <v>45644.681342593001</v>
      </c>
      <c r="J2138" s="108" t="s">
        <v>6777</v>
      </c>
      <c r="K2138" s="111">
        <v>45644.681342593001</v>
      </c>
      <c r="L2138" s="108" t="s">
        <v>6849</v>
      </c>
      <c r="M2138" s="108" t="s">
        <v>48</v>
      </c>
      <c r="N2138" s="108" t="s">
        <v>242</v>
      </c>
      <c r="O2138" s="108" t="s">
        <v>3320</v>
      </c>
      <c r="P2138" s="108" t="s">
        <v>3318</v>
      </c>
      <c r="Q2138" s="108"/>
      <c r="R2138" s="108"/>
      <c r="S2138" s="108" t="s">
        <v>68</v>
      </c>
      <c r="T2138" s="108" t="s">
        <v>321</v>
      </c>
      <c r="U2138" s="108" t="s">
        <v>321</v>
      </c>
      <c r="V2138" s="108"/>
      <c r="W2138" s="108"/>
      <c r="X2138" s="108"/>
      <c r="Y2138" s="108"/>
      <c r="Z2138" s="108"/>
      <c r="AA2138" s="108"/>
      <c r="AB2138" s="108"/>
      <c r="AC2138" s="108" t="s">
        <v>82</v>
      </c>
      <c r="AD2138" s="108" t="s">
        <v>82</v>
      </c>
    </row>
    <row r="2139" spans="1:30" s="116" customFormat="1" ht="50.25" hidden="1" customHeight="1" x14ac:dyDescent="0.25">
      <c r="A2139" s="54">
        <f>+SUBTOTAL(3,$B$11:B2139)</f>
        <v>0</v>
      </c>
      <c r="B2139" s="108" t="s">
        <v>42</v>
      </c>
      <c r="C2139" s="108" t="s">
        <v>43</v>
      </c>
      <c r="D2139" s="108" t="s">
        <v>44</v>
      </c>
      <c r="E2139" s="108" t="s">
        <v>45</v>
      </c>
      <c r="F2139" s="108" t="s">
        <v>6778</v>
      </c>
      <c r="G2139" s="111">
        <v>45649.570601852</v>
      </c>
      <c r="H2139" s="108" t="s">
        <v>6778</v>
      </c>
      <c r="I2139" s="111">
        <v>45649.570601852</v>
      </c>
      <c r="J2139" s="108" t="s">
        <v>6778</v>
      </c>
      <c r="K2139" s="111">
        <v>45649.570601852</v>
      </c>
      <c r="L2139" s="108" t="s">
        <v>6850</v>
      </c>
      <c r="M2139" s="108" t="s">
        <v>48</v>
      </c>
      <c r="N2139" s="108" t="s">
        <v>64</v>
      </c>
      <c r="O2139" s="108" t="s">
        <v>4776</v>
      </c>
      <c r="P2139" s="108" t="s">
        <v>5634</v>
      </c>
      <c r="Q2139" s="108"/>
      <c r="R2139" s="108"/>
      <c r="S2139" s="108" t="s">
        <v>68</v>
      </c>
      <c r="T2139" s="108" t="s">
        <v>69</v>
      </c>
      <c r="U2139" s="108" t="s">
        <v>70</v>
      </c>
      <c r="V2139" s="108"/>
      <c r="W2139" s="108"/>
      <c r="X2139" s="108"/>
      <c r="Y2139" s="108"/>
      <c r="Z2139" s="108"/>
      <c r="AA2139" s="108"/>
      <c r="AB2139" s="108"/>
      <c r="AC2139" s="108" t="s">
        <v>383</v>
      </c>
      <c r="AD2139" s="108" t="s">
        <v>383</v>
      </c>
    </row>
    <row r="2140" spans="1:30" s="116" customFormat="1" ht="50.25" hidden="1" customHeight="1" x14ac:dyDescent="0.25">
      <c r="A2140" s="54">
        <f>+SUBTOTAL(3,$B$11:B2140)</f>
        <v>0</v>
      </c>
      <c r="B2140" s="108" t="s">
        <v>42</v>
      </c>
      <c r="C2140" s="108" t="s">
        <v>43</v>
      </c>
      <c r="D2140" s="108" t="s">
        <v>44</v>
      </c>
      <c r="E2140" s="108" t="s">
        <v>45</v>
      </c>
      <c r="F2140" s="108" t="s">
        <v>6779</v>
      </c>
      <c r="G2140" s="111">
        <v>45648.016006944003</v>
      </c>
      <c r="H2140" s="108" t="s">
        <v>6779</v>
      </c>
      <c r="I2140" s="111">
        <v>45648.016006944003</v>
      </c>
      <c r="J2140" s="108" t="s">
        <v>6779</v>
      </c>
      <c r="K2140" s="111">
        <v>45648.016006944003</v>
      </c>
      <c r="L2140" s="108" t="s">
        <v>6687</v>
      </c>
      <c r="M2140" s="108" t="s">
        <v>48</v>
      </c>
      <c r="N2140" s="108" t="s">
        <v>64</v>
      </c>
      <c r="O2140" s="108" t="s">
        <v>171</v>
      </c>
      <c r="P2140" s="108" t="s">
        <v>6898</v>
      </c>
      <c r="Q2140" s="108"/>
      <c r="R2140" s="108"/>
      <c r="S2140" s="108" t="s">
        <v>53</v>
      </c>
      <c r="T2140" s="108" t="s">
        <v>5248</v>
      </c>
      <c r="U2140" s="108" t="s">
        <v>157</v>
      </c>
      <c r="V2140" s="108"/>
      <c r="W2140" s="108"/>
      <c r="X2140" s="108"/>
      <c r="Y2140" s="108"/>
      <c r="Z2140" s="108"/>
      <c r="AA2140" s="108"/>
      <c r="AB2140" s="108"/>
      <c r="AC2140" s="108" t="s">
        <v>5688</v>
      </c>
      <c r="AD2140" s="108" t="s">
        <v>5688</v>
      </c>
    </row>
    <row r="2141" spans="1:30" s="116" customFormat="1" ht="50.25" hidden="1" customHeight="1" x14ac:dyDescent="0.25">
      <c r="A2141" s="54">
        <f>+SUBTOTAL(3,$B$11:B2141)</f>
        <v>0</v>
      </c>
      <c r="B2141" s="108" t="s">
        <v>42</v>
      </c>
      <c r="C2141" s="108" t="s">
        <v>43</v>
      </c>
      <c r="D2141" s="108" t="s">
        <v>44</v>
      </c>
      <c r="E2141" s="108" t="s">
        <v>45</v>
      </c>
      <c r="F2141" s="108" t="s">
        <v>6780</v>
      </c>
      <c r="G2141" s="111">
        <v>45650.701770833002</v>
      </c>
      <c r="H2141" s="108" t="s">
        <v>6780</v>
      </c>
      <c r="I2141" s="111">
        <v>45650.701770833002</v>
      </c>
      <c r="J2141" s="108" t="s">
        <v>6780</v>
      </c>
      <c r="K2141" s="111">
        <v>45650.701770833002</v>
      </c>
      <c r="L2141" s="108" t="s">
        <v>6851</v>
      </c>
      <c r="M2141" s="108" t="s">
        <v>48</v>
      </c>
      <c r="N2141" s="108" t="s">
        <v>64</v>
      </c>
      <c r="O2141" s="108" t="s">
        <v>87</v>
      </c>
      <c r="P2141" s="108" t="s">
        <v>4131</v>
      </c>
      <c r="Q2141" s="108"/>
      <c r="R2141" s="108"/>
      <c r="S2141" s="108" t="s">
        <v>1438</v>
      </c>
      <c r="T2141" s="108" t="s">
        <v>4421</v>
      </c>
      <c r="U2141" s="108" t="s">
        <v>4422</v>
      </c>
      <c r="V2141" s="108"/>
      <c r="W2141" s="108"/>
      <c r="X2141" s="108"/>
      <c r="Y2141" s="108"/>
      <c r="Z2141" s="108"/>
      <c r="AA2141" s="108"/>
      <c r="AB2141" s="108"/>
      <c r="AC2141" s="108" t="s">
        <v>5688</v>
      </c>
      <c r="AD2141" s="108" t="s">
        <v>5688</v>
      </c>
    </row>
    <row r="2142" spans="1:30" s="116" customFormat="1" ht="50.25" hidden="1" customHeight="1" x14ac:dyDescent="0.25">
      <c r="A2142" s="54">
        <f>+SUBTOTAL(3,$B$11:B2142)</f>
        <v>0</v>
      </c>
      <c r="B2142" s="108" t="s">
        <v>42</v>
      </c>
      <c r="C2142" s="108" t="s">
        <v>43</v>
      </c>
      <c r="D2142" s="108" t="s">
        <v>44</v>
      </c>
      <c r="E2142" s="108" t="s">
        <v>45</v>
      </c>
      <c r="F2142" s="108" t="s">
        <v>6781</v>
      </c>
      <c r="G2142" s="111">
        <v>45643.550590277999</v>
      </c>
      <c r="H2142" s="108" t="s">
        <v>6781</v>
      </c>
      <c r="I2142" s="111">
        <v>45643.550590277999</v>
      </c>
      <c r="J2142" s="108" t="s">
        <v>6781</v>
      </c>
      <c r="K2142" s="111">
        <v>45643.550590277999</v>
      </c>
      <c r="L2142" s="108" t="s">
        <v>6852</v>
      </c>
      <c r="M2142" s="108" t="s">
        <v>48</v>
      </c>
      <c r="N2142" s="108" t="s">
        <v>64</v>
      </c>
      <c r="O2142" s="108" t="s">
        <v>171</v>
      </c>
      <c r="P2142" s="108" t="s">
        <v>172</v>
      </c>
      <c r="Q2142" s="108"/>
      <c r="R2142" s="108"/>
      <c r="S2142" s="108" t="s">
        <v>68</v>
      </c>
      <c r="T2142" s="108" t="s">
        <v>69</v>
      </c>
      <c r="U2142" s="108" t="s">
        <v>89</v>
      </c>
      <c r="V2142" s="108"/>
      <c r="W2142" s="108"/>
      <c r="X2142" s="108"/>
      <c r="Y2142" s="108"/>
      <c r="Z2142" s="108"/>
      <c r="AA2142" s="108"/>
      <c r="AB2142" s="108"/>
      <c r="AC2142" s="108" t="s">
        <v>82</v>
      </c>
      <c r="AD2142" s="108" t="s">
        <v>82</v>
      </c>
    </row>
    <row r="2143" spans="1:30" s="116" customFormat="1" ht="50.25" hidden="1" customHeight="1" x14ac:dyDescent="0.25">
      <c r="A2143" s="54">
        <f>+SUBTOTAL(3,$B$11:B2143)</f>
        <v>0</v>
      </c>
      <c r="B2143" s="108" t="s">
        <v>42</v>
      </c>
      <c r="C2143" s="108" t="s">
        <v>43</v>
      </c>
      <c r="D2143" s="108" t="s">
        <v>44</v>
      </c>
      <c r="E2143" s="108" t="s">
        <v>45</v>
      </c>
      <c r="F2143" s="108" t="s">
        <v>6782</v>
      </c>
      <c r="G2143" s="111">
        <v>45645.576793981003</v>
      </c>
      <c r="H2143" s="108" t="s">
        <v>6782</v>
      </c>
      <c r="I2143" s="111">
        <v>45645.576793981003</v>
      </c>
      <c r="J2143" s="108" t="s">
        <v>6782</v>
      </c>
      <c r="K2143" s="111">
        <v>45645.576793981003</v>
      </c>
      <c r="L2143" s="108" t="s">
        <v>6853</v>
      </c>
      <c r="M2143" s="108" t="s">
        <v>48</v>
      </c>
      <c r="N2143" s="108" t="s">
        <v>64</v>
      </c>
      <c r="O2143" s="108" t="s">
        <v>87</v>
      </c>
      <c r="P2143" s="108" t="s">
        <v>6899</v>
      </c>
      <c r="Q2143" s="108"/>
      <c r="R2143" s="108"/>
      <c r="S2143" s="108" t="s">
        <v>53</v>
      </c>
      <c r="T2143" s="108" t="s">
        <v>5248</v>
      </c>
      <c r="U2143" s="108" t="s">
        <v>157</v>
      </c>
      <c r="V2143" s="108"/>
      <c r="W2143" s="108"/>
      <c r="X2143" s="108"/>
      <c r="Y2143" s="108"/>
      <c r="Z2143" s="108"/>
      <c r="AA2143" s="108"/>
      <c r="AB2143" s="108"/>
      <c r="AC2143" s="108" t="s">
        <v>75</v>
      </c>
      <c r="AD2143" s="108" t="s">
        <v>75</v>
      </c>
    </row>
    <row r="2144" spans="1:30" s="116" customFormat="1" ht="50.25" hidden="1" customHeight="1" x14ac:dyDescent="0.25">
      <c r="A2144" s="54">
        <f>+SUBTOTAL(3,$B$11:B2144)</f>
        <v>0</v>
      </c>
      <c r="B2144" s="108" t="s">
        <v>42</v>
      </c>
      <c r="C2144" s="108" t="s">
        <v>43</v>
      </c>
      <c r="D2144" s="108" t="s">
        <v>44</v>
      </c>
      <c r="E2144" s="108" t="s">
        <v>45</v>
      </c>
      <c r="F2144" s="108" t="s">
        <v>6783</v>
      </c>
      <c r="G2144" s="111">
        <v>45642.653553240998</v>
      </c>
      <c r="H2144" s="108" t="s">
        <v>6783</v>
      </c>
      <c r="I2144" s="111">
        <v>45642.653553240998</v>
      </c>
      <c r="J2144" s="108" t="s">
        <v>6783</v>
      </c>
      <c r="K2144" s="111">
        <v>45642.653553240998</v>
      </c>
      <c r="L2144" s="108" t="s">
        <v>6854</v>
      </c>
      <c r="M2144" s="108" t="s">
        <v>48</v>
      </c>
      <c r="N2144" s="108" t="s">
        <v>64</v>
      </c>
      <c r="O2144" s="108" t="s">
        <v>87</v>
      </c>
      <c r="P2144" s="108" t="s">
        <v>6900</v>
      </c>
      <c r="Q2144" s="108"/>
      <c r="R2144" s="108"/>
      <c r="S2144" s="108" t="s">
        <v>68</v>
      </c>
      <c r="T2144" s="108" t="s">
        <v>137</v>
      </c>
      <c r="U2144" s="108" t="s">
        <v>138</v>
      </c>
      <c r="V2144" s="108"/>
      <c r="W2144" s="108"/>
      <c r="X2144" s="108"/>
      <c r="Y2144" s="108"/>
      <c r="Z2144" s="108"/>
      <c r="AA2144" s="108"/>
      <c r="AB2144" s="108"/>
      <c r="AC2144" s="108" t="s">
        <v>117</v>
      </c>
      <c r="AD2144" s="108" t="s">
        <v>117</v>
      </c>
    </row>
    <row r="2145" spans="1:30" s="116" customFormat="1" ht="50.25" hidden="1" customHeight="1" x14ac:dyDescent="0.25">
      <c r="A2145" s="54">
        <f>+SUBTOTAL(3,$B$11:B2145)</f>
        <v>0</v>
      </c>
      <c r="B2145" s="108" t="s">
        <v>42</v>
      </c>
      <c r="C2145" s="108" t="s">
        <v>43</v>
      </c>
      <c r="D2145" s="108" t="s">
        <v>44</v>
      </c>
      <c r="E2145" s="108" t="s">
        <v>45</v>
      </c>
      <c r="F2145" s="108" t="s">
        <v>6784</v>
      </c>
      <c r="G2145" s="111">
        <v>45643.617303241001</v>
      </c>
      <c r="H2145" s="108" t="s">
        <v>6784</v>
      </c>
      <c r="I2145" s="111">
        <v>45643.617303241001</v>
      </c>
      <c r="J2145" s="108" t="s">
        <v>6784</v>
      </c>
      <c r="K2145" s="111">
        <v>45643.617303241001</v>
      </c>
      <c r="L2145" s="108" t="s">
        <v>6854</v>
      </c>
      <c r="M2145" s="108" t="s">
        <v>48</v>
      </c>
      <c r="N2145" s="108" t="s">
        <v>64</v>
      </c>
      <c r="O2145" s="108" t="s">
        <v>87</v>
      </c>
      <c r="P2145" s="108" t="s">
        <v>6901</v>
      </c>
      <c r="Q2145" s="108"/>
      <c r="R2145" s="108"/>
      <c r="S2145" s="108" t="s">
        <v>68</v>
      </c>
      <c r="T2145" s="108" t="s">
        <v>137</v>
      </c>
      <c r="U2145" s="108" t="s">
        <v>564</v>
      </c>
      <c r="V2145" s="108"/>
      <c r="W2145" s="108"/>
      <c r="X2145" s="108"/>
      <c r="Y2145" s="108"/>
      <c r="Z2145" s="108"/>
      <c r="AA2145" s="108"/>
      <c r="AB2145" s="108"/>
      <c r="AC2145" s="108" t="s">
        <v>117</v>
      </c>
      <c r="AD2145" s="108" t="s">
        <v>117</v>
      </c>
    </row>
    <row r="2146" spans="1:30" s="116" customFormat="1" ht="50.25" hidden="1" customHeight="1" x14ac:dyDescent="0.25">
      <c r="A2146" s="54">
        <f>+SUBTOTAL(3,$B$11:B2146)</f>
        <v>0</v>
      </c>
      <c r="B2146" s="108" t="s">
        <v>42</v>
      </c>
      <c r="C2146" s="108" t="s">
        <v>43</v>
      </c>
      <c r="D2146" s="108" t="s">
        <v>44</v>
      </c>
      <c r="E2146" s="108" t="s">
        <v>45</v>
      </c>
      <c r="F2146" s="108" t="s">
        <v>6785</v>
      </c>
      <c r="G2146" s="111">
        <v>45650.519571759003</v>
      </c>
      <c r="H2146" s="108" t="s">
        <v>6785</v>
      </c>
      <c r="I2146" s="111">
        <v>45650.519571759003</v>
      </c>
      <c r="J2146" s="108" t="s">
        <v>6785</v>
      </c>
      <c r="K2146" s="111">
        <v>45650.519571759003</v>
      </c>
      <c r="L2146" s="108" t="s">
        <v>6855</v>
      </c>
      <c r="M2146" s="108" t="s">
        <v>48</v>
      </c>
      <c r="N2146" s="108" t="s">
        <v>64</v>
      </c>
      <c r="O2146" s="108" t="s">
        <v>87</v>
      </c>
      <c r="P2146" s="108" t="s">
        <v>6902</v>
      </c>
      <c r="Q2146" s="108"/>
      <c r="R2146" s="108"/>
      <c r="S2146" s="108" t="s">
        <v>68</v>
      </c>
      <c r="T2146" s="108" t="s">
        <v>96</v>
      </c>
      <c r="U2146" s="108" t="s">
        <v>2148</v>
      </c>
      <c r="V2146" s="108"/>
      <c r="W2146" s="108"/>
      <c r="X2146" s="108"/>
      <c r="Y2146" s="108"/>
      <c r="Z2146" s="108"/>
      <c r="AA2146" s="108"/>
      <c r="AB2146" s="108"/>
      <c r="AC2146" s="108" t="s">
        <v>5688</v>
      </c>
      <c r="AD2146" s="108" t="s">
        <v>5688</v>
      </c>
    </row>
    <row r="2147" spans="1:30" s="116" customFormat="1" ht="50.25" hidden="1" customHeight="1" x14ac:dyDescent="0.25">
      <c r="A2147" s="54">
        <f>+SUBTOTAL(3,$B$11:B2147)</f>
        <v>0</v>
      </c>
      <c r="B2147" s="108" t="s">
        <v>42</v>
      </c>
      <c r="C2147" s="108" t="s">
        <v>43</v>
      </c>
      <c r="D2147" s="108" t="s">
        <v>44</v>
      </c>
      <c r="E2147" s="108" t="s">
        <v>45</v>
      </c>
      <c r="F2147" s="108" t="s">
        <v>6786</v>
      </c>
      <c r="G2147" s="111">
        <v>45643.605752315001</v>
      </c>
      <c r="H2147" s="108" t="s">
        <v>6786</v>
      </c>
      <c r="I2147" s="111">
        <v>45643.605752315001</v>
      </c>
      <c r="J2147" s="108" t="s">
        <v>6786</v>
      </c>
      <c r="K2147" s="111">
        <v>45643.605752315001</v>
      </c>
      <c r="L2147" s="108" t="s">
        <v>6856</v>
      </c>
      <c r="M2147" s="108" t="s">
        <v>48</v>
      </c>
      <c r="N2147" s="108" t="s">
        <v>182</v>
      </c>
      <c r="O2147" s="108" t="s">
        <v>3428</v>
      </c>
      <c r="P2147" s="108" t="s">
        <v>6304</v>
      </c>
      <c r="Q2147" s="108"/>
      <c r="R2147" s="108"/>
      <c r="S2147" s="108" t="s">
        <v>68</v>
      </c>
      <c r="T2147" s="108" t="s">
        <v>96</v>
      </c>
      <c r="U2147" s="108" t="s">
        <v>2150</v>
      </c>
      <c r="V2147" s="108"/>
      <c r="W2147" s="108"/>
      <c r="X2147" s="108"/>
      <c r="Y2147" s="108"/>
      <c r="Z2147" s="108"/>
      <c r="AA2147" s="108"/>
      <c r="AB2147" s="108"/>
      <c r="AC2147" s="108" t="s">
        <v>82</v>
      </c>
      <c r="AD2147" s="108" t="s">
        <v>82</v>
      </c>
    </row>
    <row r="2148" spans="1:30" s="116" customFormat="1" ht="50.25" hidden="1" customHeight="1" x14ac:dyDescent="0.25">
      <c r="A2148" s="54">
        <f>+SUBTOTAL(3,$B$11:B2148)</f>
        <v>0</v>
      </c>
      <c r="B2148" s="108" t="s">
        <v>42</v>
      </c>
      <c r="C2148" s="108" t="s">
        <v>43</v>
      </c>
      <c r="D2148" s="108" t="s">
        <v>44</v>
      </c>
      <c r="E2148" s="108" t="s">
        <v>45</v>
      </c>
      <c r="F2148" s="108" t="s">
        <v>6787</v>
      </c>
      <c r="G2148" s="111">
        <v>45642.462581018997</v>
      </c>
      <c r="H2148" s="108" t="s">
        <v>6787</v>
      </c>
      <c r="I2148" s="111">
        <v>45642.462581018997</v>
      </c>
      <c r="J2148" s="108" t="s">
        <v>6787</v>
      </c>
      <c r="K2148" s="111">
        <v>45642.462581018997</v>
      </c>
      <c r="L2148" s="108" t="s">
        <v>6857</v>
      </c>
      <c r="M2148" s="108" t="s">
        <v>48</v>
      </c>
      <c r="N2148" s="108" t="s">
        <v>141</v>
      </c>
      <c r="O2148" s="108" t="s">
        <v>227</v>
      </c>
      <c r="P2148" s="108" t="s">
        <v>6294</v>
      </c>
      <c r="Q2148" s="108"/>
      <c r="R2148" s="108"/>
      <c r="S2148" s="108" t="s">
        <v>53</v>
      </c>
      <c r="T2148" s="108" t="s">
        <v>5248</v>
      </c>
      <c r="U2148" s="108" t="s">
        <v>157</v>
      </c>
      <c r="V2148" s="108"/>
      <c r="W2148" s="108"/>
      <c r="X2148" s="108"/>
      <c r="Y2148" s="108"/>
      <c r="Z2148" s="108"/>
      <c r="AA2148" s="108"/>
      <c r="AB2148" s="108"/>
      <c r="AC2148" s="108" t="s">
        <v>82</v>
      </c>
      <c r="AD2148" s="108" t="s">
        <v>82</v>
      </c>
    </row>
    <row r="2149" spans="1:30" s="116" customFormat="1" ht="50.25" hidden="1" customHeight="1" x14ac:dyDescent="0.25">
      <c r="A2149" s="54">
        <f>+SUBTOTAL(3,$B$11:B2149)</f>
        <v>0</v>
      </c>
      <c r="B2149" s="108" t="s">
        <v>42</v>
      </c>
      <c r="C2149" s="108" t="s">
        <v>43</v>
      </c>
      <c r="D2149" s="108" t="s">
        <v>44</v>
      </c>
      <c r="E2149" s="108" t="s">
        <v>45</v>
      </c>
      <c r="F2149" s="108" t="s">
        <v>6788</v>
      </c>
      <c r="G2149" s="111">
        <v>45642.464305556001</v>
      </c>
      <c r="H2149" s="108" t="s">
        <v>6788</v>
      </c>
      <c r="I2149" s="111">
        <v>45642.464305556001</v>
      </c>
      <c r="J2149" s="108" t="s">
        <v>6788</v>
      </c>
      <c r="K2149" s="111">
        <v>45642.464305556001</v>
      </c>
      <c r="L2149" s="108" t="s">
        <v>6857</v>
      </c>
      <c r="M2149" s="108" t="s">
        <v>48</v>
      </c>
      <c r="N2149" s="108" t="s">
        <v>141</v>
      </c>
      <c r="O2149" s="108" t="s">
        <v>227</v>
      </c>
      <c r="P2149" s="108" t="s">
        <v>6294</v>
      </c>
      <c r="Q2149" s="108"/>
      <c r="R2149" s="108"/>
      <c r="S2149" s="108" t="s">
        <v>53</v>
      </c>
      <c r="T2149" s="108" t="s">
        <v>5248</v>
      </c>
      <c r="U2149" s="108" t="s">
        <v>157</v>
      </c>
      <c r="V2149" s="108"/>
      <c r="W2149" s="108"/>
      <c r="X2149" s="108"/>
      <c r="Y2149" s="108"/>
      <c r="Z2149" s="108"/>
      <c r="AA2149" s="108"/>
      <c r="AB2149" s="108"/>
      <c r="AC2149" s="108" t="s">
        <v>82</v>
      </c>
      <c r="AD2149" s="108" t="s">
        <v>82</v>
      </c>
    </row>
    <row r="2150" spans="1:30" s="116" customFormat="1" ht="50.25" hidden="1" customHeight="1" x14ac:dyDescent="0.25">
      <c r="A2150" s="54">
        <f>+SUBTOTAL(3,$B$11:B2150)</f>
        <v>0</v>
      </c>
      <c r="B2150" s="108" t="s">
        <v>42</v>
      </c>
      <c r="C2150" s="108" t="s">
        <v>43</v>
      </c>
      <c r="D2150" s="108" t="s">
        <v>44</v>
      </c>
      <c r="E2150" s="108" t="s">
        <v>45</v>
      </c>
      <c r="F2150" s="108" t="s">
        <v>6789</v>
      </c>
      <c r="G2150" s="111">
        <v>45642.465254629999</v>
      </c>
      <c r="H2150" s="108" t="s">
        <v>6789</v>
      </c>
      <c r="I2150" s="111">
        <v>45642.465254629999</v>
      </c>
      <c r="J2150" s="108" t="s">
        <v>6789</v>
      </c>
      <c r="K2150" s="111">
        <v>45642.465254629999</v>
      </c>
      <c r="L2150" s="108" t="s">
        <v>6858</v>
      </c>
      <c r="M2150" s="108" t="s">
        <v>111</v>
      </c>
      <c r="N2150" s="108" t="s">
        <v>379</v>
      </c>
      <c r="O2150" s="108" t="s">
        <v>1666</v>
      </c>
      <c r="P2150" s="108" t="s">
        <v>1329</v>
      </c>
      <c r="Q2150" s="108"/>
      <c r="R2150" s="108"/>
      <c r="S2150" s="108" t="s">
        <v>68</v>
      </c>
      <c r="T2150" s="108" t="s">
        <v>96</v>
      </c>
      <c r="U2150" s="108" t="s">
        <v>2143</v>
      </c>
      <c r="V2150" s="108"/>
      <c r="W2150" s="108"/>
      <c r="X2150" s="108"/>
      <c r="Y2150" s="108"/>
      <c r="Z2150" s="108"/>
      <c r="AA2150" s="108"/>
      <c r="AB2150" s="108"/>
      <c r="AC2150" s="108" t="s">
        <v>82</v>
      </c>
      <c r="AD2150" s="108" t="s">
        <v>82</v>
      </c>
    </row>
    <row r="2151" spans="1:30" s="116" customFormat="1" ht="50.25" hidden="1" customHeight="1" x14ac:dyDescent="0.25">
      <c r="A2151" s="54">
        <f>+SUBTOTAL(3,$B$11:B2151)</f>
        <v>0</v>
      </c>
      <c r="B2151" s="108" t="s">
        <v>42</v>
      </c>
      <c r="C2151" s="108" t="s">
        <v>43</v>
      </c>
      <c r="D2151" s="108" t="s">
        <v>44</v>
      </c>
      <c r="E2151" s="108" t="s">
        <v>45</v>
      </c>
      <c r="F2151" s="108" t="s">
        <v>6790</v>
      </c>
      <c r="G2151" s="111">
        <v>45650.484212962998</v>
      </c>
      <c r="H2151" s="108" t="s">
        <v>6790</v>
      </c>
      <c r="I2151" s="111">
        <v>45650.484212962998</v>
      </c>
      <c r="J2151" s="108" t="s">
        <v>6790</v>
      </c>
      <c r="K2151" s="111">
        <v>45650.484212962998</v>
      </c>
      <c r="L2151" s="108" t="s">
        <v>6859</v>
      </c>
      <c r="M2151" s="108" t="s">
        <v>48</v>
      </c>
      <c r="N2151" s="108" t="s">
        <v>313</v>
      </c>
      <c r="O2151" s="108" t="s">
        <v>1344</v>
      </c>
      <c r="P2151" s="108" t="s">
        <v>427</v>
      </c>
      <c r="Q2151" s="108"/>
      <c r="R2151" s="108"/>
      <c r="S2151" s="108" t="s">
        <v>68</v>
      </c>
      <c r="T2151" s="108" t="s">
        <v>321</v>
      </c>
      <c r="U2151" s="108" t="s">
        <v>2142</v>
      </c>
      <c r="V2151" s="108"/>
      <c r="W2151" s="108"/>
      <c r="X2151" s="108"/>
      <c r="Y2151" s="108"/>
      <c r="Z2151" s="108"/>
      <c r="AA2151" s="108"/>
      <c r="AB2151" s="108"/>
      <c r="AC2151" s="108" t="s">
        <v>5688</v>
      </c>
      <c r="AD2151" s="108" t="s">
        <v>5688</v>
      </c>
    </row>
    <row r="2152" spans="1:30" s="116" customFormat="1" ht="50.25" hidden="1" customHeight="1" x14ac:dyDescent="0.25">
      <c r="A2152" s="54">
        <f>+SUBTOTAL(3,$B$11:B2152)</f>
        <v>0</v>
      </c>
      <c r="B2152" s="108" t="s">
        <v>42</v>
      </c>
      <c r="C2152" s="108" t="s">
        <v>43</v>
      </c>
      <c r="D2152" s="108" t="s">
        <v>44</v>
      </c>
      <c r="E2152" s="108" t="s">
        <v>45</v>
      </c>
      <c r="F2152" s="108" t="s">
        <v>6791</v>
      </c>
      <c r="G2152" s="111">
        <v>45643.739768519001</v>
      </c>
      <c r="H2152" s="108" t="s">
        <v>6791</v>
      </c>
      <c r="I2152" s="111">
        <v>45643.739768519001</v>
      </c>
      <c r="J2152" s="108" t="s">
        <v>6791</v>
      </c>
      <c r="K2152" s="111">
        <v>45643.739768519001</v>
      </c>
      <c r="L2152" s="108" t="s">
        <v>6860</v>
      </c>
      <c r="M2152" s="108" t="s">
        <v>48</v>
      </c>
      <c r="N2152" s="108" t="s">
        <v>313</v>
      </c>
      <c r="O2152" s="108" t="s">
        <v>314</v>
      </c>
      <c r="P2152" s="108" t="s">
        <v>3402</v>
      </c>
      <c r="Q2152" s="108"/>
      <c r="R2152" s="108"/>
      <c r="S2152" s="108" t="s">
        <v>53</v>
      </c>
      <c r="T2152" s="108" t="s">
        <v>5248</v>
      </c>
      <c r="U2152" s="108" t="s">
        <v>157</v>
      </c>
      <c r="V2152" s="108"/>
      <c r="W2152" s="108"/>
      <c r="X2152" s="108"/>
      <c r="Y2152" s="108"/>
      <c r="Z2152" s="108"/>
      <c r="AA2152" s="108"/>
      <c r="AB2152" s="108"/>
      <c r="AC2152" s="108" t="s">
        <v>82</v>
      </c>
      <c r="AD2152" s="108" t="s">
        <v>82</v>
      </c>
    </row>
    <row r="2153" spans="1:30" s="116" customFormat="1" ht="50.25" hidden="1" customHeight="1" x14ac:dyDescent="0.25">
      <c r="A2153" s="54">
        <f>+SUBTOTAL(3,$B$11:B2153)</f>
        <v>0</v>
      </c>
      <c r="B2153" s="108" t="s">
        <v>42</v>
      </c>
      <c r="C2153" s="108" t="s">
        <v>43</v>
      </c>
      <c r="D2153" s="108" t="s">
        <v>44</v>
      </c>
      <c r="E2153" s="108" t="s">
        <v>45</v>
      </c>
      <c r="F2153" s="108" t="s">
        <v>6792</v>
      </c>
      <c r="G2153" s="111">
        <v>45646.746111111002</v>
      </c>
      <c r="H2153" s="108" t="s">
        <v>6792</v>
      </c>
      <c r="I2153" s="111">
        <v>45646.746111111002</v>
      </c>
      <c r="J2153" s="108" t="s">
        <v>6792</v>
      </c>
      <c r="K2153" s="111">
        <v>45646.746111111002</v>
      </c>
      <c r="L2153" s="108" t="s">
        <v>6861</v>
      </c>
      <c r="M2153" s="108" t="s">
        <v>48</v>
      </c>
      <c r="N2153" s="108" t="s">
        <v>313</v>
      </c>
      <c r="O2153" s="108" t="s">
        <v>464</v>
      </c>
      <c r="P2153" s="108" t="s">
        <v>1367</v>
      </c>
      <c r="Q2153" s="108"/>
      <c r="R2153" s="108"/>
      <c r="S2153" s="108" t="s">
        <v>53</v>
      </c>
      <c r="T2153" s="108" t="s">
        <v>593</v>
      </c>
      <c r="U2153" s="108" t="s">
        <v>594</v>
      </c>
      <c r="V2153" s="108"/>
      <c r="W2153" s="108"/>
      <c r="X2153" s="108"/>
      <c r="Y2153" s="108"/>
      <c r="Z2153" s="108"/>
      <c r="AA2153" s="108"/>
      <c r="AB2153" s="108"/>
      <c r="AC2153" s="108" t="s">
        <v>82</v>
      </c>
      <c r="AD2153" s="108" t="s">
        <v>82</v>
      </c>
    </row>
    <row r="2154" spans="1:30" s="116" customFormat="1" ht="50.25" hidden="1" customHeight="1" x14ac:dyDescent="0.25">
      <c r="A2154" s="54">
        <f>+SUBTOTAL(3,$B$11:B2154)</f>
        <v>0</v>
      </c>
      <c r="B2154" s="108" t="s">
        <v>42</v>
      </c>
      <c r="C2154" s="108" t="s">
        <v>43</v>
      </c>
      <c r="D2154" s="108" t="s">
        <v>44</v>
      </c>
      <c r="E2154" s="108" t="s">
        <v>45</v>
      </c>
      <c r="F2154" s="108" t="s">
        <v>6793</v>
      </c>
      <c r="G2154" s="111">
        <v>45645.445347221998</v>
      </c>
      <c r="H2154" s="108" t="s">
        <v>6793</v>
      </c>
      <c r="I2154" s="111">
        <v>45645.445347221998</v>
      </c>
      <c r="J2154" s="108" t="s">
        <v>6793</v>
      </c>
      <c r="K2154" s="111">
        <v>45645.445347221998</v>
      </c>
      <c r="L2154" s="108" t="s">
        <v>6675</v>
      </c>
      <c r="M2154" s="108" t="s">
        <v>48</v>
      </c>
      <c r="N2154" s="108" t="s">
        <v>313</v>
      </c>
      <c r="O2154" s="108" t="s">
        <v>314</v>
      </c>
      <c r="P2154" s="108" t="s">
        <v>3399</v>
      </c>
      <c r="Q2154" s="108"/>
      <c r="R2154" s="108"/>
      <c r="S2154" s="108" t="s">
        <v>53</v>
      </c>
      <c r="T2154" s="108" t="s">
        <v>5248</v>
      </c>
      <c r="U2154" s="108" t="s">
        <v>157</v>
      </c>
      <c r="V2154" s="108"/>
      <c r="W2154" s="108"/>
      <c r="X2154" s="108"/>
      <c r="Y2154" s="108"/>
      <c r="Z2154" s="108"/>
      <c r="AA2154" s="108"/>
      <c r="AB2154" s="108"/>
      <c r="AC2154" s="108" t="s">
        <v>117</v>
      </c>
      <c r="AD2154" s="108" t="s">
        <v>117</v>
      </c>
    </row>
    <row r="2155" spans="1:30" s="116" customFormat="1" ht="50.25" hidden="1" customHeight="1" x14ac:dyDescent="0.25">
      <c r="A2155" s="54">
        <f>+SUBTOTAL(3,$B$11:B2155)</f>
        <v>0</v>
      </c>
      <c r="B2155" s="108" t="s">
        <v>42</v>
      </c>
      <c r="C2155" s="108" t="s">
        <v>43</v>
      </c>
      <c r="D2155" s="108" t="s">
        <v>44</v>
      </c>
      <c r="E2155" s="108" t="s">
        <v>45</v>
      </c>
      <c r="F2155" s="108" t="s">
        <v>6794</v>
      </c>
      <c r="G2155" s="111">
        <v>45646.756030092998</v>
      </c>
      <c r="H2155" s="108" t="s">
        <v>6794</v>
      </c>
      <c r="I2155" s="111">
        <v>45646.756030092998</v>
      </c>
      <c r="J2155" s="108" t="s">
        <v>6794</v>
      </c>
      <c r="K2155" s="111">
        <v>45646.756030092998</v>
      </c>
      <c r="L2155" s="108" t="s">
        <v>6862</v>
      </c>
      <c r="M2155" s="108" t="s">
        <v>48</v>
      </c>
      <c r="N2155" s="108" t="s">
        <v>141</v>
      </c>
      <c r="O2155" s="108" t="s">
        <v>586</v>
      </c>
      <c r="P2155" s="108" t="s">
        <v>3339</v>
      </c>
      <c r="Q2155" s="108"/>
      <c r="R2155" s="108"/>
      <c r="S2155" s="108" t="s">
        <v>68</v>
      </c>
      <c r="T2155" s="108" t="s">
        <v>137</v>
      </c>
      <c r="U2155" s="108" t="s">
        <v>2147</v>
      </c>
      <c r="V2155" s="108"/>
      <c r="W2155" s="108"/>
      <c r="X2155" s="108"/>
      <c r="Y2155" s="108"/>
      <c r="Z2155" s="108"/>
      <c r="AA2155" s="108"/>
      <c r="AB2155" s="108"/>
      <c r="AC2155" s="108" t="s">
        <v>82</v>
      </c>
      <c r="AD2155" s="108" t="s">
        <v>82</v>
      </c>
    </row>
    <row r="2156" spans="1:30" s="116" customFormat="1" ht="50.25" hidden="1" customHeight="1" x14ac:dyDescent="0.25">
      <c r="A2156" s="54">
        <f>+SUBTOTAL(3,$B$11:B2156)</f>
        <v>0</v>
      </c>
      <c r="B2156" s="108" t="s">
        <v>42</v>
      </c>
      <c r="C2156" s="108" t="s">
        <v>43</v>
      </c>
      <c r="D2156" s="108" t="s">
        <v>44</v>
      </c>
      <c r="E2156" s="108" t="s">
        <v>45</v>
      </c>
      <c r="F2156" s="108" t="s">
        <v>6795</v>
      </c>
      <c r="G2156" s="111">
        <v>45646.388240740998</v>
      </c>
      <c r="H2156" s="108" t="s">
        <v>6795</v>
      </c>
      <c r="I2156" s="111">
        <v>45646.388240740998</v>
      </c>
      <c r="J2156" s="108" t="s">
        <v>6795</v>
      </c>
      <c r="K2156" s="111">
        <v>45646.388240740998</v>
      </c>
      <c r="L2156" s="108" t="s">
        <v>6863</v>
      </c>
      <c r="M2156" s="108" t="s">
        <v>48</v>
      </c>
      <c r="N2156" s="108" t="s">
        <v>313</v>
      </c>
      <c r="O2156" s="108" t="s">
        <v>1344</v>
      </c>
      <c r="P2156" s="108" t="s">
        <v>6295</v>
      </c>
      <c r="Q2156" s="108"/>
      <c r="R2156" s="108"/>
      <c r="S2156" s="108" t="s">
        <v>68</v>
      </c>
      <c r="T2156" s="108" t="s">
        <v>69</v>
      </c>
      <c r="U2156" s="108" t="s">
        <v>327</v>
      </c>
      <c r="V2156" s="108"/>
      <c r="W2156" s="108"/>
      <c r="X2156" s="108"/>
      <c r="Y2156" s="108"/>
      <c r="Z2156" s="108"/>
      <c r="AA2156" s="108"/>
      <c r="AB2156" s="108"/>
      <c r="AC2156" s="108" t="s">
        <v>5688</v>
      </c>
      <c r="AD2156" s="108" t="s">
        <v>5688</v>
      </c>
    </row>
    <row r="2157" spans="1:30" s="116" customFormat="1" ht="50.25" hidden="1" customHeight="1" x14ac:dyDescent="0.25">
      <c r="A2157" s="54">
        <f>+SUBTOTAL(3,$B$11:B2157)</f>
        <v>0</v>
      </c>
      <c r="B2157" s="108" t="s">
        <v>42</v>
      </c>
      <c r="C2157" s="108" t="s">
        <v>43</v>
      </c>
      <c r="D2157" s="108" t="s">
        <v>44</v>
      </c>
      <c r="E2157" s="108" t="s">
        <v>45</v>
      </c>
      <c r="F2157" s="108" t="s">
        <v>6796</v>
      </c>
      <c r="G2157" s="111">
        <v>45640.300462963001</v>
      </c>
      <c r="H2157" s="108" t="s">
        <v>6796</v>
      </c>
      <c r="I2157" s="111">
        <v>45640.300462963001</v>
      </c>
      <c r="J2157" s="108" t="s">
        <v>6796</v>
      </c>
      <c r="K2157" s="111">
        <v>45640.300462963001</v>
      </c>
      <c r="L2157" s="108" t="s">
        <v>6864</v>
      </c>
      <c r="M2157" s="108" t="s">
        <v>48</v>
      </c>
      <c r="N2157" s="108" t="s">
        <v>313</v>
      </c>
      <c r="O2157" s="108" t="s">
        <v>482</v>
      </c>
      <c r="P2157" s="108" t="s">
        <v>6903</v>
      </c>
      <c r="Q2157" s="108"/>
      <c r="R2157" s="108"/>
      <c r="S2157" s="108" t="s">
        <v>53</v>
      </c>
      <c r="T2157" s="108" t="s">
        <v>5248</v>
      </c>
      <c r="U2157" s="108" t="s">
        <v>157</v>
      </c>
      <c r="V2157" s="108"/>
      <c r="W2157" s="108"/>
      <c r="X2157" s="108"/>
      <c r="Y2157" s="108"/>
      <c r="Z2157" s="108"/>
      <c r="AA2157" s="108"/>
      <c r="AB2157" s="108"/>
      <c r="AC2157" s="108" t="s">
        <v>82</v>
      </c>
      <c r="AD2157" s="108" t="s">
        <v>82</v>
      </c>
    </row>
    <row r="2158" spans="1:30" s="116" customFormat="1" ht="50.25" hidden="1" customHeight="1" x14ac:dyDescent="0.25">
      <c r="A2158" s="54">
        <f>+SUBTOTAL(3,$B$11:B2158)</f>
        <v>0</v>
      </c>
      <c r="B2158" s="108" t="s">
        <v>42</v>
      </c>
      <c r="C2158" s="108" t="s">
        <v>43</v>
      </c>
      <c r="D2158" s="108" t="s">
        <v>44</v>
      </c>
      <c r="E2158" s="108" t="s">
        <v>45</v>
      </c>
      <c r="F2158" s="108" t="s">
        <v>6797</v>
      </c>
      <c r="G2158" s="111">
        <v>45646.835590278002</v>
      </c>
      <c r="H2158" s="108" t="s">
        <v>6797</v>
      </c>
      <c r="I2158" s="111">
        <v>45646.835590278002</v>
      </c>
      <c r="J2158" s="108" t="s">
        <v>6797</v>
      </c>
      <c r="K2158" s="111">
        <v>45646.835590278002</v>
      </c>
      <c r="L2158" s="108" t="s">
        <v>6865</v>
      </c>
      <c r="M2158" s="108" t="s">
        <v>48</v>
      </c>
      <c r="N2158" s="108" t="s">
        <v>221</v>
      </c>
      <c r="O2158" s="108" t="s">
        <v>541</v>
      </c>
      <c r="P2158" s="108" t="s">
        <v>6904</v>
      </c>
      <c r="Q2158" s="108"/>
      <c r="R2158" s="108"/>
      <c r="S2158" s="108" t="s">
        <v>53</v>
      </c>
      <c r="T2158" s="108" t="s">
        <v>5248</v>
      </c>
      <c r="U2158" s="108" t="s">
        <v>157</v>
      </c>
      <c r="V2158" s="108"/>
      <c r="W2158" s="108"/>
      <c r="X2158" s="108"/>
      <c r="Y2158" s="108"/>
      <c r="Z2158" s="108"/>
      <c r="AA2158" s="108"/>
      <c r="AB2158" s="108"/>
      <c r="AC2158" s="108" t="s">
        <v>5688</v>
      </c>
      <c r="AD2158" s="108" t="s">
        <v>5688</v>
      </c>
    </row>
    <row r="2159" spans="1:30" s="116" customFormat="1" ht="50.25" hidden="1" customHeight="1" x14ac:dyDescent="0.25">
      <c r="A2159" s="54">
        <f>+SUBTOTAL(3,$B$11:B2159)</f>
        <v>0</v>
      </c>
      <c r="B2159" s="108" t="s">
        <v>42</v>
      </c>
      <c r="C2159" s="108" t="s">
        <v>43</v>
      </c>
      <c r="D2159" s="108" t="s">
        <v>44</v>
      </c>
      <c r="E2159" s="108" t="s">
        <v>45</v>
      </c>
      <c r="F2159" s="108" t="s">
        <v>6798</v>
      </c>
      <c r="G2159" s="111">
        <v>45649.422928241002</v>
      </c>
      <c r="H2159" s="108" t="s">
        <v>6798</v>
      </c>
      <c r="I2159" s="111">
        <v>45649.422928241002</v>
      </c>
      <c r="J2159" s="108" t="s">
        <v>6798</v>
      </c>
      <c r="K2159" s="111">
        <v>45649.422928241002</v>
      </c>
      <c r="L2159" s="108" t="s">
        <v>6668</v>
      </c>
      <c r="M2159" s="108" t="s">
        <v>111</v>
      </c>
      <c r="N2159" s="108" t="s">
        <v>141</v>
      </c>
      <c r="O2159" s="108" t="s">
        <v>554</v>
      </c>
      <c r="P2159" s="108" t="s">
        <v>661</v>
      </c>
      <c r="Q2159" s="108"/>
      <c r="R2159" s="108"/>
      <c r="S2159" s="108" t="s">
        <v>68</v>
      </c>
      <c r="T2159" s="108" t="s">
        <v>137</v>
      </c>
      <c r="U2159" s="108" t="s">
        <v>3282</v>
      </c>
      <c r="V2159" s="108"/>
      <c r="W2159" s="108"/>
      <c r="X2159" s="108"/>
      <c r="Y2159" s="108"/>
      <c r="Z2159" s="108"/>
      <c r="AA2159" s="108"/>
      <c r="AB2159" s="108"/>
      <c r="AC2159" s="108" t="s">
        <v>5688</v>
      </c>
      <c r="AD2159" s="108" t="s">
        <v>5688</v>
      </c>
    </row>
    <row r="2160" spans="1:30" s="116" customFormat="1" ht="50.25" hidden="1" customHeight="1" x14ac:dyDescent="0.25">
      <c r="A2160" s="54">
        <f>+SUBTOTAL(3,$B$11:B2160)</f>
        <v>0</v>
      </c>
      <c r="B2160" s="108" t="s">
        <v>42</v>
      </c>
      <c r="C2160" s="108" t="s">
        <v>43</v>
      </c>
      <c r="D2160" s="108" t="s">
        <v>44</v>
      </c>
      <c r="E2160" s="108" t="s">
        <v>45</v>
      </c>
      <c r="F2160" s="108" t="s">
        <v>6799</v>
      </c>
      <c r="G2160" s="111">
        <v>45643.655266203998</v>
      </c>
      <c r="H2160" s="108" t="s">
        <v>6799</v>
      </c>
      <c r="I2160" s="111">
        <v>45643.655266203998</v>
      </c>
      <c r="J2160" s="108" t="s">
        <v>6799</v>
      </c>
      <c r="K2160" s="111">
        <v>45643.655266203998</v>
      </c>
      <c r="L2160" s="108" t="s">
        <v>6866</v>
      </c>
      <c r="M2160" s="108" t="s">
        <v>48</v>
      </c>
      <c r="N2160" s="108" t="s">
        <v>221</v>
      </c>
      <c r="O2160" s="108" t="s">
        <v>571</v>
      </c>
      <c r="P2160" s="108" t="s">
        <v>572</v>
      </c>
      <c r="Q2160" s="108"/>
      <c r="R2160" s="108"/>
      <c r="S2160" s="108" t="s">
        <v>652</v>
      </c>
      <c r="T2160" s="108" t="s">
        <v>3273</v>
      </c>
      <c r="U2160" s="108" t="s">
        <v>654</v>
      </c>
      <c r="V2160" s="108"/>
      <c r="W2160" s="108"/>
      <c r="X2160" s="108"/>
      <c r="Y2160" s="108"/>
      <c r="Z2160" s="108"/>
      <c r="AA2160" s="108"/>
      <c r="AB2160" s="108"/>
      <c r="AC2160" s="108" t="s">
        <v>75</v>
      </c>
      <c r="AD2160" s="108" t="s">
        <v>75</v>
      </c>
    </row>
    <row r="2161" spans="1:30" s="116" customFormat="1" ht="50.25" hidden="1" customHeight="1" x14ac:dyDescent="0.25">
      <c r="A2161" s="54">
        <f>+SUBTOTAL(3,$B$11:B2161)</f>
        <v>0</v>
      </c>
      <c r="B2161" s="108" t="s">
        <v>42</v>
      </c>
      <c r="C2161" s="108" t="s">
        <v>43</v>
      </c>
      <c r="D2161" s="108" t="s">
        <v>44</v>
      </c>
      <c r="E2161" s="108" t="s">
        <v>45</v>
      </c>
      <c r="F2161" s="108" t="s">
        <v>6800</v>
      </c>
      <c r="G2161" s="111">
        <v>45642.783923611001</v>
      </c>
      <c r="H2161" s="108" t="s">
        <v>6800</v>
      </c>
      <c r="I2161" s="111">
        <v>45642.783923611001</v>
      </c>
      <c r="J2161" s="108" t="s">
        <v>6800</v>
      </c>
      <c r="K2161" s="111">
        <v>45642.783923611001</v>
      </c>
      <c r="L2161" s="108" t="s">
        <v>6867</v>
      </c>
      <c r="M2161" s="108" t="s">
        <v>48</v>
      </c>
      <c r="N2161" s="108" t="s">
        <v>221</v>
      </c>
      <c r="O2161" s="108" t="s">
        <v>523</v>
      </c>
      <c r="P2161" s="108" t="s">
        <v>223</v>
      </c>
      <c r="Q2161" s="108"/>
      <c r="R2161" s="108"/>
      <c r="S2161" s="108" t="s">
        <v>53</v>
      </c>
      <c r="T2161" s="108" t="s">
        <v>5248</v>
      </c>
      <c r="U2161" s="108" t="s">
        <v>157</v>
      </c>
      <c r="V2161" s="108"/>
      <c r="W2161" s="108"/>
      <c r="X2161" s="108"/>
      <c r="Y2161" s="108"/>
      <c r="Z2161" s="108"/>
      <c r="AA2161" s="108"/>
      <c r="AB2161" s="108"/>
      <c r="AC2161" s="108" t="s">
        <v>5688</v>
      </c>
      <c r="AD2161" s="108" t="s">
        <v>5688</v>
      </c>
    </row>
    <row r="2162" spans="1:30" s="116" customFormat="1" ht="50.25" hidden="1" customHeight="1" x14ac:dyDescent="0.25">
      <c r="A2162" s="54">
        <f>+SUBTOTAL(3,$B$11:B2162)</f>
        <v>0</v>
      </c>
      <c r="B2162" s="108" t="s">
        <v>42</v>
      </c>
      <c r="C2162" s="108" t="s">
        <v>43</v>
      </c>
      <c r="D2162" s="108" t="s">
        <v>44</v>
      </c>
      <c r="E2162" s="108" t="s">
        <v>45</v>
      </c>
      <c r="F2162" s="108" t="s">
        <v>6801</v>
      </c>
      <c r="G2162" s="111">
        <v>45646.378541667</v>
      </c>
      <c r="H2162" s="108" t="s">
        <v>6801</v>
      </c>
      <c r="I2162" s="111">
        <v>45646.378541667</v>
      </c>
      <c r="J2162" s="108" t="s">
        <v>6801</v>
      </c>
      <c r="K2162" s="111">
        <v>45646.378541667</v>
      </c>
      <c r="L2162" s="108" t="s">
        <v>6868</v>
      </c>
      <c r="M2162" s="108" t="s">
        <v>48</v>
      </c>
      <c r="N2162" s="108" t="s">
        <v>221</v>
      </c>
      <c r="O2162" s="108" t="s">
        <v>571</v>
      </c>
      <c r="P2162" s="108" t="s">
        <v>489</v>
      </c>
      <c r="Q2162" s="108"/>
      <c r="R2162" s="108"/>
      <c r="S2162" s="108" t="s">
        <v>68</v>
      </c>
      <c r="T2162" s="108" t="s">
        <v>96</v>
      </c>
      <c r="U2162" s="108" t="s">
        <v>97</v>
      </c>
      <c r="V2162" s="108"/>
      <c r="W2162" s="108"/>
      <c r="X2162" s="108"/>
      <c r="Y2162" s="108"/>
      <c r="Z2162" s="108"/>
      <c r="AA2162" s="108"/>
      <c r="AB2162" s="108"/>
      <c r="AC2162" s="108" t="s">
        <v>5688</v>
      </c>
      <c r="AD2162" s="108" t="s">
        <v>5688</v>
      </c>
    </row>
    <row r="2163" spans="1:30" s="116" customFormat="1" ht="50.25" hidden="1" customHeight="1" x14ac:dyDescent="0.25">
      <c r="A2163" s="54">
        <f>+SUBTOTAL(3,$B$11:B2163)</f>
        <v>0</v>
      </c>
      <c r="B2163" s="108" t="s">
        <v>42</v>
      </c>
      <c r="C2163" s="108" t="s">
        <v>43</v>
      </c>
      <c r="D2163" s="108" t="s">
        <v>44</v>
      </c>
      <c r="E2163" s="108" t="s">
        <v>45</v>
      </c>
      <c r="F2163" s="108" t="s">
        <v>6802</v>
      </c>
      <c r="G2163" s="111">
        <v>45649.444120369997</v>
      </c>
      <c r="H2163" s="108" t="s">
        <v>6802</v>
      </c>
      <c r="I2163" s="111">
        <v>45649.444120369997</v>
      </c>
      <c r="J2163" s="108" t="s">
        <v>6802</v>
      </c>
      <c r="K2163" s="111">
        <v>45649.444120369997</v>
      </c>
      <c r="L2163" s="108" t="s">
        <v>6668</v>
      </c>
      <c r="M2163" s="108" t="s">
        <v>111</v>
      </c>
      <c r="N2163" s="108" t="s">
        <v>141</v>
      </c>
      <c r="O2163" s="108" t="s">
        <v>554</v>
      </c>
      <c r="P2163" s="108" t="s">
        <v>661</v>
      </c>
      <c r="Q2163" s="108"/>
      <c r="R2163" s="108"/>
      <c r="S2163" s="108" t="s">
        <v>68</v>
      </c>
      <c r="T2163" s="108" t="s">
        <v>137</v>
      </c>
      <c r="U2163" s="108" t="s">
        <v>138</v>
      </c>
      <c r="V2163" s="108"/>
      <c r="W2163" s="108"/>
      <c r="X2163" s="108"/>
      <c r="Y2163" s="108"/>
      <c r="Z2163" s="108"/>
      <c r="AA2163" s="108"/>
      <c r="AB2163" s="108"/>
      <c r="AC2163" s="108" t="s">
        <v>5688</v>
      </c>
      <c r="AD2163" s="108" t="s">
        <v>5688</v>
      </c>
    </row>
    <row r="2164" spans="1:30" s="116" customFormat="1" ht="50.25" hidden="1" customHeight="1" x14ac:dyDescent="0.25">
      <c r="A2164" s="54">
        <f>+SUBTOTAL(3,$B$11:B2164)</f>
        <v>0</v>
      </c>
      <c r="B2164" s="108" t="s">
        <v>42</v>
      </c>
      <c r="C2164" s="108" t="s">
        <v>43</v>
      </c>
      <c r="D2164" s="108" t="s">
        <v>44</v>
      </c>
      <c r="E2164" s="108" t="s">
        <v>45</v>
      </c>
      <c r="F2164" s="108" t="s">
        <v>6803</v>
      </c>
      <c r="G2164" s="111">
        <v>45643.525671296004</v>
      </c>
      <c r="H2164" s="108" t="s">
        <v>6803</v>
      </c>
      <c r="I2164" s="111">
        <v>45643.525671296004</v>
      </c>
      <c r="J2164" s="108" t="s">
        <v>6803</v>
      </c>
      <c r="K2164" s="111">
        <v>45643.525671296004</v>
      </c>
      <c r="L2164" s="108" t="s">
        <v>6869</v>
      </c>
      <c r="M2164" s="108" t="s">
        <v>48</v>
      </c>
      <c r="N2164" s="108" t="s">
        <v>49</v>
      </c>
      <c r="O2164" s="108" t="s">
        <v>917</v>
      </c>
      <c r="P2164" s="108" t="s">
        <v>51</v>
      </c>
      <c r="Q2164" s="108"/>
      <c r="R2164" s="108"/>
      <c r="S2164" s="108" t="s">
        <v>53</v>
      </c>
      <c r="T2164" s="108" t="s">
        <v>5248</v>
      </c>
      <c r="U2164" s="108" t="s">
        <v>157</v>
      </c>
      <c r="V2164" s="108"/>
      <c r="W2164" s="108"/>
      <c r="X2164" s="108"/>
      <c r="Y2164" s="108"/>
      <c r="Z2164" s="108"/>
      <c r="AA2164" s="108"/>
      <c r="AB2164" s="108"/>
      <c r="AC2164" s="108" t="s">
        <v>5688</v>
      </c>
      <c r="AD2164" s="108" t="s">
        <v>5688</v>
      </c>
    </row>
    <row r="2165" spans="1:30" s="116" customFormat="1" ht="50.25" hidden="1" customHeight="1" x14ac:dyDescent="0.25">
      <c r="A2165" s="54">
        <f>+SUBTOTAL(3,$B$11:B2165)</f>
        <v>0</v>
      </c>
      <c r="B2165" s="108" t="s">
        <v>42</v>
      </c>
      <c r="C2165" s="108" t="s">
        <v>43</v>
      </c>
      <c r="D2165" s="108" t="s">
        <v>44</v>
      </c>
      <c r="E2165" s="108" t="s">
        <v>45</v>
      </c>
      <c r="F2165" s="108" t="s">
        <v>6804</v>
      </c>
      <c r="G2165" s="111">
        <v>45645.460636573996</v>
      </c>
      <c r="H2165" s="108" t="s">
        <v>6804</v>
      </c>
      <c r="I2165" s="111">
        <v>45645.460636573996</v>
      </c>
      <c r="J2165" s="108" t="s">
        <v>6804</v>
      </c>
      <c r="K2165" s="111">
        <v>45645.460636573996</v>
      </c>
      <c r="L2165" s="108" t="s">
        <v>6870</v>
      </c>
      <c r="M2165" s="108" t="s">
        <v>48</v>
      </c>
      <c r="N2165" s="108" t="s">
        <v>141</v>
      </c>
      <c r="O2165" s="108" t="s">
        <v>1384</v>
      </c>
      <c r="P2165" s="108" t="s">
        <v>6905</v>
      </c>
      <c r="Q2165" s="108"/>
      <c r="R2165" s="108"/>
      <c r="S2165" s="108" t="s">
        <v>53</v>
      </c>
      <c r="T2165" s="108" t="s">
        <v>5248</v>
      </c>
      <c r="U2165" s="108" t="s">
        <v>157</v>
      </c>
      <c r="V2165" s="108"/>
      <c r="W2165" s="108"/>
      <c r="X2165" s="108"/>
      <c r="Y2165" s="108"/>
      <c r="Z2165" s="108"/>
      <c r="AA2165" s="108"/>
      <c r="AB2165" s="108"/>
      <c r="AC2165" s="108" t="s">
        <v>5688</v>
      </c>
      <c r="AD2165" s="108" t="s">
        <v>5688</v>
      </c>
    </row>
    <row r="2166" spans="1:30" s="116" customFormat="1" ht="50.25" hidden="1" customHeight="1" x14ac:dyDescent="0.25">
      <c r="A2166" s="54">
        <f>+SUBTOTAL(3,$B$11:B2166)</f>
        <v>0</v>
      </c>
      <c r="B2166" s="108" t="s">
        <v>42</v>
      </c>
      <c r="C2166" s="108" t="s">
        <v>43</v>
      </c>
      <c r="D2166" s="108" t="s">
        <v>44</v>
      </c>
      <c r="E2166" s="108" t="s">
        <v>45</v>
      </c>
      <c r="F2166" s="108" t="s">
        <v>6805</v>
      </c>
      <c r="G2166" s="111">
        <v>45642.463564815</v>
      </c>
      <c r="H2166" s="108" t="s">
        <v>6805</v>
      </c>
      <c r="I2166" s="111">
        <v>45642.463564815</v>
      </c>
      <c r="J2166" s="108" t="s">
        <v>6805</v>
      </c>
      <c r="K2166" s="111">
        <v>45642.463564815</v>
      </c>
      <c r="L2166" s="108" t="s">
        <v>6871</v>
      </c>
      <c r="M2166" s="108" t="s">
        <v>48</v>
      </c>
      <c r="N2166" s="108" t="s">
        <v>141</v>
      </c>
      <c r="O2166" s="108" t="s">
        <v>1288</v>
      </c>
      <c r="P2166" s="108" t="s">
        <v>1289</v>
      </c>
      <c r="Q2166" s="108"/>
      <c r="R2166" s="108"/>
      <c r="S2166" s="108" t="s">
        <v>68</v>
      </c>
      <c r="T2166" s="108" t="s">
        <v>150</v>
      </c>
      <c r="U2166" s="108" t="s">
        <v>151</v>
      </c>
      <c r="V2166" s="108"/>
      <c r="W2166" s="108"/>
      <c r="X2166" s="108"/>
      <c r="Y2166" s="108"/>
      <c r="Z2166" s="108"/>
      <c r="AA2166" s="108"/>
      <c r="AB2166" s="108"/>
      <c r="AC2166" s="108" t="s">
        <v>117</v>
      </c>
      <c r="AD2166" s="108" t="s">
        <v>117</v>
      </c>
    </row>
    <row r="2167" spans="1:30" s="116" customFormat="1" ht="50.25" hidden="1" customHeight="1" x14ac:dyDescent="0.25">
      <c r="A2167" s="54">
        <f>+SUBTOTAL(3,$B$11:B2167)</f>
        <v>0</v>
      </c>
      <c r="B2167" s="108" t="s">
        <v>42</v>
      </c>
      <c r="C2167" s="108" t="s">
        <v>43</v>
      </c>
      <c r="D2167" s="108" t="s">
        <v>44</v>
      </c>
      <c r="E2167" s="108" t="s">
        <v>45</v>
      </c>
      <c r="F2167" s="108" t="s">
        <v>6806</v>
      </c>
      <c r="G2167" s="111">
        <v>45649.489618056003</v>
      </c>
      <c r="H2167" s="108" t="s">
        <v>6806</v>
      </c>
      <c r="I2167" s="111">
        <v>45649.489618056003</v>
      </c>
      <c r="J2167" s="108" t="s">
        <v>6806</v>
      </c>
      <c r="K2167" s="111">
        <v>45649.489618056003</v>
      </c>
      <c r="L2167" s="108" t="s">
        <v>6869</v>
      </c>
      <c r="M2167" s="108" t="s">
        <v>48</v>
      </c>
      <c r="N2167" s="108" t="s">
        <v>49</v>
      </c>
      <c r="O2167" s="108" t="s">
        <v>917</v>
      </c>
      <c r="P2167" s="108" t="s">
        <v>51</v>
      </c>
      <c r="Q2167" s="108"/>
      <c r="R2167" s="108"/>
      <c r="S2167" s="108" t="s">
        <v>112</v>
      </c>
      <c r="T2167" s="108" t="s">
        <v>113</v>
      </c>
      <c r="U2167" s="108" t="s">
        <v>5678</v>
      </c>
      <c r="V2167" s="108"/>
      <c r="W2167" s="108"/>
      <c r="X2167" s="108"/>
      <c r="Y2167" s="108"/>
      <c r="Z2167" s="108"/>
      <c r="AA2167" s="108"/>
      <c r="AB2167" s="108"/>
      <c r="AC2167" s="108" t="s">
        <v>82</v>
      </c>
      <c r="AD2167" s="108" t="s">
        <v>82</v>
      </c>
    </row>
    <row r="2168" spans="1:30" s="116" customFormat="1" ht="50.25" hidden="1" customHeight="1" x14ac:dyDescent="0.25">
      <c r="A2168" s="54">
        <f>+SUBTOTAL(3,$B$11:B2168)</f>
        <v>0</v>
      </c>
      <c r="B2168" s="108" t="s">
        <v>42</v>
      </c>
      <c r="C2168" s="108" t="s">
        <v>43</v>
      </c>
      <c r="D2168" s="108" t="s">
        <v>44</v>
      </c>
      <c r="E2168" s="108" t="s">
        <v>45</v>
      </c>
      <c r="F2168" s="108" t="s">
        <v>6807</v>
      </c>
      <c r="G2168" s="111">
        <v>45645.680949073998</v>
      </c>
      <c r="H2168" s="108" t="s">
        <v>6807</v>
      </c>
      <c r="I2168" s="111">
        <v>45645.680949073998</v>
      </c>
      <c r="J2168" s="108" t="s">
        <v>6807</v>
      </c>
      <c r="K2168" s="111">
        <v>45645.680949073998</v>
      </c>
      <c r="L2168" s="108" t="s">
        <v>6869</v>
      </c>
      <c r="M2168" s="108" t="s">
        <v>48</v>
      </c>
      <c r="N2168" s="108" t="s">
        <v>49</v>
      </c>
      <c r="O2168" s="108" t="s">
        <v>917</v>
      </c>
      <c r="P2168" s="108" t="s">
        <v>51</v>
      </c>
      <c r="Q2168" s="108"/>
      <c r="R2168" s="108"/>
      <c r="S2168" s="108" t="s">
        <v>53</v>
      </c>
      <c r="T2168" s="108" t="s">
        <v>5248</v>
      </c>
      <c r="U2168" s="108" t="s">
        <v>157</v>
      </c>
      <c r="V2168" s="108"/>
      <c r="W2168" s="108"/>
      <c r="X2168" s="108"/>
      <c r="Y2168" s="108"/>
      <c r="Z2168" s="108"/>
      <c r="AA2168" s="108"/>
      <c r="AB2168" s="108"/>
      <c r="AC2168" s="108" t="s">
        <v>82</v>
      </c>
      <c r="AD2168" s="108" t="s">
        <v>82</v>
      </c>
    </row>
    <row r="2169" spans="1:30" s="116" customFormat="1" ht="50.25" hidden="1" customHeight="1" x14ac:dyDescent="0.25">
      <c r="A2169" s="54">
        <f>+SUBTOTAL(3,$B$11:B2169)</f>
        <v>0</v>
      </c>
      <c r="B2169" s="108" t="s">
        <v>42</v>
      </c>
      <c r="C2169" s="108" t="s">
        <v>43</v>
      </c>
      <c r="D2169" s="108" t="s">
        <v>44</v>
      </c>
      <c r="E2169" s="108" t="s">
        <v>45</v>
      </c>
      <c r="F2169" s="108" t="s">
        <v>6808</v>
      </c>
      <c r="G2169" s="111">
        <v>45650.899699073998</v>
      </c>
      <c r="H2169" s="108" t="s">
        <v>6808</v>
      </c>
      <c r="I2169" s="111">
        <v>45650.899699073998</v>
      </c>
      <c r="J2169" s="108" t="s">
        <v>6808</v>
      </c>
      <c r="K2169" s="111">
        <v>45650.899699073998</v>
      </c>
      <c r="L2169" s="108" t="s">
        <v>6872</v>
      </c>
      <c r="M2169" s="108" t="s">
        <v>48</v>
      </c>
      <c r="N2169" s="108" t="s">
        <v>141</v>
      </c>
      <c r="O2169" s="108" t="s">
        <v>210</v>
      </c>
      <c r="P2169" s="108" t="s">
        <v>3337</v>
      </c>
      <c r="Q2169" s="108"/>
      <c r="R2169" s="108"/>
      <c r="S2169" s="108" t="s">
        <v>53</v>
      </c>
      <c r="T2169" s="108" t="s">
        <v>5248</v>
      </c>
      <c r="U2169" s="108" t="s">
        <v>157</v>
      </c>
      <c r="V2169" s="108"/>
      <c r="W2169" s="108"/>
      <c r="X2169" s="108"/>
      <c r="Y2169" s="108"/>
      <c r="Z2169" s="108"/>
      <c r="AA2169" s="108"/>
      <c r="AB2169" s="108"/>
      <c r="AC2169" s="108" t="s">
        <v>5688</v>
      </c>
      <c r="AD2169" s="108" t="s">
        <v>5688</v>
      </c>
    </row>
    <row r="2170" spans="1:30" s="116" customFormat="1" ht="50.25" hidden="1" customHeight="1" x14ac:dyDescent="0.25">
      <c r="A2170" s="54">
        <f>+SUBTOTAL(3,$B$11:B2170)</f>
        <v>0</v>
      </c>
      <c r="B2170" s="108" t="s">
        <v>42</v>
      </c>
      <c r="C2170" s="108" t="s">
        <v>43</v>
      </c>
      <c r="D2170" s="108" t="s">
        <v>44</v>
      </c>
      <c r="E2170" s="108" t="s">
        <v>45</v>
      </c>
      <c r="F2170" s="108" t="s">
        <v>6809</v>
      </c>
      <c r="G2170" s="111">
        <v>45650.593217592999</v>
      </c>
      <c r="H2170" s="108" t="s">
        <v>6809</v>
      </c>
      <c r="I2170" s="111">
        <v>45650.593217592999</v>
      </c>
      <c r="J2170" s="108" t="s">
        <v>6809</v>
      </c>
      <c r="K2170" s="111">
        <v>45650.593217592999</v>
      </c>
      <c r="L2170" s="108" t="s">
        <v>6869</v>
      </c>
      <c r="M2170" s="108" t="s">
        <v>48</v>
      </c>
      <c r="N2170" s="108" t="s">
        <v>49</v>
      </c>
      <c r="O2170" s="108" t="s">
        <v>917</v>
      </c>
      <c r="P2170" s="108" t="s">
        <v>51</v>
      </c>
      <c r="Q2170" s="108"/>
      <c r="R2170" s="108"/>
      <c r="S2170" s="108" t="s">
        <v>53</v>
      </c>
      <c r="T2170" s="108" t="s">
        <v>5248</v>
      </c>
      <c r="U2170" s="108" t="s">
        <v>157</v>
      </c>
      <c r="V2170" s="108"/>
      <c r="W2170" s="108"/>
      <c r="X2170" s="108"/>
      <c r="Y2170" s="108"/>
      <c r="Z2170" s="108"/>
      <c r="AA2170" s="108"/>
      <c r="AB2170" s="108"/>
      <c r="AC2170" s="108" t="s">
        <v>82</v>
      </c>
      <c r="AD2170" s="108" t="s">
        <v>82</v>
      </c>
    </row>
    <row r="2171" spans="1:30" s="116" customFormat="1" ht="50.25" hidden="1" customHeight="1" x14ac:dyDescent="0.25">
      <c r="A2171" s="54">
        <f>+SUBTOTAL(3,$B$11:B2171)</f>
        <v>0</v>
      </c>
      <c r="B2171" s="108" t="s">
        <v>42</v>
      </c>
      <c r="C2171" s="108" t="s">
        <v>43</v>
      </c>
      <c r="D2171" s="108" t="s">
        <v>44</v>
      </c>
      <c r="E2171" s="108" t="s">
        <v>45</v>
      </c>
      <c r="F2171" s="108" t="s">
        <v>6810</v>
      </c>
      <c r="G2171" s="111">
        <v>45642.735636573998</v>
      </c>
      <c r="H2171" s="108" t="s">
        <v>6810</v>
      </c>
      <c r="I2171" s="111">
        <v>45642.735636573998</v>
      </c>
      <c r="J2171" s="108" t="s">
        <v>6810</v>
      </c>
      <c r="K2171" s="111">
        <v>45642.735636573998</v>
      </c>
      <c r="L2171" s="108" t="s">
        <v>6873</v>
      </c>
      <c r="M2171" s="108" t="s">
        <v>48</v>
      </c>
      <c r="N2171" s="108" t="s">
        <v>49</v>
      </c>
      <c r="O2171" s="108" t="s">
        <v>698</v>
      </c>
      <c r="P2171" s="108" t="s">
        <v>3465</v>
      </c>
      <c r="Q2171" s="108"/>
      <c r="R2171" s="108"/>
      <c r="S2171" s="108" t="s">
        <v>68</v>
      </c>
      <c r="T2171" s="108" t="s">
        <v>296</v>
      </c>
      <c r="U2171" s="108" t="s">
        <v>297</v>
      </c>
      <c r="V2171" s="108"/>
      <c r="W2171" s="108"/>
      <c r="X2171" s="108"/>
      <c r="Y2171" s="108"/>
      <c r="Z2171" s="108"/>
      <c r="AA2171" s="108"/>
      <c r="AB2171" s="108"/>
      <c r="AC2171" s="108" t="s">
        <v>82</v>
      </c>
      <c r="AD2171" s="108" t="s">
        <v>82</v>
      </c>
    </row>
    <row r="2172" spans="1:30" s="116" customFormat="1" ht="50.25" hidden="1" customHeight="1" x14ac:dyDescent="0.25">
      <c r="A2172" s="54">
        <f>+SUBTOTAL(3,$B$11:B2172)</f>
        <v>0</v>
      </c>
      <c r="B2172" s="108" t="s">
        <v>42</v>
      </c>
      <c r="C2172" s="108" t="s">
        <v>43</v>
      </c>
      <c r="D2172" s="108" t="s">
        <v>44</v>
      </c>
      <c r="E2172" s="108" t="s">
        <v>45</v>
      </c>
      <c r="F2172" s="108" t="s">
        <v>6811</v>
      </c>
      <c r="G2172" s="111">
        <v>45645.711932869999</v>
      </c>
      <c r="H2172" s="108" t="s">
        <v>6811</v>
      </c>
      <c r="I2172" s="111">
        <v>45645.711932869999</v>
      </c>
      <c r="J2172" s="108" t="s">
        <v>6811</v>
      </c>
      <c r="K2172" s="111">
        <v>45645.711932869999</v>
      </c>
      <c r="L2172" s="108" t="s">
        <v>6874</v>
      </c>
      <c r="M2172" s="108" t="s">
        <v>48</v>
      </c>
      <c r="N2172" s="108" t="s">
        <v>141</v>
      </c>
      <c r="O2172" s="108" t="s">
        <v>1288</v>
      </c>
      <c r="P2172" s="108" t="s">
        <v>427</v>
      </c>
      <c r="Q2172" s="108"/>
      <c r="R2172" s="108"/>
      <c r="S2172" s="108" t="s">
        <v>68</v>
      </c>
      <c r="T2172" s="108" t="s">
        <v>137</v>
      </c>
      <c r="U2172" s="108" t="s">
        <v>138</v>
      </c>
      <c r="V2172" s="108"/>
      <c r="W2172" s="108"/>
      <c r="X2172" s="108"/>
      <c r="Y2172" s="108"/>
      <c r="Z2172" s="108"/>
      <c r="AA2172" s="108"/>
      <c r="AB2172" s="108"/>
      <c r="AC2172" s="108" t="s">
        <v>5688</v>
      </c>
      <c r="AD2172" s="108" t="s">
        <v>5688</v>
      </c>
    </row>
    <row r="2173" spans="1:30" s="116" customFormat="1" ht="50.25" hidden="1" customHeight="1" x14ac:dyDescent="0.25">
      <c r="A2173" s="54">
        <f>+SUBTOTAL(3,$B$11:B2173)</f>
        <v>0</v>
      </c>
      <c r="B2173" s="108" t="s">
        <v>42</v>
      </c>
      <c r="C2173" s="108" t="s">
        <v>43</v>
      </c>
      <c r="D2173" s="108" t="s">
        <v>44</v>
      </c>
      <c r="E2173" s="108" t="s">
        <v>45</v>
      </c>
      <c r="F2173" s="108" t="s">
        <v>6812</v>
      </c>
      <c r="G2173" s="111">
        <v>45650.464999999997</v>
      </c>
      <c r="H2173" s="108" t="s">
        <v>6812</v>
      </c>
      <c r="I2173" s="111">
        <v>45650.464999999997</v>
      </c>
      <c r="J2173" s="108" t="s">
        <v>6812</v>
      </c>
      <c r="K2173" s="111">
        <v>45650.464999999997</v>
      </c>
      <c r="L2173" s="108" t="s">
        <v>6869</v>
      </c>
      <c r="M2173" s="108" t="s">
        <v>48</v>
      </c>
      <c r="N2173" s="108" t="s">
        <v>49</v>
      </c>
      <c r="O2173" s="108" t="s">
        <v>917</v>
      </c>
      <c r="P2173" s="108" t="s">
        <v>51</v>
      </c>
      <c r="Q2173" s="108"/>
      <c r="R2173" s="108"/>
      <c r="S2173" s="108" t="s">
        <v>68</v>
      </c>
      <c r="T2173" s="108" t="s">
        <v>150</v>
      </c>
      <c r="U2173" s="108" t="s">
        <v>151</v>
      </c>
      <c r="V2173" s="108"/>
      <c r="W2173" s="108"/>
      <c r="X2173" s="108"/>
      <c r="Y2173" s="108"/>
      <c r="Z2173" s="108"/>
      <c r="AA2173" s="108"/>
      <c r="AB2173" s="108"/>
      <c r="AC2173" s="108" t="s">
        <v>82</v>
      </c>
      <c r="AD2173" s="108" t="s">
        <v>82</v>
      </c>
    </row>
    <row r="2174" spans="1:30" s="116" customFormat="1" ht="50.25" hidden="1" customHeight="1" x14ac:dyDescent="0.25">
      <c r="A2174" s="54">
        <f>+SUBTOTAL(3,$B$11:B2174)</f>
        <v>0</v>
      </c>
      <c r="B2174" s="108" t="s">
        <v>42</v>
      </c>
      <c r="C2174" s="108" t="s">
        <v>43</v>
      </c>
      <c r="D2174" s="108" t="s">
        <v>44</v>
      </c>
      <c r="E2174" s="108" t="s">
        <v>45</v>
      </c>
      <c r="F2174" s="108" t="s">
        <v>6813</v>
      </c>
      <c r="G2174" s="111">
        <v>45649.443912037001</v>
      </c>
      <c r="H2174" s="108" t="s">
        <v>6813</v>
      </c>
      <c r="I2174" s="111">
        <v>45649.443912037001</v>
      </c>
      <c r="J2174" s="108" t="s">
        <v>6813</v>
      </c>
      <c r="K2174" s="111">
        <v>45649.443912037001</v>
      </c>
      <c r="L2174" s="108" t="s">
        <v>6869</v>
      </c>
      <c r="M2174" s="108" t="s">
        <v>48</v>
      </c>
      <c r="N2174" s="108" t="s">
        <v>49</v>
      </c>
      <c r="O2174" s="108" t="s">
        <v>917</v>
      </c>
      <c r="P2174" s="108" t="s">
        <v>51</v>
      </c>
      <c r="Q2174" s="108"/>
      <c r="R2174" s="108"/>
      <c r="S2174" s="108" t="s">
        <v>53</v>
      </c>
      <c r="T2174" s="108" t="s">
        <v>5248</v>
      </c>
      <c r="U2174" s="108" t="s">
        <v>157</v>
      </c>
      <c r="V2174" s="108"/>
      <c r="W2174" s="108"/>
      <c r="X2174" s="108"/>
      <c r="Y2174" s="108"/>
      <c r="Z2174" s="108"/>
      <c r="AA2174" s="108"/>
      <c r="AB2174" s="108"/>
      <c r="AC2174" s="108" t="s">
        <v>82</v>
      </c>
      <c r="AD2174" s="108" t="s">
        <v>82</v>
      </c>
    </row>
    <row r="2175" spans="1:30" s="116" customFormat="1" ht="50.25" hidden="1" customHeight="1" x14ac:dyDescent="0.25">
      <c r="A2175" s="54">
        <f>+SUBTOTAL(3,$B$11:B2175)</f>
        <v>0</v>
      </c>
      <c r="B2175" s="108" t="s">
        <v>42</v>
      </c>
      <c r="C2175" s="108" t="s">
        <v>43</v>
      </c>
      <c r="D2175" s="108" t="s">
        <v>44</v>
      </c>
      <c r="E2175" s="108" t="s">
        <v>45</v>
      </c>
      <c r="F2175" s="108" t="s">
        <v>6814</v>
      </c>
      <c r="G2175" s="111">
        <v>45642.405972221997</v>
      </c>
      <c r="H2175" s="108" t="s">
        <v>6814</v>
      </c>
      <c r="I2175" s="111">
        <v>45642.405972221997</v>
      </c>
      <c r="J2175" s="108" t="s">
        <v>6814</v>
      </c>
      <c r="K2175" s="111">
        <v>45642.405972221997</v>
      </c>
      <c r="L2175" s="108" t="s">
        <v>6871</v>
      </c>
      <c r="M2175" s="108" t="s">
        <v>48</v>
      </c>
      <c r="N2175" s="108" t="s">
        <v>141</v>
      </c>
      <c r="O2175" s="108" t="s">
        <v>1288</v>
      </c>
      <c r="P2175" s="108" t="s">
        <v>1289</v>
      </c>
      <c r="Q2175" s="108"/>
      <c r="R2175" s="108"/>
      <c r="S2175" s="108" t="s">
        <v>68</v>
      </c>
      <c r="T2175" s="108" t="s">
        <v>137</v>
      </c>
      <c r="U2175" s="108" t="s">
        <v>138</v>
      </c>
      <c r="V2175" s="108"/>
      <c r="W2175" s="108"/>
      <c r="X2175" s="108"/>
      <c r="Y2175" s="108"/>
      <c r="Z2175" s="108"/>
      <c r="AA2175" s="108"/>
      <c r="AB2175" s="108"/>
      <c r="AC2175" s="108" t="s">
        <v>75</v>
      </c>
      <c r="AD2175" s="108" t="s">
        <v>75</v>
      </c>
    </row>
    <row r="2176" spans="1:30" s="116" customFormat="1" ht="50.25" hidden="1" customHeight="1" x14ac:dyDescent="0.25">
      <c r="A2176" s="54">
        <f>+SUBTOTAL(3,$B$11:B2176)</f>
        <v>0</v>
      </c>
      <c r="B2176" s="108" t="s">
        <v>42</v>
      </c>
      <c r="C2176" s="108" t="s">
        <v>43</v>
      </c>
      <c r="D2176" s="108" t="s">
        <v>44</v>
      </c>
      <c r="E2176" s="108" t="s">
        <v>45</v>
      </c>
      <c r="F2176" s="108" t="s">
        <v>6815</v>
      </c>
      <c r="G2176" s="111">
        <v>45643.508611110999</v>
      </c>
      <c r="H2176" s="108" t="s">
        <v>6815</v>
      </c>
      <c r="I2176" s="111">
        <v>45643.508611110999</v>
      </c>
      <c r="J2176" s="108" t="s">
        <v>6815</v>
      </c>
      <c r="K2176" s="111">
        <v>45643.508611110999</v>
      </c>
      <c r="L2176" s="108" t="s">
        <v>6869</v>
      </c>
      <c r="M2176" s="108" t="s">
        <v>48</v>
      </c>
      <c r="N2176" s="108" t="s">
        <v>49</v>
      </c>
      <c r="O2176" s="108" t="s">
        <v>917</v>
      </c>
      <c r="P2176" s="108" t="s">
        <v>51</v>
      </c>
      <c r="Q2176" s="108"/>
      <c r="R2176" s="108"/>
      <c r="S2176" s="108" t="s">
        <v>53</v>
      </c>
      <c r="T2176" s="108" t="s">
        <v>5248</v>
      </c>
      <c r="U2176" s="108" t="s">
        <v>157</v>
      </c>
      <c r="V2176" s="108"/>
      <c r="W2176" s="108"/>
      <c r="X2176" s="108"/>
      <c r="Y2176" s="108"/>
      <c r="Z2176" s="108"/>
      <c r="AA2176" s="108"/>
      <c r="AB2176" s="108"/>
      <c r="AC2176" s="108" t="s">
        <v>82</v>
      </c>
      <c r="AD2176" s="108" t="s">
        <v>82</v>
      </c>
    </row>
    <row r="2177" spans="1:30" s="116" customFormat="1" ht="50.25" hidden="1" customHeight="1" x14ac:dyDescent="0.25">
      <c r="A2177" s="54">
        <f>+SUBTOTAL(3,$B$11:B2177)</f>
        <v>0</v>
      </c>
      <c r="B2177" s="108" t="s">
        <v>42</v>
      </c>
      <c r="C2177" s="108" t="s">
        <v>43</v>
      </c>
      <c r="D2177" s="108" t="s">
        <v>44</v>
      </c>
      <c r="E2177" s="108" t="s">
        <v>45</v>
      </c>
      <c r="F2177" s="108" t="s">
        <v>6816</v>
      </c>
      <c r="G2177" s="111">
        <v>45643.613321759003</v>
      </c>
      <c r="H2177" s="108" t="s">
        <v>6816</v>
      </c>
      <c r="I2177" s="111">
        <v>45643.613321759003</v>
      </c>
      <c r="J2177" s="108" t="s">
        <v>6816</v>
      </c>
      <c r="K2177" s="111">
        <v>45643.613321759003</v>
      </c>
      <c r="L2177" s="108" t="s">
        <v>6687</v>
      </c>
      <c r="M2177" s="108" t="s">
        <v>48</v>
      </c>
      <c r="N2177" s="108" t="s">
        <v>141</v>
      </c>
      <c r="O2177" s="108" t="s">
        <v>210</v>
      </c>
      <c r="P2177" s="108" t="s">
        <v>3359</v>
      </c>
      <c r="Q2177" s="108"/>
      <c r="R2177" s="108"/>
      <c r="S2177" s="108" t="s">
        <v>68</v>
      </c>
      <c r="T2177" s="108" t="s">
        <v>69</v>
      </c>
      <c r="U2177" s="108" t="s">
        <v>89</v>
      </c>
      <c r="V2177" s="108"/>
      <c r="W2177" s="108"/>
      <c r="X2177" s="108"/>
      <c r="Y2177" s="108"/>
      <c r="Z2177" s="108"/>
      <c r="AA2177" s="108"/>
      <c r="AB2177" s="108"/>
      <c r="AC2177" s="108" t="s">
        <v>117</v>
      </c>
      <c r="AD2177" s="108" t="s">
        <v>117</v>
      </c>
    </row>
    <row r="2178" spans="1:30" s="116" customFormat="1" ht="50.25" hidden="1" customHeight="1" x14ac:dyDescent="0.25">
      <c r="A2178" s="54">
        <f>+SUBTOTAL(3,$B$11:B2178)</f>
        <v>0</v>
      </c>
      <c r="B2178" s="108" t="s">
        <v>42</v>
      </c>
      <c r="C2178" s="108" t="s">
        <v>43</v>
      </c>
      <c r="D2178" s="108" t="s">
        <v>44</v>
      </c>
      <c r="E2178" s="108" t="s">
        <v>45</v>
      </c>
      <c r="F2178" s="108" t="s">
        <v>6817</v>
      </c>
      <c r="G2178" s="111">
        <v>45645.935335647999</v>
      </c>
      <c r="H2178" s="108" t="s">
        <v>6817</v>
      </c>
      <c r="I2178" s="111">
        <v>45645.935335647999</v>
      </c>
      <c r="J2178" s="108" t="s">
        <v>6817</v>
      </c>
      <c r="K2178" s="111">
        <v>45645.935335647999</v>
      </c>
      <c r="L2178" s="108" t="s">
        <v>6875</v>
      </c>
      <c r="M2178" s="108" t="s">
        <v>48</v>
      </c>
      <c r="N2178" s="108" t="s">
        <v>141</v>
      </c>
      <c r="O2178" s="108" t="s">
        <v>554</v>
      </c>
      <c r="P2178" s="108" t="s">
        <v>5240</v>
      </c>
      <c r="Q2178" s="108"/>
      <c r="R2178" s="108"/>
      <c r="S2178" s="108" t="s">
        <v>68</v>
      </c>
      <c r="T2178" s="108" t="s">
        <v>69</v>
      </c>
      <c r="U2178" s="108" t="s">
        <v>79</v>
      </c>
      <c r="V2178" s="108"/>
      <c r="W2178" s="108"/>
      <c r="X2178" s="108"/>
      <c r="Y2178" s="108"/>
      <c r="Z2178" s="108"/>
      <c r="AA2178" s="108"/>
      <c r="AB2178" s="108"/>
      <c r="AC2178" s="108" t="s">
        <v>61</v>
      </c>
      <c r="AD2178" s="108" t="s">
        <v>61</v>
      </c>
    </row>
    <row r="2179" spans="1:30" s="116" customFormat="1" ht="50.25" hidden="1" customHeight="1" x14ac:dyDescent="0.25">
      <c r="A2179" s="54">
        <f>+SUBTOTAL(3,$B$11:B2179)</f>
        <v>0</v>
      </c>
      <c r="B2179" s="108" t="s">
        <v>42</v>
      </c>
      <c r="C2179" s="108" t="s">
        <v>43</v>
      </c>
      <c r="D2179" s="108" t="s">
        <v>44</v>
      </c>
      <c r="E2179" s="108" t="s">
        <v>45</v>
      </c>
      <c r="F2179" s="108" t="s">
        <v>6818</v>
      </c>
      <c r="G2179" s="111">
        <v>45650.459178240999</v>
      </c>
      <c r="H2179" s="108" t="s">
        <v>6818</v>
      </c>
      <c r="I2179" s="111">
        <v>45650.459178240999</v>
      </c>
      <c r="J2179" s="108" t="s">
        <v>6818</v>
      </c>
      <c r="K2179" s="111">
        <v>45650.459178240999</v>
      </c>
      <c r="L2179" s="108" t="s">
        <v>6876</v>
      </c>
      <c r="M2179" s="108" t="s">
        <v>48</v>
      </c>
      <c r="N2179" s="108" t="s">
        <v>141</v>
      </c>
      <c r="O2179" s="108" t="s">
        <v>1384</v>
      </c>
      <c r="P2179" s="108" t="s">
        <v>6906</v>
      </c>
      <c r="Q2179" s="108"/>
      <c r="R2179" s="108"/>
      <c r="S2179" s="108" t="s">
        <v>1430</v>
      </c>
      <c r="T2179" s="108" t="s">
        <v>1431</v>
      </c>
      <c r="U2179" s="108" t="s">
        <v>3289</v>
      </c>
      <c r="V2179" s="108"/>
      <c r="W2179" s="108"/>
      <c r="X2179" s="108"/>
      <c r="Y2179" s="108"/>
      <c r="Z2179" s="108"/>
      <c r="AA2179" s="108"/>
      <c r="AB2179" s="108"/>
      <c r="AC2179" s="108" t="s">
        <v>5688</v>
      </c>
      <c r="AD2179" s="108" t="s">
        <v>5688</v>
      </c>
    </row>
    <row r="2180" spans="1:30" s="116" customFormat="1" ht="50.25" hidden="1" customHeight="1" x14ac:dyDescent="0.25">
      <c r="A2180" s="54">
        <f>+SUBTOTAL(3,$B$11:B2180)</f>
        <v>0</v>
      </c>
      <c r="B2180" s="108" t="s">
        <v>42</v>
      </c>
      <c r="C2180" s="108" t="s">
        <v>43</v>
      </c>
      <c r="D2180" s="108" t="s">
        <v>44</v>
      </c>
      <c r="E2180" s="108" t="s">
        <v>45</v>
      </c>
      <c r="F2180" s="108" t="s">
        <v>6819</v>
      </c>
      <c r="G2180" s="111">
        <v>45649.573310184998</v>
      </c>
      <c r="H2180" s="108" t="s">
        <v>6819</v>
      </c>
      <c r="I2180" s="111">
        <v>45649.573310184998</v>
      </c>
      <c r="J2180" s="108" t="s">
        <v>6819</v>
      </c>
      <c r="K2180" s="111">
        <v>45649.573310184998</v>
      </c>
      <c r="L2180" s="108" t="s">
        <v>6869</v>
      </c>
      <c r="M2180" s="108" t="s">
        <v>48</v>
      </c>
      <c r="N2180" s="108" t="s">
        <v>49</v>
      </c>
      <c r="O2180" s="108" t="s">
        <v>917</v>
      </c>
      <c r="P2180" s="108" t="s">
        <v>51</v>
      </c>
      <c r="Q2180" s="108"/>
      <c r="R2180" s="108"/>
      <c r="S2180" s="108" t="s">
        <v>68</v>
      </c>
      <c r="T2180" s="108" t="s">
        <v>156</v>
      </c>
      <c r="U2180" s="108" t="s">
        <v>216</v>
      </c>
      <c r="V2180" s="108"/>
      <c r="W2180" s="108"/>
      <c r="X2180" s="108"/>
      <c r="Y2180" s="108"/>
      <c r="Z2180" s="108"/>
      <c r="AA2180" s="108"/>
      <c r="AB2180" s="108"/>
      <c r="AC2180" s="108" t="s">
        <v>82</v>
      </c>
      <c r="AD2180" s="108" t="s">
        <v>82</v>
      </c>
    </row>
    <row r="2181" spans="1:30" s="116" customFormat="1" ht="50.25" hidden="1" customHeight="1" x14ac:dyDescent="0.25">
      <c r="A2181" s="54">
        <f>+SUBTOTAL(3,$B$11:B2181)</f>
        <v>0</v>
      </c>
      <c r="B2181" s="108" t="s">
        <v>42</v>
      </c>
      <c r="C2181" s="108" t="s">
        <v>43</v>
      </c>
      <c r="D2181" s="108" t="s">
        <v>44</v>
      </c>
      <c r="E2181" s="108" t="s">
        <v>45</v>
      </c>
      <c r="F2181" s="108" t="s">
        <v>6820</v>
      </c>
      <c r="G2181" s="111">
        <v>45645.344791666997</v>
      </c>
      <c r="H2181" s="108" t="s">
        <v>6820</v>
      </c>
      <c r="I2181" s="111">
        <v>45645.344791666997</v>
      </c>
      <c r="J2181" s="108" t="s">
        <v>6820</v>
      </c>
      <c r="K2181" s="111">
        <v>45645.344791666997</v>
      </c>
      <c r="L2181" s="108" t="s">
        <v>6877</v>
      </c>
      <c r="M2181" s="108" t="s">
        <v>48</v>
      </c>
      <c r="N2181" s="108" t="s">
        <v>303</v>
      </c>
      <c r="O2181" s="108" t="s">
        <v>742</v>
      </c>
      <c r="P2181" s="108" t="s">
        <v>6907</v>
      </c>
      <c r="Q2181" s="108"/>
      <c r="R2181" s="108"/>
      <c r="S2181" s="108" t="s">
        <v>68</v>
      </c>
      <c r="T2181" s="108" t="s">
        <v>125</v>
      </c>
      <c r="U2181" s="108" t="s">
        <v>126</v>
      </c>
      <c r="V2181" s="108"/>
      <c r="W2181" s="108"/>
      <c r="X2181" s="108"/>
      <c r="Y2181" s="108"/>
      <c r="Z2181" s="108"/>
      <c r="AA2181" s="108"/>
      <c r="AB2181" s="108"/>
      <c r="AC2181" s="108" t="s">
        <v>82</v>
      </c>
      <c r="AD2181" s="108" t="s">
        <v>82</v>
      </c>
    </row>
    <row r="2182" spans="1:30" s="116" customFormat="1" ht="50.25" hidden="1" customHeight="1" x14ac:dyDescent="0.25">
      <c r="A2182" s="54">
        <f>+SUBTOTAL(3,$B$11:B2182)</f>
        <v>0</v>
      </c>
      <c r="B2182" s="108" t="s">
        <v>42</v>
      </c>
      <c r="C2182" s="108" t="s">
        <v>43</v>
      </c>
      <c r="D2182" s="108" t="s">
        <v>44</v>
      </c>
      <c r="E2182" s="108" t="s">
        <v>45</v>
      </c>
      <c r="F2182" s="108" t="s">
        <v>6821</v>
      </c>
      <c r="G2182" s="111">
        <v>45642.466203704003</v>
      </c>
      <c r="H2182" s="108" t="s">
        <v>6821</v>
      </c>
      <c r="I2182" s="111">
        <v>45642.466203704003</v>
      </c>
      <c r="J2182" s="108" t="s">
        <v>6821</v>
      </c>
      <c r="K2182" s="111">
        <v>45642.466203704003</v>
      </c>
      <c r="L2182" s="108" t="s">
        <v>6878</v>
      </c>
      <c r="M2182" s="108" t="s">
        <v>111</v>
      </c>
      <c r="N2182" s="108" t="s">
        <v>303</v>
      </c>
      <c r="O2182" s="108" t="s">
        <v>770</v>
      </c>
      <c r="P2182" s="108" t="s">
        <v>1337</v>
      </c>
      <c r="Q2182" s="108"/>
      <c r="R2182" s="108"/>
      <c r="S2182" s="108" t="s">
        <v>68</v>
      </c>
      <c r="T2182" s="108" t="s">
        <v>96</v>
      </c>
      <c r="U2182" s="108" t="s">
        <v>2143</v>
      </c>
      <c r="V2182" s="108"/>
      <c r="W2182" s="108"/>
      <c r="X2182" s="108"/>
      <c r="Y2182" s="108"/>
      <c r="Z2182" s="108"/>
      <c r="AA2182" s="108"/>
      <c r="AB2182" s="108"/>
      <c r="AC2182" s="108" t="s">
        <v>82</v>
      </c>
      <c r="AD2182" s="108" t="s">
        <v>82</v>
      </c>
    </row>
    <row r="2183" spans="1:30" s="116" customFormat="1" ht="50.25" hidden="1" customHeight="1" x14ac:dyDescent="0.25">
      <c r="A2183" s="54">
        <f>+SUBTOTAL(3,$B$11:B2183)</f>
        <v>0</v>
      </c>
      <c r="B2183" s="108" t="s">
        <v>42</v>
      </c>
      <c r="C2183" s="108" t="s">
        <v>43</v>
      </c>
      <c r="D2183" s="108" t="s">
        <v>44</v>
      </c>
      <c r="E2183" s="108" t="s">
        <v>45</v>
      </c>
      <c r="F2183" s="108" t="s">
        <v>6822</v>
      </c>
      <c r="G2183" s="111">
        <v>45644.461493055998</v>
      </c>
      <c r="H2183" s="108" t="s">
        <v>6822</v>
      </c>
      <c r="I2183" s="111">
        <v>45644.461493055998</v>
      </c>
      <c r="J2183" s="108" t="s">
        <v>6822</v>
      </c>
      <c r="K2183" s="111">
        <v>45644.461493055998</v>
      </c>
      <c r="L2183" s="108" t="s">
        <v>6879</v>
      </c>
      <c r="M2183" s="108" t="s">
        <v>48</v>
      </c>
      <c r="N2183" s="108" t="s">
        <v>49</v>
      </c>
      <c r="O2183" s="108" t="s">
        <v>668</v>
      </c>
      <c r="P2183" s="108" t="s">
        <v>6908</v>
      </c>
      <c r="Q2183" s="108"/>
      <c r="R2183" s="108"/>
      <c r="S2183" s="108" t="s">
        <v>68</v>
      </c>
      <c r="T2183" s="108" t="s">
        <v>69</v>
      </c>
      <c r="U2183" s="108" t="s">
        <v>70</v>
      </c>
      <c r="V2183" s="108"/>
      <c r="W2183" s="108"/>
      <c r="X2183" s="108"/>
      <c r="Y2183" s="108"/>
      <c r="Z2183" s="108"/>
      <c r="AA2183" s="108"/>
      <c r="AB2183" s="108"/>
      <c r="AC2183" s="108" t="s">
        <v>75</v>
      </c>
      <c r="AD2183" s="108" t="s">
        <v>75</v>
      </c>
    </row>
    <row r="2184" spans="1:30" s="116" customFormat="1" ht="50.25" hidden="1" customHeight="1" x14ac:dyDescent="0.25">
      <c r="A2184" s="54">
        <f>+SUBTOTAL(3,$B$11:B2184)</f>
        <v>0</v>
      </c>
      <c r="B2184" s="108" t="s">
        <v>42</v>
      </c>
      <c r="C2184" s="108" t="s">
        <v>43</v>
      </c>
      <c r="D2184" s="108" t="s">
        <v>44</v>
      </c>
      <c r="E2184" s="108" t="s">
        <v>45</v>
      </c>
      <c r="F2184" s="108" t="s">
        <v>6823</v>
      </c>
      <c r="G2184" s="111">
        <v>45643.669189815002</v>
      </c>
      <c r="H2184" s="108" t="s">
        <v>6823</v>
      </c>
      <c r="I2184" s="111">
        <v>45643.669189815002</v>
      </c>
      <c r="J2184" s="108" t="s">
        <v>6823</v>
      </c>
      <c r="K2184" s="111">
        <v>45643.669189815002</v>
      </c>
      <c r="L2184" s="108" t="s">
        <v>6880</v>
      </c>
      <c r="M2184" s="108" t="s">
        <v>48</v>
      </c>
      <c r="N2184" s="108" t="s">
        <v>49</v>
      </c>
      <c r="O2184" s="108" t="s">
        <v>682</v>
      </c>
      <c r="P2184" s="108" t="s">
        <v>223</v>
      </c>
      <c r="Q2184" s="108"/>
      <c r="R2184" s="108"/>
      <c r="S2184" s="108" t="s">
        <v>68</v>
      </c>
      <c r="T2184" s="108" t="s">
        <v>96</v>
      </c>
      <c r="U2184" s="108" t="s">
        <v>581</v>
      </c>
      <c r="V2184" s="108"/>
      <c r="W2184" s="108"/>
      <c r="X2184" s="108"/>
      <c r="Y2184" s="108"/>
      <c r="Z2184" s="108"/>
      <c r="AA2184" s="108"/>
      <c r="AB2184" s="108"/>
      <c r="AC2184" s="108" t="s">
        <v>75</v>
      </c>
      <c r="AD2184" s="108" t="s">
        <v>75</v>
      </c>
    </row>
    <row r="2185" spans="1:30" s="116" customFormat="1" ht="50.25" hidden="1" customHeight="1" x14ac:dyDescent="0.25">
      <c r="A2185" s="54">
        <f>+SUBTOTAL(3,$B$11:B2185)</f>
        <v>0</v>
      </c>
      <c r="B2185" s="108" t="s">
        <v>42</v>
      </c>
      <c r="C2185" s="108" t="s">
        <v>43</v>
      </c>
      <c r="D2185" s="108" t="s">
        <v>44</v>
      </c>
      <c r="E2185" s="108" t="s">
        <v>45</v>
      </c>
      <c r="F2185" s="108" t="s">
        <v>6824</v>
      </c>
      <c r="G2185" s="111">
        <v>45640.469907407001</v>
      </c>
      <c r="H2185" s="108" t="s">
        <v>6824</v>
      </c>
      <c r="I2185" s="111">
        <v>45640.469907407001</v>
      </c>
      <c r="J2185" s="108" t="s">
        <v>6824</v>
      </c>
      <c r="K2185" s="111">
        <v>45640.469907407001</v>
      </c>
      <c r="L2185" s="108" t="s">
        <v>6881</v>
      </c>
      <c r="M2185" s="108" t="s">
        <v>48</v>
      </c>
      <c r="N2185" s="108" t="s">
        <v>49</v>
      </c>
      <c r="O2185" s="108" t="s">
        <v>5184</v>
      </c>
      <c r="P2185" s="108" t="s">
        <v>6909</v>
      </c>
      <c r="Q2185" s="108"/>
      <c r="R2185" s="108"/>
      <c r="S2185" s="108" t="s">
        <v>1430</v>
      </c>
      <c r="T2185" s="108" t="s">
        <v>5253</v>
      </c>
      <c r="U2185" s="108" t="s">
        <v>6914</v>
      </c>
      <c r="V2185" s="108"/>
      <c r="W2185" s="108"/>
      <c r="X2185" s="108"/>
      <c r="Y2185" s="108"/>
      <c r="Z2185" s="108"/>
      <c r="AA2185" s="108"/>
      <c r="AB2185" s="108"/>
      <c r="AC2185" s="108" t="s">
        <v>82</v>
      </c>
      <c r="AD2185" s="108" t="s">
        <v>82</v>
      </c>
    </row>
    <row r="2186" spans="1:30" s="116" customFormat="1" ht="50.25" hidden="1" customHeight="1" x14ac:dyDescent="0.25">
      <c r="A2186" s="54">
        <f>+SUBTOTAL(3,$B$11:B2186)</f>
        <v>0</v>
      </c>
      <c r="B2186" s="108" t="s">
        <v>42</v>
      </c>
      <c r="C2186" s="108" t="s">
        <v>43</v>
      </c>
      <c r="D2186" s="108" t="s">
        <v>44</v>
      </c>
      <c r="E2186" s="108" t="s">
        <v>45</v>
      </c>
      <c r="F2186" s="108" t="s">
        <v>6825</v>
      </c>
      <c r="G2186" s="111">
        <v>45650.464143518999</v>
      </c>
      <c r="H2186" s="108" t="s">
        <v>6825</v>
      </c>
      <c r="I2186" s="111">
        <v>45650.464143518999</v>
      </c>
      <c r="J2186" s="108" t="s">
        <v>6825</v>
      </c>
      <c r="K2186" s="111">
        <v>45650.464143518999</v>
      </c>
      <c r="L2186" s="108" t="s">
        <v>6695</v>
      </c>
      <c r="M2186" s="108" t="s">
        <v>48</v>
      </c>
      <c r="N2186" s="108" t="s">
        <v>261</v>
      </c>
      <c r="O2186" s="108" t="s">
        <v>750</v>
      </c>
      <c r="P2186" s="108" t="s">
        <v>5953</v>
      </c>
      <c r="Q2186" s="108"/>
      <c r="R2186" s="108"/>
      <c r="S2186" s="108" t="s">
        <v>53</v>
      </c>
      <c r="T2186" s="108" t="s">
        <v>5248</v>
      </c>
      <c r="U2186" s="108" t="s">
        <v>157</v>
      </c>
      <c r="V2186" s="108"/>
      <c r="W2186" s="108"/>
      <c r="X2186" s="108"/>
      <c r="Y2186" s="108"/>
      <c r="Z2186" s="108"/>
      <c r="AA2186" s="108"/>
      <c r="AB2186" s="108"/>
      <c r="AC2186" s="108" t="s">
        <v>5688</v>
      </c>
      <c r="AD2186" s="108" t="s">
        <v>5688</v>
      </c>
    </row>
    <row r="2187" spans="1:30" s="116" customFormat="1" ht="50.25" hidden="1" customHeight="1" x14ac:dyDescent="0.25">
      <c r="A2187" s="54">
        <f>+SUBTOTAL(3,$B$11:B2187)</f>
        <v>0</v>
      </c>
      <c r="B2187" s="108" t="s">
        <v>42</v>
      </c>
      <c r="C2187" s="108" t="s">
        <v>43</v>
      </c>
      <c r="D2187" s="108" t="s">
        <v>44</v>
      </c>
      <c r="E2187" s="108" t="s">
        <v>45</v>
      </c>
      <c r="F2187" s="108" t="s">
        <v>6826</v>
      </c>
      <c r="G2187" s="111">
        <v>45650.472754629998</v>
      </c>
      <c r="H2187" s="108" t="s">
        <v>6826</v>
      </c>
      <c r="I2187" s="111">
        <v>45650.472754629998</v>
      </c>
      <c r="J2187" s="108" t="s">
        <v>6826</v>
      </c>
      <c r="K2187" s="111">
        <v>45650.472754629998</v>
      </c>
      <c r="L2187" s="108" t="s">
        <v>6882</v>
      </c>
      <c r="M2187" s="108" t="s">
        <v>48</v>
      </c>
      <c r="N2187" s="108" t="s">
        <v>261</v>
      </c>
      <c r="O2187" s="108" t="s">
        <v>739</v>
      </c>
      <c r="P2187" s="108" t="s">
        <v>4408</v>
      </c>
      <c r="Q2187" s="108"/>
      <c r="R2187" s="108"/>
      <c r="S2187" s="108" t="s">
        <v>53</v>
      </c>
      <c r="T2187" s="108" t="s">
        <v>5248</v>
      </c>
      <c r="U2187" s="108" t="s">
        <v>157</v>
      </c>
      <c r="V2187" s="108"/>
      <c r="W2187" s="108"/>
      <c r="X2187" s="108"/>
      <c r="Y2187" s="108"/>
      <c r="Z2187" s="108"/>
      <c r="AA2187" s="108"/>
      <c r="AB2187" s="108"/>
      <c r="AC2187" s="108" t="s">
        <v>5688</v>
      </c>
      <c r="AD2187" s="108" t="s">
        <v>5688</v>
      </c>
    </row>
    <row r="2188" spans="1:30" s="116" customFormat="1" ht="50.25" hidden="1" customHeight="1" x14ac:dyDescent="0.25">
      <c r="A2188" s="54">
        <f>+SUBTOTAL(3,$B$11:B2188)</f>
        <v>0</v>
      </c>
      <c r="B2188" s="108" t="s">
        <v>42</v>
      </c>
      <c r="C2188" s="108" t="s">
        <v>43</v>
      </c>
      <c r="D2188" s="108" t="s">
        <v>44</v>
      </c>
      <c r="E2188" s="108" t="s">
        <v>45</v>
      </c>
      <c r="F2188" s="108" t="s">
        <v>6827</v>
      </c>
      <c r="G2188" s="111">
        <v>45649.755185185</v>
      </c>
      <c r="H2188" s="108" t="s">
        <v>6827</v>
      </c>
      <c r="I2188" s="111">
        <v>45649.755185185</v>
      </c>
      <c r="J2188" s="108" t="s">
        <v>6827</v>
      </c>
      <c r="K2188" s="111">
        <v>45649.755185185</v>
      </c>
      <c r="L2188" s="108" t="s">
        <v>6883</v>
      </c>
      <c r="M2188" s="108" t="s">
        <v>48</v>
      </c>
      <c r="N2188" s="108" t="s">
        <v>261</v>
      </c>
      <c r="O2188" s="108" t="s">
        <v>1645</v>
      </c>
      <c r="P2188" s="108" t="s">
        <v>1389</v>
      </c>
      <c r="Q2188" s="108"/>
      <c r="R2188" s="108"/>
      <c r="S2188" s="108" t="s">
        <v>68</v>
      </c>
      <c r="T2188" s="108" t="s">
        <v>69</v>
      </c>
      <c r="U2188" s="108" t="s">
        <v>89</v>
      </c>
      <c r="V2188" s="108"/>
      <c r="W2188" s="108"/>
      <c r="X2188" s="108"/>
      <c r="Y2188" s="108"/>
      <c r="Z2188" s="108"/>
      <c r="AA2188" s="108"/>
      <c r="AB2188" s="108"/>
      <c r="AC2188" s="108" t="s">
        <v>5688</v>
      </c>
      <c r="AD2188" s="108" t="s">
        <v>5688</v>
      </c>
    </row>
    <row r="2189" spans="1:30" s="116" customFormat="1" ht="50.25" hidden="1" customHeight="1" x14ac:dyDescent="0.25">
      <c r="A2189" s="54">
        <f>+SUBTOTAL(3,$B$11:B2189)</f>
        <v>0</v>
      </c>
      <c r="B2189" s="108" t="s">
        <v>42</v>
      </c>
      <c r="C2189" s="108" t="s">
        <v>43</v>
      </c>
      <c r="D2189" s="108" t="s">
        <v>44</v>
      </c>
      <c r="E2189" s="108" t="s">
        <v>45</v>
      </c>
      <c r="F2189" s="108" t="s">
        <v>6828</v>
      </c>
      <c r="G2189" s="111">
        <v>45648.726574073997</v>
      </c>
      <c r="H2189" s="108" t="s">
        <v>6828</v>
      </c>
      <c r="I2189" s="111">
        <v>45648.726574073997</v>
      </c>
      <c r="J2189" s="108" t="s">
        <v>6828</v>
      </c>
      <c r="K2189" s="111">
        <v>45648.726574073997</v>
      </c>
      <c r="L2189" s="108" t="s">
        <v>6884</v>
      </c>
      <c r="M2189" s="108" t="s">
        <v>48</v>
      </c>
      <c r="N2189" s="108" t="s">
        <v>261</v>
      </c>
      <c r="O2189" s="108" t="s">
        <v>1645</v>
      </c>
      <c r="P2189" s="108" t="s">
        <v>2129</v>
      </c>
      <c r="Q2189" s="108"/>
      <c r="R2189" s="108"/>
      <c r="S2189" s="108" t="s">
        <v>1430</v>
      </c>
      <c r="T2189" s="108" t="s">
        <v>6915</v>
      </c>
      <c r="U2189" s="108" t="s">
        <v>6916</v>
      </c>
      <c r="V2189" s="108"/>
      <c r="W2189" s="108"/>
      <c r="X2189" s="108"/>
      <c r="Y2189" s="108"/>
      <c r="Z2189" s="108"/>
      <c r="AA2189" s="108"/>
      <c r="AB2189" s="108"/>
      <c r="AC2189" s="108" t="s">
        <v>82</v>
      </c>
      <c r="AD2189" s="108" t="s">
        <v>82</v>
      </c>
    </row>
    <row r="2190" spans="1:30" s="116" customFormat="1" ht="50.25" hidden="1" customHeight="1" x14ac:dyDescent="0.25">
      <c r="A2190" s="54">
        <f>+SUBTOTAL(3,$B$11:B2190)</f>
        <v>0</v>
      </c>
      <c r="B2190" s="108" t="s">
        <v>42</v>
      </c>
      <c r="C2190" s="108" t="s">
        <v>43</v>
      </c>
      <c r="D2190" s="108" t="s">
        <v>44</v>
      </c>
      <c r="E2190" s="108" t="s">
        <v>45</v>
      </c>
      <c r="F2190" s="108" t="s">
        <v>6829</v>
      </c>
      <c r="G2190" s="111">
        <v>45643.436921296001</v>
      </c>
      <c r="H2190" s="108" t="s">
        <v>6829</v>
      </c>
      <c r="I2190" s="111">
        <v>45643.436921296001</v>
      </c>
      <c r="J2190" s="108" t="s">
        <v>6829</v>
      </c>
      <c r="K2190" s="111">
        <v>45643.436921296001</v>
      </c>
      <c r="L2190" s="108" t="s">
        <v>6885</v>
      </c>
      <c r="M2190" s="108" t="s">
        <v>48</v>
      </c>
      <c r="N2190" s="108" t="s">
        <v>261</v>
      </c>
      <c r="O2190" s="108" t="s">
        <v>786</v>
      </c>
      <c r="P2190" s="108" t="s">
        <v>568</v>
      </c>
      <c r="Q2190" s="108"/>
      <c r="R2190" s="108"/>
      <c r="S2190" s="108" t="s">
        <v>68</v>
      </c>
      <c r="T2190" s="108" t="s">
        <v>69</v>
      </c>
      <c r="U2190" s="108" t="s">
        <v>70</v>
      </c>
      <c r="V2190" s="108"/>
      <c r="W2190" s="108"/>
      <c r="X2190" s="108"/>
      <c r="Y2190" s="108"/>
      <c r="Z2190" s="108"/>
      <c r="AA2190" s="108"/>
      <c r="AB2190" s="108"/>
      <c r="AC2190" s="108" t="s">
        <v>82</v>
      </c>
      <c r="AD2190" s="108" t="s">
        <v>82</v>
      </c>
    </row>
    <row r="2191" spans="1:30" s="116" customFormat="1" ht="50.25" hidden="1" customHeight="1" x14ac:dyDescent="0.25">
      <c r="A2191" s="54">
        <f>+SUBTOTAL(3,$B$11:B2191)</f>
        <v>0</v>
      </c>
      <c r="B2191" s="108" t="s">
        <v>42</v>
      </c>
      <c r="C2191" s="108" t="s">
        <v>43</v>
      </c>
      <c r="D2191" s="108" t="s">
        <v>44</v>
      </c>
      <c r="E2191" s="108" t="s">
        <v>45</v>
      </c>
      <c r="F2191" s="108" t="s">
        <v>6830</v>
      </c>
      <c r="G2191" s="111">
        <v>45649.568043981002</v>
      </c>
      <c r="H2191" s="108" t="s">
        <v>6830</v>
      </c>
      <c r="I2191" s="111">
        <v>45649.568043981002</v>
      </c>
      <c r="J2191" s="108" t="s">
        <v>6830</v>
      </c>
      <c r="K2191" s="111">
        <v>45649.568043981002</v>
      </c>
      <c r="L2191" s="108" t="s">
        <v>6695</v>
      </c>
      <c r="M2191" s="108" t="s">
        <v>48</v>
      </c>
      <c r="N2191" s="108" t="s">
        <v>261</v>
      </c>
      <c r="O2191" s="108" t="s">
        <v>750</v>
      </c>
      <c r="P2191" s="108" t="s">
        <v>5953</v>
      </c>
      <c r="Q2191" s="108"/>
      <c r="R2191" s="108"/>
      <c r="S2191" s="108" t="s">
        <v>68</v>
      </c>
      <c r="T2191" s="108" t="s">
        <v>69</v>
      </c>
      <c r="U2191" s="108" t="s">
        <v>396</v>
      </c>
      <c r="V2191" s="108"/>
      <c r="W2191" s="108"/>
      <c r="X2191" s="108"/>
      <c r="Y2191" s="108"/>
      <c r="Z2191" s="108"/>
      <c r="AA2191" s="108"/>
      <c r="AB2191" s="108"/>
      <c r="AC2191" s="108" t="s">
        <v>5688</v>
      </c>
      <c r="AD2191" s="108" t="s">
        <v>5688</v>
      </c>
    </row>
    <row r="2192" spans="1:30" s="116" customFormat="1" ht="50.25" hidden="1" customHeight="1" x14ac:dyDescent="0.25">
      <c r="A2192" s="54">
        <f>+SUBTOTAL(3,$B$11:B2192)</f>
        <v>0</v>
      </c>
      <c r="B2192" s="108" t="s">
        <v>42</v>
      </c>
      <c r="C2192" s="108" t="s">
        <v>43</v>
      </c>
      <c r="D2192" s="108" t="s">
        <v>44</v>
      </c>
      <c r="E2192" s="108" t="s">
        <v>45</v>
      </c>
      <c r="F2192" s="108" t="s">
        <v>6831</v>
      </c>
      <c r="G2192" s="111">
        <v>45644.494513889003</v>
      </c>
      <c r="H2192" s="108" t="s">
        <v>6831</v>
      </c>
      <c r="I2192" s="111">
        <v>45644.494513889003</v>
      </c>
      <c r="J2192" s="108" t="s">
        <v>6831</v>
      </c>
      <c r="K2192" s="111">
        <v>45644.494513889003</v>
      </c>
      <c r="L2192" s="108" t="s">
        <v>6886</v>
      </c>
      <c r="M2192" s="108" t="s">
        <v>48</v>
      </c>
      <c r="N2192" s="108" t="s">
        <v>756</v>
      </c>
      <c r="O2192" s="108" t="s">
        <v>3579</v>
      </c>
      <c r="P2192" s="108" t="s">
        <v>6910</v>
      </c>
      <c r="Q2192" s="108"/>
      <c r="R2192" s="108"/>
      <c r="S2192" s="108" t="s">
        <v>68</v>
      </c>
      <c r="T2192" s="108" t="s">
        <v>69</v>
      </c>
      <c r="U2192" s="108" t="s">
        <v>70</v>
      </c>
      <c r="V2192" s="108"/>
      <c r="W2192" s="108"/>
      <c r="X2192" s="108"/>
      <c r="Y2192" s="108"/>
      <c r="Z2192" s="108"/>
      <c r="AA2192" s="108"/>
      <c r="AB2192" s="108"/>
      <c r="AC2192" s="108" t="s">
        <v>82</v>
      </c>
      <c r="AD2192" s="108" t="s">
        <v>82</v>
      </c>
    </row>
    <row r="2193" spans="1:30" s="116" customFormat="1" ht="50.25" hidden="1" customHeight="1" x14ac:dyDescent="0.25">
      <c r="A2193" s="54">
        <f>+SUBTOTAL(3,$B$11:B2193)</f>
        <v>0</v>
      </c>
      <c r="B2193" s="108" t="s">
        <v>42</v>
      </c>
      <c r="C2193" s="108" t="s">
        <v>43</v>
      </c>
      <c r="D2193" s="108" t="s">
        <v>44</v>
      </c>
      <c r="E2193" s="108" t="s">
        <v>45</v>
      </c>
      <c r="F2193" s="108" t="s">
        <v>6832</v>
      </c>
      <c r="G2193" s="111">
        <v>45642.842581019002</v>
      </c>
      <c r="H2193" s="108" t="s">
        <v>6832</v>
      </c>
      <c r="I2193" s="111">
        <v>45642.842581019002</v>
      </c>
      <c r="J2193" s="108" t="s">
        <v>6832</v>
      </c>
      <c r="K2193" s="111">
        <v>45642.842581019002</v>
      </c>
      <c r="L2193" s="108" t="s">
        <v>6887</v>
      </c>
      <c r="M2193" s="108" t="s">
        <v>48</v>
      </c>
      <c r="N2193" s="108" t="s">
        <v>709</v>
      </c>
      <c r="O2193" s="108" t="s">
        <v>715</v>
      </c>
      <c r="P2193" s="108" t="s">
        <v>647</v>
      </c>
      <c r="Q2193" s="108"/>
      <c r="R2193" s="108"/>
      <c r="S2193" s="108" t="s">
        <v>68</v>
      </c>
      <c r="T2193" s="108" t="s">
        <v>96</v>
      </c>
      <c r="U2193" s="108" t="s">
        <v>97</v>
      </c>
      <c r="V2193" s="108"/>
      <c r="W2193" s="108"/>
      <c r="X2193" s="108"/>
      <c r="Y2193" s="108"/>
      <c r="Z2193" s="108"/>
      <c r="AA2193" s="108"/>
      <c r="AB2193" s="108"/>
      <c r="AC2193" s="108" t="s">
        <v>82</v>
      </c>
      <c r="AD2193" s="108" t="s">
        <v>82</v>
      </c>
    </row>
    <row r="2194" spans="1:30" s="116" customFormat="1" ht="50.25" hidden="1" customHeight="1" x14ac:dyDescent="0.25">
      <c r="A2194" s="54">
        <f>+SUBTOTAL(3,$B$11:B2194)</f>
        <v>0</v>
      </c>
      <c r="B2194" s="108" t="s">
        <v>42</v>
      </c>
      <c r="C2194" s="108" t="s">
        <v>43</v>
      </c>
      <c r="D2194" s="108" t="s">
        <v>44</v>
      </c>
      <c r="E2194" s="108" t="s">
        <v>45</v>
      </c>
      <c r="F2194" s="108" t="s">
        <v>6833</v>
      </c>
      <c r="G2194" s="111">
        <v>45649.439189814999</v>
      </c>
      <c r="H2194" s="108" t="s">
        <v>6833</v>
      </c>
      <c r="I2194" s="111">
        <v>45649.439189814999</v>
      </c>
      <c r="J2194" s="108" t="s">
        <v>6833</v>
      </c>
      <c r="K2194" s="111">
        <v>45649.439189814999</v>
      </c>
      <c r="L2194" s="108" t="s">
        <v>6888</v>
      </c>
      <c r="M2194" s="108" t="s">
        <v>48</v>
      </c>
      <c r="N2194" s="108" t="s">
        <v>141</v>
      </c>
      <c r="O2194" s="108" t="s">
        <v>227</v>
      </c>
      <c r="P2194" s="108" t="s">
        <v>2048</v>
      </c>
      <c r="Q2194" s="108"/>
      <c r="R2194" s="108"/>
      <c r="S2194" s="108" t="s">
        <v>53</v>
      </c>
      <c r="T2194" s="108" t="s">
        <v>5259</v>
      </c>
      <c r="U2194" s="108" t="s">
        <v>5260</v>
      </c>
      <c r="V2194" s="108"/>
      <c r="W2194" s="108"/>
      <c r="X2194" s="108"/>
      <c r="Y2194" s="108"/>
      <c r="Z2194" s="108"/>
      <c r="AA2194" s="108"/>
      <c r="AB2194" s="108"/>
      <c r="AC2194" s="108" t="s">
        <v>61</v>
      </c>
      <c r="AD2194" s="108" t="s">
        <v>61</v>
      </c>
    </row>
    <row r="2195" spans="1:30" s="116" customFormat="1" ht="50.25" hidden="1" customHeight="1" x14ac:dyDescent="0.25">
      <c r="A2195" s="54">
        <f>+SUBTOTAL(3,$B$11:B2195)</f>
        <v>0</v>
      </c>
      <c r="B2195" s="108" t="s">
        <v>42</v>
      </c>
      <c r="C2195" s="108" t="s">
        <v>43</v>
      </c>
      <c r="D2195" s="108" t="s">
        <v>44</v>
      </c>
      <c r="E2195" s="108" t="s">
        <v>45</v>
      </c>
      <c r="F2195" s="108" t="s">
        <v>6834</v>
      </c>
      <c r="G2195" s="111">
        <v>45651.769178240997</v>
      </c>
      <c r="H2195" s="108" t="s">
        <v>6834</v>
      </c>
      <c r="I2195" s="111">
        <v>45651.769178240997</v>
      </c>
      <c r="J2195" s="108" t="s">
        <v>6834</v>
      </c>
      <c r="K2195" s="111">
        <v>45651.769178240997</v>
      </c>
      <c r="L2195" s="108" t="s">
        <v>6889</v>
      </c>
      <c r="M2195" s="108" t="s">
        <v>48</v>
      </c>
      <c r="N2195" s="108" t="s">
        <v>191</v>
      </c>
      <c r="O2195" s="108" t="s">
        <v>367</v>
      </c>
      <c r="P2195" s="108" t="s">
        <v>2058</v>
      </c>
      <c r="Q2195" s="108"/>
      <c r="R2195" s="108"/>
      <c r="S2195" s="108" t="s">
        <v>68</v>
      </c>
      <c r="T2195" s="108" t="s">
        <v>125</v>
      </c>
      <c r="U2195" s="108" t="s">
        <v>126</v>
      </c>
      <c r="V2195" s="108"/>
      <c r="W2195" s="108"/>
      <c r="X2195" s="108"/>
      <c r="Y2195" s="108"/>
      <c r="Z2195" s="108"/>
      <c r="AA2195" s="108"/>
      <c r="AB2195" s="108"/>
      <c r="AC2195" s="108" t="s">
        <v>5688</v>
      </c>
      <c r="AD2195" s="108" t="s">
        <v>5688</v>
      </c>
    </row>
    <row r="2196" spans="1:30" s="116" customFormat="1" ht="50.25" hidden="1" customHeight="1" x14ac:dyDescent="0.25">
      <c r="A2196" s="54">
        <f>+SUBTOTAL(3,$B$11:B2196)</f>
        <v>0</v>
      </c>
      <c r="B2196" s="108" t="s">
        <v>42</v>
      </c>
      <c r="C2196" s="108" t="s">
        <v>43</v>
      </c>
      <c r="D2196" s="108" t="s">
        <v>44</v>
      </c>
      <c r="E2196" s="108" t="s">
        <v>45</v>
      </c>
      <c r="F2196" s="108" t="s">
        <v>6835</v>
      </c>
      <c r="G2196" s="111">
        <v>45651.462627314999</v>
      </c>
      <c r="H2196" s="108" t="s">
        <v>6835</v>
      </c>
      <c r="I2196" s="111">
        <v>45651.462627314999</v>
      </c>
      <c r="J2196" s="108" t="s">
        <v>6835</v>
      </c>
      <c r="K2196" s="111">
        <v>45651.462627314999</v>
      </c>
      <c r="L2196" s="108" t="s">
        <v>6890</v>
      </c>
      <c r="M2196" s="108" t="s">
        <v>48</v>
      </c>
      <c r="N2196" s="108" t="s">
        <v>141</v>
      </c>
      <c r="O2196" s="108" t="s">
        <v>1384</v>
      </c>
      <c r="P2196" s="108" t="s">
        <v>5944</v>
      </c>
      <c r="Q2196" s="108"/>
      <c r="R2196" s="108"/>
      <c r="S2196" s="108" t="s">
        <v>68</v>
      </c>
      <c r="T2196" s="108" t="s">
        <v>69</v>
      </c>
      <c r="U2196" s="108" t="s">
        <v>70</v>
      </c>
      <c r="V2196" s="108"/>
      <c r="W2196" s="108"/>
      <c r="X2196" s="108"/>
      <c r="Y2196" s="108"/>
      <c r="Z2196" s="108"/>
      <c r="AA2196" s="108"/>
      <c r="AB2196" s="108"/>
      <c r="AC2196" s="108" t="s">
        <v>5688</v>
      </c>
      <c r="AD2196" s="108" t="s">
        <v>5688</v>
      </c>
    </row>
    <row r="2197" spans="1:30" s="116" customFormat="1" ht="50.25" hidden="1" customHeight="1" x14ac:dyDescent="0.25">
      <c r="A2197" s="54">
        <f>+SUBTOTAL(3,$B$11:B2197)</f>
        <v>0</v>
      </c>
      <c r="B2197" s="108" t="s">
        <v>42</v>
      </c>
      <c r="C2197" s="108" t="s">
        <v>43</v>
      </c>
      <c r="D2197" s="108" t="s">
        <v>44</v>
      </c>
      <c r="E2197" s="108" t="s">
        <v>45</v>
      </c>
      <c r="F2197" s="108" t="s">
        <v>6836</v>
      </c>
      <c r="G2197" s="111">
        <v>45648.961967593001</v>
      </c>
      <c r="H2197" s="108" t="s">
        <v>6836</v>
      </c>
      <c r="I2197" s="111">
        <v>45648.961967593001</v>
      </c>
      <c r="J2197" s="108" t="s">
        <v>6836</v>
      </c>
      <c r="K2197" s="111">
        <v>45648.961967593001</v>
      </c>
      <c r="L2197" s="108" t="s">
        <v>6888</v>
      </c>
      <c r="M2197" s="108" t="s">
        <v>48</v>
      </c>
      <c r="N2197" s="108" t="s">
        <v>141</v>
      </c>
      <c r="O2197" s="108" t="s">
        <v>227</v>
      </c>
      <c r="P2197" s="108" t="s">
        <v>2048</v>
      </c>
      <c r="Q2197" s="108"/>
      <c r="R2197" s="108"/>
      <c r="S2197" s="108" t="s">
        <v>53</v>
      </c>
      <c r="T2197" s="108" t="s">
        <v>5259</v>
      </c>
      <c r="U2197" s="108" t="s">
        <v>5260</v>
      </c>
      <c r="V2197" s="108"/>
      <c r="W2197" s="108"/>
      <c r="X2197" s="108"/>
      <c r="Y2197" s="108"/>
      <c r="Z2197" s="108"/>
      <c r="AA2197" s="108"/>
      <c r="AB2197" s="108"/>
      <c r="AC2197" s="108" t="s">
        <v>61</v>
      </c>
      <c r="AD2197" s="108" t="s">
        <v>61</v>
      </c>
    </row>
    <row r="2198" spans="1:30" s="116" customFormat="1" ht="50.25" hidden="1" customHeight="1" x14ac:dyDescent="0.25">
      <c r="A2198" s="54">
        <f>+SUBTOTAL(3,$B$11:B2198)</f>
        <v>0</v>
      </c>
      <c r="B2198" s="108" t="s">
        <v>42</v>
      </c>
      <c r="C2198" s="108" t="s">
        <v>43</v>
      </c>
      <c r="D2198" s="108" t="s">
        <v>44</v>
      </c>
      <c r="E2198" s="108" t="s">
        <v>45</v>
      </c>
      <c r="F2198" s="108" t="s">
        <v>6837</v>
      </c>
      <c r="G2198" s="111">
        <v>45651.743773148002</v>
      </c>
      <c r="H2198" s="108" t="s">
        <v>6837</v>
      </c>
      <c r="I2198" s="111">
        <v>45651.743773148002</v>
      </c>
      <c r="J2198" s="108" t="s">
        <v>6837</v>
      </c>
      <c r="K2198" s="111">
        <v>45651.743773148002</v>
      </c>
      <c r="L2198" s="108" t="s">
        <v>6891</v>
      </c>
      <c r="M2198" s="108" t="s">
        <v>48</v>
      </c>
      <c r="N2198" s="108" t="s">
        <v>182</v>
      </c>
      <c r="O2198" s="108" t="s">
        <v>183</v>
      </c>
      <c r="P2198" s="108" t="s">
        <v>6911</v>
      </c>
      <c r="Q2198" s="108"/>
      <c r="R2198" s="108"/>
      <c r="S2198" s="108" t="s">
        <v>68</v>
      </c>
      <c r="T2198" s="108" t="s">
        <v>321</v>
      </c>
      <c r="U2198" s="108" t="s">
        <v>321</v>
      </c>
      <c r="V2198" s="108"/>
      <c r="W2198" s="108"/>
      <c r="X2198" s="108"/>
      <c r="Y2198" s="108"/>
      <c r="Z2198" s="108"/>
      <c r="AA2198" s="108"/>
      <c r="AB2198" s="108"/>
      <c r="AC2198" s="108" t="s">
        <v>5688</v>
      </c>
      <c r="AD2198" s="108" t="s">
        <v>5688</v>
      </c>
    </row>
    <row r="2199" spans="1:30" s="116" customFormat="1" ht="50.25" hidden="1" customHeight="1" x14ac:dyDescent="0.25">
      <c r="A2199" s="54">
        <f>+SUBTOTAL(3,$B$11:B2199)</f>
        <v>0</v>
      </c>
      <c r="B2199" s="108" t="s">
        <v>42</v>
      </c>
      <c r="C2199" s="108" t="s">
        <v>43</v>
      </c>
      <c r="D2199" s="108" t="s">
        <v>44</v>
      </c>
      <c r="E2199" s="108" t="s">
        <v>45</v>
      </c>
      <c r="F2199" s="108" t="s">
        <v>6838</v>
      </c>
      <c r="G2199" s="111">
        <v>45646.760509259002</v>
      </c>
      <c r="H2199" s="108" t="s">
        <v>6838</v>
      </c>
      <c r="I2199" s="111">
        <v>45646.760509259002</v>
      </c>
      <c r="J2199" s="108" t="s">
        <v>6838</v>
      </c>
      <c r="K2199" s="111">
        <v>45646.760509259002</v>
      </c>
      <c r="L2199" s="108" t="s">
        <v>6892</v>
      </c>
      <c r="M2199" s="108" t="s">
        <v>48</v>
      </c>
      <c r="N2199" s="108" t="s">
        <v>141</v>
      </c>
      <c r="O2199" s="108" t="s">
        <v>210</v>
      </c>
      <c r="P2199" s="108" t="s">
        <v>3453</v>
      </c>
      <c r="Q2199" s="108"/>
      <c r="R2199" s="108"/>
      <c r="S2199" s="108" t="s">
        <v>53</v>
      </c>
      <c r="T2199" s="108" t="s">
        <v>5259</v>
      </c>
      <c r="U2199" s="108" t="s">
        <v>5260</v>
      </c>
      <c r="V2199" s="108"/>
      <c r="W2199" s="108"/>
      <c r="X2199" s="108"/>
      <c r="Y2199" s="108"/>
      <c r="Z2199" s="108"/>
      <c r="AA2199" s="108"/>
      <c r="AB2199" s="108"/>
      <c r="AC2199" s="108" t="s">
        <v>5688</v>
      </c>
      <c r="AD2199" s="108" t="s">
        <v>5688</v>
      </c>
    </row>
    <row r="2200" spans="1:30" s="116" customFormat="1" ht="50.25" hidden="1" customHeight="1" x14ac:dyDescent="0.25">
      <c r="A2200" s="54">
        <f>+SUBTOTAL(3,$B$11:B2200)</f>
        <v>0</v>
      </c>
      <c r="B2200" s="108" t="s">
        <v>42</v>
      </c>
      <c r="C2200" s="108" t="s">
        <v>43</v>
      </c>
      <c r="D2200" s="108" t="s">
        <v>44</v>
      </c>
      <c r="E2200" s="108" t="s">
        <v>45</v>
      </c>
      <c r="F2200" s="108" t="s">
        <v>6839</v>
      </c>
      <c r="G2200" s="111">
        <v>45645.717210647999</v>
      </c>
      <c r="H2200" s="108" t="s">
        <v>6839</v>
      </c>
      <c r="I2200" s="111">
        <v>45645.717210647999</v>
      </c>
      <c r="J2200" s="108" t="s">
        <v>6839</v>
      </c>
      <c r="K2200" s="111">
        <v>45645.717210647999</v>
      </c>
      <c r="L2200" s="108" t="s">
        <v>6893</v>
      </c>
      <c r="M2200" s="108" t="s">
        <v>48</v>
      </c>
      <c r="N2200" s="108" t="s">
        <v>379</v>
      </c>
      <c r="O2200" s="108" t="s">
        <v>1332</v>
      </c>
      <c r="P2200" s="108" t="s">
        <v>6912</v>
      </c>
      <c r="Q2200" s="108"/>
      <c r="R2200" s="108"/>
      <c r="S2200" s="108" t="s">
        <v>68</v>
      </c>
      <c r="T2200" s="108" t="s">
        <v>96</v>
      </c>
      <c r="U2200" s="108" t="s">
        <v>97</v>
      </c>
      <c r="V2200" s="108"/>
      <c r="W2200" s="108"/>
      <c r="X2200" s="108"/>
      <c r="Y2200" s="108"/>
      <c r="Z2200" s="108"/>
      <c r="AA2200" s="108"/>
      <c r="AB2200" s="108"/>
      <c r="AC2200" s="108" t="s">
        <v>5688</v>
      </c>
      <c r="AD2200" s="108" t="s">
        <v>5688</v>
      </c>
    </row>
    <row r="2201" spans="1:30" s="116" customFormat="1" ht="50.25" hidden="1" customHeight="1" x14ac:dyDescent="0.25">
      <c r="A2201" s="54">
        <f>+SUBTOTAL(3,$B$11:B2201)</f>
        <v>0</v>
      </c>
      <c r="B2201" s="108" t="s">
        <v>42</v>
      </c>
      <c r="C2201" s="108" t="s">
        <v>43</v>
      </c>
      <c r="D2201" s="108" t="s">
        <v>44</v>
      </c>
      <c r="E2201" s="108" t="s">
        <v>45</v>
      </c>
      <c r="F2201" s="108" t="s">
        <v>6840</v>
      </c>
      <c r="G2201" s="111">
        <v>45651.693425926002</v>
      </c>
      <c r="H2201" s="108" t="s">
        <v>6840</v>
      </c>
      <c r="I2201" s="111">
        <v>45651.693425926002</v>
      </c>
      <c r="J2201" s="108" t="s">
        <v>6840</v>
      </c>
      <c r="K2201" s="111">
        <v>45651.693425926002</v>
      </c>
      <c r="L2201" s="108" t="s">
        <v>6894</v>
      </c>
      <c r="M2201" s="108" t="s">
        <v>48</v>
      </c>
      <c r="N2201" s="108" t="s">
        <v>303</v>
      </c>
      <c r="O2201" s="108" t="s">
        <v>3475</v>
      </c>
      <c r="P2201" s="108" t="s">
        <v>3476</v>
      </c>
      <c r="Q2201" s="108"/>
      <c r="R2201" s="108"/>
      <c r="S2201" s="108" t="s">
        <v>53</v>
      </c>
      <c r="T2201" s="108" t="s">
        <v>5248</v>
      </c>
      <c r="U2201" s="108" t="s">
        <v>157</v>
      </c>
      <c r="V2201" s="108"/>
      <c r="W2201" s="108"/>
      <c r="X2201" s="108"/>
      <c r="Y2201" s="108"/>
      <c r="Z2201" s="108"/>
      <c r="AA2201" s="108"/>
      <c r="AB2201" s="108"/>
      <c r="AC2201" s="108" t="s">
        <v>5688</v>
      </c>
      <c r="AD2201" s="108" t="s">
        <v>5688</v>
      </c>
    </row>
    <row r="2202" spans="1:30" s="116" customFormat="1" ht="50.25" hidden="1" customHeight="1" x14ac:dyDescent="0.25">
      <c r="A2202" s="54">
        <f>+SUBTOTAL(3,$B$11:B2202)</f>
        <v>0</v>
      </c>
      <c r="B2202" s="108" t="s">
        <v>42</v>
      </c>
      <c r="C2202" s="108" t="s">
        <v>43</v>
      </c>
      <c r="D2202" s="108" t="s">
        <v>44</v>
      </c>
      <c r="E2202" s="108" t="s">
        <v>45</v>
      </c>
      <c r="F2202" s="108" t="s">
        <v>6841</v>
      </c>
      <c r="G2202" s="111">
        <v>45650.733993055997</v>
      </c>
      <c r="H2202" s="108" t="s">
        <v>6841</v>
      </c>
      <c r="I2202" s="111">
        <v>45650.733993055997</v>
      </c>
      <c r="J2202" s="108" t="s">
        <v>6841</v>
      </c>
      <c r="K2202" s="111">
        <v>45650.733993055997</v>
      </c>
      <c r="L2202" s="108" t="s">
        <v>6869</v>
      </c>
      <c r="M2202" s="108" t="s">
        <v>48</v>
      </c>
      <c r="N2202" s="108" t="s">
        <v>49</v>
      </c>
      <c r="O2202" s="108" t="s">
        <v>917</v>
      </c>
      <c r="P2202" s="108" t="s">
        <v>51</v>
      </c>
      <c r="Q2202" s="108"/>
      <c r="R2202" s="108"/>
      <c r="S2202" s="108" t="s">
        <v>68</v>
      </c>
      <c r="T2202" s="108" t="s">
        <v>156</v>
      </c>
      <c r="U2202" s="108" t="s">
        <v>216</v>
      </c>
      <c r="V2202" s="108"/>
      <c r="W2202" s="108"/>
      <c r="X2202" s="108"/>
      <c r="Y2202" s="108"/>
      <c r="Z2202" s="108"/>
      <c r="AA2202" s="108"/>
      <c r="AB2202" s="108"/>
      <c r="AC2202" s="108" t="s">
        <v>5688</v>
      </c>
      <c r="AD2202" s="108" t="s">
        <v>5688</v>
      </c>
    </row>
    <row r="2203" spans="1:30" s="116" customFormat="1" ht="50.25" hidden="1" customHeight="1" x14ac:dyDescent="0.25">
      <c r="A2203" s="54">
        <f>+SUBTOTAL(3,$B$11:B2203)</f>
        <v>0</v>
      </c>
      <c r="B2203" s="108" t="s">
        <v>42</v>
      </c>
      <c r="C2203" s="108" t="s">
        <v>43</v>
      </c>
      <c r="D2203" s="108" t="s">
        <v>44</v>
      </c>
      <c r="E2203" s="108" t="s">
        <v>45</v>
      </c>
      <c r="F2203" s="108" t="s">
        <v>6842</v>
      </c>
      <c r="G2203" s="111">
        <v>45649.571898148002</v>
      </c>
      <c r="H2203" s="108" t="s">
        <v>6842</v>
      </c>
      <c r="I2203" s="111">
        <v>45649.571898148002</v>
      </c>
      <c r="J2203" s="108" t="s">
        <v>6842</v>
      </c>
      <c r="K2203" s="111">
        <v>45649.571898148002</v>
      </c>
      <c r="L2203" s="108" t="s">
        <v>6888</v>
      </c>
      <c r="M2203" s="108" t="s">
        <v>48</v>
      </c>
      <c r="N2203" s="108" t="s">
        <v>141</v>
      </c>
      <c r="O2203" s="108" t="s">
        <v>227</v>
      </c>
      <c r="P2203" s="108" t="s">
        <v>2048</v>
      </c>
      <c r="Q2203" s="108"/>
      <c r="R2203" s="108"/>
      <c r="S2203" s="108" t="s">
        <v>53</v>
      </c>
      <c r="T2203" s="108" t="s">
        <v>5259</v>
      </c>
      <c r="U2203" s="108" t="s">
        <v>5260</v>
      </c>
      <c r="V2203" s="108"/>
      <c r="W2203" s="108"/>
      <c r="X2203" s="108"/>
      <c r="Y2203" s="108"/>
      <c r="Z2203" s="108"/>
      <c r="AA2203" s="108"/>
      <c r="AB2203" s="108"/>
      <c r="AC2203" s="108" t="s">
        <v>61</v>
      </c>
      <c r="AD2203" s="108" t="s">
        <v>61</v>
      </c>
    </row>
    <row r="2204" spans="1:30" s="116" customFormat="1" ht="50.25" hidden="1" customHeight="1" x14ac:dyDescent="0.25">
      <c r="A2204" s="54">
        <f>+SUBTOTAL(3,$B$11:B2204)</f>
        <v>0</v>
      </c>
      <c r="B2204" s="108" t="s">
        <v>42</v>
      </c>
      <c r="C2204" s="108" t="s">
        <v>43</v>
      </c>
      <c r="D2204" s="108" t="s">
        <v>44</v>
      </c>
      <c r="E2204" s="108" t="s">
        <v>45</v>
      </c>
      <c r="F2204" s="108" t="s">
        <v>6843</v>
      </c>
      <c r="G2204" s="111">
        <v>45650.623564815003</v>
      </c>
      <c r="H2204" s="108" t="s">
        <v>6843</v>
      </c>
      <c r="I2204" s="111">
        <v>45650.623564815003</v>
      </c>
      <c r="J2204" s="108" t="s">
        <v>6843</v>
      </c>
      <c r="K2204" s="111">
        <v>45650.623564815003</v>
      </c>
      <c r="L2204" s="108" t="s">
        <v>6895</v>
      </c>
      <c r="M2204" s="108" t="s">
        <v>48</v>
      </c>
      <c r="N2204" s="108" t="s">
        <v>182</v>
      </c>
      <c r="O2204" s="108" t="s">
        <v>1642</v>
      </c>
      <c r="P2204" s="108" t="s">
        <v>223</v>
      </c>
      <c r="Q2204" s="108"/>
      <c r="R2204" s="108"/>
      <c r="S2204" s="108" t="s">
        <v>112</v>
      </c>
      <c r="T2204" s="108" t="s">
        <v>113</v>
      </c>
      <c r="U2204" s="108" t="s">
        <v>2149</v>
      </c>
      <c r="V2204" s="108"/>
      <c r="W2204" s="108"/>
      <c r="X2204" s="108"/>
      <c r="Y2204" s="108"/>
      <c r="Z2204" s="108"/>
      <c r="AA2204" s="108"/>
      <c r="AB2204" s="108"/>
      <c r="AC2204" s="108" t="s">
        <v>5688</v>
      </c>
      <c r="AD2204" s="108" t="s">
        <v>5688</v>
      </c>
    </row>
    <row r="2205" spans="1:30" s="116" customFormat="1" ht="50.25" hidden="1" customHeight="1" x14ac:dyDescent="0.25">
      <c r="A2205" s="54">
        <f>+SUBTOTAL(3,$B$11:B2205)</f>
        <v>0</v>
      </c>
      <c r="B2205" s="108" t="s">
        <v>42</v>
      </c>
      <c r="C2205" s="108" t="s">
        <v>43</v>
      </c>
      <c r="D2205" s="108" t="s">
        <v>44</v>
      </c>
      <c r="E2205" s="108" t="s">
        <v>45</v>
      </c>
      <c r="F2205" s="108" t="s">
        <v>6844</v>
      </c>
      <c r="G2205" s="111">
        <v>45645.691620370002</v>
      </c>
      <c r="H2205" s="108" t="s">
        <v>6844</v>
      </c>
      <c r="I2205" s="111">
        <v>45645.691620370002</v>
      </c>
      <c r="J2205" s="108" t="s">
        <v>6844</v>
      </c>
      <c r="K2205" s="111">
        <v>45645.691620370002</v>
      </c>
      <c r="L2205" s="108" t="s">
        <v>6896</v>
      </c>
      <c r="M2205" s="108" t="s">
        <v>48</v>
      </c>
      <c r="N2205" s="108" t="s">
        <v>242</v>
      </c>
      <c r="O2205" s="108" t="s">
        <v>3320</v>
      </c>
      <c r="P2205" s="108" t="s">
        <v>3318</v>
      </c>
      <c r="Q2205" s="108"/>
      <c r="R2205" s="108"/>
      <c r="S2205" s="108" t="s">
        <v>68</v>
      </c>
      <c r="T2205" s="108" t="s">
        <v>161</v>
      </c>
      <c r="U2205" s="108" t="s">
        <v>162</v>
      </c>
      <c r="V2205" s="108"/>
      <c r="W2205" s="108"/>
      <c r="X2205" s="108"/>
      <c r="Y2205" s="108"/>
      <c r="Z2205" s="108"/>
      <c r="AA2205" s="108"/>
      <c r="AB2205" s="108"/>
      <c r="AC2205" s="108" t="s">
        <v>75</v>
      </c>
      <c r="AD2205" s="108" t="s">
        <v>75</v>
      </c>
    </row>
    <row r="2206" spans="1:30" s="58" customFormat="1" ht="57" hidden="1" customHeight="1" x14ac:dyDescent="0.25">
      <c r="A2206" s="54">
        <f>+SUBTOTAL(3,$B$11:B2206)</f>
        <v>0</v>
      </c>
      <c r="B2206" s="55" t="s">
        <v>42</v>
      </c>
      <c r="C2206" s="54" t="s">
        <v>43</v>
      </c>
      <c r="D2206" s="54" t="s">
        <v>44</v>
      </c>
      <c r="E2206" s="54" t="s">
        <v>45</v>
      </c>
      <c r="F2206" s="56" t="s">
        <v>815</v>
      </c>
      <c r="G2206" s="48">
        <v>45317.399953704</v>
      </c>
      <c r="H2206" s="56" t="s">
        <v>815</v>
      </c>
      <c r="I2206" s="48">
        <v>45317.399953704</v>
      </c>
      <c r="J2206" s="56" t="s">
        <v>815</v>
      </c>
      <c r="K2206" s="48">
        <v>45317.399953704</v>
      </c>
      <c r="L2206" s="100" t="s">
        <v>816</v>
      </c>
      <c r="M2206" s="55" t="s">
        <v>48</v>
      </c>
      <c r="N2206" s="49" t="s">
        <v>303</v>
      </c>
      <c r="O2206" s="49" t="s">
        <v>778</v>
      </c>
      <c r="P2206" s="49" t="s">
        <v>817</v>
      </c>
      <c r="Q2206" s="50" t="s">
        <v>818</v>
      </c>
      <c r="R2206" s="57"/>
      <c r="S2206" s="49" t="s">
        <v>68</v>
      </c>
      <c r="T2206" s="49" t="s">
        <v>321</v>
      </c>
      <c r="U2206" s="49" t="s">
        <v>321</v>
      </c>
      <c r="V2206" s="49" t="s">
        <v>71</v>
      </c>
      <c r="W2206" s="49" t="s">
        <v>72</v>
      </c>
      <c r="X2206" s="72" t="s">
        <v>58</v>
      </c>
      <c r="Y2206" s="49">
        <v>45323.402395833</v>
      </c>
      <c r="Z2206" s="49" t="s">
        <v>59</v>
      </c>
      <c r="AA2206" s="54" t="s">
        <v>74</v>
      </c>
      <c r="AB2206" s="54"/>
      <c r="AC2206" s="55" t="s">
        <v>82</v>
      </c>
      <c r="AD2206" s="55" t="s">
        <v>82</v>
      </c>
    </row>
    <row r="2207" spans="1:30" s="58" customFormat="1" ht="57" customHeight="1" x14ac:dyDescent="0.25">
      <c r="A2207" s="54">
        <f>+SUBTOTAL(3,$B$11:B2207)</f>
        <v>1</v>
      </c>
      <c r="B2207" s="54" t="s">
        <v>42</v>
      </c>
      <c r="C2207" s="54" t="s">
        <v>43</v>
      </c>
      <c r="D2207" s="54" t="s">
        <v>819</v>
      </c>
      <c r="E2207" s="54" t="s">
        <v>820</v>
      </c>
      <c r="F2207" s="49" t="s">
        <v>821</v>
      </c>
      <c r="G2207" s="49" t="s">
        <v>822</v>
      </c>
      <c r="H2207" s="49" t="s">
        <v>821</v>
      </c>
      <c r="I2207" s="49" t="s">
        <v>822</v>
      </c>
      <c r="J2207" s="49" t="s">
        <v>821</v>
      </c>
      <c r="K2207" s="49" t="s">
        <v>822</v>
      </c>
      <c r="L2207" s="80" t="s">
        <v>823</v>
      </c>
      <c r="M2207" s="49" t="s">
        <v>111</v>
      </c>
      <c r="N2207" s="49" t="s">
        <v>221</v>
      </c>
      <c r="O2207" s="49" t="s">
        <v>222</v>
      </c>
      <c r="P2207" s="49"/>
      <c r="Q2207" s="50" t="s">
        <v>524</v>
      </c>
      <c r="R2207" s="57"/>
      <c r="S2207" s="49" t="s">
        <v>824</v>
      </c>
      <c r="T2207" s="49" t="s">
        <v>824</v>
      </c>
      <c r="U2207" s="49" t="s">
        <v>824</v>
      </c>
      <c r="V2207" s="50" t="s">
        <v>217</v>
      </c>
      <c r="W2207" s="49" t="s">
        <v>218</v>
      </c>
      <c r="X2207" s="54" t="s">
        <v>58</v>
      </c>
      <c r="Y2207" s="49"/>
      <c r="Z2207" s="49" t="s">
        <v>59</v>
      </c>
      <c r="AA2207" s="54" t="s">
        <v>74</v>
      </c>
      <c r="AB2207" s="54"/>
      <c r="AC2207" s="54" t="s">
        <v>82</v>
      </c>
      <c r="AD2207" s="54" t="s">
        <v>82</v>
      </c>
    </row>
    <row r="2208" spans="1:30" s="58" customFormat="1" ht="57" customHeight="1" x14ac:dyDescent="0.25">
      <c r="A2208" s="54">
        <f>+SUBTOTAL(3,$B$11:B2208)</f>
        <v>2</v>
      </c>
      <c r="B2208" s="54" t="s">
        <v>42</v>
      </c>
      <c r="C2208" s="54" t="s">
        <v>43</v>
      </c>
      <c r="D2208" s="54" t="s">
        <v>819</v>
      </c>
      <c r="E2208" s="54" t="s">
        <v>820</v>
      </c>
      <c r="F2208" s="49" t="s">
        <v>825</v>
      </c>
      <c r="G2208" s="49" t="s">
        <v>826</v>
      </c>
      <c r="H2208" s="49" t="s">
        <v>825</v>
      </c>
      <c r="I2208" s="49" t="s">
        <v>826</v>
      </c>
      <c r="J2208" s="49" t="s">
        <v>825</v>
      </c>
      <c r="K2208" s="49" t="s">
        <v>826</v>
      </c>
      <c r="L2208" s="80" t="s">
        <v>827</v>
      </c>
      <c r="M2208" s="49" t="s">
        <v>111</v>
      </c>
      <c r="N2208" s="54" t="s">
        <v>303</v>
      </c>
      <c r="O2208" s="49" t="s">
        <v>778</v>
      </c>
      <c r="P2208" s="49"/>
      <c r="Q2208" s="50" t="s">
        <v>635</v>
      </c>
      <c r="R2208" s="57"/>
      <c r="S2208" s="49" t="s">
        <v>828</v>
      </c>
      <c r="T2208" s="49" t="s">
        <v>828</v>
      </c>
      <c r="U2208" s="49" t="s">
        <v>828</v>
      </c>
      <c r="V2208" s="49" t="s">
        <v>98</v>
      </c>
      <c r="W2208" s="49" t="s">
        <v>99</v>
      </c>
      <c r="X2208" s="54" t="s">
        <v>58</v>
      </c>
      <c r="Y2208" s="49"/>
      <c r="Z2208" s="49" t="s">
        <v>59</v>
      </c>
      <c r="AA2208" s="54" t="s">
        <v>74</v>
      </c>
      <c r="AB2208" s="54"/>
      <c r="AC2208" s="54" t="s">
        <v>82</v>
      </c>
      <c r="AD2208" s="54" t="s">
        <v>82</v>
      </c>
    </row>
    <row r="2209" spans="1:30" s="58" customFormat="1" ht="57" customHeight="1" x14ac:dyDescent="0.25">
      <c r="A2209" s="54">
        <f>+SUBTOTAL(3,$B$11:B2209)</f>
        <v>3</v>
      </c>
      <c r="B2209" s="54" t="s">
        <v>42</v>
      </c>
      <c r="C2209" s="54" t="s">
        <v>43</v>
      </c>
      <c r="D2209" s="54" t="s">
        <v>819</v>
      </c>
      <c r="E2209" s="54" t="s">
        <v>820</v>
      </c>
      <c r="F2209" s="49" t="s">
        <v>1570</v>
      </c>
      <c r="G2209" s="49" t="s">
        <v>1578</v>
      </c>
      <c r="H2209" s="49" t="s">
        <v>1570</v>
      </c>
      <c r="I2209" s="49" t="s">
        <v>1578</v>
      </c>
      <c r="J2209" s="49" t="s">
        <v>1570</v>
      </c>
      <c r="K2209" s="49" t="s">
        <v>1578</v>
      </c>
      <c r="L2209" s="80" t="s">
        <v>1586</v>
      </c>
      <c r="M2209" s="49" t="s">
        <v>111</v>
      </c>
      <c r="N2209" s="54" t="s">
        <v>261</v>
      </c>
      <c r="O2209" s="49" t="s">
        <v>262</v>
      </c>
      <c r="P2209" s="49"/>
      <c r="Q2209" s="50" t="s">
        <v>736</v>
      </c>
      <c r="R2209" s="57"/>
      <c r="S2209" s="49" t="s">
        <v>1596</v>
      </c>
      <c r="T2209" s="49" t="s">
        <v>1596</v>
      </c>
      <c r="U2209" s="49" t="s">
        <v>1596</v>
      </c>
      <c r="V2209" s="49" t="s">
        <v>98</v>
      </c>
      <c r="W2209" s="49" t="s">
        <v>99</v>
      </c>
      <c r="X2209" s="54" t="s">
        <v>58</v>
      </c>
      <c r="Y2209" s="49"/>
      <c r="Z2209" s="49" t="s">
        <v>59</v>
      </c>
      <c r="AA2209" s="54" t="s">
        <v>74</v>
      </c>
      <c r="AB2209" s="54"/>
      <c r="AC2209" s="54" t="s">
        <v>82</v>
      </c>
      <c r="AD2209" s="54" t="s">
        <v>82</v>
      </c>
    </row>
    <row r="2210" spans="1:30" s="58" customFormat="1" ht="57" customHeight="1" x14ac:dyDescent="0.25">
      <c r="A2210" s="54">
        <f>+SUBTOTAL(3,$B$11:B2210)</f>
        <v>4</v>
      </c>
      <c r="B2210" s="54" t="s">
        <v>42</v>
      </c>
      <c r="C2210" s="54" t="s">
        <v>43</v>
      </c>
      <c r="D2210" s="54" t="s">
        <v>819</v>
      </c>
      <c r="E2210" s="54" t="s">
        <v>820</v>
      </c>
      <c r="F2210" s="49" t="s">
        <v>1571</v>
      </c>
      <c r="G2210" s="49" t="s">
        <v>1579</v>
      </c>
      <c r="H2210" s="49" t="s">
        <v>1571</v>
      </c>
      <c r="I2210" s="49" t="s">
        <v>1579</v>
      </c>
      <c r="J2210" s="49" t="s">
        <v>1571</v>
      </c>
      <c r="K2210" s="49" t="s">
        <v>1579</v>
      </c>
      <c r="L2210" s="80" t="s">
        <v>1587</v>
      </c>
      <c r="M2210" s="49" t="s">
        <v>111</v>
      </c>
      <c r="N2210" s="49" t="s">
        <v>197</v>
      </c>
      <c r="O2210" s="49" t="s">
        <v>1594</v>
      </c>
      <c r="P2210" s="49"/>
      <c r="Q2210" s="50" t="s">
        <v>239</v>
      </c>
      <c r="R2210" s="57"/>
      <c r="S2210" s="49" t="s">
        <v>828</v>
      </c>
      <c r="T2210" s="49" t="s">
        <v>828</v>
      </c>
      <c r="U2210" s="49" t="s">
        <v>828</v>
      </c>
      <c r="V2210" s="49" t="s">
        <v>98</v>
      </c>
      <c r="W2210" s="49" t="s">
        <v>99</v>
      </c>
      <c r="X2210" s="54" t="s">
        <v>58</v>
      </c>
      <c r="Y2210" s="49"/>
      <c r="Z2210" s="49" t="s">
        <v>59</v>
      </c>
      <c r="AA2210" s="54" t="s">
        <v>74</v>
      </c>
      <c r="AB2210" s="54"/>
      <c r="AC2210" s="54" t="s">
        <v>82</v>
      </c>
      <c r="AD2210" s="54" t="s">
        <v>82</v>
      </c>
    </row>
    <row r="2211" spans="1:30" s="58" customFormat="1" ht="57" customHeight="1" x14ac:dyDescent="0.25">
      <c r="A2211" s="54">
        <f>+SUBTOTAL(3,$B$11:B2211)</f>
        <v>5</v>
      </c>
      <c r="B2211" s="54" t="s">
        <v>42</v>
      </c>
      <c r="C2211" s="54" t="s">
        <v>43</v>
      </c>
      <c r="D2211" s="54" t="s">
        <v>819</v>
      </c>
      <c r="E2211" s="54" t="s">
        <v>820</v>
      </c>
      <c r="F2211" s="49" t="s">
        <v>1572</v>
      </c>
      <c r="G2211" s="49" t="s">
        <v>1580</v>
      </c>
      <c r="H2211" s="49" t="s">
        <v>1572</v>
      </c>
      <c r="I2211" s="49" t="s">
        <v>1580</v>
      </c>
      <c r="J2211" s="49" t="s">
        <v>1572</v>
      </c>
      <c r="K2211" s="49" t="s">
        <v>1580</v>
      </c>
      <c r="L2211" s="80" t="s">
        <v>1588</v>
      </c>
      <c r="M2211" s="49" t="s">
        <v>111</v>
      </c>
      <c r="N2211" s="54" t="s">
        <v>221</v>
      </c>
      <c r="O2211" s="49" t="s">
        <v>545</v>
      </c>
      <c r="P2211" s="49"/>
      <c r="Q2211" s="50" t="s">
        <v>1597</v>
      </c>
      <c r="R2211" s="57"/>
      <c r="S2211" s="49" t="s">
        <v>828</v>
      </c>
      <c r="T2211" s="49" t="s">
        <v>828</v>
      </c>
      <c r="U2211" s="49" t="s">
        <v>828</v>
      </c>
      <c r="V2211" s="49" t="s">
        <v>98</v>
      </c>
      <c r="W2211" s="49" t="s">
        <v>99</v>
      </c>
      <c r="X2211" s="54" t="s">
        <v>58</v>
      </c>
      <c r="Y2211" s="49"/>
      <c r="Z2211" s="49" t="s">
        <v>59</v>
      </c>
      <c r="AA2211" s="54" t="s">
        <v>74</v>
      </c>
      <c r="AB2211" s="54"/>
      <c r="AC2211" s="54" t="s">
        <v>82</v>
      </c>
      <c r="AD2211" s="54" t="s">
        <v>82</v>
      </c>
    </row>
    <row r="2212" spans="1:30" s="58" customFormat="1" ht="57" customHeight="1" x14ac:dyDescent="0.25">
      <c r="A2212" s="54">
        <f>+SUBTOTAL(3,$B$11:B2212)</f>
        <v>6</v>
      </c>
      <c r="B2212" s="54" t="s">
        <v>42</v>
      </c>
      <c r="C2212" s="54" t="s">
        <v>43</v>
      </c>
      <c r="D2212" s="54" t="s">
        <v>819</v>
      </c>
      <c r="E2212" s="54" t="s">
        <v>820</v>
      </c>
      <c r="F2212" s="49" t="s">
        <v>1573</v>
      </c>
      <c r="G2212" s="49" t="s">
        <v>1581</v>
      </c>
      <c r="H2212" s="49" t="s">
        <v>1573</v>
      </c>
      <c r="I2212" s="49" t="s">
        <v>1581</v>
      </c>
      <c r="J2212" s="49" t="s">
        <v>1573</v>
      </c>
      <c r="K2212" s="49" t="s">
        <v>1581</v>
      </c>
      <c r="L2212" s="80" t="s">
        <v>1589</v>
      </c>
      <c r="M2212" s="49" t="s">
        <v>111</v>
      </c>
      <c r="N2212" s="54" t="s">
        <v>191</v>
      </c>
      <c r="O2212" s="49" t="s">
        <v>367</v>
      </c>
      <c r="P2212" s="49"/>
      <c r="Q2212" s="50" t="s">
        <v>320</v>
      </c>
      <c r="R2212" s="57"/>
      <c r="S2212" s="49" t="s">
        <v>828</v>
      </c>
      <c r="T2212" s="49" t="s">
        <v>828</v>
      </c>
      <c r="U2212" s="49" t="s">
        <v>828</v>
      </c>
      <c r="V2212" s="49" t="s">
        <v>98</v>
      </c>
      <c r="W2212" s="49" t="s">
        <v>99</v>
      </c>
      <c r="X2212" s="54" t="s">
        <v>58</v>
      </c>
      <c r="Y2212" s="49"/>
      <c r="Z2212" s="49" t="s">
        <v>59</v>
      </c>
      <c r="AA2212" s="54" t="s">
        <v>74</v>
      </c>
      <c r="AB2212" s="54"/>
      <c r="AC2212" s="54" t="s">
        <v>82</v>
      </c>
      <c r="AD2212" s="54" t="s">
        <v>82</v>
      </c>
    </row>
    <row r="2213" spans="1:30" s="58" customFormat="1" ht="57" customHeight="1" x14ac:dyDescent="0.25">
      <c r="A2213" s="54">
        <f>+SUBTOTAL(3,$B$11:B2213)</f>
        <v>7</v>
      </c>
      <c r="B2213" s="54" t="s">
        <v>42</v>
      </c>
      <c r="C2213" s="54" t="s">
        <v>43</v>
      </c>
      <c r="D2213" s="54" t="s">
        <v>819</v>
      </c>
      <c r="E2213" s="54" t="s">
        <v>820</v>
      </c>
      <c r="F2213" s="49" t="s">
        <v>1574</v>
      </c>
      <c r="G2213" s="49" t="s">
        <v>1582</v>
      </c>
      <c r="H2213" s="49" t="s">
        <v>1574</v>
      </c>
      <c r="I2213" s="49" t="s">
        <v>1582</v>
      </c>
      <c r="J2213" s="49" t="s">
        <v>1574</v>
      </c>
      <c r="K2213" s="49" t="s">
        <v>1582</v>
      </c>
      <c r="L2213" s="80" t="s">
        <v>1590</v>
      </c>
      <c r="M2213" s="49" t="s">
        <v>111</v>
      </c>
      <c r="N2213" s="54" t="s">
        <v>191</v>
      </c>
      <c r="O2213" s="49" t="s">
        <v>367</v>
      </c>
      <c r="P2213" s="49"/>
      <c r="Q2213" s="50" t="s">
        <v>320</v>
      </c>
      <c r="R2213" s="57"/>
      <c r="S2213" s="49" t="s">
        <v>828</v>
      </c>
      <c r="T2213" s="49" t="s">
        <v>828</v>
      </c>
      <c r="U2213" s="49" t="s">
        <v>828</v>
      </c>
      <c r="V2213" s="49" t="s">
        <v>98</v>
      </c>
      <c r="W2213" s="49" t="s">
        <v>99</v>
      </c>
      <c r="X2213" s="54" t="s">
        <v>58</v>
      </c>
      <c r="Y2213" s="49"/>
      <c r="Z2213" s="49" t="s">
        <v>59</v>
      </c>
      <c r="AA2213" s="54" t="s">
        <v>74</v>
      </c>
      <c r="AB2213" s="54"/>
      <c r="AC2213" s="54" t="s">
        <v>82</v>
      </c>
      <c r="AD2213" s="54" t="s">
        <v>82</v>
      </c>
    </row>
    <row r="2214" spans="1:30" s="58" customFormat="1" ht="57" customHeight="1" x14ac:dyDescent="0.25">
      <c r="A2214" s="54">
        <f>+SUBTOTAL(3,$B$11:B2214)</f>
        <v>8</v>
      </c>
      <c r="B2214" s="54" t="s">
        <v>42</v>
      </c>
      <c r="C2214" s="54" t="s">
        <v>43</v>
      </c>
      <c r="D2214" s="54" t="s">
        <v>819</v>
      </c>
      <c r="E2214" s="54" t="s">
        <v>820</v>
      </c>
      <c r="F2214" s="49" t="s">
        <v>1575</v>
      </c>
      <c r="G2214" s="49" t="s">
        <v>1583</v>
      </c>
      <c r="H2214" s="49" t="s">
        <v>1575</v>
      </c>
      <c r="I2214" s="49" t="s">
        <v>1583</v>
      </c>
      <c r="J2214" s="49" t="s">
        <v>1575</v>
      </c>
      <c r="K2214" s="49" t="s">
        <v>1583</v>
      </c>
      <c r="L2214" s="80" t="s">
        <v>1591</v>
      </c>
      <c r="M2214" s="49" t="s">
        <v>111</v>
      </c>
      <c r="N2214" s="54" t="s">
        <v>242</v>
      </c>
      <c r="O2214" s="49" t="s">
        <v>409</v>
      </c>
      <c r="P2214" s="49"/>
      <c r="Q2214" s="50" t="s">
        <v>338</v>
      </c>
      <c r="R2214" s="57"/>
      <c r="S2214" s="49" t="s">
        <v>828</v>
      </c>
      <c r="T2214" s="49" t="s">
        <v>828</v>
      </c>
      <c r="U2214" s="49" t="s">
        <v>828</v>
      </c>
      <c r="V2214" s="49" t="s">
        <v>98</v>
      </c>
      <c r="W2214" s="49" t="s">
        <v>99</v>
      </c>
      <c r="X2214" s="54" t="s">
        <v>58</v>
      </c>
      <c r="Y2214" s="49"/>
      <c r="Z2214" s="49" t="s">
        <v>59</v>
      </c>
      <c r="AA2214" s="54" t="s">
        <v>74</v>
      </c>
      <c r="AB2214" s="54"/>
      <c r="AC2214" s="54" t="s">
        <v>117</v>
      </c>
      <c r="AD2214" s="54" t="s">
        <v>117</v>
      </c>
    </row>
    <row r="2215" spans="1:30" s="58" customFormat="1" ht="57" customHeight="1" x14ac:dyDescent="0.25">
      <c r="A2215" s="54">
        <f>+SUBTOTAL(3,$B$11:B2215)</f>
        <v>9</v>
      </c>
      <c r="B2215" s="54" t="s">
        <v>42</v>
      </c>
      <c r="C2215" s="54" t="s">
        <v>43</v>
      </c>
      <c r="D2215" s="54" t="s">
        <v>819</v>
      </c>
      <c r="E2215" s="54" t="s">
        <v>820</v>
      </c>
      <c r="F2215" s="49" t="s">
        <v>1576</v>
      </c>
      <c r="G2215" s="49" t="s">
        <v>1584</v>
      </c>
      <c r="H2215" s="49" t="s">
        <v>1576</v>
      </c>
      <c r="I2215" s="49" t="s">
        <v>1584</v>
      </c>
      <c r="J2215" s="49" t="s">
        <v>1576</v>
      </c>
      <c r="K2215" s="49" t="s">
        <v>1584</v>
      </c>
      <c r="L2215" s="80" t="s">
        <v>1592</v>
      </c>
      <c r="M2215" s="49" t="s">
        <v>111</v>
      </c>
      <c r="N2215" s="54" t="s">
        <v>303</v>
      </c>
      <c r="O2215" s="49" t="s">
        <v>770</v>
      </c>
      <c r="P2215" s="49"/>
      <c r="Q2215" s="50" t="s">
        <v>635</v>
      </c>
      <c r="R2215" s="57"/>
      <c r="S2215" s="49" t="s">
        <v>824</v>
      </c>
      <c r="T2215" s="49" t="s">
        <v>824</v>
      </c>
      <c r="U2215" s="49" t="s">
        <v>824</v>
      </c>
      <c r="V2215" s="50" t="s">
        <v>217</v>
      </c>
      <c r="W2215" s="49" t="s">
        <v>218</v>
      </c>
      <c r="X2215" s="54" t="s">
        <v>58</v>
      </c>
      <c r="Y2215" s="49"/>
      <c r="Z2215" s="49" t="s">
        <v>59</v>
      </c>
      <c r="AA2215" s="54" t="s">
        <v>74</v>
      </c>
      <c r="AB2215" s="54"/>
      <c r="AC2215" s="54" t="s">
        <v>82</v>
      </c>
      <c r="AD2215" s="54" t="s">
        <v>82</v>
      </c>
    </row>
    <row r="2216" spans="1:30" s="58" customFormat="1" ht="57" customHeight="1" x14ac:dyDescent="0.25">
      <c r="A2216" s="54">
        <f>+SUBTOTAL(3,$B$11:B2216)</f>
        <v>10</v>
      </c>
      <c r="B2216" s="54" t="s">
        <v>42</v>
      </c>
      <c r="C2216" s="54" t="s">
        <v>43</v>
      </c>
      <c r="D2216" s="54" t="s">
        <v>819</v>
      </c>
      <c r="E2216" s="54" t="s">
        <v>820</v>
      </c>
      <c r="F2216" s="49" t="s">
        <v>1577</v>
      </c>
      <c r="G2216" s="49" t="s">
        <v>1585</v>
      </c>
      <c r="H2216" s="49" t="s">
        <v>1577</v>
      </c>
      <c r="I2216" s="49" t="s">
        <v>1585</v>
      </c>
      <c r="J2216" s="49" t="s">
        <v>1577</v>
      </c>
      <c r="K2216" s="49" t="s">
        <v>1585</v>
      </c>
      <c r="L2216" s="80" t="s">
        <v>1593</v>
      </c>
      <c r="M2216" s="49" t="s">
        <v>111</v>
      </c>
      <c r="N2216" s="54" t="s">
        <v>242</v>
      </c>
      <c r="O2216" s="49" t="s">
        <v>1595</v>
      </c>
      <c r="P2216" s="49"/>
      <c r="Q2216" s="50" t="s">
        <v>338</v>
      </c>
      <c r="R2216" s="57"/>
      <c r="S2216" s="49" t="s">
        <v>828</v>
      </c>
      <c r="T2216" s="49" t="s">
        <v>828</v>
      </c>
      <c r="U2216" s="49" t="s">
        <v>828</v>
      </c>
      <c r="V2216" s="49" t="s">
        <v>98</v>
      </c>
      <c r="W2216" s="49" t="s">
        <v>99</v>
      </c>
      <c r="X2216" s="54" t="s">
        <v>58</v>
      </c>
      <c r="Y2216" s="49"/>
      <c r="Z2216" s="49" t="s">
        <v>59</v>
      </c>
      <c r="AA2216" s="54" t="s">
        <v>74</v>
      </c>
      <c r="AB2216" s="54"/>
      <c r="AC2216" s="54" t="s">
        <v>82</v>
      </c>
      <c r="AD2216" s="54" t="s">
        <v>82</v>
      </c>
    </row>
    <row r="2217" spans="1:30" s="58" customFormat="1" ht="57" customHeight="1" x14ac:dyDescent="0.25">
      <c r="A2217" s="54">
        <f>+SUBTOTAL(3,$B$11:B2217)</f>
        <v>11</v>
      </c>
      <c r="B2217" s="54" t="s">
        <v>42</v>
      </c>
      <c r="C2217" s="54" t="s">
        <v>43</v>
      </c>
      <c r="D2217" s="54" t="s">
        <v>819</v>
      </c>
      <c r="E2217" s="54" t="s">
        <v>820</v>
      </c>
      <c r="F2217" s="49" t="s">
        <v>1656</v>
      </c>
      <c r="G2217" s="49" t="s">
        <v>1650</v>
      </c>
      <c r="H2217" s="49" t="s">
        <v>1656</v>
      </c>
      <c r="I2217" s="49" t="s">
        <v>1650</v>
      </c>
      <c r="J2217" s="49" t="s">
        <v>1656</v>
      </c>
      <c r="K2217" s="49" t="s">
        <v>1650</v>
      </c>
      <c r="L2217" s="80" t="s">
        <v>823</v>
      </c>
      <c r="M2217" s="49" t="s">
        <v>111</v>
      </c>
      <c r="N2217" s="54" t="s">
        <v>221</v>
      </c>
      <c r="O2217" s="49" t="s">
        <v>222</v>
      </c>
      <c r="P2217" s="49"/>
      <c r="Q2217" s="50" t="s">
        <v>524</v>
      </c>
      <c r="R2217" s="57"/>
      <c r="S2217" s="49" t="s">
        <v>828</v>
      </c>
      <c r="T2217" s="49" t="s">
        <v>828</v>
      </c>
      <c r="U2217" s="49" t="s">
        <v>828</v>
      </c>
      <c r="V2217" s="49" t="s">
        <v>98</v>
      </c>
      <c r="W2217" s="49" t="s">
        <v>99</v>
      </c>
      <c r="X2217" s="54" t="s">
        <v>58</v>
      </c>
      <c r="Y2217" s="49"/>
      <c r="Z2217" s="49" t="s">
        <v>59</v>
      </c>
      <c r="AA2217" s="54" t="s">
        <v>74</v>
      </c>
      <c r="AB2217" s="54"/>
      <c r="AC2217" s="49" t="s">
        <v>117</v>
      </c>
      <c r="AD2217" s="49" t="s">
        <v>117</v>
      </c>
    </row>
    <row r="2218" spans="1:30" s="58" customFormat="1" ht="57" customHeight="1" x14ac:dyDescent="0.25">
      <c r="A2218" s="54">
        <f>+SUBTOTAL(3,$B$11:B2218)</f>
        <v>12</v>
      </c>
      <c r="B2218" s="54" t="s">
        <v>42</v>
      </c>
      <c r="C2218" s="54" t="s">
        <v>43</v>
      </c>
      <c r="D2218" s="54" t="s">
        <v>819</v>
      </c>
      <c r="E2218" s="54" t="s">
        <v>820</v>
      </c>
      <c r="F2218" s="49" t="s">
        <v>1657</v>
      </c>
      <c r="G2218" s="49" t="s">
        <v>1651</v>
      </c>
      <c r="H2218" s="49" t="s">
        <v>1657</v>
      </c>
      <c r="I2218" s="49" t="s">
        <v>1651</v>
      </c>
      <c r="J2218" s="49" t="s">
        <v>1657</v>
      </c>
      <c r="K2218" s="49" t="s">
        <v>1651</v>
      </c>
      <c r="L2218" s="80" t="s">
        <v>1662</v>
      </c>
      <c r="M2218" s="49" t="s">
        <v>111</v>
      </c>
      <c r="N2218" s="54" t="s">
        <v>182</v>
      </c>
      <c r="O2218" s="49" t="s">
        <v>1642</v>
      </c>
      <c r="P2218" s="49"/>
      <c r="Q2218" s="50" t="s">
        <v>518</v>
      </c>
      <c r="R2218" s="57"/>
      <c r="S2218" s="49" t="s">
        <v>828</v>
      </c>
      <c r="T2218" s="49" t="s">
        <v>828</v>
      </c>
      <c r="U2218" s="49" t="s">
        <v>828</v>
      </c>
      <c r="V2218" s="49" t="s">
        <v>98</v>
      </c>
      <c r="W2218" s="49" t="s">
        <v>99</v>
      </c>
      <c r="X2218" s="54" t="s">
        <v>58</v>
      </c>
      <c r="Y2218" s="49"/>
      <c r="Z2218" s="49" t="s">
        <v>59</v>
      </c>
      <c r="AA2218" s="54" t="s">
        <v>74</v>
      </c>
      <c r="AB2218" s="54"/>
      <c r="AC2218" s="54" t="s">
        <v>82</v>
      </c>
      <c r="AD2218" s="54" t="s">
        <v>82</v>
      </c>
    </row>
    <row r="2219" spans="1:30" s="58" customFormat="1" ht="57" customHeight="1" x14ac:dyDescent="0.25">
      <c r="A2219" s="54">
        <f>+SUBTOTAL(3,$B$11:B2219)</f>
        <v>13</v>
      </c>
      <c r="B2219" s="54" t="s">
        <v>42</v>
      </c>
      <c r="C2219" s="54" t="s">
        <v>43</v>
      </c>
      <c r="D2219" s="54" t="s">
        <v>819</v>
      </c>
      <c r="E2219" s="54" t="s">
        <v>820</v>
      </c>
      <c r="F2219" s="49" t="s">
        <v>1658</v>
      </c>
      <c r="G2219" s="49" t="s">
        <v>1652</v>
      </c>
      <c r="H2219" s="49" t="s">
        <v>1658</v>
      </c>
      <c r="I2219" s="49" t="s">
        <v>1652</v>
      </c>
      <c r="J2219" s="49" t="s">
        <v>1658</v>
      </c>
      <c r="K2219" s="49" t="s">
        <v>1652</v>
      </c>
      <c r="L2219" s="80" t="s">
        <v>1663</v>
      </c>
      <c r="M2219" s="49" t="s">
        <v>111</v>
      </c>
      <c r="N2219" s="49" t="s">
        <v>197</v>
      </c>
      <c r="O2219" s="49" t="s">
        <v>850</v>
      </c>
      <c r="P2219" s="49"/>
      <c r="Q2219" s="50" t="s">
        <v>239</v>
      </c>
      <c r="R2219" s="57"/>
      <c r="S2219" s="49" t="s">
        <v>828</v>
      </c>
      <c r="T2219" s="49" t="s">
        <v>828</v>
      </c>
      <c r="U2219" s="49" t="s">
        <v>828</v>
      </c>
      <c r="V2219" s="49" t="s">
        <v>98</v>
      </c>
      <c r="W2219" s="49" t="s">
        <v>99</v>
      </c>
      <c r="X2219" s="54" t="s">
        <v>58</v>
      </c>
      <c r="Y2219" s="49"/>
      <c r="Z2219" s="49" t="s">
        <v>59</v>
      </c>
      <c r="AA2219" s="54" t="s">
        <v>74</v>
      </c>
      <c r="AB2219" s="54"/>
      <c r="AC2219" s="54" t="s">
        <v>82</v>
      </c>
      <c r="AD2219" s="54" t="s">
        <v>82</v>
      </c>
    </row>
    <row r="2220" spans="1:30" s="58" customFormat="1" ht="57" customHeight="1" x14ac:dyDescent="0.25">
      <c r="A2220" s="54">
        <f>+SUBTOTAL(3,$B$11:B2220)</f>
        <v>14</v>
      </c>
      <c r="B2220" s="54" t="s">
        <v>42</v>
      </c>
      <c r="C2220" s="54" t="s">
        <v>43</v>
      </c>
      <c r="D2220" s="54" t="s">
        <v>819</v>
      </c>
      <c r="E2220" s="54" t="s">
        <v>820</v>
      </c>
      <c r="F2220" s="49" t="s">
        <v>1659</v>
      </c>
      <c r="G2220" s="49" t="s">
        <v>1653</v>
      </c>
      <c r="H2220" s="49" t="s">
        <v>1659</v>
      </c>
      <c r="I2220" s="49" t="s">
        <v>1653</v>
      </c>
      <c r="J2220" s="49" t="s">
        <v>1659</v>
      </c>
      <c r="K2220" s="49" t="s">
        <v>1653</v>
      </c>
      <c r="L2220" s="80" t="s">
        <v>1664</v>
      </c>
      <c r="M2220" s="49" t="s">
        <v>111</v>
      </c>
      <c r="N2220" s="54" t="s">
        <v>242</v>
      </c>
      <c r="O2220" s="49" t="s">
        <v>409</v>
      </c>
      <c r="P2220" s="49"/>
      <c r="Q2220" s="50" t="s">
        <v>338</v>
      </c>
      <c r="R2220" s="57"/>
      <c r="S2220" s="49" t="s">
        <v>828</v>
      </c>
      <c r="T2220" s="49" t="s">
        <v>828</v>
      </c>
      <c r="U2220" s="49" t="s">
        <v>828</v>
      </c>
      <c r="V2220" s="49" t="s">
        <v>98</v>
      </c>
      <c r="W2220" s="49" t="s">
        <v>99</v>
      </c>
      <c r="X2220" s="54" t="s">
        <v>58</v>
      </c>
      <c r="Y2220" s="49"/>
      <c r="Z2220" s="49" t="s">
        <v>59</v>
      </c>
      <c r="AA2220" s="54" t="s">
        <v>74</v>
      </c>
      <c r="AB2220" s="54"/>
      <c r="AC2220" s="54" t="s">
        <v>82</v>
      </c>
      <c r="AD2220" s="54" t="s">
        <v>82</v>
      </c>
    </row>
    <row r="2221" spans="1:30" s="58" customFormat="1" ht="57" customHeight="1" x14ac:dyDescent="0.25">
      <c r="A2221" s="54">
        <f>+SUBTOTAL(3,$B$11:B2221)</f>
        <v>15</v>
      </c>
      <c r="B2221" s="54" t="s">
        <v>42</v>
      </c>
      <c r="C2221" s="54" t="s">
        <v>43</v>
      </c>
      <c r="D2221" s="54" t="s">
        <v>819</v>
      </c>
      <c r="E2221" s="54" t="s">
        <v>820</v>
      </c>
      <c r="F2221" s="49" t="s">
        <v>1660</v>
      </c>
      <c r="G2221" s="49" t="s">
        <v>1654</v>
      </c>
      <c r="H2221" s="49" t="s">
        <v>1660</v>
      </c>
      <c r="I2221" s="49" t="s">
        <v>1654</v>
      </c>
      <c r="J2221" s="49" t="s">
        <v>1660</v>
      </c>
      <c r="K2221" s="49" t="s">
        <v>1654</v>
      </c>
      <c r="L2221" s="80" t="s">
        <v>823</v>
      </c>
      <c r="M2221" s="49" t="s">
        <v>111</v>
      </c>
      <c r="N2221" s="54" t="s">
        <v>221</v>
      </c>
      <c r="O2221" s="49" t="s">
        <v>222</v>
      </c>
      <c r="P2221" s="49"/>
      <c r="Q2221" s="50" t="s">
        <v>524</v>
      </c>
      <c r="R2221" s="57"/>
      <c r="S2221" s="49" t="s">
        <v>828</v>
      </c>
      <c r="T2221" s="49" t="s">
        <v>828</v>
      </c>
      <c r="U2221" s="49" t="s">
        <v>828</v>
      </c>
      <c r="V2221" s="49" t="s">
        <v>98</v>
      </c>
      <c r="W2221" s="49" t="s">
        <v>99</v>
      </c>
      <c r="X2221" s="54" t="s">
        <v>58</v>
      </c>
      <c r="Y2221" s="49"/>
      <c r="Z2221" s="49" t="s">
        <v>59</v>
      </c>
      <c r="AA2221" s="54" t="s">
        <v>74</v>
      </c>
      <c r="AB2221" s="54"/>
      <c r="AC2221" s="54" t="s">
        <v>82</v>
      </c>
      <c r="AD2221" s="54" t="s">
        <v>82</v>
      </c>
    </row>
    <row r="2222" spans="1:30" s="58" customFormat="1" ht="57" customHeight="1" x14ac:dyDescent="0.25">
      <c r="A2222" s="54">
        <f>+SUBTOTAL(3,$B$11:B2222)</f>
        <v>16</v>
      </c>
      <c r="B2222" s="54" t="s">
        <v>42</v>
      </c>
      <c r="C2222" s="54" t="s">
        <v>43</v>
      </c>
      <c r="D2222" s="54" t="s">
        <v>819</v>
      </c>
      <c r="E2222" s="54" t="s">
        <v>820</v>
      </c>
      <c r="F2222" s="49" t="s">
        <v>1661</v>
      </c>
      <c r="G2222" s="49" t="s">
        <v>1655</v>
      </c>
      <c r="H2222" s="49" t="s">
        <v>1661</v>
      </c>
      <c r="I2222" s="49" t="s">
        <v>1655</v>
      </c>
      <c r="J2222" s="49" t="s">
        <v>1661</v>
      </c>
      <c r="K2222" s="49" t="s">
        <v>1655</v>
      </c>
      <c r="L2222" s="80" t="s">
        <v>1665</v>
      </c>
      <c r="M2222" s="49" t="s">
        <v>111</v>
      </c>
      <c r="N2222" s="49" t="s">
        <v>379</v>
      </c>
      <c r="O2222" s="49" t="s">
        <v>1666</v>
      </c>
      <c r="P2222" s="49"/>
      <c r="Q2222" s="50" t="s">
        <v>391</v>
      </c>
      <c r="R2222" s="57"/>
      <c r="S2222" s="49" t="s">
        <v>828</v>
      </c>
      <c r="T2222" s="49" t="s">
        <v>828</v>
      </c>
      <c r="U2222" s="49" t="s">
        <v>828</v>
      </c>
      <c r="V2222" s="49" t="s">
        <v>98</v>
      </c>
      <c r="W2222" s="49" t="s">
        <v>99</v>
      </c>
      <c r="X2222" s="54" t="s">
        <v>58</v>
      </c>
      <c r="Y2222" s="49"/>
      <c r="Z2222" s="49" t="s">
        <v>59</v>
      </c>
      <c r="AA2222" s="54" t="s">
        <v>74</v>
      </c>
      <c r="AB2222" s="54"/>
      <c r="AC2222" s="54" t="s">
        <v>82</v>
      </c>
      <c r="AD2222" s="54" t="s">
        <v>82</v>
      </c>
    </row>
    <row r="2223" spans="1:30" s="58" customFormat="1" ht="57" customHeight="1" x14ac:dyDescent="0.25">
      <c r="A2223" s="54">
        <f>+SUBTOTAL(3,$B$11:B2223)</f>
        <v>17</v>
      </c>
      <c r="B2223" s="54" t="s">
        <v>42</v>
      </c>
      <c r="C2223" s="54" t="s">
        <v>43</v>
      </c>
      <c r="D2223" s="54" t="s">
        <v>819</v>
      </c>
      <c r="E2223" s="54" t="s">
        <v>820</v>
      </c>
      <c r="F2223" s="49" t="s">
        <v>3606</v>
      </c>
      <c r="G2223" s="49" t="s">
        <v>3598</v>
      </c>
      <c r="H2223" s="49" t="s">
        <v>3606</v>
      </c>
      <c r="I2223" s="49" t="s">
        <v>3598</v>
      </c>
      <c r="J2223" s="49" t="s">
        <v>3606</v>
      </c>
      <c r="K2223" s="49" t="s">
        <v>3598</v>
      </c>
      <c r="L2223" s="80" t="s">
        <v>3639</v>
      </c>
      <c r="M2223" s="49" t="s">
        <v>111</v>
      </c>
      <c r="N2223" s="54" t="s">
        <v>261</v>
      </c>
      <c r="O2223" s="49" t="s">
        <v>739</v>
      </c>
      <c r="P2223" s="49"/>
      <c r="Q2223" s="50" t="s">
        <v>736</v>
      </c>
      <c r="R2223" s="57"/>
      <c r="S2223" s="49" t="s">
        <v>828</v>
      </c>
      <c r="T2223" s="49" t="s">
        <v>828</v>
      </c>
      <c r="U2223" s="49" t="s">
        <v>828</v>
      </c>
      <c r="V2223" s="49" t="s">
        <v>229</v>
      </c>
      <c r="W2223" s="49" t="s">
        <v>230</v>
      </c>
      <c r="X2223" s="54" t="s">
        <v>58</v>
      </c>
      <c r="Y2223" s="49"/>
      <c r="Z2223" s="49"/>
      <c r="AA2223" s="54"/>
      <c r="AB2223" s="54"/>
      <c r="AC2223" s="54" t="s">
        <v>82</v>
      </c>
      <c r="AD2223" s="54" t="s">
        <v>82</v>
      </c>
    </row>
    <row r="2224" spans="1:30" s="58" customFormat="1" ht="57" customHeight="1" x14ac:dyDescent="0.25">
      <c r="A2224" s="54">
        <f>+SUBTOTAL(3,$B$11:B2224)</f>
        <v>18</v>
      </c>
      <c r="B2224" s="54" t="s">
        <v>42</v>
      </c>
      <c r="C2224" s="54" t="s">
        <v>43</v>
      </c>
      <c r="D2224" s="54" t="s">
        <v>819</v>
      </c>
      <c r="E2224" s="54" t="s">
        <v>820</v>
      </c>
      <c r="F2224" s="49" t="s">
        <v>3607</v>
      </c>
      <c r="G2224" s="49" t="s">
        <v>3599</v>
      </c>
      <c r="H2224" s="49" t="s">
        <v>3607</v>
      </c>
      <c r="I2224" s="49" t="s">
        <v>3599</v>
      </c>
      <c r="J2224" s="49" t="s">
        <v>3607</v>
      </c>
      <c r="K2224" s="49" t="s">
        <v>3599</v>
      </c>
      <c r="L2224" s="80" t="s">
        <v>3640</v>
      </c>
      <c r="M2224" s="49" t="s">
        <v>111</v>
      </c>
      <c r="N2224" s="54" t="s">
        <v>313</v>
      </c>
      <c r="O2224" s="49" t="s">
        <v>1344</v>
      </c>
      <c r="P2224" s="49"/>
      <c r="Q2224" s="50" t="s">
        <v>456</v>
      </c>
      <c r="R2224" s="57"/>
      <c r="S2224" s="49" t="s">
        <v>828</v>
      </c>
      <c r="T2224" s="49" t="s">
        <v>828</v>
      </c>
      <c r="U2224" s="49" t="s">
        <v>828</v>
      </c>
      <c r="V2224" s="49" t="s">
        <v>98</v>
      </c>
      <c r="W2224" s="49" t="s">
        <v>99</v>
      </c>
      <c r="X2224" s="54" t="s">
        <v>58</v>
      </c>
      <c r="Y2224" s="49"/>
      <c r="Z2224" s="49"/>
      <c r="AA2224" s="54"/>
      <c r="AB2224" s="54"/>
      <c r="AC2224" s="54" t="s">
        <v>82</v>
      </c>
      <c r="AD2224" s="54" t="s">
        <v>82</v>
      </c>
    </row>
    <row r="2225" spans="1:30" s="58" customFormat="1" ht="57" customHeight="1" x14ac:dyDescent="0.25">
      <c r="A2225" s="54">
        <f>+SUBTOTAL(3,$B$11:B2225)</f>
        <v>19</v>
      </c>
      <c r="B2225" s="54" t="s">
        <v>42</v>
      </c>
      <c r="C2225" s="54" t="s">
        <v>43</v>
      </c>
      <c r="D2225" s="54" t="s">
        <v>819</v>
      </c>
      <c r="E2225" s="54" t="s">
        <v>820</v>
      </c>
      <c r="F2225" s="49" t="s">
        <v>3606</v>
      </c>
      <c r="G2225" s="49" t="s">
        <v>3600</v>
      </c>
      <c r="H2225" s="49" t="s">
        <v>3606</v>
      </c>
      <c r="I2225" s="49" t="s">
        <v>3600</v>
      </c>
      <c r="J2225" s="49" t="s">
        <v>3606</v>
      </c>
      <c r="K2225" s="49" t="s">
        <v>3600</v>
      </c>
      <c r="L2225" s="80" t="s">
        <v>3639</v>
      </c>
      <c r="M2225" s="49" t="s">
        <v>111</v>
      </c>
      <c r="N2225" s="54" t="s">
        <v>261</v>
      </c>
      <c r="O2225" s="49" t="s">
        <v>739</v>
      </c>
      <c r="P2225" s="49"/>
      <c r="Q2225" s="50" t="s">
        <v>736</v>
      </c>
      <c r="R2225" s="57"/>
      <c r="S2225" s="49" t="s">
        <v>828</v>
      </c>
      <c r="T2225" s="49" t="s">
        <v>828</v>
      </c>
      <c r="U2225" s="49" t="s">
        <v>828</v>
      </c>
      <c r="V2225" s="49" t="s">
        <v>229</v>
      </c>
      <c r="W2225" s="49" t="s">
        <v>230</v>
      </c>
      <c r="X2225" s="54" t="s">
        <v>58</v>
      </c>
      <c r="Y2225" s="49"/>
      <c r="Z2225" s="49"/>
      <c r="AA2225" s="54"/>
      <c r="AB2225" s="54"/>
      <c r="AC2225" s="54" t="s">
        <v>82</v>
      </c>
      <c r="AD2225" s="54" t="s">
        <v>82</v>
      </c>
    </row>
    <row r="2226" spans="1:30" s="58" customFormat="1" ht="57" customHeight="1" x14ac:dyDescent="0.25">
      <c r="A2226" s="54">
        <f>+SUBTOTAL(3,$B$11:B2226)</f>
        <v>20</v>
      </c>
      <c r="B2226" s="54" t="s">
        <v>42</v>
      </c>
      <c r="C2226" s="54" t="s">
        <v>43</v>
      </c>
      <c r="D2226" s="54" t="s">
        <v>819</v>
      </c>
      <c r="E2226" s="54" t="s">
        <v>820</v>
      </c>
      <c r="F2226" s="49" t="s">
        <v>3608</v>
      </c>
      <c r="G2226" s="49" t="s">
        <v>3601</v>
      </c>
      <c r="H2226" s="49" t="s">
        <v>3608</v>
      </c>
      <c r="I2226" s="49" t="s">
        <v>3601</v>
      </c>
      <c r="J2226" s="49" t="s">
        <v>3608</v>
      </c>
      <c r="K2226" s="49" t="s">
        <v>3601</v>
      </c>
      <c r="L2226" s="80" t="s">
        <v>3641</v>
      </c>
      <c r="M2226" s="49" t="s">
        <v>111</v>
      </c>
      <c r="N2226" s="54" t="s">
        <v>709</v>
      </c>
      <c r="O2226" s="49" t="s">
        <v>731</v>
      </c>
      <c r="P2226" s="49"/>
      <c r="Q2226" s="50" t="s">
        <v>712</v>
      </c>
      <c r="R2226" s="57"/>
      <c r="S2226" s="49" t="s">
        <v>828</v>
      </c>
      <c r="T2226" s="49" t="s">
        <v>828</v>
      </c>
      <c r="U2226" s="49" t="s">
        <v>828</v>
      </c>
      <c r="V2226" s="49" t="s">
        <v>98</v>
      </c>
      <c r="W2226" s="49" t="s">
        <v>99</v>
      </c>
      <c r="X2226" s="54" t="s">
        <v>58</v>
      </c>
      <c r="Y2226" s="49"/>
      <c r="Z2226" s="49"/>
      <c r="AA2226" s="54"/>
      <c r="AB2226" s="54"/>
      <c r="AC2226" s="54" t="s">
        <v>117</v>
      </c>
      <c r="AD2226" s="54" t="s">
        <v>117</v>
      </c>
    </row>
    <row r="2227" spans="1:30" s="58" customFormat="1" ht="57" customHeight="1" x14ac:dyDescent="0.25">
      <c r="A2227" s="54">
        <f>+SUBTOTAL(3,$B$11:B2227)</f>
        <v>21</v>
      </c>
      <c r="B2227" s="54" t="s">
        <v>42</v>
      </c>
      <c r="C2227" s="54" t="s">
        <v>43</v>
      </c>
      <c r="D2227" s="54" t="s">
        <v>819</v>
      </c>
      <c r="E2227" s="54" t="s">
        <v>820</v>
      </c>
      <c r="F2227" s="49" t="s">
        <v>3609</v>
      </c>
      <c r="G2227" s="49" t="s">
        <v>3602</v>
      </c>
      <c r="H2227" s="49" t="s">
        <v>3609</v>
      </c>
      <c r="I2227" s="49" t="s">
        <v>3602</v>
      </c>
      <c r="J2227" s="49" t="s">
        <v>3609</v>
      </c>
      <c r="K2227" s="49" t="s">
        <v>3602</v>
      </c>
      <c r="L2227" s="80" t="s">
        <v>3642</v>
      </c>
      <c r="M2227" s="49" t="s">
        <v>111</v>
      </c>
      <c r="N2227" s="54" t="s">
        <v>261</v>
      </c>
      <c r="O2227" s="49" t="s">
        <v>262</v>
      </c>
      <c r="P2227" s="49"/>
      <c r="Q2227" s="50" t="s">
        <v>736</v>
      </c>
      <c r="R2227" s="57"/>
      <c r="S2227" s="49" t="s">
        <v>3647</v>
      </c>
      <c r="T2227" s="49" t="s">
        <v>3647</v>
      </c>
      <c r="U2227" s="49" t="s">
        <v>3647</v>
      </c>
      <c r="V2227" s="49" t="s">
        <v>229</v>
      </c>
      <c r="W2227" s="49" t="s">
        <v>230</v>
      </c>
      <c r="X2227" s="54" t="s">
        <v>58</v>
      </c>
      <c r="Y2227" s="49"/>
      <c r="Z2227" s="49"/>
      <c r="AA2227" s="54"/>
      <c r="AB2227" s="54"/>
      <c r="AC2227" s="54" t="s">
        <v>82</v>
      </c>
      <c r="AD2227" s="54" t="s">
        <v>82</v>
      </c>
    </row>
    <row r="2228" spans="1:30" s="58" customFormat="1" ht="57" customHeight="1" x14ac:dyDescent="0.25">
      <c r="A2228" s="54">
        <f>+SUBTOTAL(3,$B$11:B2228)</f>
        <v>22</v>
      </c>
      <c r="B2228" s="54" t="s">
        <v>42</v>
      </c>
      <c r="C2228" s="54" t="s">
        <v>43</v>
      </c>
      <c r="D2228" s="54" t="s">
        <v>819</v>
      </c>
      <c r="E2228" s="54" t="s">
        <v>820</v>
      </c>
      <c r="F2228" s="49" t="s">
        <v>3610</v>
      </c>
      <c r="G2228" s="49" t="s">
        <v>3603</v>
      </c>
      <c r="H2228" s="49" t="s">
        <v>3610</v>
      </c>
      <c r="I2228" s="49" t="s">
        <v>3603</v>
      </c>
      <c r="J2228" s="49" t="s">
        <v>3610</v>
      </c>
      <c r="K2228" s="49" t="s">
        <v>3603</v>
      </c>
      <c r="L2228" s="80" t="s">
        <v>3643</v>
      </c>
      <c r="M2228" s="49" t="s">
        <v>111</v>
      </c>
      <c r="N2228" s="54" t="s">
        <v>261</v>
      </c>
      <c r="O2228" s="49" t="s">
        <v>3646</v>
      </c>
      <c r="P2228" s="49"/>
      <c r="Q2228" s="50" t="s">
        <v>736</v>
      </c>
      <c r="R2228" s="57"/>
      <c r="S2228" s="49" t="s">
        <v>3647</v>
      </c>
      <c r="T2228" s="49" t="s">
        <v>3647</v>
      </c>
      <c r="U2228" s="49" t="s">
        <v>3647</v>
      </c>
      <c r="V2228" s="49" t="s">
        <v>1452</v>
      </c>
      <c r="W2228" s="49" t="s">
        <v>1716</v>
      </c>
      <c r="X2228" s="54" t="s">
        <v>58</v>
      </c>
      <c r="Y2228" s="49"/>
      <c r="Z2228" s="49"/>
      <c r="AA2228" s="54"/>
      <c r="AB2228" s="54"/>
      <c r="AC2228" s="54" t="s">
        <v>82</v>
      </c>
      <c r="AD2228" s="54" t="s">
        <v>82</v>
      </c>
    </row>
    <row r="2229" spans="1:30" s="58" customFormat="1" ht="57" customHeight="1" x14ac:dyDescent="0.25">
      <c r="A2229" s="54">
        <f>+SUBTOTAL(3,$B$11:B2229)</f>
        <v>23</v>
      </c>
      <c r="B2229" s="54" t="s">
        <v>42</v>
      </c>
      <c r="C2229" s="54" t="s">
        <v>43</v>
      </c>
      <c r="D2229" s="54" t="s">
        <v>819</v>
      </c>
      <c r="E2229" s="54" t="s">
        <v>820</v>
      </c>
      <c r="F2229" s="49" t="s">
        <v>3611</v>
      </c>
      <c r="G2229" s="49" t="s">
        <v>3604</v>
      </c>
      <c r="H2229" s="49" t="s">
        <v>3611</v>
      </c>
      <c r="I2229" s="49" t="s">
        <v>3604</v>
      </c>
      <c r="J2229" s="49" t="s">
        <v>3611</v>
      </c>
      <c r="K2229" s="49" t="s">
        <v>3604</v>
      </c>
      <c r="L2229" s="80" t="s">
        <v>3644</v>
      </c>
      <c r="M2229" s="49" t="s">
        <v>111</v>
      </c>
      <c r="N2229" s="54" t="s">
        <v>242</v>
      </c>
      <c r="O2229" s="49" t="s">
        <v>409</v>
      </c>
      <c r="P2229" s="49"/>
      <c r="Q2229" s="50" t="s">
        <v>338</v>
      </c>
      <c r="R2229" s="57"/>
      <c r="S2229" s="49" t="s">
        <v>828</v>
      </c>
      <c r="T2229" s="49" t="s">
        <v>828</v>
      </c>
      <c r="U2229" s="49" t="s">
        <v>828</v>
      </c>
      <c r="V2229" s="49" t="s">
        <v>98</v>
      </c>
      <c r="W2229" s="49" t="s">
        <v>99</v>
      </c>
      <c r="X2229" s="54" t="s">
        <v>58</v>
      </c>
      <c r="Y2229" s="49"/>
      <c r="Z2229" s="49"/>
      <c r="AA2229" s="54"/>
      <c r="AB2229" s="54"/>
      <c r="AC2229" s="54" t="s">
        <v>82</v>
      </c>
      <c r="AD2229" s="54" t="s">
        <v>82</v>
      </c>
    </row>
    <row r="2230" spans="1:30" s="58" customFormat="1" ht="57" customHeight="1" x14ac:dyDescent="0.25">
      <c r="A2230" s="54">
        <f>+SUBTOTAL(3,$B$11:B2230)</f>
        <v>24</v>
      </c>
      <c r="B2230" s="54" t="s">
        <v>42</v>
      </c>
      <c r="C2230" s="54" t="s">
        <v>43</v>
      </c>
      <c r="D2230" s="54" t="s">
        <v>819</v>
      </c>
      <c r="E2230" s="54" t="s">
        <v>820</v>
      </c>
      <c r="F2230" s="49" t="s">
        <v>3612</v>
      </c>
      <c r="G2230" s="49" t="s">
        <v>3605</v>
      </c>
      <c r="H2230" s="49" t="s">
        <v>3612</v>
      </c>
      <c r="I2230" s="49" t="s">
        <v>3605</v>
      </c>
      <c r="J2230" s="49" t="s">
        <v>3612</v>
      </c>
      <c r="K2230" s="49" t="s">
        <v>3605</v>
      </c>
      <c r="L2230" s="80" t="s">
        <v>3645</v>
      </c>
      <c r="M2230" s="49" t="s">
        <v>111</v>
      </c>
      <c r="N2230" s="54" t="s">
        <v>709</v>
      </c>
      <c r="O2230" s="49" t="s">
        <v>2114</v>
      </c>
      <c r="P2230" s="49"/>
      <c r="Q2230" s="50" t="s">
        <v>712</v>
      </c>
      <c r="R2230" s="57"/>
      <c r="S2230" s="49" t="s">
        <v>828</v>
      </c>
      <c r="T2230" s="49" t="s">
        <v>828</v>
      </c>
      <c r="U2230" s="49" t="s">
        <v>828</v>
      </c>
      <c r="V2230" s="49" t="s">
        <v>98</v>
      </c>
      <c r="W2230" s="49" t="s">
        <v>99</v>
      </c>
      <c r="X2230" s="54" t="s">
        <v>58</v>
      </c>
      <c r="Y2230" s="49"/>
      <c r="Z2230" s="49"/>
      <c r="AA2230" s="54"/>
      <c r="AB2230" s="54"/>
      <c r="AC2230" s="54" t="s">
        <v>82</v>
      </c>
      <c r="AD2230" s="54" t="s">
        <v>82</v>
      </c>
    </row>
    <row r="2231" spans="1:30" s="58" customFormat="1" ht="57" customHeight="1" x14ac:dyDescent="0.25">
      <c r="A2231" s="54">
        <f>+SUBTOTAL(3,$B$11:B2231)</f>
        <v>25</v>
      </c>
      <c r="B2231" s="54" t="s">
        <v>42</v>
      </c>
      <c r="C2231" s="54" t="s">
        <v>43</v>
      </c>
      <c r="D2231" s="54" t="s">
        <v>819</v>
      </c>
      <c r="E2231" s="54" t="s">
        <v>820</v>
      </c>
      <c r="F2231" s="49" t="s">
        <v>3619</v>
      </c>
      <c r="G2231" s="49" t="s">
        <v>3618</v>
      </c>
      <c r="H2231" s="49" t="s">
        <v>3619</v>
      </c>
      <c r="I2231" s="49" t="s">
        <v>3618</v>
      </c>
      <c r="J2231" s="49" t="s">
        <v>3619</v>
      </c>
      <c r="K2231" s="49" t="s">
        <v>3618</v>
      </c>
      <c r="L2231" s="80" t="s">
        <v>3648</v>
      </c>
      <c r="M2231" s="49" t="s">
        <v>111</v>
      </c>
      <c r="N2231" s="54" t="s">
        <v>191</v>
      </c>
      <c r="O2231" s="49" t="s">
        <v>2050</v>
      </c>
      <c r="P2231" s="49"/>
      <c r="Q2231" s="50" t="s">
        <v>320</v>
      </c>
      <c r="R2231" s="57"/>
      <c r="S2231" s="49" t="s">
        <v>824</v>
      </c>
      <c r="T2231" s="49" t="s">
        <v>824</v>
      </c>
      <c r="U2231" s="49" t="s">
        <v>824</v>
      </c>
      <c r="V2231" s="49" t="s">
        <v>217</v>
      </c>
      <c r="W2231" s="49" t="s">
        <v>218</v>
      </c>
      <c r="X2231" s="54" t="s">
        <v>58</v>
      </c>
      <c r="Y2231" s="49"/>
      <c r="Z2231" s="49"/>
      <c r="AA2231" s="54"/>
      <c r="AB2231" s="54"/>
      <c r="AC2231" s="54" t="s">
        <v>82</v>
      </c>
      <c r="AD2231" s="54" t="s">
        <v>82</v>
      </c>
    </row>
    <row r="2232" spans="1:30" s="58" customFormat="1" ht="57" customHeight="1" x14ac:dyDescent="0.25">
      <c r="A2232" s="54">
        <f>+SUBTOTAL(3,$B$11:B2232)</f>
        <v>26</v>
      </c>
      <c r="B2232" s="54" t="s">
        <v>42</v>
      </c>
      <c r="C2232" s="54" t="s">
        <v>43</v>
      </c>
      <c r="D2232" s="54" t="s">
        <v>819</v>
      </c>
      <c r="E2232" s="54" t="s">
        <v>820</v>
      </c>
      <c r="F2232" s="49" t="s">
        <v>3620</v>
      </c>
      <c r="G2232" s="49" t="s">
        <v>3617</v>
      </c>
      <c r="H2232" s="49" t="s">
        <v>3620</v>
      </c>
      <c r="I2232" s="49" t="s">
        <v>3617</v>
      </c>
      <c r="J2232" s="49" t="s">
        <v>3620</v>
      </c>
      <c r="K2232" s="49" t="s">
        <v>3617</v>
      </c>
      <c r="L2232" s="80" t="s">
        <v>3641</v>
      </c>
      <c r="M2232" s="49" t="s">
        <v>111</v>
      </c>
      <c r="N2232" s="54" t="s">
        <v>709</v>
      </c>
      <c r="O2232" s="49" t="s">
        <v>731</v>
      </c>
      <c r="P2232" s="49"/>
      <c r="Q2232" s="50" t="s">
        <v>712</v>
      </c>
      <c r="R2232" s="57"/>
      <c r="S2232" s="49" t="s">
        <v>828</v>
      </c>
      <c r="T2232" s="49" t="s">
        <v>828</v>
      </c>
      <c r="U2232" s="49" t="s">
        <v>828</v>
      </c>
      <c r="V2232" s="49" t="s">
        <v>98</v>
      </c>
      <c r="W2232" s="49" t="s">
        <v>99</v>
      </c>
      <c r="X2232" s="54" t="s">
        <v>58</v>
      </c>
      <c r="Y2232" s="49"/>
      <c r="Z2232" s="49"/>
      <c r="AA2232" s="54"/>
      <c r="AB2232" s="54"/>
      <c r="AC2232" s="54" t="s">
        <v>117</v>
      </c>
      <c r="AD2232" s="54" t="s">
        <v>117</v>
      </c>
    </row>
    <row r="2233" spans="1:30" s="58" customFormat="1" ht="57" customHeight="1" x14ac:dyDescent="0.25">
      <c r="A2233" s="54">
        <f>+SUBTOTAL(3,$B$11:B2233)</f>
        <v>27</v>
      </c>
      <c r="B2233" s="54" t="s">
        <v>42</v>
      </c>
      <c r="C2233" s="54" t="s">
        <v>43</v>
      </c>
      <c r="D2233" s="54" t="s">
        <v>819</v>
      </c>
      <c r="E2233" s="54" t="s">
        <v>820</v>
      </c>
      <c r="F2233" s="49" t="s">
        <v>3621</v>
      </c>
      <c r="G2233" s="49" t="s">
        <v>3616</v>
      </c>
      <c r="H2233" s="49" t="s">
        <v>3621</v>
      </c>
      <c r="I2233" s="49" t="s">
        <v>3616</v>
      </c>
      <c r="J2233" s="49" t="s">
        <v>3621</v>
      </c>
      <c r="K2233" s="49" t="s">
        <v>3616</v>
      </c>
      <c r="L2233" s="80" t="s">
        <v>3649</v>
      </c>
      <c r="M2233" s="49" t="s">
        <v>111</v>
      </c>
      <c r="N2233" s="54" t="s">
        <v>313</v>
      </c>
      <c r="O2233" s="49" t="s">
        <v>1344</v>
      </c>
      <c r="P2233" s="49"/>
      <c r="Q2233" s="50" t="s">
        <v>456</v>
      </c>
      <c r="R2233" s="57"/>
      <c r="S2233" s="49" t="s">
        <v>828</v>
      </c>
      <c r="T2233" s="49" t="s">
        <v>828</v>
      </c>
      <c r="U2233" s="49" t="s">
        <v>828</v>
      </c>
      <c r="V2233" s="49" t="s">
        <v>98</v>
      </c>
      <c r="W2233" s="49" t="s">
        <v>99</v>
      </c>
      <c r="X2233" s="54" t="s">
        <v>58</v>
      </c>
      <c r="Y2233" s="49"/>
      <c r="Z2233" s="49"/>
      <c r="AA2233" s="54"/>
      <c r="AB2233" s="54"/>
      <c r="AC2233" s="54" t="s">
        <v>82</v>
      </c>
      <c r="AD2233" s="54" t="s">
        <v>82</v>
      </c>
    </row>
    <row r="2234" spans="1:30" s="58" customFormat="1" ht="57" customHeight="1" x14ac:dyDescent="0.25">
      <c r="A2234" s="54">
        <f>+SUBTOTAL(3,$B$11:B2234)</f>
        <v>28</v>
      </c>
      <c r="B2234" s="54" t="s">
        <v>42</v>
      </c>
      <c r="C2234" s="54" t="s">
        <v>43</v>
      </c>
      <c r="D2234" s="54" t="s">
        <v>819</v>
      </c>
      <c r="E2234" s="54" t="s">
        <v>820</v>
      </c>
      <c r="F2234" s="49" t="s">
        <v>3622</v>
      </c>
      <c r="G2234" s="49" t="s">
        <v>3615</v>
      </c>
      <c r="H2234" s="49" t="s">
        <v>3622</v>
      </c>
      <c r="I2234" s="49" t="s">
        <v>3615</v>
      </c>
      <c r="J2234" s="49" t="s">
        <v>3622</v>
      </c>
      <c r="K2234" s="49" t="s">
        <v>3615</v>
      </c>
      <c r="L2234" s="80" t="s">
        <v>3650</v>
      </c>
      <c r="M2234" s="49" t="s">
        <v>111</v>
      </c>
      <c r="N2234" s="54" t="s">
        <v>64</v>
      </c>
      <c r="O2234" s="49" t="s">
        <v>171</v>
      </c>
      <c r="P2234" s="49"/>
      <c r="Q2234" s="50" t="s">
        <v>3653</v>
      </c>
      <c r="R2234" s="57"/>
      <c r="S2234" s="49" t="s">
        <v>828</v>
      </c>
      <c r="T2234" s="49" t="s">
        <v>828</v>
      </c>
      <c r="U2234" s="49" t="s">
        <v>828</v>
      </c>
      <c r="V2234" s="49" t="s">
        <v>98</v>
      </c>
      <c r="W2234" s="49" t="s">
        <v>99</v>
      </c>
      <c r="X2234" s="54" t="s">
        <v>58</v>
      </c>
      <c r="Y2234" s="49"/>
      <c r="Z2234" s="49"/>
      <c r="AA2234" s="54"/>
      <c r="AB2234" s="54"/>
      <c r="AC2234" s="54" t="s">
        <v>82</v>
      </c>
      <c r="AD2234" s="54" t="s">
        <v>82</v>
      </c>
    </row>
    <row r="2235" spans="1:30" s="58" customFormat="1" ht="57" customHeight="1" x14ac:dyDescent="0.25">
      <c r="A2235" s="54">
        <f>+SUBTOTAL(3,$B$11:B2235)</f>
        <v>29</v>
      </c>
      <c r="B2235" s="54" t="s">
        <v>42</v>
      </c>
      <c r="C2235" s="54" t="s">
        <v>43</v>
      </c>
      <c r="D2235" s="54" t="s">
        <v>819</v>
      </c>
      <c r="E2235" s="54" t="s">
        <v>820</v>
      </c>
      <c r="F2235" s="49" t="s">
        <v>3623</v>
      </c>
      <c r="G2235" s="49" t="s">
        <v>3614</v>
      </c>
      <c r="H2235" s="49" t="s">
        <v>3623</v>
      </c>
      <c r="I2235" s="49" t="s">
        <v>3614</v>
      </c>
      <c r="J2235" s="49" t="s">
        <v>3623</v>
      </c>
      <c r="K2235" s="49" t="s">
        <v>3614</v>
      </c>
      <c r="L2235" s="80" t="s">
        <v>3651</v>
      </c>
      <c r="M2235" s="49" t="s">
        <v>111</v>
      </c>
      <c r="N2235" s="54" t="s">
        <v>709</v>
      </c>
      <c r="O2235" s="49" t="s">
        <v>715</v>
      </c>
      <c r="P2235" s="49"/>
      <c r="Q2235" s="50" t="s">
        <v>712</v>
      </c>
      <c r="R2235" s="57"/>
      <c r="S2235" s="49" t="s">
        <v>828</v>
      </c>
      <c r="T2235" s="49" t="s">
        <v>828</v>
      </c>
      <c r="U2235" s="49" t="s">
        <v>828</v>
      </c>
      <c r="V2235" s="49" t="s">
        <v>98</v>
      </c>
      <c r="W2235" s="49" t="s">
        <v>99</v>
      </c>
      <c r="X2235" s="54" t="s">
        <v>58</v>
      </c>
      <c r="Y2235" s="49"/>
      <c r="Z2235" s="49"/>
      <c r="AA2235" s="54"/>
      <c r="AB2235" s="54"/>
      <c r="AC2235" s="54" t="s">
        <v>82</v>
      </c>
      <c r="AD2235" s="54" t="s">
        <v>82</v>
      </c>
    </row>
    <row r="2236" spans="1:30" s="58" customFormat="1" ht="57" customHeight="1" x14ac:dyDescent="0.25">
      <c r="A2236" s="54">
        <f>+SUBTOTAL(3,$B$11:B2236)</f>
        <v>30</v>
      </c>
      <c r="B2236" s="54" t="s">
        <v>42</v>
      </c>
      <c r="C2236" s="54" t="s">
        <v>43</v>
      </c>
      <c r="D2236" s="54" t="s">
        <v>819</v>
      </c>
      <c r="E2236" s="54" t="s">
        <v>820</v>
      </c>
      <c r="F2236" s="49" t="s">
        <v>3624</v>
      </c>
      <c r="G2236" s="49" t="s">
        <v>3613</v>
      </c>
      <c r="H2236" s="49" t="s">
        <v>3624</v>
      </c>
      <c r="I2236" s="49" t="s">
        <v>3613</v>
      </c>
      <c r="J2236" s="49" t="s">
        <v>3624</v>
      </c>
      <c r="K2236" s="49" t="s">
        <v>3613</v>
      </c>
      <c r="L2236" s="80" t="s">
        <v>3652</v>
      </c>
      <c r="M2236" s="49" t="s">
        <v>111</v>
      </c>
      <c r="N2236" s="54" t="s">
        <v>242</v>
      </c>
      <c r="O2236" s="49" t="s">
        <v>409</v>
      </c>
      <c r="P2236" s="49"/>
      <c r="Q2236" s="50" t="s">
        <v>338</v>
      </c>
      <c r="R2236" s="57"/>
      <c r="S2236" s="49" t="s">
        <v>1596</v>
      </c>
      <c r="T2236" s="49" t="s">
        <v>1596</v>
      </c>
      <c r="U2236" s="49" t="s">
        <v>1596</v>
      </c>
      <c r="V2236" s="49" t="s">
        <v>98</v>
      </c>
      <c r="W2236" s="49" t="s">
        <v>99</v>
      </c>
      <c r="X2236" s="54" t="s">
        <v>58</v>
      </c>
      <c r="Y2236" s="49"/>
      <c r="Z2236" s="49"/>
      <c r="AA2236" s="54"/>
      <c r="AB2236" s="54"/>
      <c r="AC2236" s="54" t="s">
        <v>82</v>
      </c>
      <c r="AD2236" s="54" t="s">
        <v>82</v>
      </c>
    </row>
    <row r="2237" spans="1:30" s="58" customFormat="1" ht="57" customHeight="1" x14ac:dyDescent="0.25">
      <c r="A2237" s="54">
        <f>+SUBTOTAL(3,$B$11:B2237)</f>
        <v>31</v>
      </c>
      <c r="B2237" s="54" t="s">
        <v>42</v>
      </c>
      <c r="C2237" s="54" t="s">
        <v>43</v>
      </c>
      <c r="D2237" s="54" t="s">
        <v>819</v>
      </c>
      <c r="E2237" s="54" t="s">
        <v>820</v>
      </c>
      <c r="F2237" s="49" t="s">
        <v>3632</v>
      </c>
      <c r="G2237" s="49" t="s">
        <v>3625</v>
      </c>
      <c r="H2237" s="49" t="s">
        <v>3632</v>
      </c>
      <c r="I2237" s="49" t="s">
        <v>3625</v>
      </c>
      <c r="J2237" s="49" t="s">
        <v>3632</v>
      </c>
      <c r="K2237" s="49" t="s">
        <v>3625</v>
      </c>
      <c r="L2237" s="80" t="s">
        <v>3654</v>
      </c>
      <c r="M2237" s="49" t="s">
        <v>111</v>
      </c>
      <c r="N2237" s="54" t="s">
        <v>709</v>
      </c>
      <c r="O2237" s="49" t="s">
        <v>710</v>
      </c>
      <c r="P2237" s="49"/>
      <c r="Q2237" s="50" t="s">
        <v>712</v>
      </c>
      <c r="R2237" s="57"/>
      <c r="S2237" s="49" t="s">
        <v>828</v>
      </c>
      <c r="T2237" s="49" t="s">
        <v>828</v>
      </c>
      <c r="U2237" s="49" t="s">
        <v>828</v>
      </c>
      <c r="V2237" s="49" t="s">
        <v>98</v>
      </c>
      <c r="W2237" s="49"/>
      <c r="X2237" s="54" t="s">
        <v>58</v>
      </c>
      <c r="Y2237" s="49"/>
      <c r="Z2237" s="49"/>
      <c r="AA2237" s="54"/>
      <c r="AB2237" s="54"/>
      <c r="AC2237" s="54" t="s">
        <v>82</v>
      </c>
      <c r="AD2237" s="54" t="s">
        <v>82</v>
      </c>
    </row>
    <row r="2238" spans="1:30" s="58" customFormat="1" ht="57" customHeight="1" x14ac:dyDescent="0.25">
      <c r="A2238" s="54">
        <f>+SUBTOTAL(3,$B$11:B2238)</f>
        <v>32</v>
      </c>
      <c r="B2238" s="54" t="s">
        <v>42</v>
      </c>
      <c r="C2238" s="54" t="s">
        <v>43</v>
      </c>
      <c r="D2238" s="54" t="s">
        <v>819</v>
      </c>
      <c r="E2238" s="54" t="s">
        <v>820</v>
      </c>
      <c r="F2238" s="49" t="s">
        <v>3633</v>
      </c>
      <c r="G2238" s="49" t="s">
        <v>3626</v>
      </c>
      <c r="H2238" s="49" t="s">
        <v>3633</v>
      </c>
      <c r="I2238" s="49" t="s">
        <v>3626</v>
      </c>
      <c r="J2238" s="49" t="s">
        <v>3633</v>
      </c>
      <c r="K2238" s="49" t="s">
        <v>3626</v>
      </c>
      <c r="L2238" s="80" t="s">
        <v>3641</v>
      </c>
      <c r="M2238" s="49" t="s">
        <v>111</v>
      </c>
      <c r="N2238" s="54" t="s">
        <v>709</v>
      </c>
      <c r="O2238" s="49" t="s">
        <v>731</v>
      </c>
      <c r="P2238" s="49"/>
      <c r="Q2238" s="50" t="s">
        <v>712</v>
      </c>
      <c r="R2238" s="57"/>
      <c r="S2238" s="49" t="s">
        <v>828</v>
      </c>
      <c r="T2238" s="49" t="s">
        <v>828</v>
      </c>
      <c r="U2238" s="49" t="s">
        <v>828</v>
      </c>
      <c r="V2238" s="49" t="s">
        <v>98</v>
      </c>
      <c r="W2238" s="49"/>
      <c r="X2238" s="54" t="s">
        <v>58</v>
      </c>
      <c r="Y2238" s="49"/>
      <c r="Z2238" s="49"/>
      <c r="AA2238" s="54"/>
      <c r="AB2238" s="54"/>
      <c r="AC2238" s="54" t="s">
        <v>82</v>
      </c>
      <c r="AD2238" s="54" t="s">
        <v>82</v>
      </c>
    </row>
    <row r="2239" spans="1:30" s="58" customFormat="1" ht="57" customHeight="1" x14ac:dyDescent="0.25">
      <c r="A2239" s="54">
        <f>+SUBTOTAL(3,$B$11:B2239)</f>
        <v>33</v>
      </c>
      <c r="B2239" s="54" t="s">
        <v>42</v>
      </c>
      <c r="C2239" s="54" t="s">
        <v>43</v>
      </c>
      <c r="D2239" s="54" t="s">
        <v>819</v>
      </c>
      <c r="E2239" s="54" t="s">
        <v>820</v>
      </c>
      <c r="F2239" s="49" t="s">
        <v>3634</v>
      </c>
      <c r="G2239" s="49" t="s">
        <v>3627</v>
      </c>
      <c r="H2239" s="49" t="s">
        <v>3634</v>
      </c>
      <c r="I2239" s="49" t="s">
        <v>3627</v>
      </c>
      <c r="J2239" s="49" t="s">
        <v>3634</v>
      </c>
      <c r="K2239" s="49" t="s">
        <v>3627</v>
      </c>
      <c r="L2239" s="80" t="s">
        <v>3655</v>
      </c>
      <c r="M2239" s="49" t="s">
        <v>111</v>
      </c>
      <c r="N2239" s="54" t="s">
        <v>191</v>
      </c>
      <c r="O2239" s="49" t="s">
        <v>3659</v>
      </c>
      <c r="P2239" s="49"/>
      <c r="Q2239" s="50" t="s">
        <v>320</v>
      </c>
      <c r="R2239" s="57"/>
      <c r="S2239" s="49" t="s">
        <v>828</v>
      </c>
      <c r="T2239" s="49" t="s">
        <v>828</v>
      </c>
      <c r="U2239" s="49" t="s">
        <v>828</v>
      </c>
      <c r="V2239" s="49" t="s">
        <v>98</v>
      </c>
      <c r="W2239" s="49"/>
      <c r="X2239" s="54" t="s">
        <v>58</v>
      </c>
      <c r="Y2239" s="49"/>
      <c r="Z2239" s="49"/>
      <c r="AA2239" s="54"/>
      <c r="AB2239" s="54"/>
      <c r="AC2239" s="54" t="s">
        <v>82</v>
      </c>
      <c r="AD2239" s="54" t="s">
        <v>82</v>
      </c>
    </row>
    <row r="2240" spans="1:30" s="58" customFormat="1" ht="57" customHeight="1" x14ac:dyDescent="0.25">
      <c r="A2240" s="54">
        <f>+SUBTOTAL(3,$B$11:B2240)</f>
        <v>34</v>
      </c>
      <c r="B2240" s="54" t="s">
        <v>42</v>
      </c>
      <c r="C2240" s="54" t="s">
        <v>43</v>
      </c>
      <c r="D2240" s="54" t="s">
        <v>819</v>
      </c>
      <c r="E2240" s="54" t="s">
        <v>820</v>
      </c>
      <c r="F2240" s="49" t="s">
        <v>3635</v>
      </c>
      <c r="G2240" s="49" t="s">
        <v>3628</v>
      </c>
      <c r="H2240" s="49" t="s">
        <v>3635</v>
      </c>
      <c r="I2240" s="49" t="s">
        <v>3628</v>
      </c>
      <c r="J2240" s="49" t="s">
        <v>3635</v>
      </c>
      <c r="K2240" s="49" t="s">
        <v>3628</v>
      </c>
      <c r="L2240" s="80" t="s">
        <v>3656</v>
      </c>
      <c r="M2240" s="49" t="s">
        <v>111</v>
      </c>
      <c r="N2240" s="54" t="s">
        <v>191</v>
      </c>
      <c r="O2240" s="49" t="s">
        <v>214</v>
      </c>
      <c r="P2240" s="49"/>
      <c r="Q2240" s="50" t="s">
        <v>320</v>
      </c>
      <c r="R2240" s="57"/>
      <c r="S2240" s="49" t="s">
        <v>828</v>
      </c>
      <c r="T2240" s="49" t="s">
        <v>828</v>
      </c>
      <c r="U2240" s="49" t="s">
        <v>828</v>
      </c>
      <c r="V2240" s="49" t="s">
        <v>98</v>
      </c>
      <c r="W2240" s="49"/>
      <c r="X2240" s="54" t="s">
        <v>58</v>
      </c>
      <c r="Y2240" s="49"/>
      <c r="Z2240" s="49"/>
      <c r="AA2240" s="54"/>
      <c r="AB2240" s="54"/>
      <c r="AC2240" s="54" t="s">
        <v>82</v>
      </c>
      <c r="AD2240" s="54" t="s">
        <v>82</v>
      </c>
    </row>
    <row r="2241" spans="1:796 1052:1820 2076:2844 3100:3868 4124:4892 5148:5916 6172:6940 7196:7964 8220:8988 9244:10012 10268:11036 11292:12060 12316:13084 13340:14108 14364:15132 15388:16156" s="58" customFormat="1" ht="57" customHeight="1" x14ac:dyDescent="0.25">
      <c r="A2241" s="54">
        <f>+SUBTOTAL(3,$B$11:B2241)</f>
        <v>35</v>
      </c>
      <c r="B2241" s="54" t="s">
        <v>42</v>
      </c>
      <c r="C2241" s="54" t="s">
        <v>43</v>
      </c>
      <c r="D2241" s="54" t="s">
        <v>819</v>
      </c>
      <c r="E2241" s="54" t="s">
        <v>820</v>
      </c>
      <c r="F2241" s="49" t="s">
        <v>3636</v>
      </c>
      <c r="G2241" s="49" t="s">
        <v>3629</v>
      </c>
      <c r="H2241" s="49" t="s">
        <v>3636</v>
      </c>
      <c r="I2241" s="49" t="s">
        <v>3629</v>
      </c>
      <c r="J2241" s="49" t="s">
        <v>3636</v>
      </c>
      <c r="K2241" s="49" t="s">
        <v>3629</v>
      </c>
      <c r="L2241" s="80" t="s">
        <v>3656</v>
      </c>
      <c r="M2241" s="49" t="s">
        <v>111</v>
      </c>
      <c r="N2241" s="54" t="s">
        <v>191</v>
      </c>
      <c r="O2241" s="49" t="s">
        <v>1643</v>
      </c>
      <c r="P2241" s="49"/>
      <c r="Q2241" s="50" t="s">
        <v>320</v>
      </c>
      <c r="R2241" s="57"/>
      <c r="S2241" s="49" t="s">
        <v>3647</v>
      </c>
      <c r="T2241" s="49" t="s">
        <v>3647</v>
      </c>
      <c r="U2241" s="49" t="s">
        <v>3647</v>
      </c>
      <c r="V2241" s="49" t="s">
        <v>98</v>
      </c>
      <c r="W2241" s="49"/>
      <c r="X2241" s="54" t="s">
        <v>58</v>
      </c>
      <c r="Y2241" s="49"/>
      <c r="Z2241" s="49"/>
      <c r="AA2241" s="54"/>
      <c r="AB2241" s="54"/>
      <c r="AC2241" s="54" t="s">
        <v>82</v>
      </c>
      <c r="AD2241" s="54" t="s">
        <v>82</v>
      </c>
    </row>
    <row r="2242" spans="1:796 1052:1820 2076:2844 3100:3868 4124:4892 5148:5916 6172:6940 7196:7964 8220:8988 9244:10012 10268:11036 11292:12060 12316:13084 13340:14108 14364:15132 15388:16156" s="58" customFormat="1" ht="57" customHeight="1" x14ac:dyDescent="0.25">
      <c r="A2242" s="54">
        <f>+SUBTOTAL(3,$B$11:B2242)</f>
        <v>36</v>
      </c>
      <c r="B2242" s="54" t="s">
        <v>42</v>
      </c>
      <c r="C2242" s="54" t="s">
        <v>43</v>
      </c>
      <c r="D2242" s="54" t="s">
        <v>819</v>
      </c>
      <c r="E2242" s="54" t="s">
        <v>820</v>
      </c>
      <c r="F2242" s="49" t="s">
        <v>3637</v>
      </c>
      <c r="G2242" s="49" t="s">
        <v>3630</v>
      </c>
      <c r="H2242" s="49" t="s">
        <v>3637</v>
      </c>
      <c r="I2242" s="49" t="s">
        <v>3630</v>
      </c>
      <c r="J2242" s="49" t="s">
        <v>3637</v>
      </c>
      <c r="K2242" s="49" t="s">
        <v>3630</v>
      </c>
      <c r="L2242" s="80" t="s">
        <v>3657</v>
      </c>
      <c r="M2242" s="49" t="s">
        <v>111</v>
      </c>
      <c r="N2242" s="54" t="s">
        <v>709</v>
      </c>
      <c r="O2242" s="49" t="s">
        <v>710</v>
      </c>
      <c r="P2242" s="49"/>
      <c r="Q2242" s="50" t="s">
        <v>712</v>
      </c>
      <c r="R2242" s="57"/>
      <c r="S2242" s="49" t="s">
        <v>828</v>
      </c>
      <c r="T2242" s="49" t="s">
        <v>828</v>
      </c>
      <c r="U2242" s="49" t="s">
        <v>828</v>
      </c>
      <c r="V2242" s="49" t="s">
        <v>98</v>
      </c>
      <c r="W2242" s="49"/>
      <c r="X2242" s="54" t="s">
        <v>58</v>
      </c>
      <c r="Y2242" s="49"/>
      <c r="Z2242" s="49"/>
      <c r="AA2242" s="54"/>
      <c r="AB2242" s="54"/>
      <c r="AC2242" s="54" t="s">
        <v>82</v>
      </c>
      <c r="AD2242" s="54" t="s">
        <v>82</v>
      </c>
    </row>
    <row r="2243" spans="1:796 1052:1820 2076:2844 3100:3868 4124:4892 5148:5916 6172:6940 7196:7964 8220:8988 9244:10012 10268:11036 11292:12060 12316:13084 13340:14108 14364:15132 15388:16156" s="58" customFormat="1" ht="57" customHeight="1" x14ac:dyDescent="0.25">
      <c r="A2243" s="54">
        <f>+SUBTOTAL(3,$B$11:B2243)</f>
        <v>37</v>
      </c>
      <c r="B2243" s="54" t="s">
        <v>42</v>
      </c>
      <c r="C2243" s="54" t="s">
        <v>43</v>
      </c>
      <c r="D2243" s="54" t="s">
        <v>819</v>
      </c>
      <c r="E2243" s="54" t="s">
        <v>820</v>
      </c>
      <c r="F2243" s="49" t="s">
        <v>3638</v>
      </c>
      <c r="G2243" s="49" t="s">
        <v>3631</v>
      </c>
      <c r="H2243" s="49" t="s">
        <v>3638</v>
      </c>
      <c r="I2243" s="49" t="s">
        <v>3631</v>
      </c>
      <c r="J2243" s="49" t="s">
        <v>3638</v>
      </c>
      <c r="K2243" s="49" t="s">
        <v>3631</v>
      </c>
      <c r="L2243" s="80" t="s">
        <v>3658</v>
      </c>
      <c r="M2243" s="49" t="s">
        <v>111</v>
      </c>
      <c r="N2243" s="54" t="s">
        <v>261</v>
      </c>
      <c r="O2243" s="49" t="s">
        <v>750</v>
      </c>
      <c r="P2243" s="49"/>
      <c r="Q2243" s="50" t="s">
        <v>736</v>
      </c>
      <c r="R2243" s="57"/>
      <c r="S2243" s="49" t="s">
        <v>1596</v>
      </c>
      <c r="T2243" s="49" t="s">
        <v>1596</v>
      </c>
      <c r="U2243" s="49" t="s">
        <v>1596</v>
      </c>
      <c r="V2243" s="49" t="s">
        <v>98</v>
      </c>
      <c r="W2243" s="49"/>
      <c r="X2243" s="54" t="s">
        <v>58</v>
      </c>
      <c r="Y2243" s="49"/>
      <c r="Z2243" s="49"/>
      <c r="AA2243" s="54"/>
      <c r="AB2243" s="54"/>
      <c r="AC2243" s="54" t="s">
        <v>82</v>
      </c>
      <c r="AD2243" s="54" t="s">
        <v>82</v>
      </c>
    </row>
    <row r="2244" spans="1:796 1052:1820 2076:2844 3100:3868 4124:4892 5148:5916 6172:6940 7196:7964 8220:8988 9244:10012 10268:11036 11292:12060 12316:13084 13340:14108 14364:15132 15388:16156" s="67" customFormat="1" ht="57" customHeight="1" x14ac:dyDescent="0.25">
      <c r="A2244" s="54">
        <f>+SUBTOTAL(3,$B$11:B2244)</f>
        <v>38</v>
      </c>
      <c r="B2244" s="62" t="s">
        <v>42</v>
      </c>
      <c r="C2244" s="62" t="s">
        <v>43</v>
      </c>
      <c r="D2244" s="62" t="s">
        <v>819</v>
      </c>
      <c r="E2244" s="62" t="s">
        <v>820</v>
      </c>
      <c r="F2244" s="63" t="s">
        <v>4579</v>
      </c>
      <c r="G2244" s="63" t="s">
        <v>4572</v>
      </c>
      <c r="H2244" s="63" t="s">
        <v>4579</v>
      </c>
      <c r="I2244" s="63" t="s">
        <v>4572</v>
      </c>
      <c r="J2244" s="63" t="s">
        <v>4579</v>
      </c>
      <c r="K2244" s="63" t="s">
        <v>4572</v>
      </c>
      <c r="L2244" s="80" t="s">
        <v>4585</v>
      </c>
      <c r="M2244" s="63" t="s">
        <v>111</v>
      </c>
      <c r="N2244" s="62" t="s">
        <v>64</v>
      </c>
      <c r="O2244" s="63" t="s">
        <v>171</v>
      </c>
      <c r="P2244" s="63"/>
      <c r="Q2244" s="64" t="s">
        <v>67</v>
      </c>
      <c r="R2244" s="65"/>
      <c r="S2244" s="63" t="s">
        <v>828</v>
      </c>
      <c r="T2244" s="63" t="s">
        <v>828</v>
      </c>
      <c r="U2244" s="63" t="s">
        <v>828</v>
      </c>
      <c r="V2244" s="63" t="s">
        <v>98</v>
      </c>
      <c r="W2244" s="63" t="s">
        <v>99</v>
      </c>
      <c r="X2244" s="54" t="s">
        <v>58</v>
      </c>
      <c r="Y2244" s="49">
        <v>45506</v>
      </c>
      <c r="Z2244" s="49"/>
      <c r="AA2244" s="54"/>
      <c r="AB2244" s="54"/>
      <c r="AC2244" s="54" t="s">
        <v>82</v>
      </c>
      <c r="AD2244" s="54" t="s">
        <v>82</v>
      </c>
      <c r="JX2244" s="58"/>
      <c r="TT2244" s="58"/>
      <c r="ADP2244" s="58"/>
      <c r="ANL2244" s="58"/>
      <c r="AXH2244" s="58"/>
      <c r="BHD2244" s="58"/>
      <c r="BQZ2244" s="58"/>
      <c r="CAV2244" s="58"/>
      <c r="CKR2244" s="58"/>
      <c r="CUN2244" s="58"/>
      <c r="DEJ2244" s="58"/>
      <c r="DOF2244" s="58"/>
      <c r="DYB2244" s="58"/>
      <c r="EHX2244" s="58"/>
      <c r="ERT2244" s="58"/>
      <c r="FBP2244" s="58"/>
      <c r="FLL2244" s="58"/>
      <c r="FVH2244" s="58"/>
      <c r="GFD2244" s="58"/>
      <c r="GOZ2244" s="58"/>
      <c r="GYV2244" s="58"/>
      <c r="HIR2244" s="58"/>
      <c r="HSN2244" s="58"/>
      <c r="ICJ2244" s="58"/>
      <c r="IMF2244" s="58"/>
      <c r="IWB2244" s="58"/>
      <c r="JFX2244" s="58"/>
      <c r="JPT2244" s="58"/>
      <c r="JZP2244" s="58"/>
      <c r="KJL2244" s="58"/>
      <c r="KTH2244" s="58"/>
      <c r="LDD2244" s="58"/>
      <c r="LMZ2244" s="58"/>
      <c r="LWV2244" s="58"/>
      <c r="MGR2244" s="58"/>
      <c r="MQN2244" s="58"/>
      <c r="NAJ2244" s="58"/>
      <c r="NKF2244" s="58"/>
      <c r="NUB2244" s="58"/>
      <c r="ODX2244" s="58"/>
      <c r="ONT2244" s="58"/>
      <c r="OXP2244" s="58"/>
      <c r="PHL2244" s="58"/>
      <c r="PRH2244" s="58"/>
      <c r="QBD2244" s="58"/>
      <c r="QKZ2244" s="58"/>
      <c r="QUV2244" s="58"/>
      <c r="RER2244" s="58"/>
      <c r="RON2244" s="58"/>
      <c r="RYJ2244" s="58"/>
      <c r="SIF2244" s="58"/>
      <c r="SSB2244" s="58"/>
      <c r="TBX2244" s="58"/>
      <c r="TLT2244" s="58"/>
      <c r="TVP2244" s="58"/>
      <c r="UFL2244" s="58"/>
      <c r="UPH2244" s="58"/>
      <c r="UZD2244" s="58"/>
      <c r="VIZ2244" s="58"/>
      <c r="VSV2244" s="58"/>
      <c r="WCR2244" s="58"/>
      <c r="WMN2244" s="58"/>
      <c r="WWJ2244" s="58"/>
    </row>
    <row r="2245" spans="1:796 1052:1820 2076:2844 3100:3868 4124:4892 5148:5916 6172:6940 7196:7964 8220:8988 9244:10012 10268:11036 11292:12060 12316:13084 13340:14108 14364:15132 15388:16156" s="67" customFormat="1" ht="57" customHeight="1" x14ac:dyDescent="0.25">
      <c r="A2245" s="54">
        <f>+SUBTOTAL(3,$B$11:B2245)</f>
        <v>39</v>
      </c>
      <c r="B2245" s="62" t="s">
        <v>42</v>
      </c>
      <c r="C2245" s="62" t="s">
        <v>43</v>
      </c>
      <c r="D2245" s="62" t="s">
        <v>819</v>
      </c>
      <c r="E2245" s="62" t="s">
        <v>820</v>
      </c>
      <c r="F2245" s="63" t="s">
        <v>4580</v>
      </c>
      <c r="G2245" s="63" t="s">
        <v>4573</v>
      </c>
      <c r="H2245" s="63" t="s">
        <v>4580</v>
      </c>
      <c r="I2245" s="63" t="s">
        <v>4573</v>
      </c>
      <c r="J2245" s="63" t="s">
        <v>4580</v>
      </c>
      <c r="K2245" s="63" t="s">
        <v>4573</v>
      </c>
      <c r="L2245" s="80" t="s">
        <v>4586</v>
      </c>
      <c r="M2245" s="63" t="s">
        <v>111</v>
      </c>
      <c r="N2245" s="62" t="s">
        <v>709</v>
      </c>
      <c r="O2245" s="63" t="s">
        <v>731</v>
      </c>
      <c r="P2245" s="63"/>
      <c r="Q2245" s="64" t="s">
        <v>4591</v>
      </c>
      <c r="R2245" s="65"/>
      <c r="S2245" s="63" t="s">
        <v>4593</v>
      </c>
      <c r="T2245" s="63" t="s">
        <v>4593</v>
      </c>
      <c r="U2245" s="63" t="s">
        <v>4593</v>
      </c>
      <c r="V2245" s="63" t="s">
        <v>98</v>
      </c>
      <c r="W2245" s="63" t="s">
        <v>99</v>
      </c>
      <c r="X2245" s="54" t="s">
        <v>58</v>
      </c>
      <c r="Y2245" s="49">
        <v>45497</v>
      </c>
      <c r="Z2245" s="49"/>
      <c r="AA2245" s="54"/>
      <c r="AB2245" s="54"/>
      <c r="AC2245" s="54" t="s">
        <v>82</v>
      </c>
      <c r="AD2245" s="54" t="s">
        <v>82</v>
      </c>
      <c r="JX2245" s="58"/>
      <c r="TT2245" s="58"/>
      <c r="ADP2245" s="58"/>
      <c r="ANL2245" s="58"/>
      <c r="AXH2245" s="58"/>
      <c r="BHD2245" s="58"/>
      <c r="BQZ2245" s="58"/>
      <c r="CAV2245" s="58"/>
      <c r="CKR2245" s="58"/>
      <c r="CUN2245" s="58"/>
      <c r="DEJ2245" s="58"/>
      <c r="DOF2245" s="58"/>
      <c r="DYB2245" s="58"/>
      <c r="EHX2245" s="58"/>
      <c r="ERT2245" s="58"/>
      <c r="FBP2245" s="58"/>
      <c r="FLL2245" s="58"/>
      <c r="FVH2245" s="58"/>
      <c r="GFD2245" s="58"/>
      <c r="GOZ2245" s="58"/>
      <c r="GYV2245" s="58"/>
      <c r="HIR2245" s="58"/>
      <c r="HSN2245" s="58"/>
      <c r="ICJ2245" s="58"/>
      <c r="IMF2245" s="58"/>
      <c r="IWB2245" s="58"/>
      <c r="JFX2245" s="58"/>
      <c r="JPT2245" s="58"/>
      <c r="JZP2245" s="58"/>
      <c r="KJL2245" s="58"/>
      <c r="KTH2245" s="58"/>
      <c r="LDD2245" s="58"/>
      <c r="LMZ2245" s="58"/>
      <c r="LWV2245" s="58"/>
      <c r="MGR2245" s="58"/>
      <c r="MQN2245" s="58"/>
      <c r="NAJ2245" s="58"/>
      <c r="NKF2245" s="58"/>
      <c r="NUB2245" s="58"/>
      <c r="ODX2245" s="58"/>
      <c r="ONT2245" s="58"/>
      <c r="OXP2245" s="58"/>
      <c r="PHL2245" s="58"/>
      <c r="PRH2245" s="58"/>
      <c r="QBD2245" s="58"/>
      <c r="QKZ2245" s="58"/>
      <c r="QUV2245" s="58"/>
      <c r="RER2245" s="58"/>
      <c r="RON2245" s="58"/>
      <c r="RYJ2245" s="58"/>
      <c r="SIF2245" s="58"/>
      <c r="SSB2245" s="58"/>
      <c r="TBX2245" s="58"/>
      <c r="TLT2245" s="58"/>
      <c r="TVP2245" s="58"/>
      <c r="UFL2245" s="58"/>
      <c r="UPH2245" s="58"/>
      <c r="UZD2245" s="58"/>
      <c r="VIZ2245" s="58"/>
      <c r="VSV2245" s="58"/>
      <c r="WCR2245" s="58"/>
      <c r="WMN2245" s="58"/>
      <c r="WWJ2245" s="58"/>
    </row>
    <row r="2246" spans="1:796 1052:1820 2076:2844 3100:3868 4124:4892 5148:5916 6172:6940 7196:7964 8220:8988 9244:10012 10268:11036 11292:12060 12316:13084 13340:14108 14364:15132 15388:16156" s="67" customFormat="1" ht="57" customHeight="1" x14ac:dyDescent="0.25">
      <c r="A2246" s="54">
        <f>+SUBTOTAL(3,$B$11:B2246)</f>
        <v>40</v>
      </c>
      <c r="B2246" s="62" t="s">
        <v>42</v>
      </c>
      <c r="C2246" s="62" t="s">
        <v>43</v>
      </c>
      <c r="D2246" s="62" t="s">
        <v>819</v>
      </c>
      <c r="E2246" s="62" t="s">
        <v>820</v>
      </c>
      <c r="F2246" s="63" t="s">
        <v>4581</v>
      </c>
      <c r="G2246" s="63" t="s">
        <v>4574</v>
      </c>
      <c r="H2246" s="63" t="s">
        <v>4581</v>
      </c>
      <c r="I2246" s="63" t="s">
        <v>4574</v>
      </c>
      <c r="J2246" s="63" t="s">
        <v>4581</v>
      </c>
      <c r="K2246" s="63" t="s">
        <v>4574</v>
      </c>
      <c r="L2246" s="80" t="s">
        <v>4587</v>
      </c>
      <c r="M2246" s="63" t="s">
        <v>111</v>
      </c>
      <c r="N2246" s="62" t="s">
        <v>709</v>
      </c>
      <c r="O2246" s="63" t="s">
        <v>4590</v>
      </c>
      <c r="P2246" s="63"/>
      <c r="Q2246" s="64" t="s">
        <v>4591</v>
      </c>
      <c r="R2246" s="65"/>
      <c r="S2246" s="63" t="s">
        <v>828</v>
      </c>
      <c r="T2246" s="63" t="s">
        <v>828</v>
      </c>
      <c r="U2246" s="63" t="s">
        <v>828</v>
      </c>
      <c r="V2246" s="63" t="s">
        <v>98</v>
      </c>
      <c r="W2246" s="63" t="s">
        <v>99</v>
      </c>
      <c r="X2246" s="54" t="s">
        <v>58</v>
      </c>
      <c r="Y2246" s="49">
        <v>45496</v>
      </c>
      <c r="Z2246" s="49"/>
      <c r="AA2246" s="54"/>
      <c r="AB2246" s="54"/>
      <c r="AC2246" s="54" t="s">
        <v>82</v>
      </c>
      <c r="AD2246" s="54" t="s">
        <v>82</v>
      </c>
      <c r="JX2246" s="58"/>
      <c r="TT2246" s="58"/>
      <c r="ADP2246" s="58"/>
      <c r="ANL2246" s="58"/>
      <c r="AXH2246" s="58"/>
      <c r="BHD2246" s="58"/>
      <c r="BQZ2246" s="58"/>
      <c r="CAV2246" s="58"/>
      <c r="CKR2246" s="58"/>
      <c r="CUN2246" s="58"/>
      <c r="DEJ2246" s="58"/>
      <c r="DOF2246" s="58"/>
      <c r="DYB2246" s="58"/>
      <c r="EHX2246" s="58"/>
      <c r="ERT2246" s="58"/>
      <c r="FBP2246" s="58"/>
      <c r="FLL2246" s="58"/>
      <c r="FVH2246" s="58"/>
      <c r="GFD2246" s="58"/>
      <c r="GOZ2246" s="58"/>
      <c r="GYV2246" s="58"/>
      <c r="HIR2246" s="58"/>
      <c r="HSN2246" s="58"/>
      <c r="ICJ2246" s="58"/>
      <c r="IMF2246" s="58"/>
      <c r="IWB2246" s="58"/>
      <c r="JFX2246" s="58"/>
      <c r="JPT2246" s="58"/>
      <c r="JZP2246" s="58"/>
      <c r="KJL2246" s="58"/>
      <c r="KTH2246" s="58"/>
      <c r="LDD2246" s="58"/>
      <c r="LMZ2246" s="58"/>
      <c r="LWV2246" s="58"/>
      <c r="MGR2246" s="58"/>
      <c r="MQN2246" s="58"/>
      <c r="NAJ2246" s="58"/>
      <c r="NKF2246" s="58"/>
      <c r="NUB2246" s="58"/>
      <c r="ODX2246" s="58"/>
      <c r="ONT2246" s="58"/>
      <c r="OXP2246" s="58"/>
      <c r="PHL2246" s="58"/>
      <c r="PRH2246" s="58"/>
      <c r="QBD2246" s="58"/>
      <c r="QKZ2246" s="58"/>
      <c r="QUV2246" s="58"/>
      <c r="RER2246" s="58"/>
      <c r="RON2246" s="58"/>
      <c r="RYJ2246" s="58"/>
      <c r="SIF2246" s="58"/>
      <c r="SSB2246" s="58"/>
      <c r="TBX2246" s="58"/>
      <c r="TLT2246" s="58"/>
      <c r="TVP2246" s="58"/>
      <c r="UFL2246" s="58"/>
      <c r="UPH2246" s="58"/>
      <c r="UZD2246" s="58"/>
      <c r="VIZ2246" s="58"/>
      <c r="VSV2246" s="58"/>
      <c r="WCR2246" s="58"/>
      <c r="WMN2246" s="58"/>
      <c r="WWJ2246" s="58"/>
    </row>
    <row r="2247" spans="1:796 1052:1820 2076:2844 3100:3868 4124:4892 5148:5916 6172:6940 7196:7964 8220:8988 9244:10012 10268:11036 11292:12060 12316:13084 13340:14108 14364:15132 15388:16156" s="67" customFormat="1" ht="57" customHeight="1" x14ac:dyDescent="0.25">
      <c r="A2247" s="54">
        <f>+SUBTOTAL(3,$B$11:B2247)</f>
        <v>41</v>
      </c>
      <c r="B2247" s="62" t="s">
        <v>42</v>
      </c>
      <c r="C2247" s="62" t="s">
        <v>43</v>
      </c>
      <c r="D2247" s="62" t="s">
        <v>819</v>
      </c>
      <c r="E2247" s="62" t="s">
        <v>820</v>
      </c>
      <c r="F2247" s="63" t="s">
        <v>4582</v>
      </c>
      <c r="G2247" s="63" t="s">
        <v>4575</v>
      </c>
      <c r="H2247" s="63" t="s">
        <v>4582</v>
      </c>
      <c r="I2247" s="63" t="s">
        <v>4575</v>
      </c>
      <c r="J2247" s="63" t="s">
        <v>4582</v>
      </c>
      <c r="K2247" s="63" t="s">
        <v>4575</v>
      </c>
      <c r="L2247" s="80" t="s">
        <v>4587</v>
      </c>
      <c r="M2247" s="63" t="s">
        <v>111</v>
      </c>
      <c r="N2247" s="62" t="s">
        <v>709</v>
      </c>
      <c r="O2247" s="63" t="s">
        <v>4590</v>
      </c>
      <c r="P2247" s="63"/>
      <c r="Q2247" s="64" t="s">
        <v>4591</v>
      </c>
      <c r="R2247" s="65"/>
      <c r="S2247" s="63" t="s">
        <v>828</v>
      </c>
      <c r="T2247" s="63" t="s">
        <v>828</v>
      </c>
      <c r="U2247" s="63" t="s">
        <v>828</v>
      </c>
      <c r="V2247" s="63" t="s">
        <v>98</v>
      </c>
      <c r="W2247" s="63" t="s">
        <v>99</v>
      </c>
      <c r="X2247" s="54" t="s">
        <v>58</v>
      </c>
      <c r="Y2247" s="49">
        <v>45496</v>
      </c>
      <c r="Z2247" s="49"/>
      <c r="AA2247" s="54"/>
      <c r="AB2247" s="54"/>
      <c r="AC2247" s="54" t="s">
        <v>82</v>
      </c>
      <c r="AD2247" s="54" t="s">
        <v>82</v>
      </c>
      <c r="JX2247" s="58"/>
      <c r="TT2247" s="58"/>
      <c r="ADP2247" s="58"/>
      <c r="ANL2247" s="58"/>
      <c r="AXH2247" s="58"/>
      <c r="BHD2247" s="58"/>
      <c r="BQZ2247" s="58"/>
      <c r="CAV2247" s="58"/>
      <c r="CKR2247" s="58"/>
      <c r="CUN2247" s="58"/>
      <c r="DEJ2247" s="58"/>
      <c r="DOF2247" s="58"/>
      <c r="DYB2247" s="58"/>
      <c r="EHX2247" s="58"/>
      <c r="ERT2247" s="58"/>
      <c r="FBP2247" s="58"/>
      <c r="FLL2247" s="58"/>
      <c r="FVH2247" s="58"/>
      <c r="GFD2247" s="58"/>
      <c r="GOZ2247" s="58"/>
      <c r="GYV2247" s="58"/>
      <c r="HIR2247" s="58"/>
      <c r="HSN2247" s="58"/>
      <c r="ICJ2247" s="58"/>
      <c r="IMF2247" s="58"/>
      <c r="IWB2247" s="58"/>
      <c r="JFX2247" s="58"/>
      <c r="JPT2247" s="58"/>
      <c r="JZP2247" s="58"/>
      <c r="KJL2247" s="58"/>
      <c r="KTH2247" s="58"/>
      <c r="LDD2247" s="58"/>
      <c r="LMZ2247" s="58"/>
      <c r="LWV2247" s="58"/>
      <c r="MGR2247" s="58"/>
      <c r="MQN2247" s="58"/>
      <c r="NAJ2247" s="58"/>
      <c r="NKF2247" s="58"/>
      <c r="NUB2247" s="58"/>
      <c r="ODX2247" s="58"/>
      <c r="ONT2247" s="58"/>
      <c r="OXP2247" s="58"/>
      <c r="PHL2247" s="58"/>
      <c r="PRH2247" s="58"/>
      <c r="QBD2247" s="58"/>
      <c r="QKZ2247" s="58"/>
      <c r="QUV2247" s="58"/>
      <c r="RER2247" s="58"/>
      <c r="RON2247" s="58"/>
      <c r="RYJ2247" s="58"/>
      <c r="SIF2247" s="58"/>
      <c r="SSB2247" s="58"/>
      <c r="TBX2247" s="58"/>
      <c r="TLT2247" s="58"/>
      <c r="TVP2247" s="58"/>
      <c r="UFL2247" s="58"/>
      <c r="UPH2247" s="58"/>
      <c r="UZD2247" s="58"/>
      <c r="VIZ2247" s="58"/>
      <c r="VSV2247" s="58"/>
      <c r="WCR2247" s="58"/>
      <c r="WMN2247" s="58"/>
      <c r="WWJ2247" s="58"/>
    </row>
    <row r="2248" spans="1:796 1052:1820 2076:2844 3100:3868 4124:4892 5148:5916 6172:6940 7196:7964 8220:8988 9244:10012 10268:11036 11292:12060 12316:13084 13340:14108 14364:15132 15388:16156" s="67" customFormat="1" ht="57" customHeight="1" x14ac:dyDescent="0.25">
      <c r="A2248" s="54">
        <f>+SUBTOTAL(3,$B$11:B2248)</f>
        <v>42</v>
      </c>
      <c r="B2248" s="62" t="s">
        <v>42</v>
      </c>
      <c r="C2248" s="62" t="s">
        <v>43</v>
      </c>
      <c r="D2248" s="62" t="s">
        <v>819</v>
      </c>
      <c r="E2248" s="62" t="s">
        <v>820</v>
      </c>
      <c r="F2248" s="63" t="s">
        <v>4583</v>
      </c>
      <c r="G2248" s="63" t="s">
        <v>4576</v>
      </c>
      <c r="H2248" s="63" t="s">
        <v>4583</v>
      </c>
      <c r="I2248" s="63" t="s">
        <v>4576</v>
      </c>
      <c r="J2248" s="63" t="s">
        <v>4583</v>
      </c>
      <c r="K2248" s="63" t="s">
        <v>4576</v>
      </c>
      <c r="L2248" s="80" t="s">
        <v>4588</v>
      </c>
      <c r="M2248" s="63" t="s">
        <v>111</v>
      </c>
      <c r="N2248" s="62" t="s">
        <v>709</v>
      </c>
      <c r="O2248" s="63" t="s">
        <v>731</v>
      </c>
      <c r="P2248" s="63"/>
      <c r="Q2248" s="64" t="s">
        <v>712</v>
      </c>
      <c r="R2248" s="65"/>
      <c r="S2248" s="63" t="s">
        <v>828</v>
      </c>
      <c r="T2248" s="63" t="s">
        <v>828</v>
      </c>
      <c r="U2248" s="63" t="s">
        <v>828</v>
      </c>
      <c r="V2248" s="63" t="s">
        <v>98</v>
      </c>
      <c r="W2248" s="63" t="s">
        <v>99</v>
      </c>
      <c r="X2248" s="54" t="s">
        <v>58</v>
      </c>
      <c r="Y2248" s="49">
        <v>45505</v>
      </c>
      <c r="Z2248" s="49"/>
      <c r="AA2248" s="54"/>
      <c r="AB2248" s="54"/>
      <c r="AC2248" s="62" t="s">
        <v>117</v>
      </c>
      <c r="AD2248" s="62" t="s">
        <v>117</v>
      </c>
      <c r="JX2248" s="58"/>
      <c r="TT2248" s="58"/>
      <c r="ADP2248" s="58"/>
      <c r="ANL2248" s="58"/>
      <c r="AXH2248" s="58"/>
      <c r="BHD2248" s="58"/>
      <c r="BQZ2248" s="58"/>
      <c r="CAV2248" s="58"/>
      <c r="CKR2248" s="58"/>
      <c r="CUN2248" s="58"/>
      <c r="DEJ2248" s="58"/>
      <c r="DOF2248" s="58"/>
      <c r="DYB2248" s="58"/>
      <c r="EHX2248" s="58"/>
      <c r="ERT2248" s="58"/>
      <c r="FBP2248" s="58"/>
      <c r="FLL2248" s="58"/>
      <c r="FVH2248" s="58"/>
      <c r="GFD2248" s="58"/>
      <c r="GOZ2248" s="58"/>
      <c r="GYV2248" s="58"/>
      <c r="HIR2248" s="58"/>
      <c r="HSN2248" s="58"/>
      <c r="ICJ2248" s="58"/>
      <c r="IMF2248" s="58"/>
      <c r="IWB2248" s="58"/>
      <c r="JFX2248" s="58"/>
      <c r="JPT2248" s="58"/>
      <c r="JZP2248" s="58"/>
      <c r="KJL2248" s="58"/>
      <c r="KTH2248" s="58"/>
      <c r="LDD2248" s="58"/>
      <c r="LMZ2248" s="58"/>
      <c r="LWV2248" s="58"/>
      <c r="MGR2248" s="58"/>
      <c r="MQN2248" s="58"/>
      <c r="NAJ2248" s="58"/>
      <c r="NKF2248" s="58"/>
      <c r="NUB2248" s="58"/>
      <c r="ODX2248" s="58"/>
      <c r="ONT2248" s="58"/>
      <c r="OXP2248" s="58"/>
      <c r="PHL2248" s="58"/>
      <c r="PRH2248" s="58"/>
      <c r="QBD2248" s="58"/>
      <c r="QKZ2248" s="58"/>
      <c r="QUV2248" s="58"/>
      <c r="RER2248" s="58"/>
      <c r="RON2248" s="58"/>
      <c r="RYJ2248" s="58"/>
      <c r="SIF2248" s="58"/>
      <c r="SSB2248" s="58"/>
      <c r="TBX2248" s="58"/>
      <c r="TLT2248" s="58"/>
      <c r="TVP2248" s="58"/>
      <c r="UFL2248" s="58"/>
      <c r="UPH2248" s="58"/>
      <c r="UZD2248" s="58"/>
      <c r="VIZ2248" s="58"/>
      <c r="VSV2248" s="58"/>
      <c r="WCR2248" s="58"/>
      <c r="WMN2248" s="58"/>
      <c r="WWJ2248" s="58"/>
    </row>
    <row r="2249" spans="1:796 1052:1820 2076:2844 3100:3868 4124:4892 5148:5916 6172:6940 7196:7964 8220:8988 9244:10012 10268:11036 11292:12060 12316:13084 13340:14108 14364:15132 15388:16156" s="67" customFormat="1" ht="73.5" customHeight="1" x14ac:dyDescent="0.25">
      <c r="A2249" s="54">
        <f>+SUBTOTAL(3,$B$11:B2249)</f>
        <v>43</v>
      </c>
      <c r="B2249" s="62" t="s">
        <v>42</v>
      </c>
      <c r="C2249" s="62" t="s">
        <v>43</v>
      </c>
      <c r="D2249" s="62" t="s">
        <v>819</v>
      </c>
      <c r="E2249" s="62" t="s">
        <v>820</v>
      </c>
      <c r="F2249" s="63" t="s">
        <v>4583</v>
      </c>
      <c r="G2249" s="63" t="s">
        <v>4577</v>
      </c>
      <c r="H2249" s="63" t="s">
        <v>4583</v>
      </c>
      <c r="I2249" s="63" t="s">
        <v>4577</v>
      </c>
      <c r="J2249" s="63" t="s">
        <v>4583</v>
      </c>
      <c r="K2249" s="63" t="s">
        <v>4577</v>
      </c>
      <c r="L2249" s="80" t="s">
        <v>4588</v>
      </c>
      <c r="M2249" s="63" t="s">
        <v>111</v>
      </c>
      <c r="N2249" s="62" t="s">
        <v>709</v>
      </c>
      <c r="O2249" s="63" t="s">
        <v>731</v>
      </c>
      <c r="P2249" s="63"/>
      <c r="Q2249" s="64" t="s">
        <v>4591</v>
      </c>
      <c r="R2249" s="65"/>
      <c r="S2249" s="63" t="s">
        <v>828</v>
      </c>
      <c r="T2249" s="63" t="s">
        <v>828</v>
      </c>
      <c r="U2249" s="63" t="s">
        <v>828</v>
      </c>
      <c r="V2249" s="63" t="s">
        <v>98</v>
      </c>
      <c r="W2249" s="63" t="s">
        <v>99</v>
      </c>
      <c r="X2249" s="54" t="s">
        <v>58</v>
      </c>
      <c r="Y2249" s="49">
        <v>45488</v>
      </c>
      <c r="Z2249" s="49"/>
      <c r="AA2249" s="54"/>
      <c r="AB2249" s="54"/>
      <c r="AC2249" s="62" t="s">
        <v>117</v>
      </c>
      <c r="AD2249" s="62" t="s">
        <v>117</v>
      </c>
      <c r="JX2249" s="58"/>
      <c r="TT2249" s="58"/>
      <c r="ADP2249" s="58"/>
      <c r="ANL2249" s="58"/>
      <c r="AXH2249" s="58"/>
      <c r="BHD2249" s="58"/>
      <c r="BQZ2249" s="58"/>
      <c r="CAV2249" s="58"/>
      <c r="CKR2249" s="58"/>
      <c r="CUN2249" s="58"/>
      <c r="DEJ2249" s="58"/>
      <c r="DOF2249" s="58"/>
      <c r="DYB2249" s="58"/>
      <c r="EHX2249" s="58"/>
      <c r="ERT2249" s="58"/>
      <c r="FBP2249" s="58"/>
      <c r="FLL2249" s="58"/>
      <c r="FVH2249" s="58"/>
      <c r="GFD2249" s="58"/>
      <c r="GOZ2249" s="58"/>
      <c r="GYV2249" s="58"/>
      <c r="HIR2249" s="58"/>
      <c r="HSN2249" s="58"/>
      <c r="ICJ2249" s="58"/>
      <c r="IMF2249" s="58"/>
      <c r="IWB2249" s="58"/>
      <c r="JFX2249" s="58"/>
      <c r="JPT2249" s="58"/>
      <c r="JZP2249" s="58"/>
      <c r="KJL2249" s="58"/>
      <c r="KTH2249" s="58"/>
      <c r="LDD2249" s="58"/>
      <c r="LMZ2249" s="58"/>
      <c r="LWV2249" s="58"/>
      <c r="MGR2249" s="58"/>
      <c r="MQN2249" s="58"/>
      <c r="NAJ2249" s="58"/>
      <c r="NKF2249" s="58"/>
      <c r="NUB2249" s="58"/>
      <c r="ODX2249" s="58"/>
      <c r="ONT2249" s="58"/>
      <c r="OXP2249" s="58"/>
      <c r="PHL2249" s="58"/>
      <c r="PRH2249" s="58"/>
      <c r="QBD2249" s="58"/>
      <c r="QKZ2249" s="58"/>
      <c r="QUV2249" s="58"/>
      <c r="RER2249" s="58"/>
      <c r="RON2249" s="58"/>
      <c r="RYJ2249" s="58"/>
      <c r="SIF2249" s="58"/>
      <c r="SSB2249" s="58"/>
      <c r="TBX2249" s="58"/>
      <c r="TLT2249" s="58"/>
      <c r="TVP2249" s="58"/>
      <c r="UFL2249" s="58"/>
      <c r="UPH2249" s="58"/>
      <c r="UZD2249" s="58"/>
      <c r="VIZ2249" s="58"/>
      <c r="VSV2249" s="58"/>
      <c r="WCR2249" s="58"/>
      <c r="WMN2249" s="58"/>
      <c r="WWJ2249" s="58"/>
    </row>
    <row r="2250" spans="1:796 1052:1820 2076:2844 3100:3868 4124:4892 5148:5916 6172:6940 7196:7964 8220:8988 9244:10012 10268:11036 11292:12060 12316:13084 13340:14108 14364:15132 15388:16156" s="67" customFormat="1" ht="89.25" customHeight="1" x14ac:dyDescent="0.25">
      <c r="A2250" s="54">
        <f>+SUBTOTAL(3,$B$11:B2250)</f>
        <v>44</v>
      </c>
      <c r="B2250" s="62" t="s">
        <v>42</v>
      </c>
      <c r="C2250" s="62" t="s">
        <v>43</v>
      </c>
      <c r="D2250" s="62" t="s">
        <v>819</v>
      </c>
      <c r="E2250" s="62" t="s">
        <v>820</v>
      </c>
      <c r="F2250" s="63" t="s">
        <v>4584</v>
      </c>
      <c r="G2250" s="63" t="s">
        <v>4578</v>
      </c>
      <c r="H2250" s="63" t="s">
        <v>4584</v>
      </c>
      <c r="I2250" s="63" t="s">
        <v>4578</v>
      </c>
      <c r="J2250" s="63" t="s">
        <v>4584</v>
      </c>
      <c r="K2250" s="63" t="s">
        <v>4578</v>
      </c>
      <c r="L2250" s="80" t="s">
        <v>4589</v>
      </c>
      <c r="M2250" s="63" t="s">
        <v>111</v>
      </c>
      <c r="N2250" s="62" t="s">
        <v>261</v>
      </c>
      <c r="O2250" s="63" t="s">
        <v>739</v>
      </c>
      <c r="P2250" s="63"/>
      <c r="Q2250" s="64" t="s">
        <v>4592</v>
      </c>
      <c r="R2250" s="65"/>
      <c r="S2250" s="63" t="s">
        <v>824</v>
      </c>
      <c r="T2250" s="63" t="s">
        <v>824</v>
      </c>
      <c r="U2250" s="63" t="s">
        <v>824</v>
      </c>
      <c r="V2250" s="63" t="s">
        <v>4103</v>
      </c>
      <c r="W2250" s="63" t="s">
        <v>5285</v>
      </c>
      <c r="X2250" s="54" t="s">
        <v>58</v>
      </c>
      <c r="Y2250" s="49">
        <v>45484</v>
      </c>
      <c r="Z2250" s="49"/>
      <c r="AA2250" s="54"/>
      <c r="AB2250" s="54"/>
      <c r="AC2250" s="62" t="s">
        <v>117</v>
      </c>
      <c r="AD2250" s="62" t="s">
        <v>117</v>
      </c>
      <c r="JX2250" s="58"/>
      <c r="TT2250" s="58"/>
      <c r="ADP2250" s="58"/>
      <c r="ANL2250" s="58"/>
      <c r="AXH2250" s="58"/>
      <c r="BHD2250" s="58"/>
      <c r="BQZ2250" s="58"/>
      <c r="CAV2250" s="58"/>
      <c r="CKR2250" s="58"/>
      <c r="CUN2250" s="58"/>
      <c r="DEJ2250" s="58"/>
      <c r="DOF2250" s="58"/>
      <c r="DYB2250" s="58"/>
      <c r="EHX2250" s="58"/>
      <c r="ERT2250" s="58"/>
      <c r="FBP2250" s="58"/>
      <c r="FLL2250" s="58"/>
      <c r="FVH2250" s="58"/>
      <c r="GFD2250" s="58"/>
      <c r="GOZ2250" s="58"/>
      <c r="GYV2250" s="58"/>
      <c r="HIR2250" s="58"/>
      <c r="HSN2250" s="58"/>
      <c r="ICJ2250" s="58"/>
      <c r="IMF2250" s="58"/>
      <c r="IWB2250" s="58"/>
      <c r="JFX2250" s="58"/>
      <c r="JPT2250" s="58"/>
      <c r="JZP2250" s="58"/>
      <c r="KJL2250" s="58"/>
      <c r="KTH2250" s="58"/>
      <c r="LDD2250" s="58"/>
      <c r="LMZ2250" s="58"/>
      <c r="LWV2250" s="58"/>
      <c r="MGR2250" s="58"/>
      <c r="MQN2250" s="58"/>
      <c r="NAJ2250" s="58"/>
      <c r="NKF2250" s="58"/>
      <c r="NUB2250" s="58"/>
      <c r="ODX2250" s="58"/>
      <c r="ONT2250" s="58"/>
      <c r="OXP2250" s="58"/>
      <c r="PHL2250" s="58"/>
      <c r="PRH2250" s="58"/>
      <c r="QBD2250" s="58"/>
      <c r="QKZ2250" s="58"/>
      <c r="QUV2250" s="58"/>
      <c r="RER2250" s="58"/>
      <c r="RON2250" s="58"/>
      <c r="RYJ2250" s="58"/>
      <c r="SIF2250" s="58"/>
      <c r="SSB2250" s="58"/>
      <c r="TBX2250" s="58"/>
      <c r="TLT2250" s="58"/>
      <c r="TVP2250" s="58"/>
      <c r="UFL2250" s="58"/>
      <c r="UPH2250" s="58"/>
      <c r="UZD2250" s="58"/>
      <c r="VIZ2250" s="58"/>
      <c r="VSV2250" s="58"/>
      <c r="WCR2250" s="58"/>
      <c r="WMN2250" s="58"/>
      <c r="WWJ2250" s="58"/>
    </row>
    <row r="2251" spans="1:796 1052:1820 2076:2844 3100:3868 4124:4892 5148:5916 6172:6940 7196:7964 8220:8988 9244:10012 10268:11036 11292:12060 12316:13084 13340:14108 14364:15132 15388:16156" s="67" customFormat="1" ht="57" customHeight="1" x14ac:dyDescent="0.25">
      <c r="A2251" s="54">
        <f>+SUBTOTAL(3,$B$11:B2251)</f>
        <v>45</v>
      </c>
      <c r="B2251" s="72" t="s">
        <v>42</v>
      </c>
      <c r="C2251" s="72" t="s">
        <v>43</v>
      </c>
      <c r="D2251" s="72" t="s">
        <v>819</v>
      </c>
      <c r="E2251" s="72" t="s">
        <v>820</v>
      </c>
      <c r="F2251" s="73" t="s">
        <v>4822</v>
      </c>
      <c r="G2251" s="73">
        <v>45516</v>
      </c>
      <c r="H2251" s="73" t="s">
        <v>4822</v>
      </c>
      <c r="I2251" s="73">
        <v>45516</v>
      </c>
      <c r="J2251" s="73" t="s">
        <v>4822</v>
      </c>
      <c r="K2251" s="73">
        <v>45516</v>
      </c>
      <c r="L2251" s="80" t="s">
        <v>4823</v>
      </c>
      <c r="M2251" s="72" t="s">
        <v>111</v>
      </c>
      <c r="N2251" s="49" t="s">
        <v>379</v>
      </c>
      <c r="O2251" s="73" t="s">
        <v>380</v>
      </c>
      <c r="P2251" s="73"/>
      <c r="Q2251" s="73" t="s">
        <v>391</v>
      </c>
      <c r="R2251" s="75"/>
      <c r="S2251" s="73" t="s">
        <v>828</v>
      </c>
      <c r="T2251" s="73" t="s">
        <v>828</v>
      </c>
      <c r="U2251" s="73" t="s">
        <v>828</v>
      </c>
      <c r="V2251" s="73" t="s">
        <v>98</v>
      </c>
      <c r="W2251" s="73" t="s">
        <v>99</v>
      </c>
      <c r="X2251" s="79" t="s">
        <v>58</v>
      </c>
      <c r="Y2251" s="49">
        <v>45531</v>
      </c>
      <c r="Z2251" s="49"/>
      <c r="AA2251" s="49"/>
      <c r="AB2251" s="49"/>
      <c r="AC2251" s="54" t="s">
        <v>82</v>
      </c>
      <c r="AD2251" s="54" t="s">
        <v>82</v>
      </c>
      <c r="JX2251" s="58"/>
      <c r="TT2251" s="58"/>
      <c r="ADP2251" s="58"/>
      <c r="ANL2251" s="58"/>
      <c r="AXH2251" s="58"/>
      <c r="BHD2251" s="58"/>
      <c r="BQZ2251" s="58"/>
      <c r="CAV2251" s="58"/>
      <c r="CKR2251" s="58"/>
      <c r="CUN2251" s="58"/>
      <c r="DEJ2251" s="58"/>
      <c r="DOF2251" s="58"/>
      <c r="DYB2251" s="58"/>
      <c r="EHX2251" s="58"/>
      <c r="ERT2251" s="58"/>
      <c r="FBP2251" s="58"/>
      <c r="FLL2251" s="58"/>
      <c r="FVH2251" s="58"/>
      <c r="GFD2251" s="58"/>
      <c r="GOZ2251" s="58"/>
      <c r="GYV2251" s="58"/>
      <c r="HIR2251" s="58"/>
      <c r="HSN2251" s="58"/>
      <c r="ICJ2251" s="58"/>
      <c r="IMF2251" s="58"/>
      <c r="IWB2251" s="58"/>
      <c r="JFX2251" s="58"/>
      <c r="JPT2251" s="58"/>
      <c r="JZP2251" s="58"/>
      <c r="KJL2251" s="58"/>
      <c r="KTH2251" s="58"/>
      <c r="LDD2251" s="58"/>
      <c r="LMZ2251" s="58"/>
      <c r="LWV2251" s="58"/>
      <c r="MGR2251" s="58"/>
      <c r="MQN2251" s="58"/>
      <c r="NAJ2251" s="58"/>
      <c r="NKF2251" s="58"/>
      <c r="NUB2251" s="58"/>
      <c r="ODX2251" s="58"/>
      <c r="ONT2251" s="58"/>
      <c r="OXP2251" s="58"/>
      <c r="PHL2251" s="58"/>
      <c r="PRH2251" s="58"/>
      <c r="QBD2251" s="58"/>
      <c r="QKZ2251" s="58"/>
      <c r="QUV2251" s="58"/>
      <c r="RER2251" s="58"/>
      <c r="RON2251" s="58"/>
      <c r="RYJ2251" s="58"/>
      <c r="SIF2251" s="58"/>
      <c r="SSB2251" s="58"/>
      <c r="TBX2251" s="58"/>
      <c r="TLT2251" s="58"/>
      <c r="TVP2251" s="58"/>
      <c r="UFL2251" s="58"/>
      <c r="UPH2251" s="58"/>
      <c r="UZD2251" s="58"/>
      <c r="VIZ2251" s="58"/>
      <c r="VSV2251" s="58"/>
      <c r="WCR2251" s="58"/>
      <c r="WMN2251" s="58"/>
      <c r="WWJ2251" s="58"/>
    </row>
    <row r="2252" spans="1:796 1052:1820 2076:2844 3100:3868 4124:4892 5148:5916 6172:6940 7196:7964 8220:8988 9244:10012 10268:11036 11292:12060 12316:13084 13340:14108 14364:15132 15388:16156" s="67" customFormat="1" ht="57" customHeight="1" x14ac:dyDescent="0.25">
      <c r="A2252" s="54">
        <f>+SUBTOTAL(3,$B$11:B2252)</f>
        <v>46</v>
      </c>
      <c r="B2252" s="72" t="s">
        <v>42</v>
      </c>
      <c r="C2252" s="72" t="s">
        <v>43</v>
      </c>
      <c r="D2252" s="72" t="s">
        <v>819</v>
      </c>
      <c r="E2252" s="72" t="s">
        <v>820</v>
      </c>
      <c r="F2252" s="73" t="s">
        <v>4824</v>
      </c>
      <c r="G2252" s="73">
        <v>45512</v>
      </c>
      <c r="H2252" s="73" t="s">
        <v>4824</v>
      </c>
      <c r="I2252" s="73">
        <v>45512</v>
      </c>
      <c r="J2252" s="73" t="s">
        <v>4824</v>
      </c>
      <c r="K2252" s="73">
        <v>45512</v>
      </c>
      <c r="L2252" s="80" t="s">
        <v>4825</v>
      </c>
      <c r="M2252" s="72" t="s">
        <v>111</v>
      </c>
      <c r="N2252" s="72" t="s">
        <v>709</v>
      </c>
      <c r="O2252" s="73" t="s">
        <v>722</v>
      </c>
      <c r="P2252" s="73"/>
      <c r="Q2252" s="74" t="s">
        <v>712</v>
      </c>
      <c r="R2252" s="75"/>
      <c r="S2252" s="73" t="s">
        <v>828</v>
      </c>
      <c r="T2252" s="73" t="s">
        <v>828</v>
      </c>
      <c r="U2252" s="73" t="s">
        <v>828</v>
      </c>
      <c r="V2252" s="73" t="s">
        <v>229</v>
      </c>
      <c r="W2252" s="73" t="s">
        <v>230</v>
      </c>
      <c r="X2252" s="79" t="s">
        <v>58</v>
      </c>
      <c r="Y2252" s="79">
        <v>45526</v>
      </c>
      <c r="Z2252" s="79"/>
      <c r="AA2252" s="80"/>
      <c r="AB2252" s="80"/>
      <c r="AC2252" s="72" t="s">
        <v>82</v>
      </c>
      <c r="AD2252" s="72" t="s">
        <v>82</v>
      </c>
      <c r="JX2252" s="58"/>
      <c r="TT2252" s="58"/>
      <c r="ADP2252" s="58"/>
      <c r="ANL2252" s="58"/>
      <c r="AXH2252" s="58"/>
      <c r="BHD2252" s="58"/>
      <c r="BQZ2252" s="58"/>
      <c r="CAV2252" s="58"/>
      <c r="CKR2252" s="58"/>
      <c r="CUN2252" s="58"/>
      <c r="DEJ2252" s="58"/>
      <c r="DOF2252" s="58"/>
      <c r="DYB2252" s="58"/>
      <c r="EHX2252" s="58"/>
      <c r="ERT2252" s="58"/>
      <c r="FBP2252" s="58"/>
      <c r="FLL2252" s="58"/>
      <c r="FVH2252" s="58"/>
      <c r="GFD2252" s="58"/>
      <c r="GOZ2252" s="58"/>
      <c r="GYV2252" s="58"/>
      <c r="HIR2252" s="58"/>
      <c r="HSN2252" s="58"/>
      <c r="ICJ2252" s="58"/>
      <c r="IMF2252" s="58"/>
      <c r="IWB2252" s="58"/>
      <c r="JFX2252" s="58"/>
      <c r="JPT2252" s="58"/>
      <c r="JZP2252" s="58"/>
      <c r="KJL2252" s="58"/>
      <c r="KTH2252" s="58"/>
      <c r="LDD2252" s="58"/>
      <c r="LMZ2252" s="58"/>
      <c r="LWV2252" s="58"/>
      <c r="MGR2252" s="58"/>
      <c r="MQN2252" s="58"/>
      <c r="NAJ2252" s="58"/>
      <c r="NKF2252" s="58"/>
      <c r="NUB2252" s="58"/>
      <c r="ODX2252" s="58"/>
      <c r="ONT2252" s="58"/>
      <c r="OXP2252" s="58"/>
      <c r="PHL2252" s="58"/>
      <c r="PRH2252" s="58"/>
      <c r="QBD2252" s="58"/>
      <c r="QKZ2252" s="58"/>
      <c r="QUV2252" s="58"/>
      <c r="RER2252" s="58"/>
      <c r="RON2252" s="58"/>
      <c r="RYJ2252" s="58"/>
      <c r="SIF2252" s="58"/>
      <c r="SSB2252" s="58"/>
      <c r="TBX2252" s="58"/>
      <c r="TLT2252" s="58"/>
      <c r="TVP2252" s="58"/>
      <c r="UFL2252" s="58"/>
      <c r="UPH2252" s="58"/>
      <c r="UZD2252" s="58"/>
      <c r="VIZ2252" s="58"/>
      <c r="VSV2252" s="58"/>
      <c r="WCR2252" s="58"/>
      <c r="WMN2252" s="58"/>
      <c r="WWJ2252" s="58"/>
    </row>
    <row r="2253" spans="1:796 1052:1820 2076:2844 3100:3868 4124:4892 5148:5916 6172:6940 7196:7964 8220:8988 9244:10012 10268:11036 11292:12060 12316:13084 13340:14108 14364:15132 15388:16156" s="67" customFormat="1" ht="57" customHeight="1" x14ac:dyDescent="0.25">
      <c r="A2253" s="54">
        <f>+SUBTOTAL(3,$B$11:B2253)</f>
        <v>47</v>
      </c>
      <c r="B2253" s="72" t="s">
        <v>42</v>
      </c>
      <c r="C2253" s="72" t="s">
        <v>43</v>
      </c>
      <c r="D2253" s="72" t="s">
        <v>819</v>
      </c>
      <c r="E2253" s="72" t="s">
        <v>820</v>
      </c>
      <c r="F2253" s="73" t="s">
        <v>4828</v>
      </c>
      <c r="G2253" s="73">
        <v>45523</v>
      </c>
      <c r="H2253" s="73" t="s">
        <v>4828</v>
      </c>
      <c r="I2253" s="73">
        <v>45523</v>
      </c>
      <c r="J2253" s="73" t="s">
        <v>4828</v>
      </c>
      <c r="K2253" s="73">
        <v>45523</v>
      </c>
      <c r="L2253" s="80" t="s">
        <v>4829</v>
      </c>
      <c r="M2253" s="72" t="s">
        <v>111</v>
      </c>
      <c r="N2253" s="49" t="s">
        <v>197</v>
      </c>
      <c r="O2253" s="73" t="s">
        <v>237</v>
      </c>
      <c r="P2253" s="73"/>
      <c r="Q2253" s="74" t="s">
        <v>239</v>
      </c>
      <c r="R2253" s="75"/>
      <c r="S2253" s="73" t="s">
        <v>828</v>
      </c>
      <c r="T2253" s="73" t="s">
        <v>828</v>
      </c>
      <c r="U2253" s="73" t="s">
        <v>828</v>
      </c>
      <c r="V2253" s="73" t="s">
        <v>229</v>
      </c>
      <c r="W2253" s="73" t="s">
        <v>230</v>
      </c>
      <c r="X2253" s="79" t="s">
        <v>58</v>
      </c>
      <c r="Y2253" s="79">
        <v>45526</v>
      </c>
      <c r="Z2253" s="79"/>
      <c r="AA2253" s="80"/>
      <c r="AB2253" s="80"/>
      <c r="AC2253" s="54" t="s">
        <v>82</v>
      </c>
      <c r="AD2253" s="54" t="s">
        <v>82</v>
      </c>
      <c r="JX2253" s="58"/>
      <c r="TT2253" s="58"/>
      <c r="ADP2253" s="58"/>
      <c r="ANL2253" s="58"/>
      <c r="AXH2253" s="58"/>
      <c r="BHD2253" s="58"/>
      <c r="BQZ2253" s="58"/>
      <c r="CAV2253" s="58"/>
      <c r="CKR2253" s="58"/>
      <c r="CUN2253" s="58"/>
      <c r="DEJ2253" s="58"/>
      <c r="DOF2253" s="58"/>
      <c r="DYB2253" s="58"/>
      <c r="EHX2253" s="58"/>
      <c r="ERT2253" s="58"/>
      <c r="FBP2253" s="58"/>
      <c r="FLL2253" s="58"/>
      <c r="FVH2253" s="58"/>
      <c r="GFD2253" s="58"/>
      <c r="GOZ2253" s="58"/>
      <c r="GYV2253" s="58"/>
      <c r="HIR2253" s="58"/>
      <c r="HSN2253" s="58"/>
      <c r="ICJ2253" s="58"/>
      <c r="IMF2253" s="58"/>
      <c r="IWB2253" s="58"/>
      <c r="JFX2253" s="58"/>
      <c r="JPT2253" s="58"/>
      <c r="JZP2253" s="58"/>
      <c r="KJL2253" s="58"/>
      <c r="KTH2253" s="58"/>
      <c r="LDD2253" s="58"/>
      <c r="LMZ2253" s="58"/>
      <c r="LWV2253" s="58"/>
      <c r="MGR2253" s="58"/>
      <c r="MQN2253" s="58"/>
      <c r="NAJ2253" s="58"/>
      <c r="NKF2253" s="58"/>
      <c r="NUB2253" s="58"/>
      <c r="ODX2253" s="58"/>
      <c r="ONT2253" s="58"/>
      <c r="OXP2253" s="58"/>
      <c r="PHL2253" s="58"/>
      <c r="PRH2253" s="58"/>
      <c r="QBD2253" s="58"/>
      <c r="QKZ2253" s="58"/>
      <c r="QUV2253" s="58"/>
      <c r="RER2253" s="58"/>
      <c r="RON2253" s="58"/>
      <c r="RYJ2253" s="58"/>
      <c r="SIF2253" s="58"/>
      <c r="SSB2253" s="58"/>
      <c r="TBX2253" s="58"/>
      <c r="TLT2253" s="58"/>
      <c r="TVP2253" s="58"/>
      <c r="UFL2253" s="58"/>
      <c r="UPH2253" s="58"/>
      <c r="UZD2253" s="58"/>
      <c r="VIZ2253" s="58"/>
      <c r="VSV2253" s="58"/>
      <c r="WCR2253" s="58"/>
      <c r="WMN2253" s="58"/>
      <c r="WWJ2253" s="58"/>
    </row>
    <row r="2254" spans="1:796 1052:1820 2076:2844 3100:3868 4124:4892 5148:5916 6172:6940 7196:7964 8220:8988 9244:10012 10268:11036 11292:12060 12316:13084 13340:14108 14364:15132 15388:16156" s="67" customFormat="1" ht="57" customHeight="1" x14ac:dyDescent="0.25">
      <c r="A2254" s="54">
        <f>+SUBTOTAL(3,$B$11:B2254)</f>
        <v>48</v>
      </c>
      <c r="B2254" s="72" t="s">
        <v>42</v>
      </c>
      <c r="C2254" s="72" t="s">
        <v>43</v>
      </c>
      <c r="D2254" s="72" t="s">
        <v>819</v>
      </c>
      <c r="E2254" s="72" t="s">
        <v>820</v>
      </c>
      <c r="F2254" s="73" t="s">
        <v>4833</v>
      </c>
      <c r="G2254" s="73">
        <v>45532</v>
      </c>
      <c r="H2254" s="73" t="s">
        <v>4833</v>
      </c>
      <c r="I2254" s="73">
        <v>45532</v>
      </c>
      <c r="J2254" s="73" t="s">
        <v>4833</v>
      </c>
      <c r="K2254" s="73">
        <v>45532</v>
      </c>
      <c r="L2254" s="80" t="s">
        <v>4823</v>
      </c>
      <c r="M2254" s="72" t="s">
        <v>111</v>
      </c>
      <c r="N2254" s="49" t="s">
        <v>379</v>
      </c>
      <c r="O2254" s="73" t="s">
        <v>380</v>
      </c>
      <c r="P2254" s="73"/>
      <c r="Q2254" s="73" t="s">
        <v>391</v>
      </c>
      <c r="R2254" s="75"/>
      <c r="S2254" s="73" t="s">
        <v>828</v>
      </c>
      <c r="T2254" s="73" t="s">
        <v>828</v>
      </c>
      <c r="U2254" s="73" t="s">
        <v>828</v>
      </c>
      <c r="V2254" s="73" t="s">
        <v>98</v>
      </c>
      <c r="W2254" s="73" t="s">
        <v>99</v>
      </c>
      <c r="X2254" s="73" t="s">
        <v>58</v>
      </c>
      <c r="Y2254" s="79"/>
      <c r="Z2254" s="79"/>
      <c r="AA2254" s="80"/>
      <c r="AB2254" s="80"/>
      <c r="AC2254" s="54" t="s">
        <v>82</v>
      </c>
      <c r="AD2254" s="54" t="s">
        <v>82</v>
      </c>
      <c r="JX2254" s="58"/>
      <c r="TT2254" s="58"/>
      <c r="ADP2254" s="58"/>
      <c r="ANL2254" s="58"/>
      <c r="AXH2254" s="58"/>
      <c r="BHD2254" s="58"/>
      <c r="BQZ2254" s="58"/>
      <c r="CAV2254" s="58"/>
      <c r="CKR2254" s="58"/>
      <c r="CUN2254" s="58"/>
      <c r="DEJ2254" s="58"/>
      <c r="DOF2254" s="58"/>
      <c r="DYB2254" s="58"/>
      <c r="EHX2254" s="58"/>
      <c r="ERT2254" s="58"/>
      <c r="FBP2254" s="58"/>
      <c r="FLL2254" s="58"/>
      <c r="FVH2254" s="58"/>
      <c r="GFD2254" s="58"/>
      <c r="GOZ2254" s="58"/>
      <c r="GYV2254" s="58"/>
      <c r="HIR2254" s="58"/>
      <c r="HSN2254" s="58"/>
      <c r="ICJ2254" s="58"/>
      <c r="IMF2254" s="58"/>
      <c r="IWB2254" s="58"/>
      <c r="JFX2254" s="58"/>
      <c r="JPT2254" s="58"/>
      <c r="JZP2254" s="58"/>
      <c r="KJL2254" s="58"/>
      <c r="KTH2254" s="58"/>
      <c r="LDD2254" s="58"/>
      <c r="LMZ2254" s="58"/>
      <c r="LWV2254" s="58"/>
      <c r="MGR2254" s="58"/>
      <c r="MQN2254" s="58"/>
      <c r="NAJ2254" s="58"/>
      <c r="NKF2254" s="58"/>
      <c r="NUB2254" s="58"/>
      <c r="ODX2254" s="58"/>
      <c r="ONT2254" s="58"/>
      <c r="OXP2254" s="58"/>
      <c r="PHL2254" s="58"/>
      <c r="PRH2254" s="58"/>
      <c r="QBD2254" s="58"/>
      <c r="QKZ2254" s="58"/>
      <c r="QUV2254" s="58"/>
      <c r="RER2254" s="58"/>
      <c r="RON2254" s="58"/>
      <c r="RYJ2254" s="58"/>
      <c r="SIF2254" s="58"/>
      <c r="SSB2254" s="58"/>
      <c r="TBX2254" s="58"/>
      <c r="TLT2254" s="58"/>
      <c r="TVP2254" s="58"/>
      <c r="UFL2254" s="58"/>
      <c r="UPH2254" s="58"/>
      <c r="UZD2254" s="58"/>
      <c r="VIZ2254" s="58"/>
      <c r="VSV2254" s="58"/>
      <c r="WCR2254" s="58"/>
      <c r="WMN2254" s="58"/>
      <c r="WWJ2254" s="58"/>
    </row>
    <row r="2255" spans="1:796 1052:1820 2076:2844 3100:3868 4124:4892 5148:5916 6172:6940 7196:7964 8220:8988 9244:10012 10268:11036 11292:12060 12316:13084 13340:14108 14364:15132 15388:16156" s="67" customFormat="1" ht="57" customHeight="1" x14ac:dyDescent="0.25">
      <c r="A2255" s="54">
        <f>+SUBTOTAL(3,$B$11:B2255)</f>
        <v>49</v>
      </c>
      <c r="B2255" s="72" t="s">
        <v>42</v>
      </c>
      <c r="C2255" s="72" t="s">
        <v>43</v>
      </c>
      <c r="D2255" s="72" t="s">
        <v>819</v>
      </c>
      <c r="E2255" s="72" t="s">
        <v>820</v>
      </c>
      <c r="F2255" s="73" t="s">
        <v>4830</v>
      </c>
      <c r="G2255" s="73">
        <v>45531</v>
      </c>
      <c r="H2255" s="73" t="s">
        <v>4830</v>
      </c>
      <c r="I2255" s="73">
        <v>45531</v>
      </c>
      <c r="J2255" s="73" t="s">
        <v>4830</v>
      </c>
      <c r="K2255" s="73">
        <v>45531</v>
      </c>
      <c r="L2255" s="80" t="s">
        <v>4831</v>
      </c>
      <c r="M2255" s="72" t="s">
        <v>111</v>
      </c>
      <c r="N2255" s="49" t="s">
        <v>379</v>
      </c>
      <c r="O2255" s="73" t="s">
        <v>4832</v>
      </c>
      <c r="P2255" s="73"/>
      <c r="Q2255" s="74" t="s">
        <v>391</v>
      </c>
      <c r="R2255" s="75"/>
      <c r="S2255" s="73" t="s">
        <v>828</v>
      </c>
      <c r="T2255" s="73" t="s">
        <v>828</v>
      </c>
      <c r="U2255" s="73" t="s">
        <v>828</v>
      </c>
      <c r="V2255" s="73" t="s">
        <v>98</v>
      </c>
      <c r="W2255" s="73" t="s">
        <v>99</v>
      </c>
      <c r="X2255" s="73" t="s">
        <v>58</v>
      </c>
      <c r="Y2255" s="79"/>
      <c r="Z2255" s="79"/>
      <c r="AA2255" s="80"/>
      <c r="AB2255" s="80"/>
      <c r="AC2255" s="54" t="s">
        <v>82</v>
      </c>
      <c r="AD2255" s="54" t="s">
        <v>82</v>
      </c>
      <c r="JX2255" s="58"/>
      <c r="TT2255" s="58"/>
      <c r="ADP2255" s="58"/>
      <c r="ANL2255" s="58"/>
      <c r="AXH2255" s="58"/>
      <c r="BHD2255" s="58"/>
      <c r="BQZ2255" s="58"/>
      <c r="CAV2255" s="58"/>
      <c r="CKR2255" s="58"/>
      <c r="CUN2255" s="58"/>
      <c r="DEJ2255" s="58"/>
      <c r="DOF2255" s="58"/>
      <c r="DYB2255" s="58"/>
      <c r="EHX2255" s="58"/>
      <c r="ERT2255" s="58"/>
      <c r="FBP2255" s="58"/>
      <c r="FLL2255" s="58"/>
      <c r="FVH2255" s="58"/>
      <c r="GFD2255" s="58"/>
      <c r="GOZ2255" s="58"/>
      <c r="GYV2255" s="58"/>
      <c r="HIR2255" s="58"/>
      <c r="HSN2255" s="58"/>
      <c r="ICJ2255" s="58"/>
      <c r="IMF2255" s="58"/>
      <c r="IWB2255" s="58"/>
      <c r="JFX2255" s="58"/>
      <c r="JPT2255" s="58"/>
      <c r="JZP2255" s="58"/>
      <c r="KJL2255" s="58"/>
      <c r="KTH2255" s="58"/>
      <c r="LDD2255" s="58"/>
      <c r="LMZ2255" s="58"/>
      <c r="LWV2255" s="58"/>
      <c r="MGR2255" s="58"/>
      <c r="MQN2255" s="58"/>
      <c r="NAJ2255" s="58"/>
      <c r="NKF2255" s="58"/>
      <c r="NUB2255" s="58"/>
      <c r="ODX2255" s="58"/>
      <c r="ONT2255" s="58"/>
      <c r="OXP2255" s="58"/>
      <c r="PHL2255" s="58"/>
      <c r="PRH2255" s="58"/>
      <c r="QBD2255" s="58"/>
      <c r="QKZ2255" s="58"/>
      <c r="QUV2255" s="58"/>
      <c r="RER2255" s="58"/>
      <c r="RON2255" s="58"/>
      <c r="RYJ2255" s="58"/>
      <c r="SIF2255" s="58"/>
      <c r="SSB2255" s="58"/>
      <c r="TBX2255" s="58"/>
      <c r="TLT2255" s="58"/>
      <c r="TVP2255" s="58"/>
      <c r="UFL2255" s="58"/>
      <c r="UPH2255" s="58"/>
      <c r="UZD2255" s="58"/>
      <c r="VIZ2255" s="58"/>
      <c r="VSV2255" s="58"/>
      <c r="WCR2255" s="58"/>
      <c r="WMN2255" s="58"/>
      <c r="WWJ2255" s="58"/>
    </row>
    <row r="2256" spans="1:796 1052:1820 2076:2844 3100:3868 4124:4892 5148:5916 6172:6940 7196:7964 8220:8988 9244:10012 10268:11036 11292:12060 12316:13084 13340:14108 14364:15132 15388:16156" s="67" customFormat="1" ht="57" customHeight="1" x14ac:dyDescent="0.25">
      <c r="A2256" s="54">
        <f>+SUBTOTAL(3,$B$11:B2256)</f>
        <v>50</v>
      </c>
      <c r="B2256" s="72" t="s">
        <v>42</v>
      </c>
      <c r="C2256" s="72" t="s">
        <v>43</v>
      </c>
      <c r="D2256" s="72" t="s">
        <v>819</v>
      </c>
      <c r="E2256" s="72" t="s">
        <v>820</v>
      </c>
      <c r="F2256" s="73" t="s">
        <v>4826</v>
      </c>
      <c r="G2256" s="73">
        <v>45520</v>
      </c>
      <c r="H2256" s="73" t="s">
        <v>4826</v>
      </c>
      <c r="I2256" s="73">
        <v>45520</v>
      </c>
      <c r="J2256" s="73" t="s">
        <v>4826</v>
      </c>
      <c r="K2256" s="73">
        <v>45520</v>
      </c>
      <c r="L2256" s="80" t="s">
        <v>4827</v>
      </c>
      <c r="M2256" s="72" t="s">
        <v>111</v>
      </c>
      <c r="N2256" s="72" t="s">
        <v>64</v>
      </c>
      <c r="O2256" s="73" t="s">
        <v>154</v>
      </c>
      <c r="P2256" s="73"/>
      <c r="Q2256" s="74" t="s">
        <v>67</v>
      </c>
      <c r="R2256" s="75"/>
      <c r="S2256" s="73" t="s">
        <v>828</v>
      </c>
      <c r="T2256" s="73" t="s">
        <v>828</v>
      </c>
      <c r="U2256" s="73" t="s">
        <v>828</v>
      </c>
      <c r="V2256" s="73" t="s">
        <v>98</v>
      </c>
      <c r="W2256" s="73" t="s">
        <v>99</v>
      </c>
      <c r="X2256" s="79" t="s">
        <v>58</v>
      </c>
      <c r="Y2256" s="79">
        <v>45527</v>
      </c>
      <c r="Z2256" s="79"/>
      <c r="AA2256" s="80"/>
      <c r="AB2256" s="80"/>
      <c r="AC2256" s="54" t="s">
        <v>82</v>
      </c>
      <c r="AD2256" s="54" t="s">
        <v>82</v>
      </c>
      <c r="JX2256" s="58"/>
      <c r="TT2256" s="58"/>
      <c r="ADP2256" s="58"/>
      <c r="ANL2256" s="58"/>
      <c r="AXH2256" s="58"/>
      <c r="BHD2256" s="58"/>
      <c r="BQZ2256" s="58"/>
      <c r="CAV2256" s="58"/>
      <c r="CKR2256" s="58"/>
      <c r="CUN2256" s="58"/>
      <c r="DEJ2256" s="58"/>
      <c r="DOF2256" s="58"/>
      <c r="DYB2256" s="58"/>
      <c r="EHX2256" s="58"/>
      <c r="ERT2256" s="58"/>
      <c r="FBP2256" s="58"/>
      <c r="FLL2256" s="58"/>
      <c r="FVH2256" s="58"/>
      <c r="GFD2256" s="58"/>
      <c r="GOZ2256" s="58"/>
      <c r="GYV2256" s="58"/>
      <c r="HIR2256" s="58"/>
      <c r="HSN2256" s="58"/>
      <c r="ICJ2256" s="58"/>
      <c r="IMF2256" s="58"/>
      <c r="IWB2256" s="58"/>
      <c r="JFX2256" s="58"/>
      <c r="JPT2256" s="58"/>
      <c r="JZP2256" s="58"/>
      <c r="KJL2256" s="58"/>
      <c r="KTH2256" s="58"/>
      <c r="LDD2256" s="58"/>
      <c r="LMZ2256" s="58"/>
      <c r="LWV2256" s="58"/>
      <c r="MGR2256" s="58"/>
      <c r="MQN2256" s="58"/>
      <c r="NAJ2256" s="58"/>
      <c r="NKF2256" s="58"/>
      <c r="NUB2256" s="58"/>
      <c r="ODX2256" s="58"/>
      <c r="ONT2256" s="58"/>
      <c r="OXP2256" s="58"/>
      <c r="PHL2256" s="58"/>
      <c r="PRH2256" s="58"/>
      <c r="QBD2256" s="58"/>
      <c r="QKZ2256" s="58"/>
      <c r="QUV2256" s="58"/>
      <c r="RER2256" s="58"/>
      <c r="RON2256" s="58"/>
      <c r="RYJ2256" s="58"/>
      <c r="SIF2256" s="58"/>
      <c r="SSB2256" s="58"/>
      <c r="TBX2256" s="58"/>
      <c r="TLT2256" s="58"/>
      <c r="TVP2256" s="58"/>
      <c r="UFL2256" s="58"/>
      <c r="UPH2256" s="58"/>
      <c r="UZD2256" s="58"/>
      <c r="VIZ2256" s="58"/>
      <c r="VSV2256" s="58"/>
      <c r="WCR2256" s="58"/>
      <c r="WMN2256" s="58"/>
      <c r="WWJ2256" s="58"/>
    </row>
    <row r="2257" spans="1:30" s="90" customFormat="1" ht="57" customHeight="1" x14ac:dyDescent="0.25">
      <c r="A2257" s="54">
        <f>+SUBTOTAL(3,$B$11:B2257)</f>
        <v>51</v>
      </c>
      <c r="B2257" s="86" t="s">
        <v>42</v>
      </c>
      <c r="C2257" s="86" t="s">
        <v>43</v>
      </c>
      <c r="D2257" s="86" t="s">
        <v>819</v>
      </c>
      <c r="E2257" s="86" t="s">
        <v>820</v>
      </c>
      <c r="F2257" s="87" t="s">
        <v>5371</v>
      </c>
      <c r="G2257" s="87">
        <v>45544</v>
      </c>
      <c r="H2257" s="87" t="s">
        <v>5371</v>
      </c>
      <c r="I2257" s="87">
        <v>45544</v>
      </c>
      <c r="J2257" s="87" t="s">
        <v>5371</v>
      </c>
      <c r="K2257" s="87">
        <v>45544</v>
      </c>
      <c r="L2257" s="80" t="s">
        <v>5372</v>
      </c>
      <c r="M2257" s="86" t="s">
        <v>111</v>
      </c>
      <c r="N2257" s="86" t="s">
        <v>709</v>
      </c>
      <c r="O2257" s="87" t="s">
        <v>1404</v>
      </c>
      <c r="P2257" s="87"/>
      <c r="Q2257" s="87" t="s">
        <v>712</v>
      </c>
      <c r="R2257" s="89"/>
      <c r="S2257" s="87" t="s">
        <v>828</v>
      </c>
      <c r="T2257" s="87" t="s">
        <v>828</v>
      </c>
      <c r="U2257" s="87" t="s">
        <v>828</v>
      </c>
      <c r="V2257" s="87" t="s">
        <v>98</v>
      </c>
      <c r="W2257" s="87" t="s">
        <v>99</v>
      </c>
      <c r="X2257" s="87" t="s">
        <v>58</v>
      </c>
      <c r="Y2257" s="87">
        <v>45559</v>
      </c>
      <c r="Z2257" s="87"/>
      <c r="AA2257" s="86"/>
      <c r="AB2257" s="86"/>
      <c r="AC2257" s="54" t="s">
        <v>82</v>
      </c>
      <c r="AD2257" s="54" t="s">
        <v>82</v>
      </c>
    </row>
    <row r="2258" spans="1:30" s="90" customFormat="1" ht="57" customHeight="1" x14ac:dyDescent="0.25">
      <c r="A2258" s="54">
        <f>+SUBTOTAL(3,$B$11:B2258)</f>
        <v>52</v>
      </c>
      <c r="B2258" s="86" t="s">
        <v>42</v>
      </c>
      <c r="C2258" s="86" t="s">
        <v>43</v>
      </c>
      <c r="D2258" s="86" t="s">
        <v>819</v>
      </c>
      <c r="E2258" s="86" t="s">
        <v>820</v>
      </c>
      <c r="F2258" s="87" t="s">
        <v>5373</v>
      </c>
      <c r="G2258" s="87">
        <v>45555</v>
      </c>
      <c r="H2258" s="87" t="s">
        <v>5373</v>
      </c>
      <c r="I2258" s="87">
        <v>45555</v>
      </c>
      <c r="J2258" s="87" t="s">
        <v>5373</v>
      </c>
      <c r="K2258" s="87">
        <v>45555</v>
      </c>
      <c r="L2258" s="80" t="s">
        <v>5374</v>
      </c>
      <c r="M2258" s="86" t="s">
        <v>111</v>
      </c>
      <c r="N2258" s="86" t="s">
        <v>64</v>
      </c>
      <c r="O2258" s="87" t="s">
        <v>103</v>
      </c>
      <c r="P2258" s="87"/>
      <c r="Q2258" s="87" t="s">
        <v>67</v>
      </c>
      <c r="R2258" s="89"/>
      <c r="S2258" s="87" t="s">
        <v>828</v>
      </c>
      <c r="T2258" s="87" t="s">
        <v>828</v>
      </c>
      <c r="U2258" s="87" t="s">
        <v>828</v>
      </c>
      <c r="V2258" s="87" t="s">
        <v>98</v>
      </c>
      <c r="W2258" s="87" t="s">
        <v>99</v>
      </c>
      <c r="X2258" s="87" t="s">
        <v>58</v>
      </c>
      <c r="Y2258" s="87"/>
      <c r="Z2258" s="87"/>
      <c r="AA2258" s="86"/>
      <c r="AB2258" s="86"/>
      <c r="AC2258" s="86" t="s">
        <v>383</v>
      </c>
      <c r="AD2258" s="86" t="s">
        <v>383</v>
      </c>
    </row>
    <row r="2259" spans="1:30" s="90" customFormat="1" ht="57" customHeight="1" x14ac:dyDescent="0.25">
      <c r="A2259" s="54">
        <f>+SUBTOTAL(3,$B$11:B2259)</f>
        <v>53</v>
      </c>
      <c r="B2259" s="86" t="s">
        <v>42</v>
      </c>
      <c r="C2259" s="86" t="s">
        <v>43</v>
      </c>
      <c r="D2259" s="86" t="s">
        <v>819</v>
      </c>
      <c r="E2259" s="86" t="s">
        <v>820</v>
      </c>
      <c r="F2259" s="87" t="s">
        <v>5375</v>
      </c>
      <c r="G2259" s="87">
        <v>45560</v>
      </c>
      <c r="H2259" s="87" t="s">
        <v>5375</v>
      </c>
      <c r="I2259" s="87">
        <v>45560</v>
      </c>
      <c r="J2259" s="87" t="s">
        <v>5375</v>
      </c>
      <c r="K2259" s="87">
        <v>45560</v>
      </c>
      <c r="L2259" s="80" t="s">
        <v>5376</v>
      </c>
      <c r="M2259" s="86" t="s">
        <v>111</v>
      </c>
      <c r="N2259" s="86" t="s">
        <v>261</v>
      </c>
      <c r="O2259" s="87" t="s">
        <v>739</v>
      </c>
      <c r="P2259" s="87"/>
      <c r="Q2259" s="87" t="s">
        <v>736</v>
      </c>
      <c r="R2259" s="89"/>
      <c r="S2259" s="87" t="s">
        <v>828</v>
      </c>
      <c r="T2259" s="87" t="s">
        <v>828</v>
      </c>
      <c r="U2259" s="87" t="s">
        <v>828</v>
      </c>
      <c r="V2259" s="87" t="s">
        <v>253</v>
      </c>
      <c r="W2259" s="87" t="s">
        <v>5377</v>
      </c>
      <c r="X2259" s="87" t="s">
        <v>58</v>
      </c>
      <c r="Y2259" s="87"/>
      <c r="Z2259" s="87"/>
      <c r="AA2259" s="86"/>
      <c r="AB2259" s="86"/>
      <c r="AC2259" s="86" t="s">
        <v>117</v>
      </c>
      <c r="AD2259" s="86" t="s">
        <v>117</v>
      </c>
    </row>
    <row r="2260" spans="1:30" s="90" customFormat="1" ht="57" customHeight="1" x14ac:dyDescent="0.25">
      <c r="A2260" s="54">
        <f>+SUBTOTAL(3,$B$11:B2260)</f>
        <v>54</v>
      </c>
      <c r="B2260" s="86" t="s">
        <v>42</v>
      </c>
      <c r="C2260" s="86" t="s">
        <v>43</v>
      </c>
      <c r="D2260" s="86" t="s">
        <v>819</v>
      </c>
      <c r="E2260" s="86" t="s">
        <v>820</v>
      </c>
      <c r="F2260" s="87" t="s">
        <v>5378</v>
      </c>
      <c r="G2260" s="87">
        <v>45560</v>
      </c>
      <c r="H2260" s="87" t="s">
        <v>5378</v>
      </c>
      <c r="I2260" s="87">
        <v>45560</v>
      </c>
      <c r="J2260" s="87" t="s">
        <v>5378</v>
      </c>
      <c r="K2260" s="87">
        <v>45560</v>
      </c>
      <c r="L2260" s="80" t="s">
        <v>5379</v>
      </c>
      <c r="M2260" s="86" t="s">
        <v>111</v>
      </c>
      <c r="N2260" s="86" t="s">
        <v>261</v>
      </c>
      <c r="O2260" s="87" t="s">
        <v>262</v>
      </c>
      <c r="P2260" s="87"/>
      <c r="Q2260" s="87" t="s">
        <v>736</v>
      </c>
      <c r="R2260" s="89"/>
      <c r="S2260" s="87" t="s">
        <v>828</v>
      </c>
      <c r="T2260" s="87" t="s">
        <v>828</v>
      </c>
      <c r="U2260" s="87" t="s">
        <v>828</v>
      </c>
      <c r="V2260" s="87" t="s">
        <v>253</v>
      </c>
      <c r="W2260" s="87" t="s">
        <v>5377</v>
      </c>
      <c r="X2260" s="87" t="s">
        <v>58</v>
      </c>
      <c r="Y2260" s="87"/>
      <c r="Z2260" s="87"/>
      <c r="AA2260" s="86"/>
      <c r="AB2260" s="86"/>
      <c r="AC2260" s="54" t="s">
        <v>82</v>
      </c>
      <c r="AD2260" s="54" t="s">
        <v>82</v>
      </c>
    </row>
    <row r="2261" spans="1:30" s="90" customFormat="1" ht="55.5" customHeight="1" x14ac:dyDescent="0.25">
      <c r="A2261" s="54">
        <f>+SUBTOTAL(3,$B$11:B2261)</f>
        <v>55</v>
      </c>
      <c r="B2261" s="96" t="s">
        <v>42</v>
      </c>
      <c r="C2261" s="96" t="s">
        <v>43</v>
      </c>
      <c r="D2261" s="96" t="s">
        <v>819</v>
      </c>
      <c r="E2261" s="96" t="s">
        <v>820</v>
      </c>
      <c r="F2261" s="96" t="s">
        <v>5780</v>
      </c>
      <c r="G2261" s="97">
        <v>45594</v>
      </c>
      <c r="H2261" s="96" t="s">
        <v>5780</v>
      </c>
      <c r="I2261" s="97">
        <v>45594</v>
      </c>
      <c r="J2261" s="96" t="s">
        <v>5780</v>
      </c>
      <c r="K2261" s="97">
        <v>45594</v>
      </c>
      <c r="L2261" s="80" t="s">
        <v>5772</v>
      </c>
      <c r="M2261" s="96" t="s">
        <v>111</v>
      </c>
      <c r="N2261" s="49" t="s">
        <v>379</v>
      </c>
      <c r="O2261" s="96" t="s">
        <v>1332</v>
      </c>
      <c r="P2261" s="96"/>
      <c r="Q2261" s="96" t="s">
        <v>5773</v>
      </c>
      <c r="R2261" s="96"/>
      <c r="S2261" s="96" t="s">
        <v>828</v>
      </c>
      <c r="T2261" s="96" t="s">
        <v>828</v>
      </c>
      <c r="U2261" s="96" t="s">
        <v>828</v>
      </c>
      <c r="V2261" s="96" t="s">
        <v>98</v>
      </c>
      <c r="W2261" s="96" t="s">
        <v>99</v>
      </c>
      <c r="X2261" s="96" t="s">
        <v>58</v>
      </c>
      <c r="Y2261" s="96"/>
      <c r="Z2261" s="96"/>
      <c r="AA2261" s="96"/>
      <c r="AB2261" s="96"/>
      <c r="AC2261" s="54" t="s">
        <v>82</v>
      </c>
      <c r="AD2261" s="54" t="s">
        <v>82</v>
      </c>
    </row>
    <row r="2262" spans="1:30" s="90" customFormat="1" ht="55.5" customHeight="1" x14ac:dyDescent="0.25">
      <c r="A2262" s="54">
        <f>+SUBTOTAL(3,$B$11:B2262)</f>
        <v>56</v>
      </c>
      <c r="B2262" s="96" t="s">
        <v>42</v>
      </c>
      <c r="C2262" s="96" t="s">
        <v>43</v>
      </c>
      <c r="D2262" s="96" t="s">
        <v>819</v>
      </c>
      <c r="E2262" s="96" t="s">
        <v>820</v>
      </c>
      <c r="F2262" s="96" t="s">
        <v>5778</v>
      </c>
      <c r="G2262" s="97">
        <v>45581</v>
      </c>
      <c r="H2262" s="96" t="s">
        <v>5778</v>
      </c>
      <c r="I2262" s="97">
        <v>45581</v>
      </c>
      <c r="J2262" s="96" t="s">
        <v>5778</v>
      </c>
      <c r="K2262" s="97">
        <v>45581</v>
      </c>
      <c r="L2262" s="80" t="s">
        <v>5779</v>
      </c>
      <c r="M2262" s="96" t="s">
        <v>111</v>
      </c>
      <c r="N2262" s="96" t="s">
        <v>709</v>
      </c>
      <c r="O2262" s="96" t="s">
        <v>1404</v>
      </c>
      <c r="P2262" s="96"/>
      <c r="Q2262" s="96" t="s">
        <v>712</v>
      </c>
      <c r="R2262" s="96"/>
      <c r="S2262" s="96" t="s">
        <v>828</v>
      </c>
      <c r="T2262" s="96" t="s">
        <v>828</v>
      </c>
      <c r="U2262" s="96" t="s">
        <v>828</v>
      </c>
      <c r="V2262" s="96" t="s">
        <v>98</v>
      </c>
      <c r="W2262" s="96" t="s">
        <v>99</v>
      </c>
      <c r="X2262" s="96" t="s">
        <v>58</v>
      </c>
      <c r="Y2262" s="96"/>
      <c r="Z2262" s="96"/>
      <c r="AA2262" s="96"/>
      <c r="AB2262" s="96"/>
      <c r="AC2262" s="96" t="s">
        <v>383</v>
      </c>
      <c r="AD2262" s="96" t="s">
        <v>383</v>
      </c>
    </row>
    <row r="2263" spans="1:30" s="90" customFormat="1" ht="57" customHeight="1" x14ac:dyDescent="0.25">
      <c r="A2263" s="54">
        <f>+SUBTOTAL(3,$B$11:B2263)</f>
        <v>57</v>
      </c>
      <c r="B2263" s="96" t="s">
        <v>42</v>
      </c>
      <c r="C2263" s="96" t="s">
        <v>43</v>
      </c>
      <c r="D2263" s="96" t="s">
        <v>819</v>
      </c>
      <c r="E2263" s="96" t="s">
        <v>820</v>
      </c>
      <c r="F2263" s="96" t="s">
        <v>5776</v>
      </c>
      <c r="G2263" s="97">
        <v>45582</v>
      </c>
      <c r="H2263" s="96" t="s">
        <v>5776</v>
      </c>
      <c r="I2263" s="97">
        <v>45582</v>
      </c>
      <c r="J2263" s="96" t="s">
        <v>5776</v>
      </c>
      <c r="K2263" s="97">
        <v>45582</v>
      </c>
      <c r="L2263" s="80" t="s">
        <v>5777</v>
      </c>
      <c r="M2263" s="96" t="s">
        <v>111</v>
      </c>
      <c r="N2263" s="49" t="s">
        <v>197</v>
      </c>
      <c r="O2263" s="96" t="s">
        <v>237</v>
      </c>
      <c r="P2263" s="96"/>
      <c r="Q2263" s="96" t="s">
        <v>239</v>
      </c>
      <c r="R2263" s="96"/>
      <c r="S2263" s="96" t="s">
        <v>824</v>
      </c>
      <c r="T2263" s="96" t="s">
        <v>824</v>
      </c>
      <c r="U2263" s="96" t="s">
        <v>824</v>
      </c>
      <c r="V2263" s="96" t="s">
        <v>80</v>
      </c>
      <c r="W2263" s="96" t="s">
        <v>838</v>
      </c>
      <c r="X2263" s="96" t="s">
        <v>58</v>
      </c>
      <c r="Y2263" s="97">
        <v>45590</v>
      </c>
      <c r="Z2263" s="96"/>
      <c r="AA2263" s="96"/>
      <c r="AB2263" s="96"/>
      <c r="AC2263" s="54" t="s">
        <v>82</v>
      </c>
      <c r="AD2263" s="54" t="s">
        <v>82</v>
      </c>
    </row>
    <row r="2264" spans="1:30" s="90" customFormat="1" ht="57" customHeight="1" x14ac:dyDescent="0.25">
      <c r="A2264" s="54">
        <f>+SUBTOTAL(3,$B$11:B2264)</f>
        <v>58</v>
      </c>
      <c r="B2264" s="96" t="s">
        <v>42</v>
      </c>
      <c r="C2264" s="96" t="s">
        <v>43</v>
      </c>
      <c r="D2264" s="96" t="s">
        <v>819</v>
      </c>
      <c r="E2264" s="96" t="s">
        <v>820</v>
      </c>
      <c r="F2264" s="96" t="s">
        <v>5774</v>
      </c>
      <c r="G2264" s="97">
        <v>45572</v>
      </c>
      <c r="H2264" s="96" t="s">
        <v>5774</v>
      </c>
      <c r="I2264" s="97">
        <v>45572</v>
      </c>
      <c r="J2264" s="96" t="s">
        <v>5774</v>
      </c>
      <c r="K2264" s="97">
        <v>45572</v>
      </c>
      <c r="L2264" s="80" t="s">
        <v>5775</v>
      </c>
      <c r="M2264" s="96" t="s">
        <v>111</v>
      </c>
      <c r="N2264" s="96" t="s">
        <v>261</v>
      </c>
      <c r="O2264" s="96" t="s">
        <v>3506</v>
      </c>
      <c r="P2264" s="96"/>
      <c r="Q2264" s="96" t="s">
        <v>736</v>
      </c>
      <c r="R2264" s="96"/>
      <c r="S2264" s="96" t="s">
        <v>828</v>
      </c>
      <c r="T2264" s="96" t="s">
        <v>828</v>
      </c>
      <c r="U2264" s="96" t="s">
        <v>828</v>
      </c>
      <c r="V2264" s="96" t="s">
        <v>98</v>
      </c>
      <c r="W2264" s="96" t="s">
        <v>99</v>
      </c>
      <c r="X2264" s="96" t="s">
        <v>58</v>
      </c>
      <c r="Y2264" s="96"/>
      <c r="Z2264" s="96"/>
      <c r="AA2264" s="96"/>
      <c r="AB2264" s="96"/>
      <c r="AC2264" s="54" t="s">
        <v>82</v>
      </c>
      <c r="AD2264" s="54" t="s">
        <v>82</v>
      </c>
    </row>
    <row r="2265" spans="1:30" s="90" customFormat="1" ht="57" customHeight="1" x14ac:dyDescent="0.25">
      <c r="A2265" s="54">
        <f>+SUBTOTAL(3,$B$11:B2265)</f>
        <v>59</v>
      </c>
      <c r="B2265" s="96" t="s">
        <v>42</v>
      </c>
      <c r="C2265" s="96" t="s">
        <v>43</v>
      </c>
      <c r="D2265" s="96" t="s">
        <v>819</v>
      </c>
      <c r="E2265" s="96" t="s">
        <v>820</v>
      </c>
      <c r="F2265" s="96" t="s">
        <v>5771</v>
      </c>
      <c r="G2265" s="97">
        <v>45568</v>
      </c>
      <c r="H2265" s="96" t="s">
        <v>5771</v>
      </c>
      <c r="I2265" s="97">
        <v>45568</v>
      </c>
      <c r="J2265" s="96" t="s">
        <v>5771</v>
      </c>
      <c r="K2265" s="97">
        <v>45568</v>
      </c>
      <c r="L2265" s="80" t="s">
        <v>5772</v>
      </c>
      <c r="M2265" s="96" t="s">
        <v>111</v>
      </c>
      <c r="N2265" s="49" t="s">
        <v>379</v>
      </c>
      <c r="O2265" s="96" t="s">
        <v>1332</v>
      </c>
      <c r="P2265" s="96"/>
      <c r="Q2265" s="96" t="s">
        <v>5773</v>
      </c>
      <c r="R2265" s="96"/>
      <c r="S2265" s="96" t="s">
        <v>4593</v>
      </c>
      <c r="T2265" s="96" t="s">
        <v>4593</v>
      </c>
      <c r="U2265" s="96" t="s">
        <v>4593</v>
      </c>
      <c r="V2265" s="96" t="s">
        <v>115</v>
      </c>
      <c r="W2265" s="96" t="s">
        <v>4727</v>
      </c>
      <c r="X2265" s="96" t="s">
        <v>58</v>
      </c>
      <c r="Y2265" s="96"/>
      <c r="Z2265" s="96"/>
      <c r="AA2265" s="96"/>
      <c r="AB2265" s="96"/>
      <c r="AC2265" s="96" t="s">
        <v>117</v>
      </c>
      <c r="AD2265" s="96" t="s">
        <v>117</v>
      </c>
    </row>
    <row r="2266" spans="1:30" s="90" customFormat="1" ht="57" customHeight="1" x14ac:dyDescent="0.25">
      <c r="A2266" s="54">
        <f>+SUBTOTAL(3,$B$11:B2266)</f>
        <v>60</v>
      </c>
      <c r="B2266" s="96" t="s">
        <v>42</v>
      </c>
      <c r="C2266" s="96" t="s">
        <v>43</v>
      </c>
      <c r="D2266" s="96" t="s">
        <v>819</v>
      </c>
      <c r="E2266" s="96" t="s">
        <v>820</v>
      </c>
      <c r="F2266" s="96" t="s">
        <v>5769</v>
      </c>
      <c r="G2266" s="97">
        <v>45565</v>
      </c>
      <c r="H2266" s="96" t="s">
        <v>5769</v>
      </c>
      <c r="I2266" s="97">
        <v>45565</v>
      </c>
      <c r="J2266" s="96" t="s">
        <v>5769</v>
      </c>
      <c r="K2266" s="97">
        <v>45565</v>
      </c>
      <c r="L2266" s="80" t="s">
        <v>5770</v>
      </c>
      <c r="M2266" s="96" t="s">
        <v>111</v>
      </c>
      <c r="N2266" s="96" t="s">
        <v>64</v>
      </c>
      <c r="O2266" s="96" t="s">
        <v>87</v>
      </c>
      <c r="P2266" s="96"/>
      <c r="Q2266" s="96" t="s">
        <v>67</v>
      </c>
      <c r="R2266" s="96"/>
      <c r="S2266" s="96" t="s">
        <v>828</v>
      </c>
      <c r="T2266" s="96" t="s">
        <v>828</v>
      </c>
      <c r="U2266" s="96" t="s">
        <v>828</v>
      </c>
      <c r="V2266" s="96" t="s">
        <v>98</v>
      </c>
      <c r="W2266" s="96" t="s">
        <v>99</v>
      </c>
      <c r="X2266" s="96" t="s">
        <v>58</v>
      </c>
      <c r="Y2266" s="96"/>
      <c r="Z2266" s="96"/>
      <c r="AA2266" s="96"/>
      <c r="AB2266" s="96"/>
      <c r="AC2266" s="96" t="s">
        <v>383</v>
      </c>
      <c r="AD2266" s="96" t="s">
        <v>383</v>
      </c>
    </row>
    <row r="2267" spans="1:30" s="90" customFormat="1" ht="57" customHeight="1" x14ac:dyDescent="0.25">
      <c r="A2267" s="54">
        <f>+SUBTOTAL(3,$B$11:B2267)</f>
        <v>61</v>
      </c>
      <c r="B2267" s="96" t="s">
        <v>42</v>
      </c>
      <c r="C2267" s="96" t="s">
        <v>43</v>
      </c>
      <c r="D2267" s="96" t="s">
        <v>819</v>
      </c>
      <c r="E2267" s="96" t="s">
        <v>820</v>
      </c>
      <c r="F2267" s="96" t="s">
        <v>5768</v>
      </c>
      <c r="G2267" s="97">
        <v>45562</v>
      </c>
      <c r="H2267" s="96" t="s">
        <v>5768</v>
      </c>
      <c r="I2267" s="97">
        <v>45562</v>
      </c>
      <c r="J2267" s="96" t="s">
        <v>5768</v>
      </c>
      <c r="K2267" s="97">
        <v>45562</v>
      </c>
      <c r="L2267" s="80" t="s">
        <v>5372</v>
      </c>
      <c r="M2267" s="96" t="s">
        <v>111</v>
      </c>
      <c r="N2267" s="96" t="s">
        <v>709</v>
      </c>
      <c r="O2267" s="96" t="s">
        <v>1404</v>
      </c>
      <c r="P2267" s="96"/>
      <c r="Q2267" s="96" t="s">
        <v>712</v>
      </c>
      <c r="R2267" s="96"/>
      <c r="S2267" s="96" t="s">
        <v>828</v>
      </c>
      <c r="T2267" s="96" t="s">
        <v>828</v>
      </c>
      <c r="U2267" s="96" t="s">
        <v>828</v>
      </c>
      <c r="V2267" s="96" t="s">
        <v>98</v>
      </c>
      <c r="W2267" s="96" t="s">
        <v>99</v>
      </c>
      <c r="X2267" s="96" t="s">
        <v>58</v>
      </c>
      <c r="Y2267" s="97">
        <v>45579</v>
      </c>
      <c r="Z2267" s="96"/>
      <c r="AA2267" s="96"/>
      <c r="AB2267" s="96"/>
      <c r="AC2267" s="54" t="s">
        <v>82</v>
      </c>
      <c r="AD2267" s="54" t="s">
        <v>82</v>
      </c>
    </row>
    <row r="2268" spans="1:30" s="105" customFormat="1" ht="57" customHeight="1" x14ac:dyDescent="0.25">
      <c r="A2268" s="54">
        <f>+SUBTOTAL(3,$B$11:B2268)</f>
        <v>62</v>
      </c>
      <c r="B2268" s="103" t="s">
        <v>42</v>
      </c>
      <c r="C2268" s="103" t="s">
        <v>43</v>
      </c>
      <c r="D2268" s="103" t="s">
        <v>819</v>
      </c>
      <c r="E2268" s="103" t="s">
        <v>820</v>
      </c>
      <c r="F2268" s="103" t="s">
        <v>6374</v>
      </c>
      <c r="G2268" s="104">
        <v>45622</v>
      </c>
      <c r="H2268" s="103" t="s">
        <v>6374</v>
      </c>
      <c r="I2268" s="104">
        <v>45622</v>
      </c>
      <c r="J2268" s="103" t="s">
        <v>6374</v>
      </c>
      <c r="K2268" s="104">
        <v>45622</v>
      </c>
      <c r="L2268" s="103" t="s">
        <v>6375</v>
      </c>
      <c r="M2268" s="103" t="s">
        <v>111</v>
      </c>
      <c r="N2268" s="103" t="s">
        <v>197</v>
      </c>
      <c r="O2268" s="103" t="s">
        <v>850</v>
      </c>
      <c r="P2268" s="103" t="s">
        <v>6376</v>
      </c>
      <c r="Q2268" s="103"/>
      <c r="R2268" s="103"/>
      <c r="S2268" s="103" t="s">
        <v>828</v>
      </c>
      <c r="T2268" s="103" t="s">
        <v>828</v>
      </c>
      <c r="U2268" s="103" t="s">
        <v>828</v>
      </c>
      <c r="V2268" s="103" t="s">
        <v>98</v>
      </c>
      <c r="W2268" s="103" t="s">
        <v>99</v>
      </c>
      <c r="X2268" s="103" t="s">
        <v>58</v>
      </c>
      <c r="Y2268" s="104"/>
      <c r="Z2268" s="103"/>
      <c r="AA2268" s="103"/>
      <c r="AB2268" s="103"/>
      <c r="AC2268" s="54" t="s">
        <v>82</v>
      </c>
      <c r="AD2268" s="54" t="s">
        <v>82</v>
      </c>
    </row>
    <row r="2269" spans="1:30" s="105" customFormat="1" ht="57" customHeight="1" x14ac:dyDescent="0.25">
      <c r="A2269" s="54">
        <f>+SUBTOTAL(3,$B$11:B2269)</f>
        <v>63</v>
      </c>
      <c r="B2269" s="103" t="s">
        <v>42</v>
      </c>
      <c r="C2269" s="103" t="s">
        <v>43</v>
      </c>
      <c r="D2269" s="103" t="s">
        <v>819</v>
      </c>
      <c r="E2269" s="103" t="s">
        <v>820</v>
      </c>
      <c r="F2269" s="103" t="s">
        <v>6371</v>
      </c>
      <c r="G2269" s="104">
        <v>45615</v>
      </c>
      <c r="H2269" s="103" t="s">
        <v>6371</v>
      </c>
      <c r="I2269" s="104">
        <v>45615</v>
      </c>
      <c r="J2269" s="103" t="s">
        <v>6371</v>
      </c>
      <c r="K2269" s="104">
        <v>45615</v>
      </c>
      <c r="L2269" s="103" t="s">
        <v>6372</v>
      </c>
      <c r="M2269" s="103" t="s">
        <v>111</v>
      </c>
      <c r="N2269" s="103" t="s">
        <v>221</v>
      </c>
      <c r="O2269" s="103" t="s">
        <v>571</v>
      </c>
      <c r="P2269" s="103" t="s">
        <v>6373</v>
      </c>
      <c r="Q2269" s="103"/>
      <c r="R2269" s="103"/>
      <c r="S2269" s="103" t="s">
        <v>828</v>
      </c>
      <c r="T2269" s="103" t="s">
        <v>828</v>
      </c>
      <c r="U2269" s="103" t="s">
        <v>828</v>
      </c>
      <c r="V2269" s="103" t="s">
        <v>98</v>
      </c>
      <c r="W2269" s="103" t="s">
        <v>99</v>
      </c>
      <c r="X2269" s="103" t="s">
        <v>58</v>
      </c>
      <c r="Y2269" s="104"/>
      <c r="Z2269" s="103"/>
      <c r="AA2269" s="103"/>
      <c r="AB2269" s="103"/>
      <c r="AC2269" s="103" t="s">
        <v>117</v>
      </c>
      <c r="AD2269" s="103" t="s">
        <v>117</v>
      </c>
    </row>
    <row r="2270" spans="1:30" s="105" customFormat="1" ht="57" customHeight="1" x14ac:dyDescent="0.25">
      <c r="A2270" s="54">
        <f>+SUBTOTAL(3,$B$11:B2270)</f>
        <v>64</v>
      </c>
      <c r="B2270" s="103" t="s">
        <v>42</v>
      </c>
      <c r="C2270" s="103" t="s">
        <v>43</v>
      </c>
      <c r="D2270" s="103" t="s">
        <v>819</v>
      </c>
      <c r="E2270" s="103" t="s">
        <v>820</v>
      </c>
      <c r="F2270" s="103" t="s">
        <v>6369</v>
      </c>
      <c r="G2270" s="104">
        <v>45607</v>
      </c>
      <c r="H2270" s="103" t="s">
        <v>6369</v>
      </c>
      <c r="I2270" s="104">
        <v>45607</v>
      </c>
      <c r="J2270" s="103" t="s">
        <v>6369</v>
      </c>
      <c r="K2270" s="104">
        <v>45607</v>
      </c>
      <c r="L2270" s="103" t="s">
        <v>6370</v>
      </c>
      <c r="M2270" s="103" t="s">
        <v>111</v>
      </c>
      <c r="N2270" s="103" t="s">
        <v>379</v>
      </c>
      <c r="O2270" s="103" t="s">
        <v>438</v>
      </c>
      <c r="P2270" s="103" t="s">
        <v>234</v>
      </c>
      <c r="Q2270" s="103"/>
      <c r="R2270" s="103"/>
      <c r="S2270" s="103" t="s">
        <v>828</v>
      </c>
      <c r="T2270" s="103" t="s">
        <v>828</v>
      </c>
      <c r="U2270" s="103" t="s">
        <v>828</v>
      </c>
      <c r="V2270" s="103" t="s">
        <v>229</v>
      </c>
      <c r="W2270" s="103" t="s">
        <v>230</v>
      </c>
      <c r="X2270" s="103" t="s">
        <v>58</v>
      </c>
      <c r="Y2270" s="104"/>
      <c r="Z2270" s="103"/>
      <c r="AA2270" s="103"/>
      <c r="AB2270" s="103"/>
      <c r="AC2270" s="54" t="s">
        <v>82</v>
      </c>
      <c r="AD2270" s="54" t="s">
        <v>82</v>
      </c>
    </row>
    <row r="2271" spans="1:30" s="110" customFormat="1" ht="57" customHeight="1" x14ac:dyDescent="0.25">
      <c r="A2271" s="54">
        <f>+SUBTOTAL(3,$B$11:B2271)</f>
        <v>65</v>
      </c>
      <c r="B2271" s="108" t="s">
        <v>42</v>
      </c>
      <c r="C2271" s="108" t="s">
        <v>43</v>
      </c>
      <c r="D2271" s="108" t="s">
        <v>819</v>
      </c>
      <c r="E2271" s="108" t="s">
        <v>820</v>
      </c>
      <c r="F2271" s="108" t="s">
        <v>6717</v>
      </c>
      <c r="G2271" s="109">
        <v>45637</v>
      </c>
      <c r="H2271" s="108" t="s">
        <v>6717</v>
      </c>
      <c r="I2271" s="109">
        <v>45637</v>
      </c>
      <c r="J2271" s="108" t="s">
        <v>6717</v>
      </c>
      <c r="K2271" s="109">
        <v>45637</v>
      </c>
      <c r="L2271" s="108" t="s">
        <v>6718</v>
      </c>
      <c r="M2271" s="108" t="s">
        <v>111</v>
      </c>
      <c r="N2271" s="108" t="s">
        <v>191</v>
      </c>
      <c r="O2271" s="108" t="s">
        <v>371</v>
      </c>
      <c r="P2271" s="108" t="s">
        <v>6719</v>
      </c>
      <c r="Q2271" s="108"/>
      <c r="R2271" s="108"/>
      <c r="S2271" s="108" t="s">
        <v>3647</v>
      </c>
      <c r="T2271" s="108" t="s">
        <v>3647</v>
      </c>
      <c r="U2271" s="108" t="s">
        <v>3647</v>
      </c>
      <c r="V2271" s="108"/>
      <c r="W2271" s="108"/>
      <c r="X2271" s="108"/>
      <c r="Y2271" s="109"/>
      <c r="Z2271" s="108"/>
      <c r="AA2271" s="108"/>
      <c r="AB2271" s="108"/>
      <c r="AC2271" s="54" t="s">
        <v>82</v>
      </c>
      <c r="AD2271" s="54" t="s">
        <v>82</v>
      </c>
    </row>
    <row r="2272" spans="1:30" s="110" customFormat="1" ht="57" customHeight="1" x14ac:dyDescent="0.25">
      <c r="A2272" s="54">
        <f>+SUBTOTAL(3,$B$11:B2272)</f>
        <v>66</v>
      </c>
      <c r="B2272" s="108" t="s">
        <v>42</v>
      </c>
      <c r="C2272" s="108" t="s">
        <v>43</v>
      </c>
      <c r="D2272" s="108" t="s">
        <v>819</v>
      </c>
      <c r="E2272" s="108" t="s">
        <v>820</v>
      </c>
      <c r="F2272" s="108" t="s">
        <v>6918</v>
      </c>
      <c r="G2272" s="109">
        <v>45649</v>
      </c>
      <c r="H2272" s="108" t="s">
        <v>6918</v>
      </c>
      <c r="I2272" s="109">
        <v>45649</v>
      </c>
      <c r="J2272" s="108" t="s">
        <v>6918</v>
      </c>
      <c r="K2272" s="109">
        <v>45649</v>
      </c>
      <c r="L2272" s="108" t="s">
        <v>6718</v>
      </c>
      <c r="M2272" s="108" t="s">
        <v>111</v>
      </c>
      <c r="N2272" s="108" t="s">
        <v>191</v>
      </c>
      <c r="O2272" s="108" t="s">
        <v>371</v>
      </c>
      <c r="P2272" s="108" t="s">
        <v>6719</v>
      </c>
      <c r="Q2272" s="108"/>
      <c r="R2272" s="108"/>
      <c r="S2272" s="108" t="s">
        <v>3647</v>
      </c>
      <c r="T2272" s="108" t="s">
        <v>3647</v>
      </c>
      <c r="U2272" s="108" t="s">
        <v>3647</v>
      </c>
      <c r="V2272" s="108"/>
      <c r="W2272" s="108"/>
      <c r="X2272" s="108"/>
      <c r="Y2272" s="109"/>
      <c r="Z2272" s="108"/>
      <c r="AA2272" s="108"/>
      <c r="AB2272" s="108"/>
      <c r="AC2272" s="108" t="s">
        <v>5688</v>
      </c>
      <c r="AD2272" s="108" t="s">
        <v>5688</v>
      </c>
    </row>
    <row r="2273" spans="1:30" s="58" customFormat="1" ht="57" customHeight="1" x14ac:dyDescent="0.25">
      <c r="A2273" s="54">
        <f>+SUBTOTAL(3,$B$11:B2273)</f>
        <v>67</v>
      </c>
      <c r="B2273" s="54" t="s">
        <v>42</v>
      </c>
      <c r="C2273" s="54" t="s">
        <v>43</v>
      </c>
      <c r="D2273" s="54" t="s">
        <v>819</v>
      </c>
      <c r="E2273" s="54" t="s">
        <v>820</v>
      </c>
      <c r="F2273" s="49" t="s">
        <v>821</v>
      </c>
      <c r="G2273" s="49" t="s">
        <v>829</v>
      </c>
      <c r="H2273" s="49" t="s">
        <v>821</v>
      </c>
      <c r="I2273" s="49" t="s">
        <v>829</v>
      </c>
      <c r="J2273" s="49" t="s">
        <v>821</v>
      </c>
      <c r="K2273" s="49" t="s">
        <v>829</v>
      </c>
      <c r="L2273" s="80" t="s">
        <v>823</v>
      </c>
      <c r="M2273" s="49" t="s">
        <v>111</v>
      </c>
      <c r="N2273" s="49" t="s">
        <v>221</v>
      </c>
      <c r="O2273" s="49" t="s">
        <v>222</v>
      </c>
      <c r="P2273" s="49"/>
      <c r="Q2273" s="50" t="s">
        <v>830</v>
      </c>
      <c r="R2273" s="57"/>
      <c r="S2273" s="49" t="s">
        <v>824</v>
      </c>
      <c r="T2273" s="49" t="s">
        <v>824</v>
      </c>
      <c r="U2273" s="49" t="s">
        <v>824</v>
      </c>
      <c r="V2273" s="50" t="s">
        <v>217</v>
      </c>
      <c r="W2273" s="49" t="s">
        <v>218</v>
      </c>
      <c r="X2273" s="54" t="s">
        <v>58</v>
      </c>
      <c r="Y2273" s="49"/>
      <c r="Z2273" s="49" t="s">
        <v>59</v>
      </c>
      <c r="AA2273" s="54" t="s">
        <v>60</v>
      </c>
      <c r="AB2273" s="54"/>
      <c r="AC2273" s="54" t="s">
        <v>82</v>
      </c>
      <c r="AD2273" s="54" t="s">
        <v>82</v>
      </c>
    </row>
    <row r="2274" spans="1:30" s="58" customFormat="1" ht="66" customHeight="1" x14ac:dyDescent="0.25">
      <c r="A2274" s="54">
        <f>+SUBTOTAL(3,$B$11:B2274)</f>
        <v>68</v>
      </c>
      <c r="B2274" s="54" t="s">
        <v>42</v>
      </c>
      <c r="C2274" s="54" t="s">
        <v>43</v>
      </c>
      <c r="D2274" s="54" t="s">
        <v>831</v>
      </c>
      <c r="E2274" s="54" t="s">
        <v>832</v>
      </c>
      <c r="F2274" s="49" t="s">
        <v>833</v>
      </c>
      <c r="G2274" s="49">
        <v>45314.377835648149</v>
      </c>
      <c r="H2274" s="49" t="s">
        <v>833</v>
      </c>
      <c r="I2274" s="49">
        <v>45314.377835648149</v>
      </c>
      <c r="J2274" s="49" t="s">
        <v>833</v>
      </c>
      <c r="K2274" s="49">
        <v>45314.377835648149</v>
      </c>
      <c r="L2274" s="80" t="s">
        <v>834</v>
      </c>
      <c r="M2274" s="49" t="s">
        <v>48</v>
      </c>
      <c r="N2274" s="49" t="s">
        <v>49</v>
      </c>
      <c r="O2274" s="49" t="s">
        <v>233</v>
      </c>
      <c r="P2274" s="49" t="s">
        <v>835</v>
      </c>
      <c r="Q2274" s="50"/>
      <c r="R2274" s="57"/>
      <c r="S2274" s="49" t="s">
        <v>836</v>
      </c>
      <c r="T2274" s="49" t="s">
        <v>837</v>
      </c>
      <c r="U2274" s="49" t="s">
        <v>837</v>
      </c>
      <c r="V2274" s="49" t="s">
        <v>80</v>
      </c>
      <c r="W2274" s="49" t="s">
        <v>838</v>
      </c>
      <c r="X2274" s="54" t="s">
        <v>58</v>
      </c>
      <c r="Y2274" s="49"/>
      <c r="Z2274" s="49" t="s">
        <v>59</v>
      </c>
      <c r="AA2274" s="54" t="s">
        <v>74</v>
      </c>
      <c r="AB2274" s="54"/>
      <c r="AC2274" s="54" t="s">
        <v>82</v>
      </c>
      <c r="AD2274" s="54" t="s">
        <v>82</v>
      </c>
    </row>
    <row r="2275" spans="1:30" s="58" customFormat="1" ht="91.5" customHeight="1" x14ac:dyDescent="0.25">
      <c r="A2275" s="54">
        <f>+SUBTOTAL(3,$B$11:B2275)</f>
        <v>69</v>
      </c>
      <c r="B2275" s="54" t="s">
        <v>42</v>
      </c>
      <c r="C2275" s="54" t="s">
        <v>43</v>
      </c>
      <c r="D2275" s="54" t="s">
        <v>831</v>
      </c>
      <c r="E2275" s="54" t="s">
        <v>832</v>
      </c>
      <c r="F2275" s="49" t="s">
        <v>839</v>
      </c>
      <c r="G2275" s="49">
        <v>45309.532893518517</v>
      </c>
      <c r="H2275" s="49" t="s">
        <v>839</v>
      </c>
      <c r="I2275" s="49">
        <v>45309.532893518517</v>
      </c>
      <c r="J2275" s="49" t="s">
        <v>839</v>
      </c>
      <c r="K2275" s="49">
        <v>45309.532893518517</v>
      </c>
      <c r="L2275" s="80" t="s">
        <v>840</v>
      </c>
      <c r="M2275" s="49" t="s">
        <v>48</v>
      </c>
      <c r="N2275" s="54" t="s">
        <v>64</v>
      </c>
      <c r="O2275" s="49" t="s">
        <v>87</v>
      </c>
      <c r="P2275" s="49" t="s">
        <v>841</v>
      </c>
      <c r="Q2275" s="50"/>
      <c r="R2275" s="57"/>
      <c r="S2275" s="49" t="s">
        <v>836</v>
      </c>
      <c r="T2275" s="49" t="s">
        <v>842</v>
      </c>
      <c r="U2275" s="49" t="s">
        <v>842</v>
      </c>
      <c r="V2275" s="49" t="s">
        <v>71</v>
      </c>
      <c r="W2275" s="49" t="s">
        <v>72</v>
      </c>
      <c r="X2275" s="54" t="s">
        <v>58</v>
      </c>
      <c r="Y2275" s="49"/>
      <c r="Z2275" s="49" t="s">
        <v>59</v>
      </c>
      <c r="AA2275" s="54" t="s">
        <v>74</v>
      </c>
      <c r="AB2275" s="54"/>
      <c r="AC2275" s="54" t="s">
        <v>82</v>
      </c>
      <c r="AD2275" s="54" t="s">
        <v>82</v>
      </c>
    </row>
    <row r="2276" spans="1:30" s="58" customFormat="1" ht="90.75" customHeight="1" x14ac:dyDescent="0.25">
      <c r="A2276" s="54">
        <f>+SUBTOTAL(3,$B$11:B2276)</f>
        <v>70</v>
      </c>
      <c r="B2276" s="54" t="s">
        <v>42</v>
      </c>
      <c r="C2276" s="54" t="s">
        <v>43</v>
      </c>
      <c r="D2276" s="54" t="s">
        <v>831</v>
      </c>
      <c r="E2276" s="54" t="s">
        <v>832</v>
      </c>
      <c r="F2276" s="49" t="s">
        <v>843</v>
      </c>
      <c r="G2276" s="49">
        <v>45308.722581018519</v>
      </c>
      <c r="H2276" s="49" t="s">
        <v>843</v>
      </c>
      <c r="I2276" s="49">
        <v>45308.722581018519</v>
      </c>
      <c r="J2276" s="49" t="s">
        <v>843</v>
      </c>
      <c r="K2276" s="49">
        <v>45308.722581018519</v>
      </c>
      <c r="L2276" s="80" t="s">
        <v>844</v>
      </c>
      <c r="M2276" s="49" t="s">
        <v>48</v>
      </c>
      <c r="N2276" s="49" t="s">
        <v>379</v>
      </c>
      <c r="O2276" s="49" t="s">
        <v>430</v>
      </c>
      <c r="P2276" s="49" t="s">
        <v>845</v>
      </c>
      <c r="Q2276" s="50"/>
      <c r="R2276" s="57"/>
      <c r="S2276" s="49" t="s">
        <v>836</v>
      </c>
      <c r="T2276" s="49" t="s">
        <v>846</v>
      </c>
      <c r="U2276" s="49" t="s">
        <v>846</v>
      </c>
      <c r="V2276" s="49" t="s">
        <v>71</v>
      </c>
      <c r="W2276" s="49" t="s">
        <v>72</v>
      </c>
      <c r="X2276" s="54" t="s">
        <v>58</v>
      </c>
      <c r="Y2276" s="49"/>
      <c r="Z2276" s="49" t="s">
        <v>59</v>
      </c>
      <c r="AA2276" s="54" t="s">
        <v>60</v>
      </c>
      <c r="AB2276" s="54"/>
      <c r="AC2276" s="54" t="s">
        <v>82</v>
      </c>
      <c r="AD2276" s="54" t="s">
        <v>82</v>
      </c>
    </row>
    <row r="2277" spans="1:30" s="58" customFormat="1" ht="57" customHeight="1" x14ac:dyDescent="0.25">
      <c r="A2277" s="54">
        <f>+SUBTOTAL(3,$B$11:B2277)</f>
        <v>71</v>
      </c>
      <c r="B2277" s="54" t="s">
        <v>42</v>
      </c>
      <c r="C2277" s="54" t="s">
        <v>43</v>
      </c>
      <c r="D2277" s="54" t="s">
        <v>831</v>
      </c>
      <c r="E2277" s="54" t="s">
        <v>832</v>
      </c>
      <c r="F2277" s="49" t="s">
        <v>1454</v>
      </c>
      <c r="G2277" s="49">
        <v>45350.427129629628</v>
      </c>
      <c r="H2277" s="49" t="s">
        <v>1454</v>
      </c>
      <c r="I2277" s="49">
        <v>45350.427129629628</v>
      </c>
      <c r="J2277" s="49" t="s">
        <v>1454</v>
      </c>
      <c r="K2277" s="49">
        <v>45350.427129629628</v>
      </c>
      <c r="L2277" s="80" t="s">
        <v>1467</v>
      </c>
      <c r="M2277" s="49" t="s">
        <v>48</v>
      </c>
      <c r="N2277" s="54" t="s">
        <v>303</v>
      </c>
      <c r="O2277" s="49" t="s">
        <v>304</v>
      </c>
      <c r="P2277" s="49" t="s">
        <v>1481</v>
      </c>
      <c r="Q2277" s="50"/>
      <c r="R2277" s="57"/>
      <c r="S2277" s="49" t="s">
        <v>1478</v>
      </c>
      <c r="T2277" s="49" t="s">
        <v>1478</v>
      </c>
      <c r="U2277" s="49" t="s">
        <v>1478</v>
      </c>
      <c r="V2277" s="49" t="s">
        <v>80</v>
      </c>
      <c r="W2277" s="49" t="s">
        <v>81</v>
      </c>
      <c r="X2277" s="54" t="s">
        <v>58</v>
      </c>
      <c r="Y2277" s="49"/>
      <c r="Z2277" s="49" t="s">
        <v>59</v>
      </c>
      <c r="AA2277" s="54" t="s">
        <v>74</v>
      </c>
      <c r="AB2277" s="54"/>
      <c r="AC2277" s="54" t="s">
        <v>82</v>
      </c>
      <c r="AD2277" s="54" t="s">
        <v>82</v>
      </c>
    </row>
    <row r="2278" spans="1:30" s="58" customFormat="1" ht="57" customHeight="1" x14ac:dyDescent="0.25">
      <c r="A2278" s="54">
        <f>+SUBTOTAL(3,$B$11:B2278)</f>
        <v>72</v>
      </c>
      <c r="B2278" s="54" t="s">
        <v>42</v>
      </c>
      <c r="C2278" s="54" t="s">
        <v>43</v>
      </c>
      <c r="D2278" s="54" t="s">
        <v>831</v>
      </c>
      <c r="E2278" s="54" t="s">
        <v>832</v>
      </c>
      <c r="F2278" s="49" t="s">
        <v>1455</v>
      </c>
      <c r="G2278" s="49">
        <v>45345.620057870372</v>
      </c>
      <c r="H2278" s="49" t="s">
        <v>1455</v>
      </c>
      <c r="I2278" s="49">
        <v>45345.620057870372</v>
      </c>
      <c r="J2278" s="49" t="s">
        <v>1455</v>
      </c>
      <c r="K2278" s="49">
        <v>45345.620057870372</v>
      </c>
      <c r="L2278" s="80" t="s">
        <v>1468</v>
      </c>
      <c r="M2278" s="49" t="s">
        <v>48</v>
      </c>
      <c r="N2278" s="54" t="s">
        <v>64</v>
      </c>
      <c r="O2278" s="49" t="s">
        <v>103</v>
      </c>
      <c r="P2278" s="49" t="s">
        <v>1482</v>
      </c>
      <c r="Q2278" s="50"/>
      <c r="R2278" s="57"/>
      <c r="S2278" s="49" t="s">
        <v>836</v>
      </c>
      <c r="T2278" s="49" t="s">
        <v>836</v>
      </c>
      <c r="U2278" s="49" t="s">
        <v>836</v>
      </c>
      <c r="V2278" s="49" t="s">
        <v>80</v>
      </c>
      <c r="W2278" s="49" t="s">
        <v>81</v>
      </c>
      <c r="X2278" s="54" t="s">
        <v>58</v>
      </c>
      <c r="Y2278" s="49"/>
      <c r="Z2278" s="49" t="s">
        <v>59</v>
      </c>
      <c r="AA2278" s="54" t="s">
        <v>74</v>
      </c>
      <c r="AB2278" s="54"/>
      <c r="AC2278" s="54" t="s">
        <v>117</v>
      </c>
      <c r="AD2278" s="54" t="s">
        <v>117</v>
      </c>
    </row>
    <row r="2279" spans="1:30" s="58" customFormat="1" ht="57" customHeight="1" x14ac:dyDescent="0.25">
      <c r="A2279" s="54">
        <f>+SUBTOTAL(3,$B$11:B2279)</f>
        <v>73</v>
      </c>
      <c r="B2279" s="54" t="s">
        <v>42</v>
      </c>
      <c r="C2279" s="54" t="s">
        <v>43</v>
      </c>
      <c r="D2279" s="54" t="s">
        <v>831</v>
      </c>
      <c r="E2279" s="54" t="s">
        <v>832</v>
      </c>
      <c r="F2279" s="49" t="s">
        <v>1456</v>
      </c>
      <c r="G2279" s="49">
        <v>45344.421319444446</v>
      </c>
      <c r="H2279" s="49" t="s">
        <v>1456</v>
      </c>
      <c r="I2279" s="49">
        <v>45344.421319444446</v>
      </c>
      <c r="J2279" s="49" t="s">
        <v>1456</v>
      </c>
      <c r="K2279" s="49">
        <v>45344.421319444446</v>
      </c>
      <c r="L2279" s="80" t="s">
        <v>1469</v>
      </c>
      <c r="M2279" s="49" t="s">
        <v>48</v>
      </c>
      <c r="N2279" s="49" t="s">
        <v>49</v>
      </c>
      <c r="O2279" s="49" t="s">
        <v>1483</v>
      </c>
      <c r="P2279" s="49" t="s">
        <v>1484</v>
      </c>
      <c r="Q2279" s="50"/>
      <c r="R2279" s="57"/>
      <c r="S2279" s="49" t="s">
        <v>126</v>
      </c>
      <c r="T2279" s="49" t="s">
        <v>126</v>
      </c>
      <c r="U2279" s="49" t="s">
        <v>126</v>
      </c>
      <c r="V2279" s="49" t="s">
        <v>80</v>
      </c>
      <c r="W2279" s="49" t="s">
        <v>81</v>
      </c>
      <c r="X2279" s="54" t="s">
        <v>58</v>
      </c>
      <c r="Y2279" s="49"/>
      <c r="Z2279" s="49" t="s">
        <v>59</v>
      </c>
      <c r="AA2279" s="54" t="s">
        <v>74</v>
      </c>
      <c r="AB2279" s="54"/>
      <c r="AC2279" s="54" t="s">
        <v>82</v>
      </c>
      <c r="AD2279" s="54" t="s">
        <v>82</v>
      </c>
    </row>
    <row r="2280" spans="1:30" s="58" customFormat="1" ht="57" customHeight="1" x14ac:dyDescent="0.25">
      <c r="A2280" s="54">
        <f>+SUBTOTAL(3,$B$11:B2280)</f>
        <v>74</v>
      </c>
      <c r="B2280" s="54" t="s">
        <v>42</v>
      </c>
      <c r="C2280" s="54" t="s">
        <v>43</v>
      </c>
      <c r="D2280" s="54" t="s">
        <v>831</v>
      </c>
      <c r="E2280" s="54" t="s">
        <v>832</v>
      </c>
      <c r="F2280" s="49" t="s">
        <v>1457</v>
      </c>
      <c r="G2280" s="49">
        <v>45344.389618055553</v>
      </c>
      <c r="H2280" s="49" t="s">
        <v>1457</v>
      </c>
      <c r="I2280" s="49">
        <v>45344.389618055553</v>
      </c>
      <c r="J2280" s="49" t="s">
        <v>1457</v>
      </c>
      <c r="K2280" s="49">
        <v>45344.389618055553</v>
      </c>
      <c r="L2280" s="80" t="s">
        <v>1470</v>
      </c>
      <c r="M2280" s="49" t="s">
        <v>48</v>
      </c>
      <c r="N2280" s="54" t="s">
        <v>191</v>
      </c>
      <c r="O2280" s="49" t="s">
        <v>1485</v>
      </c>
      <c r="P2280" s="49" t="s">
        <v>1486</v>
      </c>
      <c r="Q2280" s="50"/>
      <c r="R2280" s="57"/>
      <c r="S2280" s="49" t="s">
        <v>1479</v>
      </c>
      <c r="T2280" s="49" t="s">
        <v>1479</v>
      </c>
      <c r="U2280" s="49" t="s">
        <v>1479</v>
      </c>
      <c r="V2280" s="49" t="s">
        <v>115</v>
      </c>
      <c r="W2280" s="49" t="s">
        <v>116</v>
      </c>
      <c r="X2280" s="54" t="s">
        <v>58</v>
      </c>
      <c r="Y2280" s="49"/>
      <c r="Z2280" s="49" t="s">
        <v>59</v>
      </c>
      <c r="AA2280" s="54" t="s">
        <v>74</v>
      </c>
      <c r="AB2280" s="54"/>
      <c r="AC2280" s="54" t="s">
        <v>82</v>
      </c>
      <c r="AD2280" s="54" t="s">
        <v>82</v>
      </c>
    </row>
    <row r="2281" spans="1:30" s="58" customFormat="1" ht="57" customHeight="1" x14ac:dyDescent="0.25">
      <c r="A2281" s="54">
        <f>+SUBTOTAL(3,$B$11:B2281)</f>
        <v>75</v>
      </c>
      <c r="B2281" s="54" t="s">
        <v>42</v>
      </c>
      <c r="C2281" s="54" t="s">
        <v>43</v>
      </c>
      <c r="D2281" s="54" t="s">
        <v>831</v>
      </c>
      <c r="E2281" s="54" t="s">
        <v>832</v>
      </c>
      <c r="F2281" s="49" t="s">
        <v>1458</v>
      </c>
      <c r="G2281" s="49">
        <v>45343.52884259259</v>
      </c>
      <c r="H2281" s="49" t="s">
        <v>1458</v>
      </c>
      <c r="I2281" s="49">
        <v>45343.52884259259</v>
      </c>
      <c r="J2281" s="49" t="s">
        <v>1458</v>
      </c>
      <c r="K2281" s="49">
        <v>45343.52884259259</v>
      </c>
      <c r="L2281" s="80" t="s">
        <v>1471</v>
      </c>
      <c r="M2281" s="49" t="s">
        <v>48</v>
      </c>
      <c r="N2281" s="54" t="s">
        <v>313</v>
      </c>
      <c r="O2281" s="49" t="s">
        <v>482</v>
      </c>
      <c r="P2281" s="49" t="s">
        <v>1487</v>
      </c>
      <c r="Q2281" s="50"/>
      <c r="R2281" s="57"/>
      <c r="S2281" s="49" t="s">
        <v>1480</v>
      </c>
      <c r="T2281" s="49" t="s">
        <v>1480</v>
      </c>
      <c r="U2281" s="49" t="s">
        <v>1480</v>
      </c>
      <c r="V2281" s="49" t="s">
        <v>80</v>
      </c>
      <c r="W2281" s="49" t="s">
        <v>81</v>
      </c>
      <c r="X2281" s="54" t="s">
        <v>58</v>
      </c>
      <c r="Y2281" s="49"/>
      <c r="Z2281" s="49" t="s">
        <v>59</v>
      </c>
      <c r="AA2281" s="54" t="s">
        <v>74</v>
      </c>
      <c r="AB2281" s="54"/>
      <c r="AC2281" s="54" t="s">
        <v>82</v>
      </c>
      <c r="AD2281" s="54" t="s">
        <v>82</v>
      </c>
    </row>
    <row r="2282" spans="1:30" s="58" customFormat="1" ht="57" customHeight="1" x14ac:dyDescent="0.25">
      <c r="A2282" s="54">
        <f>+SUBTOTAL(3,$B$11:B2282)</f>
        <v>76</v>
      </c>
      <c r="B2282" s="54" t="s">
        <v>42</v>
      </c>
      <c r="C2282" s="54" t="s">
        <v>43</v>
      </c>
      <c r="D2282" s="54" t="s">
        <v>831</v>
      </c>
      <c r="E2282" s="54" t="s">
        <v>832</v>
      </c>
      <c r="F2282" s="49" t="s">
        <v>1459</v>
      </c>
      <c r="G2282" s="49">
        <v>45343.495462962965</v>
      </c>
      <c r="H2282" s="49" t="s">
        <v>1459</v>
      </c>
      <c r="I2282" s="49">
        <v>45343.495462962965</v>
      </c>
      <c r="J2282" s="49" t="s">
        <v>1459</v>
      </c>
      <c r="K2282" s="49">
        <v>45343.495462962965</v>
      </c>
      <c r="L2282" s="80" t="s">
        <v>1472</v>
      </c>
      <c r="M2282" s="49" t="s">
        <v>48</v>
      </c>
      <c r="N2282" s="54" t="s">
        <v>261</v>
      </c>
      <c r="O2282" s="49" t="s">
        <v>262</v>
      </c>
      <c r="P2282" s="49" t="s">
        <v>1488</v>
      </c>
      <c r="Q2282" s="50"/>
      <c r="R2282" s="57"/>
      <c r="S2282" s="49" t="s">
        <v>836</v>
      </c>
      <c r="T2282" s="49" t="s">
        <v>836</v>
      </c>
      <c r="U2282" s="49" t="s">
        <v>836</v>
      </c>
      <c r="V2282" s="49" t="s">
        <v>1496</v>
      </c>
      <c r="W2282" s="49" t="s">
        <v>1497</v>
      </c>
      <c r="X2282" s="54" t="s">
        <v>58</v>
      </c>
      <c r="Y2282" s="49"/>
      <c r="Z2282" s="49" t="s">
        <v>59</v>
      </c>
      <c r="AA2282" s="54" t="s">
        <v>74</v>
      </c>
      <c r="AB2282" s="54"/>
      <c r="AC2282" s="54" t="s">
        <v>82</v>
      </c>
      <c r="AD2282" s="54" t="s">
        <v>82</v>
      </c>
    </row>
    <row r="2283" spans="1:30" s="58" customFormat="1" ht="57" customHeight="1" x14ac:dyDescent="0.25">
      <c r="A2283" s="54">
        <f>+SUBTOTAL(3,$B$11:B2283)</f>
        <v>77</v>
      </c>
      <c r="B2283" s="54" t="s">
        <v>42</v>
      </c>
      <c r="C2283" s="54" t="s">
        <v>43</v>
      </c>
      <c r="D2283" s="54" t="s">
        <v>831</v>
      </c>
      <c r="E2283" s="54" t="s">
        <v>832</v>
      </c>
      <c r="F2283" s="49" t="s">
        <v>1460</v>
      </c>
      <c r="G2283" s="49">
        <v>45343.428668981483</v>
      </c>
      <c r="H2283" s="49" t="s">
        <v>1460</v>
      </c>
      <c r="I2283" s="49">
        <v>45343.428668981483</v>
      </c>
      <c r="J2283" s="49" t="s">
        <v>1460</v>
      </c>
      <c r="K2283" s="49">
        <v>45343.428668981483</v>
      </c>
      <c r="L2283" s="80" t="s">
        <v>1470</v>
      </c>
      <c r="M2283" s="49" t="s">
        <v>48</v>
      </c>
      <c r="N2283" s="54" t="s">
        <v>191</v>
      </c>
      <c r="O2283" s="49" t="s">
        <v>1485</v>
      </c>
      <c r="P2283" s="49" t="s">
        <v>1486</v>
      </c>
      <c r="Q2283" s="50"/>
      <c r="R2283" s="57"/>
      <c r="S2283" s="49" t="s">
        <v>1478</v>
      </c>
      <c r="T2283" s="49" t="s">
        <v>1478</v>
      </c>
      <c r="U2283" s="49" t="s">
        <v>1478</v>
      </c>
      <c r="V2283" s="49" t="s">
        <v>115</v>
      </c>
      <c r="W2283" s="49" t="s">
        <v>116</v>
      </c>
      <c r="X2283" s="54" t="s">
        <v>58</v>
      </c>
      <c r="Y2283" s="49"/>
      <c r="Z2283" s="49" t="s">
        <v>59</v>
      </c>
      <c r="AA2283" s="54" t="s">
        <v>74</v>
      </c>
      <c r="AB2283" s="54"/>
      <c r="AC2283" s="54" t="s">
        <v>82</v>
      </c>
      <c r="AD2283" s="54" t="s">
        <v>82</v>
      </c>
    </row>
    <row r="2284" spans="1:30" s="58" customFormat="1" ht="57" customHeight="1" x14ac:dyDescent="0.25">
      <c r="A2284" s="54">
        <f>+SUBTOTAL(3,$B$11:B2284)</f>
        <v>78</v>
      </c>
      <c r="B2284" s="54" t="s">
        <v>42</v>
      </c>
      <c r="C2284" s="54" t="s">
        <v>43</v>
      </c>
      <c r="D2284" s="54" t="s">
        <v>831</v>
      </c>
      <c r="E2284" s="54" t="s">
        <v>832</v>
      </c>
      <c r="F2284" s="49" t="s">
        <v>1461</v>
      </c>
      <c r="G2284" s="49">
        <v>45338.49523148148</v>
      </c>
      <c r="H2284" s="49" t="s">
        <v>1461</v>
      </c>
      <c r="I2284" s="49">
        <v>45338.49523148148</v>
      </c>
      <c r="J2284" s="49" t="s">
        <v>1461</v>
      </c>
      <c r="K2284" s="49">
        <v>45338.49523148148</v>
      </c>
      <c r="L2284" s="80" t="s">
        <v>1473</v>
      </c>
      <c r="M2284" s="49" t="s">
        <v>48</v>
      </c>
      <c r="N2284" s="49" t="s">
        <v>49</v>
      </c>
      <c r="O2284" s="49" t="s">
        <v>668</v>
      </c>
      <c r="P2284" s="49" t="s">
        <v>1489</v>
      </c>
      <c r="Q2284" s="50"/>
      <c r="R2284" s="57"/>
      <c r="S2284" s="49" t="s">
        <v>836</v>
      </c>
      <c r="T2284" s="49" t="s">
        <v>836</v>
      </c>
      <c r="U2284" s="49" t="s">
        <v>836</v>
      </c>
      <c r="V2284" s="49" t="s">
        <v>71</v>
      </c>
      <c r="W2284" s="49" t="s">
        <v>72</v>
      </c>
      <c r="X2284" s="54" t="s">
        <v>58</v>
      </c>
      <c r="Y2284" s="49"/>
      <c r="Z2284" s="49" t="s">
        <v>59</v>
      </c>
      <c r="AA2284" s="54" t="s">
        <v>74</v>
      </c>
      <c r="AB2284" s="54"/>
      <c r="AC2284" s="54" t="s">
        <v>82</v>
      </c>
      <c r="AD2284" s="54" t="s">
        <v>82</v>
      </c>
    </row>
    <row r="2285" spans="1:30" s="58" customFormat="1" ht="57" customHeight="1" x14ac:dyDescent="0.25">
      <c r="A2285" s="54">
        <f>+SUBTOTAL(3,$B$11:B2285)</f>
        <v>79</v>
      </c>
      <c r="B2285" s="54" t="s">
        <v>42</v>
      </c>
      <c r="C2285" s="54" t="s">
        <v>43</v>
      </c>
      <c r="D2285" s="54" t="s">
        <v>831</v>
      </c>
      <c r="E2285" s="54" t="s">
        <v>832</v>
      </c>
      <c r="F2285" s="49" t="s">
        <v>1462</v>
      </c>
      <c r="G2285" s="49">
        <v>45338.49454861111</v>
      </c>
      <c r="H2285" s="49" t="s">
        <v>1462</v>
      </c>
      <c r="I2285" s="49">
        <v>45338.49454861111</v>
      </c>
      <c r="J2285" s="49" t="s">
        <v>1462</v>
      </c>
      <c r="K2285" s="49">
        <v>45338.49454861111</v>
      </c>
      <c r="L2285" s="80" t="s">
        <v>1474</v>
      </c>
      <c r="M2285" s="49" t="s">
        <v>48</v>
      </c>
      <c r="N2285" s="54" t="s">
        <v>221</v>
      </c>
      <c r="O2285" s="49" t="s">
        <v>1490</v>
      </c>
      <c r="P2285" s="49" t="s">
        <v>1491</v>
      </c>
      <c r="Q2285" s="50"/>
      <c r="R2285" s="57"/>
      <c r="S2285" s="49" t="s">
        <v>836</v>
      </c>
      <c r="T2285" s="49" t="s">
        <v>836</v>
      </c>
      <c r="U2285" s="49" t="s">
        <v>836</v>
      </c>
      <c r="V2285" s="49" t="s">
        <v>80</v>
      </c>
      <c r="W2285" s="49" t="s">
        <v>81</v>
      </c>
      <c r="X2285" s="54" t="s">
        <v>58</v>
      </c>
      <c r="Y2285" s="49"/>
      <c r="Z2285" s="49" t="s">
        <v>59</v>
      </c>
      <c r="AA2285" s="54" t="s">
        <v>74</v>
      </c>
      <c r="AB2285" s="54"/>
      <c r="AC2285" s="54" t="s">
        <v>82</v>
      </c>
      <c r="AD2285" s="54" t="s">
        <v>82</v>
      </c>
    </row>
    <row r="2286" spans="1:30" s="58" customFormat="1" ht="57" customHeight="1" x14ac:dyDescent="0.25">
      <c r="A2286" s="54">
        <f>+SUBTOTAL(3,$B$11:B2286)</f>
        <v>80</v>
      </c>
      <c r="B2286" s="54" t="s">
        <v>42</v>
      </c>
      <c r="C2286" s="54" t="s">
        <v>43</v>
      </c>
      <c r="D2286" s="54" t="s">
        <v>831</v>
      </c>
      <c r="E2286" s="54" t="s">
        <v>832</v>
      </c>
      <c r="F2286" s="49" t="s">
        <v>1463</v>
      </c>
      <c r="G2286" s="49">
        <v>45331.597384259258</v>
      </c>
      <c r="H2286" s="49" t="s">
        <v>1463</v>
      </c>
      <c r="I2286" s="49">
        <v>45331.597384259258</v>
      </c>
      <c r="J2286" s="49" t="s">
        <v>1463</v>
      </c>
      <c r="K2286" s="49">
        <v>45331.597384259258</v>
      </c>
      <c r="L2286" s="80" t="s">
        <v>1475</v>
      </c>
      <c r="M2286" s="49" t="s">
        <v>48</v>
      </c>
      <c r="N2286" s="49" t="s">
        <v>197</v>
      </c>
      <c r="O2286" s="49" t="s">
        <v>289</v>
      </c>
      <c r="P2286" s="49" t="s">
        <v>1492</v>
      </c>
      <c r="Q2286" s="50"/>
      <c r="R2286" s="57"/>
      <c r="S2286" s="49" t="s">
        <v>836</v>
      </c>
      <c r="T2286" s="49" t="s">
        <v>836</v>
      </c>
      <c r="U2286" s="49" t="s">
        <v>836</v>
      </c>
      <c r="V2286" s="49" t="s">
        <v>98</v>
      </c>
      <c r="W2286" s="49" t="s">
        <v>99</v>
      </c>
      <c r="X2286" s="54" t="s">
        <v>58</v>
      </c>
      <c r="Y2286" s="49"/>
      <c r="Z2286" s="49" t="s">
        <v>59</v>
      </c>
      <c r="AA2286" s="54" t="s">
        <v>74</v>
      </c>
      <c r="AB2286" s="54"/>
      <c r="AC2286" s="54" t="s">
        <v>82</v>
      </c>
      <c r="AD2286" s="54" t="s">
        <v>82</v>
      </c>
    </row>
    <row r="2287" spans="1:30" s="58" customFormat="1" ht="57" customHeight="1" x14ac:dyDescent="0.25">
      <c r="A2287" s="54">
        <f>+SUBTOTAL(3,$B$11:B2287)</f>
        <v>81</v>
      </c>
      <c r="B2287" s="54" t="s">
        <v>42</v>
      </c>
      <c r="C2287" s="54" t="s">
        <v>43</v>
      </c>
      <c r="D2287" s="54" t="s">
        <v>831</v>
      </c>
      <c r="E2287" s="54" t="s">
        <v>832</v>
      </c>
      <c r="F2287" s="49" t="s">
        <v>1464</v>
      </c>
      <c r="G2287" s="49">
        <v>45331.430312500001</v>
      </c>
      <c r="H2287" s="49" t="s">
        <v>1464</v>
      </c>
      <c r="I2287" s="49">
        <v>45331.430312500001</v>
      </c>
      <c r="J2287" s="49" t="s">
        <v>1464</v>
      </c>
      <c r="K2287" s="49">
        <v>45331.430312500001</v>
      </c>
      <c r="L2287" s="80" t="s">
        <v>1476</v>
      </c>
      <c r="M2287" s="49" t="s">
        <v>48</v>
      </c>
      <c r="N2287" s="54" t="s">
        <v>182</v>
      </c>
      <c r="O2287" s="49" t="s">
        <v>1493</v>
      </c>
      <c r="P2287" s="49" t="s">
        <v>1494</v>
      </c>
      <c r="Q2287" s="50"/>
      <c r="R2287" s="57"/>
      <c r="S2287" s="49" t="s">
        <v>836</v>
      </c>
      <c r="T2287" s="49" t="s">
        <v>836</v>
      </c>
      <c r="U2287" s="49" t="s">
        <v>836</v>
      </c>
      <c r="V2287" s="49" t="s">
        <v>98</v>
      </c>
      <c r="W2287" s="49" t="s">
        <v>99</v>
      </c>
      <c r="X2287" s="54" t="s">
        <v>58</v>
      </c>
      <c r="Y2287" s="49"/>
      <c r="Z2287" s="49" t="s">
        <v>59</v>
      </c>
      <c r="AA2287" s="54" t="s">
        <v>74</v>
      </c>
      <c r="AB2287" s="54"/>
      <c r="AC2287" s="54" t="s">
        <v>82</v>
      </c>
      <c r="AD2287" s="54" t="s">
        <v>82</v>
      </c>
    </row>
    <row r="2288" spans="1:30" s="58" customFormat="1" ht="57" customHeight="1" x14ac:dyDescent="0.25">
      <c r="A2288" s="54">
        <f>+SUBTOTAL(3,$B$11:B2288)</f>
        <v>82</v>
      </c>
      <c r="B2288" s="54" t="s">
        <v>42</v>
      </c>
      <c r="C2288" s="54" t="s">
        <v>43</v>
      </c>
      <c r="D2288" s="54" t="s">
        <v>831</v>
      </c>
      <c r="E2288" s="54" t="s">
        <v>832</v>
      </c>
      <c r="F2288" s="49" t="s">
        <v>1465</v>
      </c>
      <c r="G2288" s="49">
        <v>45327.418668981481</v>
      </c>
      <c r="H2288" s="49" t="s">
        <v>1465</v>
      </c>
      <c r="I2288" s="49">
        <v>45327.418668981481</v>
      </c>
      <c r="J2288" s="49" t="s">
        <v>1465</v>
      </c>
      <c r="K2288" s="49">
        <v>45327.418668981481</v>
      </c>
      <c r="L2288" s="80" t="s">
        <v>1477</v>
      </c>
      <c r="M2288" s="49" t="s">
        <v>48</v>
      </c>
      <c r="N2288" s="54" t="s">
        <v>261</v>
      </c>
      <c r="O2288" s="49" t="s">
        <v>750</v>
      </c>
      <c r="P2288" s="49" t="s">
        <v>1495</v>
      </c>
      <c r="Q2288" s="50"/>
      <c r="R2288" s="57"/>
      <c r="S2288" s="49" t="s">
        <v>836</v>
      </c>
      <c r="T2288" s="49" t="s">
        <v>836</v>
      </c>
      <c r="U2288" s="49" t="s">
        <v>836</v>
      </c>
      <c r="V2288" s="49" t="s">
        <v>98</v>
      </c>
      <c r="W2288" s="49" t="s">
        <v>99</v>
      </c>
      <c r="X2288" s="54" t="s">
        <v>58</v>
      </c>
      <c r="Y2288" s="49"/>
      <c r="Z2288" s="49" t="s">
        <v>59</v>
      </c>
      <c r="AA2288" s="54" t="s">
        <v>74</v>
      </c>
      <c r="AB2288" s="54"/>
      <c r="AC2288" s="54" t="s">
        <v>82</v>
      </c>
      <c r="AD2288" s="54" t="s">
        <v>82</v>
      </c>
    </row>
    <row r="2289" spans="1:796 1052:1820 2076:2844 3100:3868 4124:4892 5148:5916 6172:6940 7196:7964 8220:8988 9244:10012 10268:11036 11292:12060 12316:13084 13340:14108 14364:15132 15388:16156" s="49" customFormat="1" ht="57" customHeight="1" x14ac:dyDescent="0.25">
      <c r="A2289" s="54">
        <f>+SUBTOTAL(3,$B$11:B2289)</f>
        <v>83</v>
      </c>
      <c r="B2289" s="54" t="s">
        <v>42</v>
      </c>
      <c r="C2289" s="54" t="s">
        <v>43</v>
      </c>
      <c r="D2289" s="54" t="s">
        <v>831</v>
      </c>
      <c r="E2289" s="54" t="s">
        <v>832</v>
      </c>
      <c r="F2289" s="49" t="s">
        <v>1466</v>
      </c>
      <c r="G2289" s="49">
        <v>45324.45480324074</v>
      </c>
      <c r="H2289" s="49" t="s">
        <v>1466</v>
      </c>
      <c r="I2289" s="49">
        <v>45324.45480324074</v>
      </c>
      <c r="J2289" s="49" t="s">
        <v>1466</v>
      </c>
      <c r="K2289" s="49">
        <v>45324.45480324074</v>
      </c>
      <c r="L2289" s="79" t="s">
        <v>1471</v>
      </c>
      <c r="M2289" s="49" t="s">
        <v>48</v>
      </c>
      <c r="N2289" s="54" t="s">
        <v>313</v>
      </c>
      <c r="O2289" s="49" t="s">
        <v>482</v>
      </c>
      <c r="P2289" s="49" t="s">
        <v>1487</v>
      </c>
      <c r="Q2289" s="50"/>
      <c r="R2289" s="57"/>
      <c r="S2289" s="49" t="s">
        <v>836</v>
      </c>
      <c r="T2289" s="49" t="s">
        <v>836</v>
      </c>
      <c r="U2289" s="49" t="s">
        <v>836</v>
      </c>
      <c r="V2289" s="49" t="s">
        <v>98</v>
      </c>
      <c r="W2289" s="49" t="s">
        <v>99</v>
      </c>
      <c r="X2289" s="54" t="s">
        <v>58</v>
      </c>
      <c r="Z2289" s="49" t="s">
        <v>59</v>
      </c>
      <c r="AA2289" s="54" t="s">
        <v>74</v>
      </c>
      <c r="AC2289" s="49" t="s">
        <v>82</v>
      </c>
      <c r="AD2289" s="49" t="s">
        <v>82</v>
      </c>
      <c r="JX2289" s="58"/>
      <c r="TT2289" s="58"/>
      <c r="ADP2289" s="58"/>
      <c r="ANL2289" s="58"/>
      <c r="AXH2289" s="58"/>
      <c r="BHD2289" s="58"/>
      <c r="BQZ2289" s="58"/>
      <c r="CAV2289" s="58"/>
      <c r="CKR2289" s="58"/>
      <c r="CUN2289" s="58"/>
      <c r="DEJ2289" s="58"/>
      <c r="DOF2289" s="58"/>
      <c r="DYB2289" s="58"/>
      <c r="EHX2289" s="58"/>
      <c r="ERT2289" s="58"/>
      <c r="FBP2289" s="58"/>
      <c r="FLL2289" s="58"/>
      <c r="FVH2289" s="58"/>
      <c r="GFD2289" s="58"/>
      <c r="GOZ2289" s="58"/>
      <c r="GYV2289" s="58"/>
      <c r="HIR2289" s="58"/>
      <c r="HSN2289" s="58"/>
      <c r="ICJ2289" s="58"/>
      <c r="IMF2289" s="58"/>
      <c r="IWB2289" s="58"/>
      <c r="JFX2289" s="58"/>
      <c r="JPT2289" s="58"/>
      <c r="JZP2289" s="58"/>
      <c r="KJL2289" s="58"/>
      <c r="KTH2289" s="58"/>
      <c r="LDD2289" s="58"/>
      <c r="LMZ2289" s="58"/>
      <c r="LWV2289" s="58"/>
      <c r="MGR2289" s="58"/>
      <c r="MQN2289" s="58"/>
      <c r="NAJ2289" s="58"/>
      <c r="NKF2289" s="58"/>
      <c r="NUB2289" s="58"/>
      <c r="ODX2289" s="58"/>
      <c r="ONT2289" s="58"/>
      <c r="OXP2289" s="58"/>
      <c r="PHL2289" s="58"/>
      <c r="PRH2289" s="58"/>
      <c r="QBD2289" s="58"/>
      <c r="QKZ2289" s="58"/>
      <c r="QUV2289" s="58"/>
      <c r="RER2289" s="58"/>
      <c r="RON2289" s="58"/>
      <c r="RYJ2289" s="58"/>
      <c r="SIF2289" s="58"/>
      <c r="SSB2289" s="58"/>
      <c r="TBX2289" s="58"/>
      <c r="TLT2289" s="58"/>
      <c r="TVP2289" s="58"/>
      <c r="UFL2289" s="58"/>
      <c r="UPH2289" s="58"/>
      <c r="UZD2289" s="58"/>
      <c r="VIZ2289" s="58"/>
      <c r="VSV2289" s="58"/>
      <c r="WCR2289" s="58"/>
      <c r="WMN2289" s="58"/>
      <c r="WWJ2289" s="58"/>
    </row>
    <row r="2290" spans="1:796 1052:1820 2076:2844 3100:3868 4124:4892 5148:5916 6172:6940 7196:7964 8220:8988 9244:10012 10268:11036 11292:12060 12316:13084 13340:14108 14364:15132 15388:16156" s="60" customFormat="1" ht="57" customHeight="1" x14ac:dyDescent="0.25">
      <c r="A2290" s="54">
        <f>+SUBTOTAL(3,$B$11:B2290)</f>
        <v>84</v>
      </c>
      <c r="B2290" s="54" t="s">
        <v>42</v>
      </c>
      <c r="C2290" s="54" t="s">
        <v>43</v>
      </c>
      <c r="D2290" s="54" t="s">
        <v>831</v>
      </c>
      <c r="E2290" s="54" t="s">
        <v>832</v>
      </c>
      <c r="F2290" s="49" t="s">
        <v>1677</v>
      </c>
      <c r="G2290" s="49">
        <v>45378.695648148147</v>
      </c>
      <c r="H2290" s="49" t="s">
        <v>1677</v>
      </c>
      <c r="I2290" s="49">
        <v>45378.695648148147</v>
      </c>
      <c r="J2290" s="49" t="s">
        <v>1677</v>
      </c>
      <c r="K2290" s="49">
        <v>45378.695648148147</v>
      </c>
      <c r="L2290" s="79" t="s">
        <v>1688</v>
      </c>
      <c r="M2290" s="49" t="s">
        <v>48</v>
      </c>
      <c r="N2290" s="54" t="s">
        <v>49</v>
      </c>
      <c r="O2290" s="49" t="s">
        <v>233</v>
      </c>
      <c r="P2290" s="49" t="s">
        <v>1697</v>
      </c>
      <c r="Q2290" s="50"/>
      <c r="R2290" s="57"/>
      <c r="S2290" s="49" t="s">
        <v>836</v>
      </c>
      <c r="T2290" s="49" t="s">
        <v>836</v>
      </c>
      <c r="U2290" s="49" t="s">
        <v>836</v>
      </c>
      <c r="V2290" s="49" t="s">
        <v>98</v>
      </c>
      <c r="W2290" s="49" t="s">
        <v>99</v>
      </c>
      <c r="X2290" s="54" t="s">
        <v>58</v>
      </c>
      <c r="Y2290" s="49"/>
      <c r="Z2290" s="49" t="s">
        <v>59</v>
      </c>
      <c r="AA2290" s="54" t="s">
        <v>74</v>
      </c>
      <c r="AB2290" s="49"/>
      <c r="AC2290" s="54" t="s">
        <v>82</v>
      </c>
      <c r="AD2290" s="54" t="s">
        <v>82</v>
      </c>
      <c r="JX2290" s="58"/>
      <c r="TT2290" s="58"/>
      <c r="ADP2290" s="58"/>
      <c r="ANL2290" s="58"/>
      <c r="AXH2290" s="58"/>
      <c r="BHD2290" s="58"/>
      <c r="BQZ2290" s="58"/>
      <c r="CAV2290" s="58"/>
      <c r="CKR2290" s="58"/>
      <c r="CUN2290" s="58"/>
      <c r="DEJ2290" s="58"/>
      <c r="DOF2290" s="58"/>
      <c r="DYB2290" s="58"/>
      <c r="EHX2290" s="58"/>
      <c r="ERT2290" s="58"/>
      <c r="FBP2290" s="58"/>
      <c r="FLL2290" s="58"/>
      <c r="FVH2290" s="58"/>
      <c r="GFD2290" s="58"/>
      <c r="GOZ2290" s="58"/>
      <c r="GYV2290" s="58"/>
      <c r="HIR2290" s="58"/>
      <c r="HSN2290" s="58"/>
      <c r="ICJ2290" s="58"/>
      <c r="IMF2290" s="58"/>
      <c r="IWB2290" s="58"/>
      <c r="JFX2290" s="58"/>
      <c r="JPT2290" s="58"/>
      <c r="JZP2290" s="58"/>
      <c r="KJL2290" s="58"/>
      <c r="KTH2290" s="58"/>
      <c r="LDD2290" s="58"/>
      <c r="LMZ2290" s="58"/>
      <c r="LWV2290" s="58"/>
      <c r="MGR2290" s="58"/>
      <c r="MQN2290" s="58"/>
      <c r="NAJ2290" s="58"/>
      <c r="NKF2290" s="58"/>
      <c r="NUB2290" s="58"/>
      <c r="ODX2290" s="58"/>
      <c r="ONT2290" s="58"/>
      <c r="OXP2290" s="58"/>
      <c r="PHL2290" s="58"/>
      <c r="PRH2290" s="58"/>
      <c r="QBD2290" s="58"/>
      <c r="QKZ2290" s="58"/>
      <c r="QUV2290" s="58"/>
      <c r="RER2290" s="58"/>
      <c r="RON2290" s="58"/>
      <c r="RYJ2290" s="58"/>
      <c r="SIF2290" s="58"/>
      <c r="SSB2290" s="58"/>
      <c r="TBX2290" s="58"/>
      <c r="TLT2290" s="58"/>
      <c r="TVP2290" s="58"/>
      <c r="UFL2290" s="58"/>
      <c r="UPH2290" s="58"/>
      <c r="UZD2290" s="58"/>
      <c r="VIZ2290" s="58"/>
      <c r="VSV2290" s="58"/>
      <c r="WCR2290" s="58"/>
      <c r="WMN2290" s="58"/>
      <c r="WWJ2290" s="58"/>
    </row>
    <row r="2291" spans="1:796 1052:1820 2076:2844 3100:3868 4124:4892 5148:5916 6172:6940 7196:7964 8220:8988 9244:10012 10268:11036 11292:12060 12316:13084 13340:14108 14364:15132 15388:16156" s="60" customFormat="1" ht="57" customHeight="1" x14ac:dyDescent="0.25">
      <c r="A2291" s="54">
        <f>+SUBTOTAL(3,$B$11:B2291)</f>
        <v>85</v>
      </c>
      <c r="B2291" s="54" t="s">
        <v>42</v>
      </c>
      <c r="C2291" s="54" t="s">
        <v>43</v>
      </c>
      <c r="D2291" s="54" t="s">
        <v>831</v>
      </c>
      <c r="E2291" s="54" t="s">
        <v>832</v>
      </c>
      <c r="F2291" s="49" t="s">
        <v>1678</v>
      </c>
      <c r="G2291" s="49">
        <v>45378.693541666667</v>
      </c>
      <c r="H2291" s="49" t="s">
        <v>1678</v>
      </c>
      <c r="I2291" s="49">
        <v>45378.693541666667</v>
      </c>
      <c r="J2291" s="49" t="s">
        <v>1678</v>
      </c>
      <c r="K2291" s="49">
        <v>45378.693541666667</v>
      </c>
      <c r="L2291" s="79" t="s">
        <v>1689</v>
      </c>
      <c r="M2291" s="49" t="s">
        <v>48</v>
      </c>
      <c r="N2291" s="54" t="s">
        <v>49</v>
      </c>
      <c r="O2291" s="49" t="s">
        <v>233</v>
      </c>
      <c r="P2291" s="49" t="s">
        <v>1698</v>
      </c>
      <c r="Q2291" s="50"/>
      <c r="R2291" s="57"/>
      <c r="S2291" s="49" t="s">
        <v>836</v>
      </c>
      <c r="T2291" s="49" t="s">
        <v>836</v>
      </c>
      <c r="U2291" s="49" t="s">
        <v>836</v>
      </c>
      <c r="V2291" s="49" t="s">
        <v>98</v>
      </c>
      <c r="W2291" s="49" t="s">
        <v>99</v>
      </c>
      <c r="X2291" s="54" t="s">
        <v>58</v>
      </c>
      <c r="Y2291" s="49"/>
      <c r="Z2291" s="49" t="s">
        <v>59</v>
      </c>
      <c r="AA2291" s="54" t="s">
        <v>74</v>
      </c>
      <c r="AB2291" s="49"/>
      <c r="AC2291" s="54" t="s">
        <v>82</v>
      </c>
      <c r="AD2291" s="54" t="s">
        <v>82</v>
      </c>
      <c r="JX2291" s="58"/>
      <c r="TT2291" s="58"/>
      <c r="ADP2291" s="58"/>
      <c r="ANL2291" s="58"/>
      <c r="AXH2291" s="58"/>
      <c r="BHD2291" s="58"/>
      <c r="BQZ2291" s="58"/>
      <c r="CAV2291" s="58"/>
      <c r="CKR2291" s="58"/>
      <c r="CUN2291" s="58"/>
      <c r="DEJ2291" s="58"/>
      <c r="DOF2291" s="58"/>
      <c r="DYB2291" s="58"/>
      <c r="EHX2291" s="58"/>
      <c r="ERT2291" s="58"/>
      <c r="FBP2291" s="58"/>
      <c r="FLL2291" s="58"/>
      <c r="FVH2291" s="58"/>
      <c r="GFD2291" s="58"/>
      <c r="GOZ2291" s="58"/>
      <c r="GYV2291" s="58"/>
      <c r="HIR2291" s="58"/>
      <c r="HSN2291" s="58"/>
      <c r="ICJ2291" s="58"/>
      <c r="IMF2291" s="58"/>
      <c r="IWB2291" s="58"/>
      <c r="JFX2291" s="58"/>
      <c r="JPT2291" s="58"/>
      <c r="JZP2291" s="58"/>
      <c r="KJL2291" s="58"/>
      <c r="KTH2291" s="58"/>
      <c r="LDD2291" s="58"/>
      <c r="LMZ2291" s="58"/>
      <c r="LWV2291" s="58"/>
      <c r="MGR2291" s="58"/>
      <c r="MQN2291" s="58"/>
      <c r="NAJ2291" s="58"/>
      <c r="NKF2291" s="58"/>
      <c r="NUB2291" s="58"/>
      <c r="ODX2291" s="58"/>
      <c r="ONT2291" s="58"/>
      <c r="OXP2291" s="58"/>
      <c r="PHL2291" s="58"/>
      <c r="PRH2291" s="58"/>
      <c r="QBD2291" s="58"/>
      <c r="QKZ2291" s="58"/>
      <c r="QUV2291" s="58"/>
      <c r="RER2291" s="58"/>
      <c r="RON2291" s="58"/>
      <c r="RYJ2291" s="58"/>
      <c r="SIF2291" s="58"/>
      <c r="SSB2291" s="58"/>
      <c r="TBX2291" s="58"/>
      <c r="TLT2291" s="58"/>
      <c r="TVP2291" s="58"/>
      <c r="UFL2291" s="58"/>
      <c r="UPH2291" s="58"/>
      <c r="UZD2291" s="58"/>
      <c r="VIZ2291" s="58"/>
      <c r="VSV2291" s="58"/>
      <c r="WCR2291" s="58"/>
      <c r="WMN2291" s="58"/>
      <c r="WWJ2291" s="58"/>
    </row>
    <row r="2292" spans="1:796 1052:1820 2076:2844 3100:3868 4124:4892 5148:5916 6172:6940 7196:7964 8220:8988 9244:10012 10268:11036 11292:12060 12316:13084 13340:14108 14364:15132 15388:16156" s="60" customFormat="1" ht="57" customHeight="1" x14ac:dyDescent="0.25">
      <c r="A2292" s="54">
        <f>+SUBTOTAL(3,$B$11:B2292)</f>
        <v>86</v>
      </c>
      <c r="B2292" s="54" t="s">
        <v>42</v>
      </c>
      <c r="C2292" s="54" t="s">
        <v>43</v>
      </c>
      <c r="D2292" s="54" t="s">
        <v>831</v>
      </c>
      <c r="E2292" s="54" t="s">
        <v>832</v>
      </c>
      <c r="F2292" s="49" t="s">
        <v>1679</v>
      </c>
      <c r="G2292" s="49">
        <v>45377.614861111113</v>
      </c>
      <c r="H2292" s="49" t="s">
        <v>1679</v>
      </c>
      <c r="I2292" s="49">
        <v>45377.614861111113</v>
      </c>
      <c r="J2292" s="49" t="s">
        <v>1679</v>
      </c>
      <c r="K2292" s="49">
        <v>45377.614861111113</v>
      </c>
      <c r="L2292" s="79" t="s">
        <v>1690</v>
      </c>
      <c r="M2292" s="49" t="s">
        <v>48</v>
      </c>
      <c r="N2292" s="54" t="s">
        <v>221</v>
      </c>
      <c r="O2292" s="49" t="s">
        <v>545</v>
      </c>
      <c r="P2292" s="49" t="s">
        <v>1699</v>
      </c>
      <c r="Q2292" s="50"/>
      <c r="R2292" s="57"/>
      <c r="S2292" s="49" t="s">
        <v>1709</v>
      </c>
      <c r="T2292" s="49" t="s">
        <v>1709</v>
      </c>
      <c r="U2292" s="49" t="s">
        <v>1709</v>
      </c>
      <c r="V2292" s="49" t="s">
        <v>98</v>
      </c>
      <c r="W2292" s="49" t="s">
        <v>99</v>
      </c>
      <c r="X2292" s="54" t="s">
        <v>58</v>
      </c>
      <c r="Y2292" s="49"/>
      <c r="Z2292" s="49" t="s">
        <v>59</v>
      </c>
      <c r="AA2292" s="54" t="s">
        <v>74</v>
      </c>
      <c r="AB2292" s="49"/>
      <c r="AC2292" s="54" t="s">
        <v>82</v>
      </c>
      <c r="AD2292" s="54" t="s">
        <v>82</v>
      </c>
      <c r="JX2292" s="58"/>
      <c r="TT2292" s="58"/>
      <c r="ADP2292" s="58"/>
      <c r="ANL2292" s="58"/>
      <c r="AXH2292" s="58"/>
      <c r="BHD2292" s="58"/>
      <c r="BQZ2292" s="58"/>
      <c r="CAV2292" s="58"/>
      <c r="CKR2292" s="58"/>
      <c r="CUN2292" s="58"/>
      <c r="DEJ2292" s="58"/>
      <c r="DOF2292" s="58"/>
      <c r="DYB2292" s="58"/>
      <c r="EHX2292" s="58"/>
      <c r="ERT2292" s="58"/>
      <c r="FBP2292" s="58"/>
      <c r="FLL2292" s="58"/>
      <c r="FVH2292" s="58"/>
      <c r="GFD2292" s="58"/>
      <c r="GOZ2292" s="58"/>
      <c r="GYV2292" s="58"/>
      <c r="HIR2292" s="58"/>
      <c r="HSN2292" s="58"/>
      <c r="ICJ2292" s="58"/>
      <c r="IMF2292" s="58"/>
      <c r="IWB2292" s="58"/>
      <c r="JFX2292" s="58"/>
      <c r="JPT2292" s="58"/>
      <c r="JZP2292" s="58"/>
      <c r="KJL2292" s="58"/>
      <c r="KTH2292" s="58"/>
      <c r="LDD2292" s="58"/>
      <c r="LMZ2292" s="58"/>
      <c r="LWV2292" s="58"/>
      <c r="MGR2292" s="58"/>
      <c r="MQN2292" s="58"/>
      <c r="NAJ2292" s="58"/>
      <c r="NKF2292" s="58"/>
      <c r="NUB2292" s="58"/>
      <c r="ODX2292" s="58"/>
      <c r="ONT2292" s="58"/>
      <c r="OXP2292" s="58"/>
      <c r="PHL2292" s="58"/>
      <c r="PRH2292" s="58"/>
      <c r="QBD2292" s="58"/>
      <c r="QKZ2292" s="58"/>
      <c r="QUV2292" s="58"/>
      <c r="RER2292" s="58"/>
      <c r="RON2292" s="58"/>
      <c r="RYJ2292" s="58"/>
      <c r="SIF2292" s="58"/>
      <c r="SSB2292" s="58"/>
      <c r="TBX2292" s="58"/>
      <c r="TLT2292" s="58"/>
      <c r="TVP2292" s="58"/>
      <c r="UFL2292" s="58"/>
      <c r="UPH2292" s="58"/>
      <c r="UZD2292" s="58"/>
      <c r="VIZ2292" s="58"/>
      <c r="VSV2292" s="58"/>
      <c r="WCR2292" s="58"/>
      <c r="WMN2292" s="58"/>
      <c r="WWJ2292" s="58"/>
    </row>
    <row r="2293" spans="1:796 1052:1820 2076:2844 3100:3868 4124:4892 5148:5916 6172:6940 7196:7964 8220:8988 9244:10012 10268:11036 11292:12060 12316:13084 13340:14108 14364:15132 15388:16156" s="60" customFormat="1" ht="57" customHeight="1" x14ac:dyDescent="0.25">
      <c r="A2293" s="54">
        <f>+SUBTOTAL(3,$B$11:B2293)</f>
        <v>87</v>
      </c>
      <c r="B2293" s="54" t="s">
        <v>42</v>
      </c>
      <c r="C2293" s="54" t="s">
        <v>43</v>
      </c>
      <c r="D2293" s="54" t="s">
        <v>831</v>
      </c>
      <c r="E2293" s="54" t="s">
        <v>832</v>
      </c>
      <c r="F2293" s="49" t="s">
        <v>1680</v>
      </c>
      <c r="G2293" s="49">
        <v>45376.603217592594</v>
      </c>
      <c r="H2293" s="49" t="s">
        <v>1680</v>
      </c>
      <c r="I2293" s="49">
        <v>45376.603217592594</v>
      </c>
      <c r="J2293" s="49" t="s">
        <v>1680</v>
      </c>
      <c r="K2293" s="49">
        <v>45376.603217592594</v>
      </c>
      <c r="L2293" s="79" t="s">
        <v>1691</v>
      </c>
      <c r="M2293" s="49" t="s">
        <v>48</v>
      </c>
      <c r="N2293" s="54" t="s">
        <v>261</v>
      </c>
      <c r="O2293" s="49" t="s">
        <v>1700</v>
      </c>
      <c r="P2293" s="49" t="s">
        <v>1701</v>
      </c>
      <c r="Q2293" s="50"/>
      <c r="R2293" s="57"/>
      <c r="S2293" s="49" t="s">
        <v>836</v>
      </c>
      <c r="T2293" s="49" t="s">
        <v>836</v>
      </c>
      <c r="U2293" s="49" t="s">
        <v>836</v>
      </c>
      <c r="V2293" s="49" t="s">
        <v>80</v>
      </c>
      <c r="W2293" s="49" t="s">
        <v>81</v>
      </c>
      <c r="X2293" s="54" t="s">
        <v>58</v>
      </c>
      <c r="Y2293" s="49"/>
      <c r="Z2293" s="49" t="s">
        <v>59</v>
      </c>
      <c r="AA2293" s="54" t="s">
        <v>74</v>
      </c>
      <c r="AB2293" s="49"/>
      <c r="AC2293" s="49" t="s">
        <v>117</v>
      </c>
      <c r="AD2293" s="49" t="s">
        <v>117</v>
      </c>
      <c r="JX2293" s="58"/>
      <c r="TT2293" s="58"/>
      <c r="ADP2293" s="58"/>
      <c r="ANL2293" s="58"/>
      <c r="AXH2293" s="58"/>
      <c r="BHD2293" s="58"/>
      <c r="BQZ2293" s="58"/>
      <c r="CAV2293" s="58"/>
      <c r="CKR2293" s="58"/>
      <c r="CUN2293" s="58"/>
      <c r="DEJ2293" s="58"/>
      <c r="DOF2293" s="58"/>
      <c r="DYB2293" s="58"/>
      <c r="EHX2293" s="58"/>
      <c r="ERT2293" s="58"/>
      <c r="FBP2293" s="58"/>
      <c r="FLL2293" s="58"/>
      <c r="FVH2293" s="58"/>
      <c r="GFD2293" s="58"/>
      <c r="GOZ2293" s="58"/>
      <c r="GYV2293" s="58"/>
      <c r="HIR2293" s="58"/>
      <c r="HSN2293" s="58"/>
      <c r="ICJ2293" s="58"/>
      <c r="IMF2293" s="58"/>
      <c r="IWB2293" s="58"/>
      <c r="JFX2293" s="58"/>
      <c r="JPT2293" s="58"/>
      <c r="JZP2293" s="58"/>
      <c r="KJL2293" s="58"/>
      <c r="KTH2293" s="58"/>
      <c r="LDD2293" s="58"/>
      <c r="LMZ2293" s="58"/>
      <c r="LWV2293" s="58"/>
      <c r="MGR2293" s="58"/>
      <c r="MQN2293" s="58"/>
      <c r="NAJ2293" s="58"/>
      <c r="NKF2293" s="58"/>
      <c r="NUB2293" s="58"/>
      <c r="ODX2293" s="58"/>
      <c r="ONT2293" s="58"/>
      <c r="OXP2293" s="58"/>
      <c r="PHL2293" s="58"/>
      <c r="PRH2293" s="58"/>
      <c r="QBD2293" s="58"/>
      <c r="QKZ2293" s="58"/>
      <c r="QUV2293" s="58"/>
      <c r="RER2293" s="58"/>
      <c r="RON2293" s="58"/>
      <c r="RYJ2293" s="58"/>
      <c r="SIF2293" s="58"/>
      <c r="SSB2293" s="58"/>
      <c r="TBX2293" s="58"/>
      <c r="TLT2293" s="58"/>
      <c r="TVP2293" s="58"/>
      <c r="UFL2293" s="58"/>
      <c r="UPH2293" s="58"/>
      <c r="UZD2293" s="58"/>
      <c r="VIZ2293" s="58"/>
      <c r="VSV2293" s="58"/>
      <c r="WCR2293" s="58"/>
      <c r="WMN2293" s="58"/>
      <c r="WWJ2293" s="58"/>
    </row>
    <row r="2294" spans="1:796 1052:1820 2076:2844 3100:3868 4124:4892 5148:5916 6172:6940 7196:7964 8220:8988 9244:10012 10268:11036 11292:12060 12316:13084 13340:14108 14364:15132 15388:16156" s="60" customFormat="1" ht="57" customHeight="1" x14ac:dyDescent="0.25">
      <c r="A2294" s="54">
        <f>+SUBTOTAL(3,$B$11:B2294)</f>
        <v>88</v>
      </c>
      <c r="B2294" s="54" t="s">
        <v>42</v>
      </c>
      <c r="C2294" s="54" t="s">
        <v>43</v>
      </c>
      <c r="D2294" s="54" t="s">
        <v>831</v>
      </c>
      <c r="E2294" s="54" t="s">
        <v>832</v>
      </c>
      <c r="F2294" s="49" t="s">
        <v>1681</v>
      </c>
      <c r="G2294" s="49">
        <v>45376.518564814818</v>
      </c>
      <c r="H2294" s="49" t="s">
        <v>1681</v>
      </c>
      <c r="I2294" s="49">
        <v>45376.518564814818</v>
      </c>
      <c r="J2294" s="49" t="s">
        <v>1681</v>
      </c>
      <c r="K2294" s="49">
        <v>45376.518564814818</v>
      </c>
      <c r="L2294" s="79" t="s">
        <v>1692</v>
      </c>
      <c r="M2294" s="49" t="s">
        <v>48</v>
      </c>
      <c r="N2294" s="54" t="s">
        <v>242</v>
      </c>
      <c r="O2294" s="49" t="s">
        <v>1702</v>
      </c>
      <c r="P2294" s="49" t="s">
        <v>1703</v>
      </c>
      <c r="Q2294" s="50"/>
      <c r="R2294" s="57"/>
      <c r="S2294" s="49" t="s">
        <v>836</v>
      </c>
      <c r="T2294" s="49" t="s">
        <v>836</v>
      </c>
      <c r="U2294" s="49" t="s">
        <v>836</v>
      </c>
      <c r="V2294" s="49" t="s">
        <v>80</v>
      </c>
      <c r="W2294" s="49" t="s">
        <v>81</v>
      </c>
      <c r="X2294" s="54" t="s">
        <v>58</v>
      </c>
      <c r="Y2294" s="49"/>
      <c r="Z2294" s="49" t="s">
        <v>59</v>
      </c>
      <c r="AA2294" s="54" t="s">
        <v>74</v>
      </c>
      <c r="AB2294" s="49"/>
      <c r="AC2294" s="54" t="s">
        <v>82</v>
      </c>
      <c r="AD2294" s="54" t="s">
        <v>82</v>
      </c>
      <c r="JX2294" s="58"/>
      <c r="TT2294" s="58"/>
      <c r="ADP2294" s="58"/>
      <c r="ANL2294" s="58"/>
      <c r="AXH2294" s="58"/>
      <c r="BHD2294" s="58"/>
      <c r="BQZ2294" s="58"/>
      <c r="CAV2294" s="58"/>
      <c r="CKR2294" s="58"/>
      <c r="CUN2294" s="58"/>
      <c r="DEJ2294" s="58"/>
      <c r="DOF2294" s="58"/>
      <c r="DYB2294" s="58"/>
      <c r="EHX2294" s="58"/>
      <c r="ERT2294" s="58"/>
      <c r="FBP2294" s="58"/>
      <c r="FLL2294" s="58"/>
      <c r="FVH2294" s="58"/>
      <c r="GFD2294" s="58"/>
      <c r="GOZ2294" s="58"/>
      <c r="GYV2294" s="58"/>
      <c r="HIR2294" s="58"/>
      <c r="HSN2294" s="58"/>
      <c r="ICJ2294" s="58"/>
      <c r="IMF2294" s="58"/>
      <c r="IWB2294" s="58"/>
      <c r="JFX2294" s="58"/>
      <c r="JPT2294" s="58"/>
      <c r="JZP2294" s="58"/>
      <c r="KJL2294" s="58"/>
      <c r="KTH2294" s="58"/>
      <c r="LDD2294" s="58"/>
      <c r="LMZ2294" s="58"/>
      <c r="LWV2294" s="58"/>
      <c r="MGR2294" s="58"/>
      <c r="MQN2294" s="58"/>
      <c r="NAJ2294" s="58"/>
      <c r="NKF2294" s="58"/>
      <c r="NUB2294" s="58"/>
      <c r="ODX2294" s="58"/>
      <c r="ONT2294" s="58"/>
      <c r="OXP2294" s="58"/>
      <c r="PHL2294" s="58"/>
      <c r="PRH2294" s="58"/>
      <c r="QBD2294" s="58"/>
      <c r="QKZ2294" s="58"/>
      <c r="QUV2294" s="58"/>
      <c r="RER2294" s="58"/>
      <c r="RON2294" s="58"/>
      <c r="RYJ2294" s="58"/>
      <c r="SIF2294" s="58"/>
      <c r="SSB2294" s="58"/>
      <c r="TBX2294" s="58"/>
      <c r="TLT2294" s="58"/>
      <c r="TVP2294" s="58"/>
      <c r="UFL2294" s="58"/>
      <c r="UPH2294" s="58"/>
      <c r="UZD2294" s="58"/>
      <c r="VIZ2294" s="58"/>
      <c r="VSV2294" s="58"/>
      <c r="WCR2294" s="58"/>
      <c r="WMN2294" s="58"/>
      <c r="WWJ2294" s="58"/>
    </row>
    <row r="2295" spans="1:796 1052:1820 2076:2844 3100:3868 4124:4892 5148:5916 6172:6940 7196:7964 8220:8988 9244:10012 10268:11036 11292:12060 12316:13084 13340:14108 14364:15132 15388:16156" s="60" customFormat="1" ht="57" customHeight="1" x14ac:dyDescent="0.25">
      <c r="A2295" s="54">
        <f>+SUBTOTAL(3,$B$11:B2295)</f>
        <v>89</v>
      </c>
      <c r="B2295" s="54" t="s">
        <v>42</v>
      </c>
      <c r="C2295" s="54" t="s">
        <v>43</v>
      </c>
      <c r="D2295" s="54" t="s">
        <v>831</v>
      </c>
      <c r="E2295" s="54" t="s">
        <v>832</v>
      </c>
      <c r="F2295" s="49" t="s">
        <v>1682</v>
      </c>
      <c r="G2295" s="49">
        <v>45369.461967592593</v>
      </c>
      <c r="H2295" s="49" t="s">
        <v>1682</v>
      </c>
      <c r="I2295" s="49">
        <v>45369.461967592593</v>
      </c>
      <c r="J2295" s="49" t="s">
        <v>1682</v>
      </c>
      <c r="K2295" s="49">
        <v>45369.461967592593</v>
      </c>
      <c r="L2295" s="79" t="s">
        <v>1693</v>
      </c>
      <c r="M2295" s="49" t="s">
        <v>48</v>
      </c>
      <c r="N2295" s="49" t="s">
        <v>197</v>
      </c>
      <c r="O2295" s="49" t="s">
        <v>1304</v>
      </c>
      <c r="P2295" s="49" t="s">
        <v>1704</v>
      </c>
      <c r="Q2295" s="50"/>
      <c r="R2295" s="57"/>
      <c r="S2295" s="49" t="s">
        <v>836</v>
      </c>
      <c r="T2295" s="49" t="s">
        <v>836</v>
      </c>
      <c r="U2295" s="49" t="s">
        <v>836</v>
      </c>
      <c r="V2295" s="49" t="s">
        <v>80</v>
      </c>
      <c r="W2295" s="49" t="s">
        <v>81</v>
      </c>
      <c r="X2295" s="54" t="s">
        <v>58</v>
      </c>
      <c r="Y2295" s="49"/>
      <c r="Z2295" s="49" t="s">
        <v>59</v>
      </c>
      <c r="AA2295" s="54" t="s">
        <v>74</v>
      </c>
      <c r="AB2295" s="49"/>
      <c r="AC2295" s="49" t="s">
        <v>117</v>
      </c>
      <c r="AD2295" s="49" t="s">
        <v>117</v>
      </c>
      <c r="JX2295" s="58"/>
      <c r="TT2295" s="58"/>
      <c r="ADP2295" s="58"/>
      <c r="ANL2295" s="58"/>
      <c r="AXH2295" s="58"/>
      <c r="BHD2295" s="58"/>
      <c r="BQZ2295" s="58"/>
      <c r="CAV2295" s="58"/>
      <c r="CKR2295" s="58"/>
      <c r="CUN2295" s="58"/>
      <c r="DEJ2295" s="58"/>
      <c r="DOF2295" s="58"/>
      <c r="DYB2295" s="58"/>
      <c r="EHX2295" s="58"/>
      <c r="ERT2295" s="58"/>
      <c r="FBP2295" s="58"/>
      <c r="FLL2295" s="58"/>
      <c r="FVH2295" s="58"/>
      <c r="GFD2295" s="58"/>
      <c r="GOZ2295" s="58"/>
      <c r="GYV2295" s="58"/>
      <c r="HIR2295" s="58"/>
      <c r="HSN2295" s="58"/>
      <c r="ICJ2295" s="58"/>
      <c r="IMF2295" s="58"/>
      <c r="IWB2295" s="58"/>
      <c r="JFX2295" s="58"/>
      <c r="JPT2295" s="58"/>
      <c r="JZP2295" s="58"/>
      <c r="KJL2295" s="58"/>
      <c r="KTH2295" s="58"/>
      <c r="LDD2295" s="58"/>
      <c r="LMZ2295" s="58"/>
      <c r="LWV2295" s="58"/>
      <c r="MGR2295" s="58"/>
      <c r="MQN2295" s="58"/>
      <c r="NAJ2295" s="58"/>
      <c r="NKF2295" s="58"/>
      <c r="NUB2295" s="58"/>
      <c r="ODX2295" s="58"/>
      <c r="ONT2295" s="58"/>
      <c r="OXP2295" s="58"/>
      <c r="PHL2295" s="58"/>
      <c r="PRH2295" s="58"/>
      <c r="QBD2295" s="58"/>
      <c r="QKZ2295" s="58"/>
      <c r="QUV2295" s="58"/>
      <c r="RER2295" s="58"/>
      <c r="RON2295" s="58"/>
      <c r="RYJ2295" s="58"/>
      <c r="SIF2295" s="58"/>
      <c r="SSB2295" s="58"/>
      <c r="TBX2295" s="58"/>
      <c r="TLT2295" s="58"/>
      <c r="TVP2295" s="58"/>
      <c r="UFL2295" s="58"/>
      <c r="UPH2295" s="58"/>
      <c r="UZD2295" s="58"/>
      <c r="VIZ2295" s="58"/>
      <c r="VSV2295" s="58"/>
      <c r="WCR2295" s="58"/>
      <c r="WMN2295" s="58"/>
      <c r="WWJ2295" s="58"/>
    </row>
    <row r="2296" spans="1:796 1052:1820 2076:2844 3100:3868 4124:4892 5148:5916 6172:6940 7196:7964 8220:8988 9244:10012 10268:11036 11292:12060 12316:13084 13340:14108 14364:15132 15388:16156" s="60" customFormat="1" ht="57" customHeight="1" x14ac:dyDescent="0.25">
      <c r="A2296" s="54">
        <f>+SUBTOTAL(3,$B$11:B2296)</f>
        <v>90</v>
      </c>
      <c r="B2296" s="54" t="s">
        <v>42</v>
      </c>
      <c r="C2296" s="54" t="s">
        <v>43</v>
      </c>
      <c r="D2296" s="54" t="s">
        <v>831</v>
      </c>
      <c r="E2296" s="54" t="s">
        <v>832</v>
      </c>
      <c r="F2296" s="49" t="s">
        <v>1683</v>
      </c>
      <c r="G2296" s="49">
        <v>45362.694965277777</v>
      </c>
      <c r="H2296" s="49" t="s">
        <v>1683</v>
      </c>
      <c r="I2296" s="49">
        <v>45362.694965277777</v>
      </c>
      <c r="J2296" s="49" t="s">
        <v>1683</v>
      </c>
      <c r="K2296" s="49">
        <v>45362.694965277777</v>
      </c>
      <c r="L2296" s="79" t="s">
        <v>1694</v>
      </c>
      <c r="M2296" s="49" t="s">
        <v>48</v>
      </c>
      <c r="N2296" s="54" t="s">
        <v>64</v>
      </c>
      <c r="O2296" s="49" t="s">
        <v>87</v>
      </c>
      <c r="P2296" s="49" t="s">
        <v>1705</v>
      </c>
      <c r="Q2296" s="50"/>
      <c r="R2296" s="57"/>
      <c r="S2296" s="49" t="s">
        <v>836</v>
      </c>
      <c r="T2296" s="49" t="s">
        <v>836</v>
      </c>
      <c r="U2296" s="49" t="s">
        <v>836</v>
      </c>
      <c r="V2296" s="49" t="s">
        <v>80</v>
      </c>
      <c r="W2296" s="49" t="s">
        <v>81</v>
      </c>
      <c r="X2296" s="54" t="s">
        <v>58</v>
      </c>
      <c r="Y2296" s="49"/>
      <c r="Z2296" s="49" t="s">
        <v>59</v>
      </c>
      <c r="AA2296" s="54" t="s">
        <v>74</v>
      </c>
      <c r="AB2296" s="49"/>
      <c r="AC2296" s="54" t="s">
        <v>82</v>
      </c>
      <c r="AD2296" s="54" t="s">
        <v>82</v>
      </c>
      <c r="JX2296" s="58"/>
      <c r="TT2296" s="58"/>
      <c r="ADP2296" s="58"/>
      <c r="ANL2296" s="58"/>
      <c r="AXH2296" s="58"/>
      <c r="BHD2296" s="58"/>
      <c r="BQZ2296" s="58"/>
      <c r="CAV2296" s="58"/>
      <c r="CKR2296" s="58"/>
      <c r="CUN2296" s="58"/>
      <c r="DEJ2296" s="58"/>
      <c r="DOF2296" s="58"/>
      <c r="DYB2296" s="58"/>
      <c r="EHX2296" s="58"/>
      <c r="ERT2296" s="58"/>
      <c r="FBP2296" s="58"/>
      <c r="FLL2296" s="58"/>
      <c r="FVH2296" s="58"/>
      <c r="GFD2296" s="58"/>
      <c r="GOZ2296" s="58"/>
      <c r="GYV2296" s="58"/>
      <c r="HIR2296" s="58"/>
      <c r="HSN2296" s="58"/>
      <c r="ICJ2296" s="58"/>
      <c r="IMF2296" s="58"/>
      <c r="IWB2296" s="58"/>
      <c r="JFX2296" s="58"/>
      <c r="JPT2296" s="58"/>
      <c r="JZP2296" s="58"/>
      <c r="KJL2296" s="58"/>
      <c r="KTH2296" s="58"/>
      <c r="LDD2296" s="58"/>
      <c r="LMZ2296" s="58"/>
      <c r="LWV2296" s="58"/>
      <c r="MGR2296" s="58"/>
      <c r="MQN2296" s="58"/>
      <c r="NAJ2296" s="58"/>
      <c r="NKF2296" s="58"/>
      <c r="NUB2296" s="58"/>
      <c r="ODX2296" s="58"/>
      <c r="ONT2296" s="58"/>
      <c r="OXP2296" s="58"/>
      <c r="PHL2296" s="58"/>
      <c r="PRH2296" s="58"/>
      <c r="QBD2296" s="58"/>
      <c r="QKZ2296" s="58"/>
      <c r="QUV2296" s="58"/>
      <c r="RER2296" s="58"/>
      <c r="RON2296" s="58"/>
      <c r="RYJ2296" s="58"/>
      <c r="SIF2296" s="58"/>
      <c r="SSB2296" s="58"/>
      <c r="TBX2296" s="58"/>
      <c r="TLT2296" s="58"/>
      <c r="TVP2296" s="58"/>
      <c r="UFL2296" s="58"/>
      <c r="UPH2296" s="58"/>
      <c r="UZD2296" s="58"/>
      <c r="VIZ2296" s="58"/>
      <c r="VSV2296" s="58"/>
      <c r="WCR2296" s="58"/>
      <c r="WMN2296" s="58"/>
      <c r="WWJ2296" s="58"/>
    </row>
    <row r="2297" spans="1:796 1052:1820 2076:2844 3100:3868 4124:4892 5148:5916 6172:6940 7196:7964 8220:8988 9244:10012 10268:11036 11292:12060 12316:13084 13340:14108 14364:15132 15388:16156" s="60" customFormat="1" ht="57" customHeight="1" x14ac:dyDescent="0.25">
      <c r="A2297" s="54">
        <f>+SUBTOTAL(3,$B$11:B2297)</f>
        <v>91</v>
      </c>
      <c r="B2297" s="54" t="s">
        <v>42</v>
      </c>
      <c r="C2297" s="54" t="s">
        <v>43</v>
      </c>
      <c r="D2297" s="54" t="s">
        <v>831</v>
      </c>
      <c r="E2297" s="54" t="s">
        <v>832</v>
      </c>
      <c r="F2297" s="49" t="s">
        <v>1684</v>
      </c>
      <c r="G2297" s="49">
        <v>45362.481828703705</v>
      </c>
      <c r="H2297" s="49" t="s">
        <v>1684</v>
      </c>
      <c r="I2297" s="49">
        <v>45362.481828703705</v>
      </c>
      <c r="J2297" s="49" t="s">
        <v>1684</v>
      </c>
      <c r="K2297" s="49">
        <v>45362.481828703705</v>
      </c>
      <c r="L2297" s="79" t="s">
        <v>1695</v>
      </c>
      <c r="M2297" s="49" t="s">
        <v>48</v>
      </c>
      <c r="N2297" s="54" t="s">
        <v>303</v>
      </c>
      <c r="O2297" s="49" t="s">
        <v>766</v>
      </c>
      <c r="P2297" s="49" t="s">
        <v>1706</v>
      </c>
      <c r="Q2297" s="50"/>
      <c r="R2297" s="57"/>
      <c r="S2297" s="49" t="s">
        <v>836</v>
      </c>
      <c r="T2297" s="49" t="s">
        <v>836</v>
      </c>
      <c r="U2297" s="49" t="s">
        <v>836</v>
      </c>
      <c r="V2297" s="49" t="s">
        <v>80</v>
      </c>
      <c r="W2297" s="49" t="s">
        <v>81</v>
      </c>
      <c r="X2297" s="54" t="s">
        <v>58</v>
      </c>
      <c r="Y2297" s="49"/>
      <c r="Z2297" s="49" t="s">
        <v>59</v>
      </c>
      <c r="AA2297" s="54" t="s">
        <v>74</v>
      </c>
      <c r="AB2297" s="49"/>
      <c r="AC2297" s="54" t="s">
        <v>82</v>
      </c>
      <c r="AD2297" s="54" t="s">
        <v>82</v>
      </c>
      <c r="JX2297" s="58"/>
      <c r="TT2297" s="58"/>
      <c r="ADP2297" s="58"/>
      <c r="ANL2297" s="58"/>
      <c r="AXH2297" s="58"/>
      <c r="BHD2297" s="58"/>
      <c r="BQZ2297" s="58"/>
      <c r="CAV2297" s="58"/>
      <c r="CKR2297" s="58"/>
      <c r="CUN2297" s="58"/>
      <c r="DEJ2297" s="58"/>
      <c r="DOF2297" s="58"/>
      <c r="DYB2297" s="58"/>
      <c r="EHX2297" s="58"/>
      <c r="ERT2297" s="58"/>
      <c r="FBP2297" s="58"/>
      <c r="FLL2297" s="58"/>
      <c r="FVH2297" s="58"/>
      <c r="GFD2297" s="58"/>
      <c r="GOZ2297" s="58"/>
      <c r="GYV2297" s="58"/>
      <c r="HIR2297" s="58"/>
      <c r="HSN2297" s="58"/>
      <c r="ICJ2297" s="58"/>
      <c r="IMF2297" s="58"/>
      <c r="IWB2297" s="58"/>
      <c r="JFX2297" s="58"/>
      <c r="JPT2297" s="58"/>
      <c r="JZP2297" s="58"/>
      <c r="KJL2297" s="58"/>
      <c r="KTH2297" s="58"/>
      <c r="LDD2297" s="58"/>
      <c r="LMZ2297" s="58"/>
      <c r="LWV2297" s="58"/>
      <c r="MGR2297" s="58"/>
      <c r="MQN2297" s="58"/>
      <c r="NAJ2297" s="58"/>
      <c r="NKF2297" s="58"/>
      <c r="NUB2297" s="58"/>
      <c r="ODX2297" s="58"/>
      <c r="ONT2297" s="58"/>
      <c r="OXP2297" s="58"/>
      <c r="PHL2297" s="58"/>
      <c r="PRH2297" s="58"/>
      <c r="QBD2297" s="58"/>
      <c r="QKZ2297" s="58"/>
      <c r="QUV2297" s="58"/>
      <c r="RER2297" s="58"/>
      <c r="RON2297" s="58"/>
      <c r="RYJ2297" s="58"/>
      <c r="SIF2297" s="58"/>
      <c r="SSB2297" s="58"/>
      <c r="TBX2297" s="58"/>
      <c r="TLT2297" s="58"/>
      <c r="TVP2297" s="58"/>
      <c r="UFL2297" s="58"/>
      <c r="UPH2297" s="58"/>
      <c r="UZD2297" s="58"/>
      <c r="VIZ2297" s="58"/>
      <c r="VSV2297" s="58"/>
      <c r="WCR2297" s="58"/>
      <c r="WMN2297" s="58"/>
      <c r="WWJ2297" s="58"/>
    </row>
    <row r="2298" spans="1:796 1052:1820 2076:2844 3100:3868 4124:4892 5148:5916 6172:6940 7196:7964 8220:8988 9244:10012 10268:11036 11292:12060 12316:13084 13340:14108 14364:15132 15388:16156" s="60" customFormat="1" ht="57" customHeight="1" x14ac:dyDescent="0.25">
      <c r="A2298" s="54">
        <f>+SUBTOTAL(3,$B$11:B2298)</f>
        <v>92</v>
      </c>
      <c r="B2298" s="54" t="s">
        <v>42</v>
      </c>
      <c r="C2298" s="54" t="s">
        <v>43</v>
      </c>
      <c r="D2298" s="54" t="s">
        <v>831</v>
      </c>
      <c r="E2298" s="54" t="s">
        <v>832</v>
      </c>
      <c r="F2298" s="49" t="s">
        <v>1685</v>
      </c>
      <c r="G2298" s="49">
        <v>45362.466527777775</v>
      </c>
      <c r="H2298" s="49" t="s">
        <v>1685</v>
      </c>
      <c r="I2298" s="49">
        <v>45362.466527777775</v>
      </c>
      <c r="J2298" s="49" t="s">
        <v>1685</v>
      </c>
      <c r="K2298" s="49">
        <v>45362.466527777775</v>
      </c>
      <c r="L2298" s="79" t="s">
        <v>1696</v>
      </c>
      <c r="M2298" s="49" t="s">
        <v>48</v>
      </c>
      <c r="N2298" s="54" t="s">
        <v>191</v>
      </c>
      <c r="O2298" s="49" t="s">
        <v>332</v>
      </c>
      <c r="P2298" s="49" t="s">
        <v>1707</v>
      </c>
      <c r="Q2298" s="50"/>
      <c r="R2298" s="57"/>
      <c r="S2298" s="49" t="s">
        <v>836</v>
      </c>
      <c r="T2298" s="49" t="s">
        <v>836</v>
      </c>
      <c r="U2298" s="49" t="s">
        <v>836</v>
      </c>
      <c r="V2298" s="49" t="s">
        <v>80</v>
      </c>
      <c r="W2298" s="49" t="s">
        <v>81</v>
      </c>
      <c r="X2298" s="54" t="s">
        <v>58</v>
      </c>
      <c r="Y2298" s="49"/>
      <c r="Z2298" s="49" t="s">
        <v>59</v>
      </c>
      <c r="AA2298" s="54" t="s">
        <v>74</v>
      </c>
      <c r="AB2298" s="49"/>
      <c r="AC2298" s="49" t="s">
        <v>383</v>
      </c>
      <c r="AD2298" s="49" t="s">
        <v>383</v>
      </c>
      <c r="JX2298" s="58"/>
      <c r="TT2298" s="58"/>
      <c r="ADP2298" s="58"/>
      <c r="ANL2298" s="58"/>
      <c r="AXH2298" s="58"/>
      <c r="BHD2298" s="58"/>
      <c r="BQZ2298" s="58"/>
      <c r="CAV2298" s="58"/>
      <c r="CKR2298" s="58"/>
      <c r="CUN2298" s="58"/>
      <c r="DEJ2298" s="58"/>
      <c r="DOF2298" s="58"/>
      <c r="DYB2298" s="58"/>
      <c r="EHX2298" s="58"/>
      <c r="ERT2298" s="58"/>
      <c r="FBP2298" s="58"/>
      <c r="FLL2298" s="58"/>
      <c r="FVH2298" s="58"/>
      <c r="GFD2298" s="58"/>
      <c r="GOZ2298" s="58"/>
      <c r="GYV2298" s="58"/>
      <c r="HIR2298" s="58"/>
      <c r="HSN2298" s="58"/>
      <c r="ICJ2298" s="58"/>
      <c r="IMF2298" s="58"/>
      <c r="IWB2298" s="58"/>
      <c r="JFX2298" s="58"/>
      <c r="JPT2298" s="58"/>
      <c r="JZP2298" s="58"/>
      <c r="KJL2298" s="58"/>
      <c r="KTH2298" s="58"/>
      <c r="LDD2298" s="58"/>
      <c r="LMZ2298" s="58"/>
      <c r="LWV2298" s="58"/>
      <c r="MGR2298" s="58"/>
      <c r="MQN2298" s="58"/>
      <c r="NAJ2298" s="58"/>
      <c r="NKF2298" s="58"/>
      <c r="NUB2298" s="58"/>
      <c r="ODX2298" s="58"/>
      <c r="ONT2298" s="58"/>
      <c r="OXP2298" s="58"/>
      <c r="PHL2298" s="58"/>
      <c r="PRH2298" s="58"/>
      <c r="QBD2298" s="58"/>
      <c r="QKZ2298" s="58"/>
      <c r="QUV2298" s="58"/>
      <c r="RER2298" s="58"/>
      <c r="RON2298" s="58"/>
      <c r="RYJ2298" s="58"/>
      <c r="SIF2298" s="58"/>
      <c r="SSB2298" s="58"/>
      <c r="TBX2298" s="58"/>
      <c r="TLT2298" s="58"/>
      <c r="TVP2298" s="58"/>
      <c r="UFL2298" s="58"/>
      <c r="UPH2298" s="58"/>
      <c r="UZD2298" s="58"/>
      <c r="VIZ2298" s="58"/>
      <c r="VSV2298" s="58"/>
      <c r="WCR2298" s="58"/>
      <c r="WMN2298" s="58"/>
      <c r="WWJ2298" s="58"/>
    </row>
    <row r="2299" spans="1:796 1052:1820 2076:2844 3100:3868 4124:4892 5148:5916 6172:6940 7196:7964 8220:8988 9244:10012 10268:11036 11292:12060 12316:13084 13340:14108 14364:15132 15388:16156" s="60" customFormat="1" ht="57" customHeight="1" x14ac:dyDescent="0.25">
      <c r="A2299" s="54">
        <f>+SUBTOTAL(3,$B$11:B2299)</f>
        <v>93</v>
      </c>
      <c r="B2299" s="54" t="s">
        <v>42</v>
      </c>
      <c r="C2299" s="54" t="s">
        <v>43</v>
      </c>
      <c r="D2299" s="54" t="s">
        <v>831</v>
      </c>
      <c r="E2299" s="54" t="s">
        <v>832</v>
      </c>
      <c r="F2299" s="49" t="s">
        <v>1686</v>
      </c>
      <c r="G2299" s="49">
        <v>45358.729594907411</v>
      </c>
      <c r="H2299" s="49" t="s">
        <v>1686</v>
      </c>
      <c r="I2299" s="49">
        <v>45358.729594907411</v>
      </c>
      <c r="J2299" s="49" t="s">
        <v>1686</v>
      </c>
      <c r="K2299" s="49">
        <v>45358.729594907411</v>
      </c>
      <c r="L2299" s="79" t="s">
        <v>1471</v>
      </c>
      <c r="M2299" s="49" t="s">
        <v>48</v>
      </c>
      <c r="N2299" s="54" t="s">
        <v>313</v>
      </c>
      <c r="O2299" s="49" t="s">
        <v>482</v>
      </c>
      <c r="P2299" s="49" t="s">
        <v>1708</v>
      </c>
      <c r="Q2299" s="50"/>
      <c r="R2299" s="57"/>
      <c r="S2299" s="49" t="s">
        <v>836</v>
      </c>
      <c r="T2299" s="49" t="s">
        <v>836</v>
      </c>
      <c r="U2299" s="49" t="s">
        <v>836</v>
      </c>
      <c r="V2299" s="49" t="s">
        <v>80</v>
      </c>
      <c r="W2299" s="49" t="s">
        <v>81</v>
      </c>
      <c r="X2299" s="54" t="s">
        <v>58</v>
      </c>
      <c r="Y2299" s="49"/>
      <c r="Z2299" s="49" t="s">
        <v>59</v>
      </c>
      <c r="AA2299" s="54" t="s">
        <v>74</v>
      </c>
      <c r="AB2299" s="49"/>
      <c r="AC2299" s="49" t="s">
        <v>383</v>
      </c>
      <c r="AD2299" s="49" t="s">
        <v>383</v>
      </c>
      <c r="JX2299" s="58"/>
      <c r="TT2299" s="58"/>
      <c r="ADP2299" s="58"/>
      <c r="ANL2299" s="58"/>
      <c r="AXH2299" s="58"/>
      <c r="BHD2299" s="58"/>
      <c r="BQZ2299" s="58"/>
      <c r="CAV2299" s="58"/>
      <c r="CKR2299" s="58"/>
      <c r="CUN2299" s="58"/>
      <c r="DEJ2299" s="58"/>
      <c r="DOF2299" s="58"/>
      <c r="DYB2299" s="58"/>
      <c r="EHX2299" s="58"/>
      <c r="ERT2299" s="58"/>
      <c r="FBP2299" s="58"/>
      <c r="FLL2299" s="58"/>
      <c r="FVH2299" s="58"/>
      <c r="GFD2299" s="58"/>
      <c r="GOZ2299" s="58"/>
      <c r="GYV2299" s="58"/>
      <c r="HIR2299" s="58"/>
      <c r="HSN2299" s="58"/>
      <c r="ICJ2299" s="58"/>
      <c r="IMF2299" s="58"/>
      <c r="IWB2299" s="58"/>
      <c r="JFX2299" s="58"/>
      <c r="JPT2299" s="58"/>
      <c r="JZP2299" s="58"/>
      <c r="KJL2299" s="58"/>
      <c r="KTH2299" s="58"/>
      <c r="LDD2299" s="58"/>
      <c r="LMZ2299" s="58"/>
      <c r="LWV2299" s="58"/>
      <c r="MGR2299" s="58"/>
      <c r="MQN2299" s="58"/>
      <c r="NAJ2299" s="58"/>
      <c r="NKF2299" s="58"/>
      <c r="NUB2299" s="58"/>
      <c r="ODX2299" s="58"/>
      <c r="ONT2299" s="58"/>
      <c r="OXP2299" s="58"/>
      <c r="PHL2299" s="58"/>
      <c r="PRH2299" s="58"/>
      <c r="QBD2299" s="58"/>
      <c r="QKZ2299" s="58"/>
      <c r="QUV2299" s="58"/>
      <c r="RER2299" s="58"/>
      <c r="RON2299" s="58"/>
      <c r="RYJ2299" s="58"/>
      <c r="SIF2299" s="58"/>
      <c r="SSB2299" s="58"/>
      <c r="TBX2299" s="58"/>
      <c r="TLT2299" s="58"/>
      <c r="TVP2299" s="58"/>
      <c r="UFL2299" s="58"/>
      <c r="UPH2299" s="58"/>
      <c r="UZD2299" s="58"/>
      <c r="VIZ2299" s="58"/>
      <c r="VSV2299" s="58"/>
      <c r="WCR2299" s="58"/>
      <c r="WMN2299" s="58"/>
      <c r="WWJ2299" s="58"/>
    </row>
    <row r="2300" spans="1:796 1052:1820 2076:2844 3100:3868 4124:4892 5148:5916 6172:6940 7196:7964 8220:8988 9244:10012 10268:11036 11292:12060 12316:13084 13340:14108 14364:15132 15388:16156" s="60" customFormat="1" ht="57" customHeight="1" x14ac:dyDescent="0.25">
      <c r="A2300" s="54">
        <f>+SUBTOTAL(3,$B$11:B2300)</f>
        <v>94</v>
      </c>
      <c r="B2300" s="54" t="s">
        <v>42</v>
      </c>
      <c r="C2300" s="54" t="s">
        <v>43</v>
      </c>
      <c r="D2300" s="54" t="s">
        <v>831</v>
      </c>
      <c r="E2300" s="54" t="s">
        <v>832</v>
      </c>
      <c r="F2300" s="49" t="s">
        <v>1687</v>
      </c>
      <c r="G2300" s="49">
        <v>45351.498854166668</v>
      </c>
      <c r="H2300" s="49" t="s">
        <v>1687</v>
      </c>
      <c r="I2300" s="49">
        <v>45351.498854166668</v>
      </c>
      <c r="J2300" s="49" t="s">
        <v>1687</v>
      </c>
      <c r="K2300" s="49">
        <v>45351.498854166668</v>
      </c>
      <c r="L2300" s="79" t="s">
        <v>840</v>
      </c>
      <c r="M2300" s="49" t="s">
        <v>48</v>
      </c>
      <c r="N2300" s="54" t="s">
        <v>64</v>
      </c>
      <c r="O2300" s="49" t="s">
        <v>87</v>
      </c>
      <c r="P2300" s="49" t="s">
        <v>841</v>
      </c>
      <c r="Q2300" s="50"/>
      <c r="R2300" s="57"/>
      <c r="S2300" s="49" t="s">
        <v>836</v>
      </c>
      <c r="T2300" s="49" t="s">
        <v>836</v>
      </c>
      <c r="U2300" s="49" t="s">
        <v>836</v>
      </c>
      <c r="V2300" s="49" t="s">
        <v>80</v>
      </c>
      <c r="W2300" s="49" t="s">
        <v>81</v>
      </c>
      <c r="X2300" s="54" t="s">
        <v>58</v>
      </c>
      <c r="Y2300" s="49"/>
      <c r="Z2300" s="49" t="s">
        <v>59</v>
      </c>
      <c r="AA2300" s="54" t="s">
        <v>74</v>
      </c>
      <c r="AB2300" s="49"/>
      <c r="AC2300" s="54" t="s">
        <v>82</v>
      </c>
      <c r="AD2300" s="54" t="s">
        <v>82</v>
      </c>
      <c r="JX2300" s="58"/>
      <c r="TT2300" s="58"/>
      <c r="ADP2300" s="58"/>
      <c r="ANL2300" s="58"/>
      <c r="AXH2300" s="58"/>
      <c r="BHD2300" s="58"/>
      <c r="BQZ2300" s="58"/>
      <c r="CAV2300" s="58"/>
      <c r="CKR2300" s="58"/>
      <c r="CUN2300" s="58"/>
      <c r="DEJ2300" s="58"/>
      <c r="DOF2300" s="58"/>
      <c r="DYB2300" s="58"/>
      <c r="EHX2300" s="58"/>
      <c r="ERT2300" s="58"/>
      <c r="FBP2300" s="58"/>
      <c r="FLL2300" s="58"/>
      <c r="FVH2300" s="58"/>
      <c r="GFD2300" s="58"/>
      <c r="GOZ2300" s="58"/>
      <c r="GYV2300" s="58"/>
      <c r="HIR2300" s="58"/>
      <c r="HSN2300" s="58"/>
      <c r="ICJ2300" s="58"/>
      <c r="IMF2300" s="58"/>
      <c r="IWB2300" s="58"/>
      <c r="JFX2300" s="58"/>
      <c r="JPT2300" s="58"/>
      <c r="JZP2300" s="58"/>
      <c r="KJL2300" s="58"/>
      <c r="KTH2300" s="58"/>
      <c r="LDD2300" s="58"/>
      <c r="LMZ2300" s="58"/>
      <c r="LWV2300" s="58"/>
      <c r="MGR2300" s="58"/>
      <c r="MQN2300" s="58"/>
      <c r="NAJ2300" s="58"/>
      <c r="NKF2300" s="58"/>
      <c r="NUB2300" s="58"/>
      <c r="ODX2300" s="58"/>
      <c r="ONT2300" s="58"/>
      <c r="OXP2300" s="58"/>
      <c r="PHL2300" s="58"/>
      <c r="PRH2300" s="58"/>
      <c r="QBD2300" s="58"/>
      <c r="QKZ2300" s="58"/>
      <c r="QUV2300" s="58"/>
      <c r="RER2300" s="58"/>
      <c r="RON2300" s="58"/>
      <c r="RYJ2300" s="58"/>
      <c r="SIF2300" s="58"/>
      <c r="SSB2300" s="58"/>
      <c r="TBX2300" s="58"/>
      <c r="TLT2300" s="58"/>
      <c r="TVP2300" s="58"/>
      <c r="UFL2300" s="58"/>
      <c r="UPH2300" s="58"/>
      <c r="UZD2300" s="58"/>
      <c r="VIZ2300" s="58"/>
      <c r="VSV2300" s="58"/>
      <c r="WCR2300" s="58"/>
      <c r="WMN2300" s="58"/>
      <c r="WWJ2300" s="58"/>
    </row>
    <row r="2301" spans="1:796 1052:1820 2076:2844 3100:3868 4124:4892 5148:5916 6172:6940 7196:7964 8220:8988 9244:10012 10268:11036 11292:12060 12316:13084 13340:14108 14364:15132 15388:16156" s="60" customFormat="1" ht="57" customHeight="1" x14ac:dyDescent="0.25">
      <c r="A2301" s="54">
        <f>+SUBTOTAL(3,$B$11:B2301)</f>
        <v>95</v>
      </c>
      <c r="B2301" s="54" t="s">
        <v>42</v>
      </c>
      <c r="C2301" s="54" t="s">
        <v>43</v>
      </c>
      <c r="D2301" s="54" t="s">
        <v>831</v>
      </c>
      <c r="E2301" s="54" t="s">
        <v>832</v>
      </c>
      <c r="F2301" s="49" t="s">
        <v>4043</v>
      </c>
      <c r="G2301" s="49">
        <v>45470.691770833335</v>
      </c>
      <c r="H2301" s="49" t="s">
        <v>4043</v>
      </c>
      <c r="I2301" s="49">
        <v>45470.691770833335</v>
      </c>
      <c r="J2301" s="49" t="s">
        <v>4043</v>
      </c>
      <c r="K2301" s="49">
        <v>45470.691770833335</v>
      </c>
      <c r="L2301" s="79" t="s">
        <v>4044</v>
      </c>
      <c r="M2301" s="49" t="s">
        <v>48</v>
      </c>
      <c r="N2301" s="54" t="s">
        <v>313</v>
      </c>
      <c r="O2301" s="49" t="s">
        <v>3582</v>
      </c>
      <c r="P2301" s="49" t="s">
        <v>4045</v>
      </c>
      <c r="Q2301" s="50"/>
      <c r="R2301" s="57"/>
      <c r="S2301" s="49" t="s">
        <v>836</v>
      </c>
      <c r="T2301" s="49" t="s">
        <v>836</v>
      </c>
      <c r="U2301" s="49" t="s">
        <v>836</v>
      </c>
      <c r="V2301" s="49" t="s">
        <v>80</v>
      </c>
      <c r="W2301" s="49"/>
      <c r="X2301" s="54" t="s">
        <v>58</v>
      </c>
      <c r="Y2301" s="49"/>
      <c r="Z2301" s="49"/>
      <c r="AA2301" s="54"/>
      <c r="AB2301" s="49"/>
      <c r="AC2301" s="49" t="s">
        <v>117</v>
      </c>
      <c r="AD2301" s="49" t="s">
        <v>117</v>
      </c>
      <c r="JX2301" s="58"/>
      <c r="TT2301" s="58"/>
      <c r="ADP2301" s="58"/>
      <c r="ANL2301" s="58"/>
      <c r="AXH2301" s="58"/>
      <c r="BHD2301" s="58"/>
      <c r="BQZ2301" s="58"/>
      <c r="CAV2301" s="58"/>
      <c r="CKR2301" s="58"/>
      <c r="CUN2301" s="58"/>
      <c r="DEJ2301" s="58"/>
      <c r="DOF2301" s="58"/>
      <c r="DYB2301" s="58"/>
      <c r="EHX2301" s="58"/>
      <c r="ERT2301" s="58"/>
      <c r="FBP2301" s="58"/>
      <c r="FLL2301" s="58"/>
      <c r="FVH2301" s="58"/>
      <c r="GFD2301" s="58"/>
      <c r="GOZ2301" s="58"/>
      <c r="GYV2301" s="58"/>
      <c r="HIR2301" s="58"/>
      <c r="HSN2301" s="58"/>
      <c r="ICJ2301" s="58"/>
      <c r="IMF2301" s="58"/>
      <c r="IWB2301" s="58"/>
      <c r="JFX2301" s="58"/>
      <c r="JPT2301" s="58"/>
      <c r="JZP2301" s="58"/>
      <c r="KJL2301" s="58"/>
      <c r="KTH2301" s="58"/>
      <c r="LDD2301" s="58"/>
      <c r="LMZ2301" s="58"/>
      <c r="LWV2301" s="58"/>
      <c r="MGR2301" s="58"/>
      <c r="MQN2301" s="58"/>
      <c r="NAJ2301" s="58"/>
      <c r="NKF2301" s="58"/>
      <c r="NUB2301" s="58"/>
      <c r="ODX2301" s="58"/>
      <c r="ONT2301" s="58"/>
      <c r="OXP2301" s="58"/>
      <c r="PHL2301" s="58"/>
      <c r="PRH2301" s="58"/>
      <c r="QBD2301" s="58"/>
      <c r="QKZ2301" s="58"/>
      <c r="QUV2301" s="58"/>
      <c r="RER2301" s="58"/>
      <c r="RON2301" s="58"/>
      <c r="RYJ2301" s="58"/>
      <c r="SIF2301" s="58"/>
      <c r="SSB2301" s="58"/>
      <c r="TBX2301" s="58"/>
      <c r="TLT2301" s="58"/>
      <c r="TVP2301" s="58"/>
      <c r="UFL2301" s="58"/>
      <c r="UPH2301" s="58"/>
      <c r="UZD2301" s="58"/>
      <c r="VIZ2301" s="58"/>
      <c r="VSV2301" s="58"/>
      <c r="WCR2301" s="58"/>
      <c r="WMN2301" s="58"/>
      <c r="WWJ2301" s="58"/>
    </row>
    <row r="2302" spans="1:796 1052:1820 2076:2844 3100:3868 4124:4892 5148:5916 6172:6940 7196:7964 8220:8988 9244:10012 10268:11036 11292:12060 12316:13084 13340:14108 14364:15132 15388:16156" s="60" customFormat="1" ht="57" customHeight="1" x14ac:dyDescent="0.25">
      <c r="A2302" s="54">
        <f>+SUBTOTAL(3,$B$11:B2302)</f>
        <v>96</v>
      </c>
      <c r="B2302" s="54" t="s">
        <v>42</v>
      </c>
      <c r="C2302" s="54" t="s">
        <v>43</v>
      </c>
      <c r="D2302" s="54" t="s">
        <v>831</v>
      </c>
      <c r="E2302" s="54" t="s">
        <v>832</v>
      </c>
      <c r="F2302" s="49" t="s">
        <v>3537</v>
      </c>
      <c r="G2302" s="49">
        <v>45455.462025462963</v>
      </c>
      <c r="H2302" s="49" t="s">
        <v>3537</v>
      </c>
      <c r="I2302" s="49">
        <v>45455.462025462963</v>
      </c>
      <c r="J2302" s="49" t="s">
        <v>3537</v>
      </c>
      <c r="K2302" s="49">
        <v>45455.462025462963</v>
      </c>
      <c r="L2302" s="79" t="s">
        <v>3558</v>
      </c>
      <c r="M2302" s="49" t="s">
        <v>48</v>
      </c>
      <c r="N2302" s="54" t="s">
        <v>313</v>
      </c>
      <c r="O2302" s="49" t="s">
        <v>3576</v>
      </c>
      <c r="P2302" s="49" t="s">
        <v>3577</v>
      </c>
      <c r="Q2302" s="50"/>
      <c r="R2302" s="57"/>
      <c r="S2302" s="49" t="s">
        <v>836</v>
      </c>
      <c r="T2302" s="49" t="s">
        <v>836</v>
      </c>
      <c r="U2302" s="49" t="s">
        <v>836</v>
      </c>
      <c r="V2302" s="49" t="s">
        <v>80</v>
      </c>
      <c r="W2302" s="49"/>
      <c r="X2302" s="54" t="s">
        <v>58</v>
      </c>
      <c r="Y2302" s="49"/>
      <c r="Z2302" s="49"/>
      <c r="AA2302" s="54"/>
      <c r="AB2302" s="49"/>
      <c r="AC2302" s="49" t="s">
        <v>117</v>
      </c>
      <c r="AD2302" s="49" t="s">
        <v>117</v>
      </c>
      <c r="JX2302" s="58"/>
      <c r="TT2302" s="58"/>
      <c r="ADP2302" s="58"/>
      <c r="ANL2302" s="58"/>
      <c r="AXH2302" s="58"/>
      <c r="BHD2302" s="58"/>
      <c r="BQZ2302" s="58"/>
      <c r="CAV2302" s="58"/>
      <c r="CKR2302" s="58"/>
      <c r="CUN2302" s="58"/>
      <c r="DEJ2302" s="58"/>
      <c r="DOF2302" s="58"/>
      <c r="DYB2302" s="58"/>
      <c r="EHX2302" s="58"/>
      <c r="ERT2302" s="58"/>
      <c r="FBP2302" s="58"/>
      <c r="FLL2302" s="58"/>
      <c r="FVH2302" s="58"/>
      <c r="GFD2302" s="58"/>
      <c r="GOZ2302" s="58"/>
      <c r="GYV2302" s="58"/>
      <c r="HIR2302" s="58"/>
      <c r="HSN2302" s="58"/>
      <c r="ICJ2302" s="58"/>
      <c r="IMF2302" s="58"/>
      <c r="IWB2302" s="58"/>
      <c r="JFX2302" s="58"/>
      <c r="JPT2302" s="58"/>
      <c r="JZP2302" s="58"/>
      <c r="KJL2302" s="58"/>
      <c r="KTH2302" s="58"/>
      <c r="LDD2302" s="58"/>
      <c r="LMZ2302" s="58"/>
      <c r="LWV2302" s="58"/>
      <c r="MGR2302" s="58"/>
      <c r="MQN2302" s="58"/>
      <c r="NAJ2302" s="58"/>
      <c r="NKF2302" s="58"/>
      <c r="NUB2302" s="58"/>
      <c r="ODX2302" s="58"/>
      <c r="ONT2302" s="58"/>
      <c r="OXP2302" s="58"/>
      <c r="PHL2302" s="58"/>
      <c r="PRH2302" s="58"/>
      <c r="QBD2302" s="58"/>
      <c r="QKZ2302" s="58"/>
      <c r="QUV2302" s="58"/>
      <c r="RER2302" s="58"/>
      <c r="RON2302" s="58"/>
      <c r="RYJ2302" s="58"/>
      <c r="SIF2302" s="58"/>
      <c r="SSB2302" s="58"/>
      <c r="TBX2302" s="58"/>
      <c r="TLT2302" s="58"/>
      <c r="TVP2302" s="58"/>
      <c r="UFL2302" s="58"/>
      <c r="UPH2302" s="58"/>
      <c r="UZD2302" s="58"/>
      <c r="VIZ2302" s="58"/>
      <c r="VSV2302" s="58"/>
      <c r="WCR2302" s="58"/>
      <c r="WMN2302" s="58"/>
      <c r="WWJ2302" s="58"/>
    </row>
    <row r="2303" spans="1:796 1052:1820 2076:2844 3100:3868 4124:4892 5148:5916 6172:6940 7196:7964 8220:8988 9244:10012 10268:11036 11292:12060 12316:13084 13340:14108 14364:15132 15388:16156" s="60" customFormat="1" ht="57" customHeight="1" x14ac:dyDescent="0.25">
      <c r="A2303" s="54">
        <f>+SUBTOTAL(3,$B$11:B2303)</f>
        <v>97</v>
      </c>
      <c r="B2303" s="54" t="s">
        <v>42</v>
      </c>
      <c r="C2303" s="54" t="s">
        <v>43</v>
      </c>
      <c r="D2303" s="54" t="s">
        <v>831</v>
      </c>
      <c r="E2303" s="54" t="s">
        <v>832</v>
      </c>
      <c r="F2303" s="49" t="s">
        <v>3538</v>
      </c>
      <c r="G2303" s="49">
        <v>45448.465266203704</v>
      </c>
      <c r="H2303" s="49" t="s">
        <v>3538</v>
      </c>
      <c r="I2303" s="49">
        <v>45448.465266203704</v>
      </c>
      <c r="J2303" s="49" t="s">
        <v>3538</v>
      </c>
      <c r="K2303" s="49">
        <v>45448.465266203704</v>
      </c>
      <c r="L2303" s="79" t="s">
        <v>3559</v>
      </c>
      <c r="M2303" s="49" t="s">
        <v>48</v>
      </c>
      <c r="N2303" s="54" t="s">
        <v>141</v>
      </c>
      <c r="O2303" s="49" t="s">
        <v>210</v>
      </c>
      <c r="P2303" s="49" t="s">
        <v>3578</v>
      </c>
      <c r="Q2303" s="50"/>
      <c r="R2303" s="57"/>
      <c r="S2303" s="49" t="s">
        <v>836</v>
      </c>
      <c r="T2303" s="49" t="s">
        <v>836</v>
      </c>
      <c r="U2303" s="49" t="s">
        <v>836</v>
      </c>
      <c r="V2303" s="49" t="s">
        <v>80</v>
      </c>
      <c r="W2303" s="49"/>
      <c r="X2303" s="54" t="s">
        <v>58</v>
      </c>
      <c r="Y2303" s="49"/>
      <c r="Z2303" s="49"/>
      <c r="AA2303" s="54"/>
      <c r="AB2303" s="49"/>
      <c r="AC2303" s="54" t="s">
        <v>82</v>
      </c>
      <c r="AD2303" s="54" t="s">
        <v>82</v>
      </c>
      <c r="JX2303" s="58"/>
      <c r="TT2303" s="58"/>
      <c r="ADP2303" s="58"/>
      <c r="ANL2303" s="58"/>
      <c r="AXH2303" s="58"/>
      <c r="BHD2303" s="58"/>
      <c r="BQZ2303" s="58"/>
      <c r="CAV2303" s="58"/>
      <c r="CKR2303" s="58"/>
      <c r="CUN2303" s="58"/>
      <c r="DEJ2303" s="58"/>
      <c r="DOF2303" s="58"/>
      <c r="DYB2303" s="58"/>
      <c r="EHX2303" s="58"/>
      <c r="ERT2303" s="58"/>
      <c r="FBP2303" s="58"/>
      <c r="FLL2303" s="58"/>
      <c r="FVH2303" s="58"/>
      <c r="GFD2303" s="58"/>
      <c r="GOZ2303" s="58"/>
      <c r="GYV2303" s="58"/>
      <c r="HIR2303" s="58"/>
      <c r="HSN2303" s="58"/>
      <c r="ICJ2303" s="58"/>
      <c r="IMF2303" s="58"/>
      <c r="IWB2303" s="58"/>
      <c r="JFX2303" s="58"/>
      <c r="JPT2303" s="58"/>
      <c r="JZP2303" s="58"/>
      <c r="KJL2303" s="58"/>
      <c r="KTH2303" s="58"/>
      <c r="LDD2303" s="58"/>
      <c r="LMZ2303" s="58"/>
      <c r="LWV2303" s="58"/>
      <c r="MGR2303" s="58"/>
      <c r="MQN2303" s="58"/>
      <c r="NAJ2303" s="58"/>
      <c r="NKF2303" s="58"/>
      <c r="NUB2303" s="58"/>
      <c r="ODX2303" s="58"/>
      <c r="ONT2303" s="58"/>
      <c r="OXP2303" s="58"/>
      <c r="PHL2303" s="58"/>
      <c r="PRH2303" s="58"/>
      <c r="QBD2303" s="58"/>
      <c r="QKZ2303" s="58"/>
      <c r="QUV2303" s="58"/>
      <c r="RER2303" s="58"/>
      <c r="RON2303" s="58"/>
      <c r="RYJ2303" s="58"/>
      <c r="SIF2303" s="58"/>
      <c r="SSB2303" s="58"/>
      <c r="TBX2303" s="58"/>
      <c r="TLT2303" s="58"/>
      <c r="TVP2303" s="58"/>
      <c r="UFL2303" s="58"/>
      <c r="UPH2303" s="58"/>
      <c r="UZD2303" s="58"/>
      <c r="VIZ2303" s="58"/>
      <c r="VSV2303" s="58"/>
      <c r="WCR2303" s="58"/>
      <c r="WMN2303" s="58"/>
      <c r="WWJ2303" s="58"/>
    </row>
    <row r="2304" spans="1:796 1052:1820 2076:2844 3100:3868 4124:4892 5148:5916 6172:6940 7196:7964 8220:8988 9244:10012 10268:11036 11292:12060 12316:13084 13340:14108 14364:15132 15388:16156" s="60" customFormat="1" ht="57" customHeight="1" x14ac:dyDescent="0.25">
      <c r="A2304" s="54">
        <f>+SUBTOTAL(3,$B$11:B2304)</f>
        <v>98</v>
      </c>
      <c r="B2304" s="54" t="s">
        <v>42</v>
      </c>
      <c r="C2304" s="54" t="s">
        <v>43</v>
      </c>
      <c r="D2304" s="54" t="s">
        <v>831</v>
      </c>
      <c r="E2304" s="54" t="s">
        <v>832</v>
      </c>
      <c r="F2304" s="49" t="s">
        <v>3539</v>
      </c>
      <c r="G2304" s="49">
        <v>45443.721435185187</v>
      </c>
      <c r="H2304" s="49" t="s">
        <v>3539</v>
      </c>
      <c r="I2304" s="49">
        <v>45443.721435185187</v>
      </c>
      <c r="J2304" s="49" t="s">
        <v>3539</v>
      </c>
      <c r="K2304" s="49">
        <v>45443.721435185187</v>
      </c>
      <c r="L2304" s="79" t="s">
        <v>3560</v>
      </c>
      <c r="M2304" s="49" t="s">
        <v>48</v>
      </c>
      <c r="N2304" s="54" t="s">
        <v>756</v>
      </c>
      <c r="O2304" s="49" t="s">
        <v>3579</v>
      </c>
      <c r="P2304" s="49" t="s">
        <v>3580</v>
      </c>
      <c r="Q2304" s="50"/>
      <c r="R2304" s="57"/>
      <c r="S2304" s="49" t="s">
        <v>836</v>
      </c>
      <c r="T2304" s="49" t="s">
        <v>836</v>
      </c>
      <c r="U2304" s="49" t="s">
        <v>836</v>
      </c>
      <c r="V2304" s="49" t="s">
        <v>115</v>
      </c>
      <c r="W2304" s="49"/>
      <c r="X2304" s="54" t="s">
        <v>58</v>
      </c>
      <c r="Y2304" s="49"/>
      <c r="Z2304" s="49"/>
      <c r="AA2304" s="54"/>
      <c r="AB2304" s="49"/>
      <c r="AC2304" s="54" t="s">
        <v>82</v>
      </c>
      <c r="AD2304" s="54" t="s">
        <v>82</v>
      </c>
      <c r="JX2304" s="58"/>
      <c r="TT2304" s="58"/>
      <c r="ADP2304" s="58"/>
      <c r="ANL2304" s="58"/>
      <c r="AXH2304" s="58"/>
      <c r="BHD2304" s="58"/>
      <c r="BQZ2304" s="58"/>
      <c r="CAV2304" s="58"/>
      <c r="CKR2304" s="58"/>
      <c r="CUN2304" s="58"/>
      <c r="DEJ2304" s="58"/>
      <c r="DOF2304" s="58"/>
      <c r="DYB2304" s="58"/>
      <c r="EHX2304" s="58"/>
      <c r="ERT2304" s="58"/>
      <c r="FBP2304" s="58"/>
      <c r="FLL2304" s="58"/>
      <c r="FVH2304" s="58"/>
      <c r="GFD2304" s="58"/>
      <c r="GOZ2304" s="58"/>
      <c r="GYV2304" s="58"/>
      <c r="HIR2304" s="58"/>
      <c r="HSN2304" s="58"/>
      <c r="ICJ2304" s="58"/>
      <c r="IMF2304" s="58"/>
      <c r="IWB2304" s="58"/>
      <c r="JFX2304" s="58"/>
      <c r="JPT2304" s="58"/>
      <c r="JZP2304" s="58"/>
      <c r="KJL2304" s="58"/>
      <c r="KTH2304" s="58"/>
      <c r="LDD2304" s="58"/>
      <c r="LMZ2304" s="58"/>
      <c r="LWV2304" s="58"/>
      <c r="MGR2304" s="58"/>
      <c r="MQN2304" s="58"/>
      <c r="NAJ2304" s="58"/>
      <c r="NKF2304" s="58"/>
      <c r="NUB2304" s="58"/>
      <c r="ODX2304" s="58"/>
      <c r="ONT2304" s="58"/>
      <c r="OXP2304" s="58"/>
      <c r="PHL2304" s="58"/>
      <c r="PRH2304" s="58"/>
      <c r="QBD2304" s="58"/>
      <c r="QKZ2304" s="58"/>
      <c r="QUV2304" s="58"/>
      <c r="RER2304" s="58"/>
      <c r="RON2304" s="58"/>
      <c r="RYJ2304" s="58"/>
      <c r="SIF2304" s="58"/>
      <c r="SSB2304" s="58"/>
      <c r="TBX2304" s="58"/>
      <c r="TLT2304" s="58"/>
      <c r="TVP2304" s="58"/>
      <c r="UFL2304" s="58"/>
      <c r="UPH2304" s="58"/>
      <c r="UZD2304" s="58"/>
      <c r="VIZ2304" s="58"/>
      <c r="VSV2304" s="58"/>
      <c r="WCR2304" s="58"/>
      <c r="WMN2304" s="58"/>
      <c r="WWJ2304" s="58"/>
    </row>
    <row r="2305" spans="1:796 1052:1820 2076:2844 3100:3868 4124:4892 5148:5916 6172:6940 7196:7964 8220:8988 9244:10012 10268:11036 11292:12060 12316:13084 13340:14108 14364:15132 15388:16156" s="60" customFormat="1" ht="57" customHeight="1" x14ac:dyDescent="0.25">
      <c r="A2305" s="54">
        <f>+SUBTOTAL(3,$B$11:B2305)</f>
        <v>99</v>
      </c>
      <c r="B2305" s="54" t="s">
        <v>42</v>
      </c>
      <c r="C2305" s="54" t="s">
        <v>43</v>
      </c>
      <c r="D2305" s="54" t="s">
        <v>831</v>
      </c>
      <c r="E2305" s="54" t="s">
        <v>832</v>
      </c>
      <c r="F2305" s="49" t="s">
        <v>3540</v>
      </c>
      <c r="G2305" s="49">
        <v>45439.714907407404</v>
      </c>
      <c r="H2305" s="49" t="s">
        <v>3540</v>
      </c>
      <c r="I2305" s="49">
        <v>45439.714907407404</v>
      </c>
      <c r="J2305" s="49" t="s">
        <v>3540</v>
      </c>
      <c r="K2305" s="49">
        <v>45439.714907407404</v>
      </c>
      <c r="L2305" s="79" t="s">
        <v>3561</v>
      </c>
      <c r="M2305" s="49" t="s">
        <v>48</v>
      </c>
      <c r="N2305" s="54" t="s">
        <v>313</v>
      </c>
      <c r="O2305" s="49" t="s">
        <v>3576</v>
      </c>
      <c r="P2305" s="49" t="s">
        <v>3581</v>
      </c>
      <c r="Q2305" s="50"/>
      <c r="R2305" s="57"/>
      <c r="S2305" s="49" t="s">
        <v>836</v>
      </c>
      <c r="T2305" s="49" t="s">
        <v>836</v>
      </c>
      <c r="U2305" s="49" t="s">
        <v>836</v>
      </c>
      <c r="V2305" s="49" t="s">
        <v>80</v>
      </c>
      <c r="W2305" s="49"/>
      <c r="X2305" s="54" t="s">
        <v>58</v>
      </c>
      <c r="Y2305" s="49"/>
      <c r="Z2305" s="49"/>
      <c r="AA2305" s="54"/>
      <c r="AB2305" s="49"/>
      <c r="AC2305" s="54" t="s">
        <v>82</v>
      </c>
      <c r="AD2305" s="54" t="s">
        <v>82</v>
      </c>
      <c r="JX2305" s="58"/>
      <c r="TT2305" s="58"/>
      <c r="ADP2305" s="58"/>
      <c r="ANL2305" s="58"/>
      <c r="AXH2305" s="58"/>
      <c r="BHD2305" s="58"/>
      <c r="BQZ2305" s="58"/>
      <c r="CAV2305" s="58"/>
      <c r="CKR2305" s="58"/>
      <c r="CUN2305" s="58"/>
      <c r="DEJ2305" s="58"/>
      <c r="DOF2305" s="58"/>
      <c r="DYB2305" s="58"/>
      <c r="EHX2305" s="58"/>
      <c r="ERT2305" s="58"/>
      <c r="FBP2305" s="58"/>
      <c r="FLL2305" s="58"/>
      <c r="FVH2305" s="58"/>
      <c r="GFD2305" s="58"/>
      <c r="GOZ2305" s="58"/>
      <c r="GYV2305" s="58"/>
      <c r="HIR2305" s="58"/>
      <c r="HSN2305" s="58"/>
      <c r="ICJ2305" s="58"/>
      <c r="IMF2305" s="58"/>
      <c r="IWB2305" s="58"/>
      <c r="JFX2305" s="58"/>
      <c r="JPT2305" s="58"/>
      <c r="JZP2305" s="58"/>
      <c r="KJL2305" s="58"/>
      <c r="KTH2305" s="58"/>
      <c r="LDD2305" s="58"/>
      <c r="LMZ2305" s="58"/>
      <c r="LWV2305" s="58"/>
      <c r="MGR2305" s="58"/>
      <c r="MQN2305" s="58"/>
      <c r="NAJ2305" s="58"/>
      <c r="NKF2305" s="58"/>
      <c r="NUB2305" s="58"/>
      <c r="ODX2305" s="58"/>
      <c r="ONT2305" s="58"/>
      <c r="OXP2305" s="58"/>
      <c r="PHL2305" s="58"/>
      <c r="PRH2305" s="58"/>
      <c r="QBD2305" s="58"/>
      <c r="QKZ2305" s="58"/>
      <c r="QUV2305" s="58"/>
      <c r="RER2305" s="58"/>
      <c r="RON2305" s="58"/>
      <c r="RYJ2305" s="58"/>
      <c r="SIF2305" s="58"/>
      <c r="SSB2305" s="58"/>
      <c r="TBX2305" s="58"/>
      <c r="TLT2305" s="58"/>
      <c r="TVP2305" s="58"/>
      <c r="UFL2305" s="58"/>
      <c r="UPH2305" s="58"/>
      <c r="UZD2305" s="58"/>
      <c r="VIZ2305" s="58"/>
      <c r="VSV2305" s="58"/>
      <c r="WCR2305" s="58"/>
      <c r="WMN2305" s="58"/>
      <c r="WWJ2305" s="58"/>
    </row>
    <row r="2306" spans="1:796 1052:1820 2076:2844 3100:3868 4124:4892 5148:5916 6172:6940 7196:7964 8220:8988 9244:10012 10268:11036 11292:12060 12316:13084 13340:14108 14364:15132 15388:16156" s="60" customFormat="1" ht="57" customHeight="1" x14ac:dyDescent="0.25">
      <c r="A2306" s="54">
        <f>+SUBTOTAL(3,$B$11:B2306)</f>
        <v>100</v>
      </c>
      <c r="B2306" s="54" t="s">
        <v>42</v>
      </c>
      <c r="C2306" s="54" t="s">
        <v>43</v>
      </c>
      <c r="D2306" s="54" t="s">
        <v>831</v>
      </c>
      <c r="E2306" s="54" t="s">
        <v>832</v>
      </c>
      <c r="F2306" s="49" t="s">
        <v>3541</v>
      </c>
      <c r="G2306" s="49">
        <v>45429.390034722222</v>
      </c>
      <c r="H2306" s="49" t="s">
        <v>3541</v>
      </c>
      <c r="I2306" s="49">
        <v>45429.390034722222</v>
      </c>
      <c r="J2306" s="49" t="s">
        <v>3541</v>
      </c>
      <c r="K2306" s="49">
        <v>45429.390034722222</v>
      </c>
      <c r="L2306" s="79" t="s">
        <v>3562</v>
      </c>
      <c r="M2306" s="49" t="s">
        <v>48</v>
      </c>
      <c r="N2306" s="54" t="s">
        <v>313</v>
      </c>
      <c r="O2306" s="49" t="s">
        <v>3582</v>
      </c>
      <c r="P2306" s="49" t="s">
        <v>3583</v>
      </c>
      <c r="Q2306" s="50"/>
      <c r="R2306" s="57"/>
      <c r="S2306" s="49" t="s">
        <v>836</v>
      </c>
      <c r="T2306" s="49" t="s">
        <v>836</v>
      </c>
      <c r="U2306" s="49" t="s">
        <v>836</v>
      </c>
      <c r="V2306" s="49" t="s">
        <v>80</v>
      </c>
      <c r="W2306" s="49"/>
      <c r="X2306" s="54" t="s">
        <v>58</v>
      </c>
      <c r="Y2306" s="49"/>
      <c r="Z2306" s="49"/>
      <c r="AA2306" s="54"/>
      <c r="AB2306" s="49"/>
      <c r="AC2306" s="49" t="s">
        <v>117</v>
      </c>
      <c r="AD2306" s="49" t="s">
        <v>117</v>
      </c>
      <c r="JX2306" s="58"/>
      <c r="TT2306" s="58"/>
      <c r="ADP2306" s="58"/>
      <c r="ANL2306" s="58"/>
      <c r="AXH2306" s="58"/>
      <c r="BHD2306" s="58"/>
      <c r="BQZ2306" s="58"/>
      <c r="CAV2306" s="58"/>
      <c r="CKR2306" s="58"/>
      <c r="CUN2306" s="58"/>
      <c r="DEJ2306" s="58"/>
      <c r="DOF2306" s="58"/>
      <c r="DYB2306" s="58"/>
      <c r="EHX2306" s="58"/>
      <c r="ERT2306" s="58"/>
      <c r="FBP2306" s="58"/>
      <c r="FLL2306" s="58"/>
      <c r="FVH2306" s="58"/>
      <c r="GFD2306" s="58"/>
      <c r="GOZ2306" s="58"/>
      <c r="GYV2306" s="58"/>
      <c r="HIR2306" s="58"/>
      <c r="HSN2306" s="58"/>
      <c r="ICJ2306" s="58"/>
      <c r="IMF2306" s="58"/>
      <c r="IWB2306" s="58"/>
      <c r="JFX2306" s="58"/>
      <c r="JPT2306" s="58"/>
      <c r="JZP2306" s="58"/>
      <c r="KJL2306" s="58"/>
      <c r="KTH2306" s="58"/>
      <c r="LDD2306" s="58"/>
      <c r="LMZ2306" s="58"/>
      <c r="LWV2306" s="58"/>
      <c r="MGR2306" s="58"/>
      <c r="MQN2306" s="58"/>
      <c r="NAJ2306" s="58"/>
      <c r="NKF2306" s="58"/>
      <c r="NUB2306" s="58"/>
      <c r="ODX2306" s="58"/>
      <c r="ONT2306" s="58"/>
      <c r="OXP2306" s="58"/>
      <c r="PHL2306" s="58"/>
      <c r="PRH2306" s="58"/>
      <c r="QBD2306" s="58"/>
      <c r="QKZ2306" s="58"/>
      <c r="QUV2306" s="58"/>
      <c r="RER2306" s="58"/>
      <c r="RON2306" s="58"/>
      <c r="RYJ2306" s="58"/>
      <c r="SIF2306" s="58"/>
      <c r="SSB2306" s="58"/>
      <c r="TBX2306" s="58"/>
      <c r="TLT2306" s="58"/>
      <c r="TVP2306" s="58"/>
      <c r="UFL2306" s="58"/>
      <c r="UPH2306" s="58"/>
      <c r="UZD2306" s="58"/>
      <c r="VIZ2306" s="58"/>
      <c r="VSV2306" s="58"/>
      <c r="WCR2306" s="58"/>
      <c r="WMN2306" s="58"/>
      <c r="WWJ2306" s="58"/>
    </row>
    <row r="2307" spans="1:796 1052:1820 2076:2844 3100:3868 4124:4892 5148:5916 6172:6940 7196:7964 8220:8988 9244:10012 10268:11036 11292:12060 12316:13084 13340:14108 14364:15132 15388:16156" s="60" customFormat="1" ht="57" customHeight="1" x14ac:dyDescent="0.25">
      <c r="A2307" s="54">
        <f>+SUBTOTAL(3,$B$11:B2307)</f>
        <v>101</v>
      </c>
      <c r="B2307" s="54" t="s">
        <v>42</v>
      </c>
      <c r="C2307" s="54" t="s">
        <v>43</v>
      </c>
      <c r="D2307" s="54" t="s">
        <v>831</v>
      </c>
      <c r="E2307" s="54" t="s">
        <v>832</v>
      </c>
      <c r="F2307" s="49" t="s">
        <v>3542</v>
      </c>
      <c r="G2307" s="49">
        <v>45427.460104166668</v>
      </c>
      <c r="H2307" s="49" t="s">
        <v>3542</v>
      </c>
      <c r="I2307" s="49">
        <v>45427.460104166668</v>
      </c>
      <c r="J2307" s="49" t="s">
        <v>3542</v>
      </c>
      <c r="K2307" s="49">
        <v>45427.460104166668</v>
      </c>
      <c r="L2307" s="79" t="s">
        <v>3563</v>
      </c>
      <c r="M2307" s="49" t="s">
        <v>48</v>
      </c>
      <c r="N2307" s="54" t="s">
        <v>182</v>
      </c>
      <c r="O2307" s="49" t="s">
        <v>2089</v>
      </c>
      <c r="P2307" s="49" t="s">
        <v>3584</v>
      </c>
      <c r="Q2307" s="50"/>
      <c r="R2307" s="57"/>
      <c r="S2307" s="49" t="s">
        <v>836</v>
      </c>
      <c r="T2307" s="49" t="s">
        <v>836</v>
      </c>
      <c r="U2307" s="49" t="s">
        <v>836</v>
      </c>
      <c r="V2307" s="49" t="s">
        <v>98</v>
      </c>
      <c r="W2307" s="49"/>
      <c r="X2307" s="54" t="s">
        <v>58</v>
      </c>
      <c r="Y2307" s="49"/>
      <c r="Z2307" s="49"/>
      <c r="AA2307" s="54"/>
      <c r="AB2307" s="49"/>
      <c r="AC2307" s="54" t="s">
        <v>82</v>
      </c>
      <c r="AD2307" s="54" t="s">
        <v>82</v>
      </c>
      <c r="JX2307" s="58"/>
      <c r="TT2307" s="58"/>
      <c r="ADP2307" s="58"/>
      <c r="ANL2307" s="58"/>
      <c r="AXH2307" s="58"/>
      <c r="BHD2307" s="58"/>
      <c r="BQZ2307" s="58"/>
      <c r="CAV2307" s="58"/>
      <c r="CKR2307" s="58"/>
      <c r="CUN2307" s="58"/>
      <c r="DEJ2307" s="58"/>
      <c r="DOF2307" s="58"/>
      <c r="DYB2307" s="58"/>
      <c r="EHX2307" s="58"/>
      <c r="ERT2307" s="58"/>
      <c r="FBP2307" s="58"/>
      <c r="FLL2307" s="58"/>
      <c r="FVH2307" s="58"/>
      <c r="GFD2307" s="58"/>
      <c r="GOZ2307" s="58"/>
      <c r="GYV2307" s="58"/>
      <c r="HIR2307" s="58"/>
      <c r="HSN2307" s="58"/>
      <c r="ICJ2307" s="58"/>
      <c r="IMF2307" s="58"/>
      <c r="IWB2307" s="58"/>
      <c r="JFX2307" s="58"/>
      <c r="JPT2307" s="58"/>
      <c r="JZP2307" s="58"/>
      <c r="KJL2307" s="58"/>
      <c r="KTH2307" s="58"/>
      <c r="LDD2307" s="58"/>
      <c r="LMZ2307" s="58"/>
      <c r="LWV2307" s="58"/>
      <c r="MGR2307" s="58"/>
      <c r="MQN2307" s="58"/>
      <c r="NAJ2307" s="58"/>
      <c r="NKF2307" s="58"/>
      <c r="NUB2307" s="58"/>
      <c r="ODX2307" s="58"/>
      <c r="ONT2307" s="58"/>
      <c r="OXP2307" s="58"/>
      <c r="PHL2307" s="58"/>
      <c r="PRH2307" s="58"/>
      <c r="QBD2307" s="58"/>
      <c r="QKZ2307" s="58"/>
      <c r="QUV2307" s="58"/>
      <c r="RER2307" s="58"/>
      <c r="RON2307" s="58"/>
      <c r="RYJ2307" s="58"/>
      <c r="SIF2307" s="58"/>
      <c r="SSB2307" s="58"/>
      <c r="TBX2307" s="58"/>
      <c r="TLT2307" s="58"/>
      <c r="TVP2307" s="58"/>
      <c r="UFL2307" s="58"/>
      <c r="UPH2307" s="58"/>
      <c r="UZD2307" s="58"/>
      <c r="VIZ2307" s="58"/>
      <c r="VSV2307" s="58"/>
      <c r="WCR2307" s="58"/>
      <c r="WMN2307" s="58"/>
      <c r="WWJ2307" s="58"/>
    </row>
    <row r="2308" spans="1:796 1052:1820 2076:2844 3100:3868 4124:4892 5148:5916 6172:6940 7196:7964 8220:8988 9244:10012 10268:11036 11292:12060 12316:13084 13340:14108 14364:15132 15388:16156" s="60" customFormat="1" ht="57" customHeight="1" x14ac:dyDescent="0.25">
      <c r="A2308" s="54">
        <f>+SUBTOTAL(3,$B$11:B2308)</f>
        <v>102</v>
      </c>
      <c r="B2308" s="54" t="s">
        <v>42</v>
      </c>
      <c r="C2308" s="54" t="s">
        <v>43</v>
      </c>
      <c r="D2308" s="54" t="s">
        <v>831</v>
      </c>
      <c r="E2308" s="54" t="s">
        <v>832</v>
      </c>
      <c r="F2308" s="49" t="s">
        <v>3543</v>
      </c>
      <c r="G2308" s="49">
        <v>45422.584837962961</v>
      </c>
      <c r="H2308" s="49" t="s">
        <v>3543</v>
      </c>
      <c r="I2308" s="49">
        <v>45422.584837962961</v>
      </c>
      <c r="J2308" s="49" t="s">
        <v>3543</v>
      </c>
      <c r="K2308" s="49">
        <v>45422.584837962961</v>
      </c>
      <c r="L2308" s="79" t="s">
        <v>3561</v>
      </c>
      <c r="M2308" s="49" t="s">
        <v>48</v>
      </c>
      <c r="N2308" s="54" t="s">
        <v>313</v>
      </c>
      <c r="O2308" s="49" t="s">
        <v>3576</v>
      </c>
      <c r="P2308" s="49" t="s">
        <v>3581</v>
      </c>
      <c r="Q2308" s="50"/>
      <c r="R2308" s="57"/>
      <c r="S2308" s="49" t="s">
        <v>836</v>
      </c>
      <c r="T2308" s="49" t="s">
        <v>836</v>
      </c>
      <c r="U2308" s="49" t="s">
        <v>836</v>
      </c>
      <c r="V2308" s="49" t="s">
        <v>80</v>
      </c>
      <c r="W2308" s="49"/>
      <c r="X2308" s="54" t="s">
        <v>58</v>
      </c>
      <c r="Y2308" s="49"/>
      <c r="Z2308" s="49"/>
      <c r="AA2308" s="54"/>
      <c r="AB2308" s="49"/>
      <c r="AC2308" s="54" t="s">
        <v>82</v>
      </c>
      <c r="AD2308" s="54" t="s">
        <v>82</v>
      </c>
      <c r="JX2308" s="58"/>
      <c r="TT2308" s="58"/>
      <c r="ADP2308" s="58"/>
      <c r="ANL2308" s="58"/>
      <c r="AXH2308" s="58"/>
      <c r="BHD2308" s="58"/>
      <c r="BQZ2308" s="58"/>
      <c r="CAV2308" s="58"/>
      <c r="CKR2308" s="58"/>
      <c r="CUN2308" s="58"/>
      <c r="DEJ2308" s="58"/>
      <c r="DOF2308" s="58"/>
      <c r="DYB2308" s="58"/>
      <c r="EHX2308" s="58"/>
      <c r="ERT2308" s="58"/>
      <c r="FBP2308" s="58"/>
      <c r="FLL2308" s="58"/>
      <c r="FVH2308" s="58"/>
      <c r="GFD2308" s="58"/>
      <c r="GOZ2308" s="58"/>
      <c r="GYV2308" s="58"/>
      <c r="HIR2308" s="58"/>
      <c r="HSN2308" s="58"/>
      <c r="ICJ2308" s="58"/>
      <c r="IMF2308" s="58"/>
      <c r="IWB2308" s="58"/>
      <c r="JFX2308" s="58"/>
      <c r="JPT2308" s="58"/>
      <c r="JZP2308" s="58"/>
      <c r="KJL2308" s="58"/>
      <c r="KTH2308" s="58"/>
      <c r="LDD2308" s="58"/>
      <c r="LMZ2308" s="58"/>
      <c r="LWV2308" s="58"/>
      <c r="MGR2308" s="58"/>
      <c r="MQN2308" s="58"/>
      <c r="NAJ2308" s="58"/>
      <c r="NKF2308" s="58"/>
      <c r="NUB2308" s="58"/>
      <c r="ODX2308" s="58"/>
      <c r="ONT2308" s="58"/>
      <c r="OXP2308" s="58"/>
      <c r="PHL2308" s="58"/>
      <c r="PRH2308" s="58"/>
      <c r="QBD2308" s="58"/>
      <c r="QKZ2308" s="58"/>
      <c r="QUV2308" s="58"/>
      <c r="RER2308" s="58"/>
      <c r="RON2308" s="58"/>
      <c r="RYJ2308" s="58"/>
      <c r="SIF2308" s="58"/>
      <c r="SSB2308" s="58"/>
      <c r="TBX2308" s="58"/>
      <c r="TLT2308" s="58"/>
      <c r="TVP2308" s="58"/>
      <c r="UFL2308" s="58"/>
      <c r="UPH2308" s="58"/>
      <c r="UZD2308" s="58"/>
      <c r="VIZ2308" s="58"/>
      <c r="VSV2308" s="58"/>
      <c r="WCR2308" s="58"/>
      <c r="WMN2308" s="58"/>
      <c r="WWJ2308" s="58"/>
    </row>
    <row r="2309" spans="1:796 1052:1820 2076:2844 3100:3868 4124:4892 5148:5916 6172:6940 7196:7964 8220:8988 9244:10012 10268:11036 11292:12060 12316:13084 13340:14108 14364:15132 15388:16156" s="60" customFormat="1" ht="57" customHeight="1" x14ac:dyDescent="0.25">
      <c r="A2309" s="54">
        <f>+SUBTOTAL(3,$B$11:B2309)</f>
        <v>103</v>
      </c>
      <c r="B2309" s="54" t="s">
        <v>42</v>
      </c>
      <c r="C2309" s="54" t="s">
        <v>43</v>
      </c>
      <c r="D2309" s="54" t="s">
        <v>831</v>
      </c>
      <c r="E2309" s="54" t="s">
        <v>832</v>
      </c>
      <c r="F2309" s="49" t="s">
        <v>3544</v>
      </c>
      <c r="G2309" s="49">
        <v>45419.60434027778</v>
      </c>
      <c r="H2309" s="49" t="s">
        <v>3544</v>
      </c>
      <c r="I2309" s="49">
        <v>45419.60434027778</v>
      </c>
      <c r="J2309" s="49" t="s">
        <v>3544</v>
      </c>
      <c r="K2309" s="49">
        <v>45419.60434027778</v>
      </c>
      <c r="L2309" s="79" t="s">
        <v>3564</v>
      </c>
      <c r="M2309" s="49" t="s">
        <v>48</v>
      </c>
      <c r="N2309" s="54" t="s">
        <v>242</v>
      </c>
      <c r="O2309" s="49" t="s">
        <v>409</v>
      </c>
      <c r="P2309" s="49" t="s">
        <v>3585</v>
      </c>
      <c r="Q2309" s="50"/>
      <c r="R2309" s="57"/>
      <c r="S2309" s="49" t="s">
        <v>1709</v>
      </c>
      <c r="T2309" s="49" t="s">
        <v>1709</v>
      </c>
      <c r="U2309" s="49" t="s">
        <v>1709</v>
      </c>
      <c r="V2309" s="49" t="s">
        <v>98</v>
      </c>
      <c r="W2309" s="49"/>
      <c r="X2309" s="54" t="s">
        <v>58</v>
      </c>
      <c r="Y2309" s="49"/>
      <c r="Z2309" s="49"/>
      <c r="AA2309" s="54"/>
      <c r="AB2309" s="49"/>
      <c r="AC2309" s="54" t="s">
        <v>82</v>
      </c>
      <c r="AD2309" s="54" t="s">
        <v>82</v>
      </c>
      <c r="JX2309" s="58"/>
      <c r="TT2309" s="58"/>
      <c r="ADP2309" s="58"/>
      <c r="ANL2309" s="58"/>
      <c r="AXH2309" s="58"/>
      <c r="BHD2309" s="58"/>
      <c r="BQZ2309" s="58"/>
      <c r="CAV2309" s="58"/>
      <c r="CKR2309" s="58"/>
      <c r="CUN2309" s="58"/>
      <c r="DEJ2309" s="58"/>
      <c r="DOF2309" s="58"/>
      <c r="DYB2309" s="58"/>
      <c r="EHX2309" s="58"/>
      <c r="ERT2309" s="58"/>
      <c r="FBP2309" s="58"/>
      <c r="FLL2309" s="58"/>
      <c r="FVH2309" s="58"/>
      <c r="GFD2309" s="58"/>
      <c r="GOZ2309" s="58"/>
      <c r="GYV2309" s="58"/>
      <c r="HIR2309" s="58"/>
      <c r="HSN2309" s="58"/>
      <c r="ICJ2309" s="58"/>
      <c r="IMF2309" s="58"/>
      <c r="IWB2309" s="58"/>
      <c r="JFX2309" s="58"/>
      <c r="JPT2309" s="58"/>
      <c r="JZP2309" s="58"/>
      <c r="KJL2309" s="58"/>
      <c r="KTH2309" s="58"/>
      <c r="LDD2309" s="58"/>
      <c r="LMZ2309" s="58"/>
      <c r="LWV2309" s="58"/>
      <c r="MGR2309" s="58"/>
      <c r="MQN2309" s="58"/>
      <c r="NAJ2309" s="58"/>
      <c r="NKF2309" s="58"/>
      <c r="NUB2309" s="58"/>
      <c r="ODX2309" s="58"/>
      <c r="ONT2309" s="58"/>
      <c r="OXP2309" s="58"/>
      <c r="PHL2309" s="58"/>
      <c r="PRH2309" s="58"/>
      <c r="QBD2309" s="58"/>
      <c r="QKZ2309" s="58"/>
      <c r="QUV2309" s="58"/>
      <c r="RER2309" s="58"/>
      <c r="RON2309" s="58"/>
      <c r="RYJ2309" s="58"/>
      <c r="SIF2309" s="58"/>
      <c r="SSB2309" s="58"/>
      <c r="TBX2309" s="58"/>
      <c r="TLT2309" s="58"/>
      <c r="TVP2309" s="58"/>
      <c r="UFL2309" s="58"/>
      <c r="UPH2309" s="58"/>
      <c r="UZD2309" s="58"/>
      <c r="VIZ2309" s="58"/>
      <c r="VSV2309" s="58"/>
      <c r="WCR2309" s="58"/>
      <c r="WMN2309" s="58"/>
      <c r="WWJ2309" s="58"/>
    </row>
    <row r="2310" spans="1:796 1052:1820 2076:2844 3100:3868 4124:4892 5148:5916 6172:6940 7196:7964 8220:8988 9244:10012 10268:11036 11292:12060 12316:13084 13340:14108 14364:15132 15388:16156" s="60" customFormat="1" ht="57" customHeight="1" x14ac:dyDescent="0.25">
      <c r="A2310" s="54">
        <f>+SUBTOTAL(3,$B$11:B2310)</f>
        <v>104</v>
      </c>
      <c r="B2310" s="54" t="s">
        <v>42</v>
      </c>
      <c r="C2310" s="54" t="s">
        <v>43</v>
      </c>
      <c r="D2310" s="54" t="s">
        <v>831</v>
      </c>
      <c r="E2310" s="54" t="s">
        <v>832</v>
      </c>
      <c r="F2310" s="49" t="s">
        <v>3545</v>
      </c>
      <c r="G2310" s="49">
        <v>45414.504479166666</v>
      </c>
      <c r="H2310" s="49" t="s">
        <v>3545</v>
      </c>
      <c r="I2310" s="49">
        <v>45414.504479166666</v>
      </c>
      <c r="J2310" s="49" t="s">
        <v>3545</v>
      </c>
      <c r="K2310" s="49">
        <v>45414.504479166666</v>
      </c>
      <c r="L2310" s="79" t="s">
        <v>3565</v>
      </c>
      <c r="M2310" s="49" t="s">
        <v>48</v>
      </c>
      <c r="N2310" s="54" t="s">
        <v>49</v>
      </c>
      <c r="O2310" s="49" t="s">
        <v>3586</v>
      </c>
      <c r="P2310" s="49" t="s">
        <v>3587</v>
      </c>
      <c r="Q2310" s="50"/>
      <c r="R2310" s="57"/>
      <c r="S2310" s="49" t="s">
        <v>836</v>
      </c>
      <c r="T2310" s="49" t="s">
        <v>836</v>
      </c>
      <c r="U2310" s="49" t="s">
        <v>836</v>
      </c>
      <c r="V2310" s="49" t="s">
        <v>80</v>
      </c>
      <c r="W2310" s="49"/>
      <c r="X2310" s="54" t="s">
        <v>58</v>
      </c>
      <c r="Y2310" s="49"/>
      <c r="Z2310" s="49"/>
      <c r="AA2310" s="54"/>
      <c r="AB2310" s="49"/>
      <c r="AC2310" s="54" t="s">
        <v>82</v>
      </c>
      <c r="AD2310" s="54" t="s">
        <v>82</v>
      </c>
      <c r="JX2310" s="58"/>
      <c r="TT2310" s="58"/>
      <c r="ADP2310" s="58"/>
      <c r="ANL2310" s="58"/>
      <c r="AXH2310" s="58"/>
      <c r="BHD2310" s="58"/>
      <c r="BQZ2310" s="58"/>
      <c r="CAV2310" s="58"/>
      <c r="CKR2310" s="58"/>
      <c r="CUN2310" s="58"/>
      <c r="DEJ2310" s="58"/>
      <c r="DOF2310" s="58"/>
      <c r="DYB2310" s="58"/>
      <c r="EHX2310" s="58"/>
      <c r="ERT2310" s="58"/>
      <c r="FBP2310" s="58"/>
      <c r="FLL2310" s="58"/>
      <c r="FVH2310" s="58"/>
      <c r="GFD2310" s="58"/>
      <c r="GOZ2310" s="58"/>
      <c r="GYV2310" s="58"/>
      <c r="HIR2310" s="58"/>
      <c r="HSN2310" s="58"/>
      <c r="ICJ2310" s="58"/>
      <c r="IMF2310" s="58"/>
      <c r="IWB2310" s="58"/>
      <c r="JFX2310" s="58"/>
      <c r="JPT2310" s="58"/>
      <c r="JZP2310" s="58"/>
      <c r="KJL2310" s="58"/>
      <c r="KTH2310" s="58"/>
      <c r="LDD2310" s="58"/>
      <c r="LMZ2310" s="58"/>
      <c r="LWV2310" s="58"/>
      <c r="MGR2310" s="58"/>
      <c r="MQN2310" s="58"/>
      <c r="NAJ2310" s="58"/>
      <c r="NKF2310" s="58"/>
      <c r="NUB2310" s="58"/>
      <c r="ODX2310" s="58"/>
      <c r="ONT2310" s="58"/>
      <c r="OXP2310" s="58"/>
      <c r="PHL2310" s="58"/>
      <c r="PRH2310" s="58"/>
      <c r="QBD2310" s="58"/>
      <c r="QKZ2310" s="58"/>
      <c r="QUV2310" s="58"/>
      <c r="RER2310" s="58"/>
      <c r="RON2310" s="58"/>
      <c r="RYJ2310" s="58"/>
      <c r="SIF2310" s="58"/>
      <c r="SSB2310" s="58"/>
      <c r="TBX2310" s="58"/>
      <c r="TLT2310" s="58"/>
      <c r="TVP2310" s="58"/>
      <c r="UFL2310" s="58"/>
      <c r="UPH2310" s="58"/>
      <c r="UZD2310" s="58"/>
      <c r="VIZ2310" s="58"/>
      <c r="VSV2310" s="58"/>
      <c r="WCR2310" s="58"/>
      <c r="WMN2310" s="58"/>
      <c r="WWJ2310" s="58"/>
    </row>
    <row r="2311" spans="1:796 1052:1820 2076:2844 3100:3868 4124:4892 5148:5916 6172:6940 7196:7964 8220:8988 9244:10012 10268:11036 11292:12060 12316:13084 13340:14108 14364:15132 15388:16156" s="60" customFormat="1" ht="57" customHeight="1" x14ac:dyDescent="0.25">
      <c r="A2311" s="54">
        <f>+SUBTOTAL(3,$B$11:B2311)</f>
        <v>105</v>
      </c>
      <c r="B2311" s="54" t="s">
        <v>42</v>
      </c>
      <c r="C2311" s="54" t="s">
        <v>43</v>
      </c>
      <c r="D2311" s="54" t="s">
        <v>831</v>
      </c>
      <c r="E2311" s="54" t="s">
        <v>832</v>
      </c>
      <c r="F2311" s="49" t="s">
        <v>3546</v>
      </c>
      <c r="G2311" s="49">
        <v>45412.532812500001</v>
      </c>
      <c r="H2311" s="49" t="s">
        <v>3546</v>
      </c>
      <c r="I2311" s="49">
        <v>45412.532812500001</v>
      </c>
      <c r="J2311" s="49" t="s">
        <v>3546</v>
      </c>
      <c r="K2311" s="49">
        <v>45412.532812500001</v>
      </c>
      <c r="L2311" s="79" t="s">
        <v>3566</v>
      </c>
      <c r="M2311" s="49" t="s">
        <v>111</v>
      </c>
      <c r="N2311" s="54" t="s">
        <v>64</v>
      </c>
      <c r="O2311" s="49" t="s">
        <v>123</v>
      </c>
      <c r="P2311" s="49" t="s">
        <v>3588</v>
      </c>
      <c r="Q2311" s="50"/>
      <c r="R2311" s="57"/>
      <c r="S2311" s="49" t="s">
        <v>1709</v>
      </c>
      <c r="T2311" s="49" t="s">
        <v>1709</v>
      </c>
      <c r="U2311" s="49" t="s">
        <v>1709</v>
      </c>
      <c r="V2311" s="49" t="s">
        <v>229</v>
      </c>
      <c r="W2311" s="49"/>
      <c r="X2311" s="54" t="s">
        <v>58</v>
      </c>
      <c r="Y2311" s="49"/>
      <c r="Z2311" s="49"/>
      <c r="AA2311" s="54"/>
      <c r="AB2311" s="49"/>
      <c r="AC2311" s="54" t="s">
        <v>82</v>
      </c>
      <c r="AD2311" s="54" t="s">
        <v>82</v>
      </c>
      <c r="JX2311" s="58"/>
      <c r="TT2311" s="58"/>
      <c r="ADP2311" s="58"/>
      <c r="ANL2311" s="58"/>
      <c r="AXH2311" s="58"/>
      <c r="BHD2311" s="58"/>
      <c r="BQZ2311" s="58"/>
      <c r="CAV2311" s="58"/>
      <c r="CKR2311" s="58"/>
      <c r="CUN2311" s="58"/>
      <c r="DEJ2311" s="58"/>
      <c r="DOF2311" s="58"/>
      <c r="DYB2311" s="58"/>
      <c r="EHX2311" s="58"/>
      <c r="ERT2311" s="58"/>
      <c r="FBP2311" s="58"/>
      <c r="FLL2311" s="58"/>
      <c r="FVH2311" s="58"/>
      <c r="GFD2311" s="58"/>
      <c r="GOZ2311" s="58"/>
      <c r="GYV2311" s="58"/>
      <c r="HIR2311" s="58"/>
      <c r="HSN2311" s="58"/>
      <c r="ICJ2311" s="58"/>
      <c r="IMF2311" s="58"/>
      <c r="IWB2311" s="58"/>
      <c r="JFX2311" s="58"/>
      <c r="JPT2311" s="58"/>
      <c r="JZP2311" s="58"/>
      <c r="KJL2311" s="58"/>
      <c r="KTH2311" s="58"/>
      <c r="LDD2311" s="58"/>
      <c r="LMZ2311" s="58"/>
      <c r="LWV2311" s="58"/>
      <c r="MGR2311" s="58"/>
      <c r="MQN2311" s="58"/>
      <c r="NAJ2311" s="58"/>
      <c r="NKF2311" s="58"/>
      <c r="NUB2311" s="58"/>
      <c r="ODX2311" s="58"/>
      <c r="ONT2311" s="58"/>
      <c r="OXP2311" s="58"/>
      <c r="PHL2311" s="58"/>
      <c r="PRH2311" s="58"/>
      <c r="QBD2311" s="58"/>
      <c r="QKZ2311" s="58"/>
      <c r="QUV2311" s="58"/>
      <c r="RER2311" s="58"/>
      <c r="RON2311" s="58"/>
      <c r="RYJ2311" s="58"/>
      <c r="SIF2311" s="58"/>
      <c r="SSB2311" s="58"/>
      <c r="TBX2311" s="58"/>
      <c r="TLT2311" s="58"/>
      <c r="TVP2311" s="58"/>
      <c r="UFL2311" s="58"/>
      <c r="UPH2311" s="58"/>
      <c r="UZD2311" s="58"/>
      <c r="VIZ2311" s="58"/>
      <c r="VSV2311" s="58"/>
      <c r="WCR2311" s="58"/>
      <c r="WMN2311" s="58"/>
      <c r="WWJ2311" s="58"/>
    </row>
    <row r="2312" spans="1:796 1052:1820 2076:2844 3100:3868 4124:4892 5148:5916 6172:6940 7196:7964 8220:8988 9244:10012 10268:11036 11292:12060 12316:13084 13340:14108 14364:15132 15388:16156" s="60" customFormat="1" ht="57" customHeight="1" x14ac:dyDescent="0.25">
      <c r="A2312" s="54">
        <f>+SUBTOTAL(3,$B$11:B2312)</f>
        <v>106</v>
      </c>
      <c r="B2312" s="54" t="s">
        <v>42</v>
      </c>
      <c r="C2312" s="54" t="s">
        <v>43</v>
      </c>
      <c r="D2312" s="54" t="s">
        <v>831</v>
      </c>
      <c r="E2312" s="54" t="s">
        <v>832</v>
      </c>
      <c r="F2312" s="49" t="s">
        <v>3547</v>
      </c>
      <c r="G2312" s="49">
        <v>45412.486319444448</v>
      </c>
      <c r="H2312" s="49" t="s">
        <v>3547</v>
      </c>
      <c r="I2312" s="49">
        <v>45412.486319444448</v>
      </c>
      <c r="J2312" s="49" t="s">
        <v>3547</v>
      </c>
      <c r="K2312" s="49">
        <v>45412.486319444448</v>
      </c>
      <c r="L2312" s="79" t="s">
        <v>3567</v>
      </c>
      <c r="M2312" s="49" t="s">
        <v>48</v>
      </c>
      <c r="N2312" s="54" t="s">
        <v>141</v>
      </c>
      <c r="O2312" s="49" t="s">
        <v>210</v>
      </c>
      <c r="P2312" s="49" t="s">
        <v>3589</v>
      </c>
      <c r="Q2312" s="50"/>
      <c r="R2312" s="57"/>
      <c r="S2312" s="49" t="s">
        <v>1478</v>
      </c>
      <c r="T2312" s="49" t="s">
        <v>1478</v>
      </c>
      <c r="U2312" s="49" t="s">
        <v>1478</v>
      </c>
      <c r="V2312" s="49" t="s">
        <v>3669</v>
      </c>
      <c r="W2312" s="49"/>
      <c r="X2312" s="54" t="s">
        <v>58</v>
      </c>
      <c r="Y2312" s="49"/>
      <c r="Z2312" s="49"/>
      <c r="AA2312" s="54"/>
      <c r="AB2312" s="49"/>
      <c r="AC2312" s="49" t="s">
        <v>117</v>
      </c>
      <c r="AD2312" s="49" t="s">
        <v>117</v>
      </c>
      <c r="JX2312" s="58"/>
      <c r="TT2312" s="58"/>
      <c r="ADP2312" s="58"/>
      <c r="ANL2312" s="58"/>
      <c r="AXH2312" s="58"/>
      <c r="BHD2312" s="58"/>
      <c r="BQZ2312" s="58"/>
      <c r="CAV2312" s="58"/>
      <c r="CKR2312" s="58"/>
      <c r="CUN2312" s="58"/>
      <c r="DEJ2312" s="58"/>
      <c r="DOF2312" s="58"/>
      <c r="DYB2312" s="58"/>
      <c r="EHX2312" s="58"/>
      <c r="ERT2312" s="58"/>
      <c r="FBP2312" s="58"/>
      <c r="FLL2312" s="58"/>
      <c r="FVH2312" s="58"/>
      <c r="GFD2312" s="58"/>
      <c r="GOZ2312" s="58"/>
      <c r="GYV2312" s="58"/>
      <c r="HIR2312" s="58"/>
      <c r="HSN2312" s="58"/>
      <c r="ICJ2312" s="58"/>
      <c r="IMF2312" s="58"/>
      <c r="IWB2312" s="58"/>
      <c r="JFX2312" s="58"/>
      <c r="JPT2312" s="58"/>
      <c r="JZP2312" s="58"/>
      <c r="KJL2312" s="58"/>
      <c r="KTH2312" s="58"/>
      <c r="LDD2312" s="58"/>
      <c r="LMZ2312" s="58"/>
      <c r="LWV2312" s="58"/>
      <c r="MGR2312" s="58"/>
      <c r="MQN2312" s="58"/>
      <c r="NAJ2312" s="58"/>
      <c r="NKF2312" s="58"/>
      <c r="NUB2312" s="58"/>
      <c r="ODX2312" s="58"/>
      <c r="ONT2312" s="58"/>
      <c r="OXP2312" s="58"/>
      <c r="PHL2312" s="58"/>
      <c r="PRH2312" s="58"/>
      <c r="QBD2312" s="58"/>
      <c r="QKZ2312" s="58"/>
      <c r="QUV2312" s="58"/>
      <c r="RER2312" s="58"/>
      <c r="RON2312" s="58"/>
      <c r="RYJ2312" s="58"/>
      <c r="SIF2312" s="58"/>
      <c r="SSB2312" s="58"/>
      <c r="TBX2312" s="58"/>
      <c r="TLT2312" s="58"/>
      <c r="TVP2312" s="58"/>
      <c r="UFL2312" s="58"/>
      <c r="UPH2312" s="58"/>
      <c r="UZD2312" s="58"/>
      <c r="VIZ2312" s="58"/>
      <c r="VSV2312" s="58"/>
      <c r="WCR2312" s="58"/>
      <c r="WMN2312" s="58"/>
      <c r="WWJ2312" s="58"/>
    </row>
    <row r="2313" spans="1:796 1052:1820 2076:2844 3100:3868 4124:4892 5148:5916 6172:6940 7196:7964 8220:8988 9244:10012 10268:11036 11292:12060 12316:13084 13340:14108 14364:15132 15388:16156" s="60" customFormat="1" ht="57" customHeight="1" x14ac:dyDescent="0.25">
      <c r="A2313" s="54">
        <f>+SUBTOTAL(3,$B$11:B2313)</f>
        <v>107</v>
      </c>
      <c r="B2313" s="54" t="s">
        <v>42</v>
      </c>
      <c r="C2313" s="54" t="s">
        <v>43</v>
      </c>
      <c r="D2313" s="54" t="s">
        <v>831</v>
      </c>
      <c r="E2313" s="54" t="s">
        <v>832</v>
      </c>
      <c r="F2313" s="49" t="s">
        <v>3548</v>
      </c>
      <c r="G2313" s="49">
        <v>45411.733680555553</v>
      </c>
      <c r="H2313" s="49" t="s">
        <v>3548</v>
      </c>
      <c r="I2313" s="49">
        <v>45411.733680555553</v>
      </c>
      <c r="J2313" s="49" t="s">
        <v>3548</v>
      </c>
      <c r="K2313" s="49">
        <v>45411.733680555553</v>
      </c>
      <c r="L2313" s="79" t="s">
        <v>3564</v>
      </c>
      <c r="M2313" s="49" t="s">
        <v>48</v>
      </c>
      <c r="N2313" s="54" t="s">
        <v>242</v>
      </c>
      <c r="O2313" s="49" t="s">
        <v>409</v>
      </c>
      <c r="P2313" s="49" t="s">
        <v>3585</v>
      </c>
      <c r="Q2313" s="50"/>
      <c r="R2313" s="57"/>
      <c r="S2313" s="49" t="s">
        <v>836</v>
      </c>
      <c r="T2313" s="49" t="s">
        <v>836</v>
      </c>
      <c r="U2313" s="49" t="s">
        <v>836</v>
      </c>
      <c r="V2313" s="49" t="s">
        <v>98</v>
      </c>
      <c r="W2313" s="49"/>
      <c r="X2313" s="54" t="s">
        <v>58</v>
      </c>
      <c r="Y2313" s="49"/>
      <c r="Z2313" s="49"/>
      <c r="AA2313" s="54"/>
      <c r="AB2313" s="49"/>
      <c r="AC2313" s="54" t="s">
        <v>82</v>
      </c>
      <c r="AD2313" s="54" t="s">
        <v>82</v>
      </c>
      <c r="JX2313" s="58"/>
      <c r="TT2313" s="58"/>
      <c r="ADP2313" s="58"/>
      <c r="ANL2313" s="58"/>
      <c r="AXH2313" s="58"/>
      <c r="BHD2313" s="58"/>
      <c r="BQZ2313" s="58"/>
      <c r="CAV2313" s="58"/>
      <c r="CKR2313" s="58"/>
      <c r="CUN2313" s="58"/>
      <c r="DEJ2313" s="58"/>
      <c r="DOF2313" s="58"/>
      <c r="DYB2313" s="58"/>
      <c r="EHX2313" s="58"/>
      <c r="ERT2313" s="58"/>
      <c r="FBP2313" s="58"/>
      <c r="FLL2313" s="58"/>
      <c r="FVH2313" s="58"/>
      <c r="GFD2313" s="58"/>
      <c r="GOZ2313" s="58"/>
      <c r="GYV2313" s="58"/>
      <c r="HIR2313" s="58"/>
      <c r="HSN2313" s="58"/>
      <c r="ICJ2313" s="58"/>
      <c r="IMF2313" s="58"/>
      <c r="IWB2313" s="58"/>
      <c r="JFX2313" s="58"/>
      <c r="JPT2313" s="58"/>
      <c r="JZP2313" s="58"/>
      <c r="KJL2313" s="58"/>
      <c r="KTH2313" s="58"/>
      <c r="LDD2313" s="58"/>
      <c r="LMZ2313" s="58"/>
      <c r="LWV2313" s="58"/>
      <c r="MGR2313" s="58"/>
      <c r="MQN2313" s="58"/>
      <c r="NAJ2313" s="58"/>
      <c r="NKF2313" s="58"/>
      <c r="NUB2313" s="58"/>
      <c r="ODX2313" s="58"/>
      <c r="ONT2313" s="58"/>
      <c r="OXP2313" s="58"/>
      <c r="PHL2313" s="58"/>
      <c r="PRH2313" s="58"/>
      <c r="QBD2313" s="58"/>
      <c r="QKZ2313" s="58"/>
      <c r="QUV2313" s="58"/>
      <c r="RER2313" s="58"/>
      <c r="RON2313" s="58"/>
      <c r="RYJ2313" s="58"/>
      <c r="SIF2313" s="58"/>
      <c r="SSB2313" s="58"/>
      <c r="TBX2313" s="58"/>
      <c r="TLT2313" s="58"/>
      <c r="TVP2313" s="58"/>
      <c r="UFL2313" s="58"/>
      <c r="UPH2313" s="58"/>
      <c r="UZD2313" s="58"/>
      <c r="VIZ2313" s="58"/>
      <c r="VSV2313" s="58"/>
      <c r="WCR2313" s="58"/>
      <c r="WMN2313" s="58"/>
      <c r="WWJ2313" s="58"/>
    </row>
    <row r="2314" spans="1:796 1052:1820 2076:2844 3100:3868 4124:4892 5148:5916 6172:6940 7196:7964 8220:8988 9244:10012 10268:11036 11292:12060 12316:13084 13340:14108 14364:15132 15388:16156" s="60" customFormat="1" ht="57" customHeight="1" x14ac:dyDescent="0.25">
      <c r="A2314" s="54">
        <f>+SUBTOTAL(3,$B$11:B2314)</f>
        <v>108</v>
      </c>
      <c r="B2314" s="54" t="s">
        <v>42</v>
      </c>
      <c r="C2314" s="54" t="s">
        <v>43</v>
      </c>
      <c r="D2314" s="54" t="s">
        <v>831</v>
      </c>
      <c r="E2314" s="54" t="s">
        <v>832</v>
      </c>
      <c r="F2314" s="49" t="s">
        <v>3549</v>
      </c>
      <c r="G2314" s="49">
        <v>45406.595486111109</v>
      </c>
      <c r="H2314" s="49" t="s">
        <v>3549</v>
      </c>
      <c r="I2314" s="49">
        <v>45406.595486111109</v>
      </c>
      <c r="J2314" s="49" t="s">
        <v>3549</v>
      </c>
      <c r="K2314" s="49">
        <v>45406.595486111109</v>
      </c>
      <c r="L2314" s="79" t="s">
        <v>3568</v>
      </c>
      <c r="M2314" s="49" t="s">
        <v>48</v>
      </c>
      <c r="N2314" s="54" t="s">
        <v>313</v>
      </c>
      <c r="O2314" s="49" t="s">
        <v>485</v>
      </c>
      <c r="P2314" s="49" t="s">
        <v>2086</v>
      </c>
      <c r="Q2314" s="50"/>
      <c r="R2314" s="57"/>
      <c r="S2314" s="49" t="s">
        <v>836</v>
      </c>
      <c r="T2314" s="49" t="s">
        <v>836</v>
      </c>
      <c r="U2314" s="49" t="s">
        <v>836</v>
      </c>
      <c r="V2314" s="49" t="s">
        <v>80</v>
      </c>
      <c r="W2314" s="49"/>
      <c r="X2314" s="54" t="s">
        <v>58</v>
      </c>
      <c r="Y2314" s="49"/>
      <c r="Z2314" s="49"/>
      <c r="AA2314" s="54"/>
      <c r="AB2314" s="49"/>
      <c r="AC2314" s="54" t="s">
        <v>82</v>
      </c>
      <c r="AD2314" s="54" t="s">
        <v>82</v>
      </c>
      <c r="JX2314" s="58"/>
      <c r="TT2314" s="58"/>
      <c r="ADP2314" s="58"/>
      <c r="ANL2314" s="58"/>
      <c r="AXH2314" s="58"/>
      <c r="BHD2314" s="58"/>
      <c r="BQZ2314" s="58"/>
      <c r="CAV2314" s="58"/>
      <c r="CKR2314" s="58"/>
      <c r="CUN2314" s="58"/>
      <c r="DEJ2314" s="58"/>
      <c r="DOF2314" s="58"/>
      <c r="DYB2314" s="58"/>
      <c r="EHX2314" s="58"/>
      <c r="ERT2314" s="58"/>
      <c r="FBP2314" s="58"/>
      <c r="FLL2314" s="58"/>
      <c r="FVH2314" s="58"/>
      <c r="GFD2314" s="58"/>
      <c r="GOZ2314" s="58"/>
      <c r="GYV2314" s="58"/>
      <c r="HIR2314" s="58"/>
      <c r="HSN2314" s="58"/>
      <c r="ICJ2314" s="58"/>
      <c r="IMF2314" s="58"/>
      <c r="IWB2314" s="58"/>
      <c r="JFX2314" s="58"/>
      <c r="JPT2314" s="58"/>
      <c r="JZP2314" s="58"/>
      <c r="KJL2314" s="58"/>
      <c r="KTH2314" s="58"/>
      <c r="LDD2314" s="58"/>
      <c r="LMZ2314" s="58"/>
      <c r="LWV2314" s="58"/>
      <c r="MGR2314" s="58"/>
      <c r="MQN2314" s="58"/>
      <c r="NAJ2314" s="58"/>
      <c r="NKF2314" s="58"/>
      <c r="NUB2314" s="58"/>
      <c r="ODX2314" s="58"/>
      <c r="ONT2314" s="58"/>
      <c r="OXP2314" s="58"/>
      <c r="PHL2314" s="58"/>
      <c r="PRH2314" s="58"/>
      <c r="QBD2314" s="58"/>
      <c r="QKZ2314" s="58"/>
      <c r="QUV2314" s="58"/>
      <c r="RER2314" s="58"/>
      <c r="RON2314" s="58"/>
      <c r="RYJ2314" s="58"/>
      <c r="SIF2314" s="58"/>
      <c r="SSB2314" s="58"/>
      <c r="TBX2314" s="58"/>
      <c r="TLT2314" s="58"/>
      <c r="TVP2314" s="58"/>
      <c r="UFL2314" s="58"/>
      <c r="UPH2314" s="58"/>
      <c r="UZD2314" s="58"/>
      <c r="VIZ2314" s="58"/>
      <c r="VSV2314" s="58"/>
      <c r="WCR2314" s="58"/>
      <c r="WMN2314" s="58"/>
      <c r="WWJ2314" s="58"/>
    </row>
    <row r="2315" spans="1:796 1052:1820 2076:2844 3100:3868 4124:4892 5148:5916 6172:6940 7196:7964 8220:8988 9244:10012 10268:11036 11292:12060 12316:13084 13340:14108 14364:15132 15388:16156" s="60" customFormat="1" ht="57" customHeight="1" x14ac:dyDescent="0.25">
      <c r="A2315" s="54">
        <f>+SUBTOTAL(3,$B$11:B2315)</f>
        <v>109</v>
      </c>
      <c r="B2315" s="54" t="s">
        <v>42</v>
      </c>
      <c r="C2315" s="54" t="s">
        <v>43</v>
      </c>
      <c r="D2315" s="54" t="s">
        <v>831</v>
      </c>
      <c r="E2315" s="54" t="s">
        <v>832</v>
      </c>
      <c r="F2315" s="49" t="s">
        <v>3550</v>
      </c>
      <c r="G2315" s="49">
        <v>45406.592685185184</v>
      </c>
      <c r="H2315" s="49" t="s">
        <v>3550</v>
      </c>
      <c r="I2315" s="49">
        <v>45406.592685185184</v>
      </c>
      <c r="J2315" s="49" t="s">
        <v>3550</v>
      </c>
      <c r="K2315" s="49">
        <v>45406.592685185184</v>
      </c>
      <c r="L2315" s="79" t="s">
        <v>3569</v>
      </c>
      <c r="M2315" s="49" t="s">
        <v>48</v>
      </c>
      <c r="N2315" s="54" t="s">
        <v>261</v>
      </c>
      <c r="O2315" s="49" t="s">
        <v>2132</v>
      </c>
      <c r="P2315" s="49" t="s">
        <v>3590</v>
      </c>
      <c r="Q2315" s="50"/>
      <c r="R2315" s="57"/>
      <c r="S2315" s="49" t="s">
        <v>836</v>
      </c>
      <c r="T2315" s="49" t="s">
        <v>836</v>
      </c>
      <c r="U2315" s="49" t="s">
        <v>836</v>
      </c>
      <c r="V2315" s="49" t="s">
        <v>80</v>
      </c>
      <c r="W2315" s="49"/>
      <c r="X2315" s="54" t="s">
        <v>58</v>
      </c>
      <c r="Y2315" s="49"/>
      <c r="Z2315" s="49"/>
      <c r="AA2315" s="54"/>
      <c r="AB2315" s="49"/>
      <c r="AC2315" s="54" t="s">
        <v>82</v>
      </c>
      <c r="AD2315" s="54" t="s">
        <v>82</v>
      </c>
      <c r="JX2315" s="58"/>
      <c r="TT2315" s="58"/>
      <c r="ADP2315" s="58"/>
      <c r="ANL2315" s="58"/>
      <c r="AXH2315" s="58"/>
      <c r="BHD2315" s="58"/>
      <c r="BQZ2315" s="58"/>
      <c r="CAV2315" s="58"/>
      <c r="CKR2315" s="58"/>
      <c r="CUN2315" s="58"/>
      <c r="DEJ2315" s="58"/>
      <c r="DOF2315" s="58"/>
      <c r="DYB2315" s="58"/>
      <c r="EHX2315" s="58"/>
      <c r="ERT2315" s="58"/>
      <c r="FBP2315" s="58"/>
      <c r="FLL2315" s="58"/>
      <c r="FVH2315" s="58"/>
      <c r="GFD2315" s="58"/>
      <c r="GOZ2315" s="58"/>
      <c r="GYV2315" s="58"/>
      <c r="HIR2315" s="58"/>
      <c r="HSN2315" s="58"/>
      <c r="ICJ2315" s="58"/>
      <c r="IMF2315" s="58"/>
      <c r="IWB2315" s="58"/>
      <c r="JFX2315" s="58"/>
      <c r="JPT2315" s="58"/>
      <c r="JZP2315" s="58"/>
      <c r="KJL2315" s="58"/>
      <c r="KTH2315" s="58"/>
      <c r="LDD2315" s="58"/>
      <c r="LMZ2315" s="58"/>
      <c r="LWV2315" s="58"/>
      <c r="MGR2315" s="58"/>
      <c r="MQN2315" s="58"/>
      <c r="NAJ2315" s="58"/>
      <c r="NKF2315" s="58"/>
      <c r="NUB2315" s="58"/>
      <c r="ODX2315" s="58"/>
      <c r="ONT2315" s="58"/>
      <c r="OXP2315" s="58"/>
      <c r="PHL2315" s="58"/>
      <c r="PRH2315" s="58"/>
      <c r="QBD2315" s="58"/>
      <c r="QKZ2315" s="58"/>
      <c r="QUV2315" s="58"/>
      <c r="RER2315" s="58"/>
      <c r="RON2315" s="58"/>
      <c r="RYJ2315" s="58"/>
      <c r="SIF2315" s="58"/>
      <c r="SSB2315" s="58"/>
      <c r="TBX2315" s="58"/>
      <c r="TLT2315" s="58"/>
      <c r="TVP2315" s="58"/>
      <c r="UFL2315" s="58"/>
      <c r="UPH2315" s="58"/>
      <c r="UZD2315" s="58"/>
      <c r="VIZ2315" s="58"/>
      <c r="VSV2315" s="58"/>
      <c r="WCR2315" s="58"/>
      <c r="WMN2315" s="58"/>
      <c r="WWJ2315" s="58"/>
    </row>
    <row r="2316" spans="1:796 1052:1820 2076:2844 3100:3868 4124:4892 5148:5916 6172:6940 7196:7964 8220:8988 9244:10012 10268:11036 11292:12060 12316:13084 13340:14108 14364:15132 15388:16156" s="60" customFormat="1" ht="57" customHeight="1" x14ac:dyDescent="0.25">
      <c r="A2316" s="54">
        <f>+SUBTOTAL(3,$B$11:B2316)</f>
        <v>110</v>
      </c>
      <c r="B2316" s="54" t="s">
        <v>42</v>
      </c>
      <c r="C2316" s="54" t="s">
        <v>43</v>
      </c>
      <c r="D2316" s="54" t="s">
        <v>831</v>
      </c>
      <c r="E2316" s="54" t="s">
        <v>832</v>
      </c>
      <c r="F2316" s="49" t="s">
        <v>3551</v>
      </c>
      <c r="G2316" s="49">
        <v>45398.51667824074</v>
      </c>
      <c r="H2316" s="49" t="s">
        <v>3551</v>
      </c>
      <c r="I2316" s="49">
        <v>45398.51667824074</v>
      </c>
      <c r="J2316" s="49" t="s">
        <v>3551</v>
      </c>
      <c r="K2316" s="49">
        <v>45398.51667824074</v>
      </c>
      <c r="L2316" s="79" t="s">
        <v>3570</v>
      </c>
      <c r="M2316" s="49" t="s">
        <v>48</v>
      </c>
      <c r="N2316" s="54" t="s">
        <v>709</v>
      </c>
      <c r="O2316" s="49" t="s">
        <v>731</v>
      </c>
      <c r="P2316" s="49" t="s">
        <v>3591</v>
      </c>
      <c r="Q2316" s="50"/>
      <c r="R2316" s="57"/>
      <c r="S2316" s="49" t="s">
        <v>836</v>
      </c>
      <c r="T2316" s="49" t="s">
        <v>836</v>
      </c>
      <c r="U2316" s="49" t="s">
        <v>836</v>
      </c>
      <c r="V2316" s="49" t="s">
        <v>98</v>
      </c>
      <c r="W2316" s="49"/>
      <c r="X2316" s="54" t="s">
        <v>58</v>
      </c>
      <c r="Y2316" s="49"/>
      <c r="Z2316" s="49"/>
      <c r="AA2316" s="54"/>
      <c r="AB2316" s="49"/>
      <c r="AC2316" s="49" t="s">
        <v>117</v>
      </c>
      <c r="AD2316" s="49" t="s">
        <v>117</v>
      </c>
      <c r="JX2316" s="58"/>
      <c r="TT2316" s="58"/>
      <c r="ADP2316" s="58"/>
      <c r="ANL2316" s="58"/>
      <c r="AXH2316" s="58"/>
      <c r="BHD2316" s="58"/>
      <c r="BQZ2316" s="58"/>
      <c r="CAV2316" s="58"/>
      <c r="CKR2316" s="58"/>
      <c r="CUN2316" s="58"/>
      <c r="DEJ2316" s="58"/>
      <c r="DOF2316" s="58"/>
      <c r="DYB2316" s="58"/>
      <c r="EHX2316" s="58"/>
      <c r="ERT2316" s="58"/>
      <c r="FBP2316" s="58"/>
      <c r="FLL2316" s="58"/>
      <c r="FVH2316" s="58"/>
      <c r="GFD2316" s="58"/>
      <c r="GOZ2316" s="58"/>
      <c r="GYV2316" s="58"/>
      <c r="HIR2316" s="58"/>
      <c r="HSN2316" s="58"/>
      <c r="ICJ2316" s="58"/>
      <c r="IMF2316" s="58"/>
      <c r="IWB2316" s="58"/>
      <c r="JFX2316" s="58"/>
      <c r="JPT2316" s="58"/>
      <c r="JZP2316" s="58"/>
      <c r="KJL2316" s="58"/>
      <c r="KTH2316" s="58"/>
      <c r="LDD2316" s="58"/>
      <c r="LMZ2316" s="58"/>
      <c r="LWV2316" s="58"/>
      <c r="MGR2316" s="58"/>
      <c r="MQN2316" s="58"/>
      <c r="NAJ2316" s="58"/>
      <c r="NKF2316" s="58"/>
      <c r="NUB2316" s="58"/>
      <c r="ODX2316" s="58"/>
      <c r="ONT2316" s="58"/>
      <c r="OXP2316" s="58"/>
      <c r="PHL2316" s="58"/>
      <c r="PRH2316" s="58"/>
      <c r="QBD2316" s="58"/>
      <c r="QKZ2316" s="58"/>
      <c r="QUV2316" s="58"/>
      <c r="RER2316" s="58"/>
      <c r="RON2316" s="58"/>
      <c r="RYJ2316" s="58"/>
      <c r="SIF2316" s="58"/>
      <c r="SSB2316" s="58"/>
      <c r="TBX2316" s="58"/>
      <c r="TLT2316" s="58"/>
      <c r="TVP2316" s="58"/>
      <c r="UFL2316" s="58"/>
      <c r="UPH2316" s="58"/>
      <c r="UZD2316" s="58"/>
      <c r="VIZ2316" s="58"/>
      <c r="VSV2316" s="58"/>
      <c r="WCR2316" s="58"/>
      <c r="WMN2316" s="58"/>
      <c r="WWJ2316" s="58"/>
    </row>
    <row r="2317" spans="1:796 1052:1820 2076:2844 3100:3868 4124:4892 5148:5916 6172:6940 7196:7964 8220:8988 9244:10012 10268:11036 11292:12060 12316:13084 13340:14108 14364:15132 15388:16156" s="60" customFormat="1" ht="57" customHeight="1" x14ac:dyDescent="0.25">
      <c r="A2317" s="54">
        <f>+SUBTOTAL(3,$B$11:B2317)</f>
        <v>111</v>
      </c>
      <c r="B2317" s="54" t="s">
        <v>42</v>
      </c>
      <c r="C2317" s="54" t="s">
        <v>43</v>
      </c>
      <c r="D2317" s="54" t="s">
        <v>831</v>
      </c>
      <c r="E2317" s="54" t="s">
        <v>832</v>
      </c>
      <c r="F2317" s="49" t="s">
        <v>3552</v>
      </c>
      <c r="G2317" s="49">
        <v>45391.626828703702</v>
      </c>
      <c r="H2317" s="49" t="s">
        <v>3552</v>
      </c>
      <c r="I2317" s="49">
        <v>45391.626828703702</v>
      </c>
      <c r="J2317" s="49" t="s">
        <v>3552</v>
      </c>
      <c r="K2317" s="49">
        <v>45391.626828703702</v>
      </c>
      <c r="L2317" s="79" t="s">
        <v>1473</v>
      </c>
      <c r="M2317" s="49" t="s">
        <v>48</v>
      </c>
      <c r="N2317" s="54" t="s">
        <v>49</v>
      </c>
      <c r="O2317" s="49" t="s">
        <v>668</v>
      </c>
      <c r="P2317" s="49" t="s">
        <v>3592</v>
      </c>
      <c r="Q2317" s="50"/>
      <c r="R2317" s="57"/>
      <c r="S2317" s="49" t="s">
        <v>836</v>
      </c>
      <c r="T2317" s="49" t="s">
        <v>836</v>
      </c>
      <c r="U2317" s="49" t="s">
        <v>836</v>
      </c>
      <c r="V2317" s="49" t="s">
        <v>71</v>
      </c>
      <c r="W2317" s="49"/>
      <c r="X2317" s="54" t="s">
        <v>58</v>
      </c>
      <c r="Y2317" s="49"/>
      <c r="Z2317" s="49"/>
      <c r="AA2317" s="54"/>
      <c r="AB2317" s="49"/>
      <c r="AC2317" s="54" t="s">
        <v>82</v>
      </c>
      <c r="AD2317" s="54" t="s">
        <v>82</v>
      </c>
      <c r="JX2317" s="58"/>
      <c r="TT2317" s="58"/>
      <c r="ADP2317" s="58"/>
      <c r="ANL2317" s="58"/>
      <c r="AXH2317" s="58"/>
      <c r="BHD2317" s="58"/>
      <c r="BQZ2317" s="58"/>
      <c r="CAV2317" s="58"/>
      <c r="CKR2317" s="58"/>
      <c r="CUN2317" s="58"/>
      <c r="DEJ2317" s="58"/>
      <c r="DOF2317" s="58"/>
      <c r="DYB2317" s="58"/>
      <c r="EHX2317" s="58"/>
      <c r="ERT2317" s="58"/>
      <c r="FBP2317" s="58"/>
      <c r="FLL2317" s="58"/>
      <c r="FVH2317" s="58"/>
      <c r="GFD2317" s="58"/>
      <c r="GOZ2317" s="58"/>
      <c r="GYV2317" s="58"/>
      <c r="HIR2317" s="58"/>
      <c r="HSN2317" s="58"/>
      <c r="ICJ2317" s="58"/>
      <c r="IMF2317" s="58"/>
      <c r="IWB2317" s="58"/>
      <c r="JFX2317" s="58"/>
      <c r="JPT2317" s="58"/>
      <c r="JZP2317" s="58"/>
      <c r="KJL2317" s="58"/>
      <c r="KTH2317" s="58"/>
      <c r="LDD2317" s="58"/>
      <c r="LMZ2317" s="58"/>
      <c r="LWV2317" s="58"/>
      <c r="MGR2317" s="58"/>
      <c r="MQN2317" s="58"/>
      <c r="NAJ2317" s="58"/>
      <c r="NKF2317" s="58"/>
      <c r="NUB2317" s="58"/>
      <c r="ODX2317" s="58"/>
      <c r="ONT2317" s="58"/>
      <c r="OXP2317" s="58"/>
      <c r="PHL2317" s="58"/>
      <c r="PRH2317" s="58"/>
      <c r="QBD2317" s="58"/>
      <c r="QKZ2317" s="58"/>
      <c r="QUV2317" s="58"/>
      <c r="RER2317" s="58"/>
      <c r="RON2317" s="58"/>
      <c r="RYJ2317" s="58"/>
      <c r="SIF2317" s="58"/>
      <c r="SSB2317" s="58"/>
      <c r="TBX2317" s="58"/>
      <c r="TLT2317" s="58"/>
      <c r="TVP2317" s="58"/>
      <c r="UFL2317" s="58"/>
      <c r="UPH2317" s="58"/>
      <c r="UZD2317" s="58"/>
      <c r="VIZ2317" s="58"/>
      <c r="VSV2317" s="58"/>
      <c r="WCR2317" s="58"/>
      <c r="WMN2317" s="58"/>
      <c r="WWJ2317" s="58"/>
    </row>
    <row r="2318" spans="1:796 1052:1820 2076:2844 3100:3868 4124:4892 5148:5916 6172:6940 7196:7964 8220:8988 9244:10012 10268:11036 11292:12060 12316:13084 13340:14108 14364:15132 15388:16156" s="60" customFormat="1" ht="57" customHeight="1" x14ac:dyDescent="0.25">
      <c r="A2318" s="54">
        <f>+SUBTOTAL(3,$B$11:B2318)</f>
        <v>112</v>
      </c>
      <c r="B2318" s="54" t="s">
        <v>42</v>
      </c>
      <c r="C2318" s="54" t="s">
        <v>43</v>
      </c>
      <c r="D2318" s="54" t="s">
        <v>831</v>
      </c>
      <c r="E2318" s="54" t="s">
        <v>832</v>
      </c>
      <c r="F2318" s="49" t="s">
        <v>3553</v>
      </c>
      <c r="G2318" s="49">
        <v>45391.489791666667</v>
      </c>
      <c r="H2318" s="49" t="s">
        <v>3553</v>
      </c>
      <c r="I2318" s="49">
        <v>45391.489791666667</v>
      </c>
      <c r="J2318" s="49" t="s">
        <v>3553</v>
      </c>
      <c r="K2318" s="49">
        <v>45391.489791666667</v>
      </c>
      <c r="L2318" s="79" t="s">
        <v>3571</v>
      </c>
      <c r="M2318" s="49" t="s">
        <v>48</v>
      </c>
      <c r="N2318" s="49" t="s">
        <v>379</v>
      </c>
      <c r="O2318" s="49" t="s">
        <v>1332</v>
      </c>
      <c r="P2318" s="49" t="s">
        <v>3593</v>
      </c>
      <c r="Q2318" s="50"/>
      <c r="R2318" s="57"/>
      <c r="S2318" s="49" t="s">
        <v>836</v>
      </c>
      <c r="T2318" s="49" t="s">
        <v>836</v>
      </c>
      <c r="U2318" s="49" t="s">
        <v>836</v>
      </c>
      <c r="V2318" s="49" t="s">
        <v>98</v>
      </c>
      <c r="W2318" s="49"/>
      <c r="X2318" s="54" t="s">
        <v>58</v>
      </c>
      <c r="Y2318" s="49"/>
      <c r="Z2318" s="49"/>
      <c r="AA2318" s="54"/>
      <c r="AB2318" s="49"/>
      <c r="AC2318" s="54" t="s">
        <v>82</v>
      </c>
      <c r="AD2318" s="54" t="s">
        <v>82</v>
      </c>
      <c r="JX2318" s="58"/>
      <c r="TT2318" s="58"/>
      <c r="ADP2318" s="58"/>
      <c r="ANL2318" s="58"/>
      <c r="AXH2318" s="58"/>
      <c r="BHD2318" s="58"/>
      <c r="BQZ2318" s="58"/>
      <c r="CAV2318" s="58"/>
      <c r="CKR2318" s="58"/>
      <c r="CUN2318" s="58"/>
      <c r="DEJ2318" s="58"/>
      <c r="DOF2318" s="58"/>
      <c r="DYB2318" s="58"/>
      <c r="EHX2318" s="58"/>
      <c r="ERT2318" s="58"/>
      <c r="FBP2318" s="58"/>
      <c r="FLL2318" s="58"/>
      <c r="FVH2318" s="58"/>
      <c r="GFD2318" s="58"/>
      <c r="GOZ2318" s="58"/>
      <c r="GYV2318" s="58"/>
      <c r="HIR2318" s="58"/>
      <c r="HSN2318" s="58"/>
      <c r="ICJ2318" s="58"/>
      <c r="IMF2318" s="58"/>
      <c r="IWB2318" s="58"/>
      <c r="JFX2318" s="58"/>
      <c r="JPT2318" s="58"/>
      <c r="JZP2318" s="58"/>
      <c r="KJL2318" s="58"/>
      <c r="KTH2318" s="58"/>
      <c r="LDD2318" s="58"/>
      <c r="LMZ2318" s="58"/>
      <c r="LWV2318" s="58"/>
      <c r="MGR2318" s="58"/>
      <c r="MQN2318" s="58"/>
      <c r="NAJ2318" s="58"/>
      <c r="NKF2318" s="58"/>
      <c r="NUB2318" s="58"/>
      <c r="ODX2318" s="58"/>
      <c r="ONT2318" s="58"/>
      <c r="OXP2318" s="58"/>
      <c r="PHL2318" s="58"/>
      <c r="PRH2318" s="58"/>
      <c r="QBD2318" s="58"/>
      <c r="QKZ2318" s="58"/>
      <c r="QUV2318" s="58"/>
      <c r="RER2318" s="58"/>
      <c r="RON2318" s="58"/>
      <c r="RYJ2318" s="58"/>
      <c r="SIF2318" s="58"/>
      <c r="SSB2318" s="58"/>
      <c r="TBX2318" s="58"/>
      <c r="TLT2318" s="58"/>
      <c r="TVP2318" s="58"/>
      <c r="UFL2318" s="58"/>
      <c r="UPH2318" s="58"/>
      <c r="UZD2318" s="58"/>
      <c r="VIZ2318" s="58"/>
      <c r="VSV2318" s="58"/>
      <c r="WCR2318" s="58"/>
      <c r="WMN2318" s="58"/>
      <c r="WWJ2318" s="58"/>
    </row>
    <row r="2319" spans="1:796 1052:1820 2076:2844 3100:3868 4124:4892 5148:5916 6172:6940 7196:7964 8220:8988 9244:10012 10268:11036 11292:12060 12316:13084 13340:14108 14364:15132 15388:16156" s="60" customFormat="1" ht="57" customHeight="1" x14ac:dyDescent="0.25">
      <c r="A2319" s="54">
        <f>+SUBTOTAL(3,$B$11:B2319)</f>
        <v>113</v>
      </c>
      <c r="B2319" s="54" t="s">
        <v>42</v>
      </c>
      <c r="C2319" s="54" t="s">
        <v>43</v>
      </c>
      <c r="D2319" s="54" t="s">
        <v>831</v>
      </c>
      <c r="E2319" s="54" t="s">
        <v>832</v>
      </c>
      <c r="F2319" s="49" t="s">
        <v>3554</v>
      </c>
      <c r="G2319" s="49">
        <v>45390.450312499997</v>
      </c>
      <c r="H2319" s="49" t="s">
        <v>3554</v>
      </c>
      <c r="I2319" s="49">
        <v>45390.450312499997</v>
      </c>
      <c r="J2319" s="49" t="s">
        <v>3554</v>
      </c>
      <c r="K2319" s="49">
        <v>45390.450312499997</v>
      </c>
      <c r="L2319" s="79" t="s">
        <v>3572</v>
      </c>
      <c r="M2319" s="49" t="s">
        <v>48</v>
      </c>
      <c r="N2319" s="49" t="s">
        <v>379</v>
      </c>
      <c r="O2319" s="49" t="s">
        <v>1332</v>
      </c>
      <c r="P2319" s="49" t="s">
        <v>3594</v>
      </c>
      <c r="Q2319" s="50"/>
      <c r="R2319" s="57"/>
      <c r="S2319" s="49" t="s">
        <v>1478</v>
      </c>
      <c r="T2319" s="49" t="s">
        <v>1478</v>
      </c>
      <c r="U2319" s="49" t="s">
        <v>1478</v>
      </c>
      <c r="V2319" s="49" t="s">
        <v>80</v>
      </c>
      <c r="W2319" s="49"/>
      <c r="X2319" s="54" t="s">
        <v>58</v>
      </c>
      <c r="Y2319" s="49"/>
      <c r="Z2319" s="49"/>
      <c r="AA2319" s="54"/>
      <c r="AB2319" s="49"/>
      <c r="AC2319" s="49" t="s">
        <v>117</v>
      </c>
      <c r="AD2319" s="49" t="s">
        <v>117</v>
      </c>
      <c r="JX2319" s="58"/>
      <c r="TT2319" s="58"/>
      <c r="ADP2319" s="58"/>
      <c r="ANL2319" s="58"/>
      <c r="AXH2319" s="58"/>
      <c r="BHD2319" s="58"/>
      <c r="BQZ2319" s="58"/>
      <c r="CAV2319" s="58"/>
      <c r="CKR2319" s="58"/>
      <c r="CUN2319" s="58"/>
      <c r="DEJ2319" s="58"/>
      <c r="DOF2319" s="58"/>
      <c r="DYB2319" s="58"/>
      <c r="EHX2319" s="58"/>
      <c r="ERT2319" s="58"/>
      <c r="FBP2319" s="58"/>
      <c r="FLL2319" s="58"/>
      <c r="FVH2319" s="58"/>
      <c r="GFD2319" s="58"/>
      <c r="GOZ2319" s="58"/>
      <c r="GYV2319" s="58"/>
      <c r="HIR2319" s="58"/>
      <c r="HSN2319" s="58"/>
      <c r="ICJ2319" s="58"/>
      <c r="IMF2319" s="58"/>
      <c r="IWB2319" s="58"/>
      <c r="JFX2319" s="58"/>
      <c r="JPT2319" s="58"/>
      <c r="JZP2319" s="58"/>
      <c r="KJL2319" s="58"/>
      <c r="KTH2319" s="58"/>
      <c r="LDD2319" s="58"/>
      <c r="LMZ2319" s="58"/>
      <c r="LWV2319" s="58"/>
      <c r="MGR2319" s="58"/>
      <c r="MQN2319" s="58"/>
      <c r="NAJ2319" s="58"/>
      <c r="NKF2319" s="58"/>
      <c r="NUB2319" s="58"/>
      <c r="ODX2319" s="58"/>
      <c r="ONT2319" s="58"/>
      <c r="OXP2319" s="58"/>
      <c r="PHL2319" s="58"/>
      <c r="PRH2319" s="58"/>
      <c r="QBD2319" s="58"/>
      <c r="QKZ2319" s="58"/>
      <c r="QUV2319" s="58"/>
      <c r="RER2319" s="58"/>
      <c r="RON2319" s="58"/>
      <c r="RYJ2319" s="58"/>
      <c r="SIF2319" s="58"/>
      <c r="SSB2319" s="58"/>
      <c r="TBX2319" s="58"/>
      <c r="TLT2319" s="58"/>
      <c r="TVP2319" s="58"/>
      <c r="UFL2319" s="58"/>
      <c r="UPH2319" s="58"/>
      <c r="UZD2319" s="58"/>
      <c r="VIZ2319" s="58"/>
      <c r="VSV2319" s="58"/>
      <c r="WCR2319" s="58"/>
      <c r="WMN2319" s="58"/>
      <c r="WWJ2319" s="58"/>
    </row>
    <row r="2320" spans="1:796 1052:1820 2076:2844 3100:3868 4124:4892 5148:5916 6172:6940 7196:7964 8220:8988 9244:10012 10268:11036 11292:12060 12316:13084 13340:14108 14364:15132 15388:16156" s="60" customFormat="1" ht="57" customHeight="1" x14ac:dyDescent="0.25">
      <c r="A2320" s="54">
        <f>+SUBTOTAL(3,$B$11:B2320)</f>
        <v>114</v>
      </c>
      <c r="B2320" s="54" t="s">
        <v>42</v>
      </c>
      <c r="C2320" s="54" t="s">
        <v>43</v>
      </c>
      <c r="D2320" s="54" t="s">
        <v>831</v>
      </c>
      <c r="E2320" s="54" t="s">
        <v>832</v>
      </c>
      <c r="F2320" s="49" t="s">
        <v>3555</v>
      </c>
      <c r="G2320" s="49">
        <v>45385.678402777776</v>
      </c>
      <c r="H2320" s="49" t="s">
        <v>3555</v>
      </c>
      <c r="I2320" s="49">
        <v>45385.678402777776</v>
      </c>
      <c r="J2320" s="49" t="s">
        <v>3555</v>
      </c>
      <c r="K2320" s="49">
        <v>45385.678402777776</v>
      </c>
      <c r="L2320" s="79" t="s">
        <v>3573</v>
      </c>
      <c r="M2320" s="49" t="s">
        <v>48</v>
      </c>
      <c r="N2320" s="54" t="s">
        <v>313</v>
      </c>
      <c r="O2320" s="49" t="s">
        <v>3576</v>
      </c>
      <c r="P2320" s="49" t="s">
        <v>3595</v>
      </c>
      <c r="Q2320" s="50"/>
      <c r="R2320" s="57"/>
      <c r="S2320" s="49" t="s">
        <v>1478</v>
      </c>
      <c r="T2320" s="49" t="s">
        <v>1478</v>
      </c>
      <c r="U2320" s="49" t="s">
        <v>1478</v>
      </c>
      <c r="V2320" s="49" t="s">
        <v>80</v>
      </c>
      <c r="W2320" s="49"/>
      <c r="X2320" s="54" t="s">
        <v>58</v>
      </c>
      <c r="Y2320" s="49"/>
      <c r="Z2320" s="49"/>
      <c r="AA2320" s="54"/>
      <c r="AB2320" s="49"/>
      <c r="AC2320" s="49" t="s">
        <v>117</v>
      </c>
      <c r="AD2320" s="49" t="s">
        <v>117</v>
      </c>
      <c r="JX2320" s="58"/>
      <c r="TT2320" s="58"/>
      <c r="ADP2320" s="58"/>
      <c r="ANL2320" s="58"/>
      <c r="AXH2320" s="58"/>
      <c r="BHD2320" s="58"/>
      <c r="BQZ2320" s="58"/>
      <c r="CAV2320" s="58"/>
      <c r="CKR2320" s="58"/>
      <c r="CUN2320" s="58"/>
      <c r="DEJ2320" s="58"/>
      <c r="DOF2320" s="58"/>
      <c r="DYB2320" s="58"/>
      <c r="EHX2320" s="58"/>
      <c r="ERT2320" s="58"/>
      <c r="FBP2320" s="58"/>
      <c r="FLL2320" s="58"/>
      <c r="FVH2320" s="58"/>
      <c r="GFD2320" s="58"/>
      <c r="GOZ2320" s="58"/>
      <c r="GYV2320" s="58"/>
      <c r="HIR2320" s="58"/>
      <c r="HSN2320" s="58"/>
      <c r="ICJ2320" s="58"/>
      <c r="IMF2320" s="58"/>
      <c r="IWB2320" s="58"/>
      <c r="JFX2320" s="58"/>
      <c r="JPT2320" s="58"/>
      <c r="JZP2320" s="58"/>
      <c r="KJL2320" s="58"/>
      <c r="KTH2320" s="58"/>
      <c r="LDD2320" s="58"/>
      <c r="LMZ2320" s="58"/>
      <c r="LWV2320" s="58"/>
      <c r="MGR2320" s="58"/>
      <c r="MQN2320" s="58"/>
      <c r="NAJ2320" s="58"/>
      <c r="NKF2320" s="58"/>
      <c r="NUB2320" s="58"/>
      <c r="ODX2320" s="58"/>
      <c r="ONT2320" s="58"/>
      <c r="OXP2320" s="58"/>
      <c r="PHL2320" s="58"/>
      <c r="PRH2320" s="58"/>
      <c r="QBD2320" s="58"/>
      <c r="QKZ2320" s="58"/>
      <c r="QUV2320" s="58"/>
      <c r="RER2320" s="58"/>
      <c r="RON2320" s="58"/>
      <c r="RYJ2320" s="58"/>
      <c r="SIF2320" s="58"/>
      <c r="SSB2320" s="58"/>
      <c r="TBX2320" s="58"/>
      <c r="TLT2320" s="58"/>
      <c r="TVP2320" s="58"/>
      <c r="UFL2320" s="58"/>
      <c r="UPH2320" s="58"/>
      <c r="UZD2320" s="58"/>
      <c r="VIZ2320" s="58"/>
      <c r="VSV2320" s="58"/>
      <c r="WCR2320" s="58"/>
      <c r="WMN2320" s="58"/>
      <c r="WWJ2320" s="58"/>
    </row>
    <row r="2321" spans="1:796 1052:1820 2076:2844 3100:3868 4124:4892 5148:5916 6172:6940 7196:7964 8220:8988 9244:10012 10268:11036 11292:12060 12316:13084 13340:14108 14364:15132 15388:16156" s="60" customFormat="1" ht="57" customHeight="1" x14ac:dyDescent="0.25">
      <c r="A2321" s="54">
        <f>+SUBTOTAL(3,$B$11:B2321)</f>
        <v>115</v>
      </c>
      <c r="B2321" s="54" t="s">
        <v>42</v>
      </c>
      <c r="C2321" s="54" t="s">
        <v>43</v>
      </c>
      <c r="D2321" s="54" t="s">
        <v>831</v>
      </c>
      <c r="E2321" s="54" t="s">
        <v>832</v>
      </c>
      <c r="F2321" s="49" t="s">
        <v>3556</v>
      </c>
      <c r="G2321" s="49">
        <v>45385.628009259257</v>
      </c>
      <c r="H2321" s="49" t="s">
        <v>3556</v>
      </c>
      <c r="I2321" s="49">
        <v>45385.628009259257</v>
      </c>
      <c r="J2321" s="49" t="s">
        <v>3556</v>
      </c>
      <c r="K2321" s="49">
        <v>45385.628009259257</v>
      </c>
      <c r="L2321" s="79" t="s">
        <v>3574</v>
      </c>
      <c r="M2321" s="49" t="s">
        <v>48</v>
      </c>
      <c r="N2321" s="54" t="s">
        <v>313</v>
      </c>
      <c r="O2321" s="49" t="s">
        <v>3582</v>
      </c>
      <c r="P2321" s="49" t="s">
        <v>3596</v>
      </c>
      <c r="Q2321" s="50"/>
      <c r="R2321" s="57"/>
      <c r="S2321" s="49" t="s">
        <v>1478</v>
      </c>
      <c r="T2321" s="49" t="s">
        <v>1478</v>
      </c>
      <c r="U2321" s="49" t="s">
        <v>1478</v>
      </c>
      <c r="V2321" s="49" t="s">
        <v>80</v>
      </c>
      <c r="W2321" s="49"/>
      <c r="X2321" s="54" t="s">
        <v>58</v>
      </c>
      <c r="Y2321" s="49"/>
      <c r="Z2321" s="49"/>
      <c r="AA2321" s="54"/>
      <c r="AB2321" s="49"/>
      <c r="AC2321" s="49" t="s">
        <v>117</v>
      </c>
      <c r="AD2321" s="49" t="s">
        <v>117</v>
      </c>
      <c r="JX2321" s="58"/>
      <c r="TT2321" s="58"/>
      <c r="ADP2321" s="58"/>
      <c r="ANL2321" s="58"/>
      <c r="AXH2321" s="58"/>
      <c r="BHD2321" s="58"/>
      <c r="BQZ2321" s="58"/>
      <c r="CAV2321" s="58"/>
      <c r="CKR2321" s="58"/>
      <c r="CUN2321" s="58"/>
      <c r="DEJ2321" s="58"/>
      <c r="DOF2321" s="58"/>
      <c r="DYB2321" s="58"/>
      <c r="EHX2321" s="58"/>
      <c r="ERT2321" s="58"/>
      <c r="FBP2321" s="58"/>
      <c r="FLL2321" s="58"/>
      <c r="FVH2321" s="58"/>
      <c r="GFD2321" s="58"/>
      <c r="GOZ2321" s="58"/>
      <c r="GYV2321" s="58"/>
      <c r="HIR2321" s="58"/>
      <c r="HSN2321" s="58"/>
      <c r="ICJ2321" s="58"/>
      <c r="IMF2321" s="58"/>
      <c r="IWB2321" s="58"/>
      <c r="JFX2321" s="58"/>
      <c r="JPT2321" s="58"/>
      <c r="JZP2321" s="58"/>
      <c r="KJL2321" s="58"/>
      <c r="KTH2321" s="58"/>
      <c r="LDD2321" s="58"/>
      <c r="LMZ2321" s="58"/>
      <c r="LWV2321" s="58"/>
      <c r="MGR2321" s="58"/>
      <c r="MQN2321" s="58"/>
      <c r="NAJ2321" s="58"/>
      <c r="NKF2321" s="58"/>
      <c r="NUB2321" s="58"/>
      <c r="ODX2321" s="58"/>
      <c r="ONT2321" s="58"/>
      <c r="OXP2321" s="58"/>
      <c r="PHL2321" s="58"/>
      <c r="PRH2321" s="58"/>
      <c r="QBD2321" s="58"/>
      <c r="QKZ2321" s="58"/>
      <c r="QUV2321" s="58"/>
      <c r="RER2321" s="58"/>
      <c r="RON2321" s="58"/>
      <c r="RYJ2321" s="58"/>
      <c r="SIF2321" s="58"/>
      <c r="SSB2321" s="58"/>
      <c r="TBX2321" s="58"/>
      <c r="TLT2321" s="58"/>
      <c r="TVP2321" s="58"/>
      <c r="UFL2321" s="58"/>
      <c r="UPH2321" s="58"/>
      <c r="UZD2321" s="58"/>
      <c r="VIZ2321" s="58"/>
      <c r="VSV2321" s="58"/>
      <c r="WCR2321" s="58"/>
      <c r="WMN2321" s="58"/>
      <c r="WWJ2321" s="58"/>
    </row>
    <row r="2322" spans="1:796 1052:1820 2076:2844 3100:3868 4124:4892 5148:5916 6172:6940 7196:7964 8220:8988 9244:10012 10268:11036 11292:12060 12316:13084 13340:14108 14364:15132 15388:16156" s="60" customFormat="1" ht="57" customHeight="1" x14ac:dyDescent="0.25">
      <c r="A2322" s="54">
        <f>+SUBTOTAL(3,$B$11:B2322)</f>
        <v>116</v>
      </c>
      <c r="B2322" s="54" t="s">
        <v>42</v>
      </c>
      <c r="C2322" s="54" t="s">
        <v>43</v>
      </c>
      <c r="D2322" s="54" t="s">
        <v>831</v>
      </c>
      <c r="E2322" s="54" t="s">
        <v>832</v>
      </c>
      <c r="F2322" s="49" t="s">
        <v>3557</v>
      </c>
      <c r="G2322" s="49">
        <v>45383.654328703706</v>
      </c>
      <c r="H2322" s="49" t="s">
        <v>3557</v>
      </c>
      <c r="I2322" s="49">
        <v>45383.654328703706</v>
      </c>
      <c r="J2322" s="49" t="s">
        <v>3557</v>
      </c>
      <c r="K2322" s="49">
        <v>45383.654328703706</v>
      </c>
      <c r="L2322" s="79" t="s">
        <v>3575</v>
      </c>
      <c r="M2322" s="49" t="s">
        <v>48</v>
      </c>
      <c r="N2322" s="49" t="s">
        <v>379</v>
      </c>
      <c r="O2322" s="49" t="s">
        <v>1327</v>
      </c>
      <c r="P2322" s="49" t="s">
        <v>3597</v>
      </c>
      <c r="Q2322" s="50"/>
      <c r="R2322" s="57"/>
      <c r="S2322" s="49" t="s">
        <v>836</v>
      </c>
      <c r="T2322" s="49" t="s">
        <v>836</v>
      </c>
      <c r="U2322" s="49" t="s">
        <v>836</v>
      </c>
      <c r="V2322" s="49" t="s">
        <v>80</v>
      </c>
      <c r="W2322" s="49"/>
      <c r="X2322" s="54" t="s">
        <v>58</v>
      </c>
      <c r="Y2322" s="49"/>
      <c r="Z2322" s="49"/>
      <c r="AA2322" s="54"/>
      <c r="AB2322" s="49"/>
      <c r="AC2322" s="54" t="s">
        <v>82</v>
      </c>
      <c r="AD2322" s="54" t="s">
        <v>82</v>
      </c>
      <c r="JX2322" s="58"/>
      <c r="TT2322" s="58"/>
      <c r="ADP2322" s="58"/>
      <c r="ANL2322" s="58"/>
      <c r="AXH2322" s="58"/>
      <c r="BHD2322" s="58"/>
      <c r="BQZ2322" s="58"/>
      <c r="CAV2322" s="58"/>
      <c r="CKR2322" s="58"/>
      <c r="CUN2322" s="58"/>
      <c r="DEJ2322" s="58"/>
      <c r="DOF2322" s="58"/>
      <c r="DYB2322" s="58"/>
      <c r="EHX2322" s="58"/>
      <c r="ERT2322" s="58"/>
      <c r="FBP2322" s="58"/>
      <c r="FLL2322" s="58"/>
      <c r="FVH2322" s="58"/>
      <c r="GFD2322" s="58"/>
      <c r="GOZ2322" s="58"/>
      <c r="GYV2322" s="58"/>
      <c r="HIR2322" s="58"/>
      <c r="HSN2322" s="58"/>
      <c r="ICJ2322" s="58"/>
      <c r="IMF2322" s="58"/>
      <c r="IWB2322" s="58"/>
      <c r="JFX2322" s="58"/>
      <c r="JPT2322" s="58"/>
      <c r="JZP2322" s="58"/>
      <c r="KJL2322" s="58"/>
      <c r="KTH2322" s="58"/>
      <c r="LDD2322" s="58"/>
      <c r="LMZ2322" s="58"/>
      <c r="LWV2322" s="58"/>
      <c r="MGR2322" s="58"/>
      <c r="MQN2322" s="58"/>
      <c r="NAJ2322" s="58"/>
      <c r="NKF2322" s="58"/>
      <c r="NUB2322" s="58"/>
      <c r="ODX2322" s="58"/>
      <c r="ONT2322" s="58"/>
      <c r="OXP2322" s="58"/>
      <c r="PHL2322" s="58"/>
      <c r="PRH2322" s="58"/>
      <c r="QBD2322" s="58"/>
      <c r="QKZ2322" s="58"/>
      <c r="QUV2322" s="58"/>
      <c r="RER2322" s="58"/>
      <c r="RON2322" s="58"/>
      <c r="RYJ2322" s="58"/>
      <c r="SIF2322" s="58"/>
      <c r="SSB2322" s="58"/>
      <c r="TBX2322" s="58"/>
      <c r="TLT2322" s="58"/>
      <c r="TVP2322" s="58"/>
      <c r="UFL2322" s="58"/>
      <c r="UPH2322" s="58"/>
      <c r="UZD2322" s="58"/>
      <c r="VIZ2322" s="58"/>
      <c r="VSV2322" s="58"/>
      <c r="WCR2322" s="58"/>
      <c r="WMN2322" s="58"/>
      <c r="WWJ2322" s="58"/>
    </row>
    <row r="2323" spans="1:796 1052:1820 2076:2844 3100:3868 4124:4892 5148:5916 6172:6940 7196:7964 8220:8988 9244:10012 10268:11036 11292:12060 12316:13084 13340:14108 14364:15132 15388:16156" s="66" customFormat="1" ht="57" customHeight="1" x14ac:dyDescent="0.25">
      <c r="A2323" s="54">
        <f>+SUBTOTAL(3,$B$11:B2323)</f>
        <v>117</v>
      </c>
      <c r="B2323" s="62" t="s">
        <v>42</v>
      </c>
      <c r="C2323" s="62" t="s">
        <v>43</v>
      </c>
      <c r="D2323" s="62" t="s">
        <v>831</v>
      </c>
      <c r="E2323" s="62" t="s">
        <v>832</v>
      </c>
      <c r="F2323" s="63" t="s">
        <v>4111</v>
      </c>
      <c r="G2323" s="63">
        <v>45499.593136574076</v>
      </c>
      <c r="H2323" s="63" t="s">
        <v>4111</v>
      </c>
      <c r="I2323" s="63">
        <v>45499.593136574076</v>
      </c>
      <c r="J2323" s="63" t="s">
        <v>4111</v>
      </c>
      <c r="K2323" s="63">
        <v>45499.593136574076</v>
      </c>
      <c r="L2323" s="79" t="s">
        <v>4118</v>
      </c>
      <c r="M2323" s="63" t="s">
        <v>48</v>
      </c>
      <c r="N2323" s="62" t="s">
        <v>182</v>
      </c>
      <c r="O2323" s="63" t="s">
        <v>1642</v>
      </c>
      <c r="P2323" s="63" t="s">
        <v>4125</v>
      </c>
      <c r="Q2323" s="64"/>
      <c r="R2323" s="65"/>
      <c r="S2323" s="63" t="s">
        <v>1709</v>
      </c>
      <c r="T2323" s="63" t="s">
        <v>1709</v>
      </c>
      <c r="U2323" s="63" t="s">
        <v>1709</v>
      </c>
      <c r="V2323" s="63" t="s">
        <v>98</v>
      </c>
      <c r="W2323" s="63" t="s">
        <v>99</v>
      </c>
      <c r="X2323" s="54" t="s">
        <v>58</v>
      </c>
      <c r="Y2323" s="49">
        <v>45512</v>
      </c>
      <c r="Z2323" s="49"/>
      <c r="AA2323" s="54"/>
      <c r="AB2323" s="49"/>
      <c r="AC2323" s="54" t="s">
        <v>82</v>
      </c>
      <c r="AD2323" s="54" t="s">
        <v>82</v>
      </c>
      <c r="JX2323" s="58"/>
      <c r="TT2323" s="58"/>
      <c r="ADP2323" s="58"/>
      <c r="ANL2323" s="58"/>
      <c r="AXH2323" s="58"/>
      <c r="BHD2323" s="58"/>
      <c r="BQZ2323" s="58"/>
      <c r="CAV2323" s="58"/>
      <c r="CKR2323" s="58"/>
      <c r="CUN2323" s="58"/>
      <c r="DEJ2323" s="58"/>
      <c r="DOF2323" s="58"/>
      <c r="DYB2323" s="58"/>
      <c r="EHX2323" s="58"/>
      <c r="ERT2323" s="58"/>
      <c r="FBP2323" s="58"/>
      <c r="FLL2323" s="58"/>
      <c r="FVH2323" s="58"/>
      <c r="GFD2323" s="58"/>
      <c r="GOZ2323" s="58"/>
      <c r="GYV2323" s="58"/>
      <c r="HIR2323" s="58"/>
      <c r="HSN2323" s="58"/>
      <c r="ICJ2323" s="58"/>
      <c r="IMF2323" s="58"/>
      <c r="IWB2323" s="58"/>
      <c r="JFX2323" s="58"/>
      <c r="JPT2323" s="58"/>
      <c r="JZP2323" s="58"/>
      <c r="KJL2323" s="58"/>
      <c r="KTH2323" s="58"/>
      <c r="LDD2323" s="58"/>
      <c r="LMZ2323" s="58"/>
      <c r="LWV2323" s="58"/>
      <c r="MGR2323" s="58"/>
      <c r="MQN2323" s="58"/>
      <c r="NAJ2323" s="58"/>
      <c r="NKF2323" s="58"/>
      <c r="NUB2323" s="58"/>
      <c r="ODX2323" s="58"/>
      <c r="ONT2323" s="58"/>
      <c r="OXP2323" s="58"/>
      <c r="PHL2323" s="58"/>
      <c r="PRH2323" s="58"/>
      <c r="QBD2323" s="58"/>
      <c r="QKZ2323" s="58"/>
      <c r="QUV2323" s="58"/>
      <c r="RER2323" s="58"/>
      <c r="RON2323" s="58"/>
      <c r="RYJ2323" s="58"/>
      <c r="SIF2323" s="58"/>
      <c r="SSB2323" s="58"/>
      <c r="TBX2323" s="58"/>
      <c r="TLT2323" s="58"/>
      <c r="TVP2323" s="58"/>
      <c r="UFL2323" s="58"/>
      <c r="UPH2323" s="58"/>
      <c r="UZD2323" s="58"/>
      <c r="VIZ2323" s="58"/>
      <c r="VSV2323" s="58"/>
      <c r="WCR2323" s="58"/>
      <c r="WMN2323" s="58"/>
      <c r="WWJ2323" s="58"/>
    </row>
    <row r="2324" spans="1:796 1052:1820 2076:2844 3100:3868 4124:4892 5148:5916 6172:6940 7196:7964 8220:8988 9244:10012 10268:11036 11292:12060 12316:13084 13340:14108 14364:15132 15388:16156" s="66" customFormat="1" ht="57" customHeight="1" x14ac:dyDescent="0.25">
      <c r="A2324" s="54">
        <f>+SUBTOTAL(3,$B$11:B2324)</f>
        <v>118</v>
      </c>
      <c r="B2324" s="62" t="s">
        <v>42</v>
      </c>
      <c r="C2324" s="62" t="s">
        <v>43</v>
      </c>
      <c r="D2324" s="62" t="s">
        <v>831</v>
      </c>
      <c r="E2324" s="62" t="s">
        <v>832</v>
      </c>
      <c r="F2324" s="63" t="s">
        <v>4112</v>
      </c>
      <c r="G2324" s="63">
        <v>45497.479305555556</v>
      </c>
      <c r="H2324" s="63" t="s">
        <v>4112</v>
      </c>
      <c r="I2324" s="63">
        <v>45497.479305555556</v>
      </c>
      <c r="J2324" s="63" t="s">
        <v>4112</v>
      </c>
      <c r="K2324" s="63">
        <v>45497.479305555556</v>
      </c>
      <c r="L2324" s="79" t="s">
        <v>4119</v>
      </c>
      <c r="M2324" s="63" t="s">
        <v>48</v>
      </c>
      <c r="N2324" s="49" t="s">
        <v>379</v>
      </c>
      <c r="O2324" s="63" t="s">
        <v>380</v>
      </c>
      <c r="P2324" s="63" t="s">
        <v>4126</v>
      </c>
      <c r="Q2324" s="64"/>
      <c r="R2324" s="65"/>
      <c r="S2324" s="63" t="s">
        <v>836</v>
      </c>
      <c r="T2324" s="63" t="s">
        <v>836</v>
      </c>
      <c r="U2324" s="63" t="s">
        <v>836</v>
      </c>
      <c r="V2324" s="63" t="s">
        <v>98</v>
      </c>
      <c r="W2324" s="63" t="s">
        <v>99</v>
      </c>
      <c r="X2324" s="54" t="s">
        <v>58</v>
      </c>
      <c r="Y2324" s="49">
        <v>45505</v>
      </c>
      <c r="Z2324" s="49"/>
      <c r="AA2324" s="54"/>
      <c r="AB2324" s="49"/>
      <c r="AC2324" s="54" t="s">
        <v>82</v>
      </c>
      <c r="AD2324" s="54" t="s">
        <v>82</v>
      </c>
      <c r="JX2324" s="58"/>
      <c r="TT2324" s="58"/>
      <c r="ADP2324" s="58"/>
      <c r="ANL2324" s="58"/>
      <c r="AXH2324" s="58"/>
      <c r="BHD2324" s="58"/>
      <c r="BQZ2324" s="58"/>
      <c r="CAV2324" s="58"/>
      <c r="CKR2324" s="58"/>
      <c r="CUN2324" s="58"/>
      <c r="DEJ2324" s="58"/>
      <c r="DOF2324" s="58"/>
      <c r="DYB2324" s="58"/>
      <c r="EHX2324" s="58"/>
      <c r="ERT2324" s="58"/>
      <c r="FBP2324" s="58"/>
      <c r="FLL2324" s="58"/>
      <c r="FVH2324" s="58"/>
      <c r="GFD2324" s="58"/>
      <c r="GOZ2324" s="58"/>
      <c r="GYV2324" s="58"/>
      <c r="HIR2324" s="58"/>
      <c r="HSN2324" s="58"/>
      <c r="ICJ2324" s="58"/>
      <c r="IMF2324" s="58"/>
      <c r="IWB2324" s="58"/>
      <c r="JFX2324" s="58"/>
      <c r="JPT2324" s="58"/>
      <c r="JZP2324" s="58"/>
      <c r="KJL2324" s="58"/>
      <c r="KTH2324" s="58"/>
      <c r="LDD2324" s="58"/>
      <c r="LMZ2324" s="58"/>
      <c r="LWV2324" s="58"/>
      <c r="MGR2324" s="58"/>
      <c r="MQN2324" s="58"/>
      <c r="NAJ2324" s="58"/>
      <c r="NKF2324" s="58"/>
      <c r="NUB2324" s="58"/>
      <c r="ODX2324" s="58"/>
      <c r="ONT2324" s="58"/>
      <c r="OXP2324" s="58"/>
      <c r="PHL2324" s="58"/>
      <c r="PRH2324" s="58"/>
      <c r="QBD2324" s="58"/>
      <c r="QKZ2324" s="58"/>
      <c r="QUV2324" s="58"/>
      <c r="RER2324" s="58"/>
      <c r="RON2324" s="58"/>
      <c r="RYJ2324" s="58"/>
      <c r="SIF2324" s="58"/>
      <c r="SSB2324" s="58"/>
      <c r="TBX2324" s="58"/>
      <c r="TLT2324" s="58"/>
      <c r="TVP2324" s="58"/>
      <c r="UFL2324" s="58"/>
      <c r="UPH2324" s="58"/>
      <c r="UZD2324" s="58"/>
      <c r="VIZ2324" s="58"/>
      <c r="VSV2324" s="58"/>
      <c r="WCR2324" s="58"/>
      <c r="WMN2324" s="58"/>
      <c r="WWJ2324" s="58"/>
    </row>
    <row r="2325" spans="1:796 1052:1820 2076:2844 3100:3868 4124:4892 5148:5916 6172:6940 7196:7964 8220:8988 9244:10012 10268:11036 11292:12060 12316:13084 13340:14108 14364:15132 15388:16156" s="66" customFormat="1" ht="57" customHeight="1" x14ac:dyDescent="0.25">
      <c r="A2325" s="54">
        <f>+SUBTOTAL(3,$B$11:B2325)</f>
        <v>119</v>
      </c>
      <c r="B2325" s="62" t="s">
        <v>42</v>
      </c>
      <c r="C2325" s="62" t="s">
        <v>43</v>
      </c>
      <c r="D2325" s="62" t="s">
        <v>831</v>
      </c>
      <c r="E2325" s="62" t="s">
        <v>832</v>
      </c>
      <c r="F2325" s="63" t="s">
        <v>4113</v>
      </c>
      <c r="G2325" s="63">
        <v>45492.66609953704</v>
      </c>
      <c r="H2325" s="63" t="s">
        <v>4113</v>
      </c>
      <c r="I2325" s="63">
        <v>45492.66609953704</v>
      </c>
      <c r="J2325" s="63" t="s">
        <v>4113</v>
      </c>
      <c r="K2325" s="63">
        <v>45492.66609953704</v>
      </c>
      <c r="L2325" s="79" t="s">
        <v>4120</v>
      </c>
      <c r="M2325" s="63" t="s">
        <v>111</v>
      </c>
      <c r="N2325" s="62" t="s">
        <v>313</v>
      </c>
      <c r="O2325" s="63" t="s">
        <v>4108</v>
      </c>
      <c r="P2325" s="63" t="s">
        <v>4127</v>
      </c>
      <c r="Q2325" s="64"/>
      <c r="R2325" s="65"/>
      <c r="S2325" s="63" t="s">
        <v>1478</v>
      </c>
      <c r="T2325" s="63" t="s">
        <v>1478</v>
      </c>
      <c r="U2325" s="63" t="s">
        <v>1478</v>
      </c>
      <c r="V2325" s="63" t="s">
        <v>80</v>
      </c>
      <c r="W2325" s="63" t="s">
        <v>4692</v>
      </c>
      <c r="X2325" s="54" t="s">
        <v>58</v>
      </c>
      <c r="Y2325" s="49">
        <v>45503</v>
      </c>
      <c r="Z2325" s="49"/>
      <c r="AA2325" s="54"/>
      <c r="AB2325" s="49"/>
      <c r="AC2325" s="54" t="s">
        <v>82</v>
      </c>
      <c r="AD2325" s="54" t="s">
        <v>82</v>
      </c>
      <c r="JX2325" s="58"/>
      <c r="TT2325" s="58"/>
      <c r="ADP2325" s="58"/>
      <c r="ANL2325" s="58"/>
      <c r="AXH2325" s="58"/>
      <c r="BHD2325" s="58"/>
      <c r="BQZ2325" s="58"/>
      <c r="CAV2325" s="58"/>
      <c r="CKR2325" s="58"/>
      <c r="CUN2325" s="58"/>
      <c r="DEJ2325" s="58"/>
      <c r="DOF2325" s="58"/>
      <c r="DYB2325" s="58"/>
      <c r="EHX2325" s="58"/>
      <c r="ERT2325" s="58"/>
      <c r="FBP2325" s="58"/>
      <c r="FLL2325" s="58"/>
      <c r="FVH2325" s="58"/>
      <c r="GFD2325" s="58"/>
      <c r="GOZ2325" s="58"/>
      <c r="GYV2325" s="58"/>
      <c r="HIR2325" s="58"/>
      <c r="HSN2325" s="58"/>
      <c r="ICJ2325" s="58"/>
      <c r="IMF2325" s="58"/>
      <c r="IWB2325" s="58"/>
      <c r="JFX2325" s="58"/>
      <c r="JPT2325" s="58"/>
      <c r="JZP2325" s="58"/>
      <c r="KJL2325" s="58"/>
      <c r="KTH2325" s="58"/>
      <c r="LDD2325" s="58"/>
      <c r="LMZ2325" s="58"/>
      <c r="LWV2325" s="58"/>
      <c r="MGR2325" s="58"/>
      <c r="MQN2325" s="58"/>
      <c r="NAJ2325" s="58"/>
      <c r="NKF2325" s="58"/>
      <c r="NUB2325" s="58"/>
      <c r="ODX2325" s="58"/>
      <c r="ONT2325" s="58"/>
      <c r="OXP2325" s="58"/>
      <c r="PHL2325" s="58"/>
      <c r="PRH2325" s="58"/>
      <c r="QBD2325" s="58"/>
      <c r="QKZ2325" s="58"/>
      <c r="QUV2325" s="58"/>
      <c r="RER2325" s="58"/>
      <c r="RON2325" s="58"/>
      <c r="RYJ2325" s="58"/>
      <c r="SIF2325" s="58"/>
      <c r="SSB2325" s="58"/>
      <c r="TBX2325" s="58"/>
      <c r="TLT2325" s="58"/>
      <c r="TVP2325" s="58"/>
      <c r="UFL2325" s="58"/>
      <c r="UPH2325" s="58"/>
      <c r="UZD2325" s="58"/>
      <c r="VIZ2325" s="58"/>
      <c r="VSV2325" s="58"/>
      <c r="WCR2325" s="58"/>
      <c r="WMN2325" s="58"/>
      <c r="WWJ2325" s="58"/>
    </row>
    <row r="2326" spans="1:796 1052:1820 2076:2844 3100:3868 4124:4892 5148:5916 6172:6940 7196:7964 8220:8988 9244:10012 10268:11036 11292:12060 12316:13084 13340:14108 14364:15132 15388:16156" s="66" customFormat="1" ht="57" customHeight="1" x14ac:dyDescent="0.25">
      <c r="A2326" s="54">
        <f>+SUBTOTAL(3,$B$11:B2326)</f>
        <v>120</v>
      </c>
      <c r="B2326" s="62" t="s">
        <v>42</v>
      </c>
      <c r="C2326" s="62" t="s">
        <v>43</v>
      </c>
      <c r="D2326" s="62" t="s">
        <v>831</v>
      </c>
      <c r="E2326" s="62" t="s">
        <v>832</v>
      </c>
      <c r="F2326" s="63" t="s">
        <v>4114</v>
      </c>
      <c r="G2326" s="63">
        <v>45490.655949074076</v>
      </c>
      <c r="H2326" s="63" t="s">
        <v>4114</v>
      </c>
      <c r="I2326" s="63">
        <v>45490.655949074076</v>
      </c>
      <c r="J2326" s="63" t="s">
        <v>4114</v>
      </c>
      <c r="K2326" s="63">
        <v>45490.655949074076</v>
      </c>
      <c r="L2326" s="79" t="s">
        <v>4121</v>
      </c>
      <c r="M2326" s="63" t="s">
        <v>48</v>
      </c>
      <c r="N2326" s="62" t="s">
        <v>182</v>
      </c>
      <c r="O2326" s="63" t="s">
        <v>2089</v>
      </c>
      <c r="P2326" s="63" t="s">
        <v>4128</v>
      </c>
      <c r="Q2326" s="64"/>
      <c r="R2326" s="65"/>
      <c r="S2326" s="63" t="s">
        <v>1709</v>
      </c>
      <c r="T2326" s="63" t="s">
        <v>1709</v>
      </c>
      <c r="U2326" s="63" t="s">
        <v>1709</v>
      </c>
      <c r="V2326" s="63" t="s">
        <v>98</v>
      </c>
      <c r="W2326" s="63" t="s">
        <v>99</v>
      </c>
      <c r="X2326" s="54" t="s">
        <v>58</v>
      </c>
      <c r="Y2326" s="49">
        <v>45502</v>
      </c>
      <c r="Z2326" s="49"/>
      <c r="AA2326" s="54"/>
      <c r="AB2326" s="49"/>
      <c r="AC2326" s="54" t="s">
        <v>82</v>
      </c>
      <c r="AD2326" s="54" t="s">
        <v>82</v>
      </c>
      <c r="JX2326" s="58"/>
      <c r="TT2326" s="58"/>
      <c r="ADP2326" s="58"/>
      <c r="ANL2326" s="58"/>
      <c r="AXH2326" s="58"/>
      <c r="BHD2326" s="58"/>
      <c r="BQZ2326" s="58"/>
      <c r="CAV2326" s="58"/>
      <c r="CKR2326" s="58"/>
      <c r="CUN2326" s="58"/>
      <c r="DEJ2326" s="58"/>
      <c r="DOF2326" s="58"/>
      <c r="DYB2326" s="58"/>
      <c r="EHX2326" s="58"/>
      <c r="ERT2326" s="58"/>
      <c r="FBP2326" s="58"/>
      <c r="FLL2326" s="58"/>
      <c r="FVH2326" s="58"/>
      <c r="GFD2326" s="58"/>
      <c r="GOZ2326" s="58"/>
      <c r="GYV2326" s="58"/>
      <c r="HIR2326" s="58"/>
      <c r="HSN2326" s="58"/>
      <c r="ICJ2326" s="58"/>
      <c r="IMF2326" s="58"/>
      <c r="IWB2326" s="58"/>
      <c r="JFX2326" s="58"/>
      <c r="JPT2326" s="58"/>
      <c r="JZP2326" s="58"/>
      <c r="KJL2326" s="58"/>
      <c r="KTH2326" s="58"/>
      <c r="LDD2326" s="58"/>
      <c r="LMZ2326" s="58"/>
      <c r="LWV2326" s="58"/>
      <c r="MGR2326" s="58"/>
      <c r="MQN2326" s="58"/>
      <c r="NAJ2326" s="58"/>
      <c r="NKF2326" s="58"/>
      <c r="NUB2326" s="58"/>
      <c r="ODX2326" s="58"/>
      <c r="ONT2326" s="58"/>
      <c r="OXP2326" s="58"/>
      <c r="PHL2326" s="58"/>
      <c r="PRH2326" s="58"/>
      <c r="QBD2326" s="58"/>
      <c r="QKZ2326" s="58"/>
      <c r="QUV2326" s="58"/>
      <c r="RER2326" s="58"/>
      <c r="RON2326" s="58"/>
      <c r="RYJ2326" s="58"/>
      <c r="SIF2326" s="58"/>
      <c r="SSB2326" s="58"/>
      <c r="TBX2326" s="58"/>
      <c r="TLT2326" s="58"/>
      <c r="TVP2326" s="58"/>
      <c r="UFL2326" s="58"/>
      <c r="UPH2326" s="58"/>
      <c r="UZD2326" s="58"/>
      <c r="VIZ2326" s="58"/>
      <c r="VSV2326" s="58"/>
      <c r="WCR2326" s="58"/>
      <c r="WMN2326" s="58"/>
      <c r="WWJ2326" s="58"/>
    </row>
    <row r="2327" spans="1:796 1052:1820 2076:2844 3100:3868 4124:4892 5148:5916 6172:6940 7196:7964 8220:8988 9244:10012 10268:11036 11292:12060 12316:13084 13340:14108 14364:15132 15388:16156" s="66" customFormat="1" ht="57" customHeight="1" x14ac:dyDescent="0.25">
      <c r="A2327" s="54">
        <f>+SUBTOTAL(3,$B$11:B2327)</f>
        <v>121</v>
      </c>
      <c r="B2327" s="62" t="s">
        <v>42</v>
      </c>
      <c r="C2327" s="62" t="s">
        <v>43</v>
      </c>
      <c r="D2327" s="62" t="s">
        <v>831</v>
      </c>
      <c r="E2327" s="62" t="s">
        <v>832</v>
      </c>
      <c r="F2327" s="63" t="s">
        <v>4115</v>
      </c>
      <c r="G2327" s="63">
        <v>45489.604432870372</v>
      </c>
      <c r="H2327" s="63" t="s">
        <v>4115</v>
      </c>
      <c r="I2327" s="63">
        <v>45489.604432870372</v>
      </c>
      <c r="J2327" s="63" t="s">
        <v>4115</v>
      </c>
      <c r="K2327" s="63">
        <v>45489.604432870372</v>
      </c>
      <c r="L2327" s="79" t="s">
        <v>4122</v>
      </c>
      <c r="M2327" s="63" t="s">
        <v>48</v>
      </c>
      <c r="N2327" s="62" t="s">
        <v>261</v>
      </c>
      <c r="O2327" s="63" t="s">
        <v>1645</v>
      </c>
      <c r="P2327" s="63" t="s">
        <v>4129</v>
      </c>
      <c r="Q2327" s="64"/>
      <c r="R2327" s="65"/>
      <c r="S2327" s="63" t="s">
        <v>4132</v>
      </c>
      <c r="T2327" s="63" t="s">
        <v>4132</v>
      </c>
      <c r="U2327" s="63" t="s">
        <v>4132</v>
      </c>
      <c r="V2327" s="49" t="s">
        <v>71</v>
      </c>
      <c r="W2327" s="49" t="s">
        <v>72</v>
      </c>
      <c r="X2327" s="54" t="s">
        <v>58</v>
      </c>
      <c r="Y2327" s="49"/>
      <c r="Z2327" s="49"/>
      <c r="AA2327" s="54"/>
      <c r="AB2327" s="49"/>
      <c r="AC2327" s="54" t="s">
        <v>82</v>
      </c>
      <c r="AD2327" s="54" t="s">
        <v>82</v>
      </c>
      <c r="JX2327" s="58"/>
      <c r="TT2327" s="58"/>
      <c r="ADP2327" s="58"/>
      <c r="ANL2327" s="58"/>
      <c r="AXH2327" s="58"/>
      <c r="BHD2327" s="58"/>
      <c r="BQZ2327" s="58"/>
      <c r="CAV2327" s="58"/>
      <c r="CKR2327" s="58"/>
      <c r="CUN2327" s="58"/>
      <c r="DEJ2327" s="58"/>
      <c r="DOF2327" s="58"/>
      <c r="DYB2327" s="58"/>
      <c r="EHX2327" s="58"/>
      <c r="ERT2327" s="58"/>
      <c r="FBP2327" s="58"/>
      <c r="FLL2327" s="58"/>
      <c r="FVH2327" s="58"/>
      <c r="GFD2327" s="58"/>
      <c r="GOZ2327" s="58"/>
      <c r="GYV2327" s="58"/>
      <c r="HIR2327" s="58"/>
      <c r="HSN2327" s="58"/>
      <c r="ICJ2327" s="58"/>
      <c r="IMF2327" s="58"/>
      <c r="IWB2327" s="58"/>
      <c r="JFX2327" s="58"/>
      <c r="JPT2327" s="58"/>
      <c r="JZP2327" s="58"/>
      <c r="KJL2327" s="58"/>
      <c r="KTH2327" s="58"/>
      <c r="LDD2327" s="58"/>
      <c r="LMZ2327" s="58"/>
      <c r="LWV2327" s="58"/>
      <c r="MGR2327" s="58"/>
      <c r="MQN2327" s="58"/>
      <c r="NAJ2327" s="58"/>
      <c r="NKF2327" s="58"/>
      <c r="NUB2327" s="58"/>
      <c r="ODX2327" s="58"/>
      <c r="ONT2327" s="58"/>
      <c r="OXP2327" s="58"/>
      <c r="PHL2327" s="58"/>
      <c r="PRH2327" s="58"/>
      <c r="QBD2327" s="58"/>
      <c r="QKZ2327" s="58"/>
      <c r="QUV2327" s="58"/>
      <c r="RER2327" s="58"/>
      <c r="RON2327" s="58"/>
      <c r="RYJ2327" s="58"/>
      <c r="SIF2327" s="58"/>
      <c r="SSB2327" s="58"/>
      <c r="TBX2327" s="58"/>
      <c r="TLT2327" s="58"/>
      <c r="TVP2327" s="58"/>
      <c r="UFL2327" s="58"/>
      <c r="UPH2327" s="58"/>
      <c r="UZD2327" s="58"/>
      <c r="VIZ2327" s="58"/>
      <c r="VSV2327" s="58"/>
      <c r="WCR2327" s="58"/>
      <c r="WMN2327" s="58"/>
      <c r="WWJ2327" s="58"/>
    </row>
    <row r="2328" spans="1:796 1052:1820 2076:2844 3100:3868 4124:4892 5148:5916 6172:6940 7196:7964 8220:8988 9244:10012 10268:11036 11292:12060 12316:13084 13340:14108 14364:15132 15388:16156" s="66" customFormat="1" ht="57" customHeight="1" x14ac:dyDescent="0.25">
      <c r="A2328" s="54">
        <f>+SUBTOTAL(3,$B$11:B2328)</f>
        <v>122</v>
      </c>
      <c r="B2328" s="62" t="s">
        <v>42</v>
      </c>
      <c r="C2328" s="62" t="s">
        <v>43</v>
      </c>
      <c r="D2328" s="62" t="s">
        <v>831</v>
      </c>
      <c r="E2328" s="62" t="s">
        <v>832</v>
      </c>
      <c r="F2328" s="63" t="s">
        <v>4116</v>
      </c>
      <c r="G2328" s="63">
        <v>45488.390509259261</v>
      </c>
      <c r="H2328" s="63" t="s">
        <v>4116</v>
      </c>
      <c r="I2328" s="63">
        <v>45488.390509259261</v>
      </c>
      <c r="J2328" s="63" t="s">
        <v>4116</v>
      </c>
      <c r="K2328" s="63">
        <v>45488.390509259261</v>
      </c>
      <c r="L2328" s="79" t="s">
        <v>4123</v>
      </c>
      <c r="M2328" s="63" t="s">
        <v>48</v>
      </c>
      <c r="N2328" s="62" t="s">
        <v>221</v>
      </c>
      <c r="O2328" s="63" t="s">
        <v>523</v>
      </c>
      <c r="P2328" s="63" t="s">
        <v>4130</v>
      </c>
      <c r="Q2328" s="64"/>
      <c r="R2328" s="65"/>
      <c r="S2328" s="63" t="s">
        <v>836</v>
      </c>
      <c r="T2328" s="63" t="s">
        <v>836</v>
      </c>
      <c r="U2328" s="63" t="s">
        <v>836</v>
      </c>
      <c r="V2328" s="63" t="s">
        <v>115</v>
      </c>
      <c r="W2328" s="63" t="s">
        <v>4727</v>
      </c>
      <c r="X2328" s="54" t="s">
        <v>58</v>
      </c>
      <c r="Y2328" s="49">
        <v>45497</v>
      </c>
      <c r="Z2328" s="49"/>
      <c r="AA2328" s="54"/>
      <c r="AB2328" s="49"/>
      <c r="AC2328" s="54" t="s">
        <v>82</v>
      </c>
      <c r="AD2328" s="54" t="s">
        <v>82</v>
      </c>
      <c r="JX2328" s="58"/>
      <c r="TT2328" s="58"/>
      <c r="ADP2328" s="58"/>
      <c r="ANL2328" s="58"/>
      <c r="AXH2328" s="58"/>
      <c r="BHD2328" s="58"/>
      <c r="BQZ2328" s="58"/>
      <c r="CAV2328" s="58"/>
      <c r="CKR2328" s="58"/>
      <c r="CUN2328" s="58"/>
      <c r="DEJ2328" s="58"/>
      <c r="DOF2328" s="58"/>
      <c r="DYB2328" s="58"/>
      <c r="EHX2328" s="58"/>
      <c r="ERT2328" s="58"/>
      <c r="FBP2328" s="58"/>
      <c r="FLL2328" s="58"/>
      <c r="FVH2328" s="58"/>
      <c r="GFD2328" s="58"/>
      <c r="GOZ2328" s="58"/>
      <c r="GYV2328" s="58"/>
      <c r="HIR2328" s="58"/>
      <c r="HSN2328" s="58"/>
      <c r="ICJ2328" s="58"/>
      <c r="IMF2328" s="58"/>
      <c r="IWB2328" s="58"/>
      <c r="JFX2328" s="58"/>
      <c r="JPT2328" s="58"/>
      <c r="JZP2328" s="58"/>
      <c r="KJL2328" s="58"/>
      <c r="KTH2328" s="58"/>
      <c r="LDD2328" s="58"/>
      <c r="LMZ2328" s="58"/>
      <c r="LWV2328" s="58"/>
      <c r="MGR2328" s="58"/>
      <c r="MQN2328" s="58"/>
      <c r="NAJ2328" s="58"/>
      <c r="NKF2328" s="58"/>
      <c r="NUB2328" s="58"/>
      <c r="ODX2328" s="58"/>
      <c r="ONT2328" s="58"/>
      <c r="OXP2328" s="58"/>
      <c r="PHL2328" s="58"/>
      <c r="PRH2328" s="58"/>
      <c r="QBD2328" s="58"/>
      <c r="QKZ2328" s="58"/>
      <c r="QUV2328" s="58"/>
      <c r="RER2328" s="58"/>
      <c r="RON2328" s="58"/>
      <c r="RYJ2328" s="58"/>
      <c r="SIF2328" s="58"/>
      <c r="SSB2328" s="58"/>
      <c r="TBX2328" s="58"/>
      <c r="TLT2328" s="58"/>
      <c r="TVP2328" s="58"/>
      <c r="UFL2328" s="58"/>
      <c r="UPH2328" s="58"/>
      <c r="UZD2328" s="58"/>
      <c r="VIZ2328" s="58"/>
      <c r="VSV2328" s="58"/>
      <c r="WCR2328" s="58"/>
      <c r="WMN2328" s="58"/>
      <c r="WWJ2328" s="58"/>
    </row>
    <row r="2329" spans="1:796 1052:1820 2076:2844 3100:3868 4124:4892 5148:5916 6172:6940 7196:7964 8220:8988 9244:10012 10268:11036 11292:12060 12316:13084 13340:14108 14364:15132 15388:16156" s="66" customFormat="1" ht="57" customHeight="1" x14ac:dyDescent="0.25">
      <c r="A2329" s="54">
        <f>+SUBTOTAL(3,$B$11:B2329)</f>
        <v>123</v>
      </c>
      <c r="B2329" s="62" t="s">
        <v>42</v>
      </c>
      <c r="C2329" s="62" t="s">
        <v>43</v>
      </c>
      <c r="D2329" s="62" t="s">
        <v>831</v>
      </c>
      <c r="E2329" s="62" t="s">
        <v>832</v>
      </c>
      <c r="F2329" s="63" t="s">
        <v>4117</v>
      </c>
      <c r="G2329" s="63">
        <v>45477.545856481483</v>
      </c>
      <c r="H2329" s="63" t="s">
        <v>4117</v>
      </c>
      <c r="I2329" s="63">
        <v>45477.545856481483</v>
      </c>
      <c r="J2329" s="63" t="s">
        <v>4117</v>
      </c>
      <c r="K2329" s="63">
        <v>45477.545856481483</v>
      </c>
      <c r="L2329" s="79" t="s">
        <v>4124</v>
      </c>
      <c r="M2329" s="63" t="s">
        <v>48</v>
      </c>
      <c r="N2329" s="62" t="s">
        <v>64</v>
      </c>
      <c r="O2329" s="63" t="s">
        <v>87</v>
      </c>
      <c r="P2329" s="63" t="s">
        <v>4131</v>
      </c>
      <c r="Q2329" s="64"/>
      <c r="R2329" s="65"/>
      <c r="S2329" s="63" t="s">
        <v>836</v>
      </c>
      <c r="T2329" s="63" t="s">
        <v>836</v>
      </c>
      <c r="U2329" s="63" t="s">
        <v>836</v>
      </c>
      <c r="V2329" s="63" t="s">
        <v>80</v>
      </c>
      <c r="W2329" s="63" t="s">
        <v>4692</v>
      </c>
      <c r="X2329" s="54" t="s">
        <v>58</v>
      </c>
      <c r="Y2329" s="49">
        <v>45477</v>
      </c>
      <c r="Z2329" s="49"/>
      <c r="AA2329" s="54"/>
      <c r="AB2329" s="49"/>
      <c r="AC2329" s="63" t="s">
        <v>117</v>
      </c>
      <c r="AD2329" s="63" t="s">
        <v>117</v>
      </c>
      <c r="JX2329" s="58"/>
      <c r="TT2329" s="58"/>
      <c r="ADP2329" s="58"/>
      <c r="ANL2329" s="58"/>
      <c r="AXH2329" s="58"/>
      <c r="BHD2329" s="58"/>
      <c r="BQZ2329" s="58"/>
      <c r="CAV2329" s="58"/>
      <c r="CKR2329" s="58"/>
      <c r="CUN2329" s="58"/>
      <c r="DEJ2329" s="58"/>
      <c r="DOF2329" s="58"/>
      <c r="DYB2329" s="58"/>
      <c r="EHX2329" s="58"/>
      <c r="ERT2329" s="58"/>
      <c r="FBP2329" s="58"/>
      <c r="FLL2329" s="58"/>
      <c r="FVH2329" s="58"/>
      <c r="GFD2329" s="58"/>
      <c r="GOZ2329" s="58"/>
      <c r="GYV2329" s="58"/>
      <c r="HIR2329" s="58"/>
      <c r="HSN2329" s="58"/>
      <c r="ICJ2329" s="58"/>
      <c r="IMF2329" s="58"/>
      <c r="IWB2329" s="58"/>
      <c r="JFX2329" s="58"/>
      <c r="JPT2329" s="58"/>
      <c r="JZP2329" s="58"/>
      <c r="KJL2329" s="58"/>
      <c r="KTH2329" s="58"/>
      <c r="LDD2329" s="58"/>
      <c r="LMZ2329" s="58"/>
      <c r="LWV2329" s="58"/>
      <c r="MGR2329" s="58"/>
      <c r="MQN2329" s="58"/>
      <c r="NAJ2329" s="58"/>
      <c r="NKF2329" s="58"/>
      <c r="NUB2329" s="58"/>
      <c r="ODX2329" s="58"/>
      <c r="ONT2329" s="58"/>
      <c r="OXP2329" s="58"/>
      <c r="PHL2329" s="58"/>
      <c r="PRH2329" s="58"/>
      <c r="QBD2329" s="58"/>
      <c r="QKZ2329" s="58"/>
      <c r="QUV2329" s="58"/>
      <c r="RER2329" s="58"/>
      <c r="RON2329" s="58"/>
      <c r="RYJ2329" s="58"/>
      <c r="SIF2329" s="58"/>
      <c r="SSB2329" s="58"/>
      <c r="TBX2329" s="58"/>
      <c r="TLT2329" s="58"/>
      <c r="TVP2329" s="58"/>
      <c r="UFL2329" s="58"/>
      <c r="UPH2329" s="58"/>
      <c r="UZD2329" s="58"/>
      <c r="VIZ2329" s="58"/>
      <c r="VSV2329" s="58"/>
      <c r="WCR2329" s="58"/>
      <c r="WMN2329" s="58"/>
      <c r="WWJ2329" s="58"/>
    </row>
    <row r="2330" spans="1:796 1052:1820 2076:2844 3100:3868 4124:4892 5148:5916 6172:6940 7196:7964 8220:8988 9244:10012 10268:11036 11292:12060 12316:13084 13340:14108 14364:15132 15388:16156" s="76" customFormat="1" ht="57" customHeight="1" x14ac:dyDescent="0.25">
      <c r="A2330" s="54">
        <f>+SUBTOTAL(3,$B$11:B2330)</f>
        <v>124</v>
      </c>
      <c r="B2330" s="72" t="s">
        <v>42</v>
      </c>
      <c r="C2330" s="72" t="s">
        <v>43</v>
      </c>
      <c r="D2330" s="72" t="s">
        <v>831</v>
      </c>
      <c r="E2330" s="72" t="s">
        <v>832</v>
      </c>
      <c r="F2330" s="73" t="s">
        <v>4686</v>
      </c>
      <c r="G2330" s="73">
        <v>45506</v>
      </c>
      <c r="H2330" s="73" t="s">
        <v>4686</v>
      </c>
      <c r="I2330" s="73">
        <v>45506</v>
      </c>
      <c r="J2330" s="73" t="s">
        <v>4686</v>
      </c>
      <c r="K2330" s="73">
        <v>45506</v>
      </c>
      <c r="L2330" s="79" t="s">
        <v>4687</v>
      </c>
      <c r="M2330" s="73" t="s">
        <v>48</v>
      </c>
      <c r="N2330" s="72" t="s">
        <v>709</v>
      </c>
      <c r="O2330" s="73" t="s">
        <v>1400</v>
      </c>
      <c r="P2330" s="73" t="s">
        <v>4688</v>
      </c>
      <c r="Q2330" s="74"/>
      <c r="R2330" s="75"/>
      <c r="S2330" s="73" t="s">
        <v>1709</v>
      </c>
      <c r="T2330" s="73" t="s">
        <v>1709</v>
      </c>
      <c r="U2330" s="73" t="s">
        <v>1709</v>
      </c>
      <c r="V2330" s="73" t="s">
        <v>71</v>
      </c>
      <c r="W2330" s="73" t="s">
        <v>72</v>
      </c>
      <c r="X2330" s="73" t="s">
        <v>58</v>
      </c>
      <c r="Y2330" s="73"/>
      <c r="Z2330" s="73"/>
      <c r="AA2330" s="72"/>
      <c r="AB2330" s="73"/>
      <c r="AC2330" s="54" t="s">
        <v>82</v>
      </c>
      <c r="AD2330" s="54" t="s">
        <v>82</v>
      </c>
      <c r="JX2330" s="58"/>
      <c r="TT2330" s="58"/>
      <c r="ADP2330" s="58"/>
      <c r="ANL2330" s="58"/>
      <c r="AXH2330" s="58"/>
      <c r="BHD2330" s="58"/>
      <c r="BQZ2330" s="58"/>
      <c r="CAV2330" s="58"/>
      <c r="CKR2330" s="58"/>
      <c r="CUN2330" s="58"/>
      <c r="DEJ2330" s="58"/>
      <c r="DOF2330" s="58"/>
      <c r="DYB2330" s="58"/>
      <c r="EHX2330" s="58"/>
      <c r="ERT2330" s="58"/>
      <c r="FBP2330" s="58"/>
      <c r="FLL2330" s="58"/>
      <c r="FVH2330" s="58"/>
      <c r="GFD2330" s="58"/>
      <c r="GOZ2330" s="58"/>
      <c r="GYV2330" s="58"/>
      <c r="HIR2330" s="58"/>
      <c r="HSN2330" s="58"/>
      <c r="ICJ2330" s="58"/>
      <c r="IMF2330" s="58"/>
      <c r="IWB2330" s="58"/>
      <c r="JFX2330" s="58"/>
      <c r="JPT2330" s="58"/>
      <c r="JZP2330" s="58"/>
      <c r="KJL2330" s="58"/>
      <c r="KTH2330" s="58"/>
      <c r="LDD2330" s="58"/>
      <c r="LMZ2330" s="58"/>
      <c r="LWV2330" s="58"/>
      <c r="MGR2330" s="58"/>
      <c r="MQN2330" s="58"/>
      <c r="NAJ2330" s="58"/>
      <c r="NKF2330" s="58"/>
      <c r="NUB2330" s="58"/>
      <c r="ODX2330" s="58"/>
      <c r="ONT2330" s="58"/>
      <c r="OXP2330" s="58"/>
      <c r="PHL2330" s="58"/>
      <c r="PRH2330" s="58"/>
      <c r="QBD2330" s="58"/>
      <c r="QKZ2330" s="58"/>
      <c r="QUV2330" s="58"/>
      <c r="RER2330" s="58"/>
      <c r="RON2330" s="58"/>
      <c r="RYJ2330" s="58"/>
      <c r="SIF2330" s="58"/>
      <c r="SSB2330" s="58"/>
      <c r="TBX2330" s="58"/>
      <c r="TLT2330" s="58"/>
      <c r="TVP2330" s="58"/>
      <c r="UFL2330" s="58"/>
      <c r="UPH2330" s="58"/>
      <c r="UZD2330" s="58"/>
      <c r="VIZ2330" s="58"/>
      <c r="VSV2330" s="58"/>
      <c r="WCR2330" s="58"/>
      <c r="WMN2330" s="58"/>
      <c r="WWJ2330" s="58"/>
    </row>
    <row r="2331" spans="1:796 1052:1820 2076:2844 3100:3868 4124:4892 5148:5916 6172:6940 7196:7964 8220:8988 9244:10012 10268:11036 11292:12060 12316:13084 13340:14108 14364:15132 15388:16156" s="76" customFormat="1" ht="57" customHeight="1" x14ac:dyDescent="0.25">
      <c r="A2331" s="54">
        <f>+SUBTOTAL(3,$B$11:B2331)</f>
        <v>125</v>
      </c>
      <c r="B2331" s="72" t="s">
        <v>42</v>
      </c>
      <c r="C2331" s="72" t="s">
        <v>43</v>
      </c>
      <c r="D2331" s="72" t="s">
        <v>831</v>
      </c>
      <c r="E2331" s="72" t="s">
        <v>832</v>
      </c>
      <c r="F2331" s="73" t="s">
        <v>4689</v>
      </c>
      <c r="G2331" s="73">
        <v>45512</v>
      </c>
      <c r="H2331" s="73" t="s">
        <v>4689</v>
      </c>
      <c r="I2331" s="73">
        <v>45512</v>
      </c>
      <c r="J2331" s="73" t="s">
        <v>4689</v>
      </c>
      <c r="K2331" s="73">
        <v>45512</v>
      </c>
      <c r="L2331" s="79" t="s">
        <v>4690</v>
      </c>
      <c r="M2331" s="73" t="s">
        <v>48</v>
      </c>
      <c r="N2331" s="72" t="s">
        <v>191</v>
      </c>
      <c r="O2331" s="73" t="s">
        <v>367</v>
      </c>
      <c r="P2331" s="73" t="s">
        <v>4691</v>
      </c>
      <c r="Q2331" s="74"/>
      <c r="R2331" s="75"/>
      <c r="S2331" s="73" t="s">
        <v>1709</v>
      </c>
      <c r="T2331" s="73" t="s">
        <v>1709</v>
      </c>
      <c r="U2331" s="73" t="s">
        <v>1709</v>
      </c>
      <c r="V2331" s="73" t="s">
        <v>80</v>
      </c>
      <c r="W2331" s="73" t="s">
        <v>4692</v>
      </c>
      <c r="X2331" s="73" t="s">
        <v>58</v>
      </c>
      <c r="Y2331" s="73"/>
      <c r="Z2331" s="73"/>
      <c r="AA2331" s="72"/>
      <c r="AB2331" s="73"/>
      <c r="AC2331" s="54" t="s">
        <v>82</v>
      </c>
      <c r="AD2331" s="54" t="s">
        <v>82</v>
      </c>
      <c r="JX2331" s="58"/>
      <c r="TT2331" s="58"/>
      <c r="ADP2331" s="58"/>
      <c r="ANL2331" s="58"/>
      <c r="AXH2331" s="58"/>
      <c r="BHD2331" s="58"/>
      <c r="BQZ2331" s="58"/>
      <c r="CAV2331" s="58"/>
      <c r="CKR2331" s="58"/>
      <c r="CUN2331" s="58"/>
      <c r="DEJ2331" s="58"/>
      <c r="DOF2331" s="58"/>
      <c r="DYB2331" s="58"/>
      <c r="EHX2331" s="58"/>
      <c r="ERT2331" s="58"/>
      <c r="FBP2331" s="58"/>
      <c r="FLL2331" s="58"/>
      <c r="FVH2331" s="58"/>
      <c r="GFD2331" s="58"/>
      <c r="GOZ2331" s="58"/>
      <c r="GYV2331" s="58"/>
      <c r="HIR2331" s="58"/>
      <c r="HSN2331" s="58"/>
      <c r="ICJ2331" s="58"/>
      <c r="IMF2331" s="58"/>
      <c r="IWB2331" s="58"/>
      <c r="JFX2331" s="58"/>
      <c r="JPT2331" s="58"/>
      <c r="JZP2331" s="58"/>
      <c r="KJL2331" s="58"/>
      <c r="KTH2331" s="58"/>
      <c r="LDD2331" s="58"/>
      <c r="LMZ2331" s="58"/>
      <c r="LWV2331" s="58"/>
      <c r="MGR2331" s="58"/>
      <c r="MQN2331" s="58"/>
      <c r="NAJ2331" s="58"/>
      <c r="NKF2331" s="58"/>
      <c r="NUB2331" s="58"/>
      <c r="ODX2331" s="58"/>
      <c r="ONT2331" s="58"/>
      <c r="OXP2331" s="58"/>
      <c r="PHL2331" s="58"/>
      <c r="PRH2331" s="58"/>
      <c r="QBD2331" s="58"/>
      <c r="QKZ2331" s="58"/>
      <c r="QUV2331" s="58"/>
      <c r="RER2331" s="58"/>
      <c r="RON2331" s="58"/>
      <c r="RYJ2331" s="58"/>
      <c r="SIF2331" s="58"/>
      <c r="SSB2331" s="58"/>
      <c r="TBX2331" s="58"/>
      <c r="TLT2331" s="58"/>
      <c r="TVP2331" s="58"/>
      <c r="UFL2331" s="58"/>
      <c r="UPH2331" s="58"/>
      <c r="UZD2331" s="58"/>
      <c r="VIZ2331" s="58"/>
      <c r="VSV2331" s="58"/>
      <c r="WCR2331" s="58"/>
      <c r="WMN2331" s="58"/>
      <c r="WWJ2331" s="58"/>
    </row>
    <row r="2332" spans="1:796 1052:1820 2076:2844 3100:3868 4124:4892 5148:5916 6172:6940 7196:7964 8220:8988 9244:10012 10268:11036 11292:12060 12316:13084 13340:14108 14364:15132 15388:16156" s="76" customFormat="1" ht="57" customHeight="1" x14ac:dyDescent="0.25">
      <c r="A2332" s="54">
        <f>+SUBTOTAL(3,$B$11:B2332)</f>
        <v>126</v>
      </c>
      <c r="B2332" s="72" t="s">
        <v>42</v>
      </c>
      <c r="C2332" s="72" t="s">
        <v>43</v>
      </c>
      <c r="D2332" s="72" t="s">
        <v>831</v>
      </c>
      <c r="E2332" s="72" t="s">
        <v>832</v>
      </c>
      <c r="F2332" s="73" t="s">
        <v>4693</v>
      </c>
      <c r="G2332" s="73">
        <v>45516</v>
      </c>
      <c r="H2332" s="73" t="s">
        <v>4693</v>
      </c>
      <c r="I2332" s="73">
        <v>45516</v>
      </c>
      <c r="J2332" s="73" t="s">
        <v>4693</v>
      </c>
      <c r="K2332" s="73">
        <v>45516</v>
      </c>
      <c r="L2332" s="79" t="s">
        <v>4694</v>
      </c>
      <c r="M2332" s="73" t="s">
        <v>48</v>
      </c>
      <c r="N2332" s="49" t="s">
        <v>197</v>
      </c>
      <c r="O2332" s="73" t="s">
        <v>1304</v>
      </c>
      <c r="P2332" s="73" t="s">
        <v>4695</v>
      </c>
      <c r="Q2332" s="74"/>
      <c r="R2332" s="75"/>
      <c r="S2332" s="73" t="s">
        <v>836</v>
      </c>
      <c r="T2332" s="73" t="s">
        <v>836</v>
      </c>
      <c r="U2332" s="73" t="s">
        <v>836</v>
      </c>
      <c r="V2332" s="73" t="s">
        <v>80</v>
      </c>
      <c r="W2332" s="73" t="s">
        <v>4692</v>
      </c>
      <c r="X2332" s="73" t="s">
        <v>58</v>
      </c>
      <c r="Y2332" s="73"/>
      <c r="Z2332" s="73"/>
      <c r="AA2332" s="72"/>
      <c r="AB2332" s="73"/>
      <c r="AC2332" s="73" t="s">
        <v>117</v>
      </c>
      <c r="AD2332" s="73" t="s">
        <v>117</v>
      </c>
      <c r="JX2332" s="58"/>
      <c r="TT2332" s="58"/>
      <c r="ADP2332" s="58"/>
      <c r="ANL2332" s="58"/>
      <c r="AXH2332" s="58"/>
      <c r="BHD2332" s="58"/>
      <c r="BQZ2332" s="58"/>
      <c r="CAV2332" s="58"/>
      <c r="CKR2332" s="58"/>
      <c r="CUN2332" s="58"/>
      <c r="DEJ2332" s="58"/>
      <c r="DOF2332" s="58"/>
      <c r="DYB2332" s="58"/>
      <c r="EHX2332" s="58"/>
      <c r="ERT2332" s="58"/>
      <c r="FBP2332" s="58"/>
      <c r="FLL2332" s="58"/>
      <c r="FVH2332" s="58"/>
      <c r="GFD2332" s="58"/>
      <c r="GOZ2332" s="58"/>
      <c r="GYV2332" s="58"/>
      <c r="HIR2332" s="58"/>
      <c r="HSN2332" s="58"/>
      <c r="ICJ2332" s="58"/>
      <c r="IMF2332" s="58"/>
      <c r="IWB2332" s="58"/>
      <c r="JFX2332" s="58"/>
      <c r="JPT2332" s="58"/>
      <c r="JZP2332" s="58"/>
      <c r="KJL2332" s="58"/>
      <c r="KTH2332" s="58"/>
      <c r="LDD2332" s="58"/>
      <c r="LMZ2332" s="58"/>
      <c r="LWV2332" s="58"/>
      <c r="MGR2332" s="58"/>
      <c r="MQN2332" s="58"/>
      <c r="NAJ2332" s="58"/>
      <c r="NKF2332" s="58"/>
      <c r="NUB2332" s="58"/>
      <c r="ODX2332" s="58"/>
      <c r="ONT2332" s="58"/>
      <c r="OXP2332" s="58"/>
      <c r="PHL2332" s="58"/>
      <c r="PRH2332" s="58"/>
      <c r="QBD2332" s="58"/>
      <c r="QKZ2332" s="58"/>
      <c r="QUV2332" s="58"/>
      <c r="RER2332" s="58"/>
      <c r="RON2332" s="58"/>
      <c r="RYJ2332" s="58"/>
      <c r="SIF2332" s="58"/>
      <c r="SSB2332" s="58"/>
      <c r="TBX2332" s="58"/>
      <c r="TLT2332" s="58"/>
      <c r="TVP2332" s="58"/>
      <c r="UFL2332" s="58"/>
      <c r="UPH2332" s="58"/>
      <c r="UZD2332" s="58"/>
      <c r="VIZ2332" s="58"/>
      <c r="VSV2332" s="58"/>
      <c r="WCR2332" s="58"/>
      <c r="WMN2332" s="58"/>
      <c r="WWJ2332" s="58"/>
    </row>
    <row r="2333" spans="1:796 1052:1820 2076:2844 3100:3868 4124:4892 5148:5916 6172:6940 7196:7964 8220:8988 9244:10012 10268:11036 11292:12060 12316:13084 13340:14108 14364:15132 15388:16156" s="76" customFormat="1" ht="57" customHeight="1" x14ac:dyDescent="0.25">
      <c r="A2333" s="54">
        <f>+SUBTOTAL(3,$B$11:B2333)</f>
        <v>127</v>
      </c>
      <c r="B2333" s="72" t="s">
        <v>42</v>
      </c>
      <c r="C2333" s="72" t="s">
        <v>43</v>
      </c>
      <c r="D2333" s="72" t="s">
        <v>831</v>
      </c>
      <c r="E2333" s="72" t="s">
        <v>832</v>
      </c>
      <c r="F2333" s="73" t="s">
        <v>4696</v>
      </c>
      <c r="G2333" s="73">
        <v>45518</v>
      </c>
      <c r="H2333" s="73" t="s">
        <v>4696</v>
      </c>
      <c r="I2333" s="73">
        <v>45518</v>
      </c>
      <c r="J2333" s="73" t="s">
        <v>4696</v>
      </c>
      <c r="K2333" s="73">
        <v>45518</v>
      </c>
      <c r="L2333" s="79" t="s">
        <v>4697</v>
      </c>
      <c r="M2333" s="73" t="s">
        <v>48</v>
      </c>
      <c r="N2333" s="72" t="s">
        <v>756</v>
      </c>
      <c r="O2333" s="73" t="s">
        <v>4698</v>
      </c>
      <c r="P2333" s="73" t="s">
        <v>4699</v>
      </c>
      <c r="Q2333" s="74"/>
      <c r="R2333" s="75"/>
      <c r="S2333" s="73" t="s">
        <v>836</v>
      </c>
      <c r="T2333" s="73" t="s">
        <v>836</v>
      </c>
      <c r="U2333" s="73" t="s">
        <v>836</v>
      </c>
      <c r="V2333" s="73" t="s">
        <v>80</v>
      </c>
      <c r="W2333" s="73" t="s">
        <v>4692</v>
      </c>
      <c r="X2333" s="73" t="s">
        <v>58</v>
      </c>
      <c r="Y2333" s="73"/>
      <c r="Z2333" s="73"/>
      <c r="AA2333" s="72"/>
      <c r="AB2333" s="73"/>
      <c r="AC2333" s="73" t="s">
        <v>117</v>
      </c>
      <c r="AD2333" s="73" t="s">
        <v>117</v>
      </c>
      <c r="JX2333" s="58"/>
      <c r="TT2333" s="58"/>
      <c r="ADP2333" s="58"/>
      <c r="ANL2333" s="58"/>
      <c r="AXH2333" s="58"/>
      <c r="BHD2333" s="58"/>
      <c r="BQZ2333" s="58"/>
      <c r="CAV2333" s="58"/>
      <c r="CKR2333" s="58"/>
      <c r="CUN2333" s="58"/>
      <c r="DEJ2333" s="58"/>
      <c r="DOF2333" s="58"/>
      <c r="DYB2333" s="58"/>
      <c r="EHX2333" s="58"/>
      <c r="ERT2333" s="58"/>
      <c r="FBP2333" s="58"/>
      <c r="FLL2333" s="58"/>
      <c r="FVH2333" s="58"/>
      <c r="GFD2333" s="58"/>
      <c r="GOZ2333" s="58"/>
      <c r="GYV2333" s="58"/>
      <c r="HIR2333" s="58"/>
      <c r="HSN2333" s="58"/>
      <c r="ICJ2333" s="58"/>
      <c r="IMF2333" s="58"/>
      <c r="IWB2333" s="58"/>
      <c r="JFX2333" s="58"/>
      <c r="JPT2333" s="58"/>
      <c r="JZP2333" s="58"/>
      <c r="KJL2333" s="58"/>
      <c r="KTH2333" s="58"/>
      <c r="LDD2333" s="58"/>
      <c r="LMZ2333" s="58"/>
      <c r="LWV2333" s="58"/>
      <c r="MGR2333" s="58"/>
      <c r="MQN2333" s="58"/>
      <c r="NAJ2333" s="58"/>
      <c r="NKF2333" s="58"/>
      <c r="NUB2333" s="58"/>
      <c r="ODX2333" s="58"/>
      <c r="ONT2333" s="58"/>
      <c r="OXP2333" s="58"/>
      <c r="PHL2333" s="58"/>
      <c r="PRH2333" s="58"/>
      <c r="QBD2333" s="58"/>
      <c r="QKZ2333" s="58"/>
      <c r="QUV2333" s="58"/>
      <c r="RER2333" s="58"/>
      <c r="RON2333" s="58"/>
      <c r="RYJ2333" s="58"/>
      <c r="SIF2333" s="58"/>
      <c r="SSB2333" s="58"/>
      <c r="TBX2333" s="58"/>
      <c r="TLT2333" s="58"/>
      <c r="TVP2333" s="58"/>
      <c r="UFL2333" s="58"/>
      <c r="UPH2333" s="58"/>
      <c r="UZD2333" s="58"/>
      <c r="VIZ2333" s="58"/>
      <c r="VSV2333" s="58"/>
      <c r="WCR2333" s="58"/>
      <c r="WMN2333" s="58"/>
      <c r="WWJ2333" s="58"/>
    </row>
    <row r="2334" spans="1:796 1052:1820 2076:2844 3100:3868 4124:4892 5148:5916 6172:6940 7196:7964 8220:8988 9244:10012 10268:11036 11292:12060 12316:13084 13340:14108 14364:15132 15388:16156" s="76" customFormat="1" ht="57" customHeight="1" x14ac:dyDescent="0.25">
      <c r="A2334" s="54">
        <f>+SUBTOTAL(3,$B$11:B2334)</f>
        <v>128</v>
      </c>
      <c r="B2334" s="72" t="s">
        <v>42</v>
      </c>
      <c r="C2334" s="72" t="s">
        <v>43</v>
      </c>
      <c r="D2334" s="72" t="s">
        <v>831</v>
      </c>
      <c r="E2334" s="72" t="s">
        <v>832</v>
      </c>
      <c r="F2334" s="73" t="s">
        <v>4700</v>
      </c>
      <c r="G2334" s="73">
        <v>45520</v>
      </c>
      <c r="H2334" s="73" t="s">
        <v>4700</v>
      </c>
      <c r="I2334" s="73">
        <v>45520</v>
      </c>
      <c r="J2334" s="73" t="s">
        <v>4700</v>
      </c>
      <c r="K2334" s="73">
        <v>45520</v>
      </c>
      <c r="L2334" s="79" t="s">
        <v>4701</v>
      </c>
      <c r="M2334" s="73" t="s">
        <v>48</v>
      </c>
      <c r="N2334" s="72" t="s">
        <v>221</v>
      </c>
      <c r="O2334" s="73" t="s">
        <v>523</v>
      </c>
      <c r="P2334" s="73" t="s">
        <v>4702</v>
      </c>
      <c r="Q2334" s="74"/>
      <c r="R2334" s="75"/>
      <c r="S2334" s="73" t="s">
        <v>4703</v>
      </c>
      <c r="T2334" s="73" t="s">
        <v>4703</v>
      </c>
      <c r="U2334" s="73" t="s">
        <v>4703</v>
      </c>
      <c r="V2334" s="73" t="s">
        <v>147</v>
      </c>
      <c r="W2334" s="73" t="s">
        <v>4704</v>
      </c>
      <c r="X2334" s="73" t="s">
        <v>58</v>
      </c>
      <c r="Y2334" s="73"/>
      <c r="Z2334" s="73"/>
      <c r="AA2334" s="72"/>
      <c r="AB2334" s="73"/>
      <c r="AC2334" s="54" t="s">
        <v>82</v>
      </c>
      <c r="AD2334" s="54" t="s">
        <v>82</v>
      </c>
      <c r="JX2334" s="58"/>
      <c r="TT2334" s="58"/>
      <c r="ADP2334" s="58"/>
      <c r="ANL2334" s="58"/>
      <c r="AXH2334" s="58"/>
      <c r="BHD2334" s="58"/>
      <c r="BQZ2334" s="58"/>
      <c r="CAV2334" s="58"/>
      <c r="CKR2334" s="58"/>
      <c r="CUN2334" s="58"/>
      <c r="DEJ2334" s="58"/>
      <c r="DOF2334" s="58"/>
      <c r="DYB2334" s="58"/>
      <c r="EHX2334" s="58"/>
      <c r="ERT2334" s="58"/>
      <c r="FBP2334" s="58"/>
      <c r="FLL2334" s="58"/>
      <c r="FVH2334" s="58"/>
      <c r="GFD2334" s="58"/>
      <c r="GOZ2334" s="58"/>
      <c r="GYV2334" s="58"/>
      <c r="HIR2334" s="58"/>
      <c r="HSN2334" s="58"/>
      <c r="ICJ2334" s="58"/>
      <c r="IMF2334" s="58"/>
      <c r="IWB2334" s="58"/>
      <c r="JFX2334" s="58"/>
      <c r="JPT2334" s="58"/>
      <c r="JZP2334" s="58"/>
      <c r="KJL2334" s="58"/>
      <c r="KTH2334" s="58"/>
      <c r="LDD2334" s="58"/>
      <c r="LMZ2334" s="58"/>
      <c r="LWV2334" s="58"/>
      <c r="MGR2334" s="58"/>
      <c r="MQN2334" s="58"/>
      <c r="NAJ2334" s="58"/>
      <c r="NKF2334" s="58"/>
      <c r="NUB2334" s="58"/>
      <c r="ODX2334" s="58"/>
      <c r="ONT2334" s="58"/>
      <c r="OXP2334" s="58"/>
      <c r="PHL2334" s="58"/>
      <c r="PRH2334" s="58"/>
      <c r="QBD2334" s="58"/>
      <c r="QKZ2334" s="58"/>
      <c r="QUV2334" s="58"/>
      <c r="RER2334" s="58"/>
      <c r="RON2334" s="58"/>
      <c r="RYJ2334" s="58"/>
      <c r="SIF2334" s="58"/>
      <c r="SSB2334" s="58"/>
      <c r="TBX2334" s="58"/>
      <c r="TLT2334" s="58"/>
      <c r="TVP2334" s="58"/>
      <c r="UFL2334" s="58"/>
      <c r="UPH2334" s="58"/>
      <c r="UZD2334" s="58"/>
      <c r="VIZ2334" s="58"/>
      <c r="VSV2334" s="58"/>
      <c r="WCR2334" s="58"/>
      <c r="WMN2334" s="58"/>
      <c r="WWJ2334" s="58"/>
    </row>
    <row r="2335" spans="1:796 1052:1820 2076:2844 3100:3868 4124:4892 5148:5916 6172:6940 7196:7964 8220:8988 9244:10012 10268:11036 11292:12060 12316:13084 13340:14108 14364:15132 15388:16156" s="76" customFormat="1" ht="57" customHeight="1" x14ac:dyDescent="0.25">
      <c r="A2335" s="54">
        <f>+SUBTOTAL(3,$B$11:B2335)</f>
        <v>129</v>
      </c>
      <c r="B2335" s="72" t="s">
        <v>42</v>
      </c>
      <c r="C2335" s="72" t="s">
        <v>43</v>
      </c>
      <c r="D2335" s="72" t="s">
        <v>831</v>
      </c>
      <c r="E2335" s="72" t="s">
        <v>832</v>
      </c>
      <c r="F2335" s="73" t="s">
        <v>4705</v>
      </c>
      <c r="G2335" s="73">
        <v>45524</v>
      </c>
      <c r="H2335" s="73" t="s">
        <v>4705</v>
      </c>
      <c r="I2335" s="73">
        <v>45524</v>
      </c>
      <c r="J2335" s="73" t="s">
        <v>4705</v>
      </c>
      <c r="K2335" s="73">
        <v>45524</v>
      </c>
      <c r="L2335" s="79" t="s">
        <v>4706</v>
      </c>
      <c r="M2335" s="73" t="s">
        <v>48</v>
      </c>
      <c r="N2335" s="72" t="s">
        <v>313</v>
      </c>
      <c r="O2335" s="73" t="s">
        <v>4108</v>
      </c>
      <c r="P2335" s="73" t="s">
        <v>4707</v>
      </c>
      <c r="Q2335" s="74"/>
      <c r="R2335" s="75"/>
      <c r="S2335" s="73" t="s">
        <v>1480</v>
      </c>
      <c r="T2335" s="73" t="s">
        <v>1480</v>
      </c>
      <c r="U2335" s="73" t="s">
        <v>1480</v>
      </c>
      <c r="V2335" s="73" t="s">
        <v>71</v>
      </c>
      <c r="W2335" s="73" t="s">
        <v>4708</v>
      </c>
      <c r="X2335" s="73" t="s">
        <v>58</v>
      </c>
      <c r="Y2335" s="73"/>
      <c r="Z2335" s="73"/>
      <c r="AA2335" s="72"/>
      <c r="AB2335" s="73"/>
      <c r="AC2335" s="54" t="s">
        <v>82</v>
      </c>
      <c r="AD2335" s="54" t="s">
        <v>82</v>
      </c>
      <c r="JX2335" s="58"/>
      <c r="TT2335" s="58"/>
      <c r="ADP2335" s="58"/>
      <c r="ANL2335" s="58"/>
      <c r="AXH2335" s="58"/>
      <c r="BHD2335" s="58"/>
      <c r="BQZ2335" s="58"/>
      <c r="CAV2335" s="58"/>
      <c r="CKR2335" s="58"/>
      <c r="CUN2335" s="58"/>
      <c r="DEJ2335" s="58"/>
      <c r="DOF2335" s="58"/>
      <c r="DYB2335" s="58"/>
      <c r="EHX2335" s="58"/>
      <c r="ERT2335" s="58"/>
      <c r="FBP2335" s="58"/>
      <c r="FLL2335" s="58"/>
      <c r="FVH2335" s="58"/>
      <c r="GFD2335" s="58"/>
      <c r="GOZ2335" s="58"/>
      <c r="GYV2335" s="58"/>
      <c r="HIR2335" s="58"/>
      <c r="HSN2335" s="58"/>
      <c r="ICJ2335" s="58"/>
      <c r="IMF2335" s="58"/>
      <c r="IWB2335" s="58"/>
      <c r="JFX2335" s="58"/>
      <c r="JPT2335" s="58"/>
      <c r="JZP2335" s="58"/>
      <c r="KJL2335" s="58"/>
      <c r="KTH2335" s="58"/>
      <c r="LDD2335" s="58"/>
      <c r="LMZ2335" s="58"/>
      <c r="LWV2335" s="58"/>
      <c r="MGR2335" s="58"/>
      <c r="MQN2335" s="58"/>
      <c r="NAJ2335" s="58"/>
      <c r="NKF2335" s="58"/>
      <c r="NUB2335" s="58"/>
      <c r="ODX2335" s="58"/>
      <c r="ONT2335" s="58"/>
      <c r="OXP2335" s="58"/>
      <c r="PHL2335" s="58"/>
      <c r="PRH2335" s="58"/>
      <c r="QBD2335" s="58"/>
      <c r="QKZ2335" s="58"/>
      <c r="QUV2335" s="58"/>
      <c r="RER2335" s="58"/>
      <c r="RON2335" s="58"/>
      <c r="RYJ2335" s="58"/>
      <c r="SIF2335" s="58"/>
      <c r="SSB2335" s="58"/>
      <c r="TBX2335" s="58"/>
      <c r="TLT2335" s="58"/>
      <c r="TVP2335" s="58"/>
      <c r="UFL2335" s="58"/>
      <c r="UPH2335" s="58"/>
      <c r="UZD2335" s="58"/>
      <c r="VIZ2335" s="58"/>
      <c r="VSV2335" s="58"/>
      <c r="WCR2335" s="58"/>
      <c r="WMN2335" s="58"/>
      <c r="WWJ2335" s="58"/>
    </row>
    <row r="2336" spans="1:796 1052:1820 2076:2844 3100:3868 4124:4892 5148:5916 6172:6940 7196:7964 8220:8988 9244:10012 10268:11036 11292:12060 12316:13084 13340:14108 14364:15132 15388:16156" s="76" customFormat="1" ht="57" customHeight="1" x14ac:dyDescent="0.25">
      <c r="A2336" s="54">
        <f>+SUBTOTAL(3,$B$11:B2336)</f>
        <v>130</v>
      </c>
      <c r="B2336" s="72" t="s">
        <v>42</v>
      </c>
      <c r="C2336" s="72" t="s">
        <v>43</v>
      </c>
      <c r="D2336" s="72" t="s">
        <v>831</v>
      </c>
      <c r="E2336" s="72" t="s">
        <v>832</v>
      </c>
      <c r="F2336" s="73" t="s">
        <v>4709</v>
      </c>
      <c r="G2336" s="73">
        <v>45524</v>
      </c>
      <c r="H2336" s="73" t="s">
        <v>4709</v>
      </c>
      <c r="I2336" s="73">
        <v>45524</v>
      </c>
      <c r="J2336" s="73" t="s">
        <v>4709</v>
      </c>
      <c r="K2336" s="73">
        <v>45524</v>
      </c>
      <c r="L2336" s="79" t="s">
        <v>4710</v>
      </c>
      <c r="M2336" s="73" t="s">
        <v>48</v>
      </c>
      <c r="N2336" s="72" t="s">
        <v>261</v>
      </c>
      <c r="O2336" s="73" t="s">
        <v>1407</v>
      </c>
      <c r="P2336" s="73" t="s">
        <v>4711</v>
      </c>
      <c r="Q2336" s="74"/>
      <c r="R2336" s="75"/>
      <c r="S2336" s="73" t="s">
        <v>4712</v>
      </c>
      <c r="T2336" s="73" t="s">
        <v>4712</v>
      </c>
      <c r="U2336" s="73" t="s">
        <v>4712</v>
      </c>
      <c r="V2336" s="73" t="s">
        <v>80</v>
      </c>
      <c r="W2336" s="73" t="s">
        <v>4692</v>
      </c>
      <c r="X2336" s="73" t="s">
        <v>58</v>
      </c>
      <c r="Y2336" s="73"/>
      <c r="Z2336" s="73"/>
      <c r="AA2336" s="72"/>
      <c r="AB2336" s="73"/>
      <c r="AC2336" s="54" t="s">
        <v>82</v>
      </c>
      <c r="AD2336" s="54" t="s">
        <v>82</v>
      </c>
      <c r="JX2336" s="58"/>
      <c r="TT2336" s="58"/>
      <c r="ADP2336" s="58"/>
      <c r="ANL2336" s="58"/>
      <c r="AXH2336" s="58"/>
      <c r="BHD2336" s="58"/>
      <c r="BQZ2336" s="58"/>
      <c r="CAV2336" s="58"/>
      <c r="CKR2336" s="58"/>
      <c r="CUN2336" s="58"/>
      <c r="DEJ2336" s="58"/>
      <c r="DOF2336" s="58"/>
      <c r="DYB2336" s="58"/>
      <c r="EHX2336" s="58"/>
      <c r="ERT2336" s="58"/>
      <c r="FBP2336" s="58"/>
      <c r="FLL2336" s="58"/>
      <c r="FVH2336" s="58"/>
      <c r="GFD2336" s="58"/>
      <c r="GOZ2336" s="58"/>
      <c r="GYV2336" s="58"/>
      <c r="HIR2336" s="58"/>
      <c r="HSN2336" s="58"/>
      <c r="ICJ2336" s="58"/>
      <c r="IMF2336" s="58"/>
      <c r="IWB2336" s="58"/>
      <c r="JFX2336" s="58"/>
      <c r="JPT2336" s="58"/>
      <c r="JZP2336" s="58"/>
      <c r="KJL2336" s="58"/>
      <c r="KTH2336" s="58"/>
      <c r="LDD2336" s="58"/>
      <c r="LMZ2336" s="58"/>
      <c r="LWV2336" s="58"/>
      <c r="MGR2336" s="58"/>
      <c r="MQN2336" s="58"/>
      <c r="NAJ2336" s="58"/>
      <c r="NKF2336" s="58"/>
      <c r="NUB2336" s="58"/>
      <c r="ODX2336" s="58"/>
      <c r="ONT2336" s="58"/>
      <c r="OXP2336" s="58"/>
      <c r="PHL2336" s="58"/>
      <c r="PRH2336" s="58"/>
      <c r="QBD2336" s="58"/>
      <c r="QKZ2336" s="58"/>
      <c r="QUV2336" s="58"/>
      <c r="RER2336" s="58"/>
      <c r="RON2336" s="58"/>
      <c r="RYJ2336" s="58"/>
      <c r="SIF2336" s="58"/>
      <c r="SSB2336" s="58"/>
      <c r="TBX2336" s="58"/>
      <c r="TLT2336" s="58"/>
      <c r="TVP2336" s="58"/>
      <c r="UFL2336" s="58"/>
      <c r="UPH2336" s="58"/>
      <c r="UZD2336" s="58"/>
      <c r="VIZ2336" s="58"/>
      <c r="VSV2336" s="58"/>
      <c r="WCR2336" s="58"/>
      <c r="WMN2336" s="58"/>
      <c r="WWJ2336" s="58"/>
    </row>
    <row r="2337" spans="1:796 1052:1820 2076:2844 3100:3868 4124:4892 5148:5916 6172:6940 7196:7964 8220:8988 9244:10012 10268:11036 11292:12060 12316:13084 13340:14108 14364:15132 15388:16156" s="76" customFormat="1" ht="57" customHeight="1" x14ac:dyDescent="0.25">
      <c r="A2337" s="54">
        <f>+SUBTOTAL(3,$B$11:B2337)</f>
        <v>131</v>
      </c>
      <c r="B2337" s="72" t="s">
        <v>42</v>
      </c>
      <c r="C2337" s="72" t="s">
        <v>43</v>
      </c>
      <c r="D2337" s="72" t="s">
        <v>831</v>
      </c>
      <c r="E2337" s="72" t="s">
        <v>832</v>
      </c>
      <c r="F2337" s="73" t="s">
        <v>4713</v>
      </c>
      <c r="G2337" s="73">
        <v>45525</v>
      </c>
      <c r="H2337" s="73" t="s">
        <v>4713</v>
      </c>
      <c r="I2337" s="73">
        <v>45525</v>
      </c>
      <c r="J2337" s="73" t="s">
        <v>4713</v>
      </c>
      <c r="K2337" s="73">
        <v>45525</v>
      </c>
      <c r="L2337" s="79" t="s">
        <v>4714</v>
      </c>
      <c r="M2337" s="73" t="s">
        <v>48</v>
      </c>
      <c r="N2337" s="72" t="s">
        <v>221</v>
      </c>
      <c r="O2337" s="73" t="s">
        <v>537</v>
      </c>
      <c r="P2337" s="73" t="s">
        <v>4715</v>
      </c>
      <c r="Q2337" s="74"/>
      <c r="R2337" s="75"/>
      <c r="S2337" s="73" t="s">
        <v>4703</v>
      </c>
      <c r="T2337" s="73" t="s">
        <v>4703</v>
      </c>
      <c r="U2337" s="73" t="s">
        <v>4703</v>
      </c>
      <c r="V2337" s="73" t="s">
        <v>147</v>
      </c>
      <c r="W2337" s="73" t="s">
        <v>4704</v>
      </c>
      <c r="X2337" s="73" t="s">
        <v>58</v>
      </c>
      <c r="Y2337" s="73"/>
      <c r="Z2337" s="73"/>
      <c r="AA2337" s="72"/>
      <c r="AB2337" s="73"/>
      <c r="AC2337" s="54" t="s">
        <v>82</v>
      </c>
      <c r="AD2337" s="54" t="s">
        <v>82</v>
      </c>
      <c r="JX2337" s="58"/>
      <c r="TT2337" s="58"/>
      <c r="ADP2337" s="58"/>
      <c r="ANL2337" s="58"/>
      <c r="AXH2337" s="58"/>
      <c r="BHD2337" s="58"/>
      <c r="BQZ2337" s="58"/>
      <c r="CAV2337" s="58"/>
      <c r="CKR2337" s="58"/>
      <c r="CUN2337" s="58"/>
      <c r="DEJ2337" s="58"/>
      <c r="DOF2337" s="58"/>
      <c r="DYB2337" s="58"/>
      <c r="EHX2337" s="58"/>
      <c r="ERT2337" s="58"/>
      <c r="FBP2337" s="58"/>
      <c r="FLL2337" s="58"/>
      <c r="FVH2337" s="58"/>
      <c r="GFD2337" s="58"/>
      <c r="GOZ2337" s="58"/>
      <c r="GYV2337" s="58"/>
      <c r="HIR2337" s="58"/>
      <c r="HSN2337" s="58"/>
      <c r="ICJ2337" s="58"/>
      <c r="IMF2337" s="58"/>
      <c r="IWB2337" s="58"/>
      <c r="JFX2337" s="58"/>
      <c r="JPT2337" s="58"/>
      <c r="JZP2337" s="58"/>
      <c r="KJL2337" s="58"/>
      <c r="KTH2337" s="58"/>
      <c r="LDD2337" s="58"/>
      <c r="LMZ2337" s="58"/>
      <c r="LWV2337" s="58"/>
      <c r="MGR2337" s="58"/>
      <c r="MQN2337" s="58"/>
      <c r="NAJ2337" s="58"/>
      <c r="NKF2337" s="58"/>
      <c r="NUB2337" s="58"/>
      <c r="ODX2337" s="58"/>
      <c r="ONT2337" s="58"/>
      <c r="OXP2337" s="58"/>
      <c r="PHL2337" s="58"/>
      <c r="PRH2337" s="58"/>
      <c r="QBD2337" s="58"/>
      <c r="QKZ2337" s="58"/>
      <c r="QUV2337" s="58"/>
      <c r="RER2337" s="58"/>
      <c r="RON2337" s="58"/>
      <c r="RYJ2337" s="58"/>
      <c r="SIF2337" s="58"/>
      <c r="SSB2337" s="58"/>
      <c r="TBX2337" s="58"/>
      <c r="TLT2337" s="58"/>
      <c r="TVP2337" s="58"/>
      <c r="UFL2337" s="58"/>
      <c r="UPH2337" s="58"/>
      <c r="UZD2337" s="58"/>
      <c r="VIZ2337" s="58"/>
      <c r="VSV2337" s="58"/>
      <c r="WCR2337" s="58"/>
      <c r="WMN2337" s="58"/>
      <c r="WWJ2337" s="58"/>
    </row>
    <row r="2338" spans="1:796 1052:1820 2076:2844 3100:3868 4124:4892 5148:5916 6172:6940 7196:7964 8220:8988 9244:10012 10268:11036 11292:12060 12316:13084 13340:14108 14364:15132 15388:16156" s="92" customFormat="1" ht="57" customHeight="1" x14ac:dyDescent="0.25">
      <c r="A2338" s="54">
        <f>+SUBTOTAL(3,$B$11:B2338)</f>
        <v>132</v>
      </c>
      <c r="B2338" s="87" t="s">
        <v>42</v>
      </c>
      <c r="C2338" s="87" t="s">
        <v>43</v>
      </c>
      <c r="D2338" s="87" t="s">
        <v>831</v>
      </c>
      <c r="E2338" s="87" t="s">
        <v>832</v>
      </c>
      <c r="F2338" s="87" t="s">
        <v>5364</v>
      </c>
      <c r="G2338" s="87">
        <v>45541</v>
      </c>
      <c r="H2338" s="87" t="s">
        <v>5364</v>
      </c>
      <c r="I2338" s="87">
        <v>45541</v>
      </c>
      <c r="J2338" s="87" t="s">
        <v>5364</v>
      </c>
      <c r="K2338" s="87">
        <v>45541</v>
      </c>
      <c r="L2338" s="79" t="s">
        <v>4687</v>
      </c>
      <c r="M2338" s="87" t="s">
        <v>48</v>
      </c>
      <c r="N2338" s="87" t="s">
        <v>709</v>
      </c>
      <c r="O2338" s="87" t="s">
        <v>1400</v>
      </c>
      <c r="P2338" s="87" t="s">
        <v>4688</v>
      </c>
      <c r="Q2338" s="88"/>
      <c r="R2338" s="89"/>
      <c r="S2338" s="87" t="s">
        <v>1709</v>
      </c>
      <c r="T2338" s="87" t="s">
        <v>1709</v>
      </c>
      <c r="U2338" s="87" t="s">
        <v>1709</v>
      </c>
      <c r="V2338" s="87" t="s">
        <v>71</v>
      </c>
      <c r="W2338" s="87" t="s">
        <v>4708</v>
      </c>
      <c r="X2338" s="87" t="s">
        <v>58</v>
      </c>
      <c r="Y2338" s="87"/>
      <c r="Z2338" s="87"/>
      <c r="AA2338" s="86"/>
      <c r="AB2338" s="87"/>
      <c r="AC2338" s="54" t="s">
        <v>82</v>
      </c>
      <c r="AD2338" s="54" t="s">
        <v>82</v>
      </c>
      <c r="JX2338" s="90"/>
      <c r="TT2338" s="90"/>
      <c r="ADP2338" s="90"/>
      <c r="ANL2338" s="90"/>
      <c r="AXH2338" s="90"/>
      <c r="BHD2338" s="90"/>
      <c r="BQZ2338" s="90"/>
      <c r="CAV2338" s="90"/>
      <c r="CKR2338" s="90"/>
      <c r="CUN2338" s="90"/>
      <c r="DEJ2338" s="90"/>
      <c r="DOF2338" s="90"/>
      <c r="DYB2338" s="90"/>
      <c r="EHX2338" s="90"/>
      <c r="ERT2338" s="90"/>
      <c r="FBP2338" s="90"/>
      <c r="FLL2338" s="90"/>
      <c r="FVH2338" s="90"/>
      <c r="GFD2338" s="90"/>
      <c r="GOZ2338" s="90"/>
      <c r="GYV2338" s="90"/>
      <c r="HIR2338" s="90"/>
      <c r="HSN2338" s="90"/>
      <c r="ICJ2338" s="90"/>
      <c r="IMF2338" s="90"/>
      <c r="IWB2338" s="90"/>
      <c r="JFX2338" s="90"/>
      <c r="JPT2338" s="90"/>
      <c r="JZP2338" s="90"/>
      <c r="KJL2338" s="90"/>
      <c r="KTH2338" s="90"/>
      <c r="LDD2338" s="90"/>
      <c r="LMZ2338" s="90"/>
      <c r="LWV2338" s="90"/>
      <c r="MGR2338" s="90"/>
      <c r="MQN2338" s="90"/>
      <c r="NAJ2338" s="90"/>
      <c r="NKF2338" s="90"/>
      <c r="NUB2338" s="90"/>
      <c r="ODX2338" s="90"/>
      <c r="ONT2338" s="90"/>
      <c r="OXP2338" s="90"/>
      <c r="PHL2338" s="90"/>
      <c r="PRH2338" s="90"/>
      <c r="QBD2338" s="90"/>
      <c r="QKZ2338" s="90"/>
      <c r="QUV2338" s="90"/>
      <c r="RER2338" s="90"/>
      <c r="RON2338" s="90"/>
      <c r="RYJ2338" s="90"/>
      <c r="SIF2338" s="90"/>
      <c r="SSB2338" s="90"/>
      <c r="TBX2338" s="90"/>
      <c r="TLT2338" s="90"/>
      <c r="TVP2338" s="90"/>
      <c r="UFL2338" s="90"/>
      <c r="UPH2338" s="90"/>
      <c r="UZD2338" s="90"/>
      <c r="VIZ2338" s="90"/>
      <c r="VSV2338" s="90"/>
      <c r="WCR2338" s="90"/>
      <c r="WMN2338" s="90"/>
      <c r="WWJ2338" s="90"/>
    </row>
    <row r="2339" spans="1:796 1052:1820 2076:2844 3100:3868 4124:4892 5148:5916 6172:6940 7196:7964 8220:8988 9244:10012 10268:11036 11292:12060 12316:13084 13340:14108 14364:15132 15388:16156" s="92" customFormat="1" ht="57" customHeight="1" x14ac:dyDescent="0.25">
      <c r="A2339" s="54">
        <f>+SUBTOTAL(3,$B$11:B2339)</f>
        <v>133</v>
      </c>
      <c r="B2339" s="87" t="s">
        <v>42</v>
      </c>
      <c r="C2339" s="87" t="s">
        <v>43</v>
      </c>
      <c r="D2339" s="87" t="s">
        <v>831</v>
      </c>
      <c r="E2339" s="87" t="s">
        <v>832</v>
      </c>
      <c r="F2339" s="87" t="s">
        <v>5365</v>
      </c>
      <c r="G2339" s="87">
        <v>45548</v>
      </c>
      <c r="H2339" s="87" t="s">
        <v>5365</v>
      </c>
      <c r="I2339" s="87">
        <v>45548</v>
      </c>
      <c r="J2339" s="87" t="s">
        <v>5365</v>
      </c>
      <c r="K2339" s="87">
        <v>45548</v>
      </c>
      <c r="L2339" s="79" t="s">
        <v>5366</v>
      </c>
      <c r="M2339" s="87" t="s">
        <v>48</v>
      </c>
      <c r="N2339" s="87" t="s">
        <v>313</v>
      </c>
      <c r="O2339" s="87" t="s">
        <v>500</v>
      </c>
      <c r="P2339" s="87" t="s">
        <v>5367</v>
      </c>
      <c r="Q2339" s="88"/>
      <c r="R2339" s="89"/>
      <c r="S2339" s="87" t="s">
        <v>1709</v>
      </c>
      <c r="T2339" s="87" t="s">
        <v>1709</v>
      </c>
      <c r="U2339" s="87" t="s">
        <v>1709</v>
      </c>
      <c r="V2339" s="87" t="s">
        <v>98</v>
      </c>
      <c r="W2339" s="87" t="s">
        <v>99</v>
      </c>
      <c r="X2339" s="87" t="s">
        <v>58</v>
      </c>
      <c r="Y2339" s="87"/>
      <c r="Z2339" s="87"/>
      <c r="AA2339" s="86"/>
      <c r="AB2339" s="87"/>
      <c r="AC2339" s="54" t="s">
        <v>82</v>
      </c>
      <c r="AD2339" s="54" t="s">
        <v>82</v>
      </c>
      <c r="JX2339" s="90"/>
      <c r="TT2339" s="90"/>
      <c r="ADP2339" s="90"/>
      <c r="ANL2339" s="90"/>
      <c r="AXH2339" s="90"/>
      <c r="BHD2339" s="90"/>
      <c r="BQZ2339" s="90"/>
      <c r="CAV2339" s="90"/>
      <c r="CKR2339" s="90"/>
      <c r="CUN2339" s="90"/>
      <c r="DEJ2339" s="90"/>
      <c r="DOF2339" s="90"/>
      <c r="DYB2339" s="90"/>
      <c r="EHX2339" s="90"/>
      <c r="ERT2339" s="90"/>
      <c r="FBP2339" s="90"/>
      <c r="FLL2339" s="90"/>
      <c r="FVH2339" s="90"/>
      <c r="GFD2339" s="90"/>
      <c r="GOZ2339" s="90"/>
      <c r="GYV2339" s="90"/>
      <c r="HIR2339" s="90"/>
      <c r="HSN2339" s="90"/>
      <c r="ICJ2339" s="90"/>
      <c r="IMF2339" s="90"/>
      <c r="IWB2339" s="90"/>
      <c r="JFX2339" s="90"/>
      <c r="JPT2339" s="90"/>
      <c r="JZP2339" s="90"/>
      <c r="KJL2339" s="90"/>
      <c r="KTH2339" s="90"/>
      <c r="LDD2339" s="90"/>
      <c r="LMZ2339" s="90"/>
      <c r="LWV2339" s="90"/>
      <c r="MGR2339" s="90"/>
      <c r="MQN2339" s="90"/>
      <c r="NAJ2339" s="90"/>
      <c r="NKF2339" s="90"/>
      <c r="NUB2339" s="90"/>
      <c r="ODX2339" s="90"/>
      <c r="ONT2339" s="90"/>
      <c r="OXP2339" s="90"/>
      <c r="PHL2339" s="90"/>
      <c r="PRH2339" s="90"/>
      <c r="QBD2339" s="90"/>
      <c r="QKZ2339" s="90"/>
      <c r="QUV2339" s="90"/>
      <c r="RER2339" s="90"/>
      <c r="RON2339" s="90"/>
      <c r="RYJ2339" s="90"/>
      <c r="SIF2339" s="90"/>
      <c r="SSB2339" s="90"/>
      <c r="TBX2339" s="90"/>
      <c r="TLT2339" s="90"/>
      <c r="TVP2339" s="90"/>
      <c r="UFL2339" s="90"/>
      <c r="UPH2339" s="90"/>
      <c r="UZD2339" s="90"/>
      <c r="VIZ2339" s="90"/>
      <c r="VSV2339" s="90"/>
      <c r="WCR2339" s="90"/>
      <c r="WMN2339" s="90"/>
      <c r="WWJ2339" s="90"/>
    </row>
    <row r="2340" spans="1:796 1052:1820 2076:2844 3100:3868 4124:4892 5148:5916 6172:6940 7196:7964 8220:8988 9244:10012 10268:11036 11292:12060 12316:13084 13340:14108 14364:15132 15388:16156" s="92" customFormat="1" ht="57" customHeight="1" x14ac:dyDescent="0.25">
      <c r="A2340" s="54">
        <f>+SUBTOTAL(3,$B$11:B2340)</f>
        <v>134</v>
      </c>
      <c r="B2340" s="87" t="s">
        <v>42</v>
      </c>
      <c r="C2340" s="87" t="s">
        <v>43</v>
      </c>
      <c r="D2340" s="87" t="s">
        <v>831</v>
      </c>
      <c r="E2340" s="87" t="s">
        <v>832</v>
      </c>
      <c r="F2340" s="87" t="s">
        <v>5368</v>
      </c>
      <c r="G2340" s="87">
        <v>45559</v>
      </c>
      <c r="H2340" s="87" t="s">
        <v>5368</v>
      </c>
      <c r="I2340" s="87">
        <v>45559</v>
      </c>
      <c r="J2340" s="87" t="s">
        <v>5368</v>
      </c>
      <c r="K2340" s="87">
        <v>45559</v>
      </c>
      <c r="L2340" s="79" t="s">
        <v>5369</v>
      </c>
      <c r="M2340" s="87" t="s">
        <v>48</v>
      </c>
      <c r="N2340" s="49" t="s">
        <v>379</v>
      </c>
      <c r="O2340" s="86" t="s">
        <v>426</v>
      </c>
      <c r="P2340" s="87" t="s">
        <v>5370</v>
      </c>
      <c r="Q2340" s="88"/>
      <c r="R2340" s="89"/>
      <c r="S2340" s="87" t="s">
        <v>836</v>
      </c>
      <c r="T2340" s="87" t="s">
        <v>836</v>
      </c>
      <c r="U2340" s="87" t="s">
        <v>836</v>
      </c>
      <c r="V2340" s="87" t="s">
        <v>71</v>
      </c>
      <c r="W2340" s="87" t="s">
        <v>4708</v>
      </c>
      <c r="X2340" s="87" t="s">
        <v>58</v>
      </c>
      <c r="Y2340" s="87"/>
      <c r="Z2340" s="87"/>
      <c r="AA2340" s="86"/>
      <c r="AB2340" s="87"/>
      <c r="AC2340" s="54" t="s">
        <v>82</v>
      </c>
      <c r="AD2340" s="54" t="s">
        <v>82</v>
      </c>
      <c r="JX2340" s="90"/>
      <c r="TT2340" s="90"/>
      <c r="ADP2340" s="90"/>
      <c r="ANL2340" s="90"/>
      <c r="AXH2340" s="90"/>
      <c r="BHD2340" s="90"/>
      <c r="BQZ2340" s="90"/>
      <c r="CAV2340" s="90"/>
      <c r="CKR2340" s="90"/>
      <c r="CUN2340" s="90"/>
      <c r="DEJ2340" s="90"/>
      <c r="DOF2340" s="90"/>
      <c r="DYB2340" s="90"/>
      <c r="EHX2340" s="90"/>
      <c r="ERT2340" s="90"/>
      <c r="FBP2340" s="90"/>
      <c r="FLL2340" s="90"/>
      <c r="FVH2340" s="90"/>
      <c r="GFD2340" s="90"/>
      <c r="GOZ2340" s="90"/>
      <c r="GYV2340" s="90"/>
      <c r="HIR2340" s="90"/>
      <c r="HSN2340" s="90"/>
      <c r="ICJ2340" s="90"/>
      <c r="IMF2340" s="90"/>
      <c r="IWB2340" s="90"/>
      <c r="JFX2340" s="90"/>
      <c r="JPT2340" s="90"/>
      <c r="JZP2340" s="90"/>
      <c r="KJL2340" s="90"/>
      <c r="KTH2340" s="90"/>
      <c r="LDD2340" s="90"/>
      <c r="LMZ2340" s="90"/>
      <c r="LWV2340" s="90"/>
      <c r="MGR2340" s="90"/>
      <c r="MQN2340" s="90"/>
      <c r="NAJ2340" s="90"/>
      <c r="NKF2340" s="90"/>
      <c r="NUB2340" s="90"/>
      <c r="ODX2340" s="90"/>
      <c r="ONT2340" s="90"/>
      <c r="OXP2340" s="90"/>
      <c r="PHL2340" s="90"/>
      <c r="PRH2340" s="90"/>
      <c r="QBD2340" s="90"/>
      <c r="QKZ2340" s="90"/>
      <c r="QUV2340" s="90"/>
      <c r="RER2340" s="90"/>
      <c r="RON2340" s="90"/>
      <c r="RYJ2340" s="90"/>
      <c r="SIF2340" s="90"/>
      <c r="SSB2340" s="90"/>
      <c r="TBX2340" s="90"/>
      <c r="TLT2340" s="90"/>
      <c r="TVP2340" s="90"/>
      <c r="UFL2340" s="90"/>
      <c r="UPH2340" s="90"/>
      <c r="UZD2340" s="90"/>
      <c r="VIZ2340" s="90"/>
      <c r="VSV2340" s="90"/>
      <c r="WCR2340" s="90"/>
      <c r="WMN2340" s="90"/>
      <c r="WWJ2340" s="90"/>
    </row>
    <row r="2341" spans="1:796 1052:1820 2076:2844 3100:3868 4124:4892 5148:5916 6172:6940 7196:7964 8220:8988 9244:10012 10268:11036 11292:12060 12316:13084 13340:14108 14364:15132 15388:16156" s="92" customFormat="1" ht="57" customHeight="1" x14ac:dyDescent="0.25">
      <c r="A2341" s="54">
        <f>+SUBTOTAL(3,$B$11:B2341)</f>
        <v>135</v>
      </c>
      <c r="B2341" s="96" t="s">
        <v>42</v>
      </c>
      <c r="C2341" s="96" t="s">
        <v>43</v>
      </c>
      <c r="D2341" s="96" t="s">
        <v>831</v>
      </c>
      <c r="E2341" s="96" t="s">
        <v>832</v>
      </c>
      <c r="F2341" s="96" t="s">
        <v>5765</v>
      </c>
      <c r="G2341" s="97">
        <v>45589</v>
      </c>
      <c r="H2341" s="96" t="s">
        <v>5765</v>
      </c>
      <c r="I2341" s="97">
        <v>45589</v>
      </c>
      <c r="J2341" s="96" t="s">
        <v>5765</v>
      </c>
      <c r="K2341" s="97">
        <v>45589</v>
      </c>
      <c r="L2341" s="80" t="s">
        <v>5766</v>
      </c>
      <c r="M2341" s="96" t="s">
        <v>111</v>
      </c>
      <c r="N2341" s="96" t="s">
        <v>64</v>
      </c>
      <c r="O2341" s="96" t="s">
        <v>171</v>
      </c>
      <c r="P2341" s="96" t="s">
        <v>5767</v>
      </c>
      <c r="Q2341" s="96"/>
      <c r="R2341" s="96"/>
      <c r="S2341" s="96" t="s">
        <v>1709</v>
      </c>
      <c r="T2341" s="96" t="s">
        <v>1709</v>
      </c>
      <c r="U2341" s="96" t="s">
        <v>1709</v>
      </c>
      <c r="V2341" s="96" t="s">
        <v>98</v>
      </c>
      <c r="W2341" s="96" t="s">
        <v>99</v>
      </c>
      <c r="X2341" s="96" t="s">
        <v>58</v>
      </c>
      <c r="Y2341" s="96"/>
      <c r="Z2341" s="96"/>
      <c r="AA2341" s="96"/>
      <c r="AB2341" s="96"/>
      <c r="AC2341" s="54" t="s">
        <v>82</v>
      </c>
      <c r="AD2341" s="54" t="s">
        <v>82</v>
      </c>
      <c r="JX2341" s="90"/>
      <c r="TT2341" s="90"/>
      <c r="ADP2341" s="90"/>
      <c r="ANL2341" s="90"/>
      <c r="AXH2341" s="90"/>
      <c r="BHD2341" s="90"/>
      <c r="BQZ2341" s="90"/>
      <c r="CAV2341" s="90"/>
      <c r="CKR2341" s="90"/>
      <c r="CUN2341" s="90"/>
      <c r="DEJ2341" s="90"/>
      <c r="DOF2341" s="90"/>
      <c r="DYB2341" s="90"/>
      <c r="EHX2341" s="90"/>
      <c r="ERT2341" s="90"/>
      <c r="FBP2341" s="90"/>
      <c r="FLL2341" s="90"/>
      <c r="FVH2341" s="90"/>
      <c r="GFD2341" s="90"/>
      <c r="GOZ2341" s="90"/>
      <c r="GYV2341" s="90"/>
      <c r="HIR2341" s="90"/>
      <c r="HSN2341" s="90"/>
      <c r="ICJ2341" s="90"/>
      <c r="IMF2341" s="90"/>
      <c r="IWB2341" s="90"/>
      <c r="JFX2341" s="90"/>
      <c r="JPT2341" s="90"/>
      <c r="JZP2341" s="90"/>
      <c r="KJL2341" s="90"/>
      <c r="KTH2341" s="90"/>
      <c r="LDD2341" s="90"/>
      <c r="LMZ2341" s="90"/>
      <c r="LWV2341" s="90"/>
      <c r="MGR2341" s="90"/>
      <c r="MQN2341" s="90"/>
      <c r="NAJ2341" s="90"/>
      <c r="NKF2341" s="90"/>
      <c r="NUB2341" s="90"/>
      <c r="ODX2341" s="90"/>
      <c r="ONT2341" s="90"/>
      <c r="OXP2341" s="90"/>
      <c r="PHL2341" s="90"/>
      <c r="PRH2341" s="90"/>
      <c r="QBD2341" s="90"/>
      <c r="QKZ2341" s="90"/>
      <c r="QUV2341" s="90"/>
      <c r="RER2341" s="90"/>
      <c r="RON2341" s="90"/>
      <c r="RYJ2341" s="90"/>
      <c r="SIF2341" s="90"/>
      <c r="SSB2341" s="90"/>
      <c r="TBX2341" s="90"/>
      <c r="TLT2341" s="90"/>
      <c r="TVP2341" s="90"/>
      <c r="UFL2341" s="90"/>
      <c r="UPH2341" s="90"/>
      <c r="UZD2341" s="90"/>
      <c r="VIZ2341" s="90"/>
      <c r="VSV2341" s="90"/>
      <c r="WCR2341" s="90"/>
      <c r="WMN2341" s="90"/>
      <c r="WWJ2341" s="90"/>
    </row>
    <row r="2342" spans="1:796 1052:1820 2076:2844 3100:3868 4124:4892 5148:5916 6172:6940 7196:7964 8220:8988 9244:10012 10268:11036 11292:12060 12316:13084 13340:14108 14364:15132 15388:16156" s="92" customFormat="1" ht="57" customHeight="1" x14ac:dyDescent="0.25">
      <c r="A2342" s="54">
        <f>+SUBTOTAL(3,$B$11:B2342)</f>
        <v>136</v>
      </c>
      <c r="B2342" s="96" t="s">
        <v>42</v>
      </c>
      <c r="C2342" s="96" t="s">
        <v>43</v>
      </c>
      <c r="D2342" s="96" t="s">
        <v>831</v>
      </c>
      <c r="E2342" s="96" t="s">
        <v>832</v>
      </c>
      <c r="F2342" s="96" t="s">
        <v>5764</v>
      </c>
      <c r="G2342" s="97">
        <v>45582</v>
      </c>
      <c r="H2342" s="96" t="s">
        <v>5764</v>
      </c>
      <c r="I2342" s="97">
        <v>45582</v>
      </c>
      <c r="J2342" s="96" t="s">
        <v>5764</v>
      </c>
      <c r="K2342" s="97">
        <v>45582</v>
      </c>
      <c r="L2342" s="80" t="s">
        <v>1467</v>
      </c>
      <c r="M2342" s="96" t="s">
        <v>48</v>
      </c>
      <c r="N2342" s="96" t="s">
        <v>303</v>
      </c>
      <c r="O2342" s="96" t="s">
        <v>304</v>
      </c>
      <c r="P2342" s="96" t="s">
        <v>1481</v>
      </c>
      <c r="Q2342" s="96"/>
      <c r="R2342" s="96"/>
      <c r="S2342" s="96" t="s">
        <v>1478</v>
      </c>
      <c r="T2342" s="96" t="s">
        <v>1478</v>
      </c>
      <c r="U2342" s="96" t="s">
        <v>1478</v>
      </c>
      <c r="V2342" s="96" t="s">
        <v>80</v>
      </c>
      <c r="W2342" s="96" t="s">
        <v>838</v>
      </c>
      <c r="X2342" s="96" t="s">
        <v>58</v>
      </c>
      <c r="Y2342" s="96"/>
      <c r="Z2342" s="96"/>
      <c r="AA2342" s="96"/>
      <c r="AB2342" s="96"/>
      <c r="AC2342" s="54" t="s">
        <v>82</v>
      </c>
      <c r="AD2342" s="54" t="s">
        <v>82</v>
      </c>
      <c r="JX2342" s="90"/>
      <c r="TT2342" s="90"/>
      <c r="ADP2342" s="90"/>
      <c r="ANL2342" s="90"/>
      <c r="AXH2342" s="90"/>
      <c r="BHD2342" s="90"/>
      <c r="BQZ2342" s="90"/>
      <c r="CAV2342" s="90"/>
      <c r="CKR2342" s="90"/>
      <c r="CUN2342" s="90"/>
      <c r="DEJ2342" s="90"/>
      <c r="DOF2342" s="90"/>
      <c r="DYB2342" s="90"/>
      <c r="EHX2342" s="90"/>
      <c r="ERT2342" s="90"/>
      <c r="FBP2342" s="90"/>
      <c r="FLL2342" s="90"/>
      <c r="FVH2342" s="90"/>
      <c r="GFD2342" s="90"/>
      <c r="GOZ2342" s="90"/>
      <c r="GYV2342" s="90"/>
      <c r="HIR2342" s="90"/>
      <c r="HSN2342" s="90"/>
      <c r="ICJ2342" s="90"/>
      <c r="IMF2342" s="90"/>
      <c r="IWB2342" s="90"/>
      <c r="JFX2342" s="90"/>
      <c r="JPT2342" s="90"/>
      <c r="JZP2342" s="90"/>
      <c r="KJL2342" s="90"/>
      <c r="KTH2342" s="90"/>
      <c r="LDD2342" s="90"/>
      <c r="LMZ2342" s="90"/>
      <c r="LWV2342" s="90"/>
      <c r="MGR2342" s="90"/>
      <c r="MQN2342" s="90"/>
      <c r="NAJ2342" s="90"/>
      <c r="NKF2342" s="90"/>
      <c r="NUB2342" s="90"/>
      <c r="ODX2342" s="90"/>
      <c r="ONT2342" s="90"/>
      <c r="OXP2342" s="90"/>
      <c r="PHL2342" s="90"/>
      <c r="PRH2342" s="90"/>
      <c r="QBD2342" s="90"/>
      <c r="QKZ2342" s="90"/>
      <c r="QUV2342" s="90"/>
      <c r="RER2342" s="90"/>
      <c r="RON2342" s="90"/>
      <c r="RYJ2342" s="90"/>
      <c r="SIF2342" s="90"/>
      <c r="SSB2342" s="90"/>
      <c r="TBX2342" s="90"/>
      <c r="TLT2342" s="90"/>
      <c r="TVP2342" s="90"/>
      <c r="UFL2342" s="90"/>
      <c r="UPH2342" s="90"/>
      <c r="UZD2342" s="90"/>
      <c r="VIZ2342" s="90"/>
      <c r="VSV2342" s="90"/>
      <c r="WCR2342" s="90"/>
      <c r="WMN2342" s="90"/>
      <c r="WWJ2342" s="90"/>
    </row>
    <row r="2343" spans="1:796 1052:1820 2076:2844 3100:3868 4124:4892 5148:5916 6172:6940 7196:7964 8220:8988 9244:10012 10268:11036 11292:12060 12316:13084 13340:14108 14364:15132 15388:16156" s="92" customFormat="1" ht="57" customHeight="1" x14ac:dyDescent="0.25">
      <c r="A2343" s="54">
        <f>+SUBTOTAL(3,$B$11:B2343)</f>
        <v>137</v>
      </c>
      <c r="B2343" s="96" t="s">
        <v>42</v>
      </c>
      <c r="C2343" s="96" t="s">
        <v>43</v>
      </c>
      <c r="D2343" s="96" t="s">
        <v>831</v>
      </c>
      <c r="E2343" s="96" t="s">
        <v>832</v>
      </c>
      <c r="F2343" s="96" t="s">
        <v>5761</v>
      </c>
      <c r="G2343" s="97">
        <v>45580</v>
      </c>
      <c r="H2343" s="96" t="s">
        <v>5761</v>
      </c>
      <c r="I2343" s="97">
        <v>45580</v>
      </c>
      <c r="J2343" s="96" t="s">
        <v>5761</v>
      </c>
      <c r="K2343" s="97">
        <v>45580</v>
      </c>
      <c r="L2343" s="80" t="s">
        <v>5762</v>
      </c>
      <c r="M2343" s="96" t="s">
        <v>48</v>
      </c>
      <c r="N2343" s="96" t="s">
        <v>313</v>
      </c>
      <c r="O2343" s="96" t="s">
        <v>3576</v>
      </c>
      <c r="P2343" s="96" t="s">
        <v>5763</v>
      </c>
      <c r="Q2343" s="96"/>
      <c r="R2343" s="96"/>
      <c r="S2343" s="96" t="s">
        <v>836</v>
      </c>
      <c r="T2343" s="96" t="s">
        <v>836</v>
      </c>
      <c r="U2343" s="96" t="s">
        <v>836</v>
      </c>
      <c r="V2343" s="96" t="s">
        <v>80</v>
      </c>
      <c r="W2343" s="96" t="s">
        <v>838</v>
      </c>
      <c r="X2343" s="96" t="s">
        <v>58</v>
      </c>
      <c r="Y2343" s="96"/>
      <c r="Z2343" s="96"/>
      <c r="AA2343" s="96"/>
      <c r="AB2343" s="96"/>
      <c r="AC2343" s="54" t="s">
        <v>82</v>
      </c>
      <c r="AD2343" s="54" t="s">
        <v>82</v>
      </c>
      <c r="JX2343" s="90"/>
      <c r="TT2343" s="90"/>
      <c r="ADP2343" s="90"/>
      <c r="ANL2343" s="90"/>
      <c r="AXH2343" s="90"/>
      <c r="BHD2343" s="90"/>
      <c r="BQZ2343" s="90"/>
      <c r="CAV2343" s="90"/>
      <c r="CKR2343" s="90"/>
      <c r="CUN2343" s="90"/>
      <c r="DEJ2343" s="90"/>
      <c r="DOF2343" s="90"/>
      <c r="DYB2343" s="90"/>
      <c r="EHX2343" s="90"/>
      <c r="ERT2343" s="90"/>
      <c r="FBP2343" s="90"/>
      <c r="FLL2343" s="90"/>
      <c r="FVH2343" s="90"/>
      <c r="GFD2343" s="90"/>
      <c r="GOZ2343" s="90"/>
      <c r="GYV2343" s="90"/>
      <c r="HIR2343" s="90"/>
      <c r="HSN2343" s="90"/>
      <c r="ICJ2343" s="90"/>
      <c r="IMF2343" s="90"/>
      <c r="IWB2343" s="90"/>
      <c r="JFX2343" s="90"/>
      <c r="JPT2343" s="90"/>
      <c r="JZP2343" s="90"/>
      <c r="KJL2343" s="90"/>
      <c r="KTH2343" s="90"/>
      <c r="LDD2343" s="90"/>
      <c r="LMZ2343" s="90"/>
      <c r="LWV2343" s="90"/>
      <c r="MGR2343" s="90"/>
      <c r="MQN2343" s="90"/>
      <c r="NAJ2343" s="90"/>
      <c r="NKF2343" s="90"/>
      <c r="NUB2343" s="90"/>
      <c r="ODX2343" s="90"/>
      <c r="ONT2343" s="90"/>
      <c r="OXP2343" s="90"/>
      <c r="PHL2343" s="90"/>
      <c r="PRH2343" s="90"/>
      <c r="QBD2343" s="90"/>
      <c r="QKZ2343" s="90"/>
      <c r="QUV2343" s="90"/>
      <c r="RER2343" s="90"/>
      <c r="RON2343" s="90"/>
      <c r="RYJ2343" s="90"/>
      <c r="SIF2343" s="90"/>
      <c r="SSB2343" s="90"/>
      <c r="TBX2343" s="90"/>
      <c r="TLT2343" s="90"/>
      <c r="TVP2343" s="90"/>
      <c r="UFL2343" s="90"/>
      <c r="UPH2343" s="90"/>
      <c r="UZD2343" s="90"/>
      <c r="VIZ2343" s="90"/>
      <c r="VSV2343" s="90"/>
      <c r="WCR2343" s="90"/>
      <c r="WMN2343" s="90"/>
      <c r="WWJ2343" s="90"/>
    </row>
    <row r="2344" spans="1:796 1052:1820 2076:2844 3100:3868 4124:4892 5148:5916 6172:6940 7196:7964 8220:8988 9244:10012 10268:11036 11292:12060 12316:13084 13340:14108 14364:15132 15388:16156" s="92" customFormat="1" ht="57" customHeight="1" x14ac:dyDescent="0.25">
      <c r="A2344" s="54">
        <f>+SUBTOTAL(3,$B$11:B2344)</f>
        <v>138</v>
      </c>
      <c r="B2344" s="96" t="s">
        <v>42</v>
      </c>
      <c r="C2344" s="96" t="s">
        <v>43</v>
      </c>
      <c r="D2344" s="96" t="s">
        <v>831</v>
      </c>
      <c r="E2344" s="96" t="s">
        <v>832</v>
      </c>
      <c r="F2344" s="96" t="s">
        <v>5757</v>
      </c>
      <c r="G2344" s="97">
        <v>45580</v>
      </c>
      <c r="H2344" s="96" t="s">
        <v>5757</v>
      </c>
      <c r="I2344" s="97">
        <v>45580</v>
      </c>
      <c r="J2344" s="96" t="s">
        <v>5757</v>
      </c>
      <c r="K2344" s="97">
        <v>45580</v>
      </c>
      <c r="L2344" s="80" t="s">
        <v>5758</v>
      </c>
      <c r="M2344" s="96" t="s">
        <v>48</v>
      </c>
      <c r="N2344" s="96" t="s">
        <v>709</v>
      </c>
      <c r="O2344" s="96" t="s">
        <v>5759</v>
      </c>
      <c r="P2344" s="96" t="s">
        <v>5760</v>
      </c>
      <c r="Q2344" s="96"/>
      <c r="R2344" s="96"/>
      <c r="S2344" s="96" t="s">
        <v>836</v>
      </c>
      <c r="T2344" s="96" t="s">
        <v>836</v>
      </c>
      <c r="U2344" s="96" t="s">
        <v>836</v>
      </c>
      <c r="V2344" s="96" t="s">
        <v>80</v>
      </c>
      <c r="W2344" s="96" t="s">
        <v>838</v>
      </c>
      <c r="X2344" s="96" t="s">
        <v>58</v>
      </c>
      <c r="Y2344" s="96"/>
      <c r="Z2344" s="96"/>
      <c r="AA2344" s="96"/>
      <c r="AB2344" s="96"/>
      <c r="AC2344" s="54" t="s">
        <v>82</v>
      </c>
      <c r="AD2344" s="54" t="s">
        <v>82</v>
      </c>
      <c r="JX2344" s="90"/>
      <c r="TT2344" s="90"/>
      <c r="ADP2344" s="90"/>
      <c r="ANL2344" s="90"/>
      <c r="AXH2344" s="90"/>
      <c r="BHD2344" s="90"/>
      <c r="BQZ2344" s="90"/>
      <c r="CAV2344" s="90"/>
      <c r="CKR2344" s="90"/>
      <c r="CUN2344" s="90"/>
      <c r="DEJ2344" s="90"/>
      <c r="DOF2344" s="90"/>
      <c r="DYB2344" s="90"/>
      <c r="EHX2344" s="90"/>
      <c r="ERT2344" s="90"/>
      <c r="FBP2344" s="90"/>
      <c r="FLL2344" s="90"/>
      <c r="FVH2344" s="90"/>
      <c r="GFD2344" s="90"/>
      <c r="GOZ2344" s="90"/>
      <c r="GYV2344" s="90"/>
      <c r="HIR2344" s="90"/>
      <c r="HSN2344" s="90"/>
      <c r="ICJ2344" s="90"/>
      <c r="IMF2344" s="90"/>
      <c r="IWB2344" s="90"/>
      <c r="JFX2344" s="90"/>
      <c r="JPT2344" s="90"/>
      <c r="JZP2344" s="90"/>
      <c r="KJL2344" s="90"/>
      <c r="KTH2344" s="90"/>
      <c r="LDD2344" s="90"/>
      <c r="LMZ2344" s="90"/>
      <c r="LWV2344" s="90"/>
      <c r="MGR2344" s="90"/>
      <c r="MQN2344" s="90"/>
      <c r="NAJ2344" s="90"/>
      <c r="NKF2344" s="90"/>
      <c r="NUB2344" s="90"/>
      <c r="ODX2344" s="90"/>
      <c r="ONT2344" s="90"/>
      <c r="OXP2344" s="90"/>
      <c r="PHL2344" s="90"/>
      <c r="PRH2344" s="90"/>
      <c r="QBD2344" s="90"/>
      <c r="QKZ2344" s="90"/>
      <c r="QUV2344" s="90"/>
      <c r="RER2344" s="90"/>
      <c r="RON2344" s="90"/>
      <c r="RYJ2344" s="90"/>
      <c r="SIF2344" s="90"/>
      <c r="SSB2344" s="90"/>
      <c r="TBX2344" s="90"/>
      <c r="TLT2344" s="90"/>
      <c r="TVP2344" s="90"/>
      <c r="UFL2344" s="90"/>
      <c r="UPH2344" s="90"/>
      <c r="UZD2344" s="90"/>
      <c r="VIZ2344" s="90"/>
      <c r="VSV2344" s="90"/>
      <c r="WCR2344" s="90"/>
      <c r="WMN2344" s="90"/>
      <c r="WWJ2344" s="90"/>
    </row>
    <row r="2345" spans="1:796 1052:1820 2076:2844 3100:3868 4124:4892 5148:5916 6172:6940 7196:7964 8220:8988 9244:10012 10268:11036 11292:12060 12316:13084 13340:14108 14364:15132 15388:16156" s="92" customFormat="1" ht="57" customHeight="1" x14ac:dyDescent="0.25">
      <c r="A2345" s="54">
        <f>+SUBTOTAL(3,$B$11:B2345)</f>
        <v>139</v>
      </c>
      <c r="B2345" s="96" t="s">
        <v>42</v>
      </c>
      <c r="C2345" s="96" t="s">
        <v>43</v>
      </c>
      <c r="D2345" s="96" t="s">
        <v>831</v>
      </c>
      <c r="E2345" s="96" t="s">
        <v>832</v>
      </c>
      <c r="F2345" s="96" t="s">
        <v>5754</v>
      </c>
      <c r="G2345" s="97">
        <v>45573</v>
      </c>
      <c r="H2345" s="96" t="s">
        <v>5754</v>
      </c>
      <c r="I2345" s="97">
        <v>45573</v>
      </c>
      <c r="J2345" s="96" t="s">
        <v>5754</v>
      </c>
      <c r="K2345" s="97">
        <v>45573</v>
      </c>
      <c r="L2345" s="80" t="s">
        <v>5755</v>
      </c>
      <c r="M2345" s="96" t="s">
        <v>111</v>
      </c>
      <c r="N2345" s="96" t="s">
        <v>141</v>
      </c>
      <c r="O2345" s="96" t="s">
        <v>586</v>
      </c>
      <c r="P2345" s="96" t="s">
        <v>5756</v>
      </c>
      <c r="Q2345" s="96"/>
      <c r="R2345" s="96"/>
      <c r="S2345" s="96" t="s">
        <v>1478</v>
      </c>
      <c r="T2345" s="96" t="s">
        <v>1478</v>
      </c>
      <c r="U2345" s="96" t="s">
        <v>1478</v>
      </c>
      <c r="V2345" s="96" t="s">
        <v>270</v>
      </c>
      <c r="W2345" s="96" t="s">
        <v>271</v>
      </c>
      <c r="X2345" s="96" t="s">
        <v>58</v>
      </c>
      <c r="Y2345" s="96"/>
      <c r="Z2345" s="96"/>
      <c r="AA2345" s="96"/>
      <c r="AB2345" s="96"/>
      <c r="AC2345" s="54" t="s">
        <v>82</v>
      </c>
      <c r="AD2345" s="54" t="s">
        <v>82</v>
      </c>
      <c r="JX2345" s="90"/>
      <c r="TT2345" s="90"/>
      <c r="ADP2345" s="90"/>
      <c r="ANL2345" s="90"/>
      <c r="AXH2345" s="90"/>
      <c r="BHD2345" s="90"/>
      <c r="BQZ2345" s="90"/>
      <c r="CAV2345" s="90"/>
      <c r="CKR2345" s="90"/>
      <c r="CUN2345" s="90"/>
      <c r="DEJ2345" s="90"/>
      <c r="DOF2345" s="90"/>
      <c r="DYB2345" s="90"/>
      <c r="EHX2345" s="90"/>
      <c r="ERT2345" s="90"/>
      <c r="FBP2345" s="90"/>
      <c r="FLL2345" s="90"/>
      <c r="FVH2345" s="90"/>
      <c r="GFD2345" s="90"/>
      <c r="GOZ2345" s="90"/>
      <c r="GYV2345" s="90"/>
      <c r="HIR2345" s="90"/>
      <c r="HSN2345" s="90"/>
      <c r="ICJ2345" s="90"/>
      <c r="IMF2345" s="90"/>
      <c r="IWB2345" s="90"/>
      <c r="JFX2345" s="90"/>
      <c r="JPT2345" s="90"/>
      <c r="JZP2345" s="90"/>
      <c r="KJL2345" s="90"/>
      <c r="KTH2345" s="90"/>
      <c r="LDD2345" s="90"/>
      <c r="LMZ2345" s="90"/>
      <c r="LWV2345" s="90"/>
      <c r="MGR2345" s="90"/>
      <c r="MQN2345" s="90"/>
      <c r="NAJ2345" s="90"/>
      <c r="NKF2345" s="90"/>
      <c r="NUB2345" s="90"/>
      <c r="ODX2345" s="90"/>
      <c r="ONT2345" s="90"/>
      <c r="OXP2345" s="90"/>
      <c r="PHL2345" s="90"/>
      <c r="PRH2345" s="90"/>
      <c r="QBD2345" s="90"/>
      <c r="QKZ2345" s="90"/>
      <c r="QUV2345" s="90"/>
      <c r="RER2345" s="90"/>
      <c r="RON2345" s="90"/>
      <c r="RYJ2345" s="90"/>
      <c r="SIF2345" s="90"/>
      <c r="SSB2345" s="90"/>
      <c r="TBX2345" s="90"/>
      <c r="TLT2345" s="90"/>
      <c r="TVP2345" s="90"/>
      <c r="UFL2345" s="90"/>
      <c r="UPH2345" s="90"/>
      <c r="UZD2345" s="90"/>
      <c r="VIZ2345" s="90"/>
      <c r="VSV2345" s="90"/>
      <c r="WCR2345" s="90"/>
      <c r="WMN2345" s="90"/>
      <c r="WWJ2345" s="90"/>
    </row>
    <row r="2346" spans="1:796 1052:1820 2076:2844 3100:3868 4124:4892 5148:5916 6172:6940 7196:7964 8220:8988 9244:10012 10268:11036 11292:12060 12316:13084 13340:14108 14364:15132 15388:16156" s="92" customFormat="1" ht="57" customHeight="1" x14ac:dyDescent="0.25">
      <c r="A2346" s="54">
        <f>+SUBTOTAL(3,$B$11:B2346)</f>
        <v>140</v>
      </c>
      <c r="B2346" s="96" t="s">
        <v>42</v>
      </c>
      <c r="C2346" s="96" t="s">
        <v>43</v>
      </c>
      <c r="D2346" s="96" t="s">
        <v>831</v>
      </c>
      <c r="E2346" s="96" t="s">
        <v>832</v>
      </c>
      <c r="F2346" s="96" t="s">
        <v>5751</v>
      </c>
      <c r="G2346" s="97">
        <v>45562</v>
      </c>
      <c r="H2346" s="96" t="s">
        <v>5751</v>
      </c>
      <c r="I2346" s="97">
        <v>45562</v>
      </c>
      <c r="J2346" s="96" t="s">
        <v>5751</v>
      </c>
      <c r="K2346" s="97">
        <v>45562</v>
      </c>
      <c r="L2346" s="80" t="s">
        <v>5752</v>
      </c>
      <c r="M2346" s="96" t="s">
        <v>48</v>
      </c>
      <c r="N2346" s="96" t="s">
        <v>313</v>
      </c>
      <c r="O2346" s="96" t="s">
        <v>3582</v>
      </c>
      <c r="P2346" s="96" t="s">
        <v>5753</v>
      </c>
      <c r="Q2346" s="96"/>
      <c r="R2346" s="96"/>
      <c r="S2346" s="96" t="s">
        <v>836</v>
      </c>
      <c r="T2346" s="96" t="s">
        <v>836</v>
      </c>
      <c r="U2346" s="96" t="s">
        <v>836</v>
      </c>
      <c r="V2346" s="96" t="s">
        <v>80</v>
      </c>
      <c r="W2346" s="96" t="s">
        <v>838</v>
      </c>
      <c r="X2346" s="96" t="s">
        <v>58</v>
      </c>
      <c r="Y2346" s="96"/>
      <c r="Z2346" s="96"/>
      <c r="AA2346" s="96"/>
      <c r="AB2346" s="96"/>
      <c r="AC2346" s="54" t="s">
        <v>82</v>
      </c>
      <c r="AD2346" s="54" t="s">
        <v>82</v>
      </c>
      <c r="JX2346" s="90"/>
      <c r="TT2346" s="90"/>
      <c r="ADP2346" s="90"/>
      <c r="ANL2346" s="90"/>
      <c r="AXH2346" s="90"/>
      <c r="BHD2346" s="90"/>
      <c r="BQZ2346" s="90"/>
      <c r="CAV2346" s="90"/>
      <c r="CKR2346" s="90"/>
      <c r="CUN2346" s="90"/>
      <c r="DEJ2346" s="90"/>
      <c r="DOF2346" s="90"/>
      <c r="DYB2346" s="90"/>
      <c r="EHX2346" s="90"/>
      <c r="ERT2346" s="90"/>
      <c r="FBP2346" s="90"/>
      <c r="FLL2346" s="90"/>
      <c r="FVH2346" s="90"/>
      <c r="GFD2346" s="90"/>
      <c r="GOZ2346" s="90"/>
      <c r="GYV2346" s="90"/>
      <c r="HIR2346" s="90"/>
      <c r="HSN2346" s="90"/>
      <c r="ICJ2346" s="90"/>
      <c r="IMF2346" s="90"/>
      <c r="IWB2346" s="90"/>
      <c r="JFX2346" s="90"/>
      <c r="JPT2346" s="90"/>
      <c r="JZP2346" s="90"/>
      <c r="KJL2346" s="90"/>
      <c r="KTH2346" s="90"/>
      <c r="LDD2346" s="90"/>
      <c r="LMZ2346" s="90"/>
      <c r="LWV2346" s="90"/>
      <c r="MGR2346" s="90"/>
      <c r="MQN2346" s="90"/>
      <c r="NAJ2346" s="90"/>
      <c r="NKF2346" s="90"/>
      <c r="NUB2346" s="90"/>
      <c r="ODX2346" s="90"/>
      <c r="ONT2346" s="90"/>
      <c r="OXP2346" s="90"/>
      <c r="PHL2346" s="90"/>
      <c r="PRH2346" s="90"/>
      <c r="QBD2346" s="90"/>
      <c r="QKZ2346" s="90"/>
      <c r="QUV2346" s="90"/>
      <c r="RER2346" s="90"/>
      <c r="RON2346" s="90"/>
      <c r="RYJ2346" s="90"/>
      <c r="SIF2346" s="90"/>
      <c r="SSB2346" s="90"/>
      <c r="TBX2346" s="90"/>
      <c r="TLT2346" s="90"/>
      <c r="TVP2346" s="90"/>
      <c r="UFL2346" s="90"/>
      <c r="UPH2346" s="90"/>
      <c r="UZD2346" s="90"/>
      <c r="VIZ2346" s="90"/>
      <c r="VSV2346" s="90"/>
      <c r="WCR2346" s="90"/>
      <c r="WMN2346" s="90"/>
      <c r="WWJ2346" s="90"/>
    </row>
    <row r="2347" spans="1:796 1052:1820 2076:2844 3100:3868 4124:4892 5148:5916 6172:6940 7196:7964 8220:8988 9244:10012 10268:11036 11292:12060 12316:13084 13340:14108 14364:15132 15388:16156" s="92" customFormat="1" ht="57" customHeight="1" x14ac:dyDescent="0.25">
      <c r="A2347" s="54">
        <f>+SUBTOTAL(3,$B$11:B2347)</f>
        <v>141</v>
      </c>
      <c r="B2347" s="96" t="s">
        <v>42</v>
      </c>
      <c r="C2347" s="96" t="s">
        <v>43</v>
      </c>
      <c r="D2347" s="96" t="s">
        <v>831</v>
      </c>
      <c r="E2347" s="96" t="s">
        <v>832</v>
      </c>
      <c r="F2347" s="96" t="s">
        <v>5748</v>
      </c>
      <c r="G2347" s="97">
        <v>45561</v>
      </c>
      <c r="H2347" s="96" t="s">
        <v>5748</v>
      </c>
      <c r="I2347" s="97">
        <v>45561</v>
      </c>
      <c r="J2347" s="96" t="s">
        <v>5748</v>
      </c>
      <c r="K2347" s="97">
        <v>45561</v>
      </c>
      <c r="L2347" s="80" t="s">
        <v>5749</v>
      </c>
      <c r="M2347" s="96" t="s">
        <v>48</v>
      </c>
      <c r="N2347" s="96" t="s">
        <v>261</v>
      </c>
      <c r="O2347" s="96" t="s">
        <v>1407</v>
      </c>
      <c r="P2347" s="96" t="s">
        <v>5750</v>
      </c>
      <c r="Q2347" s="96"/>
      <c r="R2347" s="96"/>
      <c r="S2347" s="96" t="s">
        <v>1478</v>
      </c>
      <c r="T2347" s="96" t="s">
        <v>1478</v>
      </c>
      <c r="U2347" s="96" t="s">
        <v>1478</v>
      </c>
      <c r="V2347" s="96" t="s">
        <v>80</v>
      </c>
      <c r="W2347" s="96" t="s">
        <v>838</v>
      </c>
      <c r="X2347" s="96" t="s">
        <v>58</v>
      </c>
      <c r="Y2347" s="96"/>
      <c r="Z2347" s="96"/>
      <c r="AA2347" s="96"/>
      <c r="AB2347" s="96"/>
      <c r="AC2347" s="96" t="s">
        <v>117</v>
      </c>
      <c r="AD2347" s="96" t="s">
        <v>117</v>
      </c>
      <c r="JX2347" s="90"/>
      <c r="TT2347" s="90"/>
      <c r="ADP2347" s="90"/>
      <c r="ANL2347" s="90"/>
      <c r="AXH2347" s="90"/>
      <c r="BHD2347" s="90"/>
      <c r="BQZ2347" s="90"/>
      <c r="CAV2347" s="90"/>
      <c r="CKR2347" s="90"/>
      <c r="CUN2347" s="90"/>
      <c r="DEJ2347" s="90"/>
      <c r="DOF2347" s="90"/>
      <c r="DYB2347" s="90"/>
      <c r="EHX2347" s="90"/>
      <c r="ERT2347" s="90"/>
      <c r="FBP2347" s="90"/>
      <c r="FLL2347" s="90"/>
      <c r="FVH2347" s="90"/>
      <c r="GFD2347" s="90"/>
      <c r="GOZ2347" s="90"/>
      <c r="GYV2347" s="90"/>
      <c r="HIR2347" s="90"/>
      <c r="HSN2347" s="90"/>
      <c r="ICJ2347" s="90"/>
      <c r="IMF2347" s="90"/>
      <c r="IWB2347" s="90"/>
      <c r="JFX2347" s="90"/>
      <c r="JPT2347" s="90"/>
      <c r="JZP2347" s="90"/>
      <c r="KJL2347" s="90"/>
      <c r="KTH2347" s="90"/>
      <c r="LDD2347" s="90"/>
      <c r="LMZ2347" s="90"/>
      <c r="LWV2347" s="90"/>
      <c r="MGR2347" s="90"/>
      <c r="MQN2347" s="90"/>
      <c r="NAJ2347" s="90"/>
      <c r="NKF2347" s="90"/>
      <c r="NUB2347" s="90"/>
      <c r="ODX2347" s="90"/>
      <c r="ONT2347" s="90"/>
      <c r="OXP2347" s="90"/>
      <c r="PHL2347" s="90"/>
      <c r="PRH2347" s="90"/>
      <c r="QBD2347" s="90"/>
      <c r="QKZ2347" s="90"/>
      <c r="QUV2347" s="90"/>
      <c r="RER2347" s="90"/>
      <c r="RON2347" s="90"/>
      <c r="RYJ2347" s="90"/>
      <c r="SIF2347" s="90"/>
      <c r="SSB2347" s="90"/>
      <c r="TBX2347" s="90"/>
      <c r="TLT2347" s="90"/>
      <c r="TVP2347" s="90"/>
      <c r="UFL2347" s="90"/>
      <c r="UPH2347" s="90"/>
      <c r="UZD2347" s="90"/>
      <c r="VIZ2347" s="90"/>
      <c r="VSV2347" s="90"/>
      <c r="WCR2347" s="90"/>
      <c r="WMN2347" s="90"/>
      <c r="WWJ2347" s="90"/>
    </row>
    <row r="2348" spans="1:796 1052:1820 2076:2844 3100:3868 4124:4892 5148:5916 6172:6940 7196:7964 8220:8988 9244:10012 10268:11036 11292:12060 12316:13084 13340:14108 14364:15132 15388:16156" s="92" customFormat="1" ht="57" customHeight="1" x14ac:dyDescent="0.25">
      <c r="A2348" s="54">
        <f>+SUBTOTAL(3,$B$11:B2348)</f>
        <v>142</v>
      </c>
      <c r="B2348" s="103" t="s">
        <v>42</v>
      </c>
      <c r="C2348" s="103" t="s">
        <v>43</v>
      </c>
      <c r="D2348" s="103" t="s">
        <v>831</v>
      </c>
      <c r="E2348" s="103" t="s">
        <v>832</v>
      </c>
      <c r="F2348" s="103" t="s">
        <v>6366</v>
      </c>
      <c r="G2348" s="104">
        <v>45625.469328703701</v>
      </c>
      <c r="H2348" s="103" t="s">
        <v>6366</v>
      </c>
      <c r="I2348" s="104">
        <v>45625.469328703701</v>
      </c>
      <c r="J2348" s="103" t="s">
        <v>6366</v>
      </c>
      <c r="K2348" s="104">
        <v>45625.469328703701</v>
      </c>
      <c r="L2348" s="103" t="s">
        <v>6367</v>
      </c>
      <c r="M2348" s="103" t="s">
        <v>48</v>
      </c>
      <c r="N2348" s="103" t="s">
        <v>379</v>
      </c>
      <c r="O2348" s="103" t="s">
        <v>1332</v>
      </c>
      <c r="P2348" s="103" t="s">
        <v>6368</v>
      </c>
      <c r="Q2348" s="103"/>
      <c r="R2348" s="103"/>
      <c r="S2348" s="103" t="s">
        <v>836</v>
      </c>
      <c r="T2348" s="103" t="s">
        <v>836</v>
      </c>
      <c r="U2348" s="103" t="s">
        <v>836</v>
      </c>
      <c r="V2348" s="103" t="s">
        <v>80</v>
      </c>
      <c r="W2348" s="103" t="s">
        <v>838</v>
      </c>
      <c r="X2348" s="103" t="s">
        <v>58</v>
      </c>
      <c r="Y2348" s="103"/>
      <c r="Z2348" s="103"/>
      <c r="AA2348" s="103"/>
      <c r="AB2348" s="103"/>
      <c r="AC2348" s="54" t="s">
        <v>82</v>
      </c>
      <c r="AD2348" s="54" t="s">
        <v>82</v>
      </c>
      <c r="JX2348" s="90"/>
      <c r="TT2348" s="90"/>
      <c r="ADP2348" s="90"/>
      <c r="ANL2348" s="90"/>
      <c r="AXH2348" s="90"/>
      <c r="BHD2348" s="90"/>
      <c r="BQZ2348" s="90"/>
      <c r="CAV2348" s="90"/>
      <c r="CKR2348" s="90"/>
      <c r="CUN2348" s="90"/>
      <c r="DEJ2348" s="90"/>
      <c r="DOF2348" s="90"/>
      <c r="DYB2348" s="90"/>
      <c r="EHX2348" s="90"/>
      <c r="ERT2348" s="90"/>
      <c r="FBP2348" s="90"/>
      <c r="FLL2348" s="90"/>
      <c r="FVH2348" s="90"/>
      <c r="GFD2348" s="90"/>
      <c r="GOZ2348" s="90"/>
      <c r="GYV2348" s="90"/>
      <c r="HIR2348" s="90"/>
      <c r="HSN2348" s="90"/>
      <c r="ICJ2348" s="90"/>
      <c r="IMF2348" s="90"/>
      <c r="IWB2348" s="90"/>
      <c r="JFX2348" s="90"/>
      <c r="JPT2348" s="90"/>
      <c r="JZP2348" s="90"/>
      <c r="KJL2348" s="90"/>
      <c r="KTH2348" s="90"/>
      <c r="LDD2348" s="90"/>
      <c r="LMZ2348" s="90"/>
      <c r="LWV2348" s="90"/>
      <c r="MGR2348" s="90"/>
      <c r="MQN2348" s="90"/>
      <c r="NAJ2348" s="90"/>
      <c r="NKF2348" s="90"/>
      <c r="NUB2348" s="90"/>
      <c r="ODX2348" s="90"/>
      <c r="ONT2348" s="90"/>
      <c r="OXP2348" s="90"/>
      <c r="PHL2348" s="90"/>
      <c r="PRH2348" s="90"/>
      <c r="QBD2348" s="90"/>
      <c r="QKZ2348" s="90"/>
      <c r="QUV2348" s="90"/>
      <c r="RER2348" s="90"/>
      <c r="RON2348" s="90"/>
      <c r="RYJ2348" s="90"/>
      <c r="SIF2348" s="90"/>
      <c r="SSB2348" s="90"/>
      <c r="TBX2348" s="90"/>
      <c r="TLT2348" s="90"/>
      <c r="TVP2348" s="90"/>
      <c r="UFL2348" s="90"/>
      <c r="UPH2348" s="90"/>
      <c r="UZD2348" s="90"/>
      <c r="VIZ2348" s="90"/>
      <c r="VSV2348" s="90"/>
      <c r="WCR2348" s="90"/>
      <c r="WMN2348" s="90"/>
      <c r="WWJ2348" s="90"/>
    </row>
    <row r="2349" spans="1:796 1052:1820 2076:2844 3100:3868 4124:4892 5148:5916 6172:6940 7196:7964 8220:8988 9244:10012 10268:11036 11292:12060 12316:13084 13340:14108 14364:15132 15388:16156" s="107" customFormat="1" ht="57" customHeight="1" x14ac:dyDescent="0.25">
      <c r="A2349" s="54">
        <f>+SUBTOTAL(3,$B$11:B2349)</f>
        <v>143</v>
      </c>
      <c r="B2349" s="103" t="s">
        <v>42</v>
      </c>
      <c r="C2349" s="103" t="s">
        <v>43</v>
      </c>
      <c r="D2349" s="103" t="s">
        <v>831</v>
      </c>
      <c r="E2349" s="103" t="s">
        <v>832</v>
      </c>
      <c r="F2349" s="103" t="s">
        <v>6363</v>
      </c>
      <c r="G2349" s="104">
        <v>45622.48541666667</v>
      </c>
      <c r="H2349" s="103" t="s">
        <v>6363</v>
      </c>
      <c r="I2349" s="104">
        <v>45622.48541666667</v>
      </c>
      <c r="J2349" s="103" t="s">
        <v>6363</v>
      </c>
      <c r="K2349" s="104">
        <v>45622.48541666667</v>
      </c>
      <c r="L2349" s="103" t="s">
        <v>6364</v>
      </c>
      <c r="M2349" s="103" t="s">
        <v>48</v>
      </c>
      <c r="N2349" s="103" t="s">
        <v>313</v>
      </c>
      <c r="O2349" s="103" t="s">
        <v>485</v>
      </c>
      <c r="P2349" s="103" t="s">
        <v>6365</v>
      </c>
      <c r="Q2349" s="103"/>
      <c r="R2349" s="103"/>
      <c r="S2349" s="103" t="s">
        <v>836</v>
      </c>
      <c r="T2349" s="103" t="s">
        <v>836</v>
      </c>
      <c r="U2349" s="103" t="s">
        <v>836</v>
      </c>
      <c r="V2349" s="103" t="s">
        <v>3669</v>
      </c>
      <c r="W2349" s="103" t="s">
        <v>6080</v>
      </c>
      <c r="X2349" s="103" t="s">
        <v>58</v>
      </c>
      <c r="Y2349" s="103"/>
      <c r="Z2349" s="103"/>
      <c r="AA2349" s="103"/>
      <c r="AB2349" s="103"/>
      <c r="AC2349" s="103" t="s">
        <v>117</v>
      </c>
      <c r="AD2349" s="103" t="s">
        <v>117</v>
      </c>
      <c r="JX2349" s="105"/>
      <c r="TT2349" s="105"/>
      <c r="ADP2349" s="105"/>
      <c r="ANL2349" s="105"/>
      <c r="AXH2349" s="105"/>
      <c r="BHD2349" s="105"/>
      <c r="BQZ2349" s="105"/>
      <c r="CAV2349" s="105"/>
      <c r="CKR2349" s="105"/>
      <c r="CUN2349" s="105"/>
      <c r="DEJ2349" s="105"/>
      <c r="DOF2349" s="105"/>
      <c r="DYB2349" s="105"/>
      <c r="EHX2349" s="105"/>
      <c r="ERT2349" s="105"/>
      <c r="FBP2349" s="105"/>
      <c r="FLL2349" s="105"/>
      <c r="FVH2349" s="105"/>
      <c r="GFD2349" s="105"/>
      <c r="GOZ2349" s="105"/>
      <c r="GYV2349" s="105"/>
      <c r="HIR2349" s="105"/>
      <c r="HSN2349" s="105"/>
      <c r="ICJ2349" s="105"/>
      <c r="IMF2349" s="105"/>
      <c r="IWB2349" s="105"/>
      <c r="JFX2349" s="105"/>
      <c r="JPT2349" s="105"/>
      <c r="JZP2349" s="105"/>
      <c r="KJL2349" s="105"/>
      <c r="KTH2349" s="105"/>
      <c r="LDD2349" s="105"/>
      <c r="LMZ2349" s="105"/>
      <c r="LWV2349" s="105"/>
      <c r="MGR2349" s="105"/>
      <c r="MQN2349" s="105"/>
      <c r="NAJ2349" s="105"/>
      <c r="NKF2349" s="105"/>
      <c r="NUB2349" s="105"/>
      <c r="ODX2349" s="105"/>
      <c r="ONT2349" s="105"/>
      <c r="OXP2349" s="105"/>
      <c r="PHL2349" s="105"/>
      <c r="PRH2349" s="105"/>
      <c r="QBD2349" s="105"/>
      <c r="QKZ2349" s="105"/>
      <c r="QUV2349" s="105"/>
      <c r="RER2349" s="105"/>
      <c r="RON2349" s="105"/>
      <c r="RYJ2349" s="105"/>
      <c r="SIF2349" s="105"/>
      <c r="SSB2349" s="105"/>
      <c r="TBX2349" s="105"/>
      <c r="TLT2349" s="105"/>
      <c r="TVP2349" s="105"/>
      <c r="UFL2349" s="105"/>
      <c r="UPH2349" s="105"/>
      <c r="UZD2349" s="105"/>
      <c r="VIZ2349" s="105"/>
      <c r="VSV2349" s="105"/>
      <c r="WCR2349" s="105"/>
      <c r="WMN2349" s="105"/>
      <c r="WWJ2349" s="105"/>
    </row>
    <row r="2350" spans="1:796 1052:1820 2076:2844 3100:3868 4124:4892 5148:5916 6172:6940 7196:7964 8220:8988 9244:10012 10268:11036 11292:12060 12316:13084 13340:14108 14364:15132 15388:16156" s="107" customFormat="1" ht="57" customHeight="1" x14ac:dyDescent="0.25">
      <c r="A2350" s="54">
        <f>+SUBTOTAL(3,$B$11:B2350)</f>
        <v>144</v>
      </c>
      <c r="B2350" s="103" t="s">
        <v>42</v>
      </c>
      <c r="C2350" s="103" t="s">
        <v>43</v>
      </c>
      <c r="D2350" s="103" t="s">
        <v>831</v>
      </c>
      <c r="E2350" s="103" t="s">
        <v>832</v>
      </c>
      <c r="F2350" s="103" t="s">
        <v>6362</v>
      </c>
      <c r="G2350" s="104">
        <v>45621.449328703704</v>
      </c>
      <c r="H2350" s="103" t="s">
        <v>6362</v>
      </c>
      <c r="I2350" s="104">
        <v>45621.449328703704</v>
      </c>
      <c r="J2350" s="103" t="s">
        <v>6362</v>
      </c>
      <c r="K2350" s="104">
        <v>45621.449328703704</v>
      </c>
      <c r="L2350" s="103" t="s">
        <v>5762</v>
      </c>
      <c r="M2350" s="103" t="s">
        <v>48</v>
      </c>
      <c r="N2350" s="103" t="s">
        <v>313</v>
      </c>
      <c r="O2350" s="103" t="s">
        <v>3576</v>
      </c>
      <c r="P2350" s="103" t="s">
        <v>5763</v>
      </c>
      <c r="Q2350" s="103"/>
      <c r="R2350" s="103"/>
      <c r="S2350" s="103" t="s">
        <v>836</v>
      </c>
      <c r="T2350" s="103" t="s">
        <v>836</v>
      </c>
      <c r="U2350" s="103" t="s">
        <v>836</v>
      </c>
      <c r="V2350" s="103" t="s">
        <v>80</v>
      </c>
      <c r="W2350" s="103" t="s">
        <v>838</v>
      </c>
      <c r="X2350" s="103" t="s">
        <v>58</v>
      </c>
      <c r="Y2350" s="103"/>
      <c r="Z2350" s="103"/>
      <c r="AA2350" s="103"/>
      <c r="AB2350" s="103"/>
      <c r="AC2350" s="54" t="s">
        <v>82</v>
      </c>
      <c r="AD2350" s="54" t="s">
        <v>82</v>
      </c>
      <c r="JX2350" s="105"/>
      <c r="TT2350" s="105"/>
      <c r="ADP2350" s="105"/>
      <c r="ANL2350" s="105"/>
      <c r="AXH2350" s="105"/>
      <c r="BHD2350" s="105"/>
      <c r="BQZ2350" s="105"/>
      <c r="CAV2350" s="105"/>
      <c r="CKR2350" s="105"/>
      <c r="CUN2350" s="105"/>
      <c r="DEJ2350" s="105"/>
      <c r="DOF2350" s="105"/>
      <c r="DYB2350" s="105"/>
      <c r="EHX2350" s="105"/>
      <c r="ERT2350" s="105"/>
      <c r="FBP2350" s="105"/>
      <c r="FLL2350" s="105"/>
      <c r="FVH2350" s="105"/>
      <c r="GFD2350" s="105"/>
      <c r="GOZ2350" s="105"/>
      <c r="GYV2350" s="105"/>
      <c r="HIR2350" s="105"/>
      <c r="HSN2350" s="105"/>
      <c r="ICJ2350" s="105"/>
      <c r="IMF2350" s="105"/>
      <c r="IWB2350" s="105"/>
      <c r="JFX2350" s="105"/>
      <c r="JPT2350" s="105"/>
      <c r="JZP2350" s="105"/>
      <c r="KJL2350" s="105"/>
      <c r="KTH2350" s="105"/>
      <c r="LDD2350" s="105"/>
      <c r="LMZ2350" s="105"/>
      <c r="LWV2350" s="105"/>
      <c r="MGR2350" s="105"/>
      <c r="MQN2350" s="105"/>
      <c r="NAJ2350" s="105"/>
      <c r="NKF2350" s="105"/>
      <c r="NUB2350" s="105"/>
      <c r="ODX2350" s="105"/>
      <c r="ONT2350" s="105"/>
      <c r="OXP2350" s="105"/>
      <c r="PHL2350" s="105"/>
      <c r="PRH2350" s="105"/>
      <c r="QBD2350" s="105"/>
      <c r="QKZ2350" s="105"/>
      <c r="QUV2350" s="105"/>
      <c r="RER2350" s="105"/>
      <c r="RON2350" s="105"/>
      <c r="RYJ2350" s="105"/>
      <c r="SIF2350" s="105"/>
      <c r="SSB2350" s="105"/>
      <c r="TBX2350" s="105"/>
      <c r="TLT2350" s="105"/>
      <c r="TVP2350" s="105"/>
      <c r="UFL2350" s="105"/>
      <c r="UPH2350" s="105"/>
      <c r="UZD2350" s="105"/>
      <c r="VIZ2350" s="105"/>
      <c r="VSV2350" s="105"/>
      <c r="WCR2350" s="105"/>
      <c r="WMN2350" s="105"/>
      <c r="WWJ2350" s="105"/>
    </row>
    <row r="2351" spans="1:796 1052:1820 2076:2844 3100:3868 4124:4892 5148:5916 6172:6940 7196:7964 8220:8988 9244:10012 10268:11036 11292:12060 12316:13084 13340:14108 14364:15132 15388:16156" s="107" customFormat="1" ht="57" customHeight="1" x14ac:dyDescent="0.25">
      <c r="A2351" s="54">
        <f>+SUBTOTAL(3,$B$11:B2351)</f>
        <v>145</v>
      </c>
      <c r="B2351" s="103" t="s">
        <v>42</v>
      </c>
      <c r="C2351" s="103" t="s">
        <v>43</v>
      </c>
      <c r="D2351" s="103" t="s">
        <v>831</v>
      </c>
      <c r="E2351" s="103" t="s">
        <v>832</v>
      </c>
      <c r="F2351" s="103" t="s">
        <v>6359</v>
      </c>
      <c r="G2351" s="104">
        <v>45616.489421296297</v>
      </c>
      <c r="H2351" s="103" t="s">
        <v>6359</v>
      </c>
      <c r="I2351" s="104">
        <v>45616.489421296297</v>
      </c>
      <c r="J2351" s="103" t="s">
        <v>6359</v>
      </c>
      <c r="K2351" s="104">
        <v>45616.489421296297</v>
      </c>
      <c r="L2351" s="103" t="s">
        <v>6360</v>
      </c>
      <c r="M2351" s="103" t="s">
        <v>48</v>
      </c>
      <c r="N2351" s="103" t="s">
        <v>191</v>
      </c>
      <c r="O2351" s="103" t="s">
        <v>367</v>
      </c>
      <c r="P2351" s="103" t="s">
        <v>6361</v>
      </c>
      <c r="Q2351" s="103"/>
      <c r="R2351" s="103"/>
      <c r="S2351" s="103" t="s">
        <v>836</v>
      </c>
      <c r="T2351" s="103" t="s">
        <v>836</v>
      </c>
      <c r="U2351" s="103" t="s">
        <v>836</v>
      </c>
      <c r="V2351" s="103" t="s">
        <v>71</v>
      </c>
      <c r="W2351" s="103" t="s">
        <v>72</v>
      </c>
      <c r="X2351" s="103" t="s">
        <v>58</v>
      </c>
      <c r="Y2351" s="103"/>
      <c r="Z2351" s="103"/>
      <c r="AA2351" s="103"/>
      <c r="AB2351" s="103"/>
      <c r="AC2351" s="54" t="s">
        <v>82</v>
      </c>
      <c r="AD2351" s="54" t="s">
        <v>82</v>
      </c>
      <c r="JX2351" s="105"/>
      <c r="TT2351" s="105"/>
      <c r="ADP2351" s="105"/>
      <c r="ANL2351" s="105"/>
      <c r="AXH2351" s="105"/>
      <c r="BHD2351" s="105"/>
      <c r="BQZ2351" s="105"/>
      <c r="CAV2351" s="105"/>
      <c r="CKR2351" s="105"/>
      <c r="CUN2351" s="105"/>
      <c r="DEJ2351" s="105"/>
      <c r="DOF2351" s="105"/>
      <c r="DYB2351" s="105"/>
      <c r="EHX2351" s="105"/>
      <c r="ERT2351" s="105"/>
      <c r="FBP2351" s="105"/>
      <c r="FLL2351" s="105"/>
      <c r="FVH2351" s="105"/>
      <c r="GFD2351" s="105"/>
      <c r="GOZ2351" s="105"/>
      <c r="GYV2351" s="105"/>
      <c r="HIR2351" s="105"/>
      <c r="HSN2351" s="105"/>
      <c r="ICJ2351" s="105"/>
      <c r="IMF2351" s="105"/>
      <c r="IWB2351" s="105"/>
      <c r="JFX2351" s="105"/>
      <c r="JPT2351" s="105"/>
      <c r="JZP2351" s="105"/>
      <c r="KJL2351" s="105"/>
      <c r="KTH2351" s="105"/>
      <c r="LDD2351" s="105"/>
      <c r="LMZ2351" s="105"/>
      <c r="LWV2351" s="105"/>
      <c r="MGR2351" s="105"/>
      <c r="MQN2351" s="105"/>
      <c r="NAJ2351" s="105"/>
      <c r="NKF2351" s="105"/>
      <c r="NUB2351" s="105"/>
      <c r="ODX2351" s="105"/>
      <c r="ONT2351" s="105"/>
      <c r="OXP2351" s="105"/>
      <c r="PHL2351" s="105"/>
      <c r="PRH2351" s="105"/>
      <c r="QBD2351" s="105"/>
      <c r="QKZ2351" s="105"/>
      <c r="QUV2351" s="105"/>
      <c r="RER2351" s="105"/>
      <c r="RON2351" s="105"/>
      <c r="RYJ2351" s="105"/>
      <c r="SIF2351" s="105"/>
      <c r="SSB2351" s="105"/>
      <c r="TBX2351" s="105"/>
      <c r="TLT2351" s="105"/>
      <c r="TVP2351" s="105"/>
      <c r="UFL2351" s="105"/>
      <c r="UPH2351" s="105"/>
      <c r="UZD2351" s="105"/>
      <c r="VIZ2351" s="105"/>
      <c r="VSV2351" s="105"/>
      <c r="WCR2351" s="105"/>
      <c r="WMN2351" s="105"/>
      <c r="WWJ2351" s="105"/>
    </row>
    <row r="2352" spans="1:796 1052:1820 2076:2844 3100:3868 4124:4892 5148:5916 6172:6940 7196:7964 8220:8988 9244:10012 10268:11036 11292:12060 12316:13084 13340:14108 14364:15132 15388:16156" s="107" customFormat="1" ht="57" customHeight="1" x14ac:dyDescent="0.25">
      <c r="A2352" s="54">
        <f>+SUBTOTAL(3,$B$11:B2352)</f>
        <v>146</v>
      </c>
      <c r="B2352" s="103" t="s">
        <v>42</v>
      </c>
      <c r="C2352" s="103" t="s">
        <v>43</v>
      </c>
      <c r="D2352" s="103" t="s">
        <v>831</v>
      </c>
      <c r="E2352" s="103" t="s">
        <v>832</v>
      </c>
      <c r="F2352" s="103" t="s">
        <v>6358</v>
      </c>
      <c r="G2352" s="104">
        <v>45615.402199074073</v>
      </c>
      <c r="H2352" s="103" t="s">
        <v>6358</v>
      </c>
      <c r="I2352" s="104">
        <v>45615.402199074073</v>
      </c>
      <c r="J2352" s="103" t="s">
        <v>6358</v>
      </c>
      <c r="K2352" s="104">
        <v>45615.402199074073</v>
      </c>
      <c r="L2352" s="103" t="s">
        <v>5758</v>
      </c>
      <c r="M2352" s="103" t="s">
        <v>48</v>
      </c>
      <c r="N2352" s="103" t="s">
        <v>709</v>
      </c>
      <c r="O2352" s="103" t="s">
        <v>5759</v>
      </c>
      <c r="P2352" s="103" t="s">
        <v>5760</v>
      </c>
      <c r="Q2352" s="103"/>
      <c r="R2352" s="103"/>
      <c r="S2352" s="103" t="s">
        <v>836</v>
      </c>
      <c r="T2352" s="103" t="s">
        <v>836</v>
      </c>
      <c r="U2352" s="103" t="s">
        <v>836</v>
      </c>
      <c r="V2352" s="103" t="s">
        <v>80</v>
      </c>
      <c r="W2352" s="103" t="s">
        <v>838</v>
      </c>
      <c r="X2352" s="103" t="s">
        <v>58</v>
      </c>
      <c r="Y2352" s="103"/>
      <c r="Z2352" s="103"/>
      <c r="AA2352" s="103"/>
      <c r="AB2352" s="103"/>
      <c r="AC2352" s="54" t="s">
        <v>82</v>
      </c>
      <c r="AD2352" s="54" t="s">
        <v>82</v>
      </c>
      <c r="JX2352" s="105"/>
      <c r="TT2352" s="105"/>
      <c r="ADP2352" s="105"/>
      <c r="ANL2352" s="105"/>
      <c r="AXH2352" s="105"/>
      <c r="BHD2352" s="105"/>
      <c r="BQZ2352" s="105"/>
      <c r="CAV2352" s="105"/>
      <c r="CKR2352" s="105"/>
      <c r="CUN2352" s="105"/>
      <c r="DEJ2352" s="105"/>
      <c r="DOF2352" s="105"/>
      <c r="DYB2352" s="105"/>
      <c r="EHX2352" s="105"/>
      <c r="ERT2352" s="105"/>
      <c r="FBP2352" s="105"/>
      <c r="FLL2352" s="105"/>
      <c r="FVH2352" s="105"/>
      <c r="GFD2352" s="105"/>
      <c r="GOZ2352" s="105"/>
      <c r="GYV2352" s="105"/>
      <c r="HIR2352" s="105"/>
      <c r="HSN2352" s="105"/>
      <c r="ICJ2352" s="105"/>
      <c r="IMF2352" s="105"/>
      <c r="IWB2352" s="105"/>
      <c r="JFX2352" s="105"/>
      <c r="JPT2352" s="105"/>
      <c r="JZP2352" s="105"/>
      <c r="KJL2352" s="105"/>
      <c r="KTH2352" s="105"/>
      <c r="LDD2352" s="105"/>
      <c r="LMZ2352" s="105"/>
      <c r="LWV2352" s="105"/>
      <c r="MGR2352" s="105"/>
      <c r="MQN2352" s="105"/>
      <c r="NAJ2352" s="105"/>
      <c r="NKF2352" s="105"/>
      <c r="NUB2352" s="105"/>
      <c r="ODX2352" s="105"/>
      <c r="ONT2352" s="105"/>
      <c r="OXP2352" s="105"/>
      <c r="PHL2352" s="105"/>
      <c r="PRH2352" s="105"/>
      <c r="QBD2352" s="105"/>
      <c r="QKZ2352" s="105"/>
      <c r="QUV2352" s="105"/>
      <c r="RER2352" s="105"/>
      <c r="RON2352" s="105"/>
      <c r="RYJ2352" s="105"/>
      <c r="SIF2352" s="105"/>
      <c r="SSB2352" s="105"/>
      <c r="TBX2352" s="105"/>
      <c r="TLT2352" s="105"/>
      <c r="TVP2352" s="105"/>
      <c r="UFL2352" s="105"/>
      <c r="UPH2352" s="105"/>
      <c r="UZD2352" s="105"/>
      <c r="VIZ2352" s="105"/>
      <c r="VSV2352" s="105"/>
      <c r="WCR2352" s="105"/>
      <c r="WMN2352" s="105"/>
      <c r="WWJ2352" s="105"/>
    </row>
    <row r="2353" spans="1:796 1052:1820 2076:2844 3100:3868 4124:4892 5148:5916 6172:6940 7196:7964 8220:8988 9244:10012 10268:11036 11292:12060 12316:13084 13340:14108 14364:15132 15388:16156" s="107" customFormat="1" ht="57" customHeight="1" x14ac:dyDescent="0.25">
      <c r="A2353" s="54">
        <f>+SUBTOTAL(3,$B$11:B2353)</f>
        <v>147</v>
      </c>
      <c r="B2353" s="103" t="s">
        <v>42</v>
      </c>
      <c r="C2353" s="103" t="s">
        <v>43</v>
      </c>
      <c r="D2353" s="103" t="s">
        <v>831</v>
      </c>
      <c r="E2353" s="103" t="s">
        <v>832</v>
      </c>
      <c r="F2353" s="103" t="s">
        <v>6355</v>
      </c>
      <c r="G2353" s="104">
        <v>45607.678472222222</v>
      </c>
      <c r="H2353" s="103" t="s">
        <v>6355</v>
      </c>
      <c r="I2353" s="104">
        <v>45607.678472222222</v>
      </c>
      <c r="J2353" s="103" t="s">
        <v>6355</v>
      </c>
      <c r="K2353" s="104">
        <v>45607.678472222222</v>
      </c>
      <c r="L2353" s="103" t="s">
        <v>6356</v>
      </c>
      <c r="M2353" s="103" t="s">
        <v>48</v>
      </c>
      <c r="N2353" s="103" t="s">
        <v>313</v>
      </c>
      <c r="O2353" s="103" t="s">
        <v>485</v>
      </c>
      <c r="P2353" s="103" t="s">
        <v>6357</v>
      </c>
      <c r="Q2353" s="103"/>
      <c r="R2353" s="103"/>
      <c r="S2353" s="103" t="s">
        <v>836</v>
      </c>
      <c r="T2353" s="103" t="s">
        <v>836</v>
      </c>
      <c r="U2353" s="103" t="s">
        <v>836</v>
      </c>
      <c r="V2353" s="103" t="s">
        <v>71</v>
      </c>
      <c r="W2353" s="103" t="s">
        <v>72</v>
      </c>
      <c r="X2353" s="103" t="s">
        <v>58</v>
      </c>
      <c r="Y2353" s="103"/>
      <c r="Z2353" s="103"/>
      <c r="AA2353" s="103"/>
      <c r="AB2353" s="103"/>
      <c r="AC2353" s="103" t="s">
        <v>117</v>
      </c>
      <c r="AD2353" s="103" t="s">
        <v>117</v>
      </c>
      <c r="JX2353" s="105"/>
      <c r="TT2353" s="105"/>
      <c r="ADP2353" s="105"/>
      <c r="ANL2353" s="105"/>
      <c r="AXH2353" s="105"/>
      <c r="BHD2353" s="105"/>
      <c r="BQZ2353" s="105"/>
      <c r="CAV2353" s="105"/>
      <c r="CKR2353" s="105"/>
      <c r="CUN2353" s="105"/>
      <c r="DEJ2353" s="105"/>
      <c r="DOF2353" s="105"/>
      <c r="DYB2353" s="105"/>
      <c r="EHX2353" s="105"/>
      <c r="ERT2353" s="105"/>
      <c r="FBP2353" s="105"/>
      <c r="FLL2353" s="105"/>
      <c r="FVH2353" s="105"/>
      <c r="GFD2353" s="105"/>
      <c r="GOZ2353" s="105"/>
      <c r="GYV2353" s="105"/>
      <c r="HIR2353" s="105"/>
      <c r="HSN2353" s="105"/>
      <c r="ICJ2353" s="105"/>
      <c r="IMF2353" s="105"/>
      <c r="IWB2353" s="105"/>
      <c r="JFX2353" s="105"/>
      <c r="JPT2353" s="105"/>
      <c r="JZP2353" s="105"/>
      <c r="KJL2353" s="105"/>
      <c r="KTH2353" s="105"/>
      <c r="LDD2353" s="105"/>
      <c r="LMZ2353" s="105"/>
      <c r="LWV2353" s="105"/>
      <c r="MGR2353" s="105"/>
      <c r="MQN2353" s="105"/>
      <c r="NAJ2353" s="105"/>
      <c r="NKF2353" s="105"/>
      <c r="NUB2353" s="105"/>
      <c r="ODX2353" s="105"/>
      <c r="ONT2353" s="105"/>
      <c r="OXP2353" s="105"/>
      <c r="PHL2353" s="105"/>
      <c r="PRH2353" s="105"/>
      <c r="QBD2353" s="105"/>
      <c r="QKZ2353" s="105"/>
      <c r="QUV2353" s="105"/>
      <c r="RER2353" s="105"/>
      <c r="RON2353" s="105"/>
      <c r="RYJ2353" s="105"/>
      <c r="SIF2353" s="105"/>
      <c r="SSB2353" s="105"/>
      <c r="TBX2353" s="105"/>
      <c r="TLT2353" s="105"/>
      <c r="TVP2353" s="105"/>
      <c r="UFL2353" s="105"/>
      <c r="UPH2353" s="105"/>
      <c r="UZD2353" s="105"/>
      <c r="VIZ2353" s="105"/>
      <c r="VSV2353" s="105"/>
      <c r="WCR2353" s="105"/>
      <c r="WMN2353" s="105"/>
      <c r="WWJ2353" s="105"/>
    </row>
    <row r="2354" spans="1:796 1052:1820 2076:2844 3100:3868 4124:4892 5148:5916 6172:6940 7196:7964 8220:8988 9244:10012 10268:11036 11292:12060 12316:13084 13340:14108 14364:15132 15388:16156" s="107" customFormat="1" ht="57" customHeight="1" x14ac:dyDescent="0.25">
      <c r="A2354" s="54">
        <f>+SUBTOTAL(3,$B$11:B2354)</f>
        <v>148</v>
      </c>
      <c r="B2354" s="103" t="s">
        <v>42</v>
      </c>
      <c r="C2354" s="103" t="s">
        <v>43</v>
      </c>
      <c r="D2354" s="103" t="s">
        <v>831</v>
      </c>
      <c r="E2354" s="103" t="s">
        <v>832</v>
      </c>
      <c r="F2354" s="103" t="s">
        <v>6352</v>
      </c>
      <c r="G2354" s="104">
        <v>45601.60601851852</v>
      </c>
      <c r="H2354" s="103" t="s">
        <v>6352</v>
      </c>
      <c r="I2354" s="104">
        <v>45601.60601851852</v>
      </c>
      <c r="J2354" s="103" t="s">
        <v>6352</v>
      </c>
      <c r="K2354" s="104">
        <v>45601.60601851852</v>
      </c>
      <c r="L2354" s="103" t="s">
        <v>6353</v>
      </c>
      <c r="M2354" s="103" t="s">
        <v>48</v>
      </c>
      <c r="N2354" s="103" t="s">
        <v>64</v>
      </c>
      <c r="O2354" s="103" t="s">
        <v>171</v>
      </c>
      <c r="P2354" s="103" t="s">
        <v>6354</v>
      </c>
      <c r="Q2354" s="103"/>
      <c r="R2354" s="103"/>
      <c r="S2354" s="103" t="s">
        <v>1478</v>
      </c>
      <c r="T2354" s="103" t="s">
        <v>1478</v>
      </c>
      <c r="U2354" s="103" t="s">
        <v>1478</v>
      </c>
      <c r="V2354" s="103" t="s">
        <v>98</v>
      </c>
      <c r="W2354" s="103" t="s">
        <v>99</v>
      </c>
      <c r="X2354" s="103" t="s">
        <v>58</v>
      </c>
      <c r="Y2354" s="103"/>
      <c r="Z2354" s="103"/>
      <c r="AA2354" s="103"/>
      <c r="AB2354" s="103"/>
      <c r="AC2354" s="54" t="s">
        <v>82</v>
      </c>
      <c r="AD2354" s="54" t="s">
        <v>82</v>
      </c>
      <c r="JX2354" s="105"/>
      <c r="TT2354" s="105"/>
      <c r="ADP2354" s="105"/>
      <c r="ANL2354" s="105"/>
      <c r="AXH2354" s="105"/>
      <c r="BHD2354" s="105"/>
      <c r="BQZ2354" s="105"/>
      <c r="CAV2354" s="105"/>
      <c r="CKR2354" s="105"/>
      <c r="CUN2354" s="105"/>
      <c r="DEJ2354" s="105"/>
      <c r="DOF2354" s="105"/>
      <c r="DYB2354" s="105"/>
      <c r="EHX2354" s="105"/>
      <c r="ERT2354" s="105"/>
      <c r="FBP2354" s="105"/>
      <c r="FLL2354" s="105"/>
      <c r="FVH2354" s="105"/>
      <c r="GFD2354" s="105"/>
      <c r="GOZ2354" s="105"/>
      <c r="GYV2354" s="105"/>
      <c r="HIR2354" s="105"/>
      <c r="HSN2354" s="105"/>
      <c r="ICJ2354" s="105"/>
      <c r="IMF2354" s="105"/>
      <c r="IWB2354" s="105"/>
      <c r="JFX2354" s="105"/>
      <c r="JPT2354" s="105"/>
      <c r="JZP2354" s="105"/>
      <c r="KJL2354" s="105"/>
      <c r="KTH2354" s="105"/>
      <c r="LDD2354" s="105"/>
      <c r="LMZ2354" s="105"/>
      <c r="LWV2354" s="105"/>
      <c r="MGR2354" s="105"/>
      <c r="MQN2354" s="105"/>
      <c r="NAJ2354" s="105"/>
      <c r="NKF2354" s="105"/>
      <c r="NUB2354" s="105"/>
      <c r="ODX2354" s="105"/>
      <c r="ONT2354" s="105"/>
      <c r="OXP2354" s="105"/>
      <c r="PHL2354" s="105"/>
      <c r="PRH2354" s="105"/>
      <c r="QBD2354" s="105"/>
      <c r="QKZ2354" s="105"/>
      <c r="QUV2354" s="105"/>
      <c r="RER2354" s="105"/>
      <c r="RON2354" s="105"/>
      <c r="RYJ2354" s="105"/>
      <c r="SIF2354" s="105"/>
      <c r="SSB2354" s="105"/>
      <c r="TBX2354" s="105"/>
      <c r="TLT2354" s="105"/>
      <c r="TVP2354" s="105"/>
      <c r="UFL2354" s="105"/>
      <c r="UPH2354" s="105"/>
      <c r="UZD2354" s="105"/>
      <c r="VIZ2354" s="105"/>
      <c r="VSV2354" s="105"/>
      <c r="WCR2354" s="105"/>
      <c r="WMN2354" s="105"/>
      <c r="WWJ2354" s="105"/>
    </row>
    <row r="2355" spans="1:796 1052:1820 2076:2844 3100:3868 4124:4892 5148:5916 6172:6940 7196:7964 8220:8988 9244:10012 10268:11036 11292:12060 12316:13084 13340:14108 14364:15132 15388:16156" s="107" customFormat="1" ht="57" customHeight="1" x14ac:dyDescent="0.25">
      <c r="A2355" s="54">
        <f>+SUBTOTAL(3,$B$11:B2355)</f>
        <v>149</v>
      </c>
      <c r="B2355" s="103" t="s">
        <v>42</v>
      </c>
      <c r="C2355" s="103" t="s">
        <v>43</v>
      </c>
      <c r="D2355" s="103" t="s">
        <v>831</v>
      </c>
      <c r="E2355" s="103" t="s">
        <v>832</v>
      </c>
      <c r="F2355" s="103" t="s">
        <v>6349</v>
      </c>
      <c r="G2355" s="104">
        <v>45601</v>
      </c>
      <c r="H2355" s="103" t="s">
        <v>6349</v>
      </c>
      <c r="I2355" s="104">
        <v>45601</v>
      </c>
      <c r="J2355" s="103" t="s">
        <v>6349</v>
      </c>
      <c r="K2355" s="104">
        <v>45601</v>
      </c>
      <c r="L2355" s="103" t="s">
        <v>6350</v>
      </c>
      <c r="M2355" s="103" t="s">
        <v>48</v>
      </c>
      <c r="N2355" s="103" t="s">
        <v>709</v>
      </c>
      <c r="O2355" s="103" t="s">
        <v>722</v>
      </c>
      <c r="P2355" s="103" t="s">
        <v>6351</v>
      </c>
      <c r="Q2355" s="103"/>
      <c r="R2355" s="103"/>
      <c r="S2355" s="103" t="s">
        <v>1709</v>
      </c>
      <c r="T2355" s="103" t="s">
        <v>1709</v>
      </c>
      <c r="U2355" s="103" t="s">
        <v>1709</v>
      </c>
      <c r="V2355" s="103" t="s">
        <v>98</v>
      </c>
      <c r="W2355" s="103" t="s">
        <v>99</v>
      </c>
      <c r="X2355" s="103" t="s">
        <v>58</v>
      </c>
      <c r="Y2355" s="103"/>
      <c r="Z2355" s="103"/>
      <c r="AA2355" s="103"/>
      <c r="AB2355" s="103"/>
      <c r="AC2355" s="54" t="s">
        <v>82</v>
      </c>
      <c r="AD2355" s="54" t="s">
        <v>82</v>
      </c>
      <c r="JX2355" s="105"/>
      <c r="TT2355" s="105"/>
      <c r="ADP2355" s="105"/>
      <c r="ANL2355" s="105"/>
      <c r="AXH2355" s="105"/>
      <c r="BHD2355" s="105"/>
      <c r="BQZ2355" s="105"/>
      <c r="CAV2355" s="105"/>
      <c r="CKR2355" s="105"/>
      <c r="CUN2355" s="105"/>
      <c r="DEJ2355" s="105"/>
      <c r="DOF2355" s="105"/>
      <c r="DYB2355" s="105"/>
      <c r="EHX2355" s="105"/>
      <c r="ERT2355" s="105"/>
      <c r="FBP2355" s="105"/>
      <c r="FLL2355" s="105"/>
      <c r="FVH2355" s="105"/>
      <c r="GFD2355" s="105"/>
      <c r="GOZ2355" s="105"/>
      <c r="GYV2355" s="105"/>
      <c r="HIR2355" s="105"/>
      <c r="HSN2355" s="105"/>
      <c r="ICJ2355" s="105"/>
      <c r="IMF2355" s="105"/>
      <c r="IWB2355" s="105"/>
      <c r="JFX2355" s="105"/>
      <c r="JPT2355" s="105"/>
      <c r="JZP2355" s="105"/>
      <c r="KJL2355" s="105"/>
      <c r="KTH2355" s="105"/>
      <c r="LDD2355" s="105"/>
      <c r="LMZ2355" s="105"/>
      <c r="LWV2355" s="105"/>
      <c r="MGR2355" s="105"/>
      <c r="MQN2355" s="105"/>
      <c r="NAJ2355" s="105"/>
      <c r="NKF2355" s="105"/>
      <c r="NUB2355" s="105"/>
      <c r="ODX2355" s="105"/>
      <c r="ONT2355" s="105"/>
      <c r="OXP2355" s="105"/>
      <c r="PHL2355" s="105"/>
      <c r="PRH2355" s="105"/>
      <c r="QBD2355" s="105"/>
      <c r="QKZ2355" s="105"/>
      <c r="QUV2355" s="105"/>
      <c r="RER2355" s="105"/>
      <c r="RON2355" s="105"/>
      <c r="RYJ2355" s="105"/>
      <c r="SIF2355" s="105"/>
      <c r="SSB2355" s="105"/>
      <c r="TBX2355" s="105"/>
      <c r="TLT2355" s="105"/>
      <c r="TVP2355" s="105"/>
      <c r="UFL2355" s="105"/>
      <c r="UPH2355" s="105"/>
      <c r="UZD2355" s="105"/>
      <c r="VIZ2355" s="105"/>
      <c r="VSV2355" s="105"/>
      <c r="WCR2355" s="105"/>
      <c r="WMN2355" s="105"/>
      <c r="WWJ2355" s="105"/>
    </row>
    <row r="2356" spans="1:796 1052:1820 2076:2844 3100:3868 4124:4892 5148:5916 6172:6940 7196:7964 8220:8988 9244:10012 10268:11036 11292:12060 12316:13084 13340:14108 14364:15132 15388:16156" s="117" customFormat="1" ht="57" customHeight="1" x14ac:dyDescent="0.25">
      <c r="A2356" s="54">
        <f>+SUBTOTAL(3,$B$11:B2356)</f>
        <v>150</v>
      </c>
      <c r="B2356" s="108" t="s">
        <v>42</v>
      </c>
      <c r="C2356" s="108" t="s">
        <v>43</v>
      </c>
      <c r="D2356" s="108" t="s">
        <v>831</v>
      </c>
      <c r="E2356" s="108" t="s">
        <v>832</v>
      </c>
      <c r="F2356" s="108" t="s">
        <v>6720</v>
      </c>
      <c r="G2356" s="109">
        <v>45629</v>
      </c>
      <c r="H2356" s="108" t="s">
        <v>6720</v>
      </c>
      <c r="I2356" s="109">
        <v>45629</v>
      </c>
      <c r="J2356" s="108" t="s">
        <v>6720</v>
      </c>
      <c r="K2356" s="109">
        <v>45629</v>
      </c>
      <c r="L2356" s="108" t="s">
        <v>6721</v>
      </c>
      <c r="M2356" s="108" t="s">
        <v>48</v>
      </c>
      <c r="N2356" s="108" t="s">
        <v>313</v>
      </c>
      <c r="O2356" s="108" t="s">
        <v>508</v>
      </c>
      <c r="P2356" s="108" t="s">
        <v>6722</v>
      </c>
      <c r="Q2356" s="108"/>
      <c r="R2356" s="108"/>
      <c r="S2356" s="108" t="s">
        <v>1709</v>
      </c>
      <c r="T2356" s="108" t="s">
        <v>1709</v>
      </c>
      <c r="U2356" s="108" t="s">
        <v>1709</v>
      </c>
      <c r="V2356" s="108"/>
      <c r="W2356" s="108"/>
      <c r="X2356" s="108"/>
      <c r="Y2356" s="108"/>
      <c r="Z2356" s="108"/>
      <c r="AA2356" s="108"/>
      <c r="AB2356" s="108"/>
      <c r="AC2356" s="54" t="s">
        <v>82</v>
      </c>
      <c r="AD2356" s="54" t="s">
        <v>82</v>
      </c>
      <c r="JX2356" s="110"/>
      <c r="TT2356" s="110"/>
      <c r="ADP2356" s="110"/>
      <c r="ANL2356" s="110"/>
      <c r="AXH2356" s="110"/>
      <c r="BHD2356" s="110"/>
      <c r="BQZ2356" s="110"/>
      <c r="CAV2356" s="110"/>
      <c r="CKR2356" s="110"/>
      <c r="CUN2356" s="110"/>
      <c r="DEJ2356" s="110"/>
      <c r="DOF2356" s="110"/>
      <c r="DYB2356" s="110"/>
      <c r="EHX2356" s="110"/>
      <c r="ERT2356" s="110"/>
      <c r="FBP2356" s="110"/>
      <c r="FLL2356" s="110"/>
      <c r="FVH2356" s="110"/>
      <c r="GFD2356" s="110"/>
      <c r="GOZ2356" s="110"/>
      <c r="GYV2356" s="110"/>
      <c r="HIR2356" s="110"/>
      <c r="HSN2356" s="110"/>
      <c r="ICJ2356" s="110"/>
      <c r="IMF2356" s="110"/>
      <c r="IWB2356" s="110"/>
      <c r="JFX2356" s="110"/>
      <c r="JPT2356" s="110"/>
      <c r="JZP2356" s="110"/>
      <c r="KJL2356" s="110"/>
      <c r="KTH2356" s="110"/>
      <c r="LDD2356" s="110"/>
      <c r="LMZ2356" s="110"/>
      <c r="LWV2356" s="110"/>
      <c r="MGR2356" s="110"/>
      <c r="MQN2356" s="110"/>
      <c r="NAJ2356" s="110"/>
      <c r="NKF2356" s="110"/>
      <c r="NUB2356" s="110"/>
      <c r="ODX2356" s="110"/>
      <c r="ONT2356" s="110"/>
      <c r="OXP2356" s="110"/>
      <c r="PHL2356" s="110"/>
      <c r="PRH2356" s="110"/>
      <c r="QBD2356" s="110"/>
      <c r="QKZ2356" s="110"/>
      <c r="QUV2356" s="110"/>
      <c r="RER2356" s="110"/>
      <c r="RON2356" s="110"/>
      <c r="RYJ2356" s="110"/>
      <c r="SIF2356" s="110"/>
      <c r="SSB2356" s="110"/>
      <c r="TBX2356" s="110"/>
      <c r="TLT2356" s="110"/>
      <c r="TVP2356" s="110"/>
      <c r="UFL2356" s="110"/>
      <c r="UPH2356" s="110"/>
      <c r="UZD2356" s="110"/>
      <c r="VIZ2356" s="110"/>
      <c r="VSV2356" s="110"/>
      <c r="WCR2356" s="110"/>
      <c r="WMN2356" s="110"/>
      <c r="WWJ2356" s="110"/>
    </row>
    <row r="2357" spans="1:796 1052:1820 2076:2844 3100:3868 4124:4892 5148:5916 6172:6940 7196:7964 8220:8988 9244:10012 10268:11036 11292:12060 12316:13084 13340:14108 14364:15132 15388:16156" s="117" customFormat="1" ht="57" customHeight="1" x14ac:dyDescent="0.25">
      <c r="A2357" s="54">
        <f>+SUBTOTAL(3,$B$11:B2357)</f>
        <v>151</v>
      </c>
      <c r="B2357" s="108" t="s">
        <v>42</v>
      </c>
      <c r="C2357" s="108" t="s">
        <v>43</v>
      </c>
      <c r="D2357" s="108" t="s">
        <v>831</v>
      </c>
      <c r="E2357" s="108" t="s">
        <v>832</v>
      </c>
      <c r="F2357" s="108" t="s">
        <v>6723</v>
      </c>
      <c r="G2357" s="109">
        <v>45630</v>
      </c>
      <c r="H2357" s="108" t="s">
        <v>6723</v>
      </c>
      <c r="I2357" s="109">
        <v>45630</v>
      </c>
      <c r="J2357" s="108" t="s">
        <v>6723</v>
      </c>
      <c r="K2357" s="109">
        <v>45630</v>
      </c>
      <c r="L2357" s="108" t="s">
        <v>6724</v>
      </c>
      <c r="M2357" s="108" t="s">
        <v>48</v>
      </c>
      <c r="N2357" s="108" t="s">
        <v>141</v>
      </c>
      <c r="O2357" s="108" t="s">
        <v>612</v>
      </c>
      <c r="P2357" s="108" t="s">
        <v>6725</v>
      </c>
      <c r="Q2357" s="108"/>
      <c r="R2357" s="108"/>
      <c r="S2357" s="108" t="s">
        <v>836</v>
      </c>
      <c r="T2357" s="108" t="s">
        <v>836</v>
      </c>
      <c r="U2357" s="108" t="s">
        <v>836</v>
      </c>
      <c r="V2357" s="108"/>
      <c r="W2357" s="108"/>
      <c r="X2357" s="108"/>
      <c r="Y2357" s="108"/>
      <c r="Z2357" s="108"/>
      <c r="AA2357" s="108"/>
      <c r="AB2357" s="108"/>
      <c r="AC2357" s="54" t="s">
        <v>82</v>
      </c>
      <c r="AD2357" s="54" t="s">
        <v>82</v>
      </c>
      <c r="JX2357" s="110"/>
      <c r="TT2357" s="110"/>
      <c r="ADP2357" s="110"/>
      <c r="ANL2357" s="110"/>
      <c r="AXH2357" s="110"/>
      <c r="BHD2357" s="110"/>
      <c r="BQZ2357" s="110"/>
      <c r="CAV2357" s="110"/>
      <c r="CKR2357" s="110"/>
      <c r="CUN2357" s="110"/>
      <c r="DEJ2357" s="110"/>
      <c r="DOF2357" s="110"/>
      <c r="DYB2357" s="110"/>
      <c r="EHX2357" s="110"/>
      <c r="ERT2357" s="110"/>
      <c r="FBP2357" s="110"/>
      <c r="FLL2357" s="110"/>
      <c r="FVH2357" s="110"/>
      <c r="GFD2357" s="110"/>
      <c r="GOZ2357" s="110"/>
      <c r="GYV2357" s="110"/>
      <c r="HIR2357" s="110"/>
      <c r="HSN2357" s="110"/>
      <c r="ICJ2357" s="110"/>
      <c r="IMF2357" s="110"/>
      <c r="IWB2357" s="110"/>
      <c r="JFX2357" s="110"/>
      <c r="JPT2357" s="110"/>
      <c r="JZP2357" s="110"/>
      <c r="KJL2357" s="110"/>
      <c r="KTH2357" s="110"/>
      <c r="LDD2357" s="110"/>
      <c r="LMZ2357" s="110"/>
      <c r="LWV2357" s="110"/>
      <c r="MGR2357" s="110"/>
      <c r="MQN2357" s="110"/>
      <c r="NAJ2357" s="110"/>
      <c r="NKF2357" s="110"/>
      <c r="NUB2357" s="110"/>
      <c r="ODX2357" s="110"/>
      <c r="ONT2357" s="110"/>
      <c r="OXP2357" s="110"/>
      <c r="PHL2357" s="110"/>
      <c r="PRH2357" s="110"/>
      <c r="QBD2357" s="110"/>
      <c r="QKZ2357" s="110"/>
      <c r="QUV2357" s="110"/>
      <c r="RER2357" s="110"/>
      <c r="RON2357" s="110"/>
      <c r="RYJ2357" s="110"/>
      <c r="SIF2357" s="110"/>
      <c r="SSB2357" s="110"/>
      <c r="TBX2357" s="110"/>
      <c r="TLT2357" s="110"/>
      <c r="TVP2357" s="110"/>
      <c r="UFL2357" s="110"/>
      <c r="UPH2357" s="110"/>
      <c r="UZD2357" s="110"/>
      <c r="VIZ2357" s="110"/>
      <c r="VSV2357" s="110"/>
      <c r="WCR2357" s="110"/>
      <c r="WMN2357" s="110"/>
      <c r="WWJ2357" s="110"/>
    </row>
    <row r="2358" spans="1:796 1052:1820 2076:2844 3100:3868 4124:4892 5148:5916 6172:6940 7196:7964 8220:8988 9244:10012 10268:11036 11292:12060 12316:13084 13340:14108 14364:15132 15388:16156" s="117" customFormat="1" ht="57" customHeight="1" x14ac:dyDescent="0.25">
      <c r="A2358" s="54">
        <f>+SUBTOTAL(3,$B$11:B2358)</f>
        <v>152</v>
      </c>
      <c r="B2358" s="108" t="s">
        <v>42</v>
      </c>
      <c r="C2358" s="108" t="s">
        <v>43</v>
      </c>
      <c r="D2358" s="108" t="s">
        <v>831</v>
      </c>
      <c r="E2358" s="108" t="s">
        <v>832</v>
      </c>
      <c r="F2358" s="108" t="s">
        <v>6726</v>
      </c>
      <c r="G2358" s="109" t="s">
        <v>6727</v>
      </c>
      <c r="H2358" s="108" t="s">
        <v>6726</v>
      </c>
      <c r="I2358" s="109" t="s">
        <v>6727</v>
      </c>
      <c r="J2358" s="108" t="s">
        <v>6726</v>
      </c>
      <c r="K2358" s="109" t="s">
        <v>6727</v>
      </c>
      <c r="L2358" s="108" t="s">
        <v>6728</v>
      </c>
      <c r="M2358" s="108" t="s">
        <v>48</v>
      </c>
      <c r="N2358" s="108" t="s">
        <v>261</v>
      </c>
      <c r="O2358" s="108" t="s">
        <v>1645</v>
      </c>
      <c r="P2358" s="108" t="s">
        <v>6729</v>
      </c>
      <c r="Q2358" s="108"/>
      <c r="R2358" s="108"/>
      <c r="S2358" s="108" t="s">
        <v>1478</v>
      </c>
      <c r="T2358" s="108" t="s">
        <v>1478</v>
      </c>
      <c r="U2358" s="108" t="s">
        <v>1478</v>
      </c>
      <c r="V2358" s="108"/>
      <c r="W2358" s="108"/>
      <c r="X2358" s="108"/>
      <c r="Y2358" s="108"/>
      <c r="Z2358" s="108"/>
      <c r="AA2358" s="108"/>
      <c r="AB2358" s="108"/>
      <c r="AC2358" s="54" t="s">
        <v>82</v>
      </c>
      <c r="AD2358" s="54" t="s">
        <v>82</v>
      </c>
      <c r="JX2358" s="110"/>
      <c r="TT2358" s="110"/>
      <c r="ADP2358" s="110"/>
      <c r="ANL2358" s="110"/>
      <c r="AXH2358" s="110"/>
      <c r="BHD2358" s="110"/>
      <c r="BQZ2358" s="110"/>
      <c r="CAV2358" s="110"/>
      <c r="CKR2358" s="110"/>
      <c r="CUN2358" s="110"/>
      <c r="DEJ2358" s="110"/>
      <c r="DOF2358" s="110"/>
      <c r="DYB2358" s="110"/>
      <c r="EHX2358" s="110"/>
      <c r="ERT2358" s="110"/>
      <c r="FBP2358" s="110"/>
      <c r="FLL2358" s="110"/>
      <c r="FVH2358" s="110"/>
      <c r="GFD2358" s="110"/>
      <c r="GOZ2358" s="110"/>
      <c r="GYV2358" s="110"/>
      <c r="HIR2358" s="110"/>
      <c r="HSN2358" s="110"/>
      <c r="ICJ2358" s="110"/>
      <c r="IMF2358" s="110"/>
      <c r="IWB2358" s="110"/>
      <c r="JFX2358" s="110"/>
      <c r="JPT2358" s="110"/>
      <c r="JZP2358" s="110"/>
      <c r="KJL2358" s="110"/>
      <c r="KTH2358" s="110"/>
      <c r="LDD2358" s="110"/>
      <c r="LMZ2358" s="110"/>
      <c r="LWV2358" s="110"/>
      <c r="MGR2358" s="110"/>
      <c r="MQN2358" s="110"/>
      <c r="NAJ2358" s="110"/>
      <c r="NKF2358" s="110"/>
      <c r="NUB2358" s="110"/>
      <c r="ODX2358" s="110"/>
      <c r="ONT2358" s="110"/>
      <c r="OXP2358" s="110"/>
      <c r="PHL2358" s="110"/>
      <c r="PRH2358" s="110"/>
      <c r="QBD2358" s="110"/>
      <c r="QKZ2358" s="110"/>
      <c r="QUV2358" s="110"/>
      <c r="RER2358" s="110"/>
      <c r="RON2358" s="110"/>
      <c r="RYJ2358" s="110"/>
      <c r="SIF2358" s="110"/>
      <c r="SSB2358" s="110"/>
      <c r="TBX2358" s="110"/>
      <c r="TLT2358" s="110"/>
      <c r="TVP2358" s="110"/>
      <c r="UFL2358" s="110"/>
      <c r="UPH2358" s="110"/>
      <c r="UZD2358" s="110"/>
      <c r="VIZ2358" s="110"/>
      <c r="VSV2358" s="110"/>
      <c r="WCR2358" s="110"/>
      <c r="WMN2358" s="110"/>
      <c r="WWJ2358" s="110"/>
    </row>
    <row r="2359" spans="1:796 1052:1820 2076:2844 3100:3868 4124:4892 5148:5916 6172:6940 7196:7964 8220:8988 9244:10012 10268:11036 11292:12060 12316:13084 13340:14108 14364:15132 15388:16156" s="117" customFormat="1" ht="57" customHeight="1" x14ac:dyDescent="0.25">
      <c r="A2359" s="54">
        <f>+SUBTOTAL(3,$B$11:B2359)</f>
        <v>153</v>
      </c>
      <c r="B2359" s="108" t="s">
        <v>42</v>
      </c>
      <c r="C2359" s="108" t="s">
        <v>43</v>
      </c>
      <c r="D2359" s="108" t="s">
        <v>831</v>
      </c>
      <c r="E2359" s="108" t="s">
        <v>832</v>
      </c>
      <c r="F2359" s="108" t="s">
        <v>6730</v>
      </c>
      <c r="G2359" s="109" t="s">
        <v>6727</v>
      </c>
      <c r="H2359" s="108" t="s">
        <v>6730</v>
      </c>
      <c r="I2359" s="109" t="s">
        <v>6727</v>
      </c>
      <c r="J2359" s="108" t="s">
        <v>6730</v>
      </c>
      <c r="K2359" s="109" t="s">
        <v>6727</v>
      </c>
      <c r="L2359" s="108" t="s">
        <v>6353</v>
      </c>
      <c r="M2359" s="108" t="s">
        <v>48</v>
      </c>
      <c r="N2359" s="108" t="s">
        <v>64</v>
      </c>
      <c r="O2359" s="108" t="s">
        <v>171</v>
      </c>
      <c r="P2359" s="108" t="s">
        <v>6354</v>
      </c>
      <c r="Q2359" s="108"/>
      <c r="R2359" s="108"/>
      <c r="S2359" s="108" t="s">
        <v>1478</v>
      </c>
      <c r="T2359" s="108" t="s">
        <v>1478</v>
      </c>
      <c r="U2359" s="108" t="s">
        <v>1478</v>
      </c>
      <c r="V2359" s="108"/>
      <c r="W2359" s="108"/>
      <c r="X2359" s="108"/>
      <c r="Y2359" s="108"/>
      <c r="Z2359" s="108"/>
      <c r="AA2359" s="108"/>
      <c r="AB2359" s="108"/>
      <c r="AC2359" s="54" t="s">
        <v>82</v>
      </c>
      <c r="AD2359" s="54" t="s">
        <v>82</v>
      </c>
      <c r="JX2359" s="110"/>
      <c r="TT2359" s="110"/>
      <c r="ADP2359" s="110"/>
      <c r="ANL2359" s="110"/>
      <c r="AXH2359" s="110"/>
      <c r="BHD2359" s="110"/>
      <c r="BQZ2359" s="110"/>
      <c r="CAV2359" s="110"/>
      <c r="CKR2359" s="110"/>
      <c r="CUN2359" s="110"/>
      <c r="DEJ2359" s="110"/>
      <c r="DOF2359" s="110"/>
      <c r="DYB2359" s="110"/>
      <c r="EHX2359" s="110"/>
      <c r="ERT2359" s="110"/>
      <c r="FBP2359" s="110"/>
      <c r="FLL2359" s="110"/>
      <c r="FVH2359" s="110"/>
      <c r="GFD2359" s="110"/>
      <c r="GOZ2359" s="110"/>
      <c r="GYV2359" s="110"/>
      <c r="HIR2359" s="110"/>
      <c r="HSN2359" s="110"/>
      <c r="ICJ2359" s="110"/>
      <c r="IMF2359" s="110"/>
      <c r="IWB2359" s="110"/>
      <c r="JFX2359" s="110"/>
      <c r="JPT2359" s="110"/>
      <c r="JZP2359" s="110"/>
      <c r="KJL2359" s="110"/>
      <c r="KTH2359" s="110"/>
      <c r="LDD2359" s="110"/>
      <c r="LMZ2359" s="110"/>
      <c r="LWV2359" s="110"/>
      <c r="MGR2359" s="110"/>
      <c r="MQN2359" s="110"/>
      <c r="NAJ2359" s="110"/>
      <c r="NKF2359" s="110"/>
      <c r="NUB2359" s="110"/>
      <c r="ODX2359" s="110"/>
      <c r="ONT2359" s="110"/>
      <c r="OXP2359" s="110"/>
      <c r="PHL2359" s="110"/>
      <c r="PRH2359" s="110"/>
      <c r="QBD2359" s="110"/>
      <c r="QKZ2359" s="110"/>
      <c r="QUV2359" s="110"/>
      <c r="RER2359" s="110"/>
      <c r="RON2359" s="110"/>
      <c r="RYJ2359" s="110"/>
      <c r="SIF2359" s="110"/>
      <c r="SSB2359" s="110"/>
      <c r="TBX2359" s="110"/>
      <c r="TLT2359" s="110"/>
      <c r="TVP2359" s="110"/>
      <c r="UFL2359" s="110"/>
      <c r="UPH2359" s="110"/>
      <c r="UZD2359" s="110"/>
      <c r="VIZ2359" s="110"/>
      <c r="VSV2359" s="110"/>
      <c r="WCR2359" s="110"/>
      <c r="WMN2359" s="110"/>
      <c r="WWJ2359" s="110"/>
    </row>
    <row r="2360" spans="1:796 1052:1820 2076:2844 3100:3868 4124:4892 5148:5916 6172:6940 7196:7964 8220:8988 9244:10012 10268:11036 11292:12060 12316:13084 13340:14108 14364:15132 15388:16156" s="117" customFormat="1" ht="57" customHeight="1" x14ac:dyDescent="0.25">
      <c r="A2360" s="54">
        <f>+SUBTOTAL(3,$B$11:B2360)</f>
        <v>154</v>
      </c>
      <c r="B2360" s="108" t="s">
        <v>42</v>
      </c>
      <c r="C2360" s="108" t="s">
        <v>43</v>
      </c>
      <c r="D2360" s="108" t="s">
        <v>831</v>
      </c>
      <c r="E2360" s="108" t="s">
        <v>832</v>
      </c>
      <c r="F2360" s="108" t="s">
        <v>6731</v>
      </c>
      <c r="G2360" s="109">
        <v>45631</v>
      </c>
      <c r="H2360" s="108" t="s">
        <v>6731</v>
      </c>
      <c r="I2360" s="109">
        <v>45631</v>
      </c>
      <c r="J2360" s="108" t="s">
        <v>6731</v>
      </c>
      <c r="K2360" s="109">
        <v>45631</v>
      </c>
      <c r="L2360" s="108" t="s">
        <v>6721</v>
      </c>
      <c r="M2360" s="108" t="s">
        <v>48</v>
      </c>
      <c r="N2360" s="108" t="s">
        <v>313</v>
      </c>
      <c r="O2360" s="108" t="s">
        <v>508</v>
      </c>
      <c r="P2360" s="108" t="s">
        <v>6722</v>
      </c>
      <c r="Q2360" s="108"/>
      <c r="R2360" s="108"/>
      <c r="S2360" s="108" t="s">
        <v>1479</v>
      </c>
      <c r="T2360" s="108" t="s">
        <v>1479</v>
      </c>
      <c r="U2360" s="108" t="s">
        <v>1479</v>
      </c>
      <c r="V2360" s="108"/>
      <c r="W2360" s="108"/>
      <c r="X2360" s="108"/>
      <c r="Y2360" s="108"/>
      <c r="Z2360" s="108"/>
      <c r="AA2360" s="108"/>
      <c r="AB2360" s="108"/>
      <c r="AC2360" s="54" t="s">
        <v>82</v>
      </c>
      <c r="AD2360" s="54" t="s">
        <v>82</v>
      </c>
      <c r="JX2360" s="110"/>
      <c r="TT2360" s="110"/>
      <c r="ADP2360" s="110"/>
      <c r="ANL2360" s="110"/>
      <c r="AXH2360" s="110"/>
      <c r="BHD2360" s="110"/>
      <c r="BQZ2360" s="110"/>
      <c r="CAV2360" s="110"/>
      <c r="CKR2360" s="110"/>
      <c r="CUN2360" s="110"/>
      <c r="DEJ2360" s="110"/>
      <c r="DOF2360" s="110"/>
      <c r="DYB2360" s="110"/>
      <c r="EHX2360" s="110"/>
      <c r="ERT2360" s="110"/>
      <c r="FBP2360" s="110"/>
      <c r="FLL2360" s="110"/>
      <c r="FVH2360" s="110"/>
      <c r="GFD2360" s="110"/>
      <c r="GOZ2360" s="110"/>
      <c r="GYV2360" s="110"/>
      <c r="HIR2360" s="110"/>
      <c r="HSN2360" s="110"/>
      <c r="ICJ2360" s="110"/>
      <c r="IMF2360" s="110"/>
      <c r="IWB2360" s="110"/>
      <c r="JFX2360" s="110"/>
      <c r="JPT2360" s="110"/>
      <c r="JZP2360" s="110"/>
      <c r="KJL2360" s="110"/>
      <c r="KTH2360" s="110"/>
      <c r="LDD2360" s="110"/>
      <c r="LMZ2360" s="110"/>
      <c r="LWV2360" s="110"/>
      <c r="MGR2360" s="110"/>
      <c r="MQN2360" s="110"/>
      <c r="NAJ2360" s="110"/>
      <c r="NKF2360" s="110"/>
      <c r="NUB2360" s="110"/>
      <c r="ODX2360" s="110"/>
      <c r="ONT2360" s="110"/>
      <c r="OXP2360" s="110"/>
      <c r="PHL2360" s="110"/>
      <c r="PRH2360" s="110"/>
      <c r="QBD2360" s="110"/>
      <c r="QKZ2360" s="110"/>
      <c r="QUV2360" s="110"/>
      <c r="RER2360" s="110"/>
      <c r="RON2360" s="110"/>
      <c r="RYJ2360" s="110"/>
      <c r="SIF2360" s="110"/>
      <c r="SSB2360" s="110"/>
      <c r="TBX2360" s="110"/>
      <c r="TLT2360" s="110"/>
      <c r="TVP2360" s="110"/>
      <c r="UFL2360" s="110"/>
      <c r="UPH2360" s="110"/>
      <c r="UZD2360" s="110"/>
      <c r="VIZ2360" s="110"/>
      <c r="VSV2360" s="110"/>
      <c r="WCR2360" s="110"/>
      <c r="WMN2360" s="110"/>
      <c r="WWJ2360" s="110"/>
    </row>
    <row r="2361" spans="1:796 1052:1820 2076:2844 3100:3868 4124:4892 5148:5916 6172:6940 7196:7964 8220:8988 9244:10012 10268:11036 11292:12060 12316:13084 13340:14108 14364:15132 15388:16156" s="117" customFormat="1" ht="57" customHeight="1" x14ac:dyDescent="0.25">
      <c r="A2361" s="54">
        <f>+SUBTOTAL(3,$B$11:B2361)</f>
        <v>155</v>
      </c>
      <c r="B2361" s="108" t="s">
        <v>42</v>
      </c>
      <c r="C2361" s="108" t="s">
        <v>43</v>
      </c>
      <c r="D2361" s="108" t="s">
        <v>831</v>
      </c>
      <c r="E2361" s="108" t="s">
        <v>832</v>
      </c>
      <c r="F2361" s="108" t="s">
        <v>6732</v>
      </c>
      <c r="G2361" s="109">
        <v>45631</v>
      </c>
      <c r="H2361" s="108" t="s">
        <v>6732</v>
      </c>
      <c r="I2361" s="109">
        <v>45631</v>
      </c>
      <c r="J2361" s="108" t="s">
        <v>6732</v>
      </c>
      <c r="K2361" s="109">
        <v>45631</v>
      </c>
      <c r="L2361" s="108" t="s">
        <v>6733</v>
      </c>
      <c r="M2361" s="108" t="s">
        <v>48</v>
      </c>
      <c r="N2361" s="108" t="s">
        <v>709</v>
      </c>
      <c r="O2361" s="108" t="s">
        <v>715</v>
      </c>
      <c r="P2361" s="108" t="s">
        <v>6734</v>
      </c>
      <c r="Q2361" s="108"/>
      <c r="R2361" s="108"/>
      <c r="S2361" s="108" t="s">
        <v>1478</v>
      </c>
      <c r="T2361" s="108" t="s">
        <v>1478</v>
      </c>
      <c r="U2361" s="108" t="s">
        <v>1478</v>
      </c>
      <c r="V2361" s="108"/>
      <c r="W2361" s="108"/>
      <c r="X2361" s="108"/>
      <c r="Y2361" s="108"/>
      <c r="Z2361" s="108"/>
      <c r="AA2361" s="108"/>
      <c r="AB2361" s="108"/>
      <c r="AC2361" s="54" t="s">
        <v>82</v>
      </c>
      <c r="AD2361" s="54" t="s">
        <v>82</v>
      </c>
      <c r="JX2361" s="110"/>
      <c r="TT2361" s="110"/>
      <c r="ADP2361" s="110"/>
      <c r="ANL2361" s="110"/>
      <c r="AXH2361" s="110"/>
      <c r="BHD2361" s="110"/>
      <c r="BQZ2361" s="110"/>
      <c r="CAV2361" s="110"/>
      <c r="CKR2361" s="110"/>
      <c r="CUN2361" s="110"/>
      <c r="DEJ2361" s="110"/>
      <c r="DOF2361" s="110"/>
      <c r="DYB2361" s="110"/>
      <c r="EHX2361" s="110"/>
      <c r="ERT2361" s="110"/>
      <c r="FBP2361" s="110"/>
      <c r="FLL2361" s="110"/>
      <c r="FVH2361" s="110"/>
      <c r="GFD2361" s="110"/>
      <c r="GOZ2361" s="110"/>
      <c r="GYV2361" s="110"/>
      <c r="HIR2361" s="110"/>
      <c r="HSN2361" s="110"/>
      <c r="ICJ2361" s="110"/>
      <c r="IMF2361" s="110"/>
      <c r="IWB2361" s="110"/>
      <c r="JFX2361" s="110"/>
      <c r="JPT2361" s="110"/>
      <c r="JZP2361" s="110"/>
      <c r="KJL2361" s="110"/>
      <c r="KTH2361" s="110"/>
      <c r="LDD2361" s="110"/>
      <c r="LMZ2361" s="110"/>
      <c r="LWV2361" s="110"/>
      <c r="MGR2361" s="110"/>
      <c r="MQN2361" s="110"/>
      <c r="NAJ2361" s="110"/>
      <c r="NKF2361" s="110"/>
      <c r="NUB2361" s="110"/>
      <c r="ODX2361" s="110"/>
      <c r="ONT2361" s="110"/>
      <c r="OXP2361" s="110"/>
      <c r="PHL2361" s="110"/>
      <c r="PRH2361" s="110"/>
      <c r="QBD2361" s="110"/>
      <c r="QKZ2361" s="110"/>
      <c r="QUV2361" s="110"/>
      <c r="RER2361" s="110"/>
      <c r="RON2361" s="110"/>
      <c r="RYJ2361" s="110"/>
      <c r="SIF2361" s="110"/>
      <c r="SSB2361" s="110"/>
      <c r="TBX2361" s="110"/>
      <c r="TLT2361" s="110"/>
      <c r="TVP2361" s="110"/>
      <c r="UFL2361" s="110"/>
      <c r="UPH2361" s="110"/>
      <c r="UZD2361" s="110"/>
      <c r="VIZ2361" s="110"/>
      <c r="VSV2361" s="110"/>
      <c r="WCR2361" s="110"/>
      <c r="WMN2361" s="110"/>
      <c r="WWJ2361" s="110"/>
    </row>
    <row r="2362" spans="1:796 1052:1820 2076:2844 3100:3868 4124:4892 5148:5916 6172:6940 7196:7964 8220:8988 9244:10012 10268:11036 11292:12060 12316:13084 13340:14108 14364:15132 15388:16156" s="117" customFormat="1" ht="57" customHeight="1" x14ac:dyDescent="0.25">
      <c r="A2362" s="54">
        <f>+SUBTOTAL(3,$B$11:B2362)</f>
        <v>156</v>
      </c>
      <c r="B2362" s="108" t="s">
        <v>42</v>
      </c>
      <c r="C2362" s="108" t="s">
        <v>43</v>
      </c>
      <c r="D2362" s="108" t="s">
        <v>831</v>
      </c>
      <c r="E2362" s="108" t="s">
        <v>832</v>
      </c>
      <c r="F2362" s="108" t="s">
        <v>6735</v>
      </c>
      <c r="G2362" s="109">
        <v>45636</v>
      </c>
      <c r="H2362" s="108" t="s">
        <v>6735</v>
      </c>
      <c r="I2362" s="109">
        <v>45636</v>
      </c>
      <c r="J2362" s="108" t="s">
        <v>6735</v>
      </c>
      <c r="K2362" s="109">
        <v>45636</v>
      </c>
      <c r="L2362" s="108" t="s">
        <v>6736</v>
      </c>
      <c r="M2362" s="108" t="s">
        <v>48</v>
      </c>
      <c r="N2362" s="108" t="s">
        <v>261</v>
      </c>
      <c r="O2362" s="108" t="s">
        <v>1407</v>
      </c>
      <c r="P2362" s="108" t="s">
        <v>6737</v>
      </c>
      <c r="Q2362" s="108"/>
      <c r="R2362" s="108"/>
      <c r="S2362" s="108" t="s">
        <v>1478</v>
      </c>
      <c r="T2362" s="108" t="s">
        <v>1478</v>
      </c>
      <c r="U2362" s="108" t="s">
        <v>1478</v>
      </c>
      <c r="V2362" s="108"/>
      <c r="W2362" s="108"/>
      <c r="X2362" s="108"/>
      <c r="Y2362" s="108"/>
      <c r="Z2362" s="108"/>
      <c r="AA2362" s="108"/>
      <c r="AB2362" s="108"/>
      <c r="AC2362" s="54" t="s">
        <v>82</v>
      </c>
      <c r="AD2362" s="54" t="s">
        <v>82</v>
      </c>
      <c r="JX2362" s="110"/>
      <c r="TT2362" s="110"/>
      <c r="ADP2362" s="110"/>
      <c r="ANL2362" s="110"/>
      <c r="AXH2362" s="110"/>
      <c r="BHD2362" s="110"/>
      <c r="BQZ2362" s="110"/>
      <c r="CAV2362" s="110"/>
      <c r="CKR2362" s="110"/>
      <c r="CUN2362" s="110"/>
      <c r="DEJ2362" s="110"/>
      <c r="DOF2362" s="110"/>
      <c r="DYB2362" s="110"/>
      <c r="EHX2362" s="110"/>
      <c r="ERT2362" s="110"/>
      <c r="FBP2362" s="110"/>
      <c r="FLL2362" s="110"/>
      <c r="FVH2362" s="110"/>
      <c r="GFD2362" s="110"/>
      <c r="GOZ2362" s="110"/>
      <c r="GYV2362" s="110"/>
      <c r="HIR2362" s="110"/>
      <c r="HSN2362" s="110"/>
      <c r="ICJ2362" s="110"/>
      <c r="IMF2362" s="110"/>
      <c r="IWB2362" s="110"/>
      <c r="JFX2362" s="110"/>
      <c r="JPT2362" s="110"/>
      <c r="JZP2362" s="110"/>
      <c r="KJL2362" s="110"/>
      <c r="KTH2362" s="110"/>
      <c r="LDD2362" s="110"/>
      <c r="LMZ2362" s="110"/>
      <c r="LWV2362" s="110"/>
      <c r="MGR2362" s="110"/>
      <c r="MQN2362" s="110"/>
      <c r="NAJ2362" s="110"/>
      <c r="NKF2362" s="110"/>
      <c r="NUB2362" s="110"/>
      <c r="ODX2362" s="110"/>
      <c r="ONT2362" s="110"/>
      <c r="OXP2362" s="110"/>
      <c r="PHL2362" s="110"/>
      <c r="PRH2362" s="110"/>
      <c r="QBD2362" s="110"/>
      <c r="QKZ2362" s="110"/>
      <c r="QUV2362" s="110"/>
      <c r="RER2362" s="110"/>
      <c r="RON2362" s="110"/>
      <c r="RYJ2362" s="110"/>
      <c r="SIF2362" s="110"/>
      <c r="SSB2362" s="110"/>
      <c r="TBX2362" s="110"/>
      <c r="TLT2362" s="110"/>
      <c r="TVP2362" s="110"/>
      <c r="UFL2362" s="110"/>
      <c r="UPH2362" s="110"/>
      <c r="UZD2362" s="110"/>
      <c r="VIZ2362" s="110"/>
      <c r="VSV2362" s="110"/>
      <c r="WCR2362" s="110"/>
      <c r="WMN2362" s="110"/>
      <c r="WWJ2362" s="110"/>
    </row>
    <row r="2363" spans="1:796 1052:1820 2076:2844 3100:3868 4124:4892 5148:5916 6172:6940 7196:7964 8220:8988 9244:10012 10268:11036 11292:12060 12316:13084 13340:14108 14364:15132 15388:16156" s="117" customFormat="1" ht="57" customHeight="1" x14ac:dyDescent="0.25">
      <c r="A2363" s="54">
        <f>+SUBTOTAL(3,$B$11:B2363)</f>
        <v>157</v>
      </c>
      <c r="B2363" s="108" t="s">
        <v>42</v>
      </c>
      <c r="C2363" s="108" t="s">
        <v>43</v>
      </c>
      <c r="D2363" s="108" t="s">
        <v>831</v>
      </c>
      <c r="E2363" s="108" t="s">
        <v>832</v>
      </c>
      <c r="F2363" s="108" t="s">
        <v>6738</v>
      </c>
      <c r="G2363" s="109" t="s">
        <v>6739</v>
      </c>
      <c r="H2363" s="108" t="s">
        <v>6738</v>
      </c>
      <c r="I2363" s="109" t="s">
        <v>6739</v>
      </c>
      <c r="J2363" s="108" t="s">
        <v>6738</v>
      </c>
      <c r="K2363" s="109" t="s">
        <v>6739</v>
      </c>
      <c r="L2363" s="108" t="s">
        <v>6740</v>
      </c>
      <c r="M2363" s="108" t="s">
        <v>48</v>
      </c>
      <c r="N2363" s="108" t="s">
        <v>709</v>
      </c>
      <c r="O2363" s="108" t="s">
        <v>722</v>
      </c>
      <c r="P2363" s="108" t="s">
        <v>6741</v>
      </c>
      <c r="Q2363" s="108"/>
      <c r="R2363" s="108"/>
      <c r="S2363" s="108" t="s">
        <v>836</v>
      </c>
      <c r="T2363" s="108" t="s">
        <v>836</v>
      </c>
      <c r="U2363" s="108" t="s">
        <v>836</v>
      </c>
      <c r="V2363" s="108"/>
      <c r="W2363" s="108"/>
      <c r="X2363" s="108"/>
      <c r="Y2363" s="108"/>
      <c r="Z2363" s="108"/>
      <c r="AA2363" s="108"/>
      <c r="AB2363" s="108"/>
      <c r="AC2363" s="108" t="s">
        <v>117</v>
      </c>
      <c r="AD2363" s="108" t="s">
        <v>117</v>
      </c>
      <c r="JX2363" s="110"/>
      <c r="TT2363" s="110"/>
      <c r="ADP2363" s="110"/>
      <c r="ANL2363" s="110"/>
      <c r="AXH2363" s="110"/>
      <c r="BHD2363" s="110"/>
      <c r="BQZ2363" s="110"/>
      <c r="CAV2363" s="110"/>
      <c r="CKR2363" s="110"/>
      <c r="CUN2363" s="110"/>
      <c r="DEJ2363" s="110"/>
      <c r="DOF2363" s="110"/>
      <c r="DYB2363" s="110"/>
      <c r="EHX2363" s="110"/>
      <c r="ERT2363" s="110"/>
      <c r="FBP2363" s="110"/>
      <c r="FLL2363" s="110"/>
      <c r="FVH2363" s="110"/>
      <c r="GFD2363" s="110"/>
      <c r="GOZ2363" s="110"/>
      <c r="GYV2363" s="110"/>
      <c r="HIR2363" s="110"/>
      <c r="HSN2363" s="110"/>
      <c r="ICJ2363" s="110"/>
      <c r="IMF2363" s="110"/>
      <c r="IWB2363" s="110"/>
      <c r="JFX2363" s="110"/>
      <c r="JPT2363" s="110"/>
      <c r="JZP2363" s="110"/>
      <c r="KJL2363" s="110"/>
      <c r="KTH2363" s="110"/>
      <c r="LDD2363" s="110"/>
      <c r="LMZ2363" s="110"/>
      <c r="LWV2363" s="110"/>
      <c r="MGR2363" s="110"/>
      <c r="MQN2363" s="110"/>
      <c r="NAJ2363" s="110"/>
      <c r="NKF2363" s="110"/>
      <c r="NUB2363" s="110"/>
      <c r="ODX2363" s="110"/>
      <c r="ONT2363" s="110"/>
      <c r="OXP2363" s="110"/>
      <c r="PHL2363" s="110"/>
      <c r="PRH2363" s="110"/>
      <c r="QBD2363" s="110"/>
      <c r="QKZ2363" s="110"/>
      <c r="QUV2363" s="110"/>
      <c r="RER2363" s="110"/>
      <c r="RON2363" s="110"/>
      <c r="RYJ2363" s="110"/>
      <c r="SIF2363" s="110"/>
      <c r="SSB2363" s="110"/>
      <c r="TBX2363" s="110"/>
      <c r="TLT2363" s="110"/>
      <c r="TVP2363" s="110"/>
      <c r="UFL2363" s="110"/>
      <c r="UPH2363" s="110"/>
      <c r="UZD2363" s="110"/>
      <c r="VIZ2363" s="110"/>
      <c r="VSV2363" s="110"/>
      <c r="WCR2363" s="110"/>
      <c r="WMN2363" s="110"/>
      <c r="WWJ2363" s="110"/>
    </row>
    <row r="2364" spans="1:796 1052:1820 2076:2844 3100:3868 4124:4892 5148:5916 6172:6940 7196:7964 8220:8988 9244:10012 10268:11036 11292:12060 12316:13084 13340:14108 14364:15132 15388:16156" s="117" customFormat="1" ht="57" customHeight="1" x14ac:dyDescent="0.25">
      <c r="A2364" s="54">
        <f>+SUBTOTAL(3,$B$11:B2364)</f>
        <v>158</v>
      </c>
      <c r="B2364" s="108" t="s">
        <v>42</v>
      </c>
      <c r="C2364" s="108" t="s">
        <v>43</v>
      </c>
      <c r="D2364" s="108" t="s">
        <v>831</v>
      </c>
      <c r="E2364" s="108" t="s">
        <v>832</v>
      </c>
      <c r="F2364" s="108" t="s">
        <v>6742</v>
      </c>
      <c r="G2364" s="109">
        <v>45636</v>
      </c>
      <c r="H2364" s="108" t="s">
        <v>6742</v>
      </c>
      <c r="I2364" s="109">
        <v>45636</v>
      </c>
      <c r="J2364" s="108" t="s">
        <v>6742</v>
      </c>
      <c r="K2364" s="109">
        <v>45636</v>
      </c>
      <c r="L2364" s="108" t="s">
        <v>6743</v>
      </c>
      <c r="M2364" s="108" t="s">
        <v>48</v>
      </c>
      <c r="N2364" s="108" t="s">
        <v>709</v>
      </c>
      <c r="O2364" s="108" t="s">
        <v>722</v>
      </c>
      <c r="P2364" s="108" t="s">
        <v>6744</v>
      </c>
      <c r="Q2364" s="108"/>
      <c r="R2364" s="108"/>
      <c r="S2364" s="108" t="s">
        <v>836</v>
      </c>
      <c r="T2364" s="108" t="s">
        <v>836</v>
      </c>
      <c r="U2364" s="108" t="s">
        <v>836</v>
      </c>
      <c r="V2364" s="108"/>
      <c r="W2364" s="108"/>
      <c r="X2364" s="108"/>
      <c r="Y2364" s="108"/>
      <c r="Z2364" s="108"/>
      <c r="AA2364" s="108"/>
      <c r="AB2364" s="108"/>
      <c r="AC2364" s="108" t="s">
        <v>117</v>
      </c>
      <c r="AD2364" s="108" t="s">
        <v>117</v>
      </c>
      <c r="JX2364" s="110"/>
      <c r="TT2364" s="110"/>
      <c r="ADP2364" s="110"/>
      <c r="ANL2364" s="110"/>
      <c r="AXH2364" s="110"/>
      <c r="BHD2364" s="110"/>
      <c r="BQZ2364" s="110"/>
      <c r="CAV2364" s="110"/>
      <c r="CKR2364" s="110"/>
      <c r="CUN2364" s="110"/>
      <c r="DEJ2364" s="110"/>
      <c r="DOF2364" s="110"/>
      <c r="DYB2364" s="110"/>
      <c r="EHX2364" s="110"/>
      <c r="ERT2364" s="110"/>
      <c r="FBP2364" s="110"/>
      <c r="FLL2364" s="110"/>
      <c r="FVH2364" s="110"/>
      <c r="GFD2364" s="110"/>
      <c r="GOZ2364" s="110"/>
      <c r="GYV2364" s="110"/>
      <c r="HIR2364" s="110"/>
      <c r="HSN2364" s="110"/>
      <c r="ICJ2364" s="110"/>
      <c r="IMF2364" s="110"/>
      <c r="IWB2364" s="110"/>
      <c r="JFX2364" s="110"/>
      <c r="JPT2364" s="110"/>
      <c r="JZP2364" s="110"/>
      <c r="KJL2364" s="110"/>
      <c r="KTH2364" s="110"/>
      <c r="LDD2364" s="110"/>
      <c r="LMZ2364" s="110"/>
      <c r="LWV2364" s="110"/>
      <c r="MGR2364" s="110"/>
      <c r="MQN2364" s="110"/>
      <c r="NAJ2364" s="110"/>
      <c r="NKF2364" s="110"/>
      <c r="NUB2364" s="110"/>
      <c r="ODX2364" s="110"/>
      <c r="ONT2364" s="110"/>
      <c r="OXP2364" s="110"/>
      <c r="PHL2364" s="110"/>
      <c r="PRH2364" s="110"/>
      <c r="QBD2364" s="110"/>
      <c r="QKZ2364" s="110"/>
      <c r="QUV2364" s="110"/>
      <c r="RER2364" s="110"/>
      <c r="RON2364" s="110"/>
      <c r="RYJ2364" s="110"/>
      <c r="SIF2364" s="110"/>
      <c r="SSB2364" s="110"/>
      <c r="TBX2364" s="110"/>
      <c r="TLT2364" s="110"/>
      <c r="TVP2364" s="110"/>
      <c r="UFL2364" s="110"/>
      <c r="UPH2364" s="110"/>
      <c r="UZD2364" s="110"/>
      <c r="VIZ2364" s="110"/>
      <c r="VSV2364" s="110"/>
      <c r="WCR2364" s="110"/>
      <c r="WMN2364" s="110"/>
      <c r="WWJ2364" s="110"/>
    </row>
    <row r="2365" spans="1:796 1052:1820 2076:2844 3100:3868 4124:4892 5148:5916 6172:6940 7196:7964 8220:8988 9244:10012 10268:11036 11292:12060 12316:13084 13340:14108 14364:15132 15388:16156" s="117" customFormat="1" ht="57" customHeight="1" x14ac:dyDescent="0.25">
      <c r="A2365" s="54">
        <f>+SUBTOTAL(3,$B$11:B2365)</f>
        <v>159</v>
      </c>
      <c r="B2365" s="108" t="s">
        <v>42</v>
      </c>
      <c r="C2365" s="108" t="s">
        <v>43</v>
      </c>
      <c r="D2365" s="108" t="s">
        <v>831</v>
      </c>
      <c r="E2365" s="108" t="s">
        <v>832</v>
      </c>
      <c r="F2365" s="108" t="s">
        <v>6745</v>
      </c>
      <c r="G2365" s="109">
        <v>45637</v>
      </c>
      <c r="H2365" s="108" t="s">
        <v>6745</v>
      </c>
      <c r="I2365" s="109">
        <v>45637</v>
      </c>
      <c r="J2365" s="108" t="s">
        <v>6745</v>
      </c>
      <c r="K2365" s="109">
        <v>45637</v>
      </c>
      <c r="L2365" s="108" t="s">
        <v>6746</v>
      </c>
      <c r="M2365" s="108" t="s">
        <v>48</v>
      </c>
      <c r="N2365" s="108" t="s">
        <v>141</v>
      </c>
      <c r="O2365" s="108" t="s">
        <v>580</v>
      </c>
      <c r="P2365" s="108" t="s">
        <v>6747</v>
      </c>
      <c r="Q2365" s="108"/>
      <c r="R2365" s="108"/>
      <c r="S2365" s="108" t="s">
        <v>1478</v>
      </c>
      <c r="T2365" s="108" t="s">
        <v>1478</v>
      </c>
      <c r="U2365" s="108" t="s">
        <v>1478</v>
      </c>
      <c r="V2365" s="108"/>
      <c r="W2365" s="108"/>
      <c r="X2365" s="108"/>
      <c r="Y2365" s="108"/>
      <c r="Z2365" s="108"/>
      <c r="AA2365" s="108"/>
      <c r="AB2365" s="108"/>
      <c r="AC2365" s="108" t="s">
        <v>5688</v>
      </c>
      <c r="AD2365" s="108" t="s">
        <v>5688</v>
      </c>
      <c r="JX2365" s="110"/>
      <c r="TT2365" s="110"/>
      <c r="ADP2365" s="110"/>
      <c r="ANL2365" s="110"/>
      <c r="AXH2365" s="110"/>
      <c r="BHD2365" s="110"/>
      <c r="BQZ2365" s="110"/>
      <c r="CAV2365" s="110"/>
      <c r="CKR2365" s="110"/>
      <c r="CUN2365" s="110"/>
      <c r="DEJ2365" s="110"/>
      <c r="DOF2365" s="110"/>
      <c r="DYB2365" s="110"/>
      <c r="EHX2365" s="110"/>
      <c r="ERT2365" s="110"/>
      <c r="FBP2365" s="110"/>
      <c r="FLL2365" s="110"/>
      <c r="FVH2365" s="110"/>
      <c r="GFD2365" s="110"/>
      <c r="GOZ2365" s="110"/>
      <c r="GYV2365" s="110"/>
      <c r="HIR2365" s="110"/>
      <c r="HSN2365" s="110"/>
      <c r="ICJ2365" s="110"/>
      <c r="IMF2365" s="110"/>
      <c r="IWB2365" s="110"/>
      <c r="JFX2365" s="110"/>
      <c r="JPT2365" s="110"/>
      <c r="JZP2365" s="110"/>
      <c r="KJL2365" s="110"/>
      <c r="KTH2365" s="110"/>
      <c r="LDD2365" s="110"/>
      <c r="LMZ2365" s="110"/>
      <c r="LWV2365" s="110"/>
      <c r="MGR2365" s="110"/>
      <c r="MQN2365" s="110"/>
      <c r="NAJ2365" s="110"/>
      <c r="NKF2365" s="110"/>
      <c r="NUB2365" s="110"/>
      <c r="ODX2365" s="110"/>
      <c r="ONT2365" s="110"/>
      <c r="OXP2365" s="110"/>
      <c r="PHL2365" s="110"/>
      <c r="PRH2365" s="110"/>
      <c r="QBD2365" s="110"/>
      <c r="QKZ2365" s="110"/>
      <c r="QUV2365" s="110"/>
      <c r="RER2365" s="110"/>
      <c r="RON2365" s="110"/>
      <c r="RYJ2365" s="110"/>
      <c r="SIF2365" s="110"/>
      <c r="SSB2365" s="110"/>
      <c r="TBX2365" s="110"/>
      <c r="TLT2365" s="110"/>
      <c r="TVP2365" s="110"/>
      <c r="UFL2365" s="110"/>
      <c r="UPH2365" s="110"/>
      <c r="UZD2365" s="110"/>
      <c r="VIZ2365" s="110"/>
      <c r="VSV2365" s="110"/>
      <c r="WCR2365" s="110"/>
      <c r="WMN2365" s="110"/>
      <c r="WWJ2365" s="110"/>
    </row>
    <row r="2366" spans="1:796 1052:1820 2076:2844 3100:3868 4124:4892 5148:5916 6172:6940 7196:7964 8220:8988 9244:10012 10268:11036 11292:12060 12316:13084 13340:14108 14364:15132 15388:16156" s="117" customFormat="1" ht="57" customHeight="1" x14ac:dyDescent="0.25">
      <c r="A2366" s="54">
        <f>+SUBTOTAL(3,$B$11:B2366)</f>
        <v>160</v>
      </c>
      <c r="B2366" s="108" t="s">
        <v>42</v>
      </c>
      <c r="C2366" s="108" t="s">
        <v>43</v>
      </c>
      <c r="D2366" s="108" t="s">
        <v>831</v>
      </c>
      <c r="E2366" s="108" t="s">
        <v>832</v>
      </c>
      <c r="F2366" s="108" t="s">
        <v>6748</v>
      </c>
      <c r="G2366" s="109">
        <v>45638</v>
      </c>
      <c r="H2366" s="108" t="s">
        <v>6748</v>
      </c>
      <c r="I2366" s="109">
        <v>45638</v>
      </c>
      <c r="J2366" s="108" t="s">
        <v>6748</v>
      </c>
      <c r="K2366" s="109">
        <v>45638</v>
      </c>
      <c r="L2366" s="108" t="s">
        <v>6749</v>
      </c>
      <c r="M2366" s="108" t="s">
        <v>111</v>
      </c>
      <c r="N2366" s="108" t="s">
        <v>191</v>
      </c>
      <c r="O2366" s="108" t="s">
        <v>6750</v>
      </c>
      <c r="P2366" s="108" t="s">
        <v>6751</v>
      </c>
      <c r="Q2366" s="108"/>
      <c r="R2366" s="108"/>
      <c r="S2366" s="108" t="s">
        <v>836</v>
      </c>
      <c r="T2366" s="108" t="s">
        <v>836</v>
      </c>
      <c r="U2366" s="108" t="s">
        <v>836</v>
      </c>
      <c r="V2366" s="108"/>
      <c r="W2366" s="108"/>
      <c r="X2366" s="108"/>
      <c r="Y2366" s="108"/>
      <c r="Z2366" s="108"/>
      <c r="AA2366" s="108"/>
      <c r="AB2366" s="108"/>
      <c r="AC2366" s="54" t="s">
        <v>82</v>
      </c>
      <c r="AD2366" s="54" t="s">
        <v>82</v>
      </c>
      <c r="JX2366" s="110"/>
      <c r="TT2366" s="110"/>
      <c r="ADP2366" s="110"/>
      <c r="ANL2366" s="110"/>
      <c r="AXH2366" s="110"/>
      <c r="BHD2366" s="110"/>
      <c r="BQZ2366" s="110"/>
      <c r="CAV2366" s="110"/>
      <c r="CKR2366" s="110"/>
      <c r="CUN2366" s="110"/>
      <c r="DEJ2366" s="110"/>
      <c r="DOF2366" s="110"/>
      <c r="DYB2366" s="110"/>
      <c r="EHX2366" s="110"/>
      <c r="ERT2366" s="110"/>
      <c r="FBP2366" s="110"/>
      <c r="FLL2366" s="110"/>
      <c r="FVH2366" s="110"/>
      <c r="GFD2366" s="110"/>
      <c r="GOZ2366" s="110"/>
      <c r="GYV2366" s="110"/>
      <c r="HIR2366" s="110"/>
      <c r="HSN2366" s="110"/>
      <c r="ICJ2366" s="110"/>
      <c r="IMF2366" s="110"/>
      <c r="IWB2366" s="110"/>
      <c r="JFX2366" s="110"/>
      <c r="JPT2366" s="110"/>
      <c r="JZP2366" s="110"/>
      <c r="KJL2366" s="110"/>
      <c r="KTH2366" s="110"/>
      <c r="LDD2366" s="110"/>
      <c r="LMZ2366" s="110"/>
      <c r="LWV2366" s="110"/>
      <c r="MGR2366" s="110"/>
      <c r="MQN2366" s="110"/>
      <c r="NAJ2366" s="110"/>
      <c r="NKF2366" s="110"/>
      <c r="NUB2366" s="110"/>
      <c r="ODX2366" s="110"/>
      <c r="ONT2366" s="110"/>
      <c r="OXP2366" s="110"/>
      <c r="PHL2366" s="110"/>
      <c r="PRH2366" s="110"/>
      <c r="QBD2366" s="110"/>
      <c r="QKZ2366" s="110"/>
      <c r="QUV2366" s="110"/>
      <c r="RER2366" s="110"/>
      <c r="RON2366" s="110"/>
      <c r="RYJ2366" s="110"/>
      <c r="SIF2366" s="110"/>
      <c r="SSB2366" s="110"/>
      <c r="TBX2366" s="110"/>
      <c r="TLT2366" s="110"/>
      <c r="TVP2366" s="110"/>
      <c r="UFL2366" s="110"/>
      <c r="UPH2366" s="110"/>
      <c r="UZD2366" s="110"/>
      <c r="VIZ2366" s="110"/>
      <c r="VSV2366" s="110"/>
      <c r="WCR2366" s="110"/>
      <c r="WMN2366" s="110"/>
      <c r="WWJ2366" s="110"/>
    </row>
    <row r="2367" spans="1:796 1052:1820 2076:2844 3100:3868 4124:4892 5148:5916 6172:6940 7196:7964 8220:8988 9244:10012 10268:11036 11292:12060 12316:13084 13340:14108 14364:15132 15388:16156" s="117" customFormat="1" ht="57" customHeight="1" x14ac:dyDescent="0.25">
      <c r="A2367" s="54">
        <f>+SUBTOTAL(3,$B$11:B2367)</f>
        <v>161</v>
      </c>
      <c r="B2367" s="108" t="s">
        <v>42</v>
      </c>
      <c r="C2367" s="108" t="s">
        <v>43</v>
      </c>
      <c r="D2367" s="108" t="s">
        <v>831</v>
      </c>
      <c r="E2367" s="108" t="s">
        <v>832</v>
      </c>
      <c r="F2367" s="108" t="s">
        <v>6919</v>
      </c>
      <c r="G2367" s="109">
        <v>45639.537418981483</v>
      </c>
      <c r="H2367" s="108" t="s">
        <v>6919</v>
      </c>
      <c r="I2367" s="109">
        <v>45639.537418981483</v>
      </c>
      <c r="J2367" s="108" t="s">
        <v>6919</v>
      </c>
      <c r="K2367" s="109">
        <v>45639.537418981483</v>
      </c>
      <c r="L2367" s="108" t="s">
        <v>6920</v>
      </c>
      <c r="M2367" s="108" t="s">
        <v>48</v>
      </c>
      <c r="N2367" s="108" t="s">
        <v>64</v>
      </c>
      <c r="O2367" s="108" t="s">
        <v>3520</v>
      </c>
      <c r="P2367" s="108" t="s">
        <v>6921</v>
      </c>
      <c r="Q2367" s="108"/>
      <c r="R2367" s="108"/>
      <c r="S2367" s="108" t="s">
        <v>1478</v>
      </c>
      <c r="T2367" s="108" t="s">
        <v>1478</v>
      </c>
      <c r="U2367" s="108" t="s">
        <v>1478</v>
      </c>
      <c r="V2367" s="108"/>
      <c r="W2367" s="108"/>
      <c r="X2367" s="108"/>
      <c r="Y2367" s="108"/>
      <c r="Z2367" s="108"/>
      <c r="AA2367" s="108"/>
      <c r="AB2367" s="108"/>
      <c r="AC2367" s="54" t="s">
        <v>82</v>
      </c>
      <c r="AD2367" s="54" t="s">
        <v>82</v>
      </c>
      <c r="JX2367" s="110"/>
      <c r="TT2367" s="110"/>
      <c r="ADP2367" s="110"/>
      <c r="ANL2367" s="110"/>
      <c r="AXH2367" s="110"/>
      <c r="BHD2367" s="110"/>
      <c r="BQZ2367" s="110"/>
      <c r="CAV2367" s="110"/>
      <c r="CKR2367" s="110"/>
      <c r="CUN2367" s="110"/>
      <c r="DEJ2367" s="110"/>
      <c r="DOF2367" s="110"/>
      <c r="DYB2367" s="110"/>
      <c r="EHX2367" s="110"/>
      <c r="ERT2367" s="110"/>
      <c r="FBP2367" s="110"/>
      <c r="FLL2367" s="110"/>
      <c r="FVH2367" s="110"/>
      <c r="GFD2367" s="110"/>
      <c r="GOZ2367" s="110"/>
      <c r="GYV2367" s="110"/>
      <c r="HIR2367" s="110"/>
      <c r="HSN2367" s="110"/>
      <c r="ICJ2367" s="110"/>
      <c r="IMF2367" s="110"/>
      <c r="IWB2367" s="110"/>
      <c r="JFX2367" s="110"/>
      <c r="JPT2367" s="110"/>
      <c r="JZP2367" s="110"/>
      <c r="KJL2367" s="110"/>
      <c r="KTH2367" s="110"/>
      <c r="LDD2367" s="110"/>
      <c r="LMZ2367" s="110"/>
      <c r="LWV2367" s="110"/>
      <c r="MGR2367" s="110"/>
      <c r="MQN2367" s="110"/>
      <c r="NAJ2367" s="110"/>
      <c r="NKF2367" s="110"/>
      <c r="NUB2367" s="110"/>
      <c r="ODX2367" s="110"/>
      <c r="ONT2367" s="110"/>
      <c r="OXP2367" s="110"/>
      <c r="PHL2367" s="110"/>
      <c r="PRH2367" s="110"/>
      <c r="QBD2367" s="110"/>
      <c r="QKZ2367" s="110"/>
      <c r="QUV2367" s="110"/>
      <c r="RER2367" s="110"/>
      <c r="RON2367" s="110"/>
      <c r="RYJ2367" s="110"/>
      <c r="SIF2367" s="110"/>
      <c r="SSB2367" s="110"/>
      <c r="TBX2367" s="110"/>
      <c r="TLT2367" s="110"/>
      <c r="TVP2367" s="110"/>
      <c r="UFL2367" s="110"/>
      <c r="UPH2367" s="110"/>
      <c r="UZD2367" s="110"/>
      <c r="VIZ2367" s="110"/>
      <c r="VSV2367" s="110"/>
      <c r="WCR2367" s="110"/>
      <c r="WMN2367" s="110"/>
      <c r="WWJ2367" s="110"/>
    </row>
    <row r="2368" spans="1:796 1052:1820 2076:2844 3100:3868 4124:4892 5148:5916 6172:6940 7196:7964 8220:8988 9244:10012 10268:11036 11292:12060 12316:13084 13340:14108 14364:15132 15388:16156" s="117" customFormat="1" ht="57" customHeight="1" x14ac:dyDescent="0.25">
      <c r="A2368" s="54">
        <f>+SUBTOTAL(3,$B$11:B2368)</f>
        <v>162</v>
      </c>
      <c r="B2368" s="108" t="s">
        <v>42</v>
      </c>
      <c r="C2368" s="108" t="s">
        <v>43</v>
      </c>
      <c r="D2368" s="108" t="s">
        <v>831</v>
      </c>
      <c r="E2368" s="108" t="s">
        <v>832</v>
      </c>
      <c r="F2368" s="108" t="s">
        <v>6922</v>
      </c>
      <c r="G2368" s="109">
        <v>45644</v>
      </c>
      <c r="H2368" s="108" t="s">
        <v>6922</v>
      </c>
      <c r="I2368" s="109">
        <v>45644</v>
      </c>
      <c r="J2368" s="108" t="s">
        <v>6922</v>
      </c>
      <c r="K2368" s="109">
        <v>45644</v>
      </c>
      <c r="L2368" s="108" t="s">
        <v>6923</v>
      </c>
      <c r="M2368" s="108" t="s">
        <v>48</v>
      </c>
      <c r="N2368" s="108" t="s">
        <v>191</v>
      </c>
      <c r="O2368" s="108" t="s">
        <v>6078</v>
      </c>
      <c r="P2368" s="108" t="s">
        <v>6924</v>
      </c>
      <c r="Q2368" s="108"/>
      <c r="R2368" s="108"/>
      <c r="S2368" s="108" t="s">
        <v>836</v>
      </c>
      <c r="T2368" s="108" t="s">
        <v>836</v>
      </c>
      <c r="U2368" s="108" t="s">
        <v>836</v>
      </c>
      <c r="V2368" s="108"/>
      <c r="W2368" s="108"/>
      <c r="X2368" s="108"/>
      <c r="Y2368" s="108"/>
      <c r="Z2368" s="108"/>
      <c r="AA2368" s="108"/>
      <c r="AB2368" s="108"/>
      <c r="AC2368" s="54" t="s">
        <v>82</v>
      </c>
      <c r="AD2368" s="54" t="s">
        <v>82</v>
      </c>
      <c r="JX2368" s="110"/>
      <c r="TT2368" s="110"/>
      <c r="ADP2368" s="110"/>
      <c r="ANL2368" s="110"/>
      <c r="AXH2368" s="110"/>
      <c r="BHD2368" s="110"/>
      <c r="BQZ2368" s="110"/>
      <c r="CAV2368" s="110"/>
      <c r="CKR2368" s="110"/>
      <c r="CUN2368" s="110"/>
      <c r="DEJ2368" s="110"/>
      <c r="DOF2368" s="110"/>
      <c r="DYB2368" s="110"/>
      <c r="EHX2368" s="110"/>
      <c r="ERT2368" s="110"/>
      <c r="FBP2368" s="110"/>
      <c r="FLL2368" s="110"/>
      <c r="FVH2368" s="110"/>
      <c r="GFD2368" s="110"/>
      <c r="GOZ2368" s="110"/>
      <c r="GYV2368" s="110"/>
      <c r="HIR2368" s="110"/>
      <c r="HSN2368" s="110"/>
      <c r="ICJ2368" s="110"/>
      <c r="IMF2368" s="110"/>
      <c r="IWB2368" s="110"/>
      <c r="JFX2368" s="110"/>
      <c r="JPT2368" s="110"/>
      <c r="JZP2368" s="110"/>
      <c r="KJL2368" s="110"/>
      <c r="KTH2368" s="110"/>
      <c r="LDD2368" s="110"/>
      <c r="LMZ2368" s="110"/>
      <c r="LWV2368" s="110"/>
      <c r="MGR2368" s="110"/>
      <c r="MQN2368" s="110"/>
      <c r="NAJ2368" s="110"/>
      <c r="NKF2368" s="110"/>
      <c r="NUB2368" s="110"/>
      <c r="ODX2368" s="110"/>
      <c r="ONT2368" s="110"/>
      <c r="OXP2368" s="110"/>
      <c r="PHL2368" s="110"/>
      <c r="PRH2368" s="110"/>
      <c r="QBD2368" s="110"/>
      <c r="QKZ2368" s="110"/>
      <c r="QUV2368" s="110"/>
      <c r="RER2368" s="110"/>
      <c r="RON2368" s="110"/>
      <c r="RYJ2368" s="110"/>
      <c r="SIF2368" s="110"/>
      <c r="SSB2368" s="110"/>
      <c r="TBX2368" s="110"/>
      <c r="TLT2368" s="110"/>
      <c r="TVP2368" s="110"/>
      <c r="UFL2368" s="110"/>
      <c r="UPH2368" s="110"/>
      <c r="UZD2368" s="110"/>
      <c r="VIZ2368" s="110"/>
      <c r="VSV2368" s="110"/>
      <c r="WCR2368" s="110"/>
      <c r="WMN2368" s="110"/>
      <c r="WWJ2368" s="110"/>
    </row>
    <row r="2369" spans="1:796 1052:1820 2076:2844 3100:3868 4124:4892 5148:5916 6172:6940 7196:7964 8220:8988 9244:10012 10268:11036 11292:12060 12316:13084 13340:14108 14364:15132 15388:16156" s="117" customFormat="1" ht="57" customHeight="1" x14ac:dyDescent="0.25">
      <c r="A2369" s="54">
        <f>+SUBTOTAL(3,$B$11:B2369)</f>
        <v>163</v>
      </c>
      <c r="B2369" s="108" t="s">
        <v>42</v>
      </c>
      <c r="C2369" s="108" t="s">
        <v>43</v>
      </c>
      <c r="D2369" s="108" t="s">
        <v>831</v>
      </c>
      <c r="E2369" s="108" t="s">
        <v>832</v>
      </c>
      <c r="F2369" s="108" t="s">
        <v>6925</v>
      </c>
      <c r="G2369" s="109">
        <v>45645</v>
      </c>
      <c r="H2369" s="108" t="s">
        <v>6925</v>
      </c>
      <c r="I2369" s="109">
        <v>45645</v>
      </c>
      <c r="J2369" s="108" t="s">
        <v>6925</v>
      </c>
      <c r="K2369" s="109">
        <v>45645</v>
      </c>
      <c r="L2369" s="108" t="s">
        <v>6926</v>
      </c>
      <c r="M2369" s="108" t="s">
        <v>48</v>
      </c>
      <c r="N2369" s="108" t="s">
        <v>191</v>
      </c>
      <c r="O2369" s="108" t="s">
        <v>6927</v>
      </c>
      <c r="P2369" s="108" t="s">
        <v>6928</v>
      </c>
      <c r="Q2369" s="108"/>
      <c r="R2369" s="108"/>
      <c r="S2369" s="108" t="s">
        <v>1478</v>
      </c>
      <c r="T2369" s="108" t="s">
        <v>1478</v>
      </c>
      <c r="U2369" s="108" t="s">
        <v>1478</v>
      </c>
      <c r="V2369" s="108"/>
      <c r="W2369" s="108"/>
      <c r="X2369" s="108"/>
      <c r="Y2369" s="108"/>
      <c r="Z2369" s="108"/>
      <c r="AA2369" s="108"/>
      <c r="AB2369" s="108"/>
      <c r="AC2369" s="108" t="s">
        <v>5688</v>
      </c>
      <c r="AD2369" s="108" t="s">
        <v>5688</v>
      </c>
      <c r="JX2369" s="110"/>
      <c r="TT2369" s="110"/>
      <c r="ADP2369" s="110"/>
      <c r="ANL2369" s="110"/>
      <c r="AXH2369" s="110"/>
      <c r="BHD2369" s="110"/>
      <c r="BQZ2369" s="110"/>
      <c r="CAV2369" s="110"/>
      <c r="CKR2369" s="110"/>
      <c r="CUN2369" s="110"/>
      <c r="DEJ2369" s="110"/>
      <c r="DOF2369" s="110"/>
      <c r="DYB2369" s="110"/>
      <c r="EHX2369" s="110"/>
      <c r="ERT2369" s="110"/>
      <c r="FBP2369" s="110"/>
      <c r="FLL2369" s="110"/>
      <c r="FVH2369" s="110"/>
      <c r="GFD2369" s="110"/>
      <c r="GOZ2369" s="110"/>
      <c r="GYV2369" s="110"/>
      <c r="HIR2369" s="110"/>
      <c r="HSN2369" s="110"/>
      <c r="ICJ2369" s="110"/>
      <c r="IMF2369" s="110"/>
      <c r="IWB2369" s="110"/>
      <c r="JFX2369" s="110"/>
      <c r="JPT2369" s="110"/>
      <c r="JZP2369" s="110"/>
      <c r="KJL2369" s="110"/>
      <c r="KTH2369" s="110"/>
      <c r="LDD2369" s="110"/>
      <c r="LMZ2369" s="110"/>
      <c r="LWV2369" s="110"/>
      <c r="MGR2369" s="110"/>
      <c r="MQN2369" s="110"/>
      <c r="NAJ2369" s="110"/>
      <c r="NKF2369" s="110"/>
      <c r="NUB2369" s="110"/>
      <c r="ODX2369" s="110"/>
      <c r="ONT2369" s="110"/>
      <c r="OXP2369" s="110"/>
      <c r="PHL2369" s="110"/>
      <c r="PRH2369" s="110"/>
      <c r="QBD2369" s="110"/>
      <c r="QKZ2369" s="110"/>
      <c r="QUV2369" s="110"/>
      <c r="RER2369" s="110"/>
      <c r="RON2369" s="110"/>
      <c r="RYJ2369" s="110"/>
      <c r="SIF2369" s="110"/>
      <c r="SSB2369" s="110"/>
      <c r="TBX2369" s="110"/>
      <c r="TLT2369" s="110"/>
      <c r="TVP2369" s="110"/>
      <c r="UFL2369" s="110"/>
      <c r="UPH2369" s="110"/>
      <c r="UZD2369" s="110"/>
      <c r="VIZ2369" s="110"/>
      <c r="VSV2369" s="110"/>
      <c r="WCR2369" s="110"/>
      <c r="WMN2369" s="110"/>
      <c r="WWJ2369" s="110"/>
    </row>
    <row r="2370" spans="1:796 1052:1820 2076:2844 3100:3868 4124:4892 5148:5916 6172:6940 7196:7964 8220:8988 9244:10012 10268:11036 11292:12060 12316:13084 13340:14108 14364:15132 15388:16156" s="117" customFormat="1" ht="57" customHeight="1" x14ac:dyDescent="0.25">
      <c r="A2370" s="54">
        <f>+SUBTOTAL(3,$B$11:B2370)</f>
        <v>164</v>
      </c>
      <c r="B2370" s="108" t="s">
        <v>42</v>
      </c>
      <c r="C2370" s="108" t="s">
        <v>43</v>
      </c>
      <c r="D2370" s="108" t="s">
        <v>831</v>
      </c>
      <c r="E2370" s="108" t="s">
        <v>832</v>
      </c>
      <c r="F2370" s="108" t="s">
        <v>6929</v>
      </c>
      <c r="G2370" s="109">
        <v>45646</v>
      </c>
      <c r="H2370" s="108" t="s">
        <v>6929</v>
      </c>
      <c r="I2370" s="109">
        <v>45646</v>
      </c>
      <c r="J2370" s="108" t="s">
        <v>6929</v>
      </c>
      <c r="K2370" s="109">
        <v>45646</v>
      </c>
      <c r="L2370" s="108" t="s">
        <v>6930</v>
      </c>
      <c r="M2370" s="108" t="s">
        <v>48</v>
      </c>
      <c r="N2370" s="108" t="s">
        <v>261</v>
      </c>
      <c r="O2370" s="108" t="s">
        <v>1407</v>
      </c>
      <c r="P2370" s="108" t="s">
        <v>6931</v>
      </c>
      <c r="Q2370" s="108"/>
      <c r="R2370" s="108"/>
      <c r="S2370" s="108" t="s">
        <v>836</v>
      </c>
      <c r="T2370" s="108" t="s">
        <v>836</v>
      </c>
      <c r="U2370" s="108" t="s">
        <v>836</v>
      </c>
      <c r="V2370" s="108"/>
      <c r="W2370" s="108"/>
      <c r="X2370" s="108"/>
      <c r="Y2370" s="108"/>
      <c r="Z2370" s="108"/>
      <c r="AA2370" s="108"/>
      <c r="AB2370" s="108"/>
      <c r="AC2370" s="108" t="s">
        <v>5688</v>
      </c>
      <c r="AD2370" s="108" t="s">
        <v>5688</v>
      </c>
      <c r="JX2370" s="110"/>
      <c r="TT2370" s="110"/>
      <c r="ADP2370" s="110"/>
      <c r="ANL2370" s="110"/>
      <c r="AXH2370" s="110"/>
      <c r="BHD2370" s="110"/>
      <c r="BQZ2370" s="110"/>
      <c r="CAV2370" s="110"/>
      <c r="CKR2370" s="110"/>
      <c r="CUN2370" s="110"/>
      <c r="DEJ2370" s="110"/>
      <c r="DOF2370" s="110"/>
      <c r="DYB2370" s="110"/>
      <c r="EHX2370" s="110"/>
      <c r="ERT2370" s="110"/>
      <c r="FBP2370" s="110"/>
      <c r="FLL2370" s="110"/>
      <c r="FVH2370" s="110"/>
      <c r="GFD2370" s="110"/>
      <c r="GOZ2370" s="110"/>
      <c r="GYV2370" s="110"/>
      <c r="HIR2370" s="110"/>
      <c r="HSN2370" s="110"/>
      <c r="ICJ2370" s="110"/>
      <c r="IMF2370" s="110"/>
      <c r="IWB2370" s="110"/>
      <c r="JFX2370" s="110"/>
      <c r="JPT2370" s="110"/>
      <c r="JZP2370" s="110"/>
      <c r="KJL2370" s="110"/>
      <c r="KTH2370" s="110"/>
      <c r="LDD2370" s="110"/>
      <c r="LMZ2370" s="110"/>
      <c r="LWV2370" s="110"/>
      <c r="MGR2370" s="110"/>
      <c r="MQN2370" s="110"/>
      <c r="NAJ2370" s="110"/>
      <c r="NKF2370" s="110"/>
      <c r="NUB2370" s="110"/>
      <c r="ODX2370" s="110"/>
      <c r="ONT2370" s="110"/>
      <c r="OXP2370" s="110"/>
      <c r="PHL2370" s="110"/>
      <c r="PRH2370" s="110"/>
      <c r="QBD2370" s="110"/>
      <c r="QKZ2370" s="110"/>
      <c r="QUV2370" s="110"/>
      <c r="RER2370" s="110"/>
      <c r="RON2370" s="110"/>
      <c r="RYJ2370" s="110"/>
      <c r="SIF2370" s="110"/>
      <c r="SSB2370" s="110"/>
      <c r="TBX2370" s="110"/>
      <c r="TLT2370" s="110"/>
      <c r="TVP2370" s="110"/>
      <c r="UFL2370" s="110"/>
      <c r="UPH2370" s="110"/>
      <c r="UZD2370" s="110"/>
      <c r="VIZ2370" s="110"/>
      <c r="VSV2370" s="110"/>
      <c r="WCR2370" s="110"/>
      <c r="WMN2370" s="110"/>
      <c r="WWJ2370" s="110"/>
    </row>
    <row r="2371" spans="1:796 1052:1820 2076:2844 3100:3868 4124:4892 5148:5916 6172:6940 7196:7964 8220:8988 9244:10012 10268:11036 11292:12060 12316:13084 13340:14108 14364:15132 15388:16156" s="117" customFormat="1" ht="57" customHeight="1" x14ac:dyDescent="0.25">
      <c r="A2371" s="54">
        <f>+SUBTOTAL(3,$B$11:B2371)</f>
        <v>165</v>
      </c>
      <c r="B2371" s="108" t="s">
        <v>42</v>
      </c>
      <c r="C2371" s="108" t="s">
        <v>43</v>
      </c>
      <c r="D2371" s="108" t="s">
        <v>831</v>
      </c>
      <c r="E2371" s="108" t="s">
        <v>832</v>
      </c>
      <c r="F2371" s="108" t="s">
        <v>6932</v>
      </c>
      <c r="G2371" s="109">
        <v>45650</v>
      </c>
      <c r="H2371" s="108" t="s">
        <v>6932</v>
      </c>
      <c r="I2371" s="109">
        <v>45650</v>
      </c>
      <c r="J2371" s="108" t="s">
        <v>6932</v>
      </c>
      <c r="K2371" s="109">
        <v>45650</v>
      </c>
      <c r="L2371" s="108" t="s">
        <v>6933</v>
      </c>
      <c r="M2371" s="108" t="s">
        <v>48</v>
      </c>
      <c r="N2371" s="108" t="s">
        <v>64</v>
      </c>
      <c r="O2371" s="108" t="s">
        <v>6934</v>
      </c>
      <c r="P2371" s="108" t="s">
        <v>6935</v>
      </c>
      <c r="Q2371" s="108"/>
      <c r="R2371" s="108"/>
      <c r="S2371" s="108" t="s">
        <v>1478</v>
      </c>
      <c r="T2371" s="108" t="s">
        <v>1478</v>
      </c>
      <c r="U2371" s="108" t="s">
        <v>1478</v>
      </c>
      <c r="V2371" s="108"/>
      <c r="W2371" s="108"/>
      <c r="X2371" s="108"/>
      <c r="Y2371" s="108"/>
      <c r="Z2371" s="108"/>
      <c r="AA2371" s="108"/>
      <c r="AB2371" s="108"/>
      <c r="AC2371" s="108" t="s">
        <v>5688</v>
      </c>
      <c r="AD2371" s="108" t="s">
        <v>5688</v>
      </c>
      <c r="JX2371" s="110"/>
      <c r="TT2371" s="110"/>
      <c r="ADP2371" s="110"/>
      <c r="ANL2371" s="110"/>
      <c r="AXH2371" s="110"/>
      <c r="BHD2371" s="110"/>
      <c r="BQZ2371" s="110"/>
      <c r="CAV2371" s="110"/>
      <c r="CKR2371" s="110"/>
      <c r="CUN2371" s="110"/>
      <c r="DEJ2371" s="110"/>
      <c r="DOF2371" s="110"/>
      <c r="DYB2371" s="110"/>
      <c r="EHX2371" s="110"/>
      <c r="ERT2371" s="110"/>
      <c r="FBP2371" s="110"/>
      <c r="FLL2371" s="110"/>
      <c r="FVH2371" s="110"/>
      <c r="GFD2371" s="110"/>
      <c r="GOZ2371" s="110"/>
      <c r="GYV2371" s="110"/>
      <c r="HIR2371" s="110"/>
      <c r="HSN2371" s="110"/>
      <c r="ICJ2371" s="110"/>
      <c r="IMF2371" s="110"/>
      <c r="IWB2371" s="110"/>
      <c r="JFX2371" s="110"/>
      <c r="JPT2371" s="110"/>
      <c r="JZP2371" s="110"/>
      <c r="KJL2371" s="110"/>
      <c r="KTH2371" s="110"/>
      <c r="LDD2371" s="110"/>
      <c r="LMZ2371" s="110"/>
      <c r="LWV2371" s="110"/>
      <c r="MGR2371" s="110"/>
      <c r="MQN2371" s="110"/>
      <c r="NAJ2371" s="110"/>
      <c r="NKF2371" s="110"/>
      <c r="NUB2371" s="110"/>
      <c r="ODX2371" s="110"/>
      <c r="ONT2371" s="110"/>
      <c r="OXP2371" s="110"/>
      <c r="PHL2371" s="110"/>
      <c r="PRH2371" s="110"/>
      <c r="QBD2371" s="110"/>
      <c r="QKZ2371" s="110"/>
      <c r="QUV2371" s="110"/>
      <c r="RER2371" s="110"/>
      <c r="RON2371" s="110"/>
      <c r="RYJ2371" s="110"/>
      <c r="SIF2371" s="110"/>
      <c r="SSB2371" s="110"/>
      <c r="TBX2371" s="110"/>
      <c r="TLT2371" s="110"/>
      <c r="TVP2371" s="110"/>
      <c r="UFL2371" s="110"/>
      <c r="UPH2371" s="110"/>
      <c r="UZD2371" s="110"/>
      <c r="VIZ2371" s="110"/>
      <c r="VSV2371" s="110"/>
      <c r="WCR2371" s="110"/>
      <c r="WMN2371" s="110"/>
      <c r="WWJ2371" s="110"/>
    </row>
    <row r="2372" spans="1:796 1052:1820 2076:2844 3100:3868 4124:4892 5148:5916 6172:6940 7196:7964 8220:8988 9244:10012 10268:11036 11292:12060 12316:13084 13340:14108 14364:15132 15388:16156" s="58" customFormat="1" ht="57" customHeight="1" x14ac:dyDescent="0.25">
      <c r="A2372" s="54">
        <f>+SUBTOTAL(3,$B$11:B2372)</f>
        <v>166</v>
      </c>
      <c r="B2372" s="54" t="s">
        <v>42</v>
      </c>
      <c r="C2372" s="54" t="s">
        <v>43</v>
      </c>
      <c r="D2372" s="54" t="s">
        <v>831</v>
      </c>
      <c r="E2372" s="54" t="s">
        <v>832</v>
      </c>
      <c r="F2372" s="49" t="s">
        <v>848</v>
      </c>
      <c r="G2372" s="49">
        <v>45296.491666666669</v>
      </c>
      <c r="H2372" s="49" t="s">
        <v>848</v>
      </c>
      <c r="I2372" s="49">
        <v>45296.491666666669</v>
      </c>
      <c r="J2372" s="49" t="s">
        <v>848</v>
      </c>
      <c r="K2372" s="49">
        <v>45296.491666666669</v>
      </c>
      <c r="L2372" s="80" t="s">
        <v>849</v>
      </c>
      <c r="M2372" s="49" t="s">
        <v>48</v>
      </c>
      <c r="N2372" s="49" t="s">
        <v>197</v>
      </c>
      <c r="O2372" s="49" t="s">
        <v>850</v>
      </c>
      <c r="P2372" s="49" t="s">
        <v>851</v>
      </c>
      <c r="Q2372" s="50"/>
      <c r="R2372" s="57"/>
      <c r="S2372" s="49" t="s">
        <v>836</v>
      </c>
      <c r="T2372" s="49" t="s">
        <v>852</v>
      </c>
      <c r="U2372" s="49" t="s">
        <v>852</v>
      </c>
      <c r="V2372" s="49" t="s">
        <v>80</v>
      </c>
      <c r="W2372" s="49" t="s">
        <v>838</v>
      </c>
      <c r="X2372" s="54" t="s">
        <v>58</v>
      </c>
      <c r="Y2372" s="49"/>
      <c r="Z2372" s="49" t="s">
        <v>59</v>
      </c>
      <c r="AA2372" s="54" t="s">
        <v>74</v>
      </c>
      <c r="AB2372" s="54"/>
      <c r="AC2372" s="54" t="s">
        <v>117</v>
      </c>
      <c r="AD2372" s="54" t="s">
        <v>117</v>
      </c>
    </row>
    <row r="2373" spans="1:796 1052:1820 2076:2844 3100:3868 4124:4892 5148:5916 6172:6940 7196:7964 8220:8988 9244:10012 10268:11036 11292:12060 12316:13084 13340:14108 14364:15132 15388:16156" s="58" customFormat="1" ht="57" customHeight="1" x14ac:dyDescent="0.25">
      <c r="A2373" s="54">
        <f>+SUBTOTAL(3,$B$11:B2373)</f>
        <v>167</v>
      </c>
      <c r="B2373" s="54" t="s">
        <v>42</v>
      </c>
      <c r="C2373" s="54" t="s">
        <v>43</v>
      </c>
      <c r="D2373" s="54" t="s">
        <v>853</v>
      </c>
      <c r="E2373" s="54" t="s">
        <v>854</v>
      </c>
      <c r="F2373" s="49" t="s">
        <v>1667</v>
      </c>
      <c r="G2373" s="49" t="s">
        <v>1669</v>
      </c>
      <c r="H2373" s="49" t="s">
        <v>1667</v>
      </c>
      <c r="I2373" s="49" t="s">
        <v>1669</v>
      </c>
      <c r="J2373" s="49" t="s">
        <v>1667</v>
      </c>
      <c r="K2373" s="49" t="s">
        <v>1669</v>
      </c>
      <c r="L2373" s="80" t="s">
        <v>1671</v>
      </c>
      <c r="M2373" s="49" t="s">
        <v>48</v>
      </c>
      <c r="N2373" s="49" t="s">
        <v>141</v>
      </c>
      <c r="O2373" s="49" t="s">
        <v>227</v>
      </c>
      <c r="P2373" s="49" t="s">
        <v>1674</v>
      </c>
      <c r="Q2373" s="50"/>
      <c r="R2373" s="57"/>
      <c r="S2373" s="49" t="s">
        <v>857</v>
      </c>
      <c r="T2373" s="49" t="s">
        <v>857</v>
      </c>
      <c r="U2373" s="49" t="s">
        <v>857</v>
      </c>
      <c r="V2373" s="50" t="s">
        <v>147</v>
      </c>
      <c r="W2373" s="49" t="s">
        <v>148</v>
      </c>
      <c r="X2373" s="54" t="s">
        <v>58</v>
      </c>
      <c r="Y2373" s="49"/>
      <c r="Z2373" s="49" t="s">
        <v>59</v>
      </c>
      <c r="AA2373" s="54" t="s">
        <v>60</v>
      </c>
      <c r="AB2373" s="54"/>
      <c r="AC2373" s="49" t="s">
        <v>75</v>
      </c>
      <c r="AD2373" s="49" t="s">
        <v>75</v>
      </c>
    </row>
    <row r="2374" spans="1:796 1052:1820 2076:2844 3100:3868 4124:4892 5148:5916 6172:6940 7196:7964 8220:8988 9244:10012 10268:11036 11292:12060 12316:13084 13340:14108 14364:15132 15388:16156" s="58" customFormat="1" ht="57" customHeight="1" x14ac:dyDescent="0.25">
      <c r="A2374" s="54">
        <f>+SUBTOTAL(3,$B$11:B2374)</f>
        <v>168</v>
      </c>
      <c r="B2374" s="54" t="s">
        <v>42</v>
      </c>
      <c r="C2374" s="54" t="s">
        <v>43</v>
      </c>
      <c r="D2374" s="54" t="s">
        <v>853</v>
      </c>
      <c r="E2374" s="54" t="s">
        <v>854</v>
      </c>
      <c r="F2374" s="49" t="s">
        <v>1668</v>
      </c>
      <c r="G2374" s="49" t="s">
        <v>1670</v>
      </c>
      <c r="H2374" s="49" t="s">
        <v>1668</v>
      </c>
      <c r="I2374" s="49" t="s">
        <v>1670</v>
      </c>
      <c r="J2374" s="49" t="s">
        <v>1668</v>
      </c>
      <c r="K2374" s="49" t="s">
        <v>1670</v>
      </c>
      <c r="L2374" s="80" t="s">
        <v>1672</v>
      </c>
      <c r="M2374" s="49" t="s">
        <v>48</v>
      </c>
      <c r="N2374" s="49" t="s">
        <v>261</v>
      </c>
      <c r="O2374" s="49" t="s">
        <v>1645</v>
      </c>
      <c r="P2374" s="49" t="s">
        <v>1675</v>
      </c>
      <c r="Q2374" s="50"/>
      <c r="R2374" s="57"/>
      <c r="S2374" s="49" t="s">
        <v>1676</v>
      </c>
      <c r="T2374" s="49" t="s">
        <v>1676</v>
      </c>
      <c r="U2374" s="49" t="s">
        <v>1676</v>
      </c>
      <c r="V2374" s="49" t="s">
        <v>71</v>
      </c>
      <c r="W2374" s="49" t="s">
        <v>72</v>
      </c>
      <c r="X2374" s="54" t="s">
        <v>58</v>
      </c>
      <c r="Y2374" s="49"/>
      <c r="Z2374" s="49" t="s">
        <v>59</v>
      </c>
      <c r="AA2374" s="54" t="s">
        <v>74</v>
      </c>
      <c r="AB2374" s="54"/>
      <c r="AC2374" s="54" t="s">
        <v>75</v>
      </c>
      <c r="AD2374" s="54" t="s">
        <v>75</v>
      </c>
    </row>
    <row r="2375" spans="1:796 1052:1820 2076:2844 3100:3868 4124:4892 5148:5916 6172:6940 7196:7964 8220:8988 9244:10012 10268:11036 11292:12060 12316:13084 13340:14108 14364:15132 15388:16156" s="67" customFormat="1" ht="57" customHeight="1" x14ac:dyDescent="0.25">
      <c r="A2375" s="54">
        <f>+SUBTOTAL(3,$B$11:B2375)</f>
        <v>169</v>
      </c>
      <c r="B2375" s="62" t="s">
        <v>42</v>
      </c>
      <c r="C2375" s="62" t="s">
        <v>43</v>
      </c>
      <c r="D2375" s="62" t="s">
        <v>853</v>
      </c>
      <c r="E2375" s="62" t="s">
        <v>854</v>
      </c>
      <c r="F2375" s="63">
        <v>175022</v>
      </c>
      <c r="G2375" s="63" t="s">
        <v>4135</v>
      </c>
      <c r="H2375" s="63" t="s">
        <v>4136</v>
      </c>
      <c r="I2375" s="63" t="s">
        <v>4135</v>
      </c>
      <c r="J2375" s="63" t="s">
        <v>4136</v>
      </c>
      <c r="K2375" s="63" t="s">
        <v>4135</v>
      </c>
      <c r="L2375" s="80" t="s">
        <v>4133</v>
      </c>
      <c r="M2375" s="63" t="s">
        <v>48</v>
      </c>
      <c r="N2375" s="63" t="s">
        <v>313</v>
      </c>
      <c r="O2375" s="63" t="s">
        <v>464</v>
      </c>
      <c r="P2375" s="63" t="s">
        <v>4134</v>
      </c>
      <c r="Q2375" s="64"/>
      <c r="R2375" s="65"/>
      <c r="S2375" s="63" t="s">
        <v>1676</v>
      </c>
      <c r="T2375" s="63" t="s">
        <v>1676</v>
      </c>
      <c r="U2375" s="63" t="s">
        <v>1676</v>
      </c>
      <c r="V2375" s="63" t="s">
        <v>115</v>
      </c>
      <c r="W2375" s="63" t="s">
        <v>4727</v>
      </c>
      <c r="X2375" s="54" t="s">
        <v>58</v>
      </c>
      <c r="Y2375" s="49">
        <v>45513</v>
      </c>
      <c r="Z2375" s="49"/>
      <c r="AA2375" s="54"/>
      <c r="AB2375" s="54"/>
      <c r="AC2375" s="62" t="s">
        <v>75</v>
      </c>
      <c r="AD2375" s="62" t="s">
        <v>75</v>
      </c>
      <c r="JX2375" s="58"/>
      <c r="TT2375" s="58"/>
      <c r="ADP2375" s="58"/>
      <c r="ANL2375" s="58"/>
      <c r="AXH2375" s="58"/>
      <c r="BHD2375" s="58"/>
      <c r="BQZ2375" s="58"/>
      <c r="CAV2375" s="58"/>
      <c r="CKR2375" s="58"/>
      <c r="CUN2375" s="58"/>
      <c r="DEJ2375" s="58"/>
      <c r="DOF2375" s="58"/>
      <c r="DYB2375" s="58"/>
      <c r="EHX2375" s="58"/>
      <c r="ERT2375" s="58"/>
      <c r="FBP2375" s="58"/>
      <c r="FLL2375" s="58"/>
      <c r="FVH2375" s="58"/>
      <c r="GFD2375" s="58"/>
      <c r="GOZ2375" s="58"/>
      <c r="GYV2375" s="58"/>
      <c r="HIR2375" s="58"/>
      <c r="HSN2375" s="58"/>
      <c r="ICJ2375" s="58"/>
      <c r="IMF2375" s="58"/>
      <c r="IWB2375" s="58"/>
      <c r="JFX2375" s="58"/>
      <c r="JPT2375" s="58"/>
      <c r="JZP2375" s="58"/>
      <c r="KJL2375" s="58"/>
      <c r="KTH2375" s="58"/>
      <c r="LDD2375" s="58"/>
      <c r="LMZ2375" s="58"/>
      <c r="LWV2375" s="58"/>
      <c r="MGR2375" s="58"/>
      <c r="MQN2375" s="58"/>
      <c r="NAJ2375" s="58"/>
      <c r="NKF2375" s="58"/>
      <c r="NUB2375" s="58"/>
      <c r="ODX2375" s="58"/>
      <c r="ONT2375" s="58"/>
      <c r="OXP2375" s="58"/>
      <c r="PHL2375" s="58"/>
      <c r="PRH2375" s="58"/>
      <c r="QBD2375" s="58"/>
      <c r="QKZ2375" s="58"/>
      <c r="QUV2375" s="58"/>
      <c r="RER2375" s="58"/>
      <c r="RON2375" s="58"/>
      <c r="RYJ2375" s="58"/>
      <c r="SIF2375" s="58"/>
      <c r="SSB2375" s="58"/>
      <c r="TBX2375" s="58"/>
      <c r="TLT2375" s="58"/>
      <c r="TVP2375" s="58"/>
      <c r="UFL2375" s="58"/>
      <c r="UPH2375" s="58"/>
      <c r="UZD2375" s="58"/>
      <c r="VIZ2375" s="58"/>
      <c r="VSV2375" s="58"/>
      <c r="WCR2375" s="58"/>
      <c r="WMN2375" s="58"/>
      <c r="WWJ2375" s="58"/>
    </row>
    <row r="2376" spans="1:796 1052:1820 2076:2844 3100:3868 4124:4892 5148:5916 6172:6940 7196:7964 8220:8988 9244:10012 10268:11036 11292:12060 12316:13084 13340:14108 14364:15132 15388:16156" s="90" customFormat="1" ht="57" customHeight="1" x14ac:dyDescent="0.25">
      <c r="A2376" s="54">
        <f>+SUBTOTAL(3,$B$11:B2376)</f>
        <v>170</v>
      </c>
      <c r="B2376" s="86" t="s">
        <v>42</v>
      </c>
      <c r="C2376" s="86" t="s">
        <v>43</v>
      </c>
      <c r="D2376" s="86" t="s">
        <v>853</v>
      </c>
      <c r="E2376" s="86" t="s">
        <v>854</v>
      </c>
      <c r="F2376" s="87">
        <v>177511</v>
      </c>
      <c r="G2376" s="87">
        <v>45546</v>
      </c>
      <c r="H2376" s="87">
        <v>177511</v>
      </c>
      <c r="I2376" s="87">
        <v>45546</v>
      </c>
      <c r="J2376" s="87">
        <v>177511</v>
      </c>
      <c r="K2376" s="87">
        <v>45546</v>
      </c>
      <c r="L2376" s="80" t="s">
        <v>5331</v>
      </c>
      <c r="M2376" s="87" t="s">
        <v>48</v>
      </c>
      <c r="N2376" s="87" t="s">
        <v>303</v>
      </c>
      <c r="O2376" s="87" t="s">
        <v>766</v>
      </c>
      <c r="P2376" s="87" t="s">
        <v>5332</v>
      </c>
      <c r="Q2376" s="88"/>
      <c r="R2376" s="89"/>
      <c r="S2376" s="87" t="s">
        <v>5333</v>
      </c>
      <c r="T2376" s="87" t="s">
        <v>5333</v>
      </c>
      <c r="U2376" s="87" t="s">
        <v>5333</v>
      </c>
      <c r="V2376" s="87" t="s">
        <v>71</v>
      </c>
      <c r="W2376" s="87" t="s">
        <v>4708</v>
      </c>
      <c r="X2376" s="54" t="s">
        <v>58</v>
      </c>
      <c r="Y2376" s="87"/>
      <c r="Z2376" s="87"/>
      <c r="AA2376" s="86"/>
      <c r="AB2376" s="86"/>
      <c r="AC2376" s="86" t="s">
        <v>75</v>
      </c>
      <c r="AD2376" s="86" t="s">
        <v>75</v>
      </c>
    </row>
    <row r="2377" spans="1:796 1052:1820 2076:2844 3100:3868 4124:4892 5148:5916 6172:6940 7196:7964 8220:8988 9244:10012 10268:11036 11292:12060 12316:13084 13340:14108 14364:15132 15388:16156" s="90" customFormat="1" ht="57" customHeight="1" x14ac:dyDescent="0.25">
      <c r="A2377" s="54">
        <f>+SUBTOTAL(3,$B$11:B2377)</f>
        <v>171</v>
      </c>
      <c r="B2377" s="96" t="s">
        <v>42</v>
      </c>
      <c r="C2377" s="96" t="s">
        <v>43</v>
      </c>
      <c r="D2377" s="96" t="s">
        <v>853</v>
      </c>
      <c r="E2377" s="96" t="s">
        <v>854</v>
      </c>
      <c r="F2377" s="96">
        <v>178807</v>
      </c>
      <c r="G2377" s="96">
        <v>45572</v>
      </c>
      <c r="H2377" s="96">
        <v>178807</v>
      </c>
      <c r="I2377" s="96">
        <v>45572</v>
      </c>
      <c r="J2377" s="96">
        <v>178807</v>
      </c>
      <c r="K2377" s="96">
        <v>45572</v>
      </c>
      <c r="L2377" s="80" t="s">
        <v>5746</v>
      </c>
      <c r="M2377" s="96" t="s">
        <v>48</v>
      </c>
      <c r="N2377" s="96" t="s">
        <v>64</v>
      </c>
      <c r="O2377" s="96" t="s">
        <v>171</v>
      </c>
      <c r="P2377" s="96" t="s">
        <v>5747</v>
      </c>
      <c r="Q2377" s="96"/>
      <c r="R2377" s="96"/>
      <c r="S2377" s="96" t="s">
        <v>1676</v>
      </c>
      <c r="T2377" s="96" t="s">
        <v>1676</v>
      </c>
      <c r="U2377" s="96" t="s">
        <v>1676</v>
      </c>
      <c r="V2377" s="96" t="s">
        <v>80</v>
      </c>
      <c r="W2377" s="96" t="s">
        <v>81</v>
      </c>
      <c r="X2377" s="96" t="s">
        <v>58</v>
      </c>
      <c r="Y2377" s="96"/>
      <c r="Z2377" s="96" t="s">
        <v>59</v>
      </c>
      <c r="AA2377" s="96" t="s">
        <v>74</v>
      </c>
      <c r="AB2377" s="96"/>
      <c r="AC2377" s="96" t="s">
        <v>117</v>
      </c>
      <c r="AD2377" s="96" t="s">
        <v>117</v>
      </c>
    </row>
    <row r="2378" spans="1:796 1052:1820 2076:2844 3100:3868 4124:4892 5148:5916 6172:6940 7196:7964 8220:8988 9244:10012 10268:11036 11292:12060 12316:13084 13340:14108 14364:15132 15388:16156" s="90" customFormat="1" ht="57" customHeight="1" x14ac:dyDescent="0.25">
      <c r="A2378" s="54">
        <f>+SUBTOTAL(3,$B$11:B2378)</f>
        <v>172</v>
      </c>
      <c r="B2378" s="96" t="s">
        <v>42</v>
      </c>
      <c r="C2378" s="96" t="s">
        <v>43</v>
      </c>
      <c r="D2378" s="96" t="s">
        <v>853</v>
      </c>
      <c r="E2378" s="96" t="s">
        <v>854</v>
      </c>
      <c r="F2378" s="96">
        <v>178626</v>
      </c>
      <c r="G2378" s="97">
        <v>45568</v>
      </c>
      <c r="H2378" s="96">
        <v>178626</v>
      </c>
      <c r="I2378" s="97">
        <v>45568</v>
      </c>
      <c r="J2378" s="96">
        <v>178626</v>
      </c>
      <c r="K2378" s="97">
        <v>45568</v>
      </c>
      <c r="L2378" s="80" t="s">
        <v>5743</v>
      </c>
      <c r="M2378" s="96" t="s">
        <v>48</v>
      </c>
      <c r="N2378" s="49" t="s">
        <v>197</v>
      </c>
      <c r="O2378" s="96" t="s">
        <v>274</v>
      </c>
      <c r="P2378" s="96" t="s">
        <v>5744</v>
      </c>
      <c r="Q2378" s="96"/>
      <c r="R2378" s="96"/>
      <c r="S2378" s="96" t="s">
        <v>5745</v>
      </c>
      <c r="T2378" s="96" t="s">
        <v>5745</v>
      </c>
      <c r="U2378" s="96" t="s">
        <v>5745</v>
      </c>
      <c r="V2378" s="96" t="s">
        <v>80</v>
      </c>
      <c r="W2378" s="96" t="s">
        <v>81</v>
      </c>
      <c r="X2378" s="96" t="s">
        <v>58</v>
      </c>
      <c r="Y2378" s="96"/>
      <c r="Z2378" s="96" t="s">
        <v>59</v>
      </c>
      <c r="AA2378" s="96" t="s">
        <v>74</v>
      </c>
      <c r="AB2378" s="96"/>
      <c r="AC2378" s="96" t="s">
        <v>75</v>
      </c>
      <c r="AD2378" s="96" t="s">
        <v>75</v>
      </c>
    </row>
    <row r="2379" spans="1:796 1052:1820 2076:2844 3100:3868 4124:4892 5148:5916 6172:6940 7196:7964 8220:8988 9244:10012 10268:11036 11292:12060 12316:13084 13340:14108 14364:15132 15388:16156" s="121" customFormat="1" ht="57" customHeight="1" x14ac:dyDescent="0.25">
      <c r="A2379" s="54">
        <f>+SUBTOTAL(3,$B$11:B2379)</f>
        <v>173</v>
      </c>
      <c r="B2379" s="108" t="s">
        <v>42</v>
      </c>
      <c r="C2379" s="108" t="s">
        <v>43</v>
      </c>
      <c r="D2379" s="108" t="s">
        <v>853</v>
      </c>
      <c r="E2379" s="108" t="s">
        <v>854</v>
      </c>
      <c r="F2379" s="108">
        <v>182714</v>
      </c>
      <c r="G2379" s="109">
        <v>45649</v>
      </c>
      <c r="H2379" s="108">
        <v>182714</v>
      </c>
      <c r="I2379" s="109">
        <v>45649</v>
      </c>
      <c r="J2379" s="108">
        <v>182714</v>
      </c>
      <c r="K2379" s="109">
        <v>45649</v>
      </c>
      <c r="L2379" s="109" t="s">
        <v>6936</v>
      </c>
      <c r="M2379" s="108" t="s">
        <v>48</v>
      </c>
      <c r="N2379" s="108" t="s">
        <v>64</v>
      </c>
      <c r="O2379" s="108" t="s">
        <v>171</v>
      </c>
      <c r="P2379" s="108" t="s">
        <v>5747</v>
      </c>
      <c r="Q2379" s="120"/>
      <c r="R2379" s="120"/>
      <c r="S2379" s="108" t="s">
        <v>857</v>
      </c>
      <c r="T2379" s="108" t="s">
        <v>857</v>
      </c>
      <c r="U2379" s="108" t="s">
        <v>857</v>
      </c>
      <c r="V2379" s="120" t="s">
        <v>147</v>
      </c>
      <c r="W2379" s="120"/>
      <c r="X2379" s="120" t="s">
        <v>58</v>
      </c>
      <c r="Y2379" s="120"/>
      <c r="Z2379" s="120"/>
      <c r="AA2379" s="120"/>
      <c r="AB2379" s="120"/>
      <c r="AC2379" s="108" t="s">
        <v>5688</v>
      </c>
      <c r="AD2379" s="108" t="s">
        <v>5688</v>
      </c>
    </row>
    <row r="2380" spans="1:796 1052:1820 2076:2844 3100:3868 4124:4892 5148:5916 6172:6940 7196:7964 8220:8988 9244:10012 10268:11036 11292:12060 12316:13084 13340:14108 14364:15132 15388:16156" s="121" customFormat="1" ht="57" customHeight="1" x14ac:dyDescent="0.25">
      <c r="A2380" s="54">
        <f>+SUBTOTAL(3,$B$11:B2380)</f>
        <v>174</v>
      </c>
      <c r="B2380" s="108" t="s">
        <v>42</v>
      </c>
      <c r="C2380" s="108" t="s">
        <v>43</v>
      </c>
      <c r="D2380" s="108" t="s">
        <v>853</v>
      </c>
      <c r="E2380" s="108" t="s">
        <v>854</v>
      </c>
      <c r="F2380" s="108">
        <v>182634</v>
      </c>
      <c r="G2380" s="109">
        <v>45646</v>
      </c>
      <c r="H2380" s="108">
        <v>182634</v>
      </c>
      <c r="I2380" s="109">
        <v>45646</v>
      </c>
      <c r="J2380" s="108">
        <v>182634</v>
      </c>
      <c r="K2380" s="109">
        <v>45646</v>
      </c>
      <c r="L2380" s="109" t="s">
        <v>6936</v>
      </c>
      <c r="M2380" s="108" t="s">
        <v>48</v>
      </c>
      <c r="N2380" s="108" t="s">
        <v>64</v>
      </c>
      <c r="O2380" s="108" t="s">
        <v>171</v>
      </c>
      <c r="P2380" s="108" t="s">
        <v>5747</v>
      </c>
      <c r="Q2380" s="120"/>
      <c r="R2380" s="120"/>
      <c r="S2380" s="108" t="s">
        <v>857</v>
      </c>
      <c r="T2380" s="108" t="s">
        <v>857</v>
      </c>
      <c r="U2380" s="108" t="s">
        <v>857</v>
      </c>
      <c r="V2380" s="120" t="s">
        <v>147</v>
      </c>
      <c r="W2380" s="120"/>
      <c r="X2380" s="120" t="s">
        <v>58</v>
      </c>
      <c r="Y2380" s="120"/>
      <c r="Z2380" s="120"/>
      <c r="AA2380" s="120"/>
      <c r="AB2380" s="120"/>
      <c r="AC2380" s="108" t="s">
        <v>5688</v>
      </c>
      <c r="AD2380" s="108" t="s">
        <v>5688</v>
      </c>
    </row>
    <row r="2381" spans="1:796 1052:1820 2076:2844 3100:3868 4124:4892 5148:5916 6172:6940 7196:7964 8220:8988 9244:10012 10268:11036 11292:12060 12316:13084 13340:14108 14364:15132 15388:16156" s="58" customFormat="1" ht="57" customHeight="1" x14ac:dyDescent="0.25">
      <c r="A2381" s="54">
        <f>+SUBTOTAL(3,$B$11:B2381)</f>
        <v>175</v>
      </c>
      <c r="B2381" s="54" t="s">
        <v>42</v>
      </c>
      <c r="C2381" s="54" t="s">
        <v>43</v>
      </c>
      <c r="D2381" s="54" t="s">
        <v>853</v>
      </c>
      <c r="E2381" s="54" t="s">
        <v>854</v>
      </c>
      <c r="F2381" s="50">
        <v>163355</v>
      </c>
      <c r="G2381" s="50" t="s">
        <v>855</v>
      </c>
      <c r="H2381" s="50">
        <v>163355</v>
      </c>
      <c r="I2381" s="50" t="s">
        <v>855</v>
      </c>
      <c r="J2381" s="50">
        <v>163355</v>
      </c>
      <c r="K2381" s="50" t="s">
        <v>855</v>
      </c>
      <c r="L2381" s="80" t="s">
        <v>856</v>
      </c>
      <c r="M2381" s="49" t="s">
        <v>48</v>
      </c>
      <c r="N2381" s="49" t="s">
        <v>64</v>
      </c>
      <c r="O2381" s="49" t="s">
        <v>171</v>
      </c>
      <c r="P2381" s="49" t="s">
        <v>1673</v>
      </c>
      <c r="Q2381" s="50"/>
      <c r="R2381" s="50"/>
      <c r="S2381" s="49" t="s">
        <v>857</v>
      </c>
      <c r="T2381" s="49" t="s">
        <v>857</v>
      </c>
      <c r="U2381" s="49" t="s">
        <v>857</v>
      </c>
      <c r="V2381" s="50" t="s">
        <v>147</v>
      </c>
      <c r="W2381" s="49" t="s">
        <v>148</v>
      </c>
      <c r="X2381" s="54" t="s">
        <v>58</v>
      </c>
      <c r="Y2381" s="49"/>
      <c r="Z2381" s="49" t="s">
        <v>59</v>
      </c>
      <c r="AA2381" s="54" t="s">
        <v>74</v>
      </c>
      <c r="AB2381" s="54"/>
      <c r="AC2381" s="54" t="s">
        <v>75</v>
      </c>
      <c r="AD2381" s="54" t="s">
        <v>75</v>
      </c>
    </row>
    <row r="2382" spans="1:796 1052:1820 2076:2844 3100:3868 4124:4892 5148:5916 6172:6940 7196:7964 8220:8988 9244:10012 10268:11036 11292:12060 12316:13084 13340:14108 14364:15132 15388:16156" s="58" customFormat="1" ht="57" hidden="1" customHeight="1" x14ac:dyDescent="0.25">
      <c r="A2382" s="54">
        <f>+SUBTOTAL(3,$B$11:B2382)</f>
        <v>175</v>
      </c>
      <c r="B2382" s="54" t="s">
        <v>42</v>
      </c>
      <c r="C2382" s="54" t="s">
        <v>858</v>
      </c>
      <c r="D2382" s="54" t="s">
        <v>859</v>
      </c>
      <c r="E2382" s="54" t="s">
        <v>683</v>
      </c>
      <c r="F2382" s="49" t="s">
        <v>860</v>
      </c>
      <c r="G2382" s="49">
        <v>45303</v>
      </c>
      <c r="H2382" s="49" t="s">
        <v>860</v>
      </c>
      <c r="I2382" s="49">
        <v>45303</v>
      </c>
      <c r="J2382" s="49" t="s">
        <v>860</v>
      </c>
      <c r="K2382" s="49">
        <v>45303</v>
      </c>
      <c r="L2382" s="80" t="s">
        <v>861</v>
      </c>
      <c r="M2382" s="49" t="s">
        <v>111</v>
      </c>
      <c r="N2382" s="49" t="s">
        <v>141</v>
      </c>
      <c r="O2382" s="49" t="s">
        <v>227</v>
      </c>
      <c r="P2382" s="49" t="s">
        <v>227</v>
      </c>
      <c r="Q2382" s="50"/>
      <c r="R2382" s="57"/>
      <c r="S2382" s="49" t="s">
        <v>862</v>
      </c>
      <c r="T2382" s="49" t="s">
        <v>862</v>
      </c>
      <c r="U2382" s="49" t="s">
        <v>862</v>
      </c>
      <c r="V2382" s="49" t="s">
        <v>253</v>
      </c>
      <c r="W2382" s="49" t="s">
        <v>254</v>
      </c>
      <c r="X2382" s="54" t="s">
        <v>58</v>
      </c>
      <c r="Y2382" s="49"/>
      <c r="Z2382" s="49" t="s">
        <v>59</v>
      </c>
      <c r="AA2382" s="54" t="s">
        <v>60</v>
      </c>
      <c r="AB2382" s="54"/>
      <c r="AC2382" s="54" t="s">
        <v>82</v>
      </c>
      <c r="AD2382" s="54" t="s">
        <v>82</v>
      </c>
    </row>
    <row r="2383" spans="1:796 1052:1820 2076:2844 3100:3868 4124:4892 5148:5916 6172:6940 7196:7964 8220:8988 9244:10012 10268:11036 11292:12060 12316:13084 13340:14108 14364:15132 15388:16156" s="58" customFormat="1" ht="57" hidden="1" customHeight="1" x14ac:dyDescent="0.25">
      <c r="A2383" s="54">
        <f>+SUBTOTAL(3,$B$11:B2383)</f>
        <v>175</v>
      </c>
      <c r="B2383" s="54" t="s">
        <v>42</v>
      </c>
      <c r="C2383" s="54" t="s">
        <v>858</v>
      </c>
      <c r="D2383" s="54" t="s">
        <v>859</v>
      </c>
      <c r="E2383" s="54" t="s">
        <v>683</v>
      </c>
      <c r="F2383" s="49" t="s">
        <v>863</v>
      </c>
      <c r="G2383" s="49">
        <v>45295</v>
      </c>
      <c r="H2383" s="49" t="s">
        <v>863</v>
      </c>
      <c r="I2383" s="49">
        <v>45295</v>
      </c>
      <c r="J2383" s="49" t="s">
        <v>863</v>
      </c>
      <c r="K2383" s="49">
        <v>45295</v>
      </c>
      <c r="L2383" s="80" t="s">
        <v>864</v>
      </c>
      <c r="M2383" s="49" t="s">
        <v>111</v>
      </c>
      <c r="N2383" s="49" t="s">
        <v>379</v>
      </c>
      <c r="O2383" s="49" t="s">
        <v>438</v>
      </c>
      <c r="P2383" s="49" t="s">
        <v>438</v>
      </c>
      <c r="Q2383" s="50"/>
      <c r="R2383" s="57"/>
      <c r="S2383" s="49" t="s">
        <v>865</v>
      </c>
      <c r="T2383" s="49" t="s">
        <v>865</v>
      </c>
      <c r="U2383" s="49" t="s">
        <v>865</v>
      </c>
      <c r="V2383" s="49" t="s">
        <v>866</v>
      </c>
      <c r="W2383" s="49" t="s">
        <v>867</v>
      </c>
      <c r="X2383" s="54" t="s">
        <v>58</v>
      </c>
      <c r="Y2383" s="49"/>
      <c r="Z2383" s="49" t="s">
        <v>59</v>
      </c>
      <c r="AA2383" s="54" t="s">
        <v>60</v>
      </c>
      <c r="AB2383" s="54"/>
      <c r="AC2383" s="54" t="s">
        <v>82</v>
      </c>
      <c r="AD2383" s="54" t="s">
        <v>82</v>
      </c>
    </row>
    <row r="2384" spans="1:796 1052:1820 2076:2844 3100:3868 4124:4892 5148:5916 6172:6940 7196:7964 8220:8988 9244:10012 10268:11036 11292:12060 12316:13084 13340:14108 14364:15132 15388:16156" s="58" customFormat="1" ht="57" hidden="1" customHeight="1" x14ac:dyDescent="0.25">
      <c r="A2384" s="54">
        <f>+SUBTOTAL(3,$B$11:B2384)</f>
        <v>175</v>
      </c>
      <c r="B2384" s="54" t="s">
        <v>42</v>
      </c>
      <c r="C2384" s="54" t="s">
        <v>858</v>
      </c>
      <c r="D2384" s="54" t="s">
        <v>859</v>
      </c>
      <c r="E2384" s="54" t="s">
        <v>683</v>
      </c>
      <c r="F2384" s="49" t="s">
        <v>1498</v>
      </c>
      <c r="G2384" s="49" t="s">
        <v>1499</v>
      </c>
      <c r="H2384" s="49" t="s">
        <v>1498</v>
      </c>
      <c r="I2384" s="49" t="s">
        <v>1499</v>
      </c>
      <c r="J2384" s="49" t="s">
        <v>1498</v>
      </c>
      <c r="K2384" s="49" t="s">
        <v>1499</v>
      </c>
      <c r="L2384" s="80" t="s">
        <v>1507</v>
      </c>
      <c r="M2384" s="49" t="s">
        <v>111</v>
      </c>
      <c r="N2384" s="54" t="s">
        <v>242</v>
      </c>
      <c r="O2384" s="49" t="s">
        <v>409</v>
      </c>
      <c r="P2384" s="49"/>
      <c r="Q2384" s="50"/>
      <c r="R2384" s="57"/>
      <c r="S2384" s="49" t="s">
        <v>1506</v>
      </c>
      <c r="T2384" s="49" t="s">
        <v>1506</v>
      </c>
      <c r="U2384" s="49" t="s">
        <v>1506</v>
      </c>
      <c r="V2384" s="49" t="s">
        <v>253</v>
      </c>
      <c r="W2384" s="49" t="s">
        <v>254</v>
      </c>
      <c r="X2384" s="54" t="s">
        <v>58</v>
      </c>
      <c r="Y2384" s="49"/>
      <c r="Z2384" s="49" t="s">
        <v>59</v>
      </c>
      <c r="AA2384" s="54" t="s">
        <v>60</v>
      </c>
      <c r="AB2384" s="54"/>
      <c r="AC2384" s="54" t="s">
        <v>82</v>
      </c>
      <c r="AD2384" s="54" t="s">
        <v>82</v>
      </c>
    </row>
    <row r="2385" spans="1:796 1052:1820 2076:2844 3100:3868 4124:4892 5148:5916 6172:6940 7196:7964 8220:8988 9244:10012 10268:11036 11292:12060 12316:13084 13340:14108 14364:15132 15388:16156" s="58" customFormat="1" ht="57" hidden="1" customHeight="1" x14ac:dyDescent="0.25">
      <c r="A2385" s="54">
        <f>+SUBTOTAL(3,$B$11:B2385)</f>
        <v>175</v>
      </c>
      <c r="B2385" s="54" t="s">
        <v>42</v>
      </c>
      <c r="C2385" s="54" t="s">
        <v>858</v>
      </c>
      <c r="D2385" s="54" t="s">
        <v>859</v>
      </c>
      <c r="E2385" s="54" t="s">
        <v>683</v>
      </c>
      <c r="F2385" s="49" t="s">
        <v>1500</v>
      </c>
      <c r="G2385" s="49" t="s">
        <v>1501</v>
      </c>
      <c r="H2385" s="49" t="s">
        <v>1500</v>
      </c>
      <c r="I2385" s="49" t="s">
        <v>1501</v>
      </c>
      <c r="J2385" s="49" t="s">
        <v>1500</v>
      </c>
      <c r="K2385" s="49" t="s">
        <v>1501</v>
      </c>
      <c r="L2385" s="80" t="s">
        <v>1508</v>
      </c>
      <c r="M2385" s="49" t="s">
        <v>111</v>
      </c>
      <c r="N2385" s="49" t="s">
        <v>49</v>
      </c>
      <c r="O2385" s="49" t="s">
        <v>50</v>
      </c>
      <c r="P2385" s="49"/>
      <c r="Q2385" s="50"/>
      <c r="R2385" s="57"/>
      <c r="S2385" s="49" t="s">
        <v>1509</v>
      </c>
      <c r="T2385" s="49" t="s">
        <v>1509</v>
      </c>
      <c r="U2385" s="49" t="s">
        <v>1509</v>
      </c>
      <c r="V2385" s="49" t="s">
        <v>1452</v>
      </c>
      <c r="W2385" s="49" t="s">
        <v>116</v>
      </c>
      <c r="X2385" s="54" t="s">
        <v>58</v>
      </c>
      <c r="Y2385" s="49"/>
      <c r="Z2385" s="49" t="s">
        <v>59</v>
      </c>
      <c r="AA2385" s="54" t="s">
        <v>60</v>
      </c>
      <c r="AB2385" s="54"/>
      <c r="AC2385" s="54" t="s">
        <v>82</v>
      </c>
      <c r="AD2385" s="54" t="s">
        <v>82</v>
      </c>
    </row>
    <row r="2386" spans="1:796 1052:1820 2076:2844 3100:3868 4124:4892 5148:5916 6172:6940 7196:7964 8220:8988 9244:10012 10268:11036 11292:12060 12316:13084 13340:14108 14364:15132 15388:16156" s="58" customFormat="1" ht="57" hidden="1" customHeight="1" x14ac:dyDescent="0.25">
      <c r="A2386" s="54">
        <f>+SUBTOTAL(3,$B$11:B2386)</f>
        <v>175</v>
      </c>
      <c r="B2386" s="54" t="s">
        <v>42</v>
      </c>
      <c r="C2386" s="54" t="s">
        <v>858</v>
      </c>
      <c r="D2386" s="54" t="s">
        <v>859</v>
      </c>
      <c r="E2386" s="54" t="s">
        <v>683</v>
      </c>
      <c r="F2386" s="49" t="s">
        <v>1502</v>
      </c>
      <c r="G2386" s="49" t="s">
        <v>1503</v>
      </c>
      <c r="H2386" s="49" t="s">
        <v>1502</v>
      </c>
      <c r="I2386" s="49" t="s">
        <v>1503</v>
      </c>
      <c r="J2386" s="49" t="s">
        <v>1502</v>
      </c>
      <c r="K2386" s="49" t="s">
        <v>1503</v>
      </c>
      <c r="L2386" s="80" t="s">
        <v>1505</v>
      </c>
      <c r="M2386" s="49" t="s">
        <v>111</v>
      </c>
      <c r="N2386" s="54" t="s">
        <v>709</v>
      </c>
      <c r="O2386" s="49" t="s">
        <v>409</v>
      </c>
      <c r="P2386" s="49"/>
      <c r="Q2386" s="50"/>
      <c r="R2386" s="57"/>
      <c r="S2386" s="49" t="s">
        <v>1504</v>
      </c>
      <c r="T2386" s="49" t="s">
        <v>1504</v>
      </c>
      <c r="U2386" s="49" t="s">
        <v>1504</v>
      </c>
      <c r="V2386" s="49" t="s">
        <v>229</v>
      </c>
      <c r="W2386" s="49" t="s">
        <v>230</v>
      </c>
      <c r="X2386" s="54" t="s">
        <v>58</v>
      </c>
      <c r="Y2386" s="61"/>
      <c r="Z2386" s="49" t="s">
        <v>59</v>
      </c>
      <c r="AA2386" s="54" t="s">
        <v>60</v>
      </c>
      <c r="AB2386" s="61"/>
      <c r="AC2386" s="54" t="s">
        <v>82</v>
      </c>
      <c r="AD2386" s="54" t="s">
        <v>82</v>
      </c>
    </row>
    <row r="2387" spans="1:796 1052:1820 2076:2844 3100:3868 4124:4892 5148:5916 6172:6940 7196:7964 8220:8988 9244:10012 10268:11036 11292:12060 12316:13084 13340:14108 14364:15132 15388:16156" s="58" customFormat="1" ht="57" hidden="1" customHeight="1" x14ac:dyDescent="0.25">
      <c r="A2387" s="54">
        <f>+SUBTOTAL(3,$B$11:B2387)</f>
        <v>175</v>
      </c>
      <c r="B2387" s="54" t="s">
        <v>42</v>
      </c>
      <c r="C2387" s="54" t="s">
        <v>858</v>
      </c>
      <c r="D2387" s="54" t="s">
        <v>859</v>
      </c>
      <c r="E2387" s="54" t="s">
        <v>683</v>
      </c>
      <c r="F2387" s="49" t="s">
        <v>1710</v>
      </c>
      <c r="G2387" s="49">
        <v>45366</v>
      </c>
      <c r="H2387" s="49" t="s">
        <v>1710</v>
      </c>
      <c r="I2387" s="49">
        <v>45366</v>
      </c>
      <c r="J2387" s="49" t="s">
        <v>1710</v>
      </c>
      <c r="K2387" s="49">
        <v>45366</v>
      </c>
      <c r="L2387" s="80" t="s">
        <v>1714</v>
      </c>
      <c r="M2387" s="49" t="s">
        <v>111</v>
      </c>
      <c r="N2387" s="49" t="s">
        <v>141</v>
      </c>
      <c r="O2387" s="49" t="s">
        <v>580</v>
      </c>
      <c r="P2387" s="49"/>
      <c r="Q2387" s="50"/>
      <c r="R2387" s="57"/>
      <c r="S2387" s="49" t="s">
        <v>1715</v>
      </c>
      <c r="T2387" s="49" t="s">
        <v>1715</v>
      </c>
      <c r="U2387" s="49" t="s">
        <v>1715</v>
      </c>
      <c r="V2387" s="49" t="s">
        <v>1452</v>
      </c>
      <c r="W2387" s="49" t="s">
        <v>1716</v>
      </c>
      <c r="X2387" s="54" t="s">
        <v>58</v>
      </c>
      <c r="Y2387" s="61"/>
      <c r="Z2387" s="49" t="s">
        <v>59</v>
      </c>
      <c r="AA2387" s="54" t="s">
        <v>60</v>
      </c>
      <c r="AB2387" s="61"/>
      <c r="AC2387" s="54" t="s">
        <v>82</v>
      </c>
      <c r="AD2387" s="54" t="s">
        <v>82</v>
      </c>
    </row>
    <row r="2388" spans="1:796 1052:1820 2076:2844 3100:3868 4124:4892 5148:5916 6172:6940 7196:7964 8220:8988 9244:10012 10268:11036 11292:12060 12316:13084 13340:14108 14364:15132 15388:16156" s="58" customFormat="1" ht="57" hidden="1" customHeight="1" x14ac:dyDescent="0.25">
      <c r="A2388" s="54">
        <f>+SUBTOTAL(3,$B$11:B2388)</f>
        <v>175</v>
      </c>
      <c r="B2388" s="54" t="s">
        <v>42</v>
      </c>
      <c r="C2388" s="54" t="s">
        <v>858</v>
      </c>
      <c r="D2388" s="54" t="s">
        <v>859</v>
      </c>
      <c r="E2388" s="54" t="s">
        <v>683</v>
      </c>
      <c r="F2388" s="49" t="s">
        <v>1712</v>
      </c>
      <c r="G2388" s="49">
        <v>45362</v>
      </c>
      <c r="H2388" s="49" t="s">
        <v>1712</v>
      </c>
      <c r="I2388" s="49">
        <v>45362</v>
      </c>
      <c r="J2388" s="49" t="s">
        <v>1712</v>
      </c>
      <c r="K2388" s="49">
        <v>45362</v>
      </c>
      <c r="L2388" s="80" t="s">
        <v>1713</v>
      </c>
      <c r="M2388" s="49" t="s">
        <v>111</v>
      </c>
      <c r="N2388" s="54" t="s">
        <v>191</v>
      </c>
      <c r="O2388" s="49" t="s">
        <v>1323</v>
      </c>
      <c r="P2388" s="49"/>
      <c r="Q2388" s="50"/>
      <c r="R2388" s="57"/>
      <c r="S2388" s="49" t="s">
        <v>1717</v>
      </c>
      <c r="T2388" s="49" t="s">
        <v>1717</v>
      </c>
      <c r="U2388" s="49" t="s">
        <v>1717</v>
      </c>
      <c r="V2388" s="49" t="s">
        <v>1452</v>
      </c>
      <c r="W2388" s="49" t="s">
        <v>116</v>
      </c>
      <c r="X2388" s="54" t="s">
        <v>58</v>
      </c>
      <c r="Y2388" s="61"/>
      <c r="Z2388" s="49" t="s">
        <v>59</v>
      </c>
      <c r="AA2388" s="54" t="s">
        <v>60</v>
      </c>
      <c r="AB2388" s="61"/>
      <c r="AC2388" s="54" t="s">
        <v>82</v>
      </c>
      <c r="AD2388" s="54" t="s">
        <v>82</v>
      </c>
    </row>
    <row r="2389" spans="1:796 1052:1820 2076:2844 3100:3868 4124:4892 5148:5916 6172:6940 7196:7964 8220:8988 9244:10012 10268:11036 11292:12060 12316:13084 13340:14108 14364:15132 15388:16156" s="58" customFormat="1" ht="57" hidden="1" customHeight="1" x14ac:dyDescent="0.25">
      <c r="A2389" s="54">
        <f>+SUBTOTAL(3,$B$11:B2389)</f>
        <v>175</v>
      </c>
      <c r="B2389" s="54" t="s">
        <v>42</v>
      </c>
      <c r="C2389" s="54" t="s">
        <v>858</v>
      </c>
      <c r="D2389" s="54" t="s">
        <v>859</v>
      </c>
      <c r="E2389" s="54" t="s">
        <v>683</v>
      </c>
      <c r="F2389" s="49" t="s">
        <v>1718</v>
      </c>
      <c r="G2389" s="49">
        <v>45352</v>
      </c>
      <c r="H2389" s="49" t="s">
        <v>1718</v>
      </c>
      <c r="I2389" s="49">
        <v>45352</v>
      </c>
      <c r="J2389" s="49" t="s">
        <v>1718</v>
      </c>
      <c r="K2389" s="49">
        <v>45352</v>
      </c>
      <c r="L2389" s="80" t="s">
        <v>1719</v>
      </c>
      <c r="M2389" s="49" t="s">
        <v>111</v>
      </c>
      <c r="N2389" s="49" t="s">
        <v>141</v>
      </c>
      <c r="O2389" s="49" t="s">
        <v>580</v>
      </c>
      <c r="P2389" s="49"/>
      <c r="Q2389" s="50"/>
      <c r="R2389" s="57"/>
      <c r="S2389" s="49" t="s">
        <v>1720</v>
      </c>
      <c r="T2389" s="49" t="s">
        <v>1720</v>
      </c>
      <c r="U2389" s="49" t="s">
        <v>1720</v>
      </c>
      <c r="V2389" s="49" t="s">
        <v>229</v>
      </c>
      <c r="W2389" s="49" t="s">
        <v>230</v>
      </c>
      <c r="X2389" s="54" t="s">
        <v>58</v>
      </c>
      <c r="Y2389" s="61"/>
      <c r="Z2389" s="49" t="s">
        <v>59</v>
      </c>
      <c r="AA2389" s="54" t="s">
        <v>60</v>
      </c>
      <c r="AB2389" s="61"/>
      <c r="AC2389" s="54" t="s">
        <v>82</v>
      </c>
      <c r="AD2389" s="54" t="s">
        <v>82</v>
      </c>
    </row>
    <row r="2390" spans="1:796 1052:1820 2076:2844 3100:3868 4124:4892 5148:5916 6172:6940 7196:7964 8220:8988 9244:10012 10268:11036 11292:12060 12316:13084 13340:14108 14364:15132 15388:16156" s="58" customFormat="1" ht="57" hidden="1" customHeight="1" x14ac:dyDescent="0.25">
      <c r="A2390" s="54">
        <f>+SUBTOTAL(3,$B$11:B2390)</f>
        <v>175</v>
      </c>
      <c r="B2390" s="54" t="s">
        <v>42</v>
      </c>
      <c r="C2390" s="54" t="s">
        <v>858</v>
      </c>
      <c r="D2390" s="54" t="s">
        <v>859</v>
      </c>
      <c r="E2390" s="54" t="s">
        <v>683</v>
      </c>
      <c r="F2390" s="49" t="s">
        <v>3660</v>
      </c>
      <c r="G2390" s="49">
        <v>45408</v>
      </c>
      <c r="H2390" s="49" t="s">
        <v>3660</v>
      </c>
      <c r="I2390" s="49">
        <v>45408</v>
      </c>
      <c r="J2390" s="49" t="s">
        <v>3660</v>
      </c>
      <c r="K2390" s="49">
        <v>45408</v>
      </c>
      <c r="L2390" s="80" t="s">
        <v>3661</v>
      </c>
      <c r="M2390" s="49" t="s">
        <v>111</v>
      </c>
      <c r="N2390" s="49" t="s">
        <v>141</v>
      </c>
      <c r="O2390" s="49" t="s">
        <v>586</v>
      </c>
      <c r="P2390" s="49"/>
      <c r="Q2390" s="50"/>
      <c r="R2390" s="57"/>
      <c r="S2390" s="49" t="s">
        <v>3666</v>
      </c>
      <c r="T2390" s="49" t="s">
        <v>3666</v>
      </c>
      <c r="U2390" s="49" t="s">
        <v>3666</v>
      </c>
      <c r="V2390" s="49" t="s">
        <v>3669</v>
      </c>
      <c r="W2390" s="49" t="s">
        <v>116</v>
      </c>
      <c r="X2390" s="54" t="s">
        <v>58</v>
      </c>
      <c r="Y2390" s="61"/>
      <c r="Z2390" s="49"/>
      <c r="AA2390" s="54"/>
      <c r="AB2390" s="61"/>
      <c r="AC2390" s="54" t="s">
        <v>82</v>
      </c>
      <c r="AD2390" s="54" t="s">
        <v>82</v>
      </c>
    </row>
    <row r="2391" spans="1:796 1052:1820 2076:2844 3100:3868 4124:4892 5148:5916 6172:6940 7196:7964 8220:8988 9244:10012 10268:11036 11292:12060 12316:13084 13340:14108 14364:15132 15388:16156" s="58" customFormat="1" ht="57" hidden="1" customHeight="1" x14ac:dyDescent="0.25">
      <c r="A2391" s="54">
        <f>+SUBTOTAL(3,$B$11:B2391)</f>
        <v>175</v>
      </c>
      <c r="B2391" s="54" t="s">
        <v>42</v>
      </c>
      <c r="C2391" s="54" t="s">
        <v>858</v>
      </c>
      <c r="D2391" s="54" t="s">
        <v>859</v>
      </c>
      <c r="E2391" s="54" t="s">
        <v>683</v>
      </c>
      <c r="F2391" s="49" t="s">
        <v>3662</v>
      </c>
      <c r="G2391" s="49">
        <v>45418</v>
      </c>
      <c r="H2391" s="49" t="s">
        <v>3662</v>
      </c>
      <c r="I2391" s="49">
        <v>45418</v>
      </c>
      <c r="J2391" s="49" t="s">
        <v>3662</v>
      </c>
      <c r="K2391" s="49">
        <v>45418</v>
      </c>
      <c r="L2391" s="80" t="s">
        <v>3663</v>
      </c>
      <c r="M2391" s="49" t="s">
        <v>111</v>
      </c>
      <c r="N2391" s="49" t="s">
        <v>141</v>
      </c>
      <c r="O2391" s="49" t="s">
        <v>210</v>
      </c>
      <c r="P2391" s="49"/>
      <c r="Q2391" s="50"/>
      <c r="R2391" s="57"/>
      <c r="S2391" s="49" t="s">
        <v>3667</v>
      </c>
      <c r="T2391" s="49" t="s">
        <v>3667</v>
      </c>
      <c r="U2391" s="49" t="s">
        <v>3667</v>
      </c>
      <c r="V2391" s="49" t="s">
        <v>98</v>
      </c>
      <c r="W2391" s="49" t="s">
        <v>99</v>
      </c>
      <c r="X2391" s="54" t="s">
        <v>58</v>
      </c>
      <c r="Y2391" s="61"/>
      <c r="Z2391" s="49"/>
      <c r="AA2391" s="54"/>
      <c r="AB2391" s="61"/>
      <c r="AC2391" s="54" t="s">
        <v>82</v>
      </c>
      <c r="AD2391" s="54" t="s">
        <v>82</v>
      </c>
    </row>
    <row r="2392" spans="1:796 1052:1820 2076:2844 3100:3868 4124:4892 5148:5916 6172:6940 7196:7964 8220:8988 9244:10012 10268:11036 11292:12060 12316:13084 13340:14108 14364:15132 15388:16156" s="58" customFormat="1" ht="57" hidden="1" customHeight="1" x14ac:dyDescent="0.25">
      <c r="A2392" s="54">
        <f>+SUBTOTAL(3,$B$11:B2392)</f>
        <v>175</v>
      </c>
      <c r="B2392" s="54" t="s">
        <v>42</v>
      </c>
      <c r="C2392" s="54" t="s">
        <v>858</v>
      </c>
      <c r="D2392" s="54" t="s">
        <v>859</v>
      </c>
      <c r="E2392" s="54" t="s">
        <v>683</v>
      </c>
      <c r="F2392" s="49" t="s">
        <v>3664</v>
      </c>
      <c r="G2392" s="49">
        <v>45413</v>
      </c>
      <c r="H2392" s="49" t="s">
        <v>3664</v>
      </c>
      <c r="I2392" s="49">
        <v>45413</v>
      </c>
      <c r="J2392" s="49" t="s">
        <v>3664</v>
      </c>
      <c r="K2392" s="49">
        <v>45413</v>
      </c>
      <c r="L2392" s="80" t="s">
        <v>3665</v>
      </c>
      <c r="M2392" s="49" t="s">
        <v>111</v>
      </c>
      <c r="N2392" s="49" t="s">
        <v>141</v>
      </c>
      <c r="O2392" s="49" t="s">
        <v>227</v>
      </c>
      <c r="P2392" s="49"/>
      <c r="Q2392" s="50"/>
      <c r="R2392" s="57"/>
      <c r="S2392" s="49" t="s">
        <v>3668</v>
      </c>
      <c r="T2392" s="49" t="s">
        <v>3668</v>
      </c>
      <c r="U2392" s="49" t="s">
        <v>3668</v>
      </c>
      <c r="V2392" s="49" t="s">
        <v>3669</v>
      </c>
      <c r="W2392" s="49" t="s">
        <v>116</v>
      </c>
      <c r="X2392" s="54" t="s">
        <v>58</v>
      </c>
      <c r="Y2392" s="61"/>
      <c r="Z2392" s="49"/>
      <c r="AA2392" s="54"/>
      <c r="AB2392" s="61"/>
      <c r="AC2392" s="54" t="s">
        <v>82</v>
      </c>
      <c r="AD2392" s="54" t="s">
        <v>82</v>
      </c>
    </row>
    <row r="2393" spans="1:796 1052:1820 2076:2844 3100:3868 4124:4892 5148:5916 6172:6940 7196:7964 8220:8988 9244:10012 10268:11036 11292:12060 12316:13084 13340:14108 14364:15132 15388:16156" s="58" customFormat="1" ht="57" hidden="1" customHeight="1" x14ac:dyDescent="0.25">
      <c r="A2393" s="54">
        <f>+SUBTOTAL(3,$B$11:B2393)</f>
        <v>175</v>
      </c>
      <c r="B2393" s="54" t="s">
        <v>42</v>
      </c>
      <c r="C2393" s="54" t="s">
        <v>858</v>
      </c>
      <c r="D2393" s="54" t="s">
        <v>859</v>
      </c>
      <c r="E2393" s="54" t="s">
        <v>683</v>
      </c>
      <c r="F2393" s="49" t="s">
        <v>3670</v>
      </c>
      <c r="G2393" s="49" t="s">
        <v>3671</v>
      </c>
      <c r="H2393" s="49" t="s">
        <v>3670</v>
      </c>
      <c r="I2393" s="49" t="s">
        <v>3671</v>
      </c>
      <c r="J2393" s="49" t="s">
        <v>3670</v>
      </c>
      <c r="K2393" s="49" t="s">
        <v>3671</v>
      </c>
      <c r="L2393" s="80" t="s">
        <v>3672</v>
      </c>
      <c r="M2393" s="49" t="s">
        <v>111</v>
      </c>
      <c r="N2393" s="49" t="s">
        <v>141</v>
      </c>
      <c r="O2393" s="49" t="s">
        <v>210</v>
      </c>
      <c r="P2393" s="49"/>
      <c r="Q2393" s="50"/>
      <c r="R2393" s="57"/>
      <c r="S2393" s="49" t="s">
        <v>3673</v>
      </c>
      <c r="T2393" s="49" t="s">
        <v>3673</v>
      </c>
      <c r="U2393" s="49" t="s">
        <v>3673</v>
      </c>
      <c r="V2393" s="49" t="s">
        <v>270</v>
      </c>
      <c r="W2393" s="49"/>
      <c r="X2393" s="54" t="s">
        <v>58</v>
      </c>
      <c r="Y2393" s="61"/>
      <c r="Z2393" s="49"/>
      <c r="AA2393" s="54"/>
      <c r="AB2393" s="61"/>
      <c r="AC2393" s="54" t="s">
        <v>82</v>
      </c>
      <c r="AD2393" s="54" t="s">
        <v>82</v>
      </c>
    </row>
    <row r="2394" spans="1:796 1052:1820 2076:2844 3100:3868 4124:4892 5148:5916 6172:6940 7196:7964 8220:8988 9244:10012 10268:11036 11292:12060 12316:13084 13340:14108 14364:15132 15388:16156" s="67" customFormat="1" ht="57" hidden="1" customHeight="1" x14ac:dyDescent="0.25">
      <c r="A2394" s="54">
        <f>+SUBTOTAL(3,$B$11:B2394)</f>
        <v>175</v>
      </c>
      <c r="B2394" s="62" t="s">
        <v>42</v>
      </c>
      <c r="C2394" s="62" t="s">
        <v>858</v>
      </c>
      <c r="D2394" s="62" t="s">
        <v>859</v>
      </c>
      <c r="E2394" s="62" t="s">
        <v>683</v>
      </c>
      <c r="F2394" s="63" t="s">
        <v>4599</v>
      </c>
      <c r="G2394" s="63">
        <v>45503</v>
      </c>
      <c r="H2394" s="63" t="s">
        <v>4599</v>
      </c>
      <c r="I2394" s="63">
        <v>45503</v>
      </c>
      <c r="J2394" s="63" t="s">
        <v>4599</v>
      </c>
      <c r="K2394" s="63">
        <v>45503</v>
      </c>
      <c r="L2394" s="80" t="s">
        <v>4598</v>
      </c>
      <c r="M2394" s="63" t="s">
        <v>111</v>
      </c>
      <c r="N2394" s="49" t="s">
        <v>379</v>
      </c>
      <c r="O2394" s="63" t="s">
        <v>1332</v>
      </c>
      <c r="P2394" s="63"/>
      <c r="Q2394" s="64"/>
      <c r="R2394" s="65"/>
      <c r="S2394" s="63" t="s">
        <v>4600</v>
      </c>
      <c r="T2394" s="63" t="s">
        <v>4600</v>
      </c>
      <c r="U2394" s="63" t="s">
        <v>4600</v>
      </c>
      <c r="V2394" s="63" t="s">
        <v>115</v>
      </c>
      <c r="W2394" s="63" t="s">
        <v>4727</v>
      </c>
      <c r="X2394" s="54" t="s">
        <v>58</v>
      </c>
      <c r="Y2394" s="61"/>
      <c r="Z2394" s="49"/>
      <c r="AA2394" s="54"/>
      <c r="AB2394" s="61"/>
      <c r="AC2394" s="54" t="s">
        <v>82</v>
      </c>
      <c r="AD2394" s="54" t="s">
        <v>82</v>
      </c>
      <c r="JX2394" s="58"/>
      <c r="TT2394" s="58"/>
      <c r="ADP2394" s="58"/>
      <c r="ANL2394" s="58"/>
      <c r="AXH2394" s="58"/>
      <c r="BHD2394" s="58"/>
      <c r="BQZ2394" s="58"/>
      <c r="CAV2394" s="58"/>
      <c r="CKR2394" s="58"/>
      <c r="CUN2394" s="58"/>
      <c r="DEJ2394" s="58"/>
      <c r="DOF2394" s="58"/>
      <c r="DYB2394" s="58"/>
      <c r="EHX2394" s="58"/>
      <c r="ERT2394" s="58"/>
      <c r="FBP2394" s="58"/>
      <c r="FLL2394" s="58"/>
      <c r="FVH2394" s="58"/>
      <c r="GFD2394" s="58"/>
      <c r="GOZ2394" s="58"/>
      <c r="GYV2394" s="58"/>
      <c r="HIR2394" s="58"/>
      <c r="HSN2394" s="58"/>
      <c r="ICJ2394" s="58"/>
      <c r="IMF2394" s="58"/>
      <c r="IWB2394" s="58"/>
      <c r="JFX2394" s="58"/>
      <c r="JPT2394" s="58"/>
      <c r="JZP2394" s="58"/>
      <c r="KJL2394" s="58"/>
      <c r="KTH2394" s="58"/>
      <c r="LDD2394" s="58"/>
      <c r="LMZ2394" s="58"/>
      <c r="LWV2394" s="58"/>
      <c r="MGR2394" s="58"/>
      <c r="MQN2394" s="58"/>
      <c r="NAJ2394" s="58"/>
      <c r="NKF2394" s="58"/>
      <c r="NUB2394" s="58"/>
      <c r="ODX2394" s="58"/>
      <c r="ONT2394" s="58"/>
      <c r="OXP2394" s="58"/>
      <c r="PHL2394" s="58"/>
      <c r="PRH2394" s="58"/>
      <c r="QBD2394" s="58"/>
      <c r="QKZ2394" s="58"/>
      <c r="QUV2394" s="58"/>
      <c r="RER2394" s="58"/>
      <c r="RON2394" s="58"/>
      <c r="RYJ2394" s="58"/>
      <c r="SIF2394" s="58"/>
      <c r="SSB2394" s="58"/>
      <c r="TBX2394" s="58"/>
      <c r="TLT2394" s="58"/>
      <c r="TVP2394" s="58"/>
      <c r="UFL2394" s="58"/>
      <c r="UPH2394" s="58"/>
      <c r="UZD2394" s="58"/>
      <c r="VIZ2394" s="58"/>
      <c r="VSV2394" s="58"/>
      <c r="WCR2394" s="58"/>
      <c r="WMN2394" s="58"/>
      <c r="WWJ2394" s="58"/>
    </row>
    <row r="2395" spans="1:796 1052:1820 2076:2844 3100:3868 4124:4892 5148:5916 6172:6940 7196:7964 8220:8988 9244:10012 10268:11036 11292:12060 12316:13084 13340:14108 14364:15132 15388:16156" s="67" customFormat="1" ht="57" hidden="1" customHeight="1" x14ac:dyDescent="0.25">
      <c r="A2395" s="54">
        <f>+SUBTOTAL(3,$B$11:B2395)</f>
        <v>175</v>
      </c>
      <c r="B2395" s="62" t="s">
        <v>42</v>
      </c>
      <c r="C2395" s="62" t="s">
        <v>858</v>
      </c>
      <c r="D2395" s="62" t="s">
        <v>859</v>
      </c>
      <c r="E2395" s="62" t="s">
        <v>683</v>
      </c>
      <c r="F2395" s="63" t="s">
        <v>4602</v>
      </c>
      <c r="G2395" s="63">
        <v>45475</v>
      </c>
      <c r="H2395" s="63" t="s">
        <v>4602</v>
      </c>
      <c r="I2395" s="63">
        <v>45475</v>
      </c>
      <c r="J2395" s="63" t="s">
        <v>4602</v>
      </c>
      <c r="K2395" s="63">
        <v>45475</v>
      </c>
      <c r="L2395" s="80" t="s">
        <v>4601</v>
      </c>
      <c r="M2395" s="63" t="s">
        <v>111</v>
      </c>
      <c r="N2395" s="63" t="s">
        <v>141</v>
      </c>
      <c r="O2395" s="63" t="s">
        <v>210</v>
      </c>
      <c r="P2395" s="63"/>
      <c r="Q2395" s="64"/>
      <c r="R2395" s="65"/>
      <c r="S2395" s="63" t="s">
        <v>4603</v>
      </c>
      <c r="T2395" s="63" t="s">
        <v>4603</v>
      </c>
      <c r="U2395" s="63" t="s">
        <v>4603</v>
      </c>
      <c r="V2395" s="63" t="s">
        <v>253</v>
      </c>
      <c r="W2395" s="63" t="s">
        <v>254</v>
      </c>
      <c r="X2395" s="54" t="s">
        <v>58</v>
      </c>
      <c r="Y2395" s="61"/>
      <c r="Z2395" s="49"/>
      <c r="AA2395" s="54"/>
      <c r="AB2395" s="61"/>
      <c r="AC2395" s="62" t="s">
        <v>82</v>
      </c>
      <c r="AD2395" s="62" t="s">
        <v>82</v>
      </c>
      <c r="JX2395" s="58"/>
      <c r="TT2395" s="58"/>
      <c r="ADP2395" s="58"/>
      <c r="ANL2395" s="58"/>
      <c r="AXH2395" s="58"/>
      <c r="BHD2395" s="58"/>
      <c r="BQZ2395" s="58"/>
      <c r="CAV2395" s="58"/>
      <c r="CKR2395" s="58"/>
      <c r="CUN2395" s="58"/>
      <c r="DEJ2395" s="58"/>
      <c r="DOF2395" s="58"/>
      <c r="DYB2395" s="58"/>
      <c r="EHX2395" s="58"/>
      <c r="ERT2395" s="58"/>
      <c r="FBP2395" s="58"/>
      <c r="FLL2395" s="58"/>
      <c r="FVH2395" s="58"/>
      <c r="GFD2395" s="58"/>
      <c r="GOZ2395" s="58"/>
      <c r="GYV2395" s="58"/>
      <c r="HIR2395" s="58"/>
      <c r="HSN2395" s="58"/>
      <c r="ICJ2395" s="58"/>
      <c r="IMF2395" s="58"/>
      <c r="IWB2395" s="58"/>
      <c r="JFX2395" s="58"/>
      <c r="JPT2395" s="58"/>
      <c r="JZP2395" s="58"/>
      <c r="KJL2395" s="58"/>
      <c r="KTH2395" s="58"/>
      <c r="LDD2395" s="58"/>
      <c r="LMZ2395" s="58"/>
      <c r="LWV2395" s="58"/>
      <c r="MGR2395" s="58"/>
      <c r="MQN2395" s="58"/>
      <c r="NAJ2395" s="58"/>
      <c r="NKF2395" s="58"/>
      <c r="NUB2395" s="58"/>
      <c r="ODX2395" s="58"/>
      <c r="ONT2395" s="58"/>
      <c r="OXP2395" s="58"/>
      <c r="PHL2395" s="58"/>
      <c r="PRH2395" s="58"/>
      <c r="QBD2395" s="58"/>
      <c r="QKZ2395" s="58"/>
      <c r="QUV2395" s="58"/>
      <c r="RER2395" s="58"/>
      <c r="RON2395" s="58"/>
      <c r="RYJ2395" s="58"/>
      <c r="SIF2395" s="58"/>
      <c r="SSB2395" s="58"/>
      <c r="TBX2395" s="58"/>
      <c r="TLT2395" s="58"/>
      <c r="TVP2395" s="58"/>
      <c r="UFL2395" s="58"/>
      <c r="UPH2395" s="58"/>
      <c r="UZD2395" s="58"/>
      <c r="VIZ2395" s="58"/>
      <c r="VSV2395" s="58"/>
      <c r="WCR2395" s="58"/>
      <c r="WMN2395" s="58"/>
      <c r="WWJ2395" s="58"/>
    </row>
    <row r="2396" spans="1:796 1052:1820 2076:2844 3100:3868 4124:4892 5148:5916 6172:6940 7196:7964 8220:8988 9244:10012 10268:11036 11292:12060 12316:13084 13340:14108 14364:15132 15388:16156" s="67" customFormat="1" ht="57" hidden="1" customHeight="1" x14ac:dyDescent="0.25">
      <c r="A2396" s="54">
        <f>+SUBTOTAL(3,$B$11:B2396)</f>
        <v>175</v>
      </c>
      <c r="B2396" s="62" t="s">
        <v>42</v>
      </c>
      <c r="C2396" s="62" t="s">
        <v>858</v>
      </c>
      <c r="D2396" s="62" t="s">
        <v>859</v>
      </c>
      <c r="E2396" s="62" t="s">
        <v>683</v>
      </c>
      <c r="F2396" s="63" t="s">
        <v>4604</v>
      </c>
      <c r="G2396" s="63">
        <v>45482</v>
      </c>
      <c r="H2396" s="63" t="s">
        <v>4604</v>
      </c>
      <c r="I2396" s="63">
        <v>45482</v>
      </c>
      <c r="J2396" s="63" t="s">
        <v>4604</v>
      </c>
      <c r="K2396" s="63">
        <v>45482</v>
      </c>
      <c r="L2396" s="80" t="s">
        <v>4605</v>
      </c>
      <c r="M2396" s="63" t="s">
        <v>111</v>
      </c>
      <c r="N2396" s="63" t="s">
        <v>141</v>
      </c>
      <c r="O2396" s="63" t="s">
        <v>4606</v>
      </c>
      <c r="P2396" s="63"/>
      <c r="Q2396" s="64"/>
      <c r="R2396" s="65"/>
      <c r="S2396" s="63" t="s">
        <v>4607</v>
      </c>
      <c r="T2396" s="63" t="s">
        <v>4607</v>
      </c>
      <c r="U2396" s="63" t="s">
        <v>4607</v>
      </c>
      <c r="V2396" s="63" t="s">
        <v>253</v>
      </c>
      <c r="W2396" s="63" t="s">
        <v>4608</v>
      </c>
      <c r="X2396" s="54" t="s">
        <v>58</v>
      </c>
      <c r="Y2396" s="61"/>
      <c r="Z2396" s="49"/>
      <c r="AA2396" s="54"/>
      <c r="AB2396" s="61"/>
      <c r="AC2396" s="62" t="s">
        <v>82</v>
      </c>
      <c r="AD2396" s="62" t="s">
        <v>82</v>
      </c>
      <c r="JX2396" s="58"/>
      <c r="TT2396" s="58"/>
      <c r="ADP2396" s="58"/>
      <c r="ANL2396" s="58"/>
      <c r="AXH2396" s="58"/>
      <c r="BHD2396" s="58"/>
      <c r="BQZ2396" s="58"/>
      <c r="CAV2396" s="58"/>
      <c r="CKR2396" s="58"/>
      <c r="CUN2396" s="58"/>
      <c r="DEJ2396" s="58"/>
      <c r="DOF2396" s="58"/>
      <c r="DYB2396" s="58"/>
      <c r="EHX2396" s="58"/>
      <c r="ERT2396" s="58"/>
      <c r="FBP2396" s="58"/>
      <c r="FLL2396" s="58"/>
      <c r="FVH2396" s="58"/>
      <c r="GFD2396" s="58"/>
      <c r="GOZ2396" s="58"/>
      <c r="GYV2396" s="58"/>
      <c r="HIR2396" s="58"/>
      <c r="HSN2396" s="58"/>
      <c r="ICJ2396" s="58"/>
      <c r="IMF2396" s="58"/>
      <c r="IWB2396" s="58"/>
      <c r="JFX2396" s="58"/>
      <c r="JPT2396" s="58"/>
      <c r="JZP2396" s="58"/>
      <c r="KJL2396" s="58"/>
      <c r="KTH2396" s="58"/>
      <c r="LDD2396" s="58"/>
      <c r="LMZ2396" s="58"/>
      <c r="LWV2396" s="58"/>
      <c r="MGR2396" s="58"/>
      <c r="MQN2396" s="58"/>
      <c r="NAJ2396" s="58"/>
      <c r="NKF2396" s="58"/>
      <c r="NUB2396" s="58"/>
      <c r="ODX2396" s="58"/>
      <c r="ONT2396" s="58"/>
      <c r="OXP2396" s="58"/>
      <c r="PHL2396" s="58"/>
      <c r="PRH2396" s="58"/>
      <c r="QBD2396" s="58"/>
      <c r="QKZ2396" s="58"/>
      <c r="QUV2396" s="58"/>
      <c r="RER2396" s="58"/>
      <c r="RON2396" s="58"/>
      <c r="RYJ2396" s="58"/>
      <c r="SIF2396" s="58"/>
      <c r="SSB2396" s="58"/>
      <c r="TBX2396" s="58"/>
      <c r="TLT2396" s="58"/>
      <c r="TVP2396" s="58"/>
      <c r="UFL2396" s="58"/>
      <c r="UPH2396" s="58"/>
      <c r="UZD2396" s="58"/>
      <c r="VIZ2396" s="58"/>
      <c r="VSV2396" s="58"/>
      <c r="WCR2396" s="58"/>
      <c r="WMN2396" s="58"/>
      <c r="WWJ2396" s="58"/>
    </row>
    <row r="2397" spans="1:796 1052:1820 2076:2844 3100:3868 4124:4892 5148:5916 6172:6940 7196:7964 8220:8988 9244:10012 10268:11036 11292:12060 12316:13084 13340:14108 14364:15132 15388:16156" s="67" customFormat="1" ht="57" hidden="1" customHeight="1" x14ac:dyDescent="0.25">
      <c r="A2397" s="54">
        <f>+SUBTOTAL(3,$B$11:B2397)</f>
        <v>175</v>
      </c>
      <c r="B2397" s="73" t="s">
        <v>42</v>
      </c>
      <c r="C2397" s="73" t="s">
        <v>858</v>
      </c>
      <c r="D2397" s="73" t="s">
        <v>859</v>
      </c>
      <c r="E2397" s="73" t="s">
        <v>683</v>
      </c>
      <c r="F2397" s="73" t="s">
        <v>4716</v>
      </c>
      <c r="G2397" s="73">
        <v>45510</v>
      </c>
      <c r="H2397" s="73" t="s">
        <v>4716</v>
      </c>
      <c r="I2397" s="73">
        <v>45510</v>
      </c>
      <c r="J2397" s="73" t="s">
        <v>4716</v>
      </c>
      <c r="K2397" s="73">
        <v>45510</v>
      </c>
      <c r="L2397" s="80" t="s">
        <v>4717</v>
      </c>
      <c r="M2397" s="73" t="s">
        <v>111</v>
      </c>
      <c r="N2397" s="73" t="s">
        <v>141</v>
      </c>
      <c r="O2397" s="73" t="s">
        <v>175</v>
      </c>
      <c r="P2397" s="73"/>
      <c r="Q2397" s="74"/>
      <c r="R2397" s="75"/>
      <c r="S2397" s="73" t="s">
        <v>4718</v>
      </c>
      <c r="T2397" s="73" t="s">
        <v>4718</v>
      </c>
      <c r="U2397" s="73" t="s">
        <v>4718</v>
      </c>
      <c r="V2397" s="73" t="s">
        <v>4719</v>
      </c>
      <c r="W2397" s="73" t="s">
        <v>4726</v>
      </c>
      <c r="X2397" s="72" t="s">
        <v>58</v>
      </c>
      <c r="Y2397" s="77"/>
      <c r="Z2397" s="73"/>
      <c r="AA2397" s="72"/>
      <c r="AB2397" s="77"/>
      <c r="AC2397" s="72" t="s">
        <v>82</v>
      </c>
      <c r="AD2397" s="72" t="s">
        <v>82</v>
      </c>
      <c r="JX2397" s="58"/>
      <c r="TT2397" s="58"/>
      <c r="ADP2397" s="58"/>
      <c r="ANL2397" s="58"/>
      <c r="AXH2397" s="58"/>
      <c r="BHD2397" s="58"/>
      <c r="BQZ2397" s="58"/>
      <c r="CAV2397" s="58"/>
      <c r="CKR2397" s="58"/>
      <c r="CUN2397" s="58"/>
      <c r="DEJ2397" s="58"/>
      <c r="DOF2397" s="58"/>
      <c r="DYB2397" s="58"/>
      <c r="EHX2397" s="58"/>
      <c r="ERT2397" s="58"/>
      <c r="FBP2397" s="58"/>
      <c r="FLL2397" s="58"/>
      <c r="FVH2397" s="58"/>
      <c r="GFD2397" s="58"/>
      <c r="GOZ2397" s="58"/>
      <c r="GYV2397" s="58"/>
      <c r="HIR2397" s="58"/>
      <c r="HSN2397" s="58"/>
      <c r="ICJ2397" s="58"/>
      <c r="IMF2397" s="58"/>
      <c r="IWB2397" s="58"/>
      <c r="JFX2397" s="58"/>
      <c r="JPT2397" s="58"/>
      <c r="JZP2397" s="58"/>
      <c r="KJL2397" s="58"/>
      <c r="KTH2397" s="58"/>
      <c r="LDD2397" s="58"/>
      <c r="LMZ2397" s="58"/>
      <c r="LWV2397" s="58"/>
      <c r="MGR2397" s="58"/>
      <c r="MQN2397" s="58"/>
      <c r="NAJ2397" s="58"/>
      <c r="NKF2397" s="58"/>
      <c r="NUB2397" s="58"/>
      <c r="ODX2397" s="58"/>
      <c r="ONT2397" s="58"/>
      <c r="OXP2397" s="58"/>
      <c r="PHL2397" s="58"/>
      <c r="PRH2397" s="58"/>
      <c r="QBD2397" s="58"/>
      <c r="QKZ2397" s="58"/>
      <c r="QUV2397" s="58"/>
      <c r="RER2397" s="58"/>
      <c r="RON2397" s="58"/>
      <c r="RYJ2397" s="58"/>
      <c r="SIF2397" s="58"/>
      <c r="SSB2397" s="58"/>
      <c r="TBX2397" s="58"/>
      <c r="TLT2397" s="58"/>
      <c r="TVP2397" s="58"/>
      <c r="UFL2397" s="58"/>
      <c r="UPH2397" s="58"/>
      <c r="UZD2397" s="58"/>
      <c r="VIZ2397" s="58"/>
      <c r="VSV2397" s="58"/>
      <c r="WCR2397" s="58"/>
      <c r="WMN2397" s="58"/>
      <c r="WWJ2397" s="58"/>
    </row>
    <row r="2398" spans="1:796 1052:1820 2076:2844 3100:3868 4124:4892 5148:5916 6172:6940 7196:7964 8220:8988 9244:10012 10268:11036 11292:12060 12316:13084 13340:14108 14364:15132 15388:16156" s="67" customFormat="1" ht="57" hidden="1" customHeight="1" x14ac:dyDescent="0.25">
      <c r="A2398" s="54">
        <f>+SUBTOTAL(3,$B$11:B2398)</f>
        <v>175</v>
      </c>
      <c r="B2398" s="73" t="s">
        <v>42</v>
      </c>
      <c r="C2398" s="73" t="s">
        <v>858</v>
      </c>
      <c r="D2398" s="73" t="s">
        <v>859</v>
      </c>
      <c r="E2398" s="73" t="s">
        <v>683</v>
      </c>
      <c r="F2398" s="73">
        <v>467881</v>
      </c>
      <c r="G2398" s="73">
        <v>45514</v>
      </c>
      <c r="H2398" s="73">
        <v>467881</v>
      </c>
      <c r="I2398" s="73">
        <v>45514</v>
      </c>
      <c r="J2398" s="73">
        <v>467881</v>
      </c>
      <c r="K2398" s="73">
        <v>45514</v>
      </c>
      <c r="L2398" s="80" t="s">
        <v>4720</v>
      </c>
      <c r="M2398" s="73" t="s">
        <v>111</v>
      </c>
      <c r="N2398" s="73" t="s">
        <v>141</v>
      </c>
      <c r="O2398" s="73" t="s">
        <v>141</v>
      </c>
      <c r="P2398" s="73"/>
      <c r="Q2398" s="74"/>
      <c r="R2398" s="75"/>
      <c r="S2398" s="73" t="s">
        <v>4721</v>
      </c>
      <c r="T2398" s="73" t="s">
        <v>4721</v>
      </c>
      <c r="U2398" s="73" t="s">
        <v>4721</v>
      </c>
      <c r="V2398" s="73" t="s">
        <v>253</v>
      </c>
      <c r="W2398" s="72" t="s">
        <v>4608</v>
      </c>
      <c r="X2398" s="72" t="s">
        <v>58</v>
      </c>
      <c r="Y2398" s="77"/>
      <c r="Z2398" s="73"/>
      <c r="AA2398" s="72"/>
      <c r="AB2398" s="77"/>
      <c r="AC2398" s="54" t="s">
        <v>82</v>
      </c>
      <c r="AD2398" s="54" t="s">
        <v>82</v>
      </c>
      <c r="JX2398" s="58"/>
      <c r="TT2398" s="58"/>
      <c r="ADP2398" s="58"/>
      <c r="ANL2398" s="58"/>
      <c r="AXH2398" s="58"/>
      <c r="BHD2398" s="58"/>
      <c r="BQZ2398" s="58"/>
      <c r="CAV2398" s="58"/>
      <c r="CKR2398" s="58"/>
      <c r="CUN2398" s="58"/>
      <c r="DEJ2398" s="58"/>
      <c r="DOF2398" s="58"/>
      <c r="DYB2398" s="58"/>
      <c r="EHX2398" s="58"/>
      <c r="ERT2398" s="58"/>
      <c r="FBP2398" s="58"/>
      <c r="FLL2398" s="58"/>
      <c r="FVH2398" s="58"/>
      <c r="GFD2398" s="58"/>
      <c r="GOZ2398" s="58"/>
      <c r="GYV2398" s="58"/>
      <c r="HIR2398" s="58"/>
      <c r="HSN2398" s="58"/>
      <c r="ICJ2398" s="58"/>
      <c r="IMF2398" s="58"/>
      <c r="IWB2398" s="58"/>
      <c r="JFX2398" s="58"/>
      <c r="JPT2398" s="58"/>
      <c r="JZP2398" s="58"/>
      <c r="KJL2398" s="58"/>
      <c r="KTH2398" s="58"/>
      <c r="LDD2398" s="58"/>
      <c r="LMZ2398" s="58"/>
      <c r="LWV2398" s="58"/>
      <c r="MGR2398" s="58"/>
      <c r="MQN2398" s="58"/>
      <c r="NAJ2398" s="58"/>
      <c r="NKF2398" s="58"/>
      <c r="NUB2398" s="58"/>
      <c r="ODX2398" s="58"/>
      <c r="ONT2398" s="58"/>
      <c r="OXP2398" s="58"/>
      <c r="PHL2398" s="58"/>
      <c r="PRH2398" s="58"/>
      <c r="QBD2398" s="58"/>
      <c r="QKZ2398" s="58"/>
      <c r="QUV2398" s="58"/>
      <c r="RER2398" s="58"/>
      <c r="RON2398" s="58"/>
      <c r="RYJ2398" s="58"/>
      <c r="SIF2398" s="58"/>
      <c r="SSB2398" s="58"/>
      <c r="TBX2398" s="58"/>
      <c r="TLT2398" s="58"/>
      <c r="TVP2398" s="58"/>
      <c r="UFL2398" s="58"/>
      <c r="UPH2398" s="58"/>
      <c r="UZD2398" s="58"/>
      <c r="VIZ2398" s="58"/>
      <c r="VSV2398" s="58"/>
      <c r="WCR2398" s="58"/>
      <c r="WMN2398" s="58"/>
      <c r="WWJ2398" s="58"/>
    </row>
    <row r="2399" spans="1:796 1052:1820 2076:2844 3100:3868 4124:4892 5148:5916 6172:6940 7196:7964 8220:8988 9244:10012 10268:11036 11292:12060 12316:13084 13340:14108 14364:15132 15388:16156" s="67" customFormat="1" ht="57" hidden="1" customHeight="1" x14ac:dyDescent="0.25">
      <c r="A2399" s="54">
        <f>+SUBTOTAL(3,$B$11:B2399)</f>
        <v>175</v>
      </c>
      <c r="B2399" s="73" t="s">
        <v>42</v>
      </c>
      <c r="C2399" s="73" t="s">
        <v>858</v>
      </c>
      <c r="D2399" s="73" t="s">
        <v>859</v>
      </c>
      <c r="E2399" s="73" t="s">
        <v>683</v>
      </c>
      <c r="F2399" s="73" t="s">
        <v>4722</v>
      </c>
      <c r="G2399" s="73">
        <v>45524</v>
      </c>
      <c r="H2399" s="73" t="s">
        <v>4722</v>
      </c>
      <c r="I2399" s="73">
        <v>45524</v>
      </c>
      <c r="J2399" s="73" t="s">
        <v>4722</v>
      </c>
      <c r="K2399" s="73">
        <v>45524</v>
      </c>
      <c r="L2399" s="80" t="s">
        <v>4724</v>
      </c>
      <c r="M2399" s="73" t="s">
        <v>111</v>
      </c>
      <c r="N2399" s="73" t="s">
        <v>261</v>
      </c>
      <c r="O2399" s="73" t="s">
        <v>739</v>
      </c>
      <c r="P2399" s="73"/>
      <c r="Q2399" s="74"/>
      <c r="R2399" s="75"/>
      <c r="S2399" s="73" t="s">
        <v>4725</v>
      </c>
      <c r="T2399" s="73" t="s">
        <v>4725</v>
      </c>
      <c r="U2399" s="73" t="s">
        <v>4725</v>
      </c>
      <c r="V2399" s="73" t="s">
        <v>115</v>
      </c>
      <c r="W2399" s="73" t="s">
        <v>4727</v>
      </c>
      <c r="X2399" s="72" t="s">
        <v>58</v>
      </c>
      <c r="Y2399" s="77"/>
      <c r="Z2399" s="73"/>
      <c r="AA2399" s="72"/>
      <c r="AB2399" s="77"/>
      <c r="AC2399" s="54" t="s">
        <v>82</v>
      </c>
      <c r="AD2399" s="54" t="s">
        <v>82</v>
      </c>
      <c r="JX2399" s="58"/>
      <c r="TT2399" s="58"/>
      <c r="ADP2399" s="58"/>
      <c r="ANL2399" s="58"/>
      <c r="AXH2399" s="58"/>
      <c r="BHD2399" s="58"/>
      <c r="BQZ2399" s="58"/>
      <c r="CAV2399" s="58"/>
      <c r="CKR2399" s="58"/>
      <c r="CUN2399" s="58"/>
      <c r="DEJ2399" s="58"/>
      <c r="DOF2399" s="58"/>
      <c r="DYB2399" s="58"/>
      <c r="EHX2399" s="58"/>
      <c r="ERT2399" s="58"/>
      <c r="FBP2399" s="58"/>
      <c r="FLL2399" s="58"/>
      <c r="FVH2399" s="58"/>
      <c r="GFD2399" s="58"/>
      <c r="GOZ2399" s="58"/>
      <c r="GYV2399" s="58"/>
      <c r="HIR2399" s="58"/>
      <c r="HSN2399" s="58"/>
      <c r="ICJ2399" s="58"/>
      <c r="IMF2399" s="58"/>
      <c r="IWB2399" s="58"/>
      <c r="JFX2399" s="58"/>
      <c r="JPT2399" s="58"/>
      <c r="JZP2399" s="58"/>
      <c r="KJL2399" s="58"/>
      <c r="KTH2399" s="58"/>
      <c r="LDD2399" s="58"/>
      <c r="LMZ2399" s="58"/>
      <c r="LWV2399" s="58"/>
      <c r="MGR2399" s="58"/>
      <c r="MQN2399" s="58"/>
      <c r="NAJ2399" s="58"/>
      <c r="NKF2399" s="58"/>
      <c r="NUB2399" s="58"/>
      <c r="ODX2399" s="58"/>
      <c r="ONT2399" s="58"/>
      <c r="OXP2399" s="58"/>
      <c r="PHL2399" s="58"/>
      <c r="PRH2399" s="58"/>
      <c r="QBD2399" s="58"/>
      <c r="QKZ2399" s="58"/>
      <c r="QUV2399" s="58"/>
      <c r="RER2399" s="58"/>
      <c r="RON2399" s="58"/>
      <c r="RYJ2399" s="58"/>
      <c r="SIF2399" s="58"/>
      <c r="SSB2399" s="58"/>
      <c r="TBX2399" s="58"/>
      <c r="TLT2399" s="58"/>
      <c r="TVP2399" s="58"/>
      <c r="UFL2399" s="58"/>
      <c r="UPH2399" s="58"/>
      <c r="UZD2399" s="58"/>
      <c r="VIZ2399" s="58"/>
      <c r="VSV2399" s="58"/>
      <c r="WCR2399" s="58"/>
      <c r="WMN2399" s="58"/>
      <c r="WWJ2399" s="58"/>
    </row>
    <row r="2400" spans="1:796 1052:1820 2076:2844 3100:3868 4124:4892 5148:5916 6172:6940 7196:7964 8220:8988 9244:10012 10268:11036 11292:12060 12316:13084 13340:14108 14364:15132 15388:16156" s="110" customFormat="1" ht="57" hidden="1" customHeight="1" x14ac:dyDescent="0.25">
      <c r="A2400" s="108">
        <f>+SUBTOTAL(3,$B$11:B2400)</f>
        <v>175</v>
      </c>
      <c r="B2400" s="109" t="s">
        <v>42</v>
      </c>
      <c r="C2400" s="109" t="s">
        <v>858</v>
      </c>
      <c r="D2400" s="109" t="s">
        <v>859</v>
      </c>
      <c r="E2400" s="109" t="s">
        <v>683</v>
      </c>
      <c r="F2400" s="109" t="s">
        <v>6752</v>
      </c>
      <c r="G2400" s="109">
        <v>45628</v>
      </c>
      <c r="H2400" s="109" t="s">
        <v>6752</v>
      </c>
      <c r="I2400" s="109">
        <v>45628</v>
      </c>
      <c r="J2400" s="109" t="s">
        <v>6752</v>
      </c>
      <c r="K2400" s="109">
        <v>45628</v>
      </c>
      <c r="L2400" s="108" t="s">
        <v>6753</v>
      </c>
      <c r="M2400" s="109" t="s">
        <v>111</v>
      </c>
      <c r="N2400" s="109" t="s">
        <v>141</v>
      </c>
      <c r="O2400" s="109" t="s">
        <v>142</v>
      </c>
      <c r="P2400" s="109"/>
      <c r="Q2400" s="113"/>
      <c r="R2400" s="114"/>
      <c r="S2400" s="109" t="s">
        <v>6754</v>
      </c>
      <c r="T2400" s="109" t="s">
        <v>6754</v>
      </c>
      <c r="U2400" s="109" t="s">
        <v>6754</v>
      </c>
      <c r="V2400" s="109"/>
      <c r="W2400" s="109"/>
      <c r="X2400" s="108"/>
      <c r="Y2400" s="115"/>
      <c r="Z2400" s="109"/>
      <c r="AA2400" s="108"/>
      <c r="AB2400" s="115"/>
      <c r="AC2400" s="118" t="s">
        <v>82</v>
      </c>
      <c r="AD2400" s="118" t="s">
        <v>82</v>
      </c>
    </row>
    <row r="2401" spans="1:30" s="110" customFormat="1" ht="57" hidden="1" customHeight="1" x14ac:dyDescent="0.25">
      <c r="A2401" s="108">
        <f>+SUBTOTAL(3,$B$11:B2401)</f>
        <v>175</v>
      </c>
      <c r="B2401" s="109" t="s">
        <v>42</v>
      </c>
      <c r="C2401" s="109" t="s">
        <v>858</v>
      </c>
      <c r="D2401" s="109" t="s">
        <v>859</v>
      </c>
      <c r="E2401" s="109" t="s">
        <v>683</v>
      </c>
      <c r="F2401" s="109" t="s">
        <v>6937</v>
      </c>
      <c r="G2401" s="109">
        <v>45630</v>
      </c>
      <c r="H2401" s="109" t="s">
        <v>6937</v>
      </c>
      <c r="I2401" s="109">
        <v>45630</v>
      </c>
      <c r="J2401" s="109" t="s">
        <v>6937</v>
      </c>
      <c r="K2401" s="109">
        <v>45630</v>
      </c>
      <c r="L2401" s="108" t="s">
        <v>6938</v>
      </c>
      <c r="M2401" s="109" t="s">
        <v>111</v>
      </c>
      <c r="N2401" s="109" t="s">
        <v>141</v>
      </c>
      <c r="O2401" s="109" t="s">
        <v>141</v>
      </c>
      <c r="P2401" s="109"/>
      <c r="Q2401" s="113"/>
      <c r="R2401" s="114"/>
      <c r="S2401" s="109" t="s">
        <v>6939</v>
      </c>
      <c r="T2401" s="109" t="s">
        <v>6939</v>
      </c>
      <c r="U2401" s="109" t="s">
        <v>6939</v>
      </c>
      <c r="V2401" s="109"/>
      <c r="W2401" s="109"/>
      <c r="X2401" s="108"/>
      <c r="Y2401" s="115"/>
      <c r="Z2401" s="109"/>
      <c r="AA2401" s="108"/>
      <c r="AB2401" s="115"/>
      <c r="AC2401" s="118" t="s">
        <v>82</v>
      </c>
      <c r="AD2401" s="118" t="s">
        <v>82</v>
      </c>
    </row>
    <row r="2402" spans="1:30" s="58" customFormat="1" ht="57" hidden="1" customHeight="1" x14ac:dyDescent="0.25">
      <c r="A2402" s="54">
        <f>+SUBTOTAL(3,$B$11:B2402)</f>
        <v>175</v>
      </c>
      <c r="B2402" s="54" t="s">
        <v>42</v>
      </c>
      <c r="C2402" s="54" t="s">
        <v>858</v>
      </c>
      <c r="D2402" s="54" t="s">
        <v>859</v>
      </c>
      <c r="E2402" s="54" t="s">
        <v>683</v>
      </c>
      <c r="F2402" s="49" t="s">
        <v>868</v>
      </c>
      <c r="G2402" s="49">
        <v>45308</v>
      </c>
      <c r="H2402" s="49" t="s">
        <v>868</v>
      </c>
      <c r="I2402" s="49">
        <v>45308</v>
      </c>
      <c r="J2402" s="49" t="s">
        <v>868</v>
      </c>
      <c r="K2402" s="49">
        <v>45308</v>
      </c>
      <c r="L2402" s="80" t="s">
        <v>869</v>
      </c>
      <c r="M2402" s="49" t="s">
        <v>111</v>
      </c>
      <c r="N2402" s="49" t="s">
        <v>141</v>
      </c>
      <c r="O2402" s="49" t="s">
        <v>227</v>
      </c>
      <c r="P2402" s="49" t="s">
        <v>227</v>
      </c>
      <c r="Q2402" s="50"/>
      <c r="R2402" s="57"/>
      <c r="S2402" s="49" t="s">
        <v>870</v>
      </c>
      <c r="T2402" s="49" t="s">
        <v>870</v>
      </c>
      <c r="U2402" s="49" t="s">
        <v>870</v>
      </c>
      <c r="V2402" s="49" t="s">
        <v>98</v>
      </c>
      <c r="W2402" s="49" t="s">
        <v>99</v>
      </c>
      <c r="X2402" s="54" t="s">
        <v>58</v>
      </c>
      <c r="Y2402" s="49"/>
      <c r="Z2402" s="49" t="s">
        <v>59</v>
      </c>
      <c r="AA2402" s="54" t="s">
        <v>60</v>
      </c>
      <c r="AB2402" s="54"/>
      <c r="AC2402" s="54" t="s">
        <v>82</v>
      </c>
      <c r="AD2402" s="54" t="s">
        <v>82</v>
      </c>
    </row>
    <row r="2403" spans="1:30" s="58" customFormat="1" ht="57" hidden="1" customHeight="1" x14ac:dyDescent="0.25">
      <c r="A2403" s="54">
        <f>+SUBTOTAL(3,$B$11:B2403)</f>
        <v>175</v>
      </c>
      <c r="B2403" s="54" t="s">
        <v>42</v>
      </c>
      <c r="C2403" s="54" t="s">
        <v>858</v>
      </c>
      <c r="D2403" s="54" t="s">
        <v>871</v>
      </c>
      <c r="E2403" s="54" t="s">
        <v>177</v>
      </c>
      <c r="F2403" s="49" t="s">
        <v>872</v>
      </c>
      <c r="G2403" s="49">
        <v>45296</v>
      </c>
      <c r="H2403" s="49" t="s">
        <v>872</v>
      </c>
      <c r="I2403" s="49">
        <v>45296</v>
      </c>
      <c r="J2403" s="49" t="s">
        <v>872</v>
      </c>
      <c r="K2403" s="49">
        <v>45296</v>
      </c>
      <c r="L2403" s="80" t="s">
        <v>873</v>
      </c>
      <c r="M2403" s="49" t="s">
        <v>48</v>
      </c>
      <c r="N2403" s="49" t="s">
        <v>141</v>
      </c>
      <c r="O2403" s="49" t="s">
        <v>874</v>
      </c>
      <c r="P2403" s="49"/>
      <c r="Q2403" s="50"/>
      <c r="R2403" s="57"/>
      <c r="S2403" s="49" t="s">
        <v>875</v>
      </c>
      <c r="T2403" s="49" t="s">
        <v>875</v>
      </c>
      <c r="U2403" s="49" t="s">
        <v>875</v>
      </c>
      <c r="V2403" s="49" t="s">
        <v>80</v>
      </c>
      <c r="W2403" s="49" t="s">
        <v>81</v>
      </c>
      <c r="X2403" s="54" t="s">
        <v>58</v>
      </c>
      <c r="Y2403" s="49">
        <v>45303</v>
      </c>
      <c r="Z2403" s="49" t="s">
        <v>59</v>
      </c>
      <c r="AA2403" s="54" t="s">
        <v>60</v>
      </c>
      <c r="AB2403" s="54"/>
      <c r="AC2403" s="54" t="s">
        <v>117</v>
      </c>
      <c r="AD2403" s="54" t="s">
        <v>117</v>
      </c>
    </row>
    <row r="2404" spans="1:30" s="58" customFormat="1" ht="57" hidden="1" customHeight="1" x14ac:dyDescent="0.25">
      <c r="A2404" s="54">
        <f>+SUBTOTAL(3,$B$11:B2404)</f>
        <v>175</v>
      </c>
      <c r="B2404" s="54" t="s">
        <v>42</v>
      </c>
      <c r="C2404" s="54" t="s">
        <v>858</v>
      </c>
      <c r="D2404" s="54" t="s">
        <v>871</v>
      </c>
      <c r="E2404" s="54" t="s">
        <v>177</v>
      </c>
      <c r="F2404" s="49">
        <v>37968</v>
      </c>
      <c r="G2404" s="49">
        <v>45300</v>
      </c>
      <c r="H2404" s="49">
        <v>37968</v>
      </c>
      <c r="I2404" s="49">
        <v>45300</v>
      </c>
      <c r="J2404" s="49">
        <v>37968</v>
      </c>
      <c r="K2404" s="49">
        <v>45300</v>
      </c>
      <c r="L2404" s="80" t="s">
        <v>876</v>
      </c>
      <c r="M2404" s="49" t="s">
        <v>111</v>
      </c>
      <c r="N2404" s="49" t="s">
        <v>49</v>
      </c>
      <c r="O2404" s="49" t="s">
        <v>877</v>
      </c>
      <c r="P2404" s="49"/>
      <c r="Q2404" s="50"/>
      <c r="R2404" s="57"/>
      <c r="S2404" s="49" t="s">
        <v>878</v>
      </c>
      <c r="T2404" s="49" t="s">
        <v>878</v>
      </c>
      <c r="U2404" s="49" t="s">
        <v>878</v>
      </c>
      <c r="V2404" s="49" t="s">
        <v>879</v>
      </c>
      <c r="W2404" s="49" t="s">
        <v>880</v>
      </c>
      <c r="X2404" s="54" t="s">
        <v>58</v>
      </c>
      <c r="Y2404" s="49">
        <v>45305</v>
      </c>
      <c r="Z2404" s="49" t="s">
        <v>59</v>
      </c>
      <c r="AA2404" s="54" t="s">
        <v>60</v>
      </c>
      <c r="AB2404" s="54"/>
      <c r="AC2404" s="54" t="s">
        <v>82</v>
      </c>
      <c r="AD2404" s="54" t="s">
        <v>82</v>
      </c>
    </row>
    <row r="2405" spans="1:30" s="58" customFormat="1" ht="57" hidden="1" customHeight="1" x14ac:dyDescent="0.25">
      <c r="A2405" s="54">
        <f>+SUBTOTAL(3,$B$11:B2405)</f>
        <v>175</v>
      </c>
      <c r="B2405" s="54" t="s">
        <v>42</v>
      </c>
      <c r="C2405" s="54" t="s">
        <v>858</v>
      </c>
      <c r="D2405" s="54" t="s">
        <v>871</v>
      </c>
      <c r="E2405" s="54" t="s">
        <v>177</v>
      </c>
      <c r="F2405" s="49" t="s">
        <v>881</v>
      </c>
      <c r="G2405" s="49">
        <v>45299</v>
      </c>
      <c r="H2405" s="49" t="s">
        <v>881</v>
      </c>
      <c r="I2405" s="49">
        <v>45299</v>
      </c>
      <c r="J2405" s="49" t="s">
        <v>881</v>
      </c>
      <c r="K2405" s="49">
        <v>45299</v>
      </c>
      <c r="L2405" s="80" t="s">
        <v>882</v>
      </c>
      <c r="M2405" s="49" t="s">
        <v>111</v>
      </c>
      <c r="N2405" s="49" t="s">
        <v>379</v>
      </c>
      <c r="O2405" s="49" t="s">
        <v>438</v>
      </c>
      <c r="P2405" s="49"/>
      <c r="Q2405" s="50"/>
      <c r="R2405" s="57"/>
      <c r="S2405" s="49" t="s">
        <v>878</v>
      </c>
      <c r="T2405" s="49" t="s">
        <v>878</v>
      </c>
      <c r="U2405" s="49" t="s">
        <v>878</v>
      </c>
      <c r="V2405" s="49" t="s">
        <v>98</v>
      </c>
      <c r="W2405" s="49" t="s">
        <v>99</v>
      </c>
      <c r="X2405" s="54" t="s">
        <v>58</v>
      </c>
      <c r="Y2405" s="49">
        <v>45309</v>
      </c>
      <c r="Z2405" s="49" t="s">
        <v>59</v>
      </c>
      <c r="AA2405" s="54" t="s">
        <v>60</v>
      </c>
      <c r="AB2405" s="54"/>
      <c r="AC2405" s="54" t="s">
        <v>82</v>
      </c>
      <c r="AD2405" s="54" t="s">
        <v>82</v>
      </c>
    </row>
    <row r="2406" spans="1:30" s="58" customFormat="1" ht="57" hidden="1" customHeight="1" x14ac:dyDescent="0.25">
      <c r="A2406" s="54">
        <f>+SUBTOTAL(3,$B$11:B2406)</f>
        <v>175</v>
      </c>
      <c r="B2406" s="54" t="s">
        <v>42</v>
      </c>
      <c r="C2406" s="54" t="s">
        <v>858</v>
      </c>
      <c r="D2406" s="54" t="s">
        <v>871</v>
      </c>
      <c r="E2406" s="54" t="s">
        <v>177</v>
      </c>
      <c r="F2406" s="49" t="s">
        <v>883</v>
      </c>
      <c r="G2406" s="49">
        <v>45303</v>
      </c>
      <c r="H2406" s="49" t="s">
        <v>883</v>
      </c>
      <c r="I2406" s="49">
        <v>45303</v>
      </c>
      <c r="J2406" s="49" t="s">
        <v>883</v>
      </c>
      <c r="K2406" s="49">
        <v>45303</v>
      </c>
      <c r="L2406" s="80" t="s">
        <v>884</v>
      </c>
      <c r="M2406" s="49" t="s">
        <v>48</v>
      </c>
      <c r="N2406" s="49" t="s">
        <v>242</v>
      </c>
      <c r="O2406" s="49" t="s">
        <v>885</v>
      </c>
      <c r="P2406" s="49"/>
      <c r="Q2406" s="50"/>
      <c r="R2406" s="57"/>
      <c r="S2406" s="49" t="s">
        <v>878</v>
      </c>
      <c r="T2406" s="49" t="s">
        <v>878</v>
      </c>
      <c r="U2406" s="49" t="s">
        <v>878</v>
      </c>
      <c r="V2406" s="49" t="s">
        <v>80</v>
      </c>
      <c r="W2406" s="49" t="s">
        <v>81</v>
      </c>
      <c r="X2406" s="54" t="s">
        <v>58</v>
      </c>
      <c r="Y2406" s="49"/>
      <c r="Z2406" s="49" t="s">
        <v>59</v>
      </c>
      <c r="AA2406" s="54" t="s">
        <v>60</v>
      </c>
      <c r="AB2406" s="54"/>
      <c r="AC2406" s="54" t="s">
        <v>82</v>
      </c>
      <c r="AD2406" s="54" t="s">
        <v>82</v>
      </c>
    </row>
    <row r="2407" spans="1:30" s="58" customFormat="1" ht="57" hidden="1" customHeight="1" x14ac:dyDescent="0.25">
      <c r="A2407" s="54">
        <f>+SUBTOTAL(3,$B$11:B2407)</f>
        <v>175</v>
      </c>
      <c r="B2407" s="54" t="s">
        <v>42</v>
      </c>
      <c r="C2407" s="54" t="s">
        <v>858</v>
      </c>
      <c r="D2407" s="54" t="s">
        <v>871</v>
      </c>
      <c r="E2407" s="54" t="s">
        <v>177</v>
      </c>
      <c r="F2407" s="49" t="s">
        <v>886</v>
      </c>
      <c r="G2407" s="49">
        <v>45301</v>
      </c>
      <c r="H2407" s="49" t="s">
        <v>886</v>
      </c>
      <c r="I2407" s="49">
        <v>45301</v>
      </c>
      <c r="J2407" s="49" t="s">
        <v>886</v>
      </c>
      <c r="K2407" s="49">
        <v>45301</v>
      </c>
      <c r="L2407" s="80" t="s">
        <v>887</v>
      </c>
      <c r="M2407" s="49" t="s">
        <v>48</v>
      </c>
      <c r="N2407" s="49" t="s">
        <v>313</v>
      </c>
      <c r="O2407" s="49" t="s">
        <v>464</v>
      </c>
      <c r="P2407" s="49"/>
      <c r="Q2407" s="50"/>
      <c r="R2407" s="57"/>
      <c r="S2407" s="49" t="s">
        <v>888</v>
      </c>
      <c r="T2407" s="49" t="s">
        <v>888</v>
      </c>
      <c r="U2407" s="49" t="s">
        <v>888</v>
      </c>
      <c r="V2407" s="49" t="s">
        <v>80</v>
      </c>
      <c r="W2407" s="49" t="s">
        <v>81</v>
      </c>
      <c r="X2407" s="54" t="s">
        <v>58</v>
      </c>
      <c r="Y2407" s="49"/>
      <c r="Z2407" s="49" t="s">
        <v>59</v>
      </c>
      <c r="AA2407" s="54" t="s">
        <v>60</v>
      </c>
      <c r="AB2407" s="54"/>
      <c r="AC2407" s="54" t="s">
        <v>82</v>
      </c>
      <c r="AD2407" s="54" t="s">
        <v>82</v>
      </c>
    </row>
    <row r="2408" spans="1:30" s="58" customFormat="1" ht="57" hidden="1" customHeight="1" x14ac:dyDescent="0.25">
      <c r="A2408" s="54">
        <f>+SUBTOTAL(3,$B$11:B2408)</f>
        <v>175</v>
      </c>
      <c r="B2408" s="54" t="s">
        <v>42</v>
      </c>
      <c r="C2408" s="54" t="s">
        <v>858</v>
      </c>
      <c r="D2408" s="54" t="s">
        <v>871</v>
      </c>
      <c r="E2408" s="54" t="s">
        <v>177</v>
      </c>
      <c r="F2408" s="49" t="s">
        <v>889</v>
      </c>
      <c r="G2408" s="49">
        <v>45303</v>
      </c>
      <c r="H2408" s="49" t="s">
        <v>889</v>
      </c>
      <c r="I2408" s="49">
        <v>45303</v>
      </c>
      <c r="J2408" s="49" t="s">
        <v>889</v>
      </c>
      <c r="K2408" s="49">
        <v>45303</v>
      </c>
      <c r="L2408" s="80" t="s">
        <v>890</v>
      </c>
      <c r="M2408" s="49" t="s">
        <v>48</v>
      </c>
      <c r="N2408" s="49" t="s">
        <v>303</v>
      </c>
      <c r="O2408" s="49" t="s">
        <v>891</v>
      </c>
      <c r="P2408" s="49"/>
      <c r="Q2408" s="50"/>
      <c r="R2408" s="57"/>
      <c r="S2408" s="49" t="s">
        <v>892</v>
      </c>
      <c r="T2408" s="49" t="s">
        <v>892</v>
      </c>
      <c r="U2408" s="49" t="s">
        <v>892</v>
      </c>
      <c r="V2408" s="49" t="s">
        <v>80</v>
      </c>
      <c r="W2408" s="49" t="s">
        <v>81</v>
      </c>
      <c r="X2408" s="54" t="s">
        <v>58</v>
      </c>
      <c r="Y2408" s="49"/>
      <c r="Z2408" s="49" t="s">
        <v>59</v>
      </c>
      <c r="AA2408" s="54" t="s">
        <v>60</v>
      </c>
      <c r="AB2408" s="54"/>
      <c r="AC2408" s="54" t="s">
        <v>82</v>
      </c>
      <c r="AD2408" s="54" t="s">
        <v>82</v>
      </c>
    </row>
    <row r="2409" spans="1:30" s="58" customFormat="1" ht="57" hidden="1" customHeight="1" x14ac:dyDescent="0.25">
      <c r="A2409" s="54">
        <f>+SUBTOTAL(3,$B$11:B2409)</f>
        <v>175</v>
      </c>
      <c r="B2409" s="54" t="s">
        <v>42</v>
      </c>
      <c r="C2409" s="54" t="s">
        <v>858</v>
      </c>
      <c r="D2409" s="54" t="s">
        <v>871</v>
      </c>
      <c r="E2409" s="54" t="s">
        <v>177</v>
      </c>
      <c r="F2409" s="49" t="s">
        <v>893</v>
      </c>
      <c r="G2409" s="49">
        <v>45307</v>
      </c>
      <c r="H2409" s="49" t="s">
        <v>893</v>
      </c>
      <c r="I2409" s="49">
        <v>45307</v>
      </c>
      <c r="J2409" s="49" t="s">
        <v>893</v>
      </c>
      <c r="K2409" s="49">
        <v>45307</v>
      </c>
      <c r="L2409" s="80" t="s">
        <v>894</v>
      </c>
      <c r="M2409" s="49" t="s">
        <v>48</v>
      </c>
      <c r="N2409" s="49" t="s">
        <v>709</v>
      </c>
      <c r="O2409" s="49" t="s">
        <v>895</v>
      </c>
      <c r="P2409" s="49"/>
      <c r="Q2409" s="50"/>
      <c r="R2409" s="57"/>
      <c r="S2409" s="49" t="s">
        <v>896</v>
      </c>
      <c r="T2409" s="49" t="s">
        <v>896</v>
      </c>
      <c r="U2409" s="49" t="s">
        <v>896</v>
      </c>
      <c r="V2409" s="49" t="s">
        <v>71</v>
      </c>
      <c r="W2409" s="49" t="s">
        <v>72</v>
      </c>
      <c r="X2409" s="54" t="s">
        <v>58</v>
      </c>
      <c r="Y2409" s="49"/>
      <c r="Z2409" s="49" t="s">
        <v>59</v>
      </c>
      <c r="AA2409" s="54" t="s">
        <v>60</v>
      </c>
      <c r="AB2409" s="54"/>
      <c r="AC2409" s="54" t="s">
        <v>82</v>
      </c>
      <c r="AD2409" s="54" t="s">
        <v>82</v>
      </c>
    </row>
    <row r="2410" spans="1:30" s="58" customFormat="1" ht="57" hidden="1" customHeight="1" x14ac:dyDescent="0.25">
      <c r="A2410" s="54">
        <f>+SUBTOTAL(3,$B$11:B2410)</f>
        <v>175</v>
      </c>
      <c r="B2410" s="54" t="s">
        <v>42</v>
      </c>
      <c r="C2410" s="54" t="s">
        <v>858</v>
      </c>
      <c r="D2410" s="54" t="s">
        <v>871</v>
      </c>
      <c r="E2410" s="54" t="s">
        <v>177</v>
      </c>
      <c r="F2410" s="49" t="s">
        <v>897</v>
      </c>
      <c r="G2410" s="49">
        <v>45307</v>
      </c>
      <c r="H2410" s="49" t="s">
        <v>897</v>
      </c>
      <c r="I2410" s="49">
        <v>45307</v>
      </c>
      <c r="J2410" s="49" t="s">
        <v>897</v>
      </c>
      <c r="K2410" s="49">
        <v>45307</v>
      </c>
      <c r="L2410" s="80" t="s">
        <v>898</v>
      </c>
      <c r="M2410" s="49" t="s">
        <v>111</v>
      </c>
      <c r="N2410" s="49" t="s">
        <v>379</v>
      </c>
      <c r="O2410" s="49" t="s">
        <v>418</v>
      </c>
      <c r="P2410" s="49"/>
      <c r="Q2410" s="50"/>
      <c r="R2410" s="57"/>
      <c r="S2410" s="49" t="s">
        <v>878</v>
      </c>
      <c r="T2410" s="49" t="s">
        <v>878</v>
      </c>
      <c r="U2410" s="49" t="s">
        <v>878</v>
      </c>
      <c r="V2410" s="49" t="s">
        <v>98</v>
      </c>
      <c r="W2410" s="49" t="s">
        <v>99</v>
      </c>
      <c r="X2410" s="54" t="s">
        <v>58</v>
      </c>
      <c r="Y2410" s="49"/>
      <c r="Z2410" s="49" t="s">
        <v>59</v>
      </c>
      <c r="AA2410" s="54" t="s">
        <v>60</v>
      </c>
      <c r="AB2410" s="54"/>
      <c r="AC2410" s="54" t="s">
        <v>82</v>
      </c>
      <c r="AD2410" s="54" t="s">
        <v>82</v>
      </c>
    </row>
    <row r="2411" spans="1:30" s="58" customFormat="1" ht="57" hidden="1" customHeight="1" x14ac:dyDescent="0.25">
      <c r="A2411" s="54">
        <f>+SUBTOTAL(3,$B$11:B2411)</f>
        <v>175</v>
      </c>
      <c r="B2411" s="54" t="s">
        <v>42</v>
      </c>
      <c r="C2411" s="54" t="s">
        <v>858</v>
      </c>
      <c r="D2411" s="54" t="s">
        <v>871</v>
      </c>
      <c r="E2411" s="54" t="s">
        <v>177</v>
      </c>
      <c r="F2411" s="49" t="s">
        <v>899</v>
      </c>
      <c r="G2411" s="49">
        <v>45314</v>
      </c>
      <c r="H2411" s="49" t="s">
        <v>899</v>
      </c>
      <c r="I2411" s="49">
        <v>45314</v>
      </c>
      <c r="J2411" s="49" t="s">
        <v>899</v>
      </c>
      <c r="K2411" s="49">
        <v>45314</v>
      </c>
      <c r="L2411" s="80" t="s">
        <v>900</v>
      </c>
      <c r="M2411" s="49" t="s">
        <v>48</v>
      </c>
      <c r="N2411" s="49" t="s">
        <v>141</v>
      </c>
      <c r="O2411" s="49" t="s">
        <v>175</v>
      </c>
      <c r="P2411" s="49"/>
      <c r="Q2411" s="50"/>
      <c r="R2411" s="57"/>
      <c r="S2411" s="49" t="s">
        <v>901</v>
      </c>
      <c r="T2411" s="49" t="s">
        <v>901</v>
      </c>
      <c r="U2411" s="49" t="s">
        <v>901</v>
      </c>
      <c r="V2411" s="49" t="s">
        <v>80</v>
      </c>
      <c r="W2411" s="49" t="s">
        <v>81</v>
      </c>
      <c r="X2411" s="54" t="s">
        <v>58</v>
      </c>
      <c r="Y2411" s="49"/>
      <c r="Z2411" s="49" t="s">
        <v>59</v>
      </c>
      <c r="AA2411" s="54" t="s">
        <v>60</v>
      </c>
      <c r="AB2411" s="54"/>
      <c r="AC2411" s="54" t="s">
        <v>902</v>
      </c>
      <c r="AD2411" s="54" t="s">
        <v>902</v>
      </c>
    </row>
    <row r="2412" spans="1:30" s="58" customFormat="1" ht="57" hidden="1" customHeight="1" x14ac:dyDescent="0.25">
      <c r="A2412" s="54">
        <f>+SUBTOTAL(3,$B$11:B2412)</f>
        <v>175</v>
      </c>
      <c r="B2412" s="54" t="s">
        <v>42</v>
      </c>
      <c r="C2412" s="54" t="s">
        <v>858</v>
      </c>
      <c r="D2412" s="54" t="s">
        <v>871</v>
      </c>
      <c r="E2412" s="54" t="s">
        <v>177</v>
      </c>
      <c r="F2412" s="49" t="s">
        <v>1511</v>
      </c>
      <c r="G2412" s="49" t="s">
        <v>1512</v>
      </c>
      <c r="H2412" s="49" t="s">
        <v>1511</v>
      </c>
      <c r="I2412" s="49" t="s">
        <v>1512</v>
      </c>
      <c r="J2412" s="49" t="s">
        <v>1511</v>
      </c>
      <c r="K2412" s="49" t="s">
        <v>1512</v>
      </c>
      <c r="L2412" s="80" t="s">
        <v>1513</v>
      </c>
      <c r="M2412" s="49" t="s">
        <v>111</v>
      </c>
      <c r="N2412" s="49" t="s">
        <v>141</v>
      </c>
      <c r="O2412" s="49" t="s">
        <v>624</v>
      </c>
      <c r="P2412" s="49"/>
      <c r="Q2412" s="50"/>
      <c r="R2412" s="57"/>
      <c r="S2412" s="49" t="s">
        <v>1510</v>
      </c>
      <c r="T2412" s="49" t="s">
        <v>1510</v>
      </c>
      <c r="U2412" s="49" t="s">
        <v>1510</v>
      </c>
      <c r="V2412" s="49" t="s">
        <v>620</v>
      </c>
      <c r="W2412" s="49" t="s">
        <v>621</v>
      </c>
      <c r="X2412" s="54" t="s">
        <v>58</v>
      </c>
      <c r="Y2412" s="49"/>
      <c r="Z2412" s="49" t="s">
        <v>59</v>
      </c>
      <c r="AA2412" s="54" t="s">
        <v>60</v>
      </c>
      <c r="AB2412" s="54"/>
      <c r="AC2412" s="54" t="s">
        <v>82</v>
      </c>
      <c r="AD2412" s="54" t="s">
        <v>82</v>
      </c>
    </row>
    <row r="2413" spans="1:30" s="58" customFormat="1" ht="57" hidden="1" customHeight="1" x14ac:dyDescent="0.25">
      <c r="A2413" s="54">
        <f>+SUBTOTAL(3,$B$11:B2413)</f>
        <v>175</v>
      </c>
      <c r="B2413" s="54" t="s">
        <v>42</v>
      </c>
      <c r="C2413" s="54" t="s">
        <v>858</v>
      </c>
      <c r="D2413" s="54" t="s">
        <v>871</v>
      </c>
      <c r="E2413" s="54" t="s">
        <v>177</v>
      </c>
      <c r="F2413" s="49" t="s">
        <v>1515</v>
      </c>
      <c r="G2413" s="49" t="s">
        <v>1503</v>
      </c>
      <c r="H2413" s="49" t="s">
        <v>1515</v>
      </c>
      <c r="I2413" s="49" t="s">
        <v>1503</v>
      </c>
      <c r="J2413" s="49" t="s">
        <v>1515</v>
      </c>
      <c r="K2413" s="49" t="s">
        <v>1503</v>
      </c>
      <c r="L2413" s="80" t="s">
        <v>1516</v>
      </c>
      <c r="M2413" s="49" t="s">
        <v>111</v>
      </c>
      <c r="N2413" s="49" t="s">
        <v>64</v>
      </c>
      <c r="O2413" s="49" t="s">
        <v>87</v>
      </c>
      <c r="P2413" s="49"/>
      <c r="Q2413" s="50"/>
      <c r="R2413" s="57"/>
      <c r="S2413" s="49" t="s">
        <v>1514</v>
      </c>
      <c r="T2413" s="49" t="s">
        <v>1514</v>
      </c>
      <c r="U2413" s="49" t="s">
        <v>1514</v>
      </c>
      <c r="V2413" s="49" t="s">
        <v>270</v>
      </c>
      <c r="W2413" s="49" t="s">
        <v>271</v>
      </c>
      <c r="X2413" s="54" t="s">
        <v>58</v>
      </c>
      <c r="Y2413" s="49"/>
      <c r="Z2413" s="49" t="s">
        <v>59</v>
      </c>
      <c r="AA2413" s="54" t="s">
        <v>60</v>
      </c>
      <c r="AB2413" s="54"/>
      <c r="AC2413" s="54" t="s">
        <v>82</v>
      </c>
      <c r="AD2413" s="54" t="s">
        <v>82</v>
      </c>
    </row>
    <row r="2414" spans="1:30" s="58" customFormat="1" ht="57" hidden="1" customHeight="1" x14ac:dyDescent="0.25">
      <c r="A2414" s="54">
        <f>+SUBTOTAL(3,$B$11:B2414)</f>
        <v>175</v>
      </c>
      <c r="B2414" s="54" t="s">
        <v>42</v>
      </c>
      <c r="C2414" s="54" t="s">
        <v>858</v>
      </c>
      <c r="D2414" s="54" t="s">
        <v>871</v>
      </c>
      <c r="E2414" s="54" t="s">
        <v>177</v>
      </c>
      <c r="F2414" s="49" t="s">
        <v>1517</v>
      </c>
      <c r="G2414" s="49" t="s">
        <v>1501</v>
      </c>
      <c r="H2414" s="49" t="s">
        <v>1517</v>
      </c>
      <c r="I2414" s="49" t="s">
        <v>1501</v>
      </c>
      <c r="J2414" s="49" t="s">
        <v>1517</v>
      </c>
      <c r="K2414" s="49" t="s">
        <v>1501</v>
      </c>
      <c r="L2414" s="80" t="s">
        <v>1519</v>
      </c>
      <c r="M2414" s="49" t="s">
        <v>48</v>
      </c>
      <c r="N2414" s="49" t="s">
        <v>709</v>
      </c>
      <c r="O2414" s="49" t="s">
        <v>1402</v>
      </c>
      <c r="P2414" s="49"/>
      <c r="Q2414" s="50"/>
      <c r="R2414" s="57"/>
      <c r="S2414" s="49" t="s">
        <v>1518</v>
      </c>
      <c r="T2414" s="49" t="s">
        <v>1518</v>
      </c>
      <c r="U2414" s="49" t="s">
        <v>1518</v>
      </c>
      <c r="V2414" s="49" t="s">
        <v>98</v>
      </c>
      <c r="W2414" s="49" t="s">
        <v>99</v>
      </c>
      <c r="X2414" s="54" t="s">
        <v>58</v>
      </c>
      <c r="Y2414" s="49"/>
      <c r="Z2414" s="49" t="s">
        <v>59</v>
      </c>
      <c r="AA2414" s="54" t="s">
        <v>60</v>
      </c>
      <c r="AB2414" s="54"/>
      <c r="AC2414" s="54" t="s">
        <v>82</v>
      </c>
      <c r="AD2414" s="54" t="s">
        <v>82</v>
      </c>
    </row>
    <row r="2415" spans="1:30" s="58" customFormat="1" ht="57" hidden="1" customHeight="1" x14ac:dyDescent="0.25">
      <c r="A2415" s="54">
        <f>+SUBTOTAL(3,$B$11:B2415)</f>
        <v>175</v>
      </c>
      <c r="B2415" s="54" t="s">
        <v>42</v>
      </c>
      <c r="C2415" s="54" t="s">
        <v>858</v>
      </c>
      <c r="D2415" s="54" t="s">
        <v>871</v>
      </c>
      <c r="E2415" s="54" t="s">
        <v>177</v>
      </c>
      <c r="F2415" s="49" t="s">
        <v>1521</v>
      </c>
      <c r="G2415" s="49" t="s">
        <v>1501</v>
      </c>
      <c r="H2415" s="49" t="s">
        <v>1521</v>
      </c>
      <c r="I2415" s="49" t="s">
        <v>1501</v>
      </c>
      <c r="J2415" s="49" t="s">
        <v>1521</v>
      </c>
      <c r="K2415" s="49" t="s">
        <v>1501</v>
      </c>
      <c r="L2415" s="80" t="s">
        <v>1520</v>
      </c>
      <c r="M2415" s="49" t="s">
        <v>111</v>
      </c>
      <c r="N2415" s="49" t="s">
        <v>141</v>
      </c>
      <c r="O2415" s="49" t="s">
        <v>210</v>
      </c>
      <c r="P2415" s="49"/>
      <c r="Q2415" s="50"/>
      <c r="R2415" s="57"/>
      <c r="S2415" s="49" t="s">
        <v>1522</v>
      </c>
      <c r="T2415" s="49" t="s">
        <v>1522</v>
      </c>
      <c r="U2415" s="49" t="s">
        <v>1522</v>
      </c>
      <c r="V2415" s="49" t="s">
        <v>620</v>
      </c>
      <c r="W2415" s="49" t="s">
        <v>621</v>
      </c>
      <c r="X2415" s="54" t="s">
        <v>58</v>
      </c>
      <c r="Y2415" s="49"/>
      <c r="Z2415" s="49" t="s">
        <v>59</v>
      </c>
      <c r="AA2415" s="54" t="s">
        <v>60</v>
      </c>
      <c r="AB2415" s="54"/>
      <c r="AC2415" s="54" t="s">
        <v>82</v>
      </c>
      <c r="AD2415" s="54" t="s">
        <v>82</v>
      </c>
    </row>
    <row r="2416" spans="1:30" s="58" customFormat="1" ht="57" hidden="1" customHeight="1" x14ac:dyDescent="0.25">
      <c r="A2416" s="54">
        <f>+SUBTOTAL(3,$B$11:B2416)</f>
        <v>175</v>
      </c>
      <c r="B2416" s="54" t="s">
        <v>42</v>
      </c>
      <c r="C2416" s="54" t="s">
        <v>858</v>
      </c>
      <c r="D2416" s="54" t="s">
        <v>871</v>
      </c>
      <c r="E2416" s="54" t="s">
        <v>177</v>
      </c>
      <c r="F2416" s="49" t="s">
        <v>1523</v>
      </c>
      <c r="G2416" s="49" t="s">
        <v>1524</v>
      </c>
      <c r="H2416" s="49" t="s">
        <v>1523</v>
      </c>
      <c r="I2416" s="49" t="s">
        <v>1524</v>
      </c>
      <c r="J2416" s="49" t="s">
        <v>1523</v>
      </c>
      <c r="K2416" s="49" t="s">
        <v>1524</v>
      </c>
      <c r="L2416" s="80" t="s">
        <v>1525</v>
      </c>
      <c r="M2416" s="49" t="s">
        <v>48</v>
      </c>
      <c r="N2416" s="49" t="s">
        <v>141</v>
      </c>
      <c r="O2416" s="49" t="s">
        <v>175</v>
      </c>
      <c r="P2416" s="49"/>
      <c r="Q2416" s="50"/>
      <c r="R2416" s="57"/>
      <c r="S2416" s="49" t="s">
        <v>1526</v>
      </c>
      <c r="T2416" s="49" t="s">
        <v>1526</v>
      </c>
      <c r="U2416" s="49" t="s">
        <v>1526</v>
      </c>
      <c r="V2416" s="49" t="s">
        <v>71</v>
      </c>
      <c r="W2416" s="49" t="s">
        <v>72</v>
      </c>
      <c r="X2416" s="54" t="s">
        <v>58</v>
      </c>
      <c r="Y2416" s="49"/>
      <c r="Z2416" s="49" t="s">
        <v>59</v>
      </c>
      <c r="AA2416" s="54" t="s">
        <v>60</v>
      </c>
      <c r="AB2416" s="54"/>
      <c r="AC2416" s="54" t="s">
        <v>82</v>
      </c>
      <c r="AD2416" s="54" t="s">
        <v>82</v>
      </c>
    </row>
    <row r="2417" spans="1:30" s="58" customFormat="1" ht="57" hidden="1" customHeight="1" x14ac:dyDescent="0.25">
      <c r="A2417" s="54">
        <f>+SUBTOTAL(3,$B$11:B2417)</f>
        <v>175</v>
      </c>
      <c r="B2417" s="54" t="s">
        <v>42</v>
      </c>
      <c r="C2417" s="54" t="s">
        <v>858</v>
      </c>
      <c r="D2417" s="54" t="s">
        <v>871</v>
      </c>
      <c r="E2417" s="54" t="s">
        <v>177</v>
      </c>
      <c r="F2417" s="49" t="s">
        <v>1527</v>
      </c>
      <c r="G2417" s="49" t="s">
        <v>1524</v>
      </c>
      <c r="H2417" s="49" t="s">
        <v>1527</v>
      </c>
      <c r="I2417" s="49" t="s">
        <v>1524</v>
      </c>
      <c r="J2417" s="49" t="s">
        <v>1527</v>
      </c>
      <c r="K2417" s="49" t="s">
        <v>1524</v>
      </c>
      <c r="L2417" s="80" t="s">
        <v>1528</v>
      </c>
      <c r="M2417" s="49" t="s">
        <v>111</v>
      </c>
      <c r="N2417" s="49" t="s">
        <v>709</v>
      </c>
      <c r="O2417" s="49" t="s">
        <v>731</v>
      </c>
      <c r="P2417" s="49"/>
      <c r="Q2417" s="50"/>
      <c r="R2417" s="57"/>
      <c r="S2417" s="49" t="s">
        <v>1529</v>
      </c>
      <c r="T2417" s="49" t="s">
        <v>1529</v>
      </c>
      <c r="U2417" s="49" t="s">
        <v>1529</v>
      </c>
      <c r="V2417" s="49" t="s">
        <v>98</v>
      </c>
      <c r="W2417" s="49" t="s">
        <v>99</v>
      </c>
      <c r="X2417" s="54" t="s">
        <v>58</v>
      </c>
      <c r="Y2417" s="49"/>
      <c r="Z2417" s="49" t="s">
        <v>59</v>
      </c>
      <c r="AA2417" s="54" t="s">
        <v>60</v>
      </c>
      <c r="AB2417" s="54"/>
      <c r="AC2417" s="54" t="s">
        <v>82</v>
      </c>
      <c r="AD2417" s="54" t="s">
        <v>82</v>
      </c>
    </row>
    <row r="2418" spans="1:30" s="58" customFormat="1" ht="57" hidden="1" customHeight="1" x14ac:dyDescent="0.25">
      <c r="A2418" s="54">
        <f>+SUBTOTAL(3,$B$11:B2418)</f>
        <v>175</v>
      </c>
      <c r="B2418" s="54" t="s">
        <v>42</v>
      </c>
      <c r="C2418" s="54" t="s">
        <v>858</v>
      </c>
      <c r="D2418" s="54" t="s">
        <v>871</v>
      </c>
      <c r="E2418" s="54" t="s">
        <v>177</v>
      </c>
      <c r="F2418" s="49" t="s">
        <v>1530</v>
      </c>
      <c r="G2418" s="49" t="s">
        <v>1531</v>
      </c>
      <c r="H2418" s="49" t="s">
        <v>1530</v>
      </c>
      <c r="I2418" s="49" t="s">
        <v>1531</v>
      </c>
      <c r="J2418" s="49" t="s">
        <v>1530</v>
      </c>
      <c r="K2418" s="49" t="s">
        <v>1531</v>
      </c>
      <c r="L2418" s="80" t="s">
        <v>1533</v>
      </c>
      <c r="M2418" s="49" t="s">
        <v>48</v>
      </c>
      <c r="N2418" s="49" t="s">
        <v>49</v>
      </c>
      <c r="O2418" s="49" t="s">
        <v>1373</v>
      </c>
      <c r="P2418" s="49"/>
      <c r="Q2418" s="50"/>
      <c r="R2418" s="57"/>
      <c r="S2418" s="49" t="s">
        <v>1532</v>
      </c>
      <c r="T2418" s="49" t="s">
        <v>1532</v>
      </c>
      <c r="U2418" s="49" t="s">
        <v>1532</v>
      </c>
      <c r="V2418" s="49" t="s">
        <v>1449</v>
      </c>
      <c r="W2418" s="49" t="s">
        <v>81</v>
      </c>
      <c r="X2418" s="54" t="s">
        <v>58</v>
      </c>
      <c r="Y2418" s="49"/>
      <c r="Z2418" s="49" t="s">
        <v>59</v>
      </c>
      <c r="AA2418" s="54" t="s">
        <v>60</v>
      </c>
      <c r="AB2418" s="54"/>
      <c r="AC2418" s="54" t="s">
        <v>82</v>
      </c>
      <c r="AD2418" s="54" t="s">
        <v>82</v>
      </c>
    </row>
    <row r="2419" spans="1:30" s="58" customFormat="1" ht="57" hidden="1" customHeight="1" x14ac:dyDescent="0.25">
      <c r="A2419" s="54">
        <f>+SUBTOTAL(3,$B$11:B2419)</f>
        <v>175</v>
      </c>
      <c r="B2419" s="54" t="s">
        <v>42</v>
      </c>
      <c r="C2419" s="54" t="s">
        <v>858</v>
      </c>
      <c r="D2419" s="54" t="s">
        <v>871</v>
      </c>
      <c r="E2419" s="54" t="s">
        <v>177</v>
      </c>
      <c r="F2419" s="49" t="s">
        <v>1535</v>
      </c>
      <c r="G2419" s="49" t="s">
        <v>1531</v>
      </c>
      <c r="H2419" s="49" t="s">
        <v>1535</v>
      </c>
      <c r="I2419" s="49" t="s">
        <v>1531</v>
      </c>
      <c r="J2419" s="49" t="s">
        <v>1535</v>
      </c>
      <c r="K2419" s="49" t="s">
        <v>1531</v>
      </c>
      <c r="L2419" s="80" t="s">
        <v>1534</v>
      </c>
      <c r="M2419" s="49" t="s">
        <v>48</v>
      </c>
      <c r="N2419" s="49" t="s">
        <v>141</v>
      </c>
      <c r="O2419" s="49" t="s">
        <v>227</v>
      </c>
      <c r="P2419" s="49"/>
      <c r="Q2419" s="50"/>
      <c r="R2419" s="57"/>
      <c r="S2419" s="49" t="s">
        <v>1536</v>
      </c>
      <c r="T2419" s="49" t="s">
        <v>1536</v>
      </c>
      <c r="U2419" s="49" t="s">
        <v>1536</v>
      </c>
      <c r="V2419" s="49" t="s">
        <v>1451</v>
      </c>
      <c r="W2419" s="49" t="s">
        <v>148</v>
      </c>
      <c r="X2419" s="54" t="s">
        <v>58</v>
      </c>
      <c r="Y2419" s="49"/>
      <c r="Z2419" s="49" t="s">
        <v>59</v>
      </c>
      <c r="AA2419" s="54" t="s">
        <v>60</v>
      </c>
      <c r="AB2419" s="54"/>
      <c r="AC2419" s="54" t="s">
        <v>82</v>
      </c>
      <c r="AD2419" s="54" t="s">
        <v>82</v>
      </c>
    </row>
    <row r="2420" spans="1:30" s="58" customFormat="1" ht="57" hidden="1" customHeight="1" x14ac:dyDescent="0.25">
      <c r="A2420" s="54">
        <f>+SUBTOTAL(3,$B$11:B2420)</f>
        <v>175</v>
      </c>
      <c r="B2420" s="54" t="s">
        <v>42</v>
      </c>
      <c r="C2420" s="54" t="s">
        <v>858</v>
      </c>
      <c r="D2420" s="54" t="s">
        <v>871</v>
      </c>
      <c r="E2420" s="54" t="s">
        <v>177</v>
      </c>
      <c r="F2420" s="49" t="s">
        <v>1538</v>
      </c>
      <c r="G2420" s="49" t="s">
        <v>1531</v>
      </c>
      <c r="H2420" s="49" t="s">
        <v>1538</v>
      </c>
      <c r="I2420" s="49" t="s">
        <v>1531</v>
      </c>
      <c r="J2420" s="49" t="s">
        <v>1538</v>
      </c>
      <c r="K2420" s="49" t="s">
        <v>1531</v>
      </c>
      <c r="L2420" s="80" t="s">
        <v>1537</v>
      </c>
      <c r="M2420" s="49" t="s">
        <v>111</v>
      </c>
      <c r="N2420" s="49" t="s">
        <v>182</v>
      </c>
      <c r="O2420" s="49" t="s">
        <v>183</v>
      </c>
      <c r="P2420" s="49"/>
      <c r="Q2420" s="50"/>
      <c r="R2420" s="57"/>
      <c r="S2420" s="49" t="s">
        <v>1539</v>
      </c>
      <c r="T2420" s="49" t="s">
        <v>1539</v>
      </c>
      <c r="U2420" s="49" t="s">
        <v>1539</v>
      </c>
      <c r="V2420" s="49" t="s">
        <v>98</v>
      </c>
      <c r="W2420" s="49" t="s">
        <v>99</v>
      </c>
      <c r="X2420" s="54" t="s">
        <v>58</v>
      </c>
      <c r="Y2420" s="49"/>
      <c r="Z2420" s="49" t="s">
        <v>59</v>
      </c>
      <c r="AA2420" s="54" t="s">
        <v>60</v>
      </c>
      <c r="AB2420" s="54"/>
      <c r="AC2420" s="54" t="s">
        <v>82</v>
      </c>
      <c r="AD2420" s="54" t="s">
        <v>82</v>
      </c>
    </row>
    <row r="2421" spans="1:30" s="58" customFormat="1" ht="57" hidden="1" customHeight="1" x14ac:dyDescent="0.25">
      <c r="A2421" s="54">
        <f>+SUBTOTAL(3,$B$11:B2421)</f>
        <v>175</v>
      </c>
      <c r="B2421" s="54" t="s">
        <v>42</v>
      </c>
      <c r="C2421" s="54" t="s">
        <v>858</v>
      </c>
      <c r="D2421" s="54" t="s">
        <v>871</v>
      </c>
      <c r="E2421" s="54" t="s">
        <v>177</v>
      </c>
      <c r="F2421" s="49" t="s">
        <v>1541</v>
      </c>
      <c r="G2421" s="49" t="s">
        <v>1542</v>
      </c>
      <c r="H2421" s="49" t="s">
        <v>1541</v>
      </c>
      <c r="I2421" s="49" t="s">
        <v>1542</v>
      </c>
      <c r="J2421" s="49" t="s">
        <v>1541</v>
      </c>
      <c r="K2421" s="49" t="s">
        <v>1542</v>
      </c>
      <c r="L2421" s="80" t="s">
        <v>1540</v>
      </c>
      <c r="M2421" s="49" t="s">
        <v>48</v>
      </c>
      <c r="N2421" s="49" t="s">
        <v>49</v>
      </c>
      <c r="O2421" s="49" t="s">
        <v>575</v>
      </c>
      <c r="P2421" s="49"/>
      <c r="Q2421" s="50"/>
      <c r="R2421" s="57"/>
      <c r="S2421" s="49" t="s">
        <v>1543</v>
      </c>
      <c r="T2421" s="49" t="s">
        <v>1543</v>
      </c>
      <c r="U2421" s="49" t="s">
        <v>1543</v>
      </c>
      <c r="V2421" s="49" t="s">
        <v>1449</v>
      </c>
      <c r="W2421" s="49" t="s">
        <v>81</v>
      </c>
      <c r="X2421" s="54" t="s">
        <v>58</v>
      </c>
      <c r="Y2421" s="49"/>
      <c r="Z2421" s="49" t="s">
        <v>59</v>
      </c>
      <c r="AA2421" s="54" t="s">
        <v>60</v>
      </c>
      <c r="AB2421" s="54"/>
      <c r="AC2421" s="54" t="s">
        <v>82</v>
      </c>
      <c r="AD2421" s="54" t="s">
        <v>82</v>
      </c>
    </row>
    <row r="2422" spans="1:30" s="58" customFormat="1" ht="57" hidden="1" customHeight="1" x14ac:dyDescent="0.25">
      <c r="A2422" s="54">
        <f>+SUBTOTAL(3,$B$11:B2422)</f>
        <v>175</v>
      </c>
      <c r="B2422" s="54" t="s">
        <v>42</v>
      </c>
      <c r="C2422" s="54" t="s">
        <v>858</v>
      </c>
      <c r="D2422" s="54" t="s">
        <v>871</v>
      </c>
      <c r="E2422" s="54" t="s">
        <v>177</v>
      </c>
      <c r="F2422" s="49" t="s">
        <v>1545</v>
      </c>
      <c r="G2422" s="49" t="s">
        <v>1546</v>
      </c>
      <c r="H2422" s="49" t="s">
        <v>1545</v>
      </c>
      <c r="I2422" s="49" t="s">
        <v>1546</v>
      </c>
      <c r="J2422" s="49" t="s">
        <v>1545</v>
      </c>
      <c r="K2422" s="49" t="s">
        <v>1546</v>
      </c>
      <c r="L2422" s="80" t="s">
        <v>1544</v>
      </c>
      <c r="M2422" s="49" t="s">
        <v>48</v>
      </c>
      <c r="N2422" s="49" t="s">
        <v>379</v>
      </c>
      <c r="O2422" s="49" t="s">
        <v>1328</v>
      </c>
      <c r="P2422" s="49"/>
      <c r="Q2422" s="50"/>
      <c r="R2422" s="57"/>
      <c r="S2422" s="49" t="s">
        <v>1547</v>
      </c>
      <c r="T2422" s="49" t="s">
        <v>1547</v>
      </c>
      <c r="U2422" s="49" t="s">
        <v>1547</v>
      </c>
      <c r="V2422" s="49" t="s">
        <v>71</v>
      </c>
      <c r="W2422" s="49" t="s">
        <v>72</v>
      </c>
      <c r="X2422" s="54" t="s">
        <v>58</v>
      </c>
      <c r="Y2422" s="49"/>
      <c r="Z2422" s="49" t="s">
        <v>59</v>
      </c>
      <c r="AA2422" s="54" t="s">
        <v>60</v>
      </c>
      <c r="AB2422" s="54"/>
      <c r="AC2422" s="54" t="s">
        <v>82</v>
      </c>
      <c r="AD2422" s="54" t="s">
        <v>82</v>
      </c>
    </row>
    <row r="2423" spans="1:30" s="58" customFormat="1" ht="57" hidden="1" customHeight="1" x14ac:dyDescent="0.25">
      <c r="A2423" s="54">
        <f>+SUBTOTAL(3,$B$11:B2423)</f>
        <v>175</v>
      </c>
      <c r="B2423" s="54" t="s">
        <v>42</v>
      </c>
      <c r="C2423" s="54" t="s">
        <v>858</v>
      </c>
      <c r="D2423" s="54" t="s">
        <v>871</v>
      </c>
      <c r="E2423" s="54" t="s">
        <v>177</v>
      </c>
      <c r="F2423" s="49" t="s">
        <v>1549</v>
      </c>
      <c r="G2423" s="49" t="s">
        <v>1550</v>
      </c>
      <c r="H2423" s="49" t="s">
        <v>1549</v>
      </c>
      <c r="I2423" s="49" t="s">
        <v>1550</v>
      </c>
      <c r="J2423" s="49" t="s">
        <v>1549</v>
      </c>
      <c r="K2423" s="49" t="s">
        <v>1550</v>
      </c>
      <c r="L2423" s="80" t="s">
        <v>1548</v>
      </c>
      <c r="M2423" s="49" t="s">
        <v>48</v>
      </c>
      <c r="N2423" s="49" t="s">
        <v>141</v>
      </c>
      <c r="O2423" s="49" t="s">
        <v>227</v>
      </c>
      <c r="P2423" s="49"/>
      <c r="Q2423" s="50"/>
      <c r="R2423" s="57"/>
      <c r="S2423" s="49" t="s">
        <v>1551</v>
      </c>
      <c r="T2423" s="49" t="s">
        <v>1551</v>
      </c>
      <c r="U2423" s="49" t="s">
        <v>1551</v>
      </c>
      <c r="V2423" s="49" t="s">
        <v>1449</v>
      </c>
      <c r="W2423" s="49" t="s">
        <v>81</v>
      </c>
      <c r="X2423" s="54" t="s">
        <v>58</v>
      </c>
      <c r="Y2423" s="49"/>
      <c r="Z2423" s="49" t="s">
        <v>59</v>
      </c>
      <c r="AA2423" s="54" t="s">
        <v>60</v>
      </c>
      <c r="AB2423" s="54"/>
      <c r="AC2423" s="54" t="s">
        <v>82</v>
      </c>
      <c r="AD2423" s="54" t="s">
        <v>82</v>
      </c>
    </row>
    <row r="2424" spans="1:30" s="58" customFormat="1" ht="57" hidden="1" customHeight="1" x14ac:dyDescent="0.25">
      <c r="A2424" s="54">
        <f>+SUBTOTAL(3,$B$11:B2424)</f>
        <v>175</v>
      </c>
      <c r="B2424" s="54" t="s">
        <v>42</v>
      </c>
      <c r="C2424" s="54" t="s">
        <v>858</v>
      </c>
      <c r="D2424" s="54" t="s">
        <v>871</v>
      </c>
      <c r="E2424" s="54" t="s">
        <v>177</v>
      </c>
      <c r="F2424" s="49" t="s">
        <v>1553</v>
      </c>
      <c r="G2424" s="49" t="s">
        <v>1550</v>
      </c>
      <c r="H2424" s="49" t="s">
        <v>1553</v>
      </c>
      <c r="I2424" s="49" t="s">
        <v>1550</v>
      </c>
      <c r="J2424" s="49" t="s">
        <v>1553</v>
      </c>
      <c r="K2424" s="49" t="s">
        <v>1550</v>
      </c>
      <c r="L2424" s="80" t="s">
        <v>1552</v>
      </c>
      <c r="M2424" s="49" t="s">
        <v>48</v>
      </c>
      <c r="N2424" s="49" t="s">
        <v>141</v>
      </c>
      <c r="O2424" s="49" t="s">
        <v>175</v>
      </c>
      <c r="P2424" s="49"/>
      <c r="Q2424" s="50"/>
      <c r="R2424" s="57"/>
      <c r="S2424" s="49" t="s">
        <v>1554</v>
      </c>
      <c r="T2424" s="49" t="s">
        <v>1554</v>
      </c>
      <c r="U2424" s="49" t="s">
        <v>1554</v>
      </c>
      <c r="V2424" s="49" t="s">
        <v>1449</v>
      </c>
      <c r="W2424" s="49" t="s">
        <v>81</v>
      </c>
      <c r="X2424" s="54" t="s">
        <v>58</v>
      </c>
      <c r="Y2424" s="49"/>
      <c r="Z2424" s="49" t="s">
        <v>59</v>
      </c>
      <c r="AA2424" s="54" t="s">
        <v>60</v>
      </c>
      <c r="AB2424" s="54"/>
      <c r="AC2424" s="54" t="s">
        <v>82</v>
      </c>
      <c r="AD2424" s="54" t="s">
        <v>82</v>
      </c>
    </row>
    <row r="2425" spans="1:30" s="58" customFormat="1" ht="57" hidden="1" customHeight="1" x14ac:dyDescent="0.25">
      <c r="A2425" s="54">
        <f>+SUBTOTAL(3,$B$11:B2425)</f>
        <v>175</v>
      </c>
      <c r="B2425" s="54" t="s">
        <v>42</v>
      </c>
      <c r="C2425" s="54" t="s">
        <v>858</v>
      </c>
      <c r="D2425" s="54" t="s">
        <v>871</v>
      </c>
      <c r="E2425" s="54" t="s">
        <v>177</v>
      </c>
      <c r="F2425" s="49" t="s">
        <v>1556</v>
      </c>
      <c r="G2425" s="49" t="s">
        <v>1550</v>
      </c>
      <c r="H2425" s="49" t="s">
        <v>1556</v>
      </c>
      <c r="I2425" s="49" t="s">
        <v>1550</v>
      </c>
      <c r="J2425" s="49" t="s">
        <v>1556</v>
      </c>
      <c r="K2425" s="49" t="s">
        <v>1550</v>
      </c>
      <c r="L2425" s="80" t="s">
        <v>1555</v>
      </c>
      <c r="M2425" s="49" t="s">
        <v>48</v>
      </c>
      <c r="N2425" s="49" t="s">
        <v>141</v>
      </c>
      <c r="O2425" s="49" t="s">
        <v>175</v>
      </c>
      <c r="P2425" s="49"/>
      <c r="Q2425" s="50"/>
      <c r="R2425" s="57"/>
      <c r="S2425" s="49" t="s">
        <v>1557</v>
      </c>
      <c r="T2425" s="49" t="s">
        <v>1557</v>
      </c>
      <c r="U2425" s="49" t="s">
        <v>1557</v>
      </c>
      <c r="V2425" s="49" t="s">
        <v>1449</v>
      </c>
      <c r="W2425" s="49" t="s">
        <v>81</v>
      </c>
      <c r="X2425" s="54" t="s">
        <v>58</v>
      </c>
      <c r="Y2425" s="49"/>
      <c r="Z2425" s="49" t="s">
        <v>59</v>
      </c>
      <c r="AA2425" s="54" t="s">
        <v>60</v>
      </c>
      <c r="AB2425" s="54"/>
      <c r="AC2425" s="54" t="s">
        <v>82</v>
      </c>
      <c r="AD2425" s="54" t="s">
        <v>82</v>
      </c>
    </row>
    <row r="2426" spans="1:30" s="58" customFormat="1" ht="57" hidden="1" customHeight="1" x14ac:dyDescent="0.25">
      <c r="A2426" s="54">
        <f>+SUBTOTAL(3,$B$11:B2426)</f>
        <v>175</v>
      </c>
      <c r="B2426" s="54" t="s">
        <v>42</v>
      </c>
      <c r="C2426" s="54" t="s">
        <v>858</v>
      </c>
      <c r="D2426" s="54" t="s">
        <v>871</v>
      </c>
      <c r="E2426" s="54" t="s">
        <v>177</v>
      </c>
      <c r="F2426" s="49" t="s">
        <v>1559</v>
      </c>
      <c r="G2426" s="49" t="s">
        <v>1560</v>
      </c>
      <c r="H2426" s="49" t="s">
        <v>1559</v>
      </c>
      <c r="I2426" s="49" t="s">
        <v>1560</v>
      </c>
      <c r="J2426" s="49" t="s">
        <v>1559</v>
      </c>
      <c r="K2426" s="49" t="s">
        <v>1560</v>
      </c>
      <c r="L2426" s="80" t="s">
        <v>1558</v>
      </c>
      <c r="M2426" s="49" t="s">
        <v>111</v>
      </c>
      <c r="N2426" s="49" t="s">
        <v>141</v>
      </c>
      <c r="O2426" s="49" t="s">
        <v>624</v>
      </c>
      <c r="P2426" s="49"/>
      <c r="Q2426" s="50"/>
      <c r="R2426" s="57"/>
      <c r="S2426" s="49" t="s">
        <v>1561</v>
      </c>
      <c r="T2426" s="49" t="s">
        <v>1561</v>
      </c>
      <c r="U2426" s="49" t="s">
        <v>1561</v>
      </c>
      <c r="V2426" s="49" t="s">
        <v>270</v>
      </c>
      <c r="W2426" s="49" t="s">
        <v>271</v>
      </c>
      <c r="X2426" s="54" t="s">
        <v>58</v>
      </c>
      <c r="Y2426" s="49"/>
      <c r="Z2426" s="49" t="s">
        <v>59</v>
      </c>
      <c r="AA2426" s="54" t="s">
        <v>60</v>
      </c>
      <c r="AB2426" s="54"/>
      <c r="AC2426" s="54" t="s">
        <v>82</v>
      </c>
      <c r="AD2426" s="54" t="s">
        <v>82</v>
      </c>
    </row>
    <row r="2427" spans="1:30" s="58" customFormat="1" ht="57" hidden="1" customHeight="1" x14ac:dyDescent="0.25">
      <c r="A2427" s="54">
        <f>+SUBTOTAL(3,$B$11:B2427)</f>
        <v>175</v>
      </c>
      <c r="B2427" s="54" t="s">
        <v>42</v>
      </c>
      <c r="C2427" s="54" t="s">
        <v>858</v>
      </c>
      <c r="D2427" s="54" t="s">
        <v>871</v>
      </c>
      <c r="E2427" s="54" t="s">
        <v>177</v>
      </c>
      <c r="F2427" s="49" t="s">
        <v>1563</v>
      </c>
      <c r="G2427" s="49" t="s">
        <v>1564</v>
      </c>
      <c r="H2427" s="49" t="s">
        <v>1563</v>
      </c>
      <c r="I2427" s="49" t="s">
        <v>1564</v>
      </c>
      <c r="J2427" s="49" t="s">
        <v>1563</v>
      </c>
      <c r="K2427" s="49" t="s">
        <v>1564</v>
      </c>
      <c r="L2427" s="80" t="s">
        <v>1562</v>
      </c>
      <c r="M2427" s="49" t="s">
        <v>111</v>
      </c>
      <c r="N2427" s="49" t="s">
        <v>64</v>
      </c>
      <c r="O2427" s="49" t="s">
        <v>65</v>
      </c>
      <c r="P2427" s="49"/>
      <c r="Q2427" s="50"/>
      <c r="R2427" s="57"/>
      <c r="S2427" s="49" t="s">
        <v>1565</v>
      </c>
      <c r="T2427" s="49" t="s">
        <v>1565</v>
      </c>
      <c r="U2427" s="49" t="s">
        <v>1565</v>
      </c>
      <c r="V2427" s="49" t="s">
        <v>98</v>
      </c>
      <c r="W2427" s="49" t="s">
        <v>99</v>
      </c>
      <c r="X2427" s="54" t="s">
        <v>58</v>
      </c>
      <c r="Y2427" s="49"/>
      <c r="Z2427" s="49" t="s">
        <v>59</v>
      </c>
      <c r="AA2427" s="54" t="s">
        <v>60</v>
      </c>
      <c r="AB2427" s="54"/>
      <c r="AC2427" s="54" t="s">
        <v>82</v>
      </c>
      <c r="AD2427" s="54" t="s">
        <v>82</v>
      </c>
    </row>
    <row r="2428" spans="1:30" s="58" customFormat="1" ht="57" hidden="1" customHeight="1" x14ac:dyDescent="0.25">
      <c r="A2428" s="54">
        <f>+SUBTOTAL(3,$B$11:B2428)</f>
        <v>175</v>
      </c>
      <c r="B2428" s="54" t="s">
        <v>42</v>
      </c>
      <c r="C2428" s="54" t="s">
        <v>858</v>
      </c>
      <c r="D2428" s="54" t="s">
        <v>871</v>
      </c>
      <c r="E2428" s="54" t="s">
        <v>177</v>
      </c>
      <c r="F2428" s="49" t="s">
        <v>1567</v>
      </c>
      <c r="G2428" s="49" t="s">
        <v>1564</v>
      </c>
      <c r="H2428" s="49" t="s">
        <v>1567</v>
      </c>
      <c r="I2428" s="49" t="s">
        <v>1564</v>
      </c>
      <c r="J2428" s="49" t="s">
        <v>1567</v>
      </c>
      <c r="K2428" s="49" t="s">
        <v>1564</v>
      </c>
      <c r="L2428" s="80" t="s">
        <v>1566</v>
      </c>
      <c r="M2428" s="49" t="s">
        <v>111</v>
      </c>
      <c r="N2428" s="49" t="s">
        <v>221</v>
      </c>
      <c r="O2428" s="49" t="s">
        <v>1568</v>
      </c>
      <c r="P2428" s="49"/>
      <c r="Q2428" s="50"/>
      <c r="R2428" s="57"/>
      <c r="S2428" s="49" t="s">
        <v>1569</v>
      </c>
      <c r="T2428" s="49" t="s">
        <v>1569</v>
      </c>
      <c r="U2428" s="49" t="s">
        <v>1569</v>
      </c>
      <c r="V2428" s="49" t="s">
        <v>270</v>
      </c>
      <c r="W2428" s="49" t="s">
        <v>271</v>
      </c>
      <c r="X2428" s="54" t="s">
        <v>58</v>
      </c>
      <c r="Y2428" s="49"/>
      <c r="Z2428" s="49" t="s">
        <v>59</v>
      </c>
      <c r="AA2428" s="54" t="s">
        <v>60</v>
      </c>
      <c r="AB2428" s="54"/>
      <c r="AC2428" s="54" t="s">
        <v>82</v>
      </c>
      <c r="AD2428" s="54" t="s">
        <v>82</v>
      </c>
    </row>
    <row r="2429" spans="1:30" s="58" customFormat="1" ht="57" hidden="1" customHeight="1" x14ac:dyDescent="0.25">
      <c r="A2429" s="54">
        <f>+SUBTOTAL(3,$B$11:B2429)</f>
        <v>175</v>
      </c>
      <c r="B2429" s="54" t="s">
        <v>42</v>
      </c>
      <c r="C2429" s="54" t="s">
        <v>858</v>
      </c>
      <c r="D2429" s="54" t="s">
        <v>871</v>
      </c>
      <c r="E2429" s="54" t="s">
        <v>177</v>
      </c>
      <c r="F2429" s="49" t="s">
        <v>1747</v>
      </c>
      <c r="G2429" s="49" t="s">
        <v>1748</v>
      </c>
      <c r="H2429" s="49" t="s">
        <v>1747</v>
      </c>
      <c r="I2429" s="49" t="s">
        <v>1748</v>
      </c>
      <c r="J2429" s="49" t="s">
        <v>1747</v>
      </c>
      <c r="K2429" s="49" t="s">
        <v>1748</v>
      </c>
      <c r="L2429" s="80" t="s">
        <v>1749</v>
      </c>
      <c r="M2429" s="49" t="s">
        <v>48</v>
      </c>
      <c r="N2429" s="49" t="s">
        <v>141</v>
      </c>
      <c r="O2429" s="49" t="s">
        <v>590</v>
      </c>
      <c r="P2429" s="49"/>
      <c r="Q2429" s="50"/>
      <c r="R2429" s="57"/>
      <c r="S2429" s="49" t="s">
        <v>1750</v>
      </c>
      <c r="T2429" s="49" t="s">
        <v>1750</v>
      </c>
      <c r="U2429" s="49" t="s">
        <v>1750</v>
      </c>
      <c r="V2429" s="49" t="s">
        <v>1449</v>
      </c>
      <c r="W2429" s="49" t="s">
        <v>81</v>
      </c>
      <c r="X2429" s="54" t="s">
        <v>58</v>
      </c>
      <c r="Y2429" s="49"/>
      <c r="Z2429" s="49" t="s">
        <v>59</v>
      </c>
      <c r="AA2429" s="54" t="s">
        <v>60</v>
      </c>
      <c r="AB2429" s="54"/>
      <c r="AC2429" s="49" t="s">
        <v>82</v>
      </c>
      <c r="AD2429" s="49" t="s">
        <v>82</v>
      </c>
    </row>
    <row r="2430" spans="1:30" s="58" customFormat="1" ht="57" hidden="1" customHeight="1" x14ac:dyDescent="0.25">
      <c r="A2430" s="54">
        <f>+SUBTOTAL(3,$B$11:B2430)</f>
        <v>175</v>
      </c>
      <c r="B2430" s="54" t="s">
        <v>42</v>
      </c>
      <c r="C2430" s="54" t="s">
        <v>858</v>
      </c>
      <c r="D2430" s="54" t="s">
        <v>871</v>
      </c>
      <c r="E2430" s="54" t="s">
        <v>177</v>
      </c>
      <c r="F2430" s="49" t="s">
        <v>1751</v>
      </c>
      <c r="G2430" s="49" t="s">
        <v>1752</v>
      </c>
      <c r="H2430" s="49" t="s">
        <v>1751</v>
      </c>
      <c r="I2430" s="49" t="s">
        <v>1752</v>
      </c>
      <c r="J2430" s="49" t="s">
        <v>1751</v>
      </c>
      <c r="K2430" s="49" t="s">
        <v>1752</v>
      </c>
      <c r="L2430" s="80" t="s">
        <v>1753</v>
      </c>
      <c r="M2430" s="49" t="s">
        <v>111</v>
      </c>
      <c r="N2430" s="49" t="s">
        <v>141</v>
      </c>
      <c r="O2430" s="49" t="s">
        <v>624</v>
      </c>
      <c r="P2430" s="49"/>
      <c r="Q2430" s="50"/>
      <c r="R2430" s="57"/>
      <c r="S2430" s="49" t="s">
        <v>1754</v>
      </c>
      <c r="T2430" s="49" t="s">
        <v>1754</v>
      </c>
      <c r="U2430" s="49" t="s">
        <v>1754</v>
      </c>
      <c r="V2430" s="49" t="s">
        <v>270</v>
      </c>
      <c r="W2430" s="49" t="s">
        <v>271</v>
      </c>
      <c r="X2430" s="54" t="s">
        <v>58</v>
      </c>
      <c r="Y2430" s="49"/>
      <c r="Z2430" s="49" t="s">
        <v>59</v>
      </c>
      <c r="AA2430" s="54" t="s">
        <v>60</v>
      </c>
      <c r="AB2430" s="54"/>
      <c r="AC2430" s="54" t="s">
        <v>82</v>
      </c>
      <c r="AD2430" s="54" t="s">
        <v>82</v>
      </c>
    </row>
    <row r="2431" spans="1:30" s="58" customFormat="1" ht="57" hidden="1" customHeight="1" x14ac:dyDescent="0.25">
      <c r="A2431" s="54">
        <f>+SUBTOTAL(3,$B$11:B2431)</f>
        <v>175</v>
      </c>
      <c r="B2431" s="54" t="s">
        <v>42</v>
      </c>
      <c r="C2431" s="54" t="s">
        <v>858</v>
      </c>
      <c r="D2431" s="54" t="s">
        <v>871</v>
      </c>
      <c r="E2431" s="54" t="s">
        <v>177</v>
      </c>
      <c r="F2431" s="49" t="s">
        <v>1755</v>
      </c>
      <c r="G2431" s="49" t="s">
        <v>1756</v>
      </c>
      <c r="H2431" s="49" t="s">
        <v>1755</v>
      </c>
      <c r="I2431" s="49" t="s">
        <v>1756</v>
      </c>
      <c r="J2431" s="49" t="s">
        <v>1755</v>
      </c>
      <c r="K2431" s="49" t="s">
        <v>1756</v>
      </c>
      <c r="L2431" s="80" t="s">
        <v>1757</v>
      </c>
      <c r="M2431" s="49" t="s">
        <v>111</v>
      </c>
      <c r="N2431" s="49" t="s">
        <v>191</v>
      </c>
      <c r="O2431" s="49" t="s">
        <v>371</v>
      </c>
      <c r="P2431" s="49"/>
      <c r="Q2431" s="50"/>
      <c r="R2431" s="57"/>
      <c r="S2431" s="49" t="s">
        <v>1758</v>
      </c>
      <c r="T2431" s="49" t="s">
        <v>1758</v>
      </c>
      <c r="U2431" s="49" t="s">
        <v>1758</v>
      </c>
      <c r="V2431" s="49" t="s">
        <v>270</v>
      </c>
      <c r="W2431" s="49" t="s">
        <v>271</v>
      </c>
      <c r="X2431" s="54" t="s">
        <v>58</v>
      </c>
      <c r="Y2431" s="49"/>
      <c r="Z2431" s="49" t="s">
        <v>59</v>
      </c>
      <c r="AA2431" s="54" t="s">
        <v>60</v>
      </c>
      <c r="AB2431" s="54"/>
      <c r="AC2431" s="54" t="s">
        <v>82</v>
      </c>
      <c r="AD2431" s="54" t="s">
        <v>82</v>
      </c>
    </row>
    <row r="2432" spans="1:30" s="58" customFormat="1" ht="57" hidden="1" customHeight="1" x14ac:dyDescent="0.25">
      <c r="A2432" s="54">
        <f>+SUBTOTAL(3,$B$11:B2432)</f>
        <v>175</v>
      </c>
      <c r="B2432" s="54" t="s">
        <v>42</v>
      </c>
      <c r="C2432" s="54" t="s">
        <v>858</v>
      </c>
      <c r="D2432" s="54" t="s">
        <v>871</v>
      </c>
      <c r="E2432" s="54" t="s">
        <v>177</v>
      </c>
      <c r="F2432" s="49" t="s">
        <v>1759</v>
      </c>
      <c r="G2432" s="49" t="s">
        <v>1761</v>
      </c>
      <c r="H2432" s="49" t="s">
        <v>1759</v>
      </c>
      <c r="I2432" s="49" t="s">
        <v>1761</v>
      </c>
      <c r="J2432" s="49" t="s">
        <v>1759</v>
      </c>
      <c r="K2432" s="49" t="s">
        <v>1761</v>
      </c>
      <c r="L2432" s="80" t="s">
        <v>1760</v>
      </c>
      <c r="M2432" s="49" t="s">
        <v>111</v>
      </c>
      <c r="N2432" s="49" t="s">
        <v>182</v>
      </c>
      <c r="O2432" s="49" t="s">
        <v>1762</v>
      </c>
      <c r="P2432" s="49"/>
      <c r="Q2432" s="50"/>
      <c r="R2432" s="57"/>
      <c r="S2432" s="49" t="s">
        <v>1763</v>
      </c>
      <c r="T2432" s="49" t="s">
        <v>1763</v>
      </c>
      <c r="U2432" s="49" t="s">
        <v>1763</v>
      </c>
      <c r="V2432" s="49" t="s">
        <v>270</v>
      </c>
      <c r="W2432" s="49" t="s">
        <v>271</v>
      </c>
      <c r="X2432" s="54" t="s">
        <v>58</v>
      </c>
      <c r="Y2432" s="49"/>
      <c r="Z2432" s="49" t="s">
        <v>59</v>
      </c>
      <c r="AA2432" s="54" t="s">
        <v>60</v>
      </c>
      <c r="AB2432" s="54"/>
      <c r="AC2432" s="54" t="s">
        <v>82</v>
      </c>
      <c r="AD2432" s="54" t="s">
        <v>82</v>
      </c>
    </row>
    <row r="2433" spans="1:30" s="58" customFormat="1" ht="57" hidden="1" customHeight="1" x14ac:dyDescent="0.25">
      <c r="A2433" s="54">
        <f>+SUBTOTAL(3,$B$11:B2433)</f>
        <v>175</v>
      </c>
      <c r="B2433" s="54" t="s">
        <v>42</v>
      </c>
      <c r="C2433" s="54" t="s">
        <v>858</v>
      </c>
      <c r="D2433" s="54" t="s">
        <v>871</v>
      </c>
      <c r="E2433" s="54" t="s">
        <v>177</v>
      </c>
      <c r="F2433" s="49" t="s">
        <v>1764</v>
      </c>
      <c r="G2433" s="49" t="s">
        <v>1711</v>
      </c>
      <c r="H2433" s="49" t="s">
        <v>1764</v>
      </c>
      <c r="I2433" s="49" t="s">
        <v>1711</v>
      </c>
      <c r="J2433" s="49" t="s">
        <v>1764</v>
      </c>
      <c r="K2433" s="49" t="s">
        <v>1711</v>
      </c>
      <c r="L2433" s="80" t="s">
        <v>1765</v>
      </c>
      <c r="M2433" s="49" t="s">
        <v>48</v>
      </c>
      <c r="N2433" s="49" t="s">
        <v>49</v>
      </c>
      <c r="O2433" s="49" t="s">
        <v>1766</v>
      </c>
      <c r="P2433" s="49"/>
      <c r="Q2433" s="50"/>
      <c r="R2433" s="57"/>
      <c r="S2433" s="49" t="s">
        <v>1767</v>
      </c>
      <c r="T2433" s="49" t="s">
        <v>1767</v>
      </c>
      <c r="U2433" s="49" t="s">
        <v>1767</v>
      </c>
      <c r="V2433" s="49" t="s">
        <v>1449</v>
      </c>
      <c r="W2433" s="49" t="s">
        <v>81</v>
      </c>
      <c r="X2433" s="54" t="s">
        <v>58</v>
      </c>
      <c r="Y2433" s="49"/>
      <c r="Z2433" s="49" t="s">
        <v>59</v>
      </c>
      <c r="AA2433" s="54" t="s">
        <v>60</v>
      </c>
      <c r="AB2433" s="54"/>
      <c r="AC2433" s="54" t="s">
        <v>82</v>
      </c>
      <c r="AD2433" s="54" t="s">
        <v>82</v>
      </c>
    </row>
    <row r="2434" spans="1:30" s="58" customFormat="1" ht="57" hidden="1" customHeight="1" x14ac:dyDescent="0.25">
      <c r="A2434" s="54">
        <f>+SUBTOTAL(3,$B$11:B2434)</f>
        <v>175</v>
      </c>
      <c r="B2434" s="54" t="s">
        <v>42</v>
      </c>
      <c r="C2434" s="54" t="s">
        <v>858</v>
      </c>
      <c r="D2434" s="54" t="s">
        <v>871</v>
      </c>
      <c r="E2434" s="54" t="s">
        <v>177</v>
      </c>
      <c r="F2434" s="49" t="s">
        <v>1768</v>
      </c>
      <c r="G2434" s="49" t="s">
        <v>1769</v>
      </c>
      <c r="H2434" s="49" t="s">
        <v>1768</v>
      </c>
      <c r="I2434" s="49" t="s">
        <v>1769</v>
      </c>
      <c r="J2434" s="49" t="s">
        <v>1768</v>
      </c>
      <c r="K2434" s="49" t="s">
        <v>1769</v>
      </c>
      <c r="L2434" s="80" t="s">
        <v>1770</v>
      </c>
      <c r="M2434" s="49" t="s">
        <v>111</v>
      </c>
      <c r="N2434" s="49" t="s">
        <v>141</v>
      </c>
      <c r="O2434" s="49" t="s">
        <v>1288</v>
      </c>
      <c r="P2434" s="49"/>
      <c r="Q2434" s="50"/>
      <c r="R2434" s="57"/>
      <c r="S2434" s="49" t="s">
        <v>1771</v>
      </c>
      <c r="T2434" s="49" t="s">
        <v>1771</v>
      </c>
      <c r="U2434" s="49" t="s">
        <v>1771</v>
      </c>
      <c r="V2434" s="49" t="s">
        <v>1449</v>
      </c>
      <c r="W2434" s="49" t="s">
        <v>81</v>
      </c>
      <c r="X2434" s="54" t="s">
        <v>58</v>
      </c>
      <c r="Y2434" s="49"/>
      <c r="Z2434" s="49" t="s">
        <v>59</v>
      </c>
      <c r="AA2434" s="54" t="s">
        <v>60</v>
      </c>
      <c r="AB2434" s="54"/>
      <c r="AC2434" s="54" t="s">
        <v>82</v>
      </c>
      <c r="AD2434" s="54" t="s">
        <v>82</v>
      </c>
    </row>
    <row r="2435" spans="1:30" s="58" customFormat="1" ht="57" hidden="1" customHeight="1" x14ac:dyDescent="0.25">
      <c r="A2435" s="54">
        <f>+SUBTOTAL(3,$B$11:B2435)</f>
        <v>175</v>
      </c>
      <c r="B2435" s="54" t="s">
        <v>42</v>
      </c>
      <c r="C2435" s="54" t="s">
        <v>858</v>
      </c>
      <c r="D2435" s="54" t="s">
        <v>871</v>
      </c>
      <c r="E2435" s="54" t="s">
        <v>177</v>
      </c>
      <c r="F2435" s="49" t="s">
        <v>1773</v>
      </c>
      <c r="G2435" s="49" t="s">
        <v>1769</v>
      </c>
      <c r="H2435" s="49" t="s">
        <v>1773</v>
      </c>
      <c r="I2435" s="49" t="s">
        <v>1769</v>
      </c>
      <c r="J2435" s="49" t="s">
        <v>1773</v>
      </c>
      <c r="K2435" s="49" t="s">
        <v>1769</v>
      </c>
      <c r="L2435" s="80" t="s">
        <v>1772</v>
      </c>
      <c r="M2435" s="49" t="s">
        <v>111</v>
      </c>
      <c r="N2435" s="49" t="s">
        <v>182</v>
      </c>
      <c r="O2435" s="49" t="s">
        <v>1774</v>
      </c>
      <c r="P2435" s="49"/>
      <c r="Q2435" s="50"/>
      <c r="R2435" s="57"/>
      <c r="S2435" s="49" t="s">
        <v>1775</v>
      </c>
      <c r="T2435" s="49" t="s">
        <v>1775</v>
      </c>
      <c r="U2435" s="49" t="s">
        <v>1775</v>
      </c>
      <c r="V2435" s="49" t="s">
        <v>98</v>
      </c>
      <c r="W2435" s="49" t="s">
        <v>99</v>
      </c>
      <c r="X2435" s="54" t="s">
        <v>58</v>
      </c>
      <c r="Y2435" s="49"/>
      <c r="Z2435" s="49" t="s">
        <v>59</v>
      </c>
      <c r="AA2435" s="54" t="s">
        <v>60</v>
      </c>
      <c r="AB2435" s="54"/>
      <c r="AC2435" s="54" t="s">
        <v>82</v>
      </c>
      <c r="AD2435" s="54" t="s">
        <v>82</v>
      </c>
    </row>
    <row r="2436" spans="1:30" s="58" customFormat="1" ht="57" hidden="1" customHeight="1" x14ac:dyDescent="0.25">
      <c r="A2436" s="54">
        <f>+SUBTOTAL(3,$B$11:B2436)</f>
        <v>175</v>
      </c>
      <c r="B2436" s="54" t="s">
        <v>42</v>
      </c>
      <c r="C2436" s="54" t="s">
        <v>858</v>
      </c>
      <c r="D2436" s="54" t="s">
        <v>871</v>
      </c>
      <c r="E2436" s="54" t="s">
        <v>177</v>
      </c>
      <c r="F2436" s="49" t="s">
        <v>1776</v>
      </c>
      <c r="G2436" s="49" t="s">
        <v>1769</v>
      </c>
      <c r="H2436" s="49" t="s">
        <v>1776</v>
      </c>
      <c r="I2436" s="49" t="s">
        <v>1769</v>
      </c>
      <c r="J2436" s="49" t="s">
        <v>1776</v>
      </c>
      <c r="K2436" s="49" t="s">
        <v>1769</v>
      </c>
      <c r="L2436" s="80" t="s">
        <v>1777</v>
      </c>
      <c r="M2436" s="49" t="s">
        <v>111</v>
      </c>
      <c r="N2436" s="49" t="s">
        <v>49</v>
      </c>
      <c r="O2436" s="49" t="s">
        <v>575</v>
      </c>
      <c r="P2436" s="49"/>
      <c r="Q2436" s="50"/>
      <c r="R2436" s="57"/>
      <c r="S2436" s="49" t="s">
        <v>1778</v>
      </c>
      <c r="T2436" s="49" t="s">
        <v>1778</v>
      </c>
      <c r="U2436" s="49" t="s">
        <v>1778</v>
      </c>
      <c r="V2436" s="49" t="s">
        <v>866</v>
      </c>
      <c r="W2436" s="49" t="s">
        <v>867</v>
      </c>
      <c r="X2436" s="54" t="s">
        <v>58</v>
      </c>
      <c r="Y2436" s="49"/>
      <c r="Z2436" s="49" t="s">
        <v>59</v>
      </c>
      <c r="AA2436" s="54" t="s">
        <v>60</v>
      </c>
      <c r="AB2436" s="54"/>
      <c r="AC2436" s="54" t="s">
        <v>82</v>
      </c>
      <c r="AD2436" s="54" t="s">
        <v>82</v>
      </c>
    </row>
    <row r="2437" spans="1:30" s="58" customFormat="1" ht="57" hidden="1" customHeight="1" x14ac:dyDescent="0.25">
      <c r="A2437" s="54">
        <f>+SUBTOTAL(3,$B$11:B2437)</f>
        <v>175</v>
      </c>
      <c r="B2437" s="54" t="s">
        <v>42</v>
      </c>
      <c r="C2437" s="54" t="s">
        <v>858</v>
      </c>
      <c r="D2437" s="54" t="s">
        <v>871</v>
      </c>
      <c r="E2437" s="54" t="s">
        <v>177</v>
      </c>
      <c r="F2437" s="49" t="s">
        <v>1779</v>
      </c>
      <c r="G2437" s="49" t="s">
        <v>1780</v>
      </c>
      <c r="H2437" s="49" t="s">
        <v>1779</v>
      </c>
      <c r="I2437" s="49" t="s">
        <v>1780</v>
      </c>
      <c r="J2437" s="49" t="s">
        <v>1779</v>
      </c>
      <c r="K2437" s="49" t="s">
        <v>1780</v>
      </c>
      <c r="L2437" s="80" t="s">
        <v>1781</v>
      </c>
      <c r="M2437" s="49" t="s">
        <v>111</v>
      </c>
      <c r="N2437" s="49" t="s">
        <v>709</v>
      </c>
      <c r="O2437" s="49" t="s">
        <v>1332</v>
      </c>
      <c r="P2437" s="49"/>
      <c r="Q2437" s="50"/>
      <c r="R2437" s="57"/>
      <c r="S2437" s="49" t="s">
        <v>1782</v>
      </c>
      <c r="T2437" s="49" t="s">
        <v>1782</v>
      </c>
      <c r="U2437" s="49" t="s">
        <v>1782</v>
      </c>
      <c r="V2437" s="49" t="s">
        <v>1452</v>
      </c>
      <c r="W2437" s="49" t="s">
        <v>116</v>
      </c>
      <c r="X2437" s="54" t="s">
        <v>58</v>
      </c>
      <c r="Y2437" s="49"/>
      <c r="Z2437" s="49" t="s">
        <v>59</v>
      </c>
      <c r="AA2437" s="54" t="s">
        <v>60</v>
      </c>
      <c r="AB2437" s="54"/>
      <c r="AC2437" s="54" t="s">
        <v>82</v>
      </c>
      <c r="AD2437" s="54" t="s">
        <v>82</v>
      </c>
    </row>
    <row r="2438" spans="1:30" s="58" customFormat="1" ht="57" hidden="1" customHeight="1" x14ac:dyDescent="0.25">
      <c r="A2438" s="54">
        <f>+SUBTOTAL(3,$B$11:B2438)</f>
        <v>175</v>
      </c>
      <c r="B2438" s="54" t="s">
        <v>42</v>
      </c>
      <c r="C2438" s="54" t="s">
        <v>858</v>
      </c>
      <c r="D2438" s="54" t="s">
        <v>871</v>
      </c>
      <c r="E2438" s="54" t="s">
        <v>177</v>
      </c>
      <c r="F2438" s="49" t="s">
        <v>1783</v>
      </c>
      <c r="G2438" s="49" t="s">
        <v>1740</v>
      </c>
      <c r="H2438" s="49" t="s">
        <v>1783</v>
      </c>
      <c r="I2438" s="49" t="s">
        <v>1740</v>
      </c>
      <c r="J2438" s="49" t="s">
        <v>1783</v>
      </c>
      <c r="K2438" s="49" t="s">
        <v>1740</v>
      </c>
      <c r="L2438" s="80" t="s">
        <v>1544</v>
      </c>
      <c r="M2438" s="49" t="s">
        <v>48</v>
      </c>
      <c r="N2438" s="49" t="s">
        <v>379</v>
      </c>
      <c r="O2438" s="49" t="s">
        <v>1328</v>
      </c>
      <c r="P2438" s="49"/>
      <c r="Q2438" s="50"/>
      <c r="R2438" s="57"/>
      <c r="S2438" s="49" t="s">
        <v>1784</v>
      </c>
      <c r="T2438" s="49" t="s">
        <v>1784</v>
      </c>
      <c r="U2438" s="49" t="s">
        <v>1784</v>
      </c>
      <c r="V2438" s="49" t="s">
        <v>71</v>
      </c>
      <c r="W2438" s="49" t="s">
        <v>72</v>
      </c>
      <c r="X2438" s="54" t="s">
        <v>58</v>
      </c>
      <c r="Y2438" s="49"/>
      <c r="Z2438" s="49" t="s">
        <v>59</v>
      </c>
      <c r="AA2438" s="54" t="s">
        <v>60</v>
      </c>
      <c r="AB2438" s="54"/>
      <c r="AC2438" s="54" t="s">
        <v>82</v>
      </c>
      <c r="AD2438" s="54" t="s">
        <v>82</v>
      </c>
    </row>
    <row r="2439" spans="1:30" s="58" customFormat="1" ht="57" hidden="1" customHeight="1" x14ac:dyDescent="0.25">
      <c r="A2439" s="54">
        <f>+SUBTOTAL(3,$B$11:B2439)</f>
        <v>175</v>
      </c>
      <c r="B2439" s="54" t="s">
        <v>42</v>
      </c>
      <c r="C2439" s="54" t="s">
        <v>858</v>
      </c>
      <c r="D2439" s="54" t="s">
        <v>871</v>
      </c>
      <c r="E2439" s="54" t="s">
        <v>177</v>
      </c>
      <c r="F2439" s="49" t="s">
        <v>3792</v>
      </c>
      <c r="G2439" s="49">
        <v>45411</v>
      </c>
      <c r="H2439" s="49" t="s">
        <v>3792</v>
      </c>
      <c r="I2439" s="49">
        <v>45411</v>
      </c>
      <c r="J2439" s="49" t="s">
        <v>3792</v>
      </c>
      <c r="K2439" s="49">
        <v>45411</v>
      </c>
      <c r="L2439" s="80" t="s">
        <v>3816</v>
      </c>
      <c r="M2439" s="49" t="s">
        <v>111</v>
      </c>
      <c r="N2439" s="49" t="s">
        <v>141</v>
      </c>
      <c r="O2439" s="49" t="s">
        <v>210</v>
      </c>
      <c r="P2439" s="49"/>
      <c r="Q2439" s="50"/>
      <c r="R2439" s="57"/>
      <c r="S2439" s="49" t="s">
        <v>3841</v>
      </c>
      <c r="T2439" s="49" t="s">
        <v>3841</v>
      </c>
      <c r="U2439" s="49" t="s">
        <v>3841</v>
      </c>
      <c r="V2439" s="49" t="s">
        <v>1449</v>
      </c>
      <c r="W2439" s="49" t="s">
        <v>81</v>
      </c>
      <c r="X2439" s="54" t="s">
        <v>58</v>
      </c>
      <c r="Y2439" s="49"/>
      <c r="Z2439" s="49"/>
      <c r="AA2439" s="54"/>
      <c r="AB2439" s="54"/>
      <c r="AC2439" s="54" t="s">
        <v>82</v>
      </c>
      <c r="AD2439" s="54" t="s">
        <v>82</v>
      </c>
    </row>
    <row r="2440" spans="1:30" s="58" customFormat="1" ht="57" hidden="1" customHeight="1" x14ac:dyDescent="0.25">
      <c r="A2440" s="54">
        <f>+SUBTOTAL(3,$B$11:B2440)</f>
        <v>175</v>
      </c>
      <c r="B2440" s="54" t="s">
        <v>42</v>
      </c>
      <c r="C2440" s="54" t="s">
        <v>858</v>
      </c>
      <c r="D2440" s="54" t="s">
        <v>871</v>
      </c>
      <c r="E2440" s="54" t="s">
        <v>177</v>
      </c>
      <c r="F2440" s="49" t="s">
        <v>3793</v>
      </c>
      <c r="G2440" s="49">
        <v>45411</v>
      </c>
      <c r="H2440" s="49" t="s">
        <v>3793</v>
      </c>
      <c r="I2440" s="49">
        <v>45411</v>
      </c>
      <c r="J2440" s="49" t="s">
        <v>3793</v>
      </c>
      <c r="K2440" s="49">
        <v>45411</v>
      </c>
      <c r="L2440" s="80" t="s">
        <v>3817</v>
      </c>
      <c r="M2440" s="49" t="s">
        <v>48</v>
      </c>
      <c r="N2440" s="49" t="s">
        <v>197</v>
      </c>
      <c r="O2440" s="49" t="s">
        <v>237</v>
      </c>
      <c r="P2440" s="49"/>
      <c r="Q2440" s="50"/>
      <c r="R2440" s="57"/>
      <c r="S2440" s="49" t="s">
        <v>3842</v>
      </c>
      <c r="T2440" s="49" t="s">
        <v>3842</v>
      </c>
      <c r="U2440" s="49" t="s">
        <v>3842</v>
      </c>
      <c r="V2440" s="49" t="s">
        <v>1449</v>
      </c>
      <c r="W2440" s="49" t="s">
        <v>81</v>
      </c>
      <c r="X2440" s="54" t="s">
        <v>58</v>
      </c>
      <c r="Y2440" s="49"/>
      <c r="Z2440" s="49"/>
      <c r="AA2440" s="54"/>
      <c r="AB2440" s="54"/>
      <c r="AC2440" s="55" t="s">
        <v>82</v>
      </c>
      <c r="AD2440" s="55" t="s">
        <v>82</v>
      </c>
    </row>
    <row r="2441" spans="1:30" s="58" customFormat="1" ht="57" hidden="1" customHeight="1" x14ac:dyDescent="0.25">
      <c r="A2441" s="54">
        <f>+SUBTOTAL(3,$B$11:B2441)</f>
        <v>175</v>
      </c>
      <c r="B2441" s="54" t="s">
        <v>42</v>
      </c>
      <c r="C2441" s="54" t="s">
        <v>858</v>
      </c>
      <c r="D2441" s="54" t="s">
        <v>871</v>
      </c>
      <c r="E2441" s="54" t="s">
        <v>177</v>
      </c>
      <c r="F2441" s="49" t="s">
        <v>3794</v>
      </c>
      <c r="G2441" s="49">
        <v>45411</v>
      </c>
      <c r="H2441" s="49" t="s">
        <v>3794</v>
      </c>
      <c r="I2441" s="49">
        <v>45411</v>
      </c>
      <c r="J2441" s="49" t="s">
        <v>3794</v>
      </c>
      <c r="K2441" s="49">
        <v>45411</v>
      </c>
      <c r="L2441" s="80" t="s">
        <v>3818</v>
      </c>
      <c r="M2441" s="49" t="s">
        <v>48</v>
      </c>
      <c r="N2441" s="49" t="s">
        <v>191</v>
      </c>
      <c r="O2441" s="49" t="s">
        <v>2056</v>
      </c>
      <c r="P2441" s="49"/>
      <c r="Q2441" s="50"/>
      <c r="R2441" s="57"/>
      <c r="S2441" s="49" t="s">
        <v>3843</v>
      </c>
      <c r="T2441" s="49" t="s">
        <v>3843</v>
      </c>
      <c r="U2441" s="49" t="s">
        <v>3843</v>
      </c>
      <c r="V2441" s="49" t="s">
        <v>1451</v>
      </c>
      <c r="W2441" s="49" t="s">
        <v>148</v>
      </c>
      <c r="X2441" s="54" t="s">
        <v>58</v>
      </c>
      <c r="Y2441" s="49"/>
      <c r="Z2441" s="49"/>
      <c r="AA2441" s="54"/>
      <c r="AB2441" s="54"/>
      <c r="AC2441" s="55" t="s">
        <v>82</v>
      </c>
      <c r="AD2441" s="55" t="s">
        <v>82</v>
      </c>
    </row>
    <row r="2442" spans="1:30" s="58" customFormat="1" ht="57" hidden="1" customHeight="1" x14ac:dyDescent="0.25">
      <c r="A2442" s="54">
        <f>+SUBTOTAL(3,$B$11:B2442)</f>
        <v>175</v>
      </c>
      <c r="B2442" s="54" t="s">
        <v>42</v>
      </c>
      <c r="C2442" s="54" t="s">
        <v>858</v>
      </c>
      <c r="D2442" s="54" t="s">
        <v>871</v>
      </c>
      <c r="E2442" s="54" t="s">
        <v>177</v>
      </c>
      <c r="F2442" s="49" t="s">
        <v>3795</v>
      </c>
      <c r="G2442" s="49">
        <v>45408</v>
      </c>
      <c r="H2442" s="49" t="s">
        <v>3795</v>
      </c>
      <c r="I2442" s="49">
        <v>45408</v>
      </c>
      <c r="J2442" s="49" t="s">
        <v>3795</v>
      </c>
      <c r="K2442" s="49">
        <v>45408</v>
      </c>
      <c r="L2442" s="80" t="s">
        <v>3819</v>
      </c>
      <c r="M2442" s="49" t="s">
        <v>48</v>
      </c>
      <c r="N2442" s="49" t="s">
        <v>191</v>
      </c>
      <c r="O2442" s="49" t="s">
        <v>2050</v>
      </c>
      <c r="P2442" s="49"/>
      <c r="Q2442" s="50"/>
      <c r="R2442" s="57"/>
      <c r="S2442" s="49" t="s">
        <v>3844</v>
      </c>
      <c r="T2442" s="49" t="s">
        <v>3844</v>
      </c>
      <c r="U2442" s="49" t="s">
        <v>3844</v>
      </c>
      <c r="V2442" s="49" t="s">
        <v>98</v>
      </c>
      <c r="W2442" s="49" t="s">
        <v>99</v>
      </c>
      <c r="X2442" s="54" t="s">
        <v>58</v>
      </c>
      <c r="Y2442" s="49"/>
      <c r="Z2442" s="49"/>
      <c r="AA2442" s="54"/>
      <c r="AB2442" s="54"/>
      <c r="AC2442" s="54" t="s">
        <v>82</v>
      </c>
      <c r="AD2442" s="54" t="s">
        <v>82</v>
      </c>
    </row>
    <row r="2443" spans="1:30" s="58" customFormat="1" ht="57" hidden="1" customHeight="1" x14ac:dyDescent="0.25">
      <c r="A2443" s="54">
        <f>+SUBTOTAL(3,$B$11:B2443)</f>
        <v>175</v>
      </c>
      <c r="B2443" s="54" t="s">
        <v>42</v>
      </c>
      <c r="C2443" s="54" t="s">
        <v>858</v>
      </c>
      <c r="D2443" s="54" t="s">
        <v>871</v>
      </c>
      <c r="E2443" s="54" t="s">
        <v>177</v>
      </c>
      <c r="F2443" s="49" t="s">
        <v>3796</v>
      </c>
      <c r="G2443" s="49">
        <v>45407</v>
      </c>
      <c r="H2443" s="49" t="s">
        <v>3796</v>
      </c>
      <c r="I2443" s="49">
        <v>45407</v>
      </c>
      <c r="J2443" s="49" t="s">
        <v>3796</v>
      </c>
      <c r="K2443" s="49">
        <v>45407</v>
      </c>
      <c r="L2443" s="80" t="s">
        <v>3820</v>
      </c>
      <c r="M2443" s="49" t="s">
        <v>111</v>
      </c>
      <c r="N2443" s="49" t="s">
        <v>141</v>
      </c>
      <c r="O2443" s="49" t="s">
        <v>210</v>
      </c>
      <c r="P2443" s="49"/>
      <c r="Q2443" s="50"/>
      <c r="R2443" s="57"/>
      <c r="S2443" s="49" t="s">
        <v>3845</v>
      </c>
      <c r="T2443" s="49" t="s">
        <v>3845</v>
      </c>
      <c r="U2443" s="49" t="s">
        <v>3845</v>
      </c>
      <c r="V2443" s="49" t="s">
        <v>1452</v>
      </c>
      <c r="W2443" s="49" t="s">
        <v>1716</v>
      </c>
      <c r="X2443" s="54" t="s">
        <v>58</v>
      </c>
      <c r="Y2443" s="49"/>
      <c r="Z2443" s="49"/>
      <c r="AA2443" s="54"/>
      <c r="AB2443" s="54"/>
      <c r="AC2443" s="55" t="s">
        <v>117</v>
      </c>
      <c r="AD2443" s="55" t="s">
        <v>117</v>
      </c>
    </row>
    <row r="2444" spans="1:30" s="58" customFormat="1" ht="57" hidden="1" customHeight="1" x14ac:dyDescent="0.25">
      <c r="A2444" s="54">
        <f>+SUBTOTAL(3,$B$11:B2444)</f>
        <v>175</v>
      </c>
      <c r="B2444" s="54" t="s">
        <v>42</v>
      </c>
      <c r="C2444" s="54" t="s">
        <v>858</v>
      </c>
      <c r="D2444" s="54" t="s">
        <v>871</v>
      </c>
      <c r="E2444" s="54" t="s">
        <v>177</v>
      </c>
      <c r="F2444" s="49" t="s">
        <v>3797</v>
      </c>
      <c r="G2444" s="49">
        <v>45405</v>
      </c>
      <c r="H2444" s="49" t="s">
        <v>3797</v>
      </c>
      <c r="I2444" s="49">
        <v>45405</v>
      </c>
      <c r="J2444" s="49" t="s">
        <v>3797</v>
      </c>
      <c r="K2444" s="49">
        <v>45405</v>
      </c>
      <c r="L2444" s="80" t="s">
        <v>3821</v>
      </c>
      <c r="M2444" s="49" t="s">
        <v>48</v>
      </c>
      <c r="N2444" s="49" t="s">
        <v>141</v>
      </c>
      <c r="O2444" s="49" t="s">
        <v>554</v>
      </c>
      <c r="P2444" s="49"/>
      <c r="Q2444" s="50"/>
      <c r="R2444" s="57"/>
      <c r="S2444" s="49" t="s">
        <v>3846</v>
      </c>
      <c r="T2444" s="49" t="s">
        <v>3846</v>
      </c>
      <c r="U2444" s="49" t="s">
        <v>3846</v>
      </c>
      <c r="V2444" s="49" t="s">
        <v>1451</v>
      </c>
      <c r="W2444" s="49" t="s">
        <v>148</v>
      </c>
      <c r="X2444" s="54" t="s">
        <v>58</v>
      </c>
      <c r="Y2444" s="49"/>
      <c r="Z2444" s="49"/>
      <c r="AA2444" s="54"/>
      <c r="AB2444" s="54"/>
      <c r="AC2444" s="55" t="s">
        <v>117</v>
      </c>
      <c r="AD2444" s="55" t="s">
        <v>117</v>
      </c>
    </row>
    <row r="2445" spans="1:30" s="58" customFormat="1" ht="57" hidden="1" customHeight="1" x14ac:dyDescent="0.25">
      <c r="A2445" s="54">
        <f>+SUBTOTAL(3,$B$11:B2445)</f>
        <v>175</v>
      </c>
      <c r="B2445" s="54" t="s">
        <v>42</v>
      </c>
      <c r="C2445" s="54" t="s">
        <v>858</v>
      </c>
      <c r="D2445" s="54" t="s">
        <v>871</v>
      </c>
      <c r="E2445" s="54" t="s">
        <v>177</v>
      </c>
      <c r="F2445" s="49" t="s">
        <v>3798</v>
      </c>
      <c r="G2445" s="49">
        <v>45401</v>
      </c>
      <c r="H2445" s="49" t="s">
        <v>3798</v>
      </c>
      <c r="I2445" s="49">
        <v>45401</v>
      </c>
      <c r="J2445" s="49" t="s">
        <v>3798</v>
      </c>
      <c r="K2445" s="49">
        <v>45401</v>
      </c>
      <c r="L2445" s="80" t="s">
        <v>3822</v>
      </c>
      <c r="M2445" s="49" t="s">
        <v>48</v>
      </c>
      <c r="N2445" s="49" t="s">
        <v>141</v>
      </c>
      <c r="O2445" s="49" t="s">
        <v>210</v>
      </c>
      <c r="P2445" s="49"/>
      <c r="Q2445" s="50"/>
      <c r="R2445" s="57"/>
      <c r="S2445" s="49" t="s">
        <v>3847</v>
      </c>
      <c r="T2445" s="49" t="s">
        <v>3847</v>
      </c>
      <c r="U2445" s="49" t="s">
        <v>3847</v>
      </c>
      <c r="V2445" s="49" t="s">
        <v>1449</v>
      </c>
      <c r="W2445" s="49" t="s">
        <v>81</v>
      </c>
      <c r="X2445" s="54" t="s">
        <v>58</v>
      </c>
      <c r="Y2445" s="49"/>
      <c r="Z2445" s="49"/>
      <c r="AA2445" s="54"/>
      <c r="AB2445" s="54"/>
      <c r="AC2445" s="54" t="s">
        <v>82</v>
      </c>
      <c r="AD2445" s="54" t="s">
        <v>82</v>
      </c>
    </row>
    <row r="2446" spans="1:30" s="58" customFormat="1" ht="57" hidden="1" customHeight="1" x14ac:dyDescent="0.25">
      <c r="A2446" s="54">
        <f>+SUBTOTAL(3,$B$11:B2446)</f>
        <v>175</v>
      </c>
      <c r="B2446" s="54" t="s">
        <v>42</v>
      </c>
      <c r="C2446" s="54" t="s">
        <v>858</v>
      </c>
      <c r="D2446" s="54" t="s">
        <v>871</v>
      </c>
      <c r="E2446" s="54" t="s">
        <v>177</v>
      </c>
      <c r="F2446" s="49" t="s">
        <v>3799</v>
      </c>
      <c r="G2446" s="49">
        <v>45397</v>
      </c>
      <c r="H2446" s="49" t="s">
        <v>3799</v>
      </c>
      <c r="I2446" s="49">
        <v>45397</v>
      </c>
      <c r="J2446" s="49" t="s">
        <v>3799</v>
      </c>
      <c r="K2446" s="49">
        <v>45397</v>
      </c>
      <c r="L2446" s="80" t="s">
        <v>3823</v>
      </c>
      <c r="M2446" s="49" t="s">
        <v>111</v>
      </c>
      <c r="N2446" s="49" t="s">
        <v>141</v>
      </c>
      <c r="O2446" s="49" t="s">
        <v>175</v>
      </c>
      <c r="P2446" s="49"/>
      <c r="Q2446" s="50"/>
      <c r="R2446" s="57"/>
      <c r="S2446" s="49" t="s">
        <v>3848</v>
      </c>
      <c r="T2446" s="49" t="s">
        <v>3848</v>
      </c>
      <c r="U2446" s="49" t="s">
        <v>3848</v>
      </c>
      <c r="V2446" s="49" t="s">
        <v>1452</v>
      </c>
      <c r="W2446" s="49" t="s">
        <v>1716</v>
      </c>
      <c r="X2446" s="54" t="s">
        <v>58</v>
      </c>
      <c r="Y2446" s="49"/>
      <c r="Z2446" s="49"/>
      <c r="AA2446" s="54"/>
      <c r="AB2446" s="54"/>
      <c r="AC2446" s="55" t="s">
        <v>82</v>
      </c>
      <c r="AD2446" s="55" t="s">
        <v>82</v>
      </c>
    </row>
    <row r="2447" spans="1:30" s="58" customFormat="1" ht="57" hidden="1" customHeight="1" x14ac:dyDescent="0.25">
      <c r="A2447" s="54">
        <f>+SUBTOTAL(3,$B$11:B2447)</f>
        <v>175</v>
      </c>
      <c r="B2447" s="54" t="s">
        <v>42</v>
      </c>
      <c r="C2447" s="54" t="s">
        <v>858</v>
      </c>
      <c r="D2447" s="54" t="s">
        <v>871</v>
      </c>
      <c r="E2447" s="54" t="s">
        <v>177</v>
      </c>
      <c r="F2447" s="49" t="s">
        <v>3800</v>
      </c>
      <c r="G2447" s="49">
        <v>45395</v>
      </c>
      <c r="H2447" s="49" t="s">
        <v>3800</v>
      </c>
      <c r="I2447" s="49">
        <v>45395</v>
      </c>
      <c r="J2447" s="49" t="s">
        <v>3800</v>
      </c>
      <c r="K2447" s="49">
        <v>45395</v>
      </c>
      <c r="L2447" s="80" t="s">
        <v>3824</v>
      </c>
      <c r="M2447" s="49" t="s">
        <v>48</v>
      </c>
      <c r="N2447" s="49" t="s">
        <v>49</v>
      </c>
      <c r="O2447" s="49" t="s">
        <v>233</v>
      </c>
      <c r="P2447" s="49"/>
      <c r="Q2447" s="50"/>
      <c r="R2447" s="57"/>
      <c r="S2447" s="49" t="s">
        <v>3849</v>
      </c>
      <c r="T2447" s="49" t="s">
        <v>3849</v>
      </c>
      <c r="U2447" s="49" t="s">
        <v>3849</v>
      </c>
      <c r="V2447" s="49" t="s">
        <v>1449</v>
      </c>
      <c r="W2447" s="49" t="s">
        <v>81</v>
      </c>
      <c r="X2447" s="54" t="s">
        <v>58</v>
      </c>
      <c r="Y2447" s="49"/>
      <c r="Z2447" s="49"/>
      <c r="AA2447" s="54"/>
      <c r="AB2447" s="54"/>
      <c r="AC2447" s="54" t="s">
        <v>82</v>
      </c>
      <c r="AD2447" s="54" t="s">
        <v>82</v>
      </c>
    </row>
    <row r="2448" spans="1:30" s="58" customFormat="1" ht="57" hidden="1" customHeight="1" x14ac:dyDescent="0.25">
      <c r="A2448" s="54">
        <f>+SUBTOTAL(3,$B$11:B2448)</f>
        <v>175</v>
      </c>
      <c r="B2448" s="54" t="s">
        <v>42</v>
      </c>
      <c r="C2448" s="54" t="s">
        <v>858</v>
      </c>
      <c r="D2448" s="54" t="s">
        <v>871</v>
      </c>
      <c r="E2448" s="54" t="s">
        <v>177</v>
      </c>
      <c r="F2448" s="49" t="s">
        <v>3801</v>
      </c>
      <c r="G2448" s="49">
        <v>45395</v>
      </c>
      <c r="H2448" s="49" t="s">
        <v>3801</v>
      </c>
      <c r="I2448" s="49">
        <v>45395</v>
      </c>
      <c r="J2448" s="49" t="s">
        <v>3801</v>
      </c>
      <c r="K2448" s="49">
        <v>45395</v>
      </c>
      <c r="L2448" s="80" t="s">
        <v>3825</v>
      </c>
      <c r="M2448" s="49" t="s">
        <v>48</v>
      </c>
      <c r="N2448" s="49" t="s">
        <v>49</v>
      </c>
      <c r="O2448" s="49" t="s">
        <v>917</v>
      </c>
      <c r="P2448" s="49"/>
      <c r="Q2448" s="50"/>
      <c r="R2448" s="57"/>
      <c r="S2448" s="49" t="s">
        <v>3850</v>
      </c>
      <c r="T2448" s="49" t="s">
        <v>3850</v>
      </c>
      <c r="U2448" s="49" t="s">
        <v>3850</v>
      </c>
      <c r="V2448" s="49" t="s">
        <v>1449</v>
      </c>
      <c r="W2448" s="49" t="s">
        <v>81</v>
      </c>
      <c r="X2448" s="54" t="s">
        <v>58</v>
      </c>
      <c r="Y2448" s="49"/>
      <c r="Z2448" s="49"/>
      <c r="AA2448" s="54"/>
      <c r="AB2448" s="54"/>
      <c r="AC2448" s="55" t="s">
        <v>82</v>
      </c>
      <c r="AD2448" s="55" t="s">
        <v>82</v>
      </c>
    </row>
    <row r="2449" spans="1:30" s="58" customFormat="1" ht="57" hidden="1" customHeight="1" x14ac:dyDescent="0.25">
      <c r="A2449" s="54">
        <f>+SUBTOTAL(3,$B$11:B2449)</f>
        <v>175</v>
      </c>
      <c r="B2449" s="54" t="s">
        <v>42</v>
      </c>
      <c r="C2449" s="54" t="s">
        <v>858</v>
      </c>
      <c r="D2449" s="54" t="s">
        <v>871</v>
      </c>
      <c r="E2449" s="54" t="s">
        <v>177</v>
      </c>
      <c r="F2449" s="49" t="s">
        <v>3802</v>
      </c>
      <c r="G2449" s="49">
        <v>45387</v>
      </c>
      <c r="H2449" s="49" t="s">
        <v>3802</v>
      </c>
      <c r="I2449" s="49">
        <v>45387</v>
      </c>
      <c r="J2449" s="49" t="s">
        <v>3802</v>
      </c>
      <c r="K2449" s="49">
        <v>45387</v>
      </c>
      <c r="L2449" s="80" t="s">
        <v>3826</v>
      </c>
      <c r="M2449" s="49" t="s">
        <v>111</v>
      </c>
      <c r="N2449" s="49" t="s">
        <v>191</v>
      </c>
      <c r="O2449" s="49" t="s">
        <v>192</v>
      </c>
      <c r="P2449" s="49"/>
      <c r="Q2449" s="50"/>
      <c r="R2449" s="57"/>
      <c r="S2449" s="49" t="s">
        <v>3851</v>
      </c>
      <c r="T2449" s="49" t="s">
        <v>3851</v>
      </c>
      <c r="U2449" s="49" t="s">
        <v>3851</v>
      </c>
      <c r="V2449" s="49" t="s">
        <v>98</v>
      </c>
      <c r="W2449" s="49" t="s">
        <v>99</v>
      </c>
      <c r="X2449" s="54" t="s">
        <v>58</v>
      </c>
      <c r="Y2449" s="49"/>
      <c r="Z2449" s="49"/>
      <c r="AA2449" s="54"/>
      <c r="AB2449" s="54"/>
      <c r="AC2449" s="54" t="s">
        <v>82</v>
      </c>
      <c r="AD2449" s="54" t="s">
        <v>82</v>
      </c>
    </row>
    <row r="2450" spans="1:30" s="58" customFormat="1" ht="57" hidden="1" customHeight="1" x14ac:dyDescent="0.25">
      <c r="A2450" s="54">
        <f>+SUBTOTAL(3,$B$11:B2450)</f>
        <v>175</v>
      </c>
      <c r="B2450" s="54" t="s">
        <v>42</v>
      </c>
      <c r="C2450" s="54" t="s">
        <v>858</v>
      </c>
      <c r="D2450" s="54" t="s">
        <v>871</v>
      </c>
      <c r="E2450" s="54" t="s">
        <v>177</v>
      </c>
      <c r="F2450" s="49" t="s">
        <v>3803</v>
      </c>
      <c r="G2450" s="49">
        <v>45386</v>
      </c>
      <c r="H2450" s="49" t="s">
        <v>3803</v>
      </c>
      <c r="I2450" s="49">
        <v>45386</v>
      </c>
      <c r="J2450" s="49" t="s">
        <v>3803</v>
      </c>
      <c r="K2450" s="49">
        <v>45386</v>
      </c>
      <c r="L2450" s="80" t="s">
        <v>3827</v>
      </c>
      <c r="M2450" s="49" t="s">
        <v>48</v>
      </c>
      <c r="N2450" s="49" t="s">
        <v>49</v>
      </c>
      <c r="O2450" s="49" t="s">
        <v>1397</v>
      </c>
      <c r="P2450" s="49"/>
      <c r="Q2450" s="50"/>
      <c r="R2450" s="57"/>
      <c r="S2450" s="49" t="s">
        <v>3852</v>
      </c>
      <c r="T2450" s="49" t="s">
        <v>3852</v>
      </c>
      <c r="U2450" s="49" t="s">
        <v>3852</v>
      </c>
      <c r="V2450" s="49" t="s">
        <v>71</v>
      </c>
      <c r="W2450" s="49" t="s">
        <v>72</v>
      </c>
      <c r="X2450" s="54" t="s">
        <v>58</v>
      </c>
      <c r="Y2450" s="49"/>
      <c r="Z2450" s="49"/>
      <c r="AA2450" s="54"/>
      <c r="AB2450" s="54"/>
      <c r="AC2450" s="54" t="s">
        <v>82</v>
      </c>
      <c r="AD2450" s="54" t="s">
        <v>82</v>
      </c>
    </row>
    <row r="2451" spans="1:30" s="58" customFormat="1" ht="57" hidden="1" customHeight="1" x14ac:dyDescent="0.25">
      <c r="A2451" s="54">
        <f>+SUBTOTAL(3,$B$11:B2451)</f>
        <v>175</v>
      </c>
      <c r="B2451" s="54" t="s">
        <v>42</v>
      </c>
      <c r="C2451" s="54" t="s">
        <v>858</v>
      </c>
      <c r="D2451" s="54" t="s">
        <v>871</v>
      </c>
      <c r="E2451" s="54" t="s">
        <v>177</v>
      </c>
      <c r="F2451" s="49" t="s">
        <v>3804</v>
      </c>
      <c r="G2451" s="49">
        <v>45385</v>
      </c>
      <c r="H2451" s="49" t="s">
        <v>3804</v>
      </c>
      <c r="I2451" s="49">
        <v>45385</v>
      </c>
      <c r="J2451" s="49" t="s">
        <v>3804</v>
      </c>
      <c r="K2451" s="49">
        <v>45385</v>
      </c>
      <c r="L2451" s="80" t="s">
        <v>3828</v>
      </c>
      <c r="M2451" s="49" t="s">
        <v>48</v>
      </c>
      <c r="N2451" s="49" t="s">
        <v>141</v>
      </c>
      <c r="O2451" s="49" t="s">
        <v>590</v>
      </c>
      <c r="P2451" s="49"/>
      <c r="Q2451" s="50"/>
      <c r="R2451" s="57"/>
      <c r="S2451" s="49" t="s">
        <v>3853</v>
      </c>
      <c r="T2451" s="49" t="s">
        <v>3853</v>
      </c>
      <c r="U2451" s="49" t="s">
        <v>3853</v>
      </c>
      <c r="V2451" s="49" t="s">
        <v>1449</v>
      </c>
      <c r="W2451" s="49" t="s">
        <v>81</v>
      </c>
      <c r="X2451" s="54" t="s">
        <v>58</v>
      </c>
      <c r="Y2451" s="49"/>
      <c r="Z2451" s="49"/>
      <c r="AA2451" s="54"/>
      <c r="AB2451" s="54"/>
      <c r="AC2451" s="55" t="s">
        <v>82</v>
      </c>
      <c r="AD2451" s="55" t="s">
        <v>82</v>
      </c>
    </row>
    <row r="2452" spans="1:30" s="58" customFormat="1" ht="57" hidden="1" customHeight="1" x14ac:dyDescent="0.25">
      <c r="A2452" s="54">
        <f>+SUBTOTAL(3,$B$11:B2452)</f>
        <v>175</v>
      </c>
      <c r="B2452" s="54" t="s">
        <v>42</v>
      </c>
      <c r="C2452" s="54" t="s">
        <v>858</v>
      </c>
      <c r="D2452" s="54" t="s">
        <v>871</v>
      </c>
      <c r="E2452" s="54" t="s">
        <v>177</v>
      </c>
      <c r="F2452" s="49" t="s">
        <v>3805</v>
      </c>
      <c r="G2452" s="49">
        <v>45441</v>
      </c>
      <c r="H2452" s="49" t="s">
        <v>3805</v>
      </c>
      <c r="I2452" s="49">
        <v>45441</v>
      </c>
      <c r="J2452" s="49" t="s">
        <v>3805</v>
      </c>
      <c r="K2452" s="49">
        <v>45441</v>
      </c>
      <c r="L2452" s="80" t="s">
        <v>1544</v>
      </c>
      <c r="M2452" s="49" t="s">
        <v>48</v>
      </c>
      <c r="N2452" s="49" t="s">
        <v>379</v>
      </c>
      <c r="O2452" s="49" t="s">
        <v>1328</v>
      </c>
      <c r="P2452" s="49"/>
      <c r="Q2452" s="50"/>
      <c r="R2452" s="57"/>
      <c r="S2452" s="49" t="s">
        <v>3854</v>
      </c>
      <c r="T2452" s="49" t="s">
        <v>3854</v>
      </c>
      <c r="U2452" s="49" t="s">
        <v>3854</v>
      </c>
      <c r="V2452" s="49" t="s">
        <v>71</v>
      </c>
      <c r="W2452" s="49" t="s">
        <v>72</v>
      </c>
      <c r="X2452" s="54" t="s">
        <v>58</v>
      </c>
      <c r="Y2452" s="49"/>
      <c r="Z2452" s="49"/>
      <c r="AA2452" s="54"/>
      <c r="AB2452" s="54"/>
      <c r="AC2452" s="54" t="s">
        <v>82</v>
      </c>
      <c r="AD2452" s="54" t="s">
        <v>82</v>
      </c>
    </row>
    <row r="2453" spans="1:30" s="58" customFormat="1" ht="57" hidden="1" customHeight="1" x14ac:dyDescent="0.25">
      <c r="A2453" s="54">
        <f>+SUBTOTAL(3,$B$11:B2453)</f>
        <v>175</v>
      </c>
      <c r="B2453" s="54" t="s">
        <v>42</v>
      </c>
      <c r="C2453" s="54" t="s">
        <v>858</v>
      </c>
      <c r="D2453" s="54" t="s">
        <v>871</v>
      </c>
      <c r="E2453" s="54" t="s">
        <v>177</v>
      </c>
      <c r="F2453" s="49" t="s">
        <v>3806</v>
      </c>
      <c r="G2453" s="49">
        <v>45440</v>
      </c>
      <c r="H2453" s="49" t="s">
        <v>3806</v>
      </c>
      <c r="I2453" s="49">
        <v>45440</v>
      </c>
      <c r="J2453" s="49" t="s">
        <v>3806</v>
      </c>
      <c r="K2453" s="49">
        <v>45440</v>
      </c>
      <c r="L2453" s="80" t="s">
        <v>3829</v>
      </c>
      <c r="M2453" s="49" t="s">
        <v>111</v>
      </c>
      <c r="N2453" s="49" t="s">
        <v>141</v>
      </c>
      <c r="O2453" s="49" t="s">
        <v>175</v>
      </c>
      <c r="P2453" s="49"/>
      <c r="Q2453" s="50"/>
      <c r="R2453" s="57"/>
      <c r="S2453" s="49" t="s">
        <v>3855</v>
      </c>
      <c r="T2453" s="49" t="s">
        <v>3855</v>
      </c>
      <c r="U2453" s="49" t="s">
        <v>3855</v>
      </c>
      <c r="V2453" s="49" t="s">
        <v>270</v>
      </c>
      <c r="W2453" s="49" t="s">
        <v>271</v>
      </c>
      <c r="X2453" s="54" t="s">
        <v>58</v>
      </c>
      <c r="Y2453" s="49"/>
      <c r="Z2453" s="49"/>
      <c r="AA2453" s="54"/>
      <c r="AB2453" s="54"/>
      <c r="AC2453" s="55" t="s">
        <v>82</v>
      </c>
      <c r="AD2453" s="55" t="s">
        <v>82</v>
      </c>
    </row>
    <row r="2454" spans="1:30" s="58" customFormat="1" ht="57" hidden="1" customHeight="1" x14ac:dyDescent="0.25">
      <c r="A2454" s="54">
        <f>+SUBTOTAL(3,$B$11:B2454)</f>
        <v>175</v>
      </c>
      <c r="B2454" s="54" t="s">
        <v>42</v>
      </c>
      <c r="C2454" s="54" t="s">
        <v>858</v>
      </c>
      <c r="D2454" s="54" t="s">
        <v>871</v>
      </c>
      <c r="E2454" s="54" t="s">
        <v>177</v>
      </c>
      <c r="F2454" s="49" t="s">
        <v>3807</v>
      </c>
      <c r="G2454" s="49">
        <v>45433</v>
      </c>
      <c r="H2454" s="49" t="s">
        <v>3807</v>
      </c>
      <c r="I2454" s="49">
        <v>45433</v>
      </c>
      <c r="J2454" s="49" t="s">
        <v>3807</v>
      </c>
      <c r="K2454" s="49">
        <v>45433</v>
      </c>
      <c r="L2454" s="80" t="s">
        <v>3830</v>
      </c>
      <c r="M2454" s="49" t="s">
        <v>48</v>
      </c>
      <c r="N2454" s="49" t="s">
        <v>64</v>
      </c>
      <c r="O2454" s="49" t="s">
        <v>123</v>
      </c>
      <c r="P2454" s="49"/>
      <c r="Q2454" s="50"/>
      <c r="R2454" s="57"/>
      <c r="S2454" s="49" t="s">
        <v>3856</v>
      </c>
      <c r="T2454" s="49" t="s">
        <v>3856</v>
      </c>
      <c r="U2454" s="49" t="s">
        <v>3856</v>
      </c>
      <c r="V2454" s="49" t="s">
        <v>98</v>
      </c>
      <c r="W2454" s="49" t="s">
        <v>99</v>
      </c>
      <c r="X2454" s="54" t="s">
        <v>58</v>
      </c>
      <c r="Y2454" s="49"/>
      <c r="Z2454" s="49"/>
      <c r="AA2454" s="54"/>
      <c r="AB2454" s="54"/>
      <c r="AC2454" s="54" t="s">
        <v>82</v>
      </c>
      <c r="AD2454" s="54" t="s">
        <v>82</v>
      </c>
    </row>
    <row r="2455" spans="1:30" s="58" customFormat="1" ht="57" hidden="1" customHeight="1" x14ac:dyDescent="0.25">
      <c r="A2455" s="54">
        <f>+SUBTOTAL(3,$B$11:B2455)</f>
        <v>175</v>
      </c>
      <c r="B2455" s="54" t="s">
        <v>42</v>
      </c>
      <c r="C2455" s="54" t="s">
        <v>858</v>
      </c>
      <c r="D2455" s="54" t="s">
        <v>871</v>
      </c>
      <c r="E2455" s="54" t="s">
        <v>177</v>
      </c>
      <c r="F2455" s="49" t="s">
        <v>3808</v>
      </c>
      <c r="G2455" s="49">
        <v>45428</v>
      </c>
      <c r="H2455" s="49" t="s">
        <v>3808</v>
      </c>
      <c r="I2455" s="49">
        <v>45428</v>
      </c>
      <c r="J2455" s="49" t="s">
        <v>3808</v>
      </c>
      <c r="K2455" s="49">
        <v>45428</v>
      </c>
      <c r="L2455" s="80" t="s">
        <v>3831</v>
      </c>
      <c r="M2455" s="49" t="s">
        <v>111</v>
      </c>
      <c r="N2455" s="49" t="s">
        <v>221</v>
      </c>
      <c r="O2455" s="49" t="s">
        <v>3832</v>
      </c>
      <c r="P2455" s="49"/>
      <c r="Q2455" s="50"/>
      <c r="R2455" s="57"/>
      <c r="S2455" s="49" t="s">
        <v>3857</v>
      </c>
      <c r="T2455" s="49" t="s">
        <v>3857</v>
      </c>
      <c r="U2455" s="49" t="s">
        <v>3857</v>
      </c>
      <c r="V2455" s="49" t="s">
        <v>1452</v>
      </c>
      <c r="W2455" s="49" t="s">
        <v>1716</v>
      </c>
      <c r="X2455" s="54" t="s">
        <v>58</v>
      </c>
      <c r="Y2455" s="49"/>
      <c r="Z2455" s="49"/>
      <c r="AA2455" s="54"/>
      <c r="AB2455" s="54"/>
      <c r="AC2455" s="55" t="s">
        <v>82</v>
      </c>
      <c r="AD2455" s="55" t="s">
        <v>82</v>
      </c>
    </row>
    <row r="2456" spans="1:30" s="58" customFormat="1" ht="57" hidden="1" customHeight="1" x14ac:dyDescent="0.25">
      <c r="A2456" s="54">
        <f>+SUBTOTAL(3,$B$11:B2456)</f>
        <v>175</v>
      </c>
      <c r="B2456" s="54" t="s">
        <v>42</v>
      </c>
      <c r="C2456" s="54" t="s">
        <v>858</v>
      </c>
      <c r="D2456" s="54" t="s">
        <v>871</v>
      </c>
      <c r="E2456" s="54" t="s">
        <v>177</v>
      </c>
      <c r="F2456" s="49" t="s">
        <v>3809</v>
      </c>
      <c r="G2456" s="49">
        <v>45426</v>
      </c>
      <c r="H2456" s="49" t="s">
        <v>3809</v>
      </c>
      <c r="I2456" s="49">
        <v>45426</v>
      </c>
      <c r="J2456" s="49" t="s">
        <v>3809</v>
      </c>
      <c r="K2456" s="49">
        <v>45426</v>
      </c>
      <c r="L2456" s="80" t="s">
        <v>3833</v>
      </c>
      <c r="M2456" s="49" t="s">
        <v>48</v>
      </c>
      <c r="N2456" s="49" t="s">
        <v>141</v>
      </c>
      <c r="O2456" s="49" t="s">
        <v>210</v>
      </c>
      <c r="P2456" s="49"/>
      <c r="Q2456" s="50"/>
      <c r="R2456" s="57"/>
      <c r="S2456" s="49" t="s">
        <v>3858</v>
      </c>
      <c r="T2456" s="49" t="s">
        <v>3858</v>
      </c>
      <c r="U2456" s="49" t="s">
        <v>3858</v>
      </c>
      <c r="V2456" s="49" t="s">
        <v>1449</v>
      </c>
      <c r="W2456" s="49" t="s">
        <v>81</v>
      </c>
      <c r="X2456" s="54" t="s">
        <v>58</v>
      </c>
      <c r="Y2456" s="49"/>
      <c r="Z2456" s="49"/>
      <c r="AA2456" s="54"/>
      <c r="AB2456" s="54"/>
      <c r="AC2456" s="55" t="s">
        <v>82</v>
      </c>
      <c r="AD2456" s="55" t="s">
        <v>82</v>
      </c>
    </row>
    <row r="2457" spans="1:30" s="58" customFormat="1" ht="57" hidden="1" customHeight="1" x14ac:dyDescent="0.25">
      <c r="A2457" s="54">
        <f>+SUBTOTAL(3,$B$11:B2457)</f>
        <v>175</v>
      </c>
      <c r="B2457" s="54" t="s">
        <v>42</v>
      </c>
      <c r="C2457" s="54" t="s">
        <v>858</v>
      </c>
      <c r="D2457" s="54" t="s">
        <v>871</v>
      </c>
      <c r="E2457" s="54" t="s">
        <v>177</v>
      </c>
      <c r="F2457" s="49" t="s">
        <v>3810</v>
      </c>
      <c r="G2457" s="49">
        <v>45425</v>
      </c>
      <c r="H2457" s="49" t="s">
        <v>3810</v>
      </c>
      <c r="I2457" s="49">
        <v>45425</v>
      </c>
      <c r="J2457" s="49" t="s">
        <v>3810</v>
      </c>
      <c r="K2457" s="49">
        <v>45425</v>
      </c>
      <c r="L2457" s="80" t="s">
        <v>3834</v>
      </c>
      <c r="M2457" s="49" t="s">
        <v>111</v>
      </c>
      <c r="N2457" s="49" t="s">
        <v>242</v>
      </c>
      <c r="O2457" s="49" t="s">
        <v>308</v>
      </c>
      <c r="P2457" s="49"/>
      <c r="Q2457" s="50"/>
      <c r="R2457" s="57"/>
      <c r="S2457" s="49" t="s">
        <v>3859</v>
      </c>
      <c r="T2457" s="49" t="s">
        <v>3859</v>
      </c>
      <c r="U2457" s="49" t="s">
        <v>3859</v>
      </c>
      <c r="V2457" s="49" t="s">
        <v>98</v>
      </c>
      <c r="W2457" s="49" t="s">
        <v>99</v>
      </c>
      <c r="X2457" s="54" t="s">
        <v>58</v>
      </c>
      <c r="Y2457" s="49"/>
      <c r="Z2457" s="49"/>
      <c r="AA2457" s="54"/>
      <c r="AB2457" s="54"/>
      <c r="AC2457" s="55" t="s">
        <v>82</v>
      </c>
      <c r="AD2457" s="55" t="s">
        <v>82</v>
      </c>
    </row>
    <row r="2458" spans="1:30" s="58" customFormat="1" ht="57" hidden="1" customHeight="1" x14ac:dyDescent="0.25">
      <c r="A2458" s="54">
        <f>+SUBTOTAL(3,$B$11:B2458)</f>
        <v>175</v>
      </c>
      <c r="B2458" s="54" t="s">
        <v>42</v>
      </c>
      <c r="C2458" s="54" t="s">
        <v>858</v>
      </c>
      <c r="D2458" s="54" t="s">
        <v>871</v>
      </c>
      <c r="E2458" s="54" t="s">
        <v>177</v>
      </c>
      <c r="F2458" s="49" t="s">
        <v>3811</v>
      </c>
      <c r="G2458" s="49">
        <v>45425</v>
      </c>
      <c r="H2458" s="49" t="s">
        <v>3811</v>
      </c>
      <c r="I2458" s="49">
        <v>45425</v>
      </c>
      <c r="J2458" s="49" t="s">
        <v>3811</v>
      </c>
      <c r="K2458" s="49">
        <v>45425</v>
      </c>
      <c r="L2458" s="80" t="s">
        <v>3835</v>
      </c>
      <c r="M2458" s="49" t="s">
        <v>111</v>
      </c>
      <c r="N2458" s="49" t="s">
        <v>182</v>
      </c>
      <c r="O2458" s="49" t="s">
        <v>607</v>
      </c>
      <c r="P2458" s="49"/>
      <c r="Q2458" s="50"/>
      <c r="R2458" s="57"/>
      <c r="S2458" s="49" t="s">
        <v>3860</v>
      </c>
      <c r="T2458" s="49" t="s">
        <v>3860</v>
      </c>
      <c r="U2458" s="49" t="s">
        <v>3860</v>
      </c>
      <c r="V2458" s="49" t="s">
        <v>3861</v>
      </c>
      <c r="W2458" s="49" t="s">
        <v>3862</v>
      </c>
      <c r="X2458" s="54" t="s">
        <v>58</v>
      </c>
      <c r="Y2458" s="49"/>
      <c r="Z2458" s="49"/>
      <c r="AA2458" s="54"/>
      <c r="AB2458" s="54"/>
      <c r="AC2458" s="55" t="s">
        <v>117</v>
      </c>
      <c r="AD2458" s="55" t="s">
        <v>117</v>
      </c>
    </row>
    <row r="2459" spans="1:30" s="58" customFormat="1" ht="57" hidden="1" customHeight="1" x14ac:dyDescent="0.25">
      <c r="A2459" s="54">
        <f>+SUBTOTAL(3,$B$11:B2459)</f>
        <v>175</v>
      </c>
      <c r="B2459" s="54" t="s">
        <v>42</v>
      </c>
      <c r="C2459" s="54" t="s">
        <v>858</v>
      </c>
      <c r="D2459" s="54" t="s">
        <v>871</v>
      </c>
      <c r="E2459" s="54" t="s">
        <v>177</v>
      </c>
      <c r="F2459" s="49" t="s">
        <v>3812</v>
      </c>
      <c r="G2459" s="49">
        <v>45422</v>
      </c>
      <c r="H2459" s="49" t="s">
        <v>3812</v>
      </c>
      <c r="I2459" s="49">
        <v>45422</v>
      </c>
      <c r="J2459" s="49" t="s">
        <v>3812</v>
      </c>
      <c r="K2459" s="49">
        <v>45422</v>
      </c>
      <c r="L2459" s="80" t="s">
        <v>3836</v>
      </c>
      <c r="M2459" s="49" t="s">
        <v>48</v>
      </c>
      <c r="N2459" s="49" t="s">
        <v>141</v>
      </c>
      <c r="O2459" s="49" t="s">
        <v>1384</v>
      </c>
      <c r="P2459" s="49"/>
      <c r="Q2459" s="50"/>
      <c r="R2459" s="57"/>
      <c r="S2459" s="49" t="s">
        <v>3863</v>
      </c>
      <c r="T2459" s="49" t="s">
        <v>3863</v>
      </c>
      <c r="U2459" s="49" t="s">
        <v>3863</v>
      </c>
      <c r="V2459" s="49" t="s">
        <v>1449</v>
      </c>
      <c r="W2459" s="49" t="s">
        <v>81</v>
      </c>
      <c r="X2459" s="54" t="s">
        <v>58</v>
      </c>
      <c r="Y2459" s="49"/>
      <c r="Z2459" s="49"/>
      <c r="AA2459" s="54"/>
      <c r="AB2459" s="54"/>
      <c r="AC2459" s="55" t="s">
        <v>82</v>
      </c>
      <c r="AD2459" s="55" t="s">
        <v>82</v>
      </c>
    </row>
    <row r="2460" spans="1:30" s="58" customFormat="1" ht="57" hidden="1" customHeight="1" x14ac:dyDescent="0.25">
      <c r="A2460" s="54">
        <f>+SUBTOTAL(3,$B$11:B2460)</f>
        <v>175</v>
      </c>
      <c r="B2460" s="54" t="s">
        <v>42</v>
      </c>
      <c r="C2460" s="54" t="s">
        <v>858</v>
      </c>
      <c r="D2460" s="54" t="s">
        <v>871</v>
      </c>
      <c r="E2460" s="54" t="s">
        <v>177</v>
      </c>
      <c r="F2460" s="49" t="s">
        <v>3813</v>
      </c>
      <c r="G2460" s="49">
        <v>45422</v>
      </c>
      <c r="H2460" s="49" t="s">
        <v>3813</v>
      </c>
      <c r="I2460" s="49">
        <v>45422</v>
      </c>
      <c r="J2460" s="49" t="s">
        <v>3813</v>
      </c>
      <c r="K2460" s="49">
        <v>45422</v>
      </c>
      <c r="L2460" s="80" t="s">
        <v>3837</v>
      </c>
      <c r="M2460" s="49" t="s">
        <v>111</v>
      </c>
      <c r="N2460" s="49" t="s">
        <v>64</v>
      </c>
      <c r="O2460" s="49" t="s">
        <v>3838</v>
      </c>
      <c r="P2460" s="49"/>
      <c r="Q2460" s="50"/>
      <c r="R2460" s="57"/>
      <c r="S2460" s="49" t="s">
        <v>3864</v>
      </c>
      <c r="T2460" s="49" t="s">
        <v>3864</v>
      </c>
      <c r="U2460" s="49" t="s">
        <v>3864</v>
      </c>
      <c r="V2460" s="49" t="s">
        <v>98</v>
      </c>
      <c r="W2460" s="49" t="s">
        <v>99</v>
      </c>
      <c r="X2460" s="54" t="s">
        <v>58</v>
      </c>
      <c r="Y2460" s="49"/>
      <c r="Z2460" s="49"/>
      <c r="AA2460" s="54"/>
      <c r="AB2460" s="54"/>
      <c r="AC2460" s="55" t="s">
        <v>82</v>
      </c>
      <c r="AD2460" s="55" t="s">
        <v>82</v>
      </c>
    </row>
    <row r="2461" spans="1:30" s="58" customFormat="1" ht="57" hidden="1" customHeight="1" x14ac:dyDescent="0.25">
      <c r="A2461" s="54">
        <f>+SUBTOTAL(3,$B$11:B2461)</f>
        <v>175</v>
      </c>
      <c r="B2461" s="54" t="s">
        <v>42</v>
      </c>
      <c r="C2461" s="54" t="s">
        <v>858</v>
      </c>
      <c r="D2461" s="54" t="s">
        <v>871</v>
      </c>
      <c r="E2461" s="54" t="s">
        <v>177</v>
      </c>
      <c r="F2461" s="49" t="s">
        <v>3814</v>
      </c>
      <c r="G2461" s="49">
        <v>45420</v>
      </c>
      <c r="H2461" s="49" t="s">
        <v>3814</v>
      </c>
      <c r="I2461" s="49">
        <v>45420</v>
      </c>
      <c r="J2461" s="49" t="s">
        <v>3814</v>
      </c>
      <c r="K2461" s="49">
        <v>45420</v>
      </c>
      <c r="L2461" s="80" t="s">
        <v>3839</v>
      </c>
      <c r="M2461" s="49" t="s">
        <v>48</v>
      </c>
      <c r="N2461" s="49" t="s">
        <v>64</v>
      </c>
      <c r="O2461" s="49" t="s">
        <v>1297</v>
      </c>
      <c r="P2461" s="49"/>
      <c r="Q2461" s="50"/>
      <c r="R2461" s="57"/>
      <c r="S2461" s="49" t="s">
        <v>3865</v>
      </c>
      <c r="T2461" s="49" t="s">
        <v>3865</v>
      </c>
      <c r="U2461" s="49" t="s">
        <v>3865</v>
      </c>
      <c r="V2461" s="49" t="s">
        <v>147</v>
      </c>
      <c r="W2461" s="49" t="s">
        <v>148</v>
      </c>
      <c r="X2461" s="54" t="s">
        <v>58</v>
      </c>
      <c r="Y2461" s="49"/>
      <c r="Z2461" s="49"/>
      <c r="AA2461" s="54"/>
      <c r="AB2461" s="54"/>
      <c r="AC2461" s="54" t="s">
        <v>82</v>
      </c>
      <c r="AD2461" s="54" t="s">
        <v>82</v>
      </c>
    </row>
    <row r="2462" spans="1:30" s="58" customFormat="1" ht="57" hidden="1" customHeight="1" x14ac:dyDescent="0.25">
      <c r="A2462" s="54">
        <f>+SUBTOTAL(3,$B$11:B2462)</f>
        <v>175</v>
      </c>
      <c r="B2462" s="54" t="s">
        <v>42</v>
      </c>
      <c r="C2462" s="54" t="s">
        <v>858</v>
      </c>
      <c r="D2462" s="54" t="s">
        <v>871</v>
      </c>
      <c r="E2462" s="54" t="s">
        <v>177</v>
      </c>
      <c r="F2462" s="49" t="s">
        <v>3815</v>
      </c>
      <c r="G2462" s="49">
        <v>45413</v>
      </c>
      <c r="H2462" s="49" t="s">
        <v>3815</v>
      </c>
      <c r="I2462" s="49">
        <v>45413</v>
      </c>
      <c r="J2462" s="49" t="s">
        <v>3815</v>
      </c>
      <c r="K2462" s="49">
        <v>45413</v>
      </c>
      <c r="L2462" s="80" t="s">
        <v>3840</v>
      </c>
      <c r="M2462" s="49" t="s">
        <v>48</v>
      </c>
      <c r="N2462" s="49" t="s">
        <v>141</v>
      </c>
      <c r="O2462" s="49" t="s">
        <v>210</v>
      </c>
      <c r="P2462" s="49"/>
      <c r="Q2462" s="50"/>
      <c r="R2462" s="57"/>
      <c r="S2462" s="49" t="s">
        <v>3866</v>
      </c>
      <c r="T2462" s="49" t="s">
        <v>3866</v>
      </c>
      <c r="U2462" s="49" t="s">
        <v>3866</v>
      </c>
      <c r="V2462" s="49" t="s">
        <v>1449</v>
      </c>
      <c r="W2462" s="49" t="s">
        <v>81</v>
      </c>
      <c r="X2462" s="54" t="s">
        <v>58</v>
      </c>
      <c r="Y2462" s="49"/>
      <c r="Z2462" s="49"/>
      <c r="AA2462" s="54"/>
      <c r="AB2462" s="54"/>
      <c r="AC2462" s="54" t="s">
        <v>82</v>
      </c>
      <c r="AD2462" s="54" t="s">
        <v>82</v>
      </c>
    </row>
    <row r="2463" spans="1:30" s="58" customFormat="1" ht="57" hidden="1" customHeight="1" x14ac:dyDescent="0.25">
      <c r="A2463" s="54">
        <f>+SUBTOTAL(3,$B$11:B2463)</f>
        <v>175</v>
      </c>
      <c r="B2463" s="54" t="s">
        <v>42</v>
      </c>
      <c r="C2463" s="54" t="s">
        <v>858</v>
      </c>
      <c r="D2463" s="54" t="s">
        <v>871</v>
      </c>
      <c r="E2463" s="54" t="s">
        <v>177</v>
      </c>
      <c r="F2463" s="49" t="s">
        <v>3867</v>
      </c>
      <c r="G2463" s="49" t="s">
        <v>3868</v>
      </c>
      <c r="H2463" s="49" t="s">
        <v>3867</v>
      </c>
      <c r="I2463" s="49" t="s">
        <v>3868</v>
      </c>
      <c r="J2463" s="49" t="s">
        <v>3867</v>
      </c>
      <c r="K2463" s="49" t="s">
        <v>3868</v>
      </c>
      <c r="L2463" s="80" t="s">
        <v>3869</v>
      </c>
      <c r="M2463" s="49" t="s">
        <v>48</v>
      </c>
      <c r="N2463" s="49" t="s">
        <v>49</v>
      </c>
      <c r="O2463" s="49" t="s">
        <v>50</v>
      </c>
      <c r="P2463" s="49"/>
      <c r="Q2463" s="50"/>
      <c r="R2463" s="57"/>
      <c r="S2463" s="49" t="s">
        <v>3870</v>
      </c>
      <c r="T2463" s="49" t="s">
        <v>3870</v>
      </c>
      <c r="U2463" s="49" t="s">
        <v>3870</v>
      </c>
      <c r="V2463" s="49" t="s">
        <v>80</v>
      </c>
      <c r="W2463" s="49"/>
      <c r="X2463" s="54" t="s">
        <v>58</v>
      </c>
      <c r="Y2463" s="49"/>
      <c r="Z2463" s="49"/>
      <c r="AA2463" s="54"/>
      <c r="AB2463" s="54"/>
      <c r="AC2463" s="55" t="s">
        <v>82</v>
      </c>
      <c r="AD2463" s="55" t="s">
        <v>82</v>
      </c>
    </row>
    <row r="2464" spans="1:30" s="58" customFormat="1" ht="57" hidden="1" customHeight="1" x14ac:dyDescent="0.25">
      <c r="A2464" s="54">
        <f>+SUBTOTAL(3,$B$11:B2464)</f>
        <v>175</v>
      </c>
      <c r="B2464" s="54" t="s">
        <v>42</v>
      </c>
      <c r="C2464" s="54" t="s">
        <v>858</v>
      </c>
      <c r="D2464" s="54" t="s">
        <v>871</v>
      </c>
      <c r="E2464" s="54" t="s">
        <v>177</v>
      </c>
      <c r="F2464" s="49" t="s">
        <v>3871</v>
      </c>
      <c r="G2464" s="49" t="s">
        <v>3671</v>
      </c>
      <c r="H2464" s="49" t="s">
        <v>3871</v>
      </c>
      <c r="I2464" s="49" t="s">
        <v>3671</v>
      </c>
      <c r="J2464" s="49" t="s">
        <v>3871</v>
      </c>
      <c r="K2464" s="49" t="s">
        <v>3671</v>
      </c>
      <c r="L2464" s="80" t="s">
        <v>3872</v>
      </c>
      <c r="M2464" s="49" t="s">
        <v>111</v>
      </c>
      <c r="N2464" s="49" t="s">
        <v>191</v>
      </c>
      <c r="O2464" s="49" t="s">
        <v>192</v>
      </c>
      <c r="P2464" s="49"/>
      <c r="Q2464" s="50"/>
      <c r="R2464" s="57"/>
      <c r="S2464" s="49" t="s">
        <v>3873</v>
      </c>
      <c r="T2464" s="49" t="s">
        <v>3873</v>
      </c>
      <c r="U2464" s="49" t="s">
        <v>3873</v>
      </c>
      <c r="V2464" s="49" t="s">
        <v>98</v>
      </c>
      <c r="W2464" s="49"/>
      <c r="X2464" s="54" t="s">
        <v>58</v>
      </c>
      <c r="Y2464" s="49"/>
      <c r="Z2464" s="49"/>
      <c r="AA2464" s="54"/>
      <c r="AB2464" s="54"/>
      <c r="AC2464" s="54" t="s">
        <v>82</v>
      </c>
      <c r="AD2464" s="54" t="s">
        <v>82</v>
      </c>
    </row>
    <row r="2465" spans="1:796 1052:1820 2076:2844 3100:3868 4124:4892 5148:5916 6172:6940 7196:7964 8220:8988 9244:10012 10268:11036 11292:12060 12316:13084 13340:14108 14364:15132 15388:16156" s="58" customFormat="1" ht="57" hidden="1" customHeight="1" x14ac:dyDescent="0.25">
      <c r="A2465" s="54">
        <f>+SUBTOTAL(3,$B$11:B2465)</f>
        <v>175</v>
      </c>
      <c r="B2465" s="54" t="s">
        <v>42</v>
      </c>
      <c r="C2465" s="54" t="s">
        <v>858</v>
      </c>
      <c r="D2465" s="54" t="s">
        <v>871</v>
      </c>
      <c r="E2465" s="54" t="s">
        <v>177</v>
      </c>
      <c r="F2465" s="49" t="s">
        <v>3874</v>
      </c>
      <c r="G2465" s="49" t="s">
        <v>3762</v>
      </c>
      <c r="H2465" s="49" t="s">
        <v>3874</v>
      </c>
      <c r="I2465" s="49" t="s">
        <v>3762</v>
      </c>
      <c r="J2465" s="49" t="s">
        <v>3874</v>
      </c>
      <c r="K2465" s="49" t="s">
        <v>3762</v>
      </c>
      <c r="L2465" s="80" t="s">
        <v>3875</v>
      </c>
      <c r="M2465" s="49" t="s">
        <v>48</v>
      </c>
      <c r="N2465" s="49" t="s">
        <v>141</v>
      </c>
      <c r="O2465" s="49" t="s">
        <v>554</v>
      </c>
      <c r="P2465" s="49"/>
      <c r="Q2465" s="50"/>
      <c r="R2465" s="57"/>
      <c r="S2465" s="49" t="s">
        <v>3876</v>
      </c>
      <c r="T2465" s="49" t="s">
        <v>3876</v>
      </c>
      <c r="U2465" s="49" t="s">
        <v>3876</v>
      </c>
      <c r="V2465" s="49" t="s">
        <v>80</v>
      </c>
      <c r="W2465" s="49" t="s">
        <v>81</v>
      </c>
      <c r="X2465" s="54" t="s">
        <v>58</v>
      </c>
      <c r="Y2465" s="49"/>
      <c r="Z2465" s="49"/>
      <c r="AA2465" s="54"/>
      <c r="AB2465" s="54"/>
      <c r="AC2465" s="55" t="s">
        <v>82</v>
      </c>
      <c r="AD2465" s="55" t="s">
        <v>82</v>
      </c>
    </row>
    <row r="2466" spans="1:796 1052:1820 2076:2844 3100:3868 4124:4892 5148:5916 6172:6940 7196:7964 8220:8988 9244:10012 10268:11036 11292:12060 12316:13084 13340:14108 14364:15132 15388:16156" s="58" customFormat="1" ht="57" hidden="1" customHeight="1" x14ac:dyDescent="0.25">
      <c r="A2466" s="54">
        <f>+SUBTOTAL(3,$B$11:B2466)</f>
        <v>175</v>
      </c>
      <c r="B2466" s="54" t="s">
        <v>42</v>
      </c>
      <c r="C2466" s="54" t="s">
        <v>858</v>
      </c>
      <c r="D2466" s="54" t="s">
        <v>871</v>
      </c>
      <c r="E2466" s="54" t="s">
        <v>177</v>
      </c>
      <c r="F2466" s="49" t="s">
        <v>3877</v>
      </c>
      <c r="G2466" s="49" t="s">
        <v>3762</v>
      </c>
      <c r="H2466" s="49" t="s">
        <v>3877</v>
      </c>
      <c r="I2466" s="49" t="s">
        <v>3762</v>
      </c>
      <c r="J2466" s="49" t="s">
        <v>3877</v>
      </c>
      <c r="K2466" s="49" t="s">
        <v>3762</v>
      </c>
      <c r="L2466" s="80" t="s">
        <v>3878</v>
      </c>
      <c r="M2466" s="49" t="s">
        <v>48</v>
      </c>
      <c r="N2466" s="49" t="s">
        <v>379</v>
      </c>
      <c r="O2466" s="49" t="s">
        <v>643</v>
      </c>
      <c r="P2466" s="49"/>
      <c r="Q2466" s="50"/>
      <c r="R2466" s="57"/>
      <c r="S2466" s="49" t="s">
        <v>3879</v>
      </c>
      <c r="T2466" s="49" t="s">
        <v>3879</v>
      </c>
      <c r="U2466" s="49" t="s">
        <v>3879</v>
      </c>
      <c r="V2466" s="49" t="s">
        <v>80</v>
      </c>
      <c r="W2466" s="49" t="s">
        <v>81</v>
      </c>
      <c r="X2466" s="54" t="s">
        <v>58</v>
      </c>
      <c r="Y2466" s="49"/>
      <c r="Z2466" s="49"/>
      <c r="AA2466" s="54"/>
      <c r="AB2466" s="54"/>
      <c r="AC2466" s="55" t="s">
        <v>117</v>
      </c>
      <c r="AD2466" s="55" t="s">
        <v>117</v>
      </c>
    </row>
    <row r="2467" spans="1:796 1052:1820 2076:2844 3100:3868 4124:4892 5148:5916 6172:6940 7196:7964 8220:8988 9244:10012 10268:11036 11292:12060 12316:13084 13340:14108 14364:15132 15388:16156" s="58" customFormat="1" ht="57" hidden="1" customHeight="1" x14ac:dyDescent="0.25">
      <c r="A2467" s="54">
        <f>+SUBTOTAL(3,$B$11:B2467)</f>
        <v>175</v>
      </c>
      <c r="B2467" s="54" t="s">
        <v>42</v>
      </c>
      <c r="C2467" s="54" t="s">
        <v>858</v>
      </c>
      <c r="D2467" s="54" t="s">
        <v>871</v>
      </c>
      <c r="E2467" s="54" t="s">
        <v>177</v>
      </c>
      <c r="F2467" s="49" t="s">
        <v>3880</v>
      </c>
      <c r="G2467" s="49" t="s">
        <v>3766</v>
      </c>
      <c r="H2467" s="49" t="s">
        <v>3880</v>
      </c>
      <c r="I2467" s="49" t="s">
        <v>3766</v>
      </c>
      <c r="J2467" s="49" t="s">
        <v>3880</v>
      </c>
      <c r="K2467" s="49" t="s">
        <v>3766</v>
      </c>
      <c r="L2467" s="80" t="s">
        <v>3881</v>
      </c>
      <c r="M2467" s="49" t="s">
        <v>48</v>
      </c>
      <c r="N2467" s="49" t="s">
        <v>49</v>
      </c>
      <c r="O2467" s="49" t="s">
        <v>3882</v>
      </c>
      <c r="P2467" s="49"/>
      <c r="Q2467" s="50"/>
      <c r="R2467" s="57"/>
      <c r="S2467" s="49" t="s">
        <v>3883</v>
      </c>
      <c r="T2467" s="49" t="s">
        <v>3883</v>
      </c>
      <c r="U2467" s="49" t="s">
        <v>3883</v>
      </c>
      <c r="V2467" s="49" t="s">
        <v>80</v>
      </c>
      <c r="W2467" s="49" t="s">
        <v>81</v>
      </c>
      <c r="X2467" s="54" t="s">
        <v>58</v>
      </c>
      <c r="Y2467" s="49"/>
      <c r="Z2467" s="49"/>
      <c r="AA2467" s="54"/>
      <c r="AB2467" s="54"/>
      <c r="AC2467" s="55" t="s">
        <v>82</v>
      </c>
      <c r="AD2467" s="55" t="s">
        <v>82</v>
      </c>
    </row>
    <row r="2468" spans="1:796 1052:1820 2076:2844 3100:3868 4124:4892 5148:5916 6172:6940 7196:7964 8220:8988 9244:10012 10268:11036 11292:12060 12316:13084 13340:14108 14364:15132 15388:16156" s="58" customFormat="1" ht="57" hidden="1" customHeight="1" x14ac:dyDescent="0.25">
      <c r="A2468" s="54">
        <f>+SUBTOTAL(3,$B$11:B2468)</f>
        <v>175</v>
      </c>
      <c r="B2468" s="54" t="s">
        <v>42</v>
      </c>
      <c r="C2468" s="54" t="s">
        <v>858</v>
      </c>
      <c r="D2468" s="54" t="s">
        <v>871</v>
      </c>
      <c r="E2468" s="54" t="s">
        <v>177</v>
      </c>
      <c r="F2468" s="49" t="s">
        <v>3884</v>
      </c>
      <c r="G2468" s="49" t="s">
        <v>3766</v>
      </c>
      <c r="H2468" s="49" t="s">
        <v>3884</v>
      </c>
      <c r="I2468" s="49" t="s">
        <v>3766</v>
      </c>
      <c r="J2468" s="49" t="s">
        <v>3884</v>
      </c>
      <c r="K2468" s="49" t="s">
        <v>3766</v>
      </c>
      <c r="L2468" s="80" t="s">
        <v>3885</v>
      </c>
      <c r="M2468" s="49" t="s">
        <v>48</v>
      </c>
      <c r="N2468" s="49" t="s">
        <v>141</v>
      </c>
      <c r="O2468" s="49" t="s">
        <v>554</v>
      </c>
      <c r="P2468" s="49"/>
      <c r="Q2468" s="50"/>
      <c r="R2468" s="57"/>
      <c r="S2468" s="49" t="s">
        <v>3886</v>
      </c>
      <c r="T2468" s="49" t="s">
        <v>3886</v>
      </c>
      <c r="U2468" s="49" t="s">
        <v>3886</v>
      </c>
      <c r="V2468" s="49" t="s">
        <v>80</v>
      </c>
      <c r="W2468" s="49" t="s">
        <v>81</v>
      </c>
      <c r="X2468" s="54" t="s">
        <v>58</v>
      </c>
      <c r="Y2468" s="49"/>
      <c r="Z2468" s="49"/>
      <c r="AA2468" s="54"/>
      <c r="AB2468" s="54"/>
      <c r="AC2468" s="54" t="s">
        <v>82</v>
      </c>
      <c r="AD2468" s="54" t="s">
        <v>82</v>
      </c>
    </row>
    <row r="2469" spans="1:796 1052:1820 2076:2844 3100:3868 4124:4892 5148:5916 6172:6940 7196:7964 8220:8988 9244:10012 10268:11036 11292:12060 12316:13084 13340:14108 14364:15132 15388:16156" s="58" customFormat="1" ht="57" hidden="1" customHeight="1" x14ac:dyDescent="0.25">
      <c r="A2469" s="54">
        <f>+SUBTOTAL(3,$B$11:B2469)</f>
        <v>175</v>
      </c>
      <c r="B2469" s="54" t="s">
        <v>42</v>
      </c>
      <c r="C2469" s="54" t="s">
        <v>858</v>
      </c>
      <c r="D2469" s="54" t="s">
        <v>871</v>
      </c>
      <c r="E2469" s="54" t="s">
        <v>177</v>
      </c>
      <c r="F2469" s="49" t="s">
        <v>3887</v>
      </c>
      <c r="G2469" s="49" t="s">
        <v>3766</v>
      </c>
      <c r="H2469" s="49" t="s">
        <v>3887</v>
      </c>
      <c r="I2469" s="49" t="s">
        <v>3766</v>
      </c>
      <c r="J2469" s="49" t="s">
        <v>3887</v>
      </c>
      <c r="K2469" s="49" t="s">
        <v>3766</v>
      </c>
      <c r="L2469" s="80" t="s">
        <v>3888</v>
      </c>
      <c r="M2469" s="49" t="s">
        <v>111</v>
      </c>
      <c r="N2469" s="49" t="s">
        <v>197</v>
      </c>
      <c r="O2469" s="49" t="s">
        <v>3889</v>
      </c>
      <c r="P2469" s="49"/>
      <c r="Q2469" s="50"/>
      <c r="R2469" s="57"/>
      <c r="S2469" s="49" t="s">
        <v>3890</v>
      </c>
      <c r="T2469" s="49" t="s">
        <v>3890</v>
      </c>
      <c r="U2469" s="49" t="s">
        <v>3890</v>
      </c>
      <c r="V2469" s="49" t="s">
        <v>3738</v>
      </c>
      <c r="W2469" s="49" t="s">
        <v>230</v>
      </c>
      <c r="X2469" s="54" t="s">
        <v>58</v>
      </c>
      <c r="Y2469" s="49"/>
      <c r="Z2469" s="49"/>
      <c r="AA2469" s="54"/>
      <c r="AB2469" s="54"/>
      <c r="AC2469" s="54" t="s">
        <v>82</v>
      </c>
      <c r="AD2469" s="54" t="s">
        <v>82</v>
      </c>
    </row>
    <row r="2470" spans="1:796 1052:1820 2076:2844 3100:3868 4124:4892 5148:5916 6172:6940 7196:7964 8220:8988 9244:10012 10268:11036 11292:12060 12316:13084 13340:14108 14364:15132 15388:16156" s="58" customFormat="1" ht="57" hidden="1" customHeight="1" x14ac:dyDescent="0.25">
      <c r="A2470" s="54">
        <f>+SUBTOTAL(3,$B$11:B2470)</f>
        <v>175</v>
      </c>
      <c r="B2470" s="54" t="s">
        <v>42</v>
      </c>
      <c r="C2470" s="54" t="s">
        <v>858</v>
      </c>
      <c r="D2470" s="54" t="s">
        <v>871</v>
      </c>
      <c r="E2470" s="54" t="s">
        <v>177</v>
      </c>
      <c r="F2470" s="49" t="s">
        <v>3891</v>
      </c>
      <c r="G2470" s="49" t="s">
        <v>3674</v>
      </c>
      <c r="H2470" s="49" t="s">
        <v>3891</v>
      </c>
      <c r="I2470" s="49" t="s">
        <v>3674</v>
      </c>
      <c r="J2470" s="49" t="s">
        <v>3891</v>
      </c>
      <c r="K2470" s="49" t="s">
        <v>3674</v>
      </c>
      <c r="L2470" s="80" t="s">
        <v>3892</v>
      </c>
      <c r="M2470" s="49" t="s">
        <v>48</v>
      </c>
      <c r="N2470" s="49" t="s">
        <v>197</v>
      </c>
      <c r="O2470" s="49" t="s">
        <v>237</v>
      </c>
      <c r="P2470" s="49"/>
      <c r="Q2470" s="50"/>
      <c r="R2470" s="57"/>
      <c r="S2470" s="49" t="s">
        <v>3893</v>
      </c>
      <c r="T2470" s="49" t="s">
        <v>3893</v>
      </c>
      <c r="U2470" s="49" t="s">
        <v>3893</v>
      </c>
      <c r="V2470" s="49" t="s">
        <v>80</v>
      </c>
      <c r="W2470" s="49" t="s">
        <v>81</v>
      </c>
      <c r="X2470" s="54" t="s">
        <v>58</v>
      </c>
      <c r="Y2470" s="49"/>
      <c r="Z2470" s="49"/>
      <c r="AA2470" s="54"/>
      <c r="AB2470" s="54"/>
      <c r="AC2470" s="54" t="s">
        <v>82</v>
      </c>
      <c r="AD2470" s="54" t="s">
        <v>82</v>
      </c>
    </row>
    <row r="2471" spans="1:796 1052:1820 2076:2844 3100:3868 4124:4892 5148:5916 6172:6940 7196:7964 8220:8988 9244:10012 10268:11036 11292:12060 12316:13084 13340:14108 14364:15132 15388:16156" s="58" customFormat="1" ht="57" hidden="1" customHeight="1" x14ac:dyDescent="0.25">
      <c r="A2471" s="54">
        <f>+SUBTOTAL(3,$B$11:B2471)</f>
        <v>175</v>
      </c>
      <c r="B2471" s="54" t="s">
        <v>42</v>
      </c>
      <c r="C2471" s="54" t="s">
        <v>858</v>
      </c>
      <c r="D2471" s="54" t="s">
        <v>871</v>
      </c>
      <c r="E2471" s="54" t="s">
        <v>177</v>
      </c>
      <c r="F2471" s="49" t="s">
        <v>3894</v>
      </c>
      <c r="G2471" s="49" t="s">
        <v>3674</v>
      </c>
      <c r="H2471" s="49" t="s">
        <v>3894</v>
      </c>
      <c r="I2471" s="49" t="s">
        <v>3674</v>
      </c>
      <c r="J2471" s="49" t="s">
        <v>3894</v>
      </c>
      <c r="K2471" s="49" t="s">
        <v>3674</v>
      </c>
      <c r="L2471" s="80" t="s">
        <v>3895</v>
      </c>
      <c r="M2471" s="49" t="s">
        <v>111</v>
      </c>
      <c r="N2471" s="49" t="s">
        <v>141</v>
      </c>
      <c r="O2471" s="49" t="s">
        <v>175</v>
      </c>
      <c r="P2471" s="49"/>
      <c r="Q2471" s="50"/>
      <c r="R2471" s="57"/>
      <c r="S2471" s="49" t="s">
        <v>3896</v>
      </c>
      <c r="T2471" s="49" t="s">
        <v>3896</v>
      </c>
      <c r="U2471" s="49" t="s">
        <v>3896</v>
      </c>
      <c r="V2471" s="49" t="s">
        <v>80</v>
      </c>
      <c r="W2471" s="49" t="s">
        <v>81</v>
      </c>
      <c r="X2471" s="54" t="s">
        <v>58</v>
      </c>
      <c r="Y2471" s="49"/>
      <c r="Z2471" s="49"/>
      <c r="AA2471" s="54"/>
      <c r="AB2471" s="54"/>
      <c r="AC2471" s="55" t="s">
        <v>82</v>
      </c>
      <c r="AD2471" s="55" t="s">
        <v>82</v>
      </c>
    </row>
    <row r="2472" spans="1:796 1052:1820 2076:2844 3100:3868 4124:4892 5148:5916 6172:6940 7196:7964 8220:8988 9244:10012 10268:11036 11292:12060 12316:13084 13340:14108 14364:15132 15388:16156" s="58" customFormat="1" ht="57" hidden="1" customHeight="1" x14ac:dyDescent="0.25">
      <c r="A2472" s="54">
        <f>+SUBTOTAL(3,$B$11:B2472)</f>
        <v>175</v>
      </c>
      <c r="B2472" s="54" t="s">
        <v>42</v>
      </c>
      <c r="C2472" s="54" t="s">
        <v>858</v>
      </c>
      <c r="D2472" s="54" t="s">
        <v>871</v>
      </c>
      <c r="E2472" s="54" t="s">
        <v>177</v>
      </c>
      <c r="F2472" s="49" t="s">
        <v>3897</v>
      </c>
      <c r="G2472" s="49" t="s">
        <v>3674</v>
      </c>
      <c r="H2472" s="49" t="s">
        <v>3897</v>
      </c>
      <c r="I2472" s="49" t="s">
        <v>3674</v>
      </c>
      <c r="J2472" s="49" t="s">
        <v>3897</v>
      </c>
      <c r="K2472" s="49" t="s">
        <v>3674</v>
      </c>
      <c r="L2472" s="80" t="s">
        <v>3898</v>
      </c>
      <c r="M2472" s="49" t="s">
        <v>48</v>
      </c>
      <c r="N2472" s="49" t="s">
        <v>141</v>
      </c>
      <c r="O2472" s="49" t="s">
        <v>1384</v>
      </c>
      <c r="P2472" s="49"/>
      <c r="Q2472" s="50"/>
      <c r="R2472" s="57"/>
      <c r="S2472" s="49" t="s">
        <v>3899</v>
      </c>
      <c r="T2472" s="49" t="s">
        <v>3899</v>
      </c>
      <c r="U2472" s="49" t="s">
        <v>3899</v>
      </c>
      <c r="V2472" s="49" t="s">
        <v>115</v>
      </c>
      <c r="W2472" s="49" t="s">
        <v>1716</v>
      </c>
      <c r="X2472" s="54" t="s">
        <v>58</v>
      </c>
      <c r="Y2472" s="49"/>
      <c r="Z2472" s="49"/>
      <c r="AA2472" s="54"/>
      <c r="AB2472" s="54"/>
      <c r="AC2472" s="54" t="s">
        <v>82</v>
      </c>
      <c r="AD2472" s="54" t="s">
        <v>82</v>
      </c>
    </row>
    <row r="2473" spans="1:796 1052:1820 2076:2844 3100:3868 4124:4892 5148:5916 6172:6940 7196:7964 8220:8988 9244:10012 10268:11036 11292:12060 12316:13084 13340:14108 14364:15132 15388:16156" s="58" customFormat="1" ht="57" hidden="1" customHeight="1" x14ac:dyDescent="0.25">
      <c r="A2473" s="54">
        <f>+SUBTOTAL(3,$B$11:B2473)</f>
        <v>175</v>
      </c>
      <c r="B2473" s="54" t="s">
        <v>42</v>
      </c>
      <c r="C2473" s="54" t="s">
        <v>858</v>
      </c>
      <c r="D2473" s="54" t="s">
        <v>871</v>
      </c>
      <c r="E2473" s="54" t="s">
        <v>177</v>
      </c>
      <c r="F2473" s="49" t="s">
        <v>3900</v>
      </c>
      <c r="G2473" s="49" t="s">
        <v>3770</v>
      </c>
      <c r="H2473" s="49" t="s">
        <v>3900</v>
      </c>
      <c r="I2473" s="49" t="s">
        <v>3770</v>
      </c>
      <c r="J2473" s="49" t="s">
        <v>3900</v>
      </c>
      <c r="K2473" s="49" t="s">
        <v>3770</v>
      </c>
      <c r="L2473" s="80" t="s">
        <v>3901</v>
      </c>
      <c r="M2473" s="49" t="s">
        <v>48</v>
      </c>
      <c r="N2473" s="49" t="s">
        <v>141</v>
      </c>
      <c r="O2473" s="49" t="s">
        <v>554</v>
      </c>
      <c r="P2473" s="49"/>
      <c r="Q2473" s="50"/>
      <c r="R2473" s="57"/>
      <c r="S2473" s="49" t="s">
        <v>3902</v>
      </c>
      <c r="T2473" s="49" t="s">
        <v>3902</v>
      </c>
      <c r="U2473" s="49" t="s">
        <v>3902</v>
      </c>
      <c r="V2473" s="49" t="s">
        <v>80</v>
      </c>
      <c r="W2473" s="49" t="s">
        <v>81</v>
      </c>
      <c r="X2473" s="54" t="s">
        <v>58</v>
      </c>
      <c r="Y2473" s="49"/>
      <c r="Z2473" s="49"/>
      <c r="AA2473" s="54"/>
      <c r="AB2473" s="54"/>
      <c r="AC2473" s="55" t="s">
        <v>82</v>
      </c>
      <c r="AD2473" s="55" t="s">
        <v>82</v>
      </c>
    </row>
    <row r="2474" spans="1:796 1052:1820 2076:2844 3100:3868 4124:4892 5148:5916 6172:6940 7196:7964 8220:8988 9244:10012 10268:11036 11292:12060 12316:13084 13340:14108 14364:15132 15388:16156" s="58" customFormat="1" ht="57" hidden="1" customHeight="1" x14ac:dyDescent="0.25">
      <c r="A2474" s="54">
        <f>+SUBTOTAL(3,$B$11:B2474)</f>
        <v>175</v>
      </c>
      <c r="B2474" s="54" t="s">
        <v>42</v>
      </c>
      <c r="C2474" s="54" t="s">
        <v>858</v>
      </c>
      <c r="D2474" s="54" t="s">
        <v>871</v>
      </c>
      <c r="E2474" s="54" t="s">
        <v>177</v>
      </c>
      <c r="F2474" s="49" t="s">
        <v>3903</v>
      </c>
      <c r="G2474" s="49" t="s">
        <v>3904</v>
      </c>
      <c r="H2474" s="49" t="s">
        <v>3903</v>
      </c>
      <c r="I2474" s="49" t="s">
        <v>3904</v>
      </c>
      <c r="J2474" s="49" t="s">
        <v>3903</v>
      </c>
      <c r="K2474" s="49" t="s">
        <v>3904</v>
      </c>
      <c r="L2474" s="80" t="s">
        <v>3905</v>
      </c>
      <c r="M2474" s="49" t="s">
        <v>48</v>
      </c>
      <c r="N2474" s="49" t="s">
        <v>141</v>
      </c>
      <c r="O2474" s="49" t="s">
        <v>586</v>
      </c>
      <c r="P2474" s="49"/>
      <c r="Q2474" s="50"/>
      <c r="R2474" s="57"/>
      <c r="S2474" s="49" t="s">
        <v>3906</v>
      </c>
      <c r="T2474" s="49" t="s">
        <v>3906</v>
      </c>
      <c r="U2474" s="49" t="s">
        <v>3906</v>
      </c>
      <c r="V2474" s="49" t="s">
        <v>80</v>
      </c>
      <c r="W2474" s="49" t="s">
        <v>81</v>
      </c>
      <c r="X2474" s="54" t="s">
        <v>58</v>
      </c>
      <c r="Y2474" s="49"/>
      <c r="Z2474" s="49"/>
      <c r="AA2474" s="54"/>
      <c r="AB2474" s="54"/>
      <c r="AC2474" s="55" t="s">
        <v>82</v>
      </c>
      <c r="AD2474" s="55" t="s">
        <v>82</v>
      </c>
    </row>
    <row r="2475" spans="1:796 1052:1820 2076:2844 3100:3868 4124:4892 5148:5916 6172:6940 7196:7964 8220:8988 9244:10012 10268:11036 11292:12060 12316:13084 13340:14108 14364:15132 15388:16156" s="58" customFormat="1" ht="57" hidden="1" customHeight="1" x14ac:dyDescent="0.25">
      <c r="A2475" s="54">
        <f>+SUBTOTAL(3,$B$11:B2475)</f>
        <v>175</v>
      </c>
      <c r="B2475" s="54" t="s">
        <v>42</v>
      </c>
      <c r="C2475" s="54" t="s">
        <v>858</v>
      </c>
      <c r="D2475" s="54" t="s">
        <v>871</v>
      </c>
      <c r="E2475" s="54" t="s">
        <v>177</v>
      </c>
      <c r="F2475" s="49" t="s">
        <v>3907</v>
      </c>
      <c r="G2475" s="49" t="s">
        <v>3908</v>
      </c>
      <c r="H2475" s="49" t="s">
        <v>3907</v>
      </c>
      <c r="I2475" s="49" t="s">
        <v>3908</v>
      </c>
      <c r="J2475" s="49" t="s">
        <v>3907</v>
      </c>
      <c r="K2475" s="49" t="s">
        <v>3908</v>
      </c>
      <c r="L2475" s="80" t="s">
        <v>3909</v>
      </c>
      <c r="M2475" s="49" t="s">
        <v>48</v>
      </c>
      <c r="N2475" s="49" t="s">
        <v>141</v>
      </c>
      <c r="O2475" s="49" t="s">
        <v>580</v>
      </c>
      <c r="P2475" s="49"/>
      <c r="Q2475" s="50"/>
      <c r="R2475" s="57"/>
      <c r="S2475" s="49" t="s">
        <v>3910</v>
      </c>
      <c r="T2475" s="49" t="s">
        <v>3910</v>
      </c>
      <c r="U2475" s="49" t="s">
        <v>3910</v>
      </c>
      <c r="V2475" s="49" t="s">
        <v>80</v>
      </c>
      <c r="W2475" s="49" t="s">
        <v>81</v>
      </c>
      <c r="X2475" s="54" t="s">
        <v>58</v>
      </c>
      <c r="Y2475" s="49"/>
      <c r="Z2475" s="49"/>
      <c r="AA2475" s="54"/>
      <c r="AB2475" s="54"/>
      <c r="AC2475" s="55" t="s">
        <v>82</v>
      </c>
      <c r="AD2475" s="55" t="s">
        <v>82</v>
      </c>
    </row>
    <row r="2476" spans="1:796 1052:1820 2076:2844 3100:3868 4124:4892 5148:5916 6172:6940 7196:7964 8220:8988 9244:10012 10268:11036 11292:12060 12316:13084 13340:14108 14364:15132 15388:16156" s="58" customFormat="1" ht="57" hidden="1" customHeight="1" x14ac:dyDescent="0.25">
      <c r="A2476" s="54">
        <f>+SUBTOTAL(3,$B$11:B2476)</f>
        <v>175</v>
      </c>
      <c r="B2476" s="54" t="s">
        <v>42</v>
      </c>
      <c r="C2476" s="54" t="s">
        <v>858</v>
      </c>
      <c r="D2476" s="54" t="s">
        <v>871</v>
      </c>
      <c r="E2476" s="54" t="s">
        <v>177</v>
      </c>
      <c r="F2476" s="49" t="s">
        <v>3912</v>
      </c>
      <c r="G2476" s="49" t="s">
        <v>3790</v>
      </c>
      <c r="H2476" s="49" t="s">
        <v>3912</v>
      </c>
      <c r="I2476" s="49" t="s">
        <v>3790</v>
      </c>
      <c r="J2476" s="49" t="s">
        <v>3912</v>
      </c>
      <c r="K2476" s="49" t="s">
        <v>3790</v>
      </c>
      <c r="L2476" s="80" t="s">
        <v>3911</v>
      </c>
      <c r="M2476" s="49" t="s">
        <v>111</v>
      </c>
      <c r="N2476" s="49" t="s">
        <v>303</v>
      </c>
      <c r="O2476" s="49" t="s">
        <v>766</v>
      </c>
      <c r="P2476" s="49"/>
      <c r="Q2476" s="50"/>
      <c r="R2476" s="57"/>
      <c r="S2476" s="49" t="s">
        <v>3913</v>
      </c>
      <c r="T2476" s="49" t="s">
        <v>3913</v>
      </c>
      <c r="U2476" s="49" t="s">
        <v>3913</v>
      </c>
      <c r="V2476" s="49" t="s">
        <v>115</v>
      </c>
      <c r="W2476" s="49" t="s">
        <v>1716</v>
      </c>
      <c r="X2476" s="54" t="s">
        <v>58</v>
      </c>
      <c r="Y2476" s="49"/>
      <c r="Z2476" s="49"/>
      <c r="AA2476" s="54"/>
      <c r="AB2476" s="54"/>
      <c r="AC2476" s="55" t="s">
        <v>82</v>
      </c>
      <c r="AD2476" s="55" t="s">
        <v>82</v>
      </c>
    </row>
    <row r="2477" spans="1:796 1052:1820 2076:2844 3100:3868 4124:4892 5148:5916 6172:6940 7196:7964 8220:8988 9244:10012 10268:11036 11292:12060 12316:13084 13340:14108 14364:15132 15388:16156" s="58" customFormat="1" ht="57" hidden="1" customHeight="1" x14ac:dyDescent="0.25">
      <c r="A2477" s="54">
        <f>+SUBTOTAL(3,$B$11:B2477)</f>
        <v>175</v>
      </c>
      <c r="B2477" s="54" t="s">
        <v>42</v>
      </c>
      <c r="C2477" s="54" t="s">
        <v>858</v>
      </c>
      <c r="D2477" s="54" t="s">
        <v>871</v>
      </c>
      <c r="E2477" s="54" t="s">
        <v>177</v>
      </c>
      <c r="F2477" s="49" t="s">
        <v>3915</v>
      </c>
      <c r="G2477" s="49" t="s">
        <v>3790</v>
      </c>
      <c r="H2477" s="49" t="s">
        <v>3915</v>
      </c>
      <c r="I2477" s="49" t="s">
        <v>3790</v>
      </c>
      <c r="J2477" s="49" t="s">
        <v>3915</v>
      </c>
      <c r="K2477" s="49" t="s">
        <v>3790</v>
      </c>
      <c r="L2477" s="80" t="s">
        <v>3914</v>
      </c>
      <c r="M2477" s="49" t="s">
        <v>48</v>
      </c>
      <c r="N2477" s="49" t="s">
        <v>141</v>
      </c>
      <c r="O2477" s="49" t="s">
        <v>624</v>
      </c>
      <c r="P2477" s="49"/>
      <c r="Q2477" s="50"/>
      <c r="R2477" s="57"/>
      <c r="S2477" s="49" t="s">
        <v>3916</v>
      </c>
      <c r="T2477" s="49" t="s">
        <v>3916</v>
      </c>
      <c r="U2477" s="49" t="s">
        <v>3916</v>
      </c>
      <c r="V2477" s="49" t="s">
        <v>80</v>
      </c>
      <c r="W2477" s="49" t="s">
        <v>81</v>
      </c>
      <c r="X2477" s="54" t="s">
        <v>58</v>
      </c>
      <c r="Y2477" s="49"/>
      <c r="Z2477" s="49"/>
      <c r="AA2477" s="54"/>
      <c r="AB2477" s="54"/>
      <c r="AC2477" s="55" t="s">
        <v>82</v>
      </c>
      <c r="AD2477" s="55" t="s">
        <v>82</v>
      </c>
    </row>
    <row r="2478" spans="1:796 1052:1820 2076:2844 3100:3868 4124:4892 5148:5916 6172:6940 7196:7964 8220:8988 9244:10012 10268:11036 11292:12060 12316:13084 13340:14108 14364:15132 15388:16156" s="67" customFormat="1" ht="57" hidden="1" customHeight="1" x14ac:dyDescent="0.25">
      <c r="A2478" s="54">
        <f>+SUBTOTAL(3,$B$11:B2478)</f>
        <v>175</v>
      </c>
      <c r="B2478" s="62" t="s">
        <v>42</v>
      </c>
      <c r="C2478" s="62" t="s">
        <v>858</v>
      </c>
      <c r="D2478" s="62" t="s">
        <v>871</v>
      </c>
      <c r="E2478" s="62" t="s">
        <v>177</v>
      </c>
      <c r="F2478" s="63" t="s">
        <v>4609</v>
      </c>
      <c r="G2478" s="63">
        <v>45504</v>
      </c>
      <c r="H2478" s="63" t="s">
        <v>4609</v>
      </c>
      <c r="I2478" s="63">
        <v>45504</v>
      </c>
      <c r="J2478" s="63" t="s">
        <v>4609</v>
      </c>
      <c r="K2478" s="63">
        <v>45504</v>
      </c>
      <c r="L2478" s="80" t="s">
        <v>4610</v>
      </c>
      <c r="M2478" s="63" t="s">
        <v>48</v>
      </c>
      <c r="N2478" s="63" t="s">
        <v>141</v>
      </c>
      <c r="O2478" s="63" t="s">
        <v>175</v>
      </c>
      <c r="P2478" s="63"/>
      <c r="Q2478" s="64"/>
      <c r="R2478" s="65"/>
      <c r="S2478" s="63" t="s">
        <v>4611</v>
      </c>
      <c r="T2478" s="63" t="s">
        <v>4611</v>
      </c>
      <c r="U2478" s="63" t="s">
        <v>4611</v>
      </c>
      <c r="V2478" s="63" t="s">
        <v>80</v>
      </c>
      <c r="W2478" s="63" t="s">
        <v>81</v>
      </c>
      <c r="X2478" s="54" t="s">
        <v>58</v>
      </c>
      <c r="Y2478" s="49"/>
      <c r="Z2478" s="49"/>
      <c r="AA2478" s="54"/>
      <c r="AB2478" s="54"/>
      <c r="AC2478" s="68" t="s">
        <v>117</v>
      </c>
      <c r="AD2478" s="68" t="s">
        <v>117</v>
      </c>
      <c r="JX2478" s="58"/>
      <c r="TT2478" s="58"/>
      <c r="ADP2478" s="58"/>
      <c r="ANL2478" s="58"/>
      <c r="AXH2478" s="58"/>
      <c r="BHD2478" s="58"/>
      <c r="BQZ2478" s="58"/>
      <c r="CAV2478" s="58"/>
      <c r="CKR2478" s="58"/>
      <c r="CUN2478" s="58"/>
      <c r="DEJ2478" s="58"/>
      <c r="DOF2478" s="58"/>
      <c r="DYB2478" s="58"/>
      <c r="EHX2478" s="58"/>
      <c r="ERT2478" s="58"/>
      <c r="FBP2478" s="58"/>
      <c r="FLL2478" s="58"/>
      <c r="FVH2478" s="58"/>
      <c r="GFD2478" s="58"/>
      <c r="GOZ2478" s="58"/>
      <c r="GYV2478" s="58"/>
      <c r="HIR2478" s="58"/>
      <c r="HSN2478" s="58"/>
      <c r="ICJ2478" s="58"/>
      <c r="IMF2478" s="58"/>
      <c r="IWB2478" s="58"/>
      <c r="JFX2478" s="58"/>
      <c r="JPT2478" s="58"/>
      <c r="JZP2478" s="58"/>
      <c r="KJL2478" s="58"/>
      <c r="KTH2478" s="58"/>
      <c r="LDD2478" s="58"/>
      <c r="LMZ2478" s="58"/>
      <c r="LWV2478" s="58"/>
      <c r="MGR2478" s="58"/>
      <c r="MQN2478" s="58"/>
      <c r="NAJ2478" s="58"/>
      <c r="NKF2478" s="58"/>
      <c r="NUB2478" s="58"/>
      <c r="ODX2478" s="58"/>
      <c r="ONT2478" s="58"/>
      <c r="OXP2478" s="58"/>
      <c r="PHL2478" s="58"/>
      <c r="PRH2478" s="58"/>
      <c r="QBD2478" s="58"/>
      <c r="QKZ2478" s="58"/>
      <c r="QUV2478" s="58"/>
      <c r="RER2478" s="58"/>
      <c r="RON2478" s="58"/>
      <c r="RYJ2478" s="58"/>
      <c r="SIF2478" s="58"/>
      <c r="SSB2478" s="58"/>
      <c r="TBX2478" s="58"/>
      <c r="TLT2478" s="58"/>
      <c r="TVP2478" s="58"/>
      <c r="UFL2478" s="58"/>
      <c r="UPH2478" s="58"/>
      <c r="UZD2478" s="58"/>
      <c r="VIZ2478" s="58"/>
      <c r="VSV2478" s="58"/>
      <c r="WCR2478" s="58"/>
      <c r="WMN2478" s="58"/>
      <c r="WWJ2478" s="58"/>
    </row>
    <row r="2479" spans="1:796 1052:1820 2076:2844 3100:3868 4124:4892 5148:5916 6172:6940 7196:7964 8220:8988 9244:10012 10268:11036 11292:12060 12316:13084 13340:14108 14364:15132 15388:16156" s="67" customFormat="1" ht="57" hidden="1" customHeight="1" x14ac:dyDescent="0.25">
      <c r="A2479" s="54">
        <f>+SUBTOTAL(3,$B$11:B2479)</f>
        <v>175</v>
      </c>
      <c r="B2479" s="62" t="s">
        <v>42</v>
      </c>
      <c r="C2479" s="62" t="s">
        <v>858</v>
      </c>
      <c r="D2479" s="62" t="s">
        <v>871</v>
      </c>
      <c r="E2479" s="62" t="s">
        <v>177</v>
      </c>
      <c r="F2479" s="63" t="s">
        <v>4613</v>
      </c>
      <c r="G2479" s="63">
        <v>45504</v>
      </c>
      <c r="H2479" s="63" t="s">
        <v>4613</v>
      </c>
      <c r="I2479" s="63">
        <v>45504</v>
      </c>
      <c r="J2479" s="63" t="s">
        <v>4613</v>
      </c>
      <c r="K2479" s="63">
        <v>45504</v>
      </c>
      <c r="L2479" s="80" t="s">
        <v>4612</v>
      </c>
      <c r="M2479" s="63" t="s">
        <v>111</v>
      </c>
      <c r="N2479" s="49" t="s">
        <v>379</v>
      </c>
      <c r="O2479" s="63" t="s">
        <v>1332</v>
      </c>
      <c r="P2479" s="63"/>
      <c r="Q2479" s="64"/>
      <c r="R2479" s="65"/>
      <c r="S2479" s="63" t="s">
        <v>4614</v>
      </c>
      <c r="T2479" s="63" t="s">
        <v>4614</v>
      </c>
      <c r="U2479" s="63" t="s">
        <v>4614</v>
      </c>
      <c r="V2479" s="63" t="s">
        <v>115</v>
      </c>
      <c r="W2479" s="63" t="s">
        <v>1716</v>
      </c>
      <c r="X2479" s="54" t="s">
        <v>58</v>
      </c>
      <c r="Y2479" s="49"/>
      <c r="Z2479" s="49"/>
      <c r="AA2479" s="54"/>
      <c r="AB2479" s="54"/>
      <c r="AC2479" s="54" t="s">
        <v>82</v>
      </c>
      <c r="AD2479" s="54" t="s">
        <v>82</v>
      </c>
      <c r="JX2479" s="58"/>
      <c r="TT2479" s="58"/>
      <c r="ADP2479" s="58"/>
      <c r="ANL2479" s="58"/>
      <c r="AXH2479" s="58"/>
      <c r="BHD2479" s="58"/>
      <c r="BQZ2479" s="58"/>
      <c r="CAV2479" s="58"/>
      <c r="CKR2479" s="58"/>
      <c r="CUN2479" s="58"/>
      <c r="DEJ2479" s="58"/>
      <c r="DOF2479" s="58"/>
      <c r="DYB2479" s="58"/>
      <c r="EHX2479" s="58"/>
      <c r="ERT2479" s="58"/>
      <c r="FBP2479" s="58"/>
      <c r="FLL2479" s="58"/>
      <c r="FVH2479" s="58"/>
      <c r="GFD2479" s="58"/>
      <c r="GOZ2479" s="58"/>
      <c r="GYV2479" s="58"/>
      <c r="HIR2479" s="58"/>
      <c r="HSN2479" s="58"/>
      <c r="ICJ2479" s="58"/>
      <c r="IMF2479" s="58"/>
      <c r="IWB2479" s="58"/>
      <c r="JFX2479" s="58"/>
      <c r="JPT2479" s="58"/>
      <c r="JZP2479" s="58"/>
      <c r="KJL2479" s="58"/>
      <c r="KTH2479" s="58"/>
      <c r="LDD2479" s="58"/>
      <c r="LMZ2479" s="58"/>
      <c r="LWV2479" s="58"/>
      <c r="MGR2479" s="58"/>
      <c r="MQN2479" s="58"/>
      <c r="NAJ2479" s="58"/>
      <c r="NKF2479" s="58"/>
      <c r="NUB2479" s="58"/>
      <c r="ODX2479" s="58"/>
      <c r="ONT2479" s="58"/>
      <c r="OXP2479" s="58"/>
      <c r="PHL2479" s="58"/>
      <c r="PRH2479" s="58"/>
      <c r="QBD2479" s="58"/>
      <c r="QKZ2479" s="58"/>
      <c r="QUV2479" s="58"/>
      <c r="RER2479" s="58"/>
      <c r="RON2479" s="58"/>
      <c r="RYJ2479" s="58"/>
      <c r="SIF2479" s="58"/>
      <c r="SSB2479" s="58"/>
      <c r="TBX2479" s="58"/>
      <c r="TLT2479" s="58"/>
      <c r="TVP2479" s="58"/>
      <c r="UFL2479" s="58"/>
      <c r="UPH2479" s="58"/>
      <c r="UZD2479" s="58"/>
      <c r="VIZ2479" s="58"/>
      <c r="VSV2479" s="58"/>
      <c r="WCR2479" s="58"/>
      <c r="WMN2479" s="58"/>
      <c r="WWJ2479" s="58"/>
    </row>
    <row r="2480" spans="1:796 1052:1820 2076:2844 3100:3868 4124:4892 5148:5916 6172:6940 7196:7964 8220:8988 9244:10012 10268:11036 11292:12060 12316:13084 13340:14108 14364:15132 15388:16156" s="67" customFormat="1" ht="57" hidden="1" customHeight="1" x14ac:dyDescent="0.25">
      <c r="A2480" s="54">
        <f>+SUBTOTAL(3,$B$11:B2480)</f>
        <v>175</v>
      </c>
      <c r="B2480" s="62" t="s">
        <v>42</v>
      </c>
      <c r="C2480" s="62" t="s">
        <v>858</v>
      </c>
      <c r="D2480" s="62" t="s">
        <v>871</v>
      </c>
      <c r="E2480" s="62" t="s">
        <v>177</v>
      </c>
      <c r="F2480" s="63" t="s">
        <v>4616</v>
      </c>
      <c r="G2480" s="63">
        <v>45503</v>
      </c>
      <c r="H2480" s="63" t="s">
        <v>4616</v>
      </c>
      <c r="I2480" s="63">
        <v>45503</v>
      </c>
      <c r="J2480" s="63" t="s">
        <v>4616</v>
      </c>
      <c r="K2480" s="63">
        <v>45503</v>
      </c>
      <c r="L2480" s="80" t="s">
        <v>4615</v>
      </c>
      <c r="M2480" s="63" t="s">
        <v>111</v>
      </c>
      <c r="N2480" s="63" t="s">
        <v>141</v>
      </c>
      <c r="O2480" s="63" t="s">
        <v>1288</v>
      </c>
      <c r="P2480" s="63"/>
      <c r="Q2480" s="64"/>
      <c r="R2480" s="65"/>
      <c r="S2480" s="63" t="s">
        <v>4617</v>
      </c>
      <c r="T2480" s="63" t="s">
        <v>4617</v>
      </c>
      <c r="U2480" s="63" t="s">
        <v>4617</v>
      </c>
      <c r="V2480" s="63" t="s">
        <v>270</v>
      </c>
      <c r="W2480" s="63" t="s">
        <v>271</v>
      </c>
      <c r="X2480" s="54" t="s">
        <v>58</v>
      </c>
      <c r="Y2480" s="49"/>
      <c r="Z2480" s="49"/>
      <c r="AA2480" s="54"/>
      <c r="AB2480" s="54"/>
      <c r="AC2480" s="54" t="s">
        <v>82</v>
      </c>
      <c r="AD2480" s="54" t="s">
        <v>82</v>
      </c>
      <c r="JX2480" s="58"/>
      <c r="TT2480" s="58"/>
      <c r="ADP2480" s="58"/>
      <c r="ANL2480" s="58"/>
      <c r="AXH2480" s="58"/>
      <c r="BHD2480" s="58"/>
      <c r="BQZ2480" s="58"/>
      <c r="CAV2480" s="58"/>
      <c r="CKR2480" s="58"/>
      <c r="CUN2480" s="58"/>
      <c r="DEJ2480" s="58"/>
      <c r="DOF2480" s="58"/>
      <c r="DYB2480" s="58"/>
      <c r="EHX2480" s="58"/>
      <c r="ERT2480" s="58"/>
      <c r="FBP2480" s="58"/>
      <c r="FLL2480" s="58"/>
      <c r="FVH2480" s="58"/>
      <c r="GFD2480" s="58"/>
      <c r="GOZ2480" s="58"/>
      <c r="GYV2480" s="58"/>
      <c r="HIR2480" s="58"/>
      <c r="HSN2480" s="58"/>
      <c r="ICJ2480" s="58"/>
      <c r="IMF2480" s="58"/>
      <c r="IWB2480" s="58"/>
      <c r="JFX2480" s="58"/>
      <c r="JPT2480" s="58"/>
      <c r="JZP2480" s="58"/>
      <c r="KJL2480" s="58"/>
      <c r="KTH2480" s="58"/>
      <c r="LDD2480" s="58"/>
      <c r="LMZ2480" s="58"/>
      <c r="LWV2480" s="58"/>
      <c r="MGR2480" s="58"/>
      <c r="MQN2480" s="58"/>
      <c r="NAJ2480" s="58"/>
      <c r="NKF2480" s="58"/>
      <c r="NUB2480" s="58"/>
      <c r="ODX2480" s="58"/>
      <c r="ONT2480" s="58"/>
      <c r="OXP2480" s="58"/>
      <c r="PHL2480" s="58"/>
      <c r="PRH2480" s="58"/>
      <c r="QBD2480" s="58"/>
      <c r="QKZ2480" s="58"/>
      <c r="QUV2480" s="58"/>
      <c r="RER2480" s="58"/>
      <c r="RON2480" s="58"/>
      <c r="RYJ2480" s="58"/>
      <c r="SIF2480" s="58"/>
      <c r="SSB2480" s="58"/>
      <c r="TBX2480" s="58"/>
      <c r="TLT2480" s="58"/>
      <c r="TVP2480" s="58"/>
      <c r="UFL2480" s="58"/>
      <c r="UPH2480" s="58"/>
      <c r="UZD2480" s="58"/>
      <c r="VIZ2480" s="58"/>
      <c r="VSV2480" s="58"/>
      <c r="WCR2480" s="58"/>
      <c r="WMN2480" s="58"/>
      <c r="WWJ2480" s="58"/>
    </row>
    <row r="2481" spans="1:796 1052:1820 2076:2844 3100:3868 4124:4892 5148:5916 6172:6940 7196:7964 8220:8988 9244:10012 10268:11036 11292:12060 12316:13084 13340:14108 14364:15132 15388:16156" s="67" customFormat="1" ht="57" hidden="1" customHeight="1" x14ac:dyDescent="0.25">
      <c r="A2481" s="54">
        <f>+SUBTOTAL(3,$B$11:B2481)</f>
        <v>175</v>
      </c>
      <c r="B2481" s="62" t="s">
        <v>42</v>
      </c>
      <c r="C2481" s="62" t="s">
        <v>858</v>
      </c>
      <c r="D2481" s="62" t="s">
        <v>871</v>
      </c>
      <c r="E2481" s="62" t="s">
        <v>177</v>
      </c>
      <c r="F2481" s="63" t="s">
        <v>4619</v>
      </c>
      <c r="G2481" s="63">
        <v>45499</v>
      </c>
      <c r="H2481" s="63" t="s">
        <v>4619</v>
      </c>
      <c r="I2481" s="63">
        <v>45499</v>
      </c>
      <c r="J2481" s="63" t="s">
        <v>4619</v>
      </c>
      <c r="K2481" s="63">
        <v>45499</v>
      </c>
      <c r="L2481" s="80" t="s">
        <v>4618</v>
      </c>
      <c r="M2481" s="63" t="s">
        <v>48</v>
      </c>
      <c r="N2481" s="63" t="s">
        <v>313</v>
      </c>
      <c r="O2481" s="63" t="s">
        <v>4620</v>
      </c>
      <c r="P2481" s="63"/>
      <c r="Q2481" s="64"/>
      <c r="R2481" s="65"/>
      <c r="S2481" s="63" t="s">
        <v>4621</v>
      </c>
      <c r="T2481" s="63" t="s">
        <v>4621</v>
      </c>
      <c r="U2481" s="63" t="s">
        <v>4621</v>
      </c>
      <c r="V2481" s="63" t="s">
        <v>80</v>
      </c>
      <c r="W2481" s="63" t="s">
        <v>81</v>
      </c>
      <c r="X2481" s="54" t="s">
        <v>58</v>
      </c>
      <c r="Y2481" s="49"/>
      <c r="Z2481" s="49"/>
      <c r="AA2481" s="54"/>
      <c r="AB2481" s="54"/>
      <c r="AC2481" s="54" t="s">
        <v>82</v>
      </c>
      <c r="AD2481" s="54" t="s">
        <v>82</v>
      </c>
      <c r="JX2481" s="58"/>
      <c r="TT2481" s="58"/>
      <c r="ADP2481" s="58"/>
      <c r="ANL2481" s="58"/>
      <c r="AXH2481" s="58"/>
      <c r="BHD2481" s="58"/>
      <c r="BQZ2481" s="58"/>
      <c r="CAV2481" s="58"/>
      <c r="CKR2481" s="58"/>
      <c r="CUN2481" s="58"/>
      <c r="DEJ2481" s="58"/>
      <c r="DOF2481" s="58"/>
      <c r="DYB2481" s="58"/>
      <c r="EHX2481" s="58"/>
      <c r="ERT2481" s="58"/>
      <c r="FBP2481" s="58"/>
      <c r="FLL2481" s="58"/>
      <c r="FVH2481" s="58"/>
      <c r="GFD2481" s="58"/>
      <c r="GOZ2481" s="58"/>
      <c r="GYV2481" s="58"/>
      <c r="HIR2481" s="58"/>
      <c r="HSN2481" s="58"/>
      <c r="ICJ2481" s="58"/>
      <c r="IMF2481" s="58"/>
      <c r="IWB2481" s="58"/>
      <c r="JFX2481" s="58"/>
      <c r="JPT2481" s="58"/>
      <c r="JZP2481" s="58"/>
      <c r="KJL2481" s="58"/>
      <c r="KTH2481" s="58"/>
      <c r="LDD2481" s="58"/>
      <c r="LMZ2481" s="58"/>
      <c r="LWV2481" s="58"/>
      <c r="MGR2481" s="58"/>
      <c r="MQN2481" s="58"/>
      <c r="NAJ2481" s="58"/>
      <c r="NKF2481" s="58"/>
      <c r="NUB2481" s="58"/>
      <c r="ODX2481" s="58"/>
      <c r="ONT2481" s="58"/>
      <c r="OXP2481" s="58"/>
      <c r="PHL2481" s="58"/>
      <c r="PRH2481" s="58"/>
      <c r="QBD2481" s="58"/>
      <c r="QKZ2481" s="58"/>
      <c r="QUV2481" s="58"/>
      <c r="RER2481" s="58"/>
      <c r="RON2481" s="58"/>
      <c r="RYJ2481" s="58"/>
      <c r="SIF2481" s="58"/>
      <c r="SSB2481" s="58"/>
      <c r="TBX2481" s="58"/>
      <c r="TLT2481" s="58"/>
      <c r="TVP2481" s="58"/>
      <c r="UFL2481" s="58"/>
      <c r="UPH2481" s="58"/>
      <c r="UZD2481" s="58"/>
      <c r="VIZ2481" s="58"/>
      <c r="VSV2481" s="58"/>
      <c r="WCR2481" s="58"/>
      <c r="WMN2481" s="58"/>
      <c r="WWJ2481" s="58"/>
    </row>
    <row r="2482" spans="1:796 1052:1820 2076:2844 3100:3868 4124:4892 5148:5916 6172:6940 7196:7964 8220:8988 9244:10012 10268:11036 11292:12060 12316:13084 13340:14108 14364:15132 15388:16156" s="67" customFormat="1" ht="57" hidden="1" customHeight="1" x14ac:dyDescent="0.25">
      <c r="A2482" s="54">
        <f>+SUBTOTAL(3,$B$11:B2482)</f>
        <v>175</v>
      </c>
      <c r="B2482" s="62" t="s">
        <v>42</v>
      </c>
      <c r="C2482" s="62" t="s">
        <v>858</v>
      </c>
      <c r="D2482" s="62" t="s">
        <v>871</v>
      </c>
      <c r="E2482" s="62" t="s">
        <v>177</v>
      </c>
      <c r="F2482" s="63" t="s">
        <v>4623</v>
      </c>
      <c r="G2482" s="63">
        <v>45498</v>
      </c>
      <c r="H2482" s="63" t="s">
        <v>4623</v>
      </c>
      <c r="I2482" s="63">
        <v>45498</v>
      </c>
      <c r="J2482" s="63" t="s">
        <v>4623</v>
      </c>
      <c r="K2482" s="63">
        <v>45498</v>
      </c>
      <c r="L2482" s="80" t="s">
        <v>4622</v>
      </c>
      <c r="M2482" s="63" t="s">
        <v>48</v>
      </c>
      <c r="N2482" s="63" t="s">
        <v>141</v>
      </c>
      <c r="O2482" s="63" t="s">
        <v>624</v>
      </c>
      <c r="P2482" s="63"/>
      <c r="Q2482" s="64"/>
      <c r="R2482" s="65"/>
      <c r="S2482" s="63" t="s">
        <v>4624</v>
      </c>
      <c r="T2482" s="63" t="s">
        <v>4624</v>
      </c>
      <c r="U2482" s="63" t="s">
        <v>4624</v>
      </c>
      <c r="V2482" s="63" t="s">
        <v>80</v>
      </c>
      <c r="W2482" s="63" t="s">
        <v>81</v>
      </c>
      <c r="X2482" s="54" t="s">
        <v>58</v>
      </c>
      <c r="Y2482" s="49"/>
      <c r="Z2482" s="49"/>
      <c r="AA2482" s="54"/>
      <c r="AB2482" s="54"/>
      <c r="AC2482" s="68" t="s">
        <v>117</v>
      </c>
      <c r="AD2482" s="68" t="s">
        <v>117</v>
      </c>
      <c r="JX2482" s="58"/>
      <c r="TT2482" s="58"/>
      <c r="ADP2482" s="58"/>
      <c r="ANL2482" s="58"/>
      <c r="AXH2482" s="58"/>
      <c r="BHD2482" s="58"/>
      <c r="BQZ2482" s="58"/>
      <c r="CAV2482" s="58"/>
      <c r="CKR2482" s="58"/>
      <c r="CUN2482" s="58"/>
      <c r="DEJ2482" s="58"/>
      <c r="DOF2482" s="58"/>
      <c r="DYB2482" s="58"/>
      <c r="EHX2482" s="58"/>
      <c r="ERT2482" s="58"/>
      <c r="FBP2482" s="58"/>
      <c r="FLL2482" s="58"/>
      <c r="FVH2482" s="58"/>
      <c r="GFD2482" s="58"/>
      <c r="GOZ2482" s="58"/>
      <c r="GYV2482" s="58"/>
      <c r="HIR2482" s="58"/>
      <c r="HSN2482" s="58"/>
      <c r="ICJ2482" s="58"/>
      <c r="IMF2482" s="58"/>
      <c r="IWB2482" s="58"/>
      <c r="JFX2482" s="58"/>
      <c r="JPT2482" s="58"/>
      <c r="JZP2482" s="58"/>
      <c r="KJL2482" s="58"/>
      <c r="KTH2482" s="58"/>
      <c r="LDD2482" s="58"/>
      <c r="LMZ2482" s="58"/>
      <c r="LWV2482" s="58"/>
      <c r="MGR2482" s="58"/>
      <c r="MQN2482" s="58"/>
      <c r="NAJ2482" s="58"/>
      <c r="NKF2482" s="58"/>
      <c r="NUB2482" s="58"/>
      <c r="ODX2482" s="58"/>
      <c r="ONT2482" s="58"/>
      <c r="OXP2482" s="58"/>
      <c r="PHL2482" s="58"/>
      <c r="PRH2482" s="58"/>
      <c r="QBD2482" s="58"/>
      <c r="QKZ2482" s="58"/>
      <c r="QUV2482" s="58"/>
      <c r="RER2482" s="58"/>
      <c r="RON2482" s="58"/>
      <c r="RYJ2482" s="58"/>
      <c r="SIF2482" s="58"/>
      <c r="SSB2482" s="58"/>
      <c r="TBX2482" s="58"/>
      <c r="TLT2482" s="58"/>
      <c r="TVP2482" s="58"/>
      <c r="UFL2482" s="58"/>
      <c r="UPH2482" s="58"/>
      <c r="UZD2482" s="58"/>
      <c r="VIZ2482" s="58"/>
      <c r="VSV2482" s="58"/>
      <c r="WCR2482" s="58"/>
      <c r="WMN2482" s="58"/>
      <c r="WWJ2482" s="58"/>
    </row>
    <row r="2483" spans="1:796 1052:1820 2076:2844 3100:3868 4124:4892 5148:5916 6172:6940 7196:7964 8220:8988 9244:10012 10268:11036 11292:12060 12316:13084 13340:14108 14364:15132 15388:16156" s="67" customFormat="1" ht="57" hidden="1" customHeight="1" x14ac:dyDescent="0.25">
      <c r="A2483" s="54">
        <f>+SUBTOTAL(3,$B$11:B2483)</f>
        <v>175</v>
      </c>
      <c r="B2483" s="62" t="s">
        <v>42</v>
      </c>
      <c r="C2483" s="62" t="s">
        <v>858</v>
      </c>
      <c r="D2483" s="62" t="s">
        <v>871</v>
      </c>
      <c r="E2483" s="62" t="s">
        <v>177</v>
      </c>
      <c r="F2483" s="63" t="s">
        <v>4626</v>
      </c>
      <c r="G2483" s="63">
        <v>45497</v>
      </c>
      <c r="H2483" s="63" t="s">
        <v>4626</v>
      </c>
      <c r="I2483" s="63">
        <v>45497</v>
      </c>
      <c r="J2483" s="63" t="s">
        <v>4626</v>
      </c>
      <c r="K2483" s="63">
        <v>45497</v>
      </c>
      <c r="L2483" s="80" t="s">
        <v>4625</v>
      </c>
      <c r="M2483" s="63" t="s">
        <v>48</v>
      </c>
      <c r="N2483" s="49" t="s">
        <v>379</v>
      </c>
      <c r="O2483" s="63" t="s">
        <v>1328</v>
      </c>
      <c r="P2483" s="63"/>
      <c r="Q2483" s="64"/>
      <c r="R2483" s="65"/>
      <c r="S2483" s="63" t="s">
        <v>4627</v>
      </c>
      <c r="T2483" s="63" t="s">
        <v>4627</v>
      </c>
      <c r="U2483" s="63" t="s">
        <v>4627</v>
      </c>
      <c r="V2483" s="63" t="s">
        <v>80</v>
      </c>
      <c r="W2483" s="63" t="s">
        <v>81</v>
      </c>
      <c r="X2483" s="54" t="s">
        <v>58</v>
      </c>
      <c r="Y2483" s="49"/>
      <c r="Z2483" s="49"/>
      <c r="AA2483" s="54"/>
      <c r="AB2483" s="54"/>
      <c r="AC2483" s="68" t="s">
        <v>82</v>
      </c>
      <c r="AD2483" s="68" t="s">
        <v>82</v>
      </c>
      <c r="JX2483" s="58"/>
      <c r="TT2483" s="58"/>
      <c r="ADP2483" s="58"/>
      <c r="ANL2483" s="58"/>
      <c r="AXH2483" s="58"/>
      <c r="BHD2483" s="58"/>
      <c r="BQZ2483" s="58"/>
      <c r="CAV2483" s="58"/>
      <c r="CKR2483" s="58"/>
      <c r="CUN2483" s="58"/>
      <c r="DEJ2483" s="58"/>
      <c r="DOF2483" s="58"/>
      <c r="DYB2483" s="58"/>
      <c r="EHX2483" s="58"/>
      <c r="ERT2483" s="58"/>
      <c r="FBP2483" s="58"/>
      <c r="FLL2483" s="58"/>
      <c r="FVH2483" s="58"/>
      <c r="GFD2483" s="58"/>
      <c r="GOZ2483" s="58"/>
      <c r="GYV2483" s="58"/>
      <c r="HIR2483" s="58"/>
      <c r="HSN2483" s="58"/>
      <c r="ICJ2483" s="58"/>
      <c r="IMF2483" s="58"/>
      <c r="IWB2483" s="58"/>
      <c r="JFX2483" s="58"/>
      <c r="JPT2483" s="58"/>
      <c r="JZP2483" s="58"/>
      <c r="KJL2483" s="58"/>
      <c r="KTH2483" s="58"/>
      <c r="LDD2483" s="58"/>
      <c r="LMZ2483" s="58"/>
      <c r="LWV2483" s="58"/>
      <c r="MGR2483" s="58"/>
      <c r="MQN2483" s="58"/>
      <c r="NAJ2483" s="58"/>
      <c r="NKF2483" s="58"/>
      <c r="NUB2483" s="58"/>
      <c r="ODX2483" s="58"/>
      <c r="ONT2483" s="58"/>
      <c r="OXP2483" s="58"/>
      <c r="PHL2483" s="58"/>
      <c r="PRH2483" s="58"/>
      <c r="QBD2483" s="58"/>
      <c r="QKZ2483" s="58"/>
      <c r="QUV2483" s="58"/>
      <c r="RER2483" s="58"/>
      <c r="RON2483" s="58"/>
      <c r="RYJ2483" s="58"/>
      <c r="SIF2483" s="58"/>
      <c r="SSB2483" s="58"/>
      <c r="TBX2483" s="58"/>
      <c r="TLT2483" s="58"/>
      <c r="TVP2483" s="58"/>
      <c r="UFL2483" s="58"/>
      <c r="UPH2483" s="58"/>
      <c r="UZD2483" s="58"/>
      <c r="VIZ2483" s="58"/>
      <c r="VSV2483" s="58"/>
      <c r="WCR2483" s="58"/>
      <c r="WMN2483" s="58"/>
      <c r="WWJ2483" s="58"/>
    </row>
    <row r="2484" spans="1:796 1052:1820 2076:2844 3100:3868 4124:4892 5148:5916 6172:6940 7196:7964 8220:8988 9244:10012 10268:11036 11292:12060 12316:13084 13340:14108 14364:15132 15388:16156" s="67" customFormat="1" ht="57" hidden="1" customHeight="1" x14ac:dyDescent="0.25">
      <c r="A2484" s="54">
        <f>+SUBTOTAL(3,$B$11:B2484)</f>
        <v>175</v>
      </c>
      <c r="B2484" s="62" t="s">
        <v>42</v>
      </c>
      <c r="C2484" s="62" t="s">
        <v>858</v>
      </c>
      <c r="D2484" s="62" t="s">
        <v>871</v>
      </c>
      <c r="E2484" s="62" t="s">
        <v>177</v>
      </c>
      <c r="F2484" s="63" t="s">
        <v>4629</v>
      </c>
      <c r="G2484" s="63">
        <v>45496</v>
      </c>
      <c r="H2484" s="63" t="s">
        <v>4629</v>
      </c>
      <c r="I2484" s="63">
        <v>45496</v>
      </c>
      <c r="J2484" s="63" t="s">
        <v>4629</v>
      </c>
      <c r="K2484" s="63">
        <v>45496</v>
      </c>
      <c r="L2484" s="80" t="s">
        <v>4628</v>
      </c>
      <c r="M2484" s="63" t="s">
        <v>48</v>
      </c>
      <c r="N2484" s="63" t="s">
        <v>141</v>
      </c>
      <c r="O2484" s="63" t="s">
        <v>580</v>
      </c>
      <c r="P2484" s="63"/>
      <c r="Q2484" s="64"/>
      <c r="R2484" s="65"/>
      <c r="S2484" s="63" t="s">
        <v>4630</v>
      </c>
      <c r="T2484" s="63" t="s">
        <v>4630</v>
      </c>
      <c r="U2484" s="63" t="s">
        <v>4630</v>
      </c>
      <c r="V2484" s="63" t="s">
        <v>80</v>
      </c>
      <c r="W2484" s="63" t="s">
        <v>81</v>
      </c>
      <c r="X2484" s="54" t="s">
        <v>58</v>
      </c>
      <c r="Y2484" s="49"/>
      <c r="Z2484" s="49"/>
      <c r="AA2484" s="54"/>
      <c r="AB2484" s="54"/>
      <c r="AC2484" s="68" t="s">
        <v>82</v>
      </c>
      <c r="AD2484" s="68" t="s">
        <v>82</v>
      </c>
      <c r="JX2484" s="58"/>
      <c r="TT2484" s="58"/>
      <c r="ADP2484" s="58"/>
      <c r="ANL2484" s="58"/>
      <c r="AXH2484" s="58"/>
      <c r="BHD2484" s="58"/>
      <c r="BQZ2484" s="58"/>
      <c r="CAV2484" s="58"/>
      <c r="CKR2484" s="58"/>
      <c r="CUN2484" s="58"/>
      <c r="DEJ2484" s="58"/>
      <c r="DOF2484" s="58"/>
      <c r="DYB2484" s="58"/>
      <c r="EHX2484" s="58"/>
      <c r="ERT2484" s="58"/>
      <c r="FBP2484" s="58"/>
      <c r="FLL2484" s="58"/>
      <c r="FVH2484" s="58"/>
      <c r="GFD2484" s="58"/>
      <c r="GOZ2484" s="58"/>
      <c r="GYV2484" s="58"/>
      <c r="HIR2484" s="58"/>
      <c r="HSN2484" s="58"/>
      <c r="ICJ2484" s="58"/>
      <c r="IMF2484" s="58"/>
      <c r="IWB2484" s="58"/>
      <c r="JFX2484" s="58"/>
      <c r="JPT2484" s="58"/>
      <c r="JZP2484" s="58"/>
      <c r="KJL2484" s="58"/>
      <c r="KTH2484" s="58"/>
      <c r="LDD2484" s="58"/>
      <c r="LMZ2484" s="58"/>
      <c r="LWV2484" s="58"/>
      <c r="MGR2484" s="58"/>
      <c r="MQN2484" s="58"/>
      <c r="NAJ2484" s="58"/>
      <c r="NKF2484" s="58"/>
      <c r="NUB2484" s="58"/>
      <c r="ODX2484" s="58"/>
      <c r="ONT2484" s="58"/>
      <c r="OXP2484" s="58"/>
      <c r="PHL2484" s="58"/>
      <c r="PRH2484" s="58"/>
      <c r="QBD2484" s="58"/>
      <c r="QKZ2484" s="58"/>
      <c r="QUV2484" s="58"/>
      <c r="RER2484" s="58"/>
      <c r="RON2484" s="58"/>
      <c r="RYJ2484" s="58"/>
      <c r="SIF2484" s="58"/>
      <c r="SSB2484" s="58"/>
      <c r="TBX2484" s="58"/>
      <c r="TLT2484" s="58"/>
      <c r="TVP2484" s="58"/>
      <c r="UFL2484" s="58"/>
      <c r="UPH2484" s="58"/>
      <c r="UZD2484" s="58"/>
      <c r="VIZ2484" s="58"/>
      <c r="VSV2484" s="58"/>
      <c r="WCR2484" s="58"/>
      <c r="WMN2484" s="58"/>
      <c r="WWJ2484" s="58"/>
    </row>
    <row r="2485" spans="1:796 1052:1820 2076:2844 3100:3868 4124:4892 5148:5916 6172:6940 7196:7964 8220:8988 9244:10012 10268:11036 11292:12060 12316:13084 13340:14108 14364:15132 15388:16156" s="67" customFormat="1" ht="57" hidden="1" customHeight="1" x14ac:dyDescent="0.25">
      <c r="A2485" s="54">
        <f>+SUBTOTAL(3,$B$11:B2485)</f>
        <v>175</v>
      </c>
      <c r="B2485" s="62" t="s">
        <v>42</v>
      </c>
      <c r="C2485" s="62" t="s">
        <v>858</v>
      </c>
      <c r="D2485" s="62" t="s">
        <v>871</v>
      </c>
      <c r="E2485" s="62" t="s">
        <v>177</v>
      </c>
      <c r="F2485" s="63" t="s">
        <v>4632</v>
      </c>
      <c r="G2485" s="63">
        <v>45490</v>
      </c>
      <c r="H2485" s="63" t="s">
        <v>4632</v>
      </c>
      <c r="I2485" s="63">
        <v>45490</v>
      </c>
      <c r="J2485" s="63" t="s">
        <v>4632</v>
      </c>
      <c r="K2485" s="63">
        <v>45490</v>
      </c>
      <c r="L2485" s="80" t="s">
        <v>4631</v>
      </c>
      <c r="M2485" s="63" t="s">
        <v>111</v>
      </c>
      <c r="N2485" s="63" t="s">
        <v>303</v>
      </c>
      <c r="O2485" s="63" t="s">
        <v>4109</v>
      </c>
      <c r="P2485" s="63"/>
      <c r="Q2485" s="64"/>
      <c r="R2485" s="65"/>
      <c r="S2485" s="63" t="s">
        <v>4633</v>
      </c>
      <c r="T2485" s="63" t="s">
        <v>4633</v>
      </c>
      <c r="U2485" s="63" t="s">
        <v>4633</v>
      </c>
      <c r="V2485" s="63" t="s">
        <v>4106</v>
      </c>
      <c r="W2485" s="63" t="s">
        <v>4634</v>
      </c>
      <c r="X2485" s="54" t="s">
        <v>58</v>
      </c>
      <c r="Y2485" s="49"/>
      <c r="Z2485" s="49"/>
      <c r="AA2485" s="54"/>
      <c r="AB2485" s="54"/>
      <c r="AC2485" s="68" t="s">
        <v>82</v>
      </c>
      <c r="AD2485" s="68" t="s">
        <v>82</v>
      </c>
      <c r="JX2485" s="58"/>
      <c r="TT2485" s="58"/>
      <c r="ADP2485" s="58"/>
      <c r="ANL2485" s="58"/>
      <c r="AXH2485" s="58"/>
      <c r="BHD2485" s="58"/>
      <c r="BQZ2485" s="58"/>
      <c r="CAV2485" s="58"/>
      <c r="CKR2485" s="58"/>
      <c r="CUN2485" s="58"/>
      <c r="DEJ2485" s="58"/>
      <c r="DOF2485" s="58"/>
      <c r="DYB2485" s="58"/>
      <c r="EHX2485" s="58"/>
      <c r="ERT2485" s="58"/>
      <c r="FBP2485" s="58"/>
      <c r="FLL2485" s="58"/>
      <c r="FVH2485" s="58"/>
      <c r="GFD2485" s="58"/>
      <c r="GOZ2485" s="58"/>
      <c r="GYV2485" s="58"/>
      <c r="HIR2485" s="58"/>
      <c r="HSN2485" s="58"/>
      <c r="ICJ2485" s="58"/>
      <c r="IMF2485" s="58"/>
      <c r="IWB2485" s="58"/>
      <c r="JFX2485" s="58"/>
      <c r="JPT2485" s="58"/>
      <c r="JZP2485" s="58"/>
      <c r="KJL2485" s="58"/>
      <c r="KTH2485" s="58"/>
      <c r="LDD2485" s="58"/>
      <c r="LMZ2485" s="58"/>
      <c r="LWV2485" s="58"/>
      <c r="MGR2485" s="58"/>
      <c r="MQN2485" s="58"/>
      <c r="NAJ2485" s="58"/>
      <c r="NKF2485" s="58"/>
      <c r="NUB2485" s="58"/>
      <c r="ODX2485" s="58"/>
      <c r="ONT2485" s="58"/>
      <c r="OXP2485" s="58"/>
      <c r="PHL2485" s="58"/>
      <c r="PRH2485" s="58"/>
      <c r="QBD2485" s="58"/>
      <c r="QKZ2485" s="58"/>
      <c r="QUV2485" s="58"/>
      <c r="RER2485" s="58"/>
      <c r="RON2485" s="58"/>
      <c r="RYJ2485" s="58"/>
      <c r="SIF2485" s="58"/>
      <c r="SSB2485" s="58"/>
      <c r="TBX2485" s="58"/>
      <c r="TLT2485" s="58"/>
      <c r="TVP2485" s="58"/>
      <c r="UFL2485" s="58"/>
      <c r="UPH2485" s="58"/>
      <c r="UZD2485" s="58"/>
      <c r="VIZ2485" s="58"/>
      <c r="VSV2485" s="58"/>
      <c r="WCR2485" s="58"/>
      <c r="WMN2485" s="58"/>
      <c r="WWJ2485" s="58"/>
    </row>
    <row r="2486" spans="1:796 1052:1820 2076:2844 3100:3868 4124:4892 5148:5916 6172:6940 7196:7964 8220:8988 9244:10012 10268:11036 11292:12060 12316:13084 13340:14108 14364:15132 15388:16156" s="67" customFormat="1" ht="57" hidden="1" customHeight="1" x14ac:dyDescent="0.25">
      <c r="A2486" s="54">
        <f>+SUBTOTAL(3,$B$11:B2486)</f>
        <v>175</v>
      </c>
      <c r="B2486" s="62" t="s">
        <v>42</v>
      </c>
      <c r="C2486" s="62" t="s">
        <v>858</v>
      </c>
      <c r="D2486" s="62" t="s">
        <v>871</v>
      </c>
      <c r="E2486" s="62" t="s">
        <v>177</v>
      </c>
      <c r="F2486" s="63" t="s">
        <v>4636</v>
      </c>
      <c r="G2486" s="63">
        <v>45486</v>
      </c>
      <c r="H2486" s="63" t="s">
        <v>4636</v>
      </c>
      <c r="I2486" s="63">
        <v>45486</v>
      </c>
      <c r="J2486" s="63" t="s">
        <v>4636</v>
      </c>
      <c r="K2486" s="63">
        <v>45486</v>
      </c>
      <c r="L2486" s="80" t="s">
        <v>4635</v>
      </c>
      <c r="M2486" s="63" t="s">
        <v>48</v>
      </c>
      <c r="N2486" s="63" t="s">
        <v>49</v>
      </c>
      <c r="O2486" s="63" t="s">
        <v>4110</v>
      </c>
      <c r="P2486" s="63"/>
      <c r="Q2486" s="64"/>
      <c r="R2486" s="65"/>
      <c r="S2486" s="63" t="s">
        <v>4637</v>
      </c>
      <c r="T2486" s="63" t="s">
        <v>4637</v>
      </c>
      <c r="U2486" s="63" t="s">
        <v>4637</v>
      </c>
      <c r="V2486" s="63" t="s">
        <v>80</v>
      </c>
      <c r="W2486" s="63" t="s">
        <v>81</v>
      </c>
      <c r="X2486" s="54" t="s">
        <v>58</v>
      </c>
      <c r="Y2486" s="49"/>
      <c r="Z2486" s="49"/>
      <c r="AA2486" s="54"/>
      <c r="AB2486" s="54"/>
      <c r="AC2486" s="68" t="s">
        <v>82</v>
      </c>
      <c r="AD2486" s="68" t="s">
        <v>82</v>
      </c>
      <c r="JX2486" s="58"/>
      <c r="TT2486" s="58"/>
      <c r="ADP2486" s="58"/>
      <c r="ANL2486" s="58"/>
      <c r="AXH2486" s="58"/>
      <c r="BHD2486" s="58"/>
      <c r="BQZ2486" s="58"/>
      <c r="CAV2486" s="58"/>
      <c r="CKR2486" s="58"/>
      <c r="CUN2486" s="58"/>
      <c r="DEJ2486" s="58"/>
      <c r="DOF2486" s="58"/>
      <c r="DYB2486" s="58"/>
      <c r="EHX2486" s="58"/>
      <c r="ERT2486" s="58"/>
      <c r="FBP2486" s="58"/>
      <c r="FLL2486" s="58"/>
      <c r="FVH2486" s="58"/>
      <c r="GFD2486" s="58"/>
      <c r="GOZ2486" s="58"/>
      <c r="GYV2486" s="58"/>
      <c r="HIR2486" s="58"/>
      <c r="HSN2486" s="58"/>
      <c r="ICJ2486" s="58"/>
      <c r="IMF2486" s="58"/>
      <c r="IWB2486" s="58"/>
      <c r="JFX2486" s="58"/>
      <c r="JPT2486" s="58"/>
      <c r="JZP2486" s="58"/>
      <c r="KJL2486" s="58"/>
      <c r="KTH2486" s="58"/>
      <c r="LDD2486" s="58"/>
      <c r="LMZ2486" s="58"/>
      <c r="LWV2486" s="58"/>
      <c r="MGR2486" s="58"/>
      <c r="MQN2486" s="58"/>
      <c r="NAJ2486" s="58"/>
      <c r="NKF2486" s="58"/>
      <c r="NUB2486" s="58"/>
      <c r="ODX2486" s="58"/>
      <c r="ONT2486" s="58"/>
      <c r="OXP2486" s="58"/>
      <c r="PHL2486" s="58"/>
      <c r="PRH2486" s="58"/>
      <c r="QBD2486" s="58"/>
      <c r="QKZ2486" s="58"/>
      <c r="QUV2486" s="58"/>
      <c r="RER2486" s="58"/>
      <c r="RON2486" s="58"/>
      <c r="RYJ2486" s="58"/>
      <c r="SIF2486" s="58"/>
      <c r="SSB2486" s="58"/>
      <c r="TBX2486" s="58"/>
      <c r="TLT2486" s="58"/>
      <c r="TVP2486" s="58"/>
      <c r="UFL2486" s="58"/>
      <c r="UPH2486" s="58"/>
      <c r="UZD2486" s="58"/>
      <c r="VIZ2486" s="58"/>
      <c r="VSV2486" s="58"/>
      <c r="WCR2486" s="58"/>
      <c r="WMN2486" s="58"/>
      <c r="WWJ2486" s="58"/>
    </row>
    <row r="2487" spans="1:796 1052:1820 2076:2844 3100:3868 4124:4892 5148:5916 6172:6940 7196:7964 8220:8988 9244:10012 10268:11036 11292:12060 12316:13084 13340:14108 14364:15132 15388:16156" s="67" customFormat="1" ht="57" hidden="1" customHeight="1" x14ac:dyDescent="0.25">
      <c r="A2487" s="54">
        <f>+SUBTOTAL(3,$B$11:B2487)</f>
        <v>175</v>
      </c>
      <c r="B2487" s="62" t="s">
        <v>42</v>
      </c>
      <c r="C2487" s="62" t="s">
        <v>858</v>
      </c>
      <c r="D2487" s="62" t="s">
        <v>871</v>
      </c>
      <c r="E2487" s="62" t="s">
        <v>177</v>
      </c>
      <c r="F2487" s="63" t="s">
        <v>4640</v>
      </c>
      <c r="G2487" s="63">
        <v>45483</v>
      </c>
      <c r="H2487" s="63" t="s">
        <v>4640</v>
      </c>
      <c r="I2487" s="63">
        <v>45483</v>
      </c>
      <c r="J2487" s="63" t="s">
        <v>4640</v>
      </c>
      <c r="K2487" s="63">
        <v>45483</v>
      </c>
      <c r="L2487" s="80" t="s">
        <v>4638</v>
      </c>
      <c r="M2487" s="63" t="s">
        <v>111</v>
      </c>
      <c r="N2487" s="63" t="s">
        <v>49</v>
      </c>
      <c r="O2487" s="63" t="s">
        <v>233</v>
      </c>
      <c r="P2487" s="63"/>
      <c r="Q2487" s="64"/>
      <c r="R2487" s="65"/>
      <c r="S2487" s="63" t="s">
        <v>4639</v>
      </c>
      <c r="T2487" s="63" t="s">
        <v>4639</v>
      </c>
      <c r="U2487" s="63" t="s">
        <v>4639</v>
      </c>
      <c r="V2487" s="63" t="s">
        <v>115</v>
      </c>
      <c r="W2487" s="63" t="s">
        <v>1716</v>
      </c>
      <c r="X2487" s="54" t="s">
        <v>58</v>
      </c>
      <c r="Y2487" s="49"/>
      <c r="Z2487" s="49"/>
      <c r="AA2487" s="54"/>
      <c r="AB2487" s="54"/>
      <c r="AC2487" s="54" t="s">
        <v>82</v>
      </c>
      <c r="AD2487" s="54" t="s">
        <v>82</v>
      </c>
      <c r="JX2487" s="58"/>
      <c r="TT2487" s="58"/>
      <c r="ADP2487" s="58"/>
      <c r="ANL2487" s="58"/>
      <c r="AXH2487" s="58"/>
      <c r="BHD2487" s="58"/>
      <c r="BQZ2487" s="58"/>
      <c r="CAV2487" s="58"/>
      <c r="CKR2487" s="58"/>
      <c r="CUN2487" s="58"/>
      <c r="DEJ2487" s="58"/>
      <c r="DOF2487" s="58"/>
      <c r="DYB2487" s="58"/>
      <c r="EHX2487" s="58"/>
      <c r="ERT2487" s="58"/>
      <c r="FBP2487" s="58"/>
      <c r="FLL2487" s="58"/>
      <c r="FVH2487" s="58"/>
      <c r="GFD2487" s="58"/>
      <c r="GOZ2487" s="58"/>
      <c r="GYV2487" s="58"/>
      <c r="HIR2487" s="58"/>
      <c r="HSN2487" s="58"/>
      <c r="ICJ2487" s="58"/>
      <c r="IMF2487" s="58"/>
      <c r="IWB2487" s="58"/>
      <c r="JFX2487" s="58"/>
      <c r="JPT2487" s="58"/>
      <c r="JZP2487" s="58"/>
      <c r="KJL2487" s="58"/>
      <c r="KTH2487" s="58"/>
      <c r="LDD2487" s="58"/>
      <c r="LMZ2487" s="58"/>
      <c r="LWV2487" s="58"/>
      <c r="MGR2487" s="58"/>
      <c r="MQN2487" s="58"/>
      <c r="NAJ2487" s="58"/>
      <c r="NKF2487" s="58"/>
      <c r="NUB2487" s="58"/>
      <c r="ODX2487" s="58"/>
      <c r="ONT2487" s="58"/>
      <c r="OXP2487" s="58"/>
      <c r="PHL2487" s="58"/>
      <c r="PRH2487" s="58"/>
      <c r="QBD2487" s="58"/>
      <c r="QKZ2487" s="58"/>
      <c r="QUV2487" s="58"/>
      <c r="RER2487" s="58"/>
      <c r="RON2487" s="58"/>
      <c r="RYJ2487" s="58"/>
      <c r="SIF2487" s="58"/>
      <c r="SSB2487" s="58"/>
      <c r="TBX2487" s="58"/>
      <c r="TLT2487" s="58"/>
      <c r="TVP2487" s="58"/>
      <c r="UFL2487" s="58"/>
      <c r="UPH2487" s="58"/>
      <c r="UZD2487" s="58"/>
      <c r="VIZ2487" s="58"/>
      <c r="VSV2487" s="58"/>
      <c r="WCR2487" s="58"/>
      <c r="WMN2487" s="58"/>
      <c r="WWJ2487" s="58"/>
    </row>
    <row r="2488" spans="1:796 1052:1820 2076:2844 3100:3868 4124:4892 5148:5916 6172:6940 7196:7964 8220:8988 9244:10012 10268:11036 11292:12060 12316:13084 13340:14108 14364:15132 15388:16156" s="67" customFormat="1" ht="57" hidden="1" customHeight="1" x14ac:dyDescent="0.25">
      <c r="A2488" s="54">
        <f>+SUBTOTAL(3,$B$11:B2488)</f>
        <v>175</v>
      </c>
      <c r="B2488" s="62" t="s">
        <v>42</v>
      </c>
      <c r="C2488" s="62" t="s">
        <v>858</v>
      </c>
      <c r="D2488" s="62" t="s">
        <v>871</v>
      </c>
      <c r="E2488" s="62" t="s">
        <v>177</v>
      </c>
      <c r="F2488" s="63" t="s">
        <v>4642</v>
      </c>
      <c r="G2488" s="63">
        <v>45478</v>
      </c>
      <c r="H2488" s="63" t="s">
        <v>4642</v>
      </c>
      <c r="I2488" s="63">
        <v>45478</v>
      </c>
      <c r="J2488" s="63" t="s">
        <v>4642</v>
      </c>
      <c r="K2488" s="63">
        <v>45478</v>
      </c>
      <c r="L2488" s="80" t="s">
        <v>4641</v>
      </c>
      <c r="M2488" s="63" t="s">
        <v>48</v>
      </c>
      <c r="N2488" s="49" t="s">
        <v>379</v>
      </c>
      <c r="O2488" s="63" t="s">
        <v>1328</v>
      </c>
      <c r="P2488" s="63"/>
      <c r="Q2488" s="64"/>
      <c r="R2488" s="65"/>
      <c r="S2488" s="63" t="s">
        <v>4643</v>
      </c>
      <c r="T2488" s="63" t="s">
        <v>4643</v>
      </c>
      <c r="U2488" s="63" t="s">
        <v>4643</v>
      </c>
      <c r="V2488" s="63" t="s">
        <v>80</v>
      </c>
      <c r="W2488" s="63" t="s">
        <v>81</v>
      </c>
      <c r="X2488" s="54" t="s">
        <v>58</v>
      </c>
      <c r="Y2488" s="49"/>
      <c r="Z2488" s="49"/>
      <c r="AA2488" s="54"/>
      <c r="AB2488" s="54"/>
      <c r="AC2488" s="54" t="s">
        <v>82</v>
      </c>
      <c r="AD2488" s="54" t="s">
        <v>82</v>
      </c>
      <c r="JX2488" s="58"/>
      <c r="TT2488" s="58"/>
      <c r="ADP2488" s="58"/>
      <c r="ANL2488" s="58"/>
      <c r="AXH2488" s="58"/>
      <c r="BHD2488" s="58"/>
      <c r="BQZ2488" s="58"/>
      <c r="CAV2488" s="58"/>
      <c r="CKR2488" s="58"/>
      <c r="CUN2488" s="58"/>
      <c r="DEJ2488" s="58"/>
      <c r="DOF2488" s="58"/>
      <c r="DYB2488" s="58"/>
      <c r="EHX2488" s="58"/>
      <c r="ERT2488" s="58"/>
      <c r="FBP2488" s="58"/>
      <c r="FLL2488" s="58"/>
      <c r="FVH2488" s="58"/>
      <c r="GFD2488" s="58"/>
      <c r="GOZ2488" s="58"/>
      <c r="GYV2488" s="58"/>
      <c r="HIR2488" s="58"/>
      <c r="HSN2488" s="58"/>
      <c r="ICJ2488" s="58"/>
      <c r="IMF2488" s="58"/>
      <c r="IWB2488" s="58"/>
      <c r="JFX2488" s="58"/>
      <c r="JPT2488" s="58"/>
      <c r="JZP2488" s="58"/>
      <c r="KJL2488" s="58"/>
      <c r="KTH2488" s="58"/>
      <c r="LDD2488" s="58"/>
      <c r="LMZ2488" s="58"/>
      <c r="LWV2488" s="58"/>
      <c r="MGR2488" s="58"/>
      <c r="MQN2488" s="58"/>
      <c r="NAJ2488" s="58"/>
      <c r="NKF2488" s="58"/>
      <c r="NUB2488" s="58"/>
      <c r="ODX2488" s="58"/>
      <c r="ONT2488" s="58"/>
      <c r="OXP2488" s="58"/>
      <c r="PHL2488" s="58"/>
      <c r="PRH2488" s="58"/>
      <c r="QBD2488" s="58"/>
      <c r="QKZ2488" s="58"/>
      <c r="QUV2488" s="58"/>
      <c r="RER2488" s="58"/>
      <c r="RON2488" s="58"/>
      <c r="RYJ2488" s="58"/>
      <c r="SIF2488" s="58"/>
      <c r="SSB2488" s="58"/>
      <c r="TBX2488" s="58"/>
      <c r="TLT2488" s="58"/>
      <c r="TVP2488" s="58"/>
      <c r="UFL2488" s="58"/>
      <c r="UPH2488" s="58"/>
      <c r="UZD2488" s="58"/>
      <c r="VIZ2488" s="58"/>
      <c r="VSV2488" s="58"/>
      <c r="WCR2488" s="58"/>
      <c r="WMN2488" s="58"/>
      <c r="WWJ2488" s="58"/>
    </row>
    <row r="2489" spans="1:796 1052:1820 2076:2844 3100:3868 4124:4892 5148:5916 6172:6940 7196:7964 8220:8988 9244:10012 10268:11036 11292:12060 12316:13084 13340:14108 14364:15132 15388:16156" s="67" customFormat="1" ht="57" hidden="1" customHeight="1" x14ac:dyDescent="0.25">
      <c r="A2489" s="54">
        <f>+SUBTOTAL(3,$B$11:B2489)</f>
        <v>175</v>
      </c>
      <c r="B2489" s="62" t="s">
        <v>42</v>
      </c>
      <c r="C2489" s="62" t="s">
        <v>858</v>
      </c>
      <c r="D2489" s="62" t="s">
        <v>871</v>
      </c>
      <c r="E2489" s="62" t="s">
        <v>177</v>
      </c>
      <c r="F2489" s="63" t="s">
        <v>4645</v>
      </c>
      <c r="G2489" s="63">
        <v>45477</v>
      </c>
      <c r="H2489" s="63" t="s">
        <v>4645</v>
      </c>
      <c r="I2489" s="63">
        <v>45477</v>
      </c>
      <c r="J2489" s="63" t="s">
        <v>4645</v>
      </c>
      <c r="K2489" s="63">
        <v>45477</v>
      </c>
      <c r="L2489" s="80" t="s">
        <v>4644</v>
      </c>
      <c r="M2489" s="63" t="s">
        <v>111</v>
      </c>
      <c r="N2489" s="63" t="s">
        <v>141</v>
      </c>
      <c r="O2489" s="63" t="s">
        <v>227</v>
      </c>
      <c r="P2489" s="63"/>
      <c r="Q2489" s="64"/>
      <c r="R2489" s="65"/>
      <c r="S2489" s="63" t="s">
        <v>4646</v>
      </c>
      <c r="T2489" s="63" t="s">
        <v>4646</v>
      </c>
      <c r="U2489" s="63" t="s">
        <v>4646</v>
      </c>
      <c r="V2489" s="63" t="s">
        <v>98</v>
      </c>
      <c r="W2489" s="63" t="s">
        <v>99</v>
      </c>
      <c r="X2489" s="54" t="s">
        <v>58</v>
      </c>
      <c r="Y2489" s="49"/>
      <c r="Z2489" s="49"/>
      <c r="AA2489" s="54"/>
      <c r="AB2489" s="54"/>
      <c r="AC2489" s="54" t="s">
        <v>82</v>
      </c>
      <c r="AD2489" s="54" t="s">
        <v>82</v>
      </c>
      <c r="JX2489" s="58"/>
      <c r="TT2489" s="58"/>
      <c r="ADP2489" s="58"/>
      <c r="ANL2489" s="58"/>
      <c r="AXH2489" s="58"/>
      <c r="BHD2489" s="58"/>
      <c r="BQZ2489" s="58"/>
      <c r="CAV2489" s="58"/>
      <c r="CKR2489" s="58"/>
      <c r="CUN2489" s="58"/>
      <c r="DEJ2489" s="58"/>
      <c r="DOF2489" s="58"/>
      <c r="DYB2489" s="58"/>
      <c r="EHX2489" s="58"/>
      <c r="ERT2489" s="58"/>
      <c r="FBP2489" s="58"/>
      <c r="FLL2489" s="58"/>
      <c r="FVH2489" s="58"/>
      <c r="GFD2489" s="58"/>
      <c r="GOZ2489" s="58"/>
      <c r="GYV2489" s="58"/>
      <c r="HIR2489" s="58"/>
      <c r="HSN2489" s="58"/>
      <c r="ICJ2489" s="58"/>
      <c r="IMF2489" s="58"/>
      <c r="IWB2489" s="58"/>
      <c r="JFX2489" s="58"/>
      <c r="JPT2489" s="58"/>
      <c r="JZP2489" s="58"/>
      <c r="KJL2489" s="58"/>
      <c r="KTH2489" s="58"/>
      <c r="LDD2489" s="58"/>
      <c r="LMZ2489" s="58"/>
      <c r="LWV2489" s="58"/>
      <c r="MGR2489" s="58"/>
      <c r="MQN2489" s="58"/>
      <c r="NAJ2489" s="58"/>
      <c r="NKF2489" s="58"/>
      <c r="NUB2489" s="58"/>
      <c r="ODX2489" s="58"/>
      <c r="ONT2489" s="58"/>
      <c r="OXP2489" s="58"/>
      <c r="PHL2489" s="58"/>
      <c r="PRH2489" s="58"/>
      <c r="QBD2489" s="58"/>
      <c r="QKZ2489" s="58"/>
      <c r="QUV2489" s="58"/>
      <c r="RER2489" s="58"/>
      <c r="RON2489" s="58"/>
      <c r="RYJ2489" s="58"/>
      <c r="SIF2489" s="58"/>
      <c r="SSB2489" s="58"/>
      <c r="TBX2489" s="58"/>
      <c r="TLT2489" s="58"/>
      <c r="TVP2489" s="58"/>
      <c r="UFL2489" s="58"/>
      <c r="UPH2489" s="58"/>
      <c r="UZD2489" s="58"/>
      <c r="VIZ2489" s="58"/>
      <c r="VSV2489" s="58"/>
      <c r="WCR2489" s="58"/>
      <c r="WMN2489" s="58"/>
      <c r="WWJ2489" s="58"/>
    </row>
    <row r="2490" spans="1:796 1052:1820 2076:2844 3100:3868 4124:4892 5148:5916 6172:6940 7196:7964 8220:8988 9244:10012 10268:11036 11292:12060 12316:13084 13340:14108 14364:15132 15388:16156" s="67" customFormat="1" ht="57" hidden="1" customHeight="1" x14ac:dyDescent="0.25">
      <c r="A2490" s="54">
        <f>+SUBTOTAL(3,$B$11:B2490)</f>
        <v>175</v>
      </c>
      <c r="B2490" s="62" t="s">
        <v>42</v>
      </c>
      <c r="C2490" s="62" t="s">
        <v>858</v>
      </c>
      <c r="D2490" s="62" t="s">
        <v>871</v>
      </c>
      <c r="E2490" s="62" t="s">
        <v>177</v>
      </c>
      <c r="F2490" s="63" t="s">
        <v>4647</v>
      </c>
      <c r="G2490" s="63">
        <v>45478</v>
      </c>
      <c r="H2490" s="63" t="s">
        <v>4647</v>
      </c>
      <c r="I2490" s="63">
        <v>45478</v>
      </c>
      <c r="J2490" s="63" t="s">
        <v>4647</v>
      </c>
      <c r="K2490" s="63">
        <v>45478</v>
      </c>
      <c r="L2490" s="80" t="s">
        <v>4648</v>
      </c>
      <c r="M2490" s="63" t="s">
        <v>48</v>
      </c>
      <c r="N2490" s="63" t="s">
        <v>64</v>
      </c>
      <c r="O2490" s="63" t="s">
        <v>171</v>
      </c>
      <c r="P2490" s="63"/>
      <c r="Q2490" s="64"/>
      <c r="R2490" s="65"/>
      <c r="S2490" s="63" t="s">
        <v>4649</v>
      </c>
      <c r="T2490" s="63" t="s">
        <v>4649</v>
      </c>
      <c r="U2490" s="63" t="s">
        <v>4649</v>
      </c>
      <c r="V2490" s="63" t="s">
        <v>80</v>
      </c>
      <c r="W2490" s="63" t="s">
        <v>81</v>
      </c>
      <c r="X2490" s="54" t="s">
        <v>58</v>
      </c>
      <c r="Y2490" s="49"/>
      <c r="Z2490" s="49"/>
      <c r="AA2490" s="54"/>
      <c r="AB2490" s="54"/>
      <c r="AC2490" s="68" t="s">
        <v>82</v>
      </c>
      <c r="AD2490" s="68" t="s">
        <v>82</v>
      </c>
      <c r="JX2490" s="58"/>
      <c r="TT2490" s="58"/>
      <c r="ADP2490" s="58"/>
      <c r="ANL2490" s="58"/>
      <c r="AXH2490" s="58"/>
      <c r="BHD2490" s="58"/>
      <c r="BQZ2490" s="58"/>
      <c r="CAV2490" s="58"/>
      <c r="CKR2490" s="58"/>
      <c r="CUN2490" s="58"/>
      <c r="DEJ2490" s="58"/>
      <c r="DOF2490" s="58"/>
      <c r="DYB2490" s="58"/>
      <c r="EHX2490" s="58"/>
      <c r="ERT2490" s="58"/>
      <c r="FBP2490" s="58"/>
      <c r="FLL2490" s="58"/>
      <c r="FVH2490" s="58"/>
      <c r="GFD2490" s="58"/>
      <c r="GOZ2490" s="58"/>
      <c r="GYV2490" s="58"/>
      <c r="HIR2490" s="58"/>
      <c r="HSN2490" s="58"/>
      <c r="ICJ2490" s="58"/>
      <c r="IMF2490" s="58"/>
      <c r="IWB2490" s="58"/>
      <c r="JFX2490" s="58"/>
      <c r="JPT2490" s="58"/>
      <c r="JZP2490" s="58"/>
      <c r="KJL2490" s="58"/>
      <c r="KTH2490" s="58"/>
      <c r="LDD2490" s="58"/>
      <c r="LMZ2490" s="58"/>
      <c r="LWV2490" s="58"/>
      <c r="MGR2490" s="58"/>
      <c r="MQN2490" s="58"/>
      <c r="NAJ2490" s="58"/>
      <c r="NKF2490" s="58"/>
      <c r="NUB2490" s="58"/>
      <c r="ODX2490" s="58"/>
      <c r="ONT2490" s="58"/>
      <c r="OXP2490" s="58"/>
      <c r="PHL2490" s="58"/>
      <c r="PRH2490" s="58"/>
      <c r="QBD2490" s="58"/>
      <c r="QKZ2490" s="58"/>
      <c r="QUV2490" s="58"/>
      <c r="RER2490" s="58"/>
      <c r="RON2490" s="58"/>
      <c r="RYJ2490" s="58"/>
      <c r="SIF2490" s="58"/>
      <c r="SSB2490" s="58"/>
      <c r="TBX2490" s="58"/>
      <c r="TLT2490" s="58"/>
      <c r="TVP2490" s="58"/>
      <c r="UFL2490" s="58"/>
      <c r="UPH2490" s="58"/>
      <c r="UZD2490" s="58"/>
      <c r="VIZ2490" s="58"/>
      <c r="VSV2490" s="58"/>
      <c r="WCR2490" s="58"/>
      <c r="WMN2490" s="58"/>
      <c r="WWJ2490" s="58"/>
    </row>
    <row r="2491" spans="1:796 1052:1820 2076:2844 3100:3868 4124:4892 5148:5916 6172:6940 7196:7964 8220:8988 9244:10012 10268:11036 11292:12060 12316:13084 13340:14108 14364:15132 15388:16156" s="67" customFormat="1" ht="57" hidden="1" customHeight="1" x14ac:dyDescent="0.25">
      <c r="A2491" s="54">
        <f>+SUBTOTAL(3,$B$11:B2491)</f>
        <v>175</v>
      </c>
      <c r="B2491" s="73" t="s">
        <v>42</v>
      </c>
      <c r="C2491" s="73" t="s">
        <v>858</v>
      </c>
      <c r="D2491" s="73" t="s">
        <v>871</v>
      </c>
      <c r="E2491" s="73" t="s">
        <v>177</v>
      </c>
      <c r="F2491" s="73" t="s">
        <v>4760</v>
      </c>
      <c r="G2491" s="73">
        <v>45506</v>
      </c>
      <c r="H2491" s="73" t="s">
        <v>4760</v>
      </c>
      <c r="I2491" s="73">
        <v>45506</v>
      </c>
      <c r="J2491" s="73" t="s">
        <v>4760</v>
      </c>
      <c r="K2491" s="73">
        <v>45506</v>
      </c>
      <c r="L2491" s="80" t="s">
        <v>4761</v>
      </c>
      <c r="M2491" s="73" t="s">
        <v>48</v>
      </c>
      <c r="N2491" s="73" t="s">
        <v>141</v>
      </c>
      <c r="O2491" s="73" t="s">
        <v>624</v>
      </c>
      <c r="P2491" s="73"/>
      <c r="Q2491" s="74"/>
      <c r="R2491" s="75"/>
      <c r="S2491" s="73" t="s">
        <v>4762</v>
      </c>
      <c r="T2491" s="73" t="s">
        <v>4762</v>
      </c>
      <c r="U2491" s="73" t="s">
        <v>4762</v>
      </c>
      <c r="V2491" s="73" t="s">
        <v>80</v>
      </c>
      <c r="W2491" s="73" t="s">
        <v>81</v>
      </c>
      <c r="X2491" s="72" t="s">
        <v>58</v>
      </c>
      <c r="Y2491" s="73"/>
      <c r="Z2491" s="73"/>
      <c r="AA2491" s="72"/>
      <c r="AB2491" s="72"/>
      <c r="AC2491" s="54" t="s">
        <v>82</v>
      </c>
      <c r="AD2491" s="54" t="s">
        <v>82</v>
      </c>
      <c r="JX2491" s="58"/>
      <c r="TT2491" s="58"/>
      <c r="ADP2491" s="58"/>
      <c r="ANL2491" s="58"/>
      <c r="AXH2491" s="58"/>
      <c r="BHD2491" s="58"/>
      <c r="BQZ2491" s="58"/>
      <c r="CAV2491" s="58"/>
      <c r="CKR2491" s="58"/>
      <c r="CUN2491" s="58"/>
      <c r="DEJ2491" s="58"/>
      <c r="DOF2491" s="58"/>
      <c r="DYB2491" s="58"/>
      <c r="EHX2491" s="58"/>
      <c r="ERT2491" s="58"/>
      <c r="FBP2491" s="58"/>
      <c r="FLL2491" s="58"/>
      <c r="FVH2491" s="58"/>
      <c r="GFD2491" s="58"/>
      <c r="GOZ2491" s="58"/>
      <c r="GYV2491" s="58"/>
      <c r="HIR2491" s="58"/>
      <c r="HSN2491" s="58"/>
      <c r="ICJ2491" s="58"/>
      <c r="IMF2491" s="58"/>
      <c r="IWB2491" s="58"/>
      <c r="JFX2491" s="58"/>
      <c r="JPT2491" s="58"/>
      <c r="JZP2491" s="58"/>
      <c r="KJL2491" s="58"/>
      <c r="KTH2491" s="58"/>
      <c r="LDD2491" s="58"/>
      <c r="LMZ2491" s="58"/>
      <c r="LWV2491" s="58"/>
      <c r="MGR2491" s="58"/>
      <c r="MQN2491" s="58"/>
      <c r="NAJ2491" s="58"/>
      <c r="NKF2491" s="58"/>
      <c r="NUB2491" s="58"/>
      <c r="ODX2491" s="58"/>
      <c r="ONT2491" s="58"/>
      <c r="OXP2491" s="58"/>
      <c r="PHL2491" s="58"/>
      <c r="PRH2491" s="58"/>
      <c r="QBD2491" s="58"/>
      <c r="QKZ2491" s="58"/>
      <c r="QUV2491" s="58"/>
      <c r="RER2491" s="58"/>
      <c r="RON2491" s="58"/>
      <c r="RYJ2491" s="58"/>
      <c r="SIF2491" s="58"/>
      <c r="SSB2491" s="58"/>
      <c r="TBX2491" s="58"/>
      <c r="TLT2491" s="58"/>
      <c r="TVP2491" s="58"/>
      <c r="UFL2491" s="58"/>
      <c r="UPH2491" s="58"/>
      <c r="UZD2491" s="58"/>
      <c r="VIZ2491" s="58"/>
      <c r="VSV2491" s="58"/>
      <c r="WCR2491" s="58"/>
      <c r="WMN2491" s="58"/>
      <c r="WWJ2491" s="58"/>
    </row>
    <row r="2492" spans="1:796 1052:1820 2076:2844 3100:3868 4124:4892 5148:5916 6172:6940 7196:7964 8220:8988 9244:10012 10268:11036 11292:12060 12316:13084 13340:14108 14364:15132 15388:16156" s="67" customFormat="1" ht="57" hidden="1" customHeight="1" x14ac:dyDescent="0.25">
      <c r="A2492" s="54">
        <f>+SUBTOTAL(3,$B$11:B2492)</f>
        <v>175</v>
      </c>
      <c r="B2492" s="73" t="s">
        <v>42</v>
      </c>
      <c r="C2492" s="73" t="s">
        <v>858</v>
      </c>
      <c r="D2492" s="73" t="s">
        <v>871</v>
      </c>
      <c r="E2492" s="73" t="s">
        <v>177</v>
      </c>
      <c r="F2492" s="73" t="s">
        <v>4763</v>
      </c>
      <c r="G2492" s="73">
        <v>45526</v>
      </c>
      <c r="H2492" s="73" t="s">
        <v>4763</v>
      </c>
      <c r="I2492" s="73">
        <v>45526</v>
      </c>
      <c r="J2492" s="73" t="s">
        <v>4763</v>
      </c>
      <c r="K2492" s="73">
        <v>45526</v>
      </c>
      <c r="L2492" s="80" t="s">
        <v>4764</v>
      </c>
      <c r="M2492" s="73" t="s">
        <v>48</v>
      </c>
      <c r="N2492" s="73" t="s">
        <v>221</v>
      </c>
      <c r="O2492" s="73" t="s">
        <v>222</v>
      </c>
      <c r="P2492" s="73"/>
      <c r="Q2492" s="74"/>
      <c r="R2492" s="75"/>
      <c r="S2492" s="73" t="s">
        <v>4765</v>
      </c>
      <c r="T2492" s="73" t="s">
        <v>4765</v>
      </c>
      <c r="U2492" s="73" t="s">
        <v>4765</v>
      </c>
      <c r="V2492" s="73" t="s">
        <v>80</v>
      </c>
      <c r="W2492" s="73" t="s">
        <v>81</v>
      </c>
      <c r="X2492" s="72" t="s">
        <v>58</v>
      </c>
      <c r="Y2492" s="73"/>
      <c r="Z2492" s="73"/>
      <c r="AA2492" s="72"/>
      <c r="AB2492" s="72"/>
      <c r="AC2492" s="54" t="s">
        <v>82</v>
      </c>
      <c r="AD2492" s="54" t="s">
        <v>82</v>
      </c>
      <c r="JX2492" s="58"/>
      <c r="TT2492" s="58"/>
      <c r="ADP2492" s="58"/>
      <c r="ANL2492" s="58"/>
      <c r="AXH2492" s="58"/>
      <c r="BHD2492" s="58"/>
      <c r="BQZ2492" s="58"/>
      <c r="CAV2492" s="58"/>
      <c r="CKR2492" s="58"/>
      <c r="CUN2492" s="58"/>
      <c r="DEJ2492" s="58"/>
      <c r="DOF2492" s="58"/>
      <c r="DYB2492" s="58"/>
      <c r="EHX2492" s="58"/>
      <c r="ERT2492" s="58"/>
      <c r="FBP2492" s="58"/>
      <c r="FLL2492" s="58"/>
      <c r="FVH2492" s="58"/>
      <c r="GFD2492" s="58"/>
      <c r="GOZ2492" s="58"/>
      <c r="GYV2492" s="58"/>
      <c r="HIR2492" s="58"/>
      <c r="HSN2492" s="58"/>
      <c r="ICJ2492" s="58"/>
      <c r="IMF2492" s="58"/>
      <c r="IWB2492" s="58"/>
      <c r="JFX2492" s="58"/>
      <c r="JPT2492" s="58"/>
      <c r="JZP2492" s="58"/>
      <c r="KJL2492" s="58"/>
      <c r="KTH2492" s="58"/>
      <c r="LDD2492" s="58"/>
      <c r="LMZ2492" s="58"/>
      <c r="LWV2492" s="58"/>
      <c r="MGR2492" s="58"/>
      <c r="MQN2492" s="58"/>
      <c r="NAJ2492" s="58"/>
      <c r="NKF2492" s="58"/>
      <c r="NUB2492" s="58"/>
      <c r="ODX2492" s="58"/>
      <c r="ONT2492" s="58"/>
      <c r="OXP2492" s="58"/>
      <c r="PHL2492" s="58"/>
      <c r="PRH2492" s="58"/>
      <c r="QBD2492" s="58"/>
      <c r="QKZ2492" s="58"/>
      <c r="QUV2492" s="58"/>
      <c r="RER2492" s="58"/>
      <c r="RON2492" s="58"/>
      <c r="RYJ2492" s="58"/>
      <c r="SIF2492" s="58"/>
      <c r="SSB2492" s="58"/>
      <c r="TBX2492" s="58"/>
      <c r="TLT2492" s="58"/>
      <c r="TVP2492" s="58"/>
      <c r="UFL2492" s="58"/>
      <c r="UPH2492" s="58"/>
      <c r="UZD2492" s="58"/>
      <c r="VIZ2492" s="58"/>
      <c r="VSV2492" s="58"/>
      <c r="WCR2492" s="58"/>
      <c r="WMN2492" s="58"/>
      <c r="WWJ2492" s="58"/>
    </row>
    <row r="2493" spans="1:796 1052:1820 2076:2844 3100:3868 4124:4892 5148:5916 6172:6940 7196:7964 8220:8988 9244:10012 10268:11036 11292:12060 12316:13084 13340:14108 14364:15132 15388:16156" s="67" customFormat="1" ht="57" hidden="1" customHeight="1" x14ac:dyDescent="0.25">
      <c r="A2493" s="54">
        <f>+SUBTOTAL(3,$B$11:B2493)</f>
        <v>175</v>
      </c>
      <c r="B2493" s="73" t="s">
        <v>42</v>
      </c>
      <c r="C2493" s="73" t="s">
        <v>858</v>
      </c>
      <c r="D2493" s="73" t="s">
        <v>871</v>
      </c>
      <c r="E2493" s="73" t="s">
        <v>177</v>
      </c>
      <c r="F2493" s="73" t="s">
        <v>4766</v>
      </c>
      <c r="G2493" s="73">
        <v>45511</v>
      </c>
      <c r="H2493" s="73" t="s">
        <v>4766</v>
      </c>
      <c r="I2493" s="73">
        <v>45511</v>
      </c>
      <c r="J2493" s="73" t="s">
        <v>4766</v>
      </c>
      <c r="K2493" s="73">
        <v>45511</v>
      </c>
      <c r="L2493" s="80" t="s">
        <v>4767</v>
      </c>
      <c r="M2493" s="73" t="s">
        <v>48</v>
      </c>
      <c r="N2493" s="73" t="s">
        <v>221</v>
      </c>
      <c r="O2493" s="73" t="s">
        <v>571</v>
      </c>
      <c r="P2493" s="73"/>
      <c r="Q2493" s="74"/>
      <c r="R2493" s="75"/>
      <c r="S2493" s="73" t="s">
        <v>4768</v>
      </c>
      <c r="T2493" s="73" t="s">
        <v>4768</v>
      </c>
      <c r="U2493" s="73" t="s">
        <v>4768</v>
      </c>
      <c r="V2493" s="73" t="s">
        <v>71</v>
      </c>
      <c r="W2493" s="73" t="s">
        <v>72</v>
      </c>
      <c r="X2493" s="72" t="s">
        <v>58</v>
      </c>
      <c r="Y2493" s="73"/>
      <c r="Z2493" s="73"/>
      <c r="AA2493" s="72"/>
      <c r="AB2493" s="72"/>
      <c r="AC2493" s="54" t="s">
        <v>82</v>
      </c>
      <c r="AD2493" s="54" t="s">
        <v>82</v>
      </c>
      <c r="JX2493" s="58"/>
      <c r="TT2493" s="58"/>
      <c r="ADP2493" s="58"/>
      <c r="ANL2493" s="58"/>
      <c r="AXH2493" s="58"/>
      <c r="BHD2493" s="58"/>
      <c r="BQZ2493" s="58"/>
      <c r="CAV2493" s="58"/>
      <c r="CKR2493" s="58"/>
      <c r="CUN2493" s="58"/>
      <c r="DEJ2493" s="58"/>
      <c r="DOF2493" s="58"/>
      <c r="DYB2493" s="58"/>
      <c r="EHX2493" s="58"/>
      <c r="ERT2493" s="58"/>
      <c r="FBP2493" s="58"/>
      <c r="FLL2493" s="58"/>
      <c r="FVH2493" s="58"/>
      <c r="GFD2493" s="58"/>
      <c r="GOZ2493" s="58"/>
      <c r="GYV2493" s="58"/>
      <c r="HIR2493" s="58"/>
      <c r="HSN2493" s="58"/>
      <c r="ICJ2493" s="58"/>
      <c r="IMF2493" s="58"/>
      <c r="IWB2493" s="58"/>
      <c r="JFX2493" s="58"/>
      <c r="JPT2493" s="58"/>
      <c r="JZP2493" s="58"/>
      <c r="KJL2493" s="58"/>
      <c r="KTH2493" s="58"/>
      <c r="LDD2493" s="58"/>
      <c r="LMZ2493" s="58"/>
      <c r="LWV2493" s="58"/>
      <c r="MGR2493" s="58"/>
      <c r="MQN2493" s="58"/>
      <c r="NAJ2493" s="58"/>
      <c r="NKF2493" s="58"/>
      <c r="NUB2493" s="58"/>
      <c r="ODX2493" s="58"/>
      <c r="ONT2493" s="58"/>
      <c r="OXP2493" s="58"/>
      <c r="PHL2493" s="58"/>
      <c r="PRH2493" s="58"/>
      <c r="QBD2493" s="58"/>
      <c r="QKZ2493" s="58"/>
      <c r="QUV2493" s="58"/>
      <c r="RER2493" s="58"/>
      <c r="RON2493" s="58"/>
      <c r="RYJ2493" s="58"/>
      <c r="SIF2493" s="58"/>
      <c r="SSB2493" s="58"/>
      <c r="TBX2493" s="58"/>
      <c r="TLT2493" s="58"/>
      <c r="TVP2493" s="58"/>
      <c r="UFL2493" s="58"/>
      <c r="UPH2493" s="58"/>
      <c r="UZD2493" s="58"/>
      <c r="VIZ2493" s="58"/>
      <c r="VSV2493" s="58"/>
      <c r="WCR2493" s="58"/>
      <c r="WMN2493" s="58"/>
      <c r="WWJ2493" s="58"/>
    </row>
    <row r="2494" spans="1:796 1052:1820 2076:2844 3100:3868 4124:4892 5148:5916 6172:6940 7196:7964 8220:8988 9244:10012 10268:11036 11292:12060 12316:13084 13340:14108 14364:15132 15388:16156" s="67" customFormat="1" ht="57" hidden="1" customHeight="1" x14ac:dyDescent="0.25">
      <c r="A2494" s="54">
        <f>+SUBTOTAL(3,$B$11:B2494)</f>
        <v>175</v>
      </c>
      <c r="B2494" s="73" t="s">
        <v>42</v>
      </c>
      <c r="C2494" s="73" t="s">
        <v>858</v>
      </c>
      <c r="D2494" s="73" t="s">
        <v>871</v>
      </c>
      <c r="E2494" s="73" t="s">
        <v>177</v>
      </c>
      <c r="F2494" s="73" t="s">
        <v>4769</v>
      </c>
      <c r="G2494" s="73">
        <v>45512</v>
      </c>
      <c r="H2494" s="73" t="s">
        <v>4769</v>
      </c>
      <c r="I2494" s="73">
        <v>45512</v>
      </c>
      <c r="J2494" s="73" t="s">
        <v>4769</v>
      </c>
      <c r="K2494" s="73">
        <v>45512</v>
      </c>
      <c r="L2494" s="80" t="s">
        <v>4770</v>
      </c>
      <c r="M2494" s="73" t="s">
        <v>48</v>
      </c>
      <c r="N2494" s="73" t="s">
        <v>64</v>
      </c>
      <c r="O2494" s="73" t="s">
        <v>87</v>
      </c>
      <c r="P2494" s="73"/>
      <c r="Q2494" s="74"/>
      <c r="R2494" s="75"/>
      <c r="S2494" s="73" t="s">
        <v>4771</v>
      </c>
      <c r="T2494" s="73" t="s">
        <v>4771</v>
      </c>
      <c r="U2494" s="73" t="s">
        <v>4771</v>
      </c>
      <c r="V2494" s="73" t="s">
        <v>147</v>
      </c>
      <c r="W2494" s="73" t="s">
        <v>4704</v>
      </c>
      <c r="X2494" s="72" t="s">
        <v>58</v>
      </c>
      <c r="Y2494" s="73"/>
      <c r="Z2494" s="73"/>
      <c r="AA2494" s="72"/>
      <c r="AB2494" s="72"/>
      <c r="AC2494" s="78" t="s">
        <v>82</v>
      </c>
      <c r="AD2494" s="78" t="s">
        <v>82</v>
      </c>
      <c r="JX2494" s="58"/>
      <c r="TT2494" s="58"/>
      <c r="ADP2494" s="58"/>
      <c r="ANL2494" s="58"/>
      <c r="AXH2494" s="58"/>
      <c r="BHD2494" s="58"/>
      <c r="BQZ2494" s="58"/>
      <c r="CAV2494" s="58"/>
      <c r="CKR2494" s="58"/>
      <c r="CUN2494" s="58"/>
      <c r="DEJ2494" s="58"/>
      <c r="DOF2494" s="58"/>
      <c r="DYB2494" s="58"/>
      <c r="EHX2494" s="58"/>
      <c r="ERT2494" s="58"/>
      <c r="FBP2494" s="58"/>
      <c r="FLL2494" s="58"/>
      <c r="FVH2494" s="58"/>
      <c r="GFD2494" s="58"/>
      <c r="GOZ2494" s="58"/>
      <c r="GYV2494" s="58"/>
      <c r="HIR2494" s="58"/>
      <c r="HSN2494" s="58"/>
      <c r="ICJ2494" s="58"/>
      <c r="IMF2494" s="58"/>
      <c r="IWB2494" s="58"/>
      <c r="JFX2494" s="58"/>
      <c r="JPT2494" s="58"/>
      <c r="JZP2494" s="58"/>
      <c r="KJL2494" s="58"/>
      <c r="KTH2494" s="58"/>
      <c r="LDD2494" s="58"/>
      <c r="LMZ2494" s="58"/>
      <c r="LWV2494" s="58"/>
      <c r="MGR2494" s="58"/>
      <c r="MQN2494" s="58"/>
      <c r="NAJ2494" s="58"/>
      <c r="NKF2494" s="58"/>
      <c r="NUB2494" s="58"/>
      <c r="ODX2494" s="58"/>
      <c r="ONT2494" s="58"/>
      <c r="OXP2494" s="58"/>
      <c r="PHL2494" s="58"/>
      <c r="PRH2494" s="58"/>
      <c r="QBD2494" s="58"/>
      <c r="QKZ2494" s="58"/>
      <c r="QUV2494" s="58"/>
      <c r="RER2494" s="58"/>
      <c r="RON2494" s="58"/>
      <c r="RYJ2494" s="58"/>
      <c r="SIF2494" s="58"/>
      <c r="SSB2494" s="58"/>
      <c r="TBX2494" s="58"/>
      <c r="TLT2494" s="58"/>
      <c r="TVP2494" s="58"/>
      <c r="UFL2494" s="58"/>
      <c r="UPH2494" s="58"/>
      <c r="UZD2494" s="58"/>
      <c r="VIZ2494" s="58"/>
      <c r="VSV2494" s="58"/>
      <c r="WCR2494" s="58"/>
      <c r="WMN2494" s="58"/>
      <c r="WWJ2494" s="58"/>
    </row>
    <row r="2495" spans="1:796 1052:1820 2076:2844 3100:3868 4124:4892 5148:5916 6172:6940 7196:7964 8220:8988 9244:10012 10268:11036 11292:12060 12316:13084 13340:14108 14364:15132 15388:16156" s="67" customFormat="1" ht="57" hidden="1" customHeight="1" x14ac:dyDescent="0.25">
      <c r="A2495" s="54">
        <f>+SUBTOTAL(3,$B$11:B2495)</f>
        <v>175</v>
      </c>
      <c r="B2495" s="73" t="s">
        <v>42</v>
      </c>
      <c r="C2495" s="73" t="s">
        <v>858</v>
      </c>
      <c r="D2495" s="73" t="s">
        <v>871</v>
      </c>
      <c r="E2495" s="73" t="s">
        <v>177</v>
      </c>
      <c r="F2495" s="73" t="s">
        <v>4772</v>
      </c>
      <c r="G2495" s="73">
        <v>45512</v>
      </c>
      <c r="H2495" s="73" t="s">
        <v>4772</v>
      </c>
      <c r="I2495" s="73">
        <v>45512</v>
      </c>
      <c r="J2495" s="73" t="s">
        <v>4772</v>
      </c>
      <c r="K2495" s="73">
        <v>45512</v>
      </c>
      <c r="L2495" s="80" t="s">
        <v>4014</v>
      </c>
      <c r="M2495" s="73" t="s">
        <v>48</v>
      </c>
      <c r="N2495" s="73" t="s">
        <v>141</v>
      </c>
      <c r="O2495" s="73" t="s">
        <v>554</v>
      </c>
      <c r="P2495" s="73"/>
      <c r="Q2495" s="74"/>
      <c r="R2495" s="75"/>
      <c r="S2495" s="73" t="s">
        <v>4773</v>
      </c>
      <c r="T2495" s="73" t="s">
        <v>4773</v>
      </c>
      <c r="U2495" s="73" t="s">
        <v>4773</v>
      </c>
      <c r="V2495" s="73" t="s">
        <v>80</v>
      </c>
      <c r="W2495" s="73" t="s">
        <v>4692</v>
      </c>
      <c r="X2495" s="72" t="s">
        <v>58</v>
      </c>
      <c r="Y2495" s="73"/>
      <c r="Z2495" s="73"/>
      <c r="AA2495" s="72"/>
      <c r="AB2495" s="72"/>
      <c r="AC2495" s="78" t="s">
        <v>117</v>
      </c>
      <c r="AD2495" s="78" t="s">
        <v>117</v>
      </c>
      <c r="JX2495" s="58"/>
      <c r="TT2495" s="58"/>
      <c r="ADP2495" s="58"/>
      <c r="ANL2495" s="58"/>
      <c r="AXH2495" s="58"/>
      <c r="BHD2495" s="58"/>
      <c r="BQZ2495" s="58"/>
      <c r="CAV2495" s="58"/>
      <c r="CKR2495" s="58"/>
      <c r="CUN2495" s="58"/>
      <c r="DEJ2495" s="58"/>
      <c r="DOF2495" s="58"/>
      <c r="DYB2495" s="58"/>
      <c r="EHX2495" s="58"/>
      <c r="ERT2495" s="58"/>
      <c r="FBP2495" s="58"/>
      <c r="FLL2495" s="58"/>
      <c r="FVH2495" s="58"/>
      <c r="GFD2495" s="58"/>
      <c r="GOZ2495" s="58"/>
      <c r="GYV2495" s="58"/>
      <c r="HIR2495" s="58"/>
      <c r="HSN2495" s="58"/>
      <c r="ICJ2495" s="58"/>
      <c r="IMF2495" s="58"/>
      <c r="IWB2495" s="58"/>
      <c r="JFX2495" s="58"/>
      <c r="JPT2495" s="58"/>
      <c r="JZP2495" s="58"/>
      <c r="KJL2495" s="58"/>
      <c r="KTH2495" s="58"/>
      <c r="LDD2495" s="58"/>
      <c r="LMZ2495" s="58"/>
      <c r="LWV2495" s="58"/>
      <c r="MGR2495" s="58"/>
      <c r="MQN2495" s="58"/>
      <c r="NAJ2495" s="58"/>
      <c r="NKF2495" s="58"/>
      <c r="NUB2495" s="58"/>
      <c r="ODX2495" s="58"/>
      <c r="ONT2495" s="58"/>
      <c r="OXP2495" s="58"/>
      <c r="PHL2495" s="58"/>
      <c r="PRH2495" s="58"/>
      <c r="QBD2495" s="58"/>
      <c r="QKZ2495" s="58"/>
      <c r="QUV2495" s="58"/>
      <c r="RER2495" s="58"/>
      <c r="RON2495" s="58"/>
      <c r="RYJ2495" s="58"/>
      <c r="SIF2495" s="58"/>
      <c r="SSB2495" s="58"/>
      <c r="TBX2495" s="58"/>
      <c r="TLT2495" s="58"/>
      <c r="TVP2495" s="58"/>
      <c r="UFL2495" s="58"/>
      <c r="UPH2495" s="58"/>
      <c r="UZD2495" s="58"/>
      <c r="VIZ2495" s="58"/>
      <c r="VSV2495" s="58"/>
      <c r="WCR2495" s="58"/>
      <c r="WMN2495" s="58"/>
      <c r="WWJ2495" s="58"/>
    </row>
    <row r="2496" spans="1:796 1052:1820 2076:2844 3100:3868 4124:4892 5148:5916 6172:6940 7196:7964 8220:8988 9244:10012 10268:11036 11292:12060 12316:13084 13340:14108 14364:15132 15388:16156" s="67" customFormat="1" ht="57" hidden="1" customHeight="1" x14ac:dyDescent="0.25">
      <c r="A2496" s="54">
        <f>+SUBTOTAL(3,$B$11:B2496)</f>
        <v>175</v>
      </c>
      <c r="B2496" s="73" t="s">
        <v>42</v>
      </c>
      <c r="C2496" s="73" t="s">
        <v>858</v>
      </c>
      <c r="D2496" s="73" t="s">
        <v>871</v>
      </c>
      <c r="E2496" s="73" t="s">
        <v>177</v>
      </c>
      <c r="F2496" s="73" t="s">
        <v>4774</v>
      </c>
      <c r="G2496" s="73">
        <v>45512</v>
      </c>
      <c r="H2496" s="73" t="s">
        <v>4774</v>
      </c>
      <c r="I2496" s="73">
        <v>45512</v>
      </c>
      <c r="J2496" s="73" t="s">
        <v>4774</v>
      </c>
      <c r="K2496" s="73">
        <v>45512</v>
      </c>
      <c r="L2496" s="80" t="s">
        <v>4775</v>
      </c>
      <c r="M2496" s="73" t="s">
        <v>48</v>
      </c>
      <c r="N2496" s="73" t="s">
        <v>64</v>
      </c>
      <c r="O2496" s="73" t="s">
        <v>4776</v>
      </c>
      <c r="P2496" s="73"/>
      <c r="Q2496" s="74"/>
      <c r="R2496" s="75"/>
      <c r="S2496" s="73" t="s">
        <v>4777</v>
      </c>
      <c r="T2496" s="73" t="s">
        <v>4777</v>
      </c>
      <c r="U2496" s="73" t="s">
        <v>4777</v>
      </c>
      <c r="V2496" s="73" t="s">
        <v>147</v>
      </c>
      <c r="W2496" s="73" t="s">
        <v>4704</v>
      </c>
      <c r="X2496" s="72" t="s">
        <v>58</v>
      </c>
      <c r="Y2496" s="73"/>
      <c r="Z2496" s="73"/>
      <c r="AA2496" s="72"/>
      <c r="AB2496" s="72"/>
      <c r="AC2496" s="54" t="s">
        <v>82</v>
      </c>
      <c r="AD2496" s="54" t="s">
        <v>82</v>
      </c>
      <c r="JX2496" s="58"/>
      <c r="TT2496" s="58"/>
      <c r="ADP2496" s="58"/>
      <c r="ANL2496" s="58"/>
      <c r="AXH2496" s="58"/>
      <c r="BHD2496" s="58"/>
      <c r="BQZ2496" s="58"/>
      <c r="CAV2496" s="58"/>
      <c r="CKR2496" s="58"/>
      <c r="CUN2496" s="58"/>
      <c r="DEJ2496" s="58"/>
      <c r="DOF2496" s="58"/>
      <c r="DYB2496" s="58"/>
      <c r="EHX2496" s="58"/>
      <c r="ERT2496" s="58"/>
      <c r="FBP2496" s="58"/>
      <c r="FLL2496" s="58"/>
      <c r="FVH2496" s="58"/>
      <c r="GFD2496" s="58"/>
      <c r="GOZ2496" s="58"/>
      <c r="GYV2496" s="58"/>
      <c r="HIR2496" s="58"/>
      <c r="HSN2496" s="58"/>
      <c r="ICJ2496" s="58"/>
      <c r="IMF2496" s="58"/>
      <c r="IWB2496" s="58"/>
      <c r="JFX2496" s="58"/>
      <c r="JPT2496" s="58"/>
      <c r="JZP2496" s="58"/>
      <c r="KJL2496" s="58"/>
      <c r="KTH2496" s="58"/>
      <c r="LDD2496" s="58"/>
      <c r="LMZ2496" s="58"/>
      <c r="LWV2496" s="58"/>
      <c r="MGR2496" s="58"/>
      <c r="MQN2496" s="58"/>
      <c r="NAJ2496" s="58"/>
      <c r="NKF2496" s="58"/>
      <c r="NUB2496" s="58"/>
      <c r="ODX2496" s="58"/>
      <c r="ONT2496" s="58"/>
      <c r="OXP2496" s="58"/>
      <c r="PHL2496" s="58"/>
      <c r="PRH2496" s="58"/>
      <c r="QBD2496" s="58"/>
      <c r="QKZ2496" s="58"/>
      <c r="QUV2496" s="58"/>
      <c r="RER2496" s="58"/>
      <c r="RON2496" s="58"/>
      <c r="RYJ2496" s="58"/>
      <c r="SIF2496" s="58"/>
      <c r="SSB2496" s="58"/>
      <c r="TBX2496" s="58"/>
      <c r="TLT2496" s="58"/>
      <c r="TVP2496" s="58"/>
      <c r="UFL2496" s="58"/>
      <c r="UPH2496" s="58"/>
      <c r="UZD2496" s="58"/>
      <c r="VIZ2496" s="58"/>
      <c r="VSV2496" s="58"/>
      <c r="WCR2496" s="58"/>
      <c r="WMN2496" s="58"/>
      <c r="WWJ2496" s="58"/>
    </row>
    <row r="2497" spans="1:796 1052:1820 2076:2844 3100:3868 4124:4892 5148:5916 6172:6940 7196:7964 8220:8988 9244:10012 10268:11036 11292:12060 12316:13084 13340:14108 14364:15132 15388:16156" s="67" customFormat="1" ht="67.5" hidden="1" customHeight="1" x14ac:dyDescent="0.25">
      <c r="A2497" s="54">
        <f>+SUBTOTAL(3,$B$11:B2497)</f>
        <v>175</v>
      </c>
      <c r="B2497" s="73" t="s">
        <v>42</v>
      </c>
      <c r="C2497" s="73" t="s">
        <v>858</v>
      </c>
      <c r="D2497" s="73" t="s">
        <v>871</v>
      </c>
      <c r="E2497" s="73" t="s">
        <v>177</v>
      </c>
      <c r="F2497" s="73" t="s">
        <v>4778</v>
      </c>
      <c r="G2497" s="73">
        <v>45513</v>
      </c>
      <c r="H2497" s="73" t="s">
        <v>4778</v>
      </c>
      <c r="I2497" s="73">
        <v>45513</v>
      </c>
      <c r="J2497" s="73" t="s">
        <v>4778</v>
      </c>
      <c r="K2497" s="73">
        <v>45513</v>
      </c>
      <c r="L2497" s="80" t="s">
        <v>4014</v>
      </c>
      <c r="M2497" s="73" t="s">
        <v>48</v>
      </c>
      <c r="N2497" s="73" t="s">
        <v>141</v>
      </c>
      <c r="O2497" s="73" t="s">
        <v>554</v>
      </c>
      <c r="P2497" s="73"/>
      <c r="Q2497" s="74"/>
      <c r="R2497" s="75"/>
      <c r="S2497" s="73" t="s">
        <v>4779</v>
      </c>
      <c r="T2497" s="73" t="s">
        <v>4779</v>
      </c>
      <c r="U2497" s="73" t="s">
        <v>4779</v>
      </c>
      <c r="V2497" s="73" t="s">
        <v>80</v>
      </c>
      <c r="W2497" s="73" t="s">
        <v>4692</v>
      </c>
      <c r="X2497" s="72" t="s">
        <v>58</v>
      </c>
      <c r="Y2497" s="73"/>
      <c r="Z2497" s="73"/>
      <c r="AA2497" s="72"/>
      <c r="AB2497" s="72"/>
      <c r="AC2497" s="78" t="s">
        <v>117</v>
      </c>
      <c r="AD2497" s="78" t="s">
        <v>117</v>
      </c>
      <c r="JX2497" s="58"/>
      <c r="TT2497" s="58"/>
      <c r="ADP2497" s="58"/>
      <c r="ANL2497" s="58"/>
      <c r="AXH2497" s="58"/>
      <c r="BHD2497" s="58"/>
      <c r="BQZ2497" s="58"/>
      <c r="CAV2497" s="58"/>
      <c r="CKR2497" s="58"/>
      <c r="CUN2497" s="58"/>
      <c r="DEJ2497" s="58"/>
      <c r="DOF2497" s="58"/>
      <c r="DYB2497" s="58"/>
      <c r="EHX2497" s="58"/>
      <c r="ERT2497" s="58"/>
      <c r="FBP2497" s="58"/>
      <c r="FLL2497" s="58"/>
      <c r="FVH2497" s="58"/>
      <c r="GFD2497" s="58"/>
      <c r="GOZ2497" s="58"/>
      <c r="GYV2497" s="58"/>
      <c r="HIR2497" s="58"/>
      <c r="HSN2497" s="58"/>
      <c r="ICJ2497" s="58"/>
      <c r="IMF2497" s="58"/>
      <c r="IWB2497" s="58"/>
      <c r="JFX2497" s="58"/>
      <c r="JPT2497" s="58"/>
      <c r="JZP2497" s="58"/>
      <c r="KJL2497" s="58"/>
      <c r="KTH2497" s="58"/>
      <c r="LDD2497" s="58"/>
      <c r="LMZ2497" s="58"/>
      <c r="LWV2497" s="58"/>
      <c r="MGR2497" s="58"/>
      <c r="MQN2497" s="58"/>
      <c r="NAJ2497" s="58"/>
      <c r="NKF2497" s="58"/>
      <c r="NUB2497" s="58"/>
      <c r="ODX2497" s="58"/>
      <c r="ONT2497" s="58"/>
      <c r="OXP2497" s="58"/>
      <c r="PHL2497" s="58"/>
      <c r="PRH2497" s="58"/>
      <c r="QBD2497" s="58"/>
      <c r="QKZ2497" s="58"/>
      <c r="QUV2497" s="58"/>
      <c r="RER2497" s="58"/>
      <c r="RON2497" s="58"/>
      <c r="RYJ2497" s="58"/>
      <c r="SIF2497" s="58"/>
      <c r="SSB2497" s="58"/>
      <c r="TBX2497" s="58"/>
      <c r="TLT2497" s="58"/>
      <c r="TVP2497" s="58"/>
      <c r="UFL2497" s="58"/>
      <c r="UPH2497" s="58"/>
      <c r="UZD2497" s="58"/>
      <c r="VIZ2497" s="58"/>
      <c r="VSV2497" s="58"/>
      <c r="WCR2497" s="58"/>
      <c r="WMN2497" s="58"/>
      <c r="WWJ2497" s="58"/>
    </row>
    <row r="2498" spans="1:796 1052:1820 2076:2844 3100:3868 4124:4892 5148:5916 6172:6940 7196:7964 8220:8988 9244:10012 10268:11036 11292:12060 12316:13084 13340:14108 14364:15132 15388:16156" s="67" customFormat="1" ht="57" hidden="1" customHeight="1" x14ac:dyDescent="0.25">
      <c r="A2498" s="54">
        <f>+SUBTOTAL(3,$B$11:B2498)</f>
        <v>175</v>
      </c>
      <c r="B2498" s="73" t="s">
        <v>42</v>
      </c>
      <c r="C2498" s="73" t="s">
        <v>858</v>
      </c>
      <c r="D2498" s="73" t="s">
        <v>871</v>
      </c>
      <c r="E2498" s="73" t="s">
        <v>177</v>
      </c>
      <c r="F2498" s="73" t="s">
        <v>4780</v>
      </c>
      <c r="G2498" s="73">
        <v>45517</v>
      </c>
      <c r="H2498" s="73" t="s">
        <v>4780</v>
      </c>
      <c r="I2498" s="73">
        <v>45517</v>
      </c>
      <c r="J2498" s="73" t="s">
        <v>4780</v>
      </c>
      <c r="K2498" s="73">
        <v>45517</v>
      </c>
      <c r="L2498" s="80" t="s">
        <v>4781</v>
      </c>
      <c r="M2498" s="73" t="s">
        <v>48</v>
      </c>
      <c r="N2498" s="73" t="s">
        <v>709</v>
      </c>
      <c r="O2498" s="73" t="s">
        <v>4782</v>
      </c>
      <c r="P2498" s="73"/>
      <c r="Q2498" s="74"/>
      <c r="R2498" s="75"/>
      <c r="S2498" s="73" t="s">
        <v>4783</v>
      </c>
      <c r="T2498" s="73" t="s">
        <v>4783</v>
      </c>
      <c r="U2498" s="73" t="s">
        <v>4783</v>
      </c>
      <c r="V2498" s="73" t="s">
        <v>229</v>
      </c>
      <c r="W2498" s="73" t="s">
        <v>230</v>
      </c>
      <c r="X2498" s="72" t="s">
        <v>58</v>
      </c>
      <c r="Y2498" s="73"/>
      <c r="Z2498" s="73"/>
      <c r="AA2498" s="72"/>
      <c r="AB2498" s="72"/>
      <c r="AC2498" s="78" t="s">
        <v>117</v>
      </c>
      <c r="AD2498" s="78" t="s">
        <v>117</v>
      </c>
      <c r="JX2498" s="58"/>
      <c r="TT2498" s="58"/>
      <c r="ADP2498" s="58"/>
      <c r="ANL2498" s="58"/>
      <c r="AXH2498" s="58"/>
      <c r="BHD2498" s="58"/>
      <c r="BQZ2498" s="58"/>
      <c r="CAV2498" s="58"/>
      <c r="CKR2498" s="58"/>
      <c r="CUN2498" s="58"/>
      <c r="DEJ2498" s="58"/>
      <c r="DOF2498" s="58"/>
      <c r="DYB2498" s="58"/>
      <c r="EHX2498" s="58"/>
      <c r="ERT2498" s="58"/>
      <c r="FBP2498" s="58"/>
      <c r="FLL2498" s="58"/>
      <c r="FVH2498" s="58"/>
      <c r="GFD2498" s="58"/>
      <c r="GOZ2498" s="58"/>
      <c r="GYV2498" s="58"/>
      <c r="HIR2498" s="58"/>
      <c r="HSN2498" s="58"/>
      <c r="ICJ2498" s="58"/>
      <c r="IMF2498" s="58"/>
      <c r="IWB2498" s="58"/>
      <c r="JFX2498" s="58"/>
      <c r="JPT2498" s="58"/>
      <c r="JZP2498" s="58"/>
      <c r="KJL2498" s="58"/>
      <c r="KTH2498" s="58"/>
      <c r="LDD2498" s="58"/>
      <c r="LMZ2498" s="58"/>
      <c r="LWV2498" s="58"/>
      <c r="MGR2498" s="58"/>
      <c r="MQN2498" s="58"/>
      <c r="NAJ2498" s="58"/>
      <c r="NKF2498" s="58"/>
      <c r="NUB2498" s="58"/>
      <c r="ODX2498" s="58"/>
      <c r="ONT2498" s="58"/>
      <c r="OXP2498" s="58"/>
      <c r="PHL2498" s="58"/>
      <c r="PRH2498" s="58"/>
      <c r="QBD2498" s="58"/>
      <c r="QKZ2498" s="58"/>
      <c r="QUV2498" s="58"/>
      <c r="RER2498" s="58"/>
      <c r="RON2498" s="58"/>
      <c r="RYJ2498" s="58"/>
      <c r="SIF2498" s="58"/>
      <c r="SSB2498" s="58"/>
      <c r="TBX2498" s="58"/>
      <c r="TLT2498" s="58"/>
      <c r="TVP2498" s="58"/>
      <c r="UFL2498" s="58"/>
      <c r="UPH2498" s="58"/>
      <c r="UZD2498" s="58"/>
      <c r="VIZ2498" s="58"/>
      <c r="VSV2498" s="58"/>
      <c r="WCR2498" s="58"/>
      <c r="WMN2498" s="58"/>
      <c r="WWJ2498" s="58"/>
    </row>
    <row r="2499" spans="1:796 1052:1820 2076:2844 3100:3868 4124:4892 5148:5916 6172:6940 7196:7964 8220:8988 9244:10012 10268:11036 11292:12060 12316:13084 13340:14108 14364:15132 15388:16156" s="67" customFormat="1" ht="57" hidden="1" customHeight="1" x14ac:dyDescent="0.25">
      <c r="A2499" s="54">
        <f>+SUBTOTAL(3,$B$11:B2499)</f>
        <v>175</v>
      </c>
      <c r="B2499" s="73" t="s">
        <v>42</v>
      </c>
      <c r="C2499" s="73" t="s">
        <v>858</v>
      </c>
      <c r="D2499" s="73" t="s">
        <v>871</v>
      </c>
      <c r="E2499" s="73" t="s">
        <v>177</v>
      </c>
      <c r="F2499" s="73" t="s">
        <v>4784</v>
      </c>
      <c r="G2499" s="73">
        <v>45517</v>
      </c>
      <c r="H2499" s="73" t="s">
        <v>4784</v>
      </c>
      <c r="I2499" s="73">
        <v>45517</v>
      </c>
      <c r="J2499" s="73" t="s">
        <v>4784</v>
      </c>
      <c r="K2499" s="73">
        <v>45517</v>
      </c>
      <c r="L2499" s="80" t="s">
        <v>4785</v>
      </c>
      <c r="M2499" s="73" t="s">
        <v>48</v>
      </c>
      <c r="N2499" s="73" t="s">
        <v>191</v>
      </c>
      <c r="O2499" s="73" t="s">
        <v>371</v>
      </c>
      <c r="P2499" s="73"/>
      <c r="Q2499" s="74"/>
      <c r="R2499" s="75"/>
      <c r="S2499" s="73" t="s">
        <v>4786</v>
      </c>
      <c r="T2499" s="73" t="s">
        <v>4786</v>
      </c>
      <c r="U2499" s="73" t="s">
        <v>4786</v>
      </c>
      <c r="V2499" s="73" t="s">
        <v>71</v>
      </c>
      <c r="W2499" s="73" t="s">
        <v>72</v>
      </c>
      <c r="X2499" s="72" t="s">
        <v>58</v>
      </c>
      <c r="Y2499" s="73"/>
      <c r="Z2499" s="73"/>
      <c r="AA2499" s="72"/>
      <c r="AB2499" s="72"/>
      <c r="AC2499" s="54" t="s">
        <v>82</v>
      </c>
      <c r="AD2499" s="54" t="s">
        <v>82</v>
      </c>
      <c r="JX2499" s="58"/>
      <c r="TT2499" s="58"/>
      <c r="ADP2499" s="58"/>
      <c r="ANL2499" s="58"/>
      <c r="AXH2499" s="58"/>
      <c r="BHD2499" s="58"/>
      <c r="BQZ2499" s="58"/>
      <c r="CAV2499" s="58"/>
      <c r="CKR2499" s="58"/>
      <c r="CUN2499" s="58"/>
      <c r="DEJ2499" s="58"/>
      <c r="DOF2499" s="58"/>
      <c r="DYB2499" s="58"/>
      <c r="EHX2499" s="58"/>
      <c r="ERT2499" s="58"/>
      <c r="FBP2499" s="58"/>
      <c r="FLL2499" s="58"/>
      <c r="FVH2499" s="58"/>
      <c r="GFD2499" s="58"/>
      <c r="GOZ2499" s="58"/>
      <c r="GYV2499" s="58"/>
      <c r="HIR2499" s="58"/>
      <c r="HSN2499" s="58"/>
      <c r="ICJ2499" s="58"/>
      <c r="IMF2499" s="58"/>
      <c r="IWB2499" s="58"/>
      <c r="JFX2499" s="58"/>
      <c r="JPT2499" s="58"/>
      <c r="JZP2499" s="58"/>
      <c r="KJL2499" s="58"/>
      <c r="KTH2499" s="58"/>
      <c r="LDD2499" s="58"/>
      <c r="LMZ2499" s="58"/>
      <c r="LWV2499" s="58"/>
      <c r="MGR2499" s="58"/>
      <c r="MQN2499" s="58"/>
      <c r="NAJ2499" s="58"/>
      <c r="NKF2499" s="58"/>
      <c r="NUB2499" s="58"/>
      <c r="ODX2499" s="58"/>
      <c r="ONT2499" s="58"/>
      <c r="OXP2499" s="58"/>
      <c r="PHL2499" s="58"/>
      <c r="PRH2499" s="58"/>
      <c r="QBD2499" s="58"/>
      <c r="QKZ2499" s="58"/>
      <c r="QUV2499" s="58"/>
      <c r="RER2499" s="58"/>
      <c r="RON2499" s="58"/>
      <c r="RYJ2499" s="58"/>
      <c r="SIF2499" s="58"/>
      <c r="SSB2499" s="58"/>
      <c r="TBX2499" s="58"/>
      <c r="TLT2499" s="58"/>
      <c r="TVP2499" s="58"/>
      <c r="UFL2499" s="58"/>
      <c r="UPH2499" s="58"/>
      <c r="UZD2499" s="58"/>
      <c r="VIZ2499" s="58"/>
      <c r="VSV2499" s="58"/>
      <c r="WCR2499" s="58"/>
      <c r="WMN2499" s="58"/>
      <c r="WWJ2499" s="58"/>
    </row>
    <row r="2500" spans="1:796 1052:1820 2076:2844 3100:3868 4124:4892 5148:5916 6172:6940 7196:7964 8220:8988 9244:10012 10268:11036 11292:12060 12316:13084 13340:14108 14364:15132 15388:16156" s="67" customFormat="1" ht="57" hidden="1" customHeight="1" x14ac:dyDescent="0.25">
      <c r="A2500" s="54">
        <f>+SUBTOTAL(3,$B$11:B2500)</f>
        <v>175</v>
      </c>
      <c r="B2500" s="73" t="s">
        <v>42</v>
      </c>
      <c r="C2500" s="73" t="s">
        <v>858</v>
      </c>
      <c r="D2500" s="73" t="s">
        <v>871</v>
      </c>
      <c r="E2500" s="73" t="s">
        <v>177</v>
      </c>
      <c r="F2500" s="73" t="s">
        <v>4806</v>
      </c>
      <c r="G2500" s="73">
        <v>45519</v>
      </c>
      <c r="H2500" s="73" t="s">
        <v>4806</v>
      </c>
      <c r="I2500" s="73">
        <v>45519</v>
      </c>
      <c r="J2500" s="73" t="s">
        <v>4806</v>
      </c>
      <c r="K2500" s="73">
        <v>45519</v>
      </c>
      <c r="L2500" s="80" t="s">
        <v>4807</v>
      </c>
      <c r="M2500" s="73" t="s">
        <v>111</v>
      </c>
      <c r="N2500" s="73" t="s">
        <v>141</v>
      </c>
      <c r="O2500" s="73" t="s">
        <v>1384</v>
      </c>
      <c r="P2500" s="73"/>
      <c r="Q2500" s="74"/>
      <c r="R2500" s="75"/>
      <c r="S2500" s="73" t="s">
        <v>4808</v>
      </c>
      <c r="T2500" s="73" t="s">
        <v>4808</v>
      </c>
      <c r="U2500" s="73" t="s">
        <v>4808</v>
      </c>
      <c r="V2500" s="73" t="s">
        <v>98</v>
      </c>
      <c r="W2500" s="73" t="s">
        <v>4805</v>
      </c>
      <c r="X2500" s="72" t="s">
        <v>58</v>
      </c>
      <c r="Y2500" s="73"/>
      <c r="Z2500" s="73"/>
      <c r="AA2500" s="72"/>
      <c r="AB2500" s="72"/>
      <c r="AC2500" s="54" t="s">
        <v>82</v>
      </c>
      <c r="AD2500" s="54" t="s">
        <v>82</v>
      </c>
      <c r="JX2500" s="58"/>
      <c r="TT2500" s="58"/>
      <c r="ADP2500" s="58"/>
      <c r="ANL2500" s="58"/>
      <c r="AXH2500" s="58"/>
      <c r="BHD2500" s="58"/>
      <c r="BQZ2500" s="58"/>
      <c r="CAV2500" s="58"/>
      <c r="CKR2500" s="58"/>
      <c r="CUN2500" s="58"/>
      <c r="DEJ2500" s="58"/>
      <c r="DOF2500" s="58"/>
      <c r="DYB2500" s="58"/>
      <c r="EHX2500" s="58"/>
      <c r="ERT2500" s="58"/>
      <c r="FBP2500" s="58"/>
      <c r="FLL2500" s="58"/>
      <c r="FVH2500" s="58"/>
      <c r="GFD2500" s="58"/>
      <c r="GOZ2500" s="58"/>
      <c r="GYV2500" s="58"/>
      <c r="HIR2500" s="58"/>
      <c r="HSN2500" s="58"/>
      <c r="ICJ2500" s="58"/>
      <c r="IMF2500" s="58"/>
      <c r="IWB2500" s="58"/>
      <c r="JFX2500" s="58"/>
      <c r="JPT2500" s="58"/>
      <c r="JZP2500" s="58"/>
      <c r="KJL2500" s="58"/>
      <c r="KTH2500" s="58"/>
      <c r="LDD2500" s="58"/>
      <c r="LMZ2500" s="58"/>
      <c r="LWV2500" s="58"/>
      <c r="MGR2500" s="58"/>
      <c r="MQN2500" s="58"/>
      <c r="NAJ2500" s="58"/>
      <c r="NKF2500" s="58"/>
      <c r="NUB2500" s="58"/>
      <c r="ODX2500" s="58"/>
      <c r="ONT2500" s="58"/>
      <c r="OXP2500" s="58"/>
      <c r="PHL2500" s="58"/>
      <c r="PRH2500" s="58"/>
      <c r="QBD2500" s="58"/>
      <c r="QKZ2500" s="58"/>
      <c r="QUV2500" s="58"/>
      <c r="RER2500" s="58"/>
      <c r="RON2500" s="58"/>
      <c r="RYJ2500" s="58"/>
      <c r="SIF2500" s="58"/>
      <c r="SSB2500" s="58"/>
      <c r="TBX2500" s="58"/>
      <c r="TLT2500" s="58"/>
      <c r="TVP2500" s="58"/>
      <c r="UFL2500" s="58"/>
      <c r="UPH2500" s="58"/>
      <c r="UZD2500" s="58"/>
      <c r="VIZ2500" s="58"/>
      <c r="VSV2500" s="58"/>
      <c r="WCR2500" s="58"/>
      <c r="WMN2500" s="58"/>
      <c r="WWJ2500" s="58"/>
    </row>
    <row r="2501" spans="1:796 1052:1820 2076:2844 3100:3868 4124:4892 5148:5916 6172:6940 7196:7964 8220:8988 9244:10012 10268:11036 11292:12060 12316:13084 13340:14108 14364:15132 15388:16156" s="67" customFormat="1" ht="57" hidden="1" customHeight="1" x14ac:dyDescent="0.25">
      <c r="A2501" s="54">
        <f>+SUBTOTAL(3,$B$11:B2501)</f>
        <v>175</v>
      </c>
      <c r="B2501" s="73" t="s">
        <v>42</v>
      </c>
      <c r="C2501" s="73" t="s">
        <v>858</v>
      </c>
      <c r="D2501" s="73" t="s">
        <v>871</v>
      </c>
      <c r="E2501" s="73" t="s">
        <v>177</v>
      </c>
      <c r="F2501" s="73" t="s">
        <v>4802</v>
      </c>
      <c r="G2501" s="73">
        <v>45517</v>
      </c>
      <c r="H2501" s="73" t="s">
        <v>4802</v>
      </c>
      <c r="I2501" s="73">
        <v>45517</v>
      </c>
      <c r="J2501" s="73" t="s">
        <v>4802</v>
      </c>
      <c r="K2501" s="73">
        <v>45517</v>
      </c>
      <c r="L2501" s="80" t="s">
        <v>4803</v>
      </c>
      <c r="M2501" s="73" t="s">
        <v>111</v>
      </c>
      <c r="N2501" s="73" t="s">
        <v>64</v>
      </c>
      <c r="O2501" s="73" t="s">
        <v>171</v>
      </c>
      <c r="P2501" s="73"/>
      <c r="Q2501" s="74"/>
      <c r="R2501" s="75"/>
      <c r="S2501" s="73" t="s">
        <v>4804</v>
      </c>
      <c r="T2501" s="73" t="s">
        <v>4804</v>
      </c>
      <c r="U2501" s="73" t="s">
        <v>4804</v>
      </c>
      <c r="V2501" s="73" t="s">
        <v>98</v>
      </c>
      <c r="W2501" s="73" t="s">
        <v>4805</v>
      </c>
      <c r="X2501" s="72" t="s">
        <v>58</v>
      </c>
      <c r="Y2501" s="73"/>
      <c r="Z2501" s="73"/>
      <c r="AA2501" s="72"/>
      <c r="AB2501" s="72"/>
      <c r="AC2501" s="78" t="s">
        <v>117</v>
      </c>
      <c r="AD2501" s="78" t="s">
        <v>117</v>
      </c>
      <c r="JX2501" s="58"/>
      <c r="TT2501" s="58"/>
      <c r="ADP2501" s="58"/>
      <c r="ANL2501" s="58"/>
      <c r="AXH2501" s="58"/>
      <c r="BHD2501" s="58"/>
      <c r="BQZ2501" s="58"/>
      <c r="CAV2501" s="58"/>
      <c r="CKR2501" s="58"/>
      <c r="CUN2501" s="58"/>
      <c r="DEJ2501" s="58"/>
      <c r="DOF2501" s="58"/>
      <c r="DYB2501" s="58"/>
      <c r="EHX2501" s="58"/>
      <c r="ERT2501" s="58"/>
      <c r="FBP2501" s="58"/>
      <c r="FLL2501" s="58"/>
      <c r="FVH2501" s="58"/>
      <c r="GFD2501" s="58"/>
      <c r="GOZ2501" s="58"/>
      <c r="GYV2501" s="58"/>
      <c r="HIR2501" s="58"/>
      <c r="HSN2501" s="58"/>
      <c r="ICJ2501" s="58"/>
      <c r="IMF2501" s="58"/>
      <c r="IWB2501" s="58"/>
      <c r="JFX2501" s="58"/>
      <c r="JPT2501" s="58"/>
      <c r="JZP2501" s="58"/>
      <c r="KJL2501" s="58"/>
      <c r="KTH2501" s="58"/>
      <c r="LDD2501" s="58"/>
      <c r="LMZ2501" s="58"/>
      <c r="LWV2501" s="58"/>
      <c r="MGR2501" s="58"/>
      <c r="MQN2501" s="58"/>
      <c r="NAJ2501" s="58"/>
      <c r="NKF2501" s="58"/>
      <c r="NUB2501" s="58"/>
      <c r="ODX2501" s="58"/>
      <c r="ONT2501" s="58"/>
      <c r="OXP2501" s="58"/>
      <c r="PHL2501" s="58"/>
      <c r="PRH2501" s="58"/>
      <c r="QBD2501" s="58"/>
      <c r="QKZ2501" s="58"/>
      <c r="QUV2501" s="58"/>
      <c r="RER2501" s="58"/>
      <c r="RON2501" s="58"/>
      <c r="RYJ2501" s="58"/>
      <c r="SIF2501" s="58"/>
      <c r="SSB2501" s="58"/>
      <c r="TBX2501" s="58"/>
      <c r="TLT2501" s="58"/>
      <c r="TVP2501" s="58"/>
      <c r="UFL2501" s="58"/>
      <c r="UPH2501" s="58"/>
      <c r="UZD2501" s="58"/>
      <c r="VIZ2501" s="58"/>
      <c r="VSV2501" s="58"/>
      <c r="WCR2501" s="58"/>
      <c r="WMN2501" s="58"/>
      <c r="WWJ2501" s="58"/>
    </row>
    <row r="2502" spans="1:796 1052:1820 2076:2844 3100:3868 4124:4892 5148:5916 6172:6940 7196:7964 8220:8988 9244:10012 10268:11036 11292:12060 12316:13084 13340:14108 14364:15132 15388:16156" s="67" customFormat="1" ht="57" hidden="1" customHeight="1" x14ac:dyDescent="0.25">
      <c r="A2502" s="54">
        <f>+SUBTOTAL(3,$B$11:B2502)</f>
        <v>175</v>
      </c>
      <c r="B2502" s="73" t="s">
        <v>42</v>
      </c>
      <c r="C2502" s="73" t="s">
        <v>858</v>
      </c>
      <c r="D2502" s="73" t="s">
        <v>871</v>
      </c>
      <c r="E2502" s="73" t="s">
        <v>177</v>
      </c>
      <c r="F2502" s="73" t="s">
        <v>4787</v>
      </c>
      <c r="G2502" s="73">
        <v>45523</v>
      </c>
      <c r="H2502" s="73" t="s">
        <v>4787</v>
      </c>
      <c r="I2502" s="73">
        <v>45523</v>
      </c>
      <c r="J2502" s="73" t="s">
        <v>4787</v>
      </c>
      <c r="K2502" s="73">
        <v>45523</v>
      </c>
      <c r="L2502" s="80" t="s">
        <v>4788</v>
      </c>
      <c r="M2502" s="73" t="s">
        <v>48</v>
      </c>
      <c r="N2502" s="73" t="s">
        <v>141</v>
      </c>
      <c r="O2502" s="73" t="s">
        <v>624</v>
      </c>
      <c r="P2502" s="73"/>
      <c r="Q2502" s="74"/>
      <c r="R2502" s="75"/>
      <c r="S2502" s="73" t="s">
        <v>4789</v>
      </c>
      <c r="T2502" s="73" t="s">
        <v>4789</v>
      </c>
      <c r="U2502" s="73" t="s">
        <v>4789</v>
      </c>
      <c r="V2502" s="73" t="s">
        <v>80</v>
      </c>
      <c r="W2502" s="73" t="s">
        <v>4692</v>
      </c>
      <c r="X2502" s="72" t="s">
        <v>58</v>
      </c>
      <c r="Y2502" s="73"/>
      <c r="Z2502" s="73"/>
      <c r="AA2502" s="72"/>
      <c r="AB2502" s="72"/>
      <c r="AC2502" s="54" t="s">
        <v>82</v>
      </c>
      <c r="AD2502" s="54" t="s">
        <v>82</v>
      </c>
      <c r="JX2502" s="58"/>
      <c r="TT2502" s="58"/>
      <c r="ADP2502" s="58"/>
      <c r="ANL2502" s="58"/>
      <c r="AXH2502" s="58"/>
      <c r="BHD2502" s="58"/>
      <c r="BQZ2502" s="58"/>
      <c r="CAV2502" s="58"/>
      <c r="CKR2502" s="58"/>
      <c r="CUN2502" s="58"/>
      <c r="DEJ2502" s="58"/>
      <c r="DOF2502" s="58"/>
      <c r="DYB2502" s="58"/>
      <c r="EHX2502" s="58"/>
      <c r="ERT2502" s="58"/>
      <c r="FBP2502" s="58"/>
      <c r="FLL2502" s="58"/>
      <c r="FVH2502" s="58"/>
      <c r="GFD2502" s="58"/>
      <c r="GOZ2502" s="58"/>
      <c r="GYV2502" s="58"/>
      <c r="HIR2502" s="58"/>
      <c r="HSN2502" s="58"/>
      <c r="ICJ2502" s="58"/>
      <c r="IMF2502" s="58"/>
      <c r="IWB2502" s="58"/>
      <c r="JFX2502" s="58"/>
      <c r="JPT2502" s="58"/>
      <c r="JZP2502" s="58"/>
      <c r="KJL2502" s="58"/>
      <c r="KTH2502" s="58"/>
      <c r="LDD2502" s="58"/>
      <c r="LMZ2502" s="58"/>
      <c r="LWV2502" s="58"/>
      <c r="MGR2502" s="58"/>
      <c r="MQN2502" s="58"/>
      <c r="NAJ2502" s="58"/>
      <c r="NKF2502" s="58"/>
      <c r="NUB2502" s="58"/>
      <c r="ODX2502" s="58"/>
      <c r="ONT2502" s="58"/>
      <c r="OXP2502" s="58"/>
      <c r="PHL2502" s="58"/>
      <c r="PRH2502" s="58"/>
      <c r="QBD2502" s="58"/>
      <c r="QKZ2502" s="58"/>
      <c r="QUV2502" s="58"/>
      <c r="RER2502" s="58"/>
      <c r="RON2502" s="58"/>
      <c r="RYJ2502" s="58"/>
      <c r="SIF2502" s="58"/>
      <c r="SSB2502" s="58"/>
      <c r="TBX2502" s="58"/>
      <c r="TLT2502" s="58"/>
      <c r="TVP2502" s="58"/>
      <c r="UFL2502" s="58"/>
      <c r="UPH2502" s="58"/>
      <c r="UZD2502" s="58"/>
      <c r="VIZ2502" s="58"/>
      <c r="VSV2502" s="58"/>
      <c r="WCR2502" s="58"/>
      <c r="WMN2502" s="58"/>
      <c r="WWJ2502" s="58"/>
    </row>
    <row r="2503" spans="1:796 1052:1820 2076:2844 3100:3868 4124:4892 5148:5916 6172:6940 7196:7964 8220:8988 9244:10012 10268:11036 11292:12060 12316:13084 13340:14108 14364:15132 15388:16156" s="67" customFormat="1" ht="57" hidden="1" customHeight="1" x14ac:dyDescent="0.25">
      <c r="A2503" s="54">
        <f>+SUBTOTAL(3,$B$11:B2503)</f>
        <v>175</v>
      </c>
      <c r="B2503" s="73" t="s">
        <v>42</v>
      </c>
      <c r="C2503" s="73" t="s">
        <v>858</v>
      </c>
      <c r="D2503" s="73" t="s">
        <v>871</v>
      </c>
      <c r="E2503" s="73" t="s">
        <v>177</v>
      </c>
      <c r="F2503" s="73" t="s">
        <v>4809</v>
      </c>
      <c r="G2503" s="73">
        <v>45523</v>
      </c>
      <c r="H2503" s="73" t="s">
        <v>4809</v>
      </c>
      <c r="I2503" s="73">
        <v>45523</v>
      </c>
      <c r="J2503" s="73" t="s">
        <v>4809</v>
      </c>
      <c r="K2503" s="73">
        <v>45523</v>
      </c>
      <c r="L2503" s="80" t="s">
        <v>4810</v>
      </c>
      <c r="M2503" s="73" t="s">
        <v>111</v>
      </c>
      <c r="N2503" s="73" t="s">
        <v>141</v>
      </c>
      <c r="O2503" s="73" t="s">
        <v>624</v>
      </c>
      <c r="P2503" s="73"/>
      <c r="Q2503" s="74"/>
      <c r="R2503" s="75"/>
      <c r="S2503" s="73" t="s">
        <v>4811</v>
      </c>
      <c r="T2503" s="73" t="s">
        <v>4811</v>
      </c>
      <c r="U2503" s="73" t="s">
        <v>4811</v>
      </c>
      <c r="V2503" s="73" t="s">
        <v>620</v>
      </c>
      <c r="W2503" s="73" t="s">
        <v>4812</v>
      </c>
      <c r="X2503" s="72" t="s">
        <v>58</v>
      </c>
      <c r="Y2503" s="73"/>
      <c r="Z2503" s="73"/>
      <c r="AA2503" s="72"/>
      <c r="AB2503" s="72"/>
      <c r="AC2503" s="78" t="s">
        <v>82</v>
      </c>
      <c r="AD2503" s="78" t="s">
        <v>82</v>
      </c>
      <c r="JX2503" s="58"/>
      <c r="TT2503" s="58"/>
      <c r="ADP2503" s="58"/>
      <c r="ANL2503" s="58"/>
      <c r="AXH2503" s="58"/>
      <c r="BHD2503" s="58"/>
      <c r="BQZ2503" s="58"/>
      <c r="CAV2503" s="58"/>
      <c r="CKR2503" s="58"/>
      <c r="CUN2503" s="58"/>
      <c r="DEJ2503" s="58"/>
      <c r="DOF2503" s="58"/>
      <c r="DYB2503" s="58"/>
      <c r="EHX2503" s="58"/>
      <c r="ERT2503" s="58"/>
      <c r="FBP2503" s="58"/>
      <c r="FLL2503" s="58"/>
      <c r="FVH2503" s="58"/>
      <c r="GFD2503" s="58"/>
      <c r="GOZ2503" s="58"/>
      <c r="GYV2503" s="58"/>
      <c r="HIR2503" s="58"/>
      <c r="HSN2503" s="58"/>
      <c r="ICJ2503" s="58"/>
      <c r="IMF2503" s="58"/>
      <c r="IWB2503" s="58"/>
      <c r="JFX2503" s="58"/>
      <c r="JPT2503" s="58"/>
      <c r="JZP2503" s="58"/>
      <c r="KJL2503" s="58"/>
      <c r="KTH2503" s="58"/>
      <c r="LDD2503" s="58"/>
      <c r="LMZ2503" s="58"/>
      <c r="LWV2503" s="58"/>
      <c r="MGR2503" s="58"/>
      <c r="MQN2503" s="58"/>
      <c r="NAJ2503" s="58"/>
      <c r="NKF2503" s="58"/>
      <c r="NUB2503" s="58"/>
      <c r="ODX2503" s="58"/>
      <c r="ONT2503" s="58"/>
      <c r="OXP2503" s="58"/>
      <c r="PHL2503" s="58"/>
      <c r="PRH2503" s="58"/>
      <c r="QBD2503" s="58"/>
      <c r="QKZ2503" s="58"/>
      <c r="QUV2503" s="58"/>
      <c r="RER2503" s="58"/>
      <c r="RON2503" s="58"/>
      <c r="RYJ2503" s="58"/>
      <c r="SIF2503" s="58"/>
      <c r="SSB2503" s="58"/>
      <c r="TBX2503" s="58"/>
      <c r="TLT2503" s="58"/>
      <c r="TVP2503" s="58"/>
      <c r="UFL2503" s="58"/>
      <c r="UPH2503" s="58"/>
      <c r="UZD2503" s="58"/>
      <c r="VIZ2503" s="58"/>
      <c r="VSV2503" s="58"/>
      <c r="WCR2503" s="58"/>
      <c r="WMN2503" s="58"/>
      <c r="WWJ2503" s="58"/>
    </row>
    <row r="2504" spans="1:796 1052:1820 2076:2844 3100:3868 4124:4892 5148:5916 6172:6940 7196:7964 8220:8988 9244:10012 10268:11036 11292:12060 12316:13084 13340:14108 14364:15132 15388:16156" s="67" customFormat="1" ht="57" hidden="1" customHeight="1" x14ac:dyDescent="0.25">
      <c r="A2504" s="54">
        <f>+SUBTOTAL(3,$B$11:B2504)</f>
        <v>175</v>
      </c>
      <c r="B2504" s="73" t="s">
        <v>42</v>
      </c>
      <c r="C2504" s="73" t="s">
        <v>858</v>
      </c>
      <c r="D2504" s="73" t="s">
        <v>871</v>
      </c>
      <c r="E2504" s="73" t="s">
        <v>177</v>
      </c>
      <c r="F2504" s="73" t="s">
        <v>4813</v>
      </c>
      <c r="G2504" s="73">
        <v>45525</v>
      </c>
      <c r="H2504" s="73" t="s">
        <v>4813</v>
      </c>
      <c r="I2504" s="73">
        <v>45525</v>
      </c>
      <c r="J2504" s="73" t="s">
        <v>4813</v>
      </c>
      <c r="K2504" s="73">
        <v>45525</v>
      </c>
      <c r="L2504" s="80" t="s">
        <v>4814</v>
      </c>
      <c r="M2504" s="73" t="s">
        <v>111</v>
      </c>
      <c r="N2504" s="73" t="s">
        <v>303</v>
      </c>
      <c r="O2504" s="73" t="s">
        <v>3475</v>
      </c>
      <c r="P2504" s="73"/>
      <c r="Q2504" s="74"/>
      <c r="R2504" s="75"/>
      <c r="S2504" s="73" t="s">
        <v>4815</v>
      </c>
      <c r="T2504" s="73" t="s">
        <v>4815</v>
      </c>
      <c r="U2504" s="73" t="s">
        <v>4815</v>
      </c>
      <c r="V2504" s="73" t="s">
        <v>253</v>
      </c>
      <c r="W2504" s="73" t="s">
        <v>4816</v>
      </c>
      <c r="X2504" s="72" t="s">
        <v>58</v>
      </c>
      <c r="Y2504" s="73"/>
      <c r="Z2504" s="73"/>
      <c r="AA2504" s="72"/>
      <c r="AB2504" s="72"/>
      <c r="AC2504" s="54" t="s">
        <v>82</v>
      </c>
      <c r="AD2504" s="54" t="s">
        <v>82</v>
      </c>
      <c r="JX2504" s="58"/>
      <c r="TT2504" s="58"/>
      <c r="ADP2504" s="58"/>
      <c r="ANL2504" s="58"/>
      <c r="AXH2504" s="58"/>
      <c r="BHD2504" s="58"/>
      <c r="BQZ2504" s="58"/>
      <c r="CAV2504" s="58"/>
      <c r="CKR2504" s="58"/>
      <c r="CUN2504" s="58"/>
      <c r="DEJ2504" s="58"/>
      <c r="DOF2504" s="58"/>
      <c r="DYB2504" s="58"/>
      <c r="EHX2504" s="58"/>
      <c r="ERT2504" s="58"/>
      <c r="FBP2504" s="58"/>
      <c r="FLL2504" s="58"/>
      <c r="FVH2504" s="58"/>
      <c r="GFD2504" s="58"/>
      <c r="GOZ2504" s="58"/>
      <c r="GYV2504" s="58"/>
      <c r="HIR2504" s="58"/>
      <c r="HSN2504" s="58"/>
      <c r="ICJ2504" s="58"/>
      <c r="IMF2504" s="58"/>
      <c r="IWB2504" s="58"/>
      <c r="JFX2504" s="58"/>
      <c r="JPT2504" s="58"/>
      <c r="JZP2504" s="58"/>
      <c r="KJL2504" s="58"/>
      <c r="KTH2504" s="58"/>
      <c r="LDD2504" s="58"/>
      <c r="LMZ2504" s="58"/>
      <c r="LWV2504" s="58"/>
      <c r="MGR2504" s="58"/>
      <c r="MQN2504" s="58"/>
      <c r="NAJ2504" s="58"/>
      <c r="NKF2504" s="58"/>
      <c r="NUB2504" s="58"/>
      <c r="ODX2504" s="58"/>
      <c r="ONT2504" s="58"/>
      <c r="OXP2504" s="58"/>
      <c r="PHL2504" s="58"/>
      <c r="PRH2504" s="58"/>
      <c r="QBD2504" s="58"/>
      <c r="QKZ2504" s="58"/>
      <c r="QUV2504" s="58"/>
      <c r="RER2504" s="58"/>
      <c r="RON2504" s="58"/>
      <c r="RYJ2504" s="58"/>
      <c r="SIF2504" s="58"/>
      <c r="SSB2504" s="58"/>
      <c r="TBX2504" s="58"/>
      <c r="TLT2504" s="58"/>
      <c r="TVP2504" s="58"/>
      <c r="UFL2504" s="58"/>
      <c r="UPH2504" s="58"/>
      <c r="UZD2504" s="58"/>
      <c r="VIZ2504" s="58"/>
      <c r="VSV2504" s="58"/>
      <c r="WCR2504" s="58"/>
      <c r="WMN2504" s="58"/>
      <c r="WWJ2504" s="58"/>
    </row>
    <row r="2505" spans="1:796 1052:1820 2076:2844 3100:3868 4124:4892 5148:5916 6172:6940 7196:7964 8220:8988 9244:10012 10268:11036 11292:12060 12316:13084 13340:14108 14364:15132 15388:16156" s="67" customFormat="1" ht="57" hidden="1" customHeight="1" x14ac:dyDescent="0.25">
      <c r="A2505" s="54">
        <f>+SUBTOTAL(3,$B$11:B2505)</f>
        <v>175</v>
      </c>
      <c r="B2505" s="73" t="s">
        <v>42</v>
      </c>
      <c r="C2505" s="73" t="s">
        <v>858</v>
      </c>
      <c r="D2505" s="73" t="s">
        <v>871</v>
      </c>
      <c r="E2505" s="73" t="s">
        <v>177</v>
      </c>
      <c r="F2505" s="73" t="s">
        <v>4818</v>
      </c>
      <c r="G2505" s="73">
        <v>45524</v>
      </c>
      <c r="H2505" s="73" t="s">
        <v>4818</v>
      </c>
      <c r="I2505" s="73">
        <v>45524</v>
      </c>
      <c r="J2505" s="73" t="s">
        <v>4818</v>
      </c>
      <c r="K2505" s="73">
        <v>45524</v>
      </c>
      <c r="L2505" s="79" t="s">
        <v>4817</v>
      </c>
      <c r="M2505" s="73" t="s">
        <v>111</v>
      </c>
      <c r="N2505" s="73" t="s">
        <v>182</v>
      </c>
      <c r="O2505" s="73" t="s">
        <v>183</v>
      </c>
      <c r="P2505" s="73"/>
      <c r="Q2505" s="74"/>
      <c r="R2505" s="75"/>
      <c r="S2505" s="73" t="s">
        <v>4819</v>
      </c>
      <c r="T2505" s="73" t="s">
        <v>4819</v>
      </c>
      <c r="U2505" s="73" t="s">
        <v>4819</v>
      </c>
      <c r="V2505" s="73" t="s">
        <v>98</v>
      </c>
      <c r="W2505" s="73" t="s">
        <v>4805</v>
      </c>
      <c r="X2505" s="72" t="s">
        <v>58</v>
      </c>
      <c r="Y2505" s="73"/>
      <c r="Z2505" s="73"/>
      <c r="AA2505" s="72"/>
      <c r="AB2505" s="72"/>
      <c r="AC2505" s="78" t="s">
        <v>117</v>
      </c>
      <c r="AD2505" s="78" t="s">
        <v>117</v>
      </c>
      <c r="JX2505" s="58"/>
      <c r="TT2505" s="58"/>
      <c r="ADP2505" s="58"/>
      <c r="ANL2505" s="58"/>
      <c r="AXH2505" s="58"/>
      <c r="BHD2505" s="58"/>
      <c r="BQZ2505" s="58"/>
      <c r="CAV2505" s="58"/>
      <c r="CKR2505" s="58"/>
      <c r="CUN2505" s="58"/>
      <c r="DEJ2505" s="58"/>
      <c r="DOF2505" s="58"/>
      <c r="DYB2505" s="58"/>
      <c r="EHX2505" s="58"/>
      <c r="ERT2505" s="58"/>
      <c r="FBP2505" s="58"/>
      <c r="FLL2505" s="58"/>
      <c r="FVH2505" s="58"/>
      <c r="GFD2505" s="58"/>
      <c r="GOZ2505" s="58"/>
      <c r="GYV2505" s="58"/>
      <c r="HIR2505" s="58"/>
      <c r="HSN2505" s="58"/>
      <c r="ICJ2505" s="58"/>
      <c r="IMF2505" s="58"/>
      <c r="IWB2505" s="58"/>
      <c r="JFX2505" s="58"/>
      <c r="JPT2505" s="58"/>
      <c r="JZP2505" s="58"/>
      <c r="KJL2505" s="58"/>
      <c r="KTH2505" s="58"/>
      <c r="LDD2505" s="58"/>
      <c r="LMZ2505" s="58"/>
      <c r="LWV2505" s="58"/>
      <c r="MGR2505" s="58"/>
      <c r="MQN2505" s="58"/>
      <c r="NAJ2505" s="58"/>
      <c r="NKF2505" s="58"/>
      <c r="NUB2505" s="58"/>
      <c r="ODX2505" s="58"/>
      <c r="ONT2505" s="58"/>
      <c r="OXP2505" s="58"/>
      <c r="PHL2505" s="58"/>
      <c r="PRH2505" s="58"/>
      <c r="QBD2505" s="58"/>
      <c r="QKZ2505" s="58"/>
      <c r="QUV2505" s="58"/>
      <c r="RER2505" s="58"/>
      <c r="RON2505" s="58"/>
      <c r="RYJ2505" s="58"/>
      <c r="SIF2505" s="58"/>
      <c r="SSB2505" s="58"/>
      <c r="TBX2505" s="58"/>
      <c r="TLT2505" s="58"/>
      <c r="TVP2505" s="58"/>
      <c r="UFL2505" s="58"/>
      <c r="UPH2505" s="58"/>
      <c r="UZD2505" s="58"/>
      <c r="VIZ2505" s="58"/>
      <c r="VSV2505" s="58"/>
      <c r="WCR2505" s="58"/>
      <c r="WMN2505" s="58"/>
      <c r="WWJ2505" s="58"/>
    </row>
    <row r="2506" spans="1:796 1052:1820 2076:2844 3100:3868 4124:4892 5148:5916 6172:6940 7196:7964 8220:8988 9244:10012 10268:11036 11292:12060 12316:13084 13340:14108 14364:15132 15388:16156" s="67" customFormat="1" ht="57" hidden="1" customHeight="1" x14ac:dyDescent="0.25">
      <c r="A2506" s="54">
        <f>+SUBTOTAL(3,$B$11:B2506)</f>
        <v>175</v>
      </c>
      <c r="B2506" s="73" t="s">
        <v>42</v>
      </c>
      <c r="C2506" s="73" t="s">
        <v>858</v>
      </c>
      <c r="D2506" s="73" t="s">
        <v>871</v>
      </c>
      <c r="E2506" s="73" t="s">
        <v>177</v>
      </c>
      <c r="F2506" s="73" t="s">
        <v>4820</v>
      </c>
      <c r="G2506" s="73">
        <v>45527</v>
      </c>
      <c r="H2506" s="73" t="s">
        <v>4820</v>
      </c>
      <c r="I2506" s="73">
        <v>45527</v>
      </c>
      <c r="J2506" s="73" t="s">
        <v>4820</v>
      </c>
      <c r="K2506" s="73">
        <v>45527</v>
      </c>
      <c r="L2506" s="79" t="s">
        <v>4723</v>
      </c>
      <c r="M2506" s="73" t="s">
        <v>111</v>
      </c>
      <c r="N2506" s="73" t="s">
        <v>261</v>
      </c>
      <c r="O2506" s="73" t="s">
        <v>739</v>
      </c>
      <c r="P2506" s="73"/>
      <c r="Q2506" s="74"/>
      <c r="R2506" s="75"/>
      <c r="S2506" s="73" t="s">
        <v>4821</v>
      </c>
      <c r="T2506" s="73" t="s">
        <v>4821</v>
      </c>
      <c r="U2506" s="73" t="s">
        <v>4821</v>
      </c>
      <c r="V2506" s="73" t="s">
        <v>115</v>
      </c>
      <c r="W2506" s="73" t="s">
        <v>1716</v>
      </c>
      <c r="X2506" s="72" t="s">
        <v>58</v>
      </c>
      <c r="Y2506" s="73"/>
      <c r="Z2506" s="73"/>
      <c r="AA2506" s="72"/>
      <c r="AB2506" s="72"/>
      <c r="AC2506" s="54" t="s">
        <v>82</v>
      </c>
      <c r="AD2506" s="54" t="s">
        <v>82</v>
      </c>
      <c r="JX2506" s="58"/>
      <c r="TT2506" s="58"/>
      <c r="ADP2506" s="58"/>
      <c r="ANL2506" s="58"/>
      <c r="AXH2506" s="58"/>
      <c r="BHD2506" s="58"/>
      <c r="BQZ2506" s="58"/>
      <c r="CAV2506" s="58"/>
      <c r="CKR2506" s="58"/>
      <c r="CUN2506" s="58"/>
      <c r="DEJ2506" s="58"/>
      <c r="DOF2506" s="58"/>
      <c r="DYB2506" s="58"/>
      <c r="EHX2506" s="58"/>
      <c r="ERT2506" s="58"/>
      <c r="FBP2506" s="58"/>
      <c r="FLL2506" s="58"/>
      <c r="FVH2506" s="58"/>
      <c r="GFD2506" s="58"/>
      <c r="GOZ2506" s="58"/>
      <c r="GYV2506" s="58"/>
      <c r="HIR2506" s="58"/>
      <c r="HSN2506" s="58"/>
      <c r="ICJ2506" s="58"/>
      <c r="IMF2506" s="58"/>
      <c r="IWB2506" s="58"/>
      <c r="JFX2506" s="58"/>
      <c r="JPT2506" s="58"/>
      <c r="JZP2506" s="58"/>
      <c r="KJL2506" s="58"/>
      <c r="KTH2506" s="58"/>
      <c r="LDD2506" s="58"/>
      <c r="LMZ2506" s="58"/>
      <c r="LWV2506" s="58"/>
      <c r="MGR2506" s="58"/>
      <c r="MQN2506" s="58"/>
      <c r="NAJ2506" s="58"/>
      <c r="NKF2506" s="58"/>
      <c r="NUB2506" s="58"/>
      <c r="ODX2506" s="58"/>
      <c r="ONT2506" s="58"/>
      <c r="OXP2506" s="58"/>
      <c r="PHL2506" s="58"/>
      <c r="PRH2506" s="58"/>
      <c r="QBD2506" s="58"/>
      <c r="QKZ2506" s="58"/>
      <c r="QUV2506" s="58"/>
      <c r="RER2506" s="58"/>
      <c r="RON2506" s="58"/>
      <c r="RYJ2506" s="58"/>
      <c r="SIF2506" s="58"/>
      <c r="SSB2506" s="58"/>
      <c r="TBX2506" s="58"/>
      <c r="TLT2506" s="58"/>
      <c r="TVP2506" s="58"/>
      <c r="UFL2506" s="58"/>
      <c r="UPH2506" s="58"/>
      <c r="UZD2506" s="58"/>
      <c r="VIZ2506" s="58"/>
      <c r="VSV2506" s="58"/>
      <c r="WCR2506" s="58"/>
      <c r="WMN2506" s="58"/>
      <c r="WWJ2506" s="58"/>
    </row>
    <row r="2507" spans="1:796 1052:1820 2076:2844 3100:3868 4124:4892 5148:5916 6172:6940 7196:7964 8220:8988 9244:10012 10268:11036 11292:12060 12316:13084 13340:14108 14364:15132 15388:16156" s="67" customFormat="1" ht="57" hidden="1" customHeight="1" x14ac:dyDescent="0.25">
      <c r="A2507" s="54">
        <f>+SUBTOTAL(3,$B$11:B2507)</f>
        <v>175</v>
      </c>
      <c r="B2507" s="73" t="s">
        <v>42</v>
      </c>
      <c r="C2507" s="73" t="s">
        <v>858</v>
      </c>
      <c r="D2507" s="73" t="s">
        <v>871</v>
      </c>
      <c r="E2507" s="73" t="s">
        <v>177</v>
      </c>
      <c r="F2507" s="73" t="s">
        <v>4790</v>
      </c>
      <c r="G2507" s="73">
        <v>45527</v>
      </c>
      <c r="H2507" s="73" t="s">
        <v>4790</v>
      </c>
      <c r="I2507" s="73">
        <v>45527</v>
      </c>
      <c r="J2507" s="73" t="s">
        <v>4790</v>
      </c>
      <c r="K2507" s="73">
        <v>45527</v>
      </c>
      <c r="L2507" s="80" t="s">
        <v>4791</v>
      </c>
      <c r="M2507" s="73" t="s">
        <v>48</v>
      </c>
      <c r="N2507" s="73" t="s">
        <v>141</v>
      </c>
      <c r="O2507" s="73" t="s">
        <v>554</v>
      </c>
      <c r="P2507" s="73"/>
      <c r="Q2507" s="74"/>
      <c r="R2507" s="75"/>
      <c r="S2507" s="73" t="s">
        <v>4792</v>
      </c>
      <c r="T2507" s="73" t="s">
        <v>4792</v>
      </c>
      <c r="U2507" s="73" t="s">
        <v>4792</v>
      </c>
      <c r="V2507" s="73" t="s">
        <v>147</v>
      </c>
      <c r="W2507" s="73" t="s">
        <v>4704</v>
      </c>
      <c r="X2507" s="72" t="s">
        <v>58</v>
      </c>
      <c r="Y2507" s="73"/>
      <c r="Z2507" s="73"/>
      <c r="AA2507" s="72"/>
      <c r="AB2507" s="72"/>
      <c r="AC2507" s="78" t="s">
        <v>117</v>
      </c>
      <c r="AD2507" s="78" t="s">
        <v>117</v>
      </c>
      <c r="JX2507" s="58"/>
      <c r="TT2507" s="58"/>
      <c r="ADP2507" s="58"/>
      <c r="ANL2507" s="58"/>
      <c r="AXH2507" s="58"/>
      <c r="BHD2507" s="58"/>
      <c r="BQZ2507" s="58"/>
      <c r="CAV2507" s="58"/>
      <c r="CKR2507" s="58"/>
      <c r="CUN2507" s="58"/>
      <c r="DEJ2507" s="58"/>
      <c r="DOF2507" s="58"/>
      <c r="DYB2507" s="58"/>
      <c r="EHX2507" s="58"/>
      <c r="ERT2507" s="58"/>
      <c r="FBP2507" s="58"/>
      <c r="FLL2507" s="58"/>
      <c r="FVH2507" s="58"/>
      <c r="GFD2507" s="58"/>
      <c r="GOZ2507" s="58"/>
      <c r="GYV2507" s="58"/>
      <c r="HIR2507" s="58"/>
      <c r="HSN2507" s="58"/>
      <c r="ICJ2507" s="58"/>
      <c r="IMF2507" s="58"/>
      <c r="IWB2507" s="58"/>
      <c r="JFX2507" s="58"/>
      <c r="JPT2507" s="58"/>
      <c r="JZP2507" s="58"/>
      <c r="KJL2507" s="58"/>
      <c r="KTH2507" s="58"/>
      <c r="LDD2507" s="58"/>
      <c r="LMZ2507" s="58"/>
      <c r="LWV2507" s="58"/>
      <c r="MGR2507" s="58"/>
      <c r="MQN2507" s="58"/>
      <c r="NAJ2507" s="58"/>
      <c r="NKF2507" s="58"/>
      <c r="NUB2507" s="58"/>
      <c r="ODX2507" s="58"/>
      <c r="ONT2507" s="58"/>
      <c r="OXP2507" s="58"/>
      <c r="PHL2507" s="58"/>
      <c r="PRH2507" s="58"/>
      <c r="QBD2507" s="58"/>
      <c r="QKZ2507" s="58"/>
      <c r="QUV2507" s="58"/>
      <c r="RER2507" s="58"/>
      <c r="RON2507" s="58"/>
      <c r="RYJ2507" s="58"/>
      <c r="SIF2507" s="58"/>
      <c r="SSB2507" s="58"/>
      <c r="TBX2507" s="58"/>
      <c r="TLT2507" s="58"/>
      <c r="TVP2507" s="58"/>
      <c r="UFL2507" s="58"/>
      <c r="UPH2507" s="58"/>
      <c r="UZD2507" s="58"/>
      <c r="VIZ2507" s="58"/>
      <c r="VSV2507" s="58"/>
      <c r="WCR2507" s="58"/>
      <c r="WMN2507" s="58"/>
      <c r="WWJ2507" s="58"/>
    </row>
    <row r="2508" spans="1:796 1052:1820 2076:2844 3100:3868 4124:4892 5148:5916 6172:6940 7196:7964 8220:8988 9244:10012 10268:11036 11292:12060 12316:13084 13340:14108 14364:15132 15388:16156" s="67" customFormat="1" ht="57" hidden="1" customHeight="1" x14ac:dyDescent="0.25">
      <c r="A2508" s="54">
        <f>+SUBTOTAL(3,$B$11:B2508)</f>
        <v>175</v>
      </c>
      <c r="B2508" s="73" t="s">
        <v>42</v>
      </c>
      <c r="C2508" s="73" t="s">
        <v>858</v>
      </c>
      <c r="D2508" s="73" t="s">
        <v>871</v>
      </c>
      <c r="E2508" s="73" t="s">
        <v>177</v>
      </c>
      <c r="F2508" s="73" t="s">
        <v>4793</v>
      </c>
      <c r="G2508" s="73">
        <v>45506</v>
      </c>
      <c r="H2508" s="73" t="s">
        <v>4793</v>
      </c>
      <c r="I2508" s="73">
        <v>45506</v>
      </c>
      <c r="J2508" s="73" t="s">
        <v>4793</v>
      </c>
      <c r="K2508" s="73">
        <v>45506</v>
      </c>
      <c r="L2508" s="80" t="s">
        <v>4797</v>
      </c>
      <c r="M2508" s="73" t="s">
        <v>48</v>
      </c>
      <c r="N2508" s="73" t="s">
        <v>221</v>
      </c>
      <c r="O2508" s="73" t="s">
        <v>523</v>
      </c>
      <c r="P2508" s="73"/>
      <c r="Q2508" s="74"/>
      <c r="R2508" s="75"/>
      <c r="S2508" s="73" t="s">
        <v>4799</v>
      </c>
      <c r="T2508" s="73" t="s">
        <v>4799</v>
      </c>
      <c r="U2508" s="73" t="s">
        <v>4799</v>
      </c>
      <c r="V2508" s="73" t="s">
        <v>80</v>
      </c>
      <c r="W2508" s="73" t="s">
        <v>4692</v>
      </c>
      <c r="X2508" s="72" t="s">
        <v>58</v>
      </c>
      <c r="Y2508" s="73"/>
      <c r="Z2508" s="73"/>
      <c r="AA2508" s="72"/>
      <c r="AB2508" s="72"/>
      <c r="AC2508" s="78" t="s">
        <v>82</v>
      </c>
      <c r="AD2508" s="78" t="s">
        <v>82</v>
      </c>
      <c r="JX2508" s="58"/>
      <c r="TT2508" s="58"/>
      <c r="ADP2508" s="58"/>
      <c r="ANL2508" s="58"/>
      <c r="AXH2508" s="58"/>
      <c r="BHD2508" s="58"/>
      <c r="BQZ2508" s="58"/>
      <c r="CAV2508" s="58"/>
      <c r="CKR2508" s="58"/>
      <c r="CUN2508" s="58"/>
      <c r="DEJ2508" s="58"/>
      <c r="DOF2508" s="58"/>
      <c r="DYB2508" s="58"/>
      <c r="EHX2508" s="58"/>
      <c r="ERT2508" s="58"/>
      <c r="FBP2508" s="58"/>
      <c r="FLL2508" s="58"/>
      <c r="FVH2508" s="58"/>
      <c r="GFD2508" s="58"/>
      <c r="GOZ2508" s="58"/>
      <c r="GYV2508" s="58"/>
      <c r="HIR2508" s="58"/>
      <c r="HSN2508" s="58"/>
      <c r="ICJ2508" s="58"/>
      <c r="IMF2508" s="58"/>
      <c r="IWB2508" s="58"/>
      <c r="JFX2508" s="58"/>
      <c r="JPT2508" s="58"/>
      <c r="JZP2508" s="58"/>
      <c r="KJL2508" s="58"/>
      <c r="KTH2508" s="58"/>
      <c r="LDD2508" s="58"/>
      <c r="LMZ2508" s="58"/>
      <c r="LWV2508" s="58"/>
      <c r="MGR2508" s="58"/>
      <c r="MQN2508" s="58"/>
      <c r="NAJ2508" s="58"/>
      <c r="NKF2508" s="58"/>
      <c r="NUB2508" s="58"/>
      <c r="ODX2508" s="58"/>
      <c r="ONT2508" s="58"/>
      <c r="OXP2508" s="58"/>
      <c r="PHL2508" s="58"/>
      <c r="PRH2508" s="58"/>
      <c r="QBD2508" s="58"/>
      <c r="QKZ2508" s="58"/>
      <c r="QUV2508" s="58"/>
      <c r="RER2508" s="58"/>
      <c r="RON2508" s="58"/>
      <c r="RYJ2508" s="58"/>
      <c r="SIF2508" s="58"/>
      <c r="SSB2508" s="58"/>
      <c r="TBX2508" s="58"/>
      <c r="TLT2508" s="58"/>
      <c r="TVP2508" s="58"/>
      <c r="UFL2508" s="58"/>
      <c r="UPH2508" s="58"/>
      <c r="UZD2508" s="58"/>
      <c r="VIZ2508" s="58"/>
      <c r="VSV2508" s="58"/>
      <c r="WCR2508" s="58"/>
      <c r="WMN2508" s="58"/>
      <c r="WWJ2508" s="58"/>
    </row>
    <row r="2509" spans="1:796 1052:1820 2076:2844 3100:3868 4124:4892 5148:5916 6172:6940 7196:7964 8220:8988 9244:10012 10268:11036 11292:12060 12316:13084 13340:14108 14364:15132 15388:16156" s="67" customFormat="1" ht="57" hidden="1" customHeight="1" x14ac:dyDescent="0.25">
      <c r="A2509" s="54">
        <f>+SUBTOTAL(3,$B$11:B2509)</f>
        <v>175</v>
      </c>
      <c r="B2509" s="73" t="s">
        <v>42</v>
      </c>
      <c r="C2509" s="73" t="s">
        <v>858</v>
      </c>
      <c r="D2509" s="73" t="s">
        <v>871</v>
      </c>
      <c r="E2509" s="73" t="s">
        <v>177</v>
      </c>
      <c r="F2509" s="73" t="s">
        <v>4794</v>
      </c>
      <c r="G2509" s="73" t="s">
        <v>4795</v>
      </c>
      <c r="H2509" s="73" t="s">
        <v>4794</v>
      </c>
      <c r="I2509" s="73" t="s">
        <v>4795</v>
      </c>
      <c r="J2509" s="73" t="s">
        <v>4794</v>
      </c>
      <c r="K2509" s="73" t="s">
        <v>4795</v>
      </c>
      <c r="L2509" s="80" t="s">
        <v>4796</v>
      </c>
      <c r="M2509" s="73" t="s">
        <v>111</v>
      </c>
      <c r="N2509" s="73" t="s">
        <v>64</v>
      </c>
      <c r="O2509" s="73" t="s">
        <v>123</v>
      </c>
      <c r="P2509" s="73"/>
      <c r="Q2509" s="74"/>
      <c r="R2509" s="75"/>
      <c r="S2509" s="73" t="s">
        <v>4798</v>
      </c>
      <c r="T2509" s="73" t="s">
        <v>4798</v>
      </c>
      <c r="U2509" s="73" t="s">
        <v>4798</v>
      </c>
      <c r="V2509" s="73" t="s">
        <v>4800</v>
      </c>
      <c r="W2509" s="73" t="s">
        <v>4801</v>
      </c>
      <c r="X2509" s="72" t="s">
        <v>58</v>
      </c>
      <c r="Y2509" s="73"/>
      <c r="Z2509" s="73"/>
      <c r="AA2509" s="72"/>
      <c r="AB2509" s="72"/>
      <c r="AC2509" s="78" t="s">
        <v>82</v>
      </c>
      <c r="AD2509" s="78" t="s">
        <v>82</v>
      </c>
      <c r="JX2509" s="58"/>
      <c r="TT2509" s="58"/>
      <c r="ADP2509" s="58"/>
      <c r="ANL2509" s="58"/>
      <c r="AXH2509" s="58"/>
      <c r="BHD2509" s="58"/>
      <c r="BQZ2509" s="58"/>
      <c r="CAV2509" s="58"/>
      <c r="CKR2509" s="58"/>
      <c r="CUN2509" s="58"/>
      <c r="DEJ2509" s="58"/>
      <c r="DOF2509" s="58"/>
      <c r="DYB2509" s="58"/>
      <c r="EHX2509" s="58"/>
      <c r="ERT2509" s="58"/>
      <c r="FBP2509" s="58"/>
      <c r="FLL2509" s="58"/>
      <c r="FVH2509" s="58"/>
      <c r="GFD2509" s="58"/>
      <c r="GOZ2509" s="58"/>
      <c r="GYV2509" s="58"/>
      <c r="HIR2509" s="58"/>
      <c r="HSN2509" s="58"/>
      <c r="ICJ2509" s="58"/>
      <c r="IMF2509" s="58"/>
      <c r="IWB2509" s="58"/>
      <c r="JFX2509" s="58"/>
      <c r="JPT2509" s="58"/>
      <c r="JZP2509" s="58"/>
      <c r="KJL2509" s="58"/>
      <c r="KTH2509" s="58"/>
      <c r="LDD2509" s="58"/>
      <c r="LMZ2509" s="58"/>
      <c r="LWV2509" s="58"/>
      <c r="MGR2509" s="58"/>
      <c r="MQN2509" s="58"/>
      <c r="NAJ2509" s="58"/>
      <c r="NKF2509" s="58"/>
      <c r="NUB2509" s="58"/>
      <c r="ODX2509" s="58"/>
      <c r="ONT2509" s="58"/>
      <c r="OXP2509" s="58"/>
      <c r="PHL2509" s="58"/>
      <c r="PRH2509" s="58"/>
      <c r="QBD2509" s="58"/>
      <c r="QKZ2509" s="58"/>
      <c r="QUV2509" s="58"/>
      <c r="RER2509" s="58"/>
      <c r="RON2509" s="58"/>
      <c r="RYJ2509" s="58"/>
      <c r="SIF2509" s="58"/>
      <c r="SSB2509" s="58"/>
      <c r="TBX2509" s="58"/>
      <c r="TLT2509" s="58"/>
      <c r="TVP2509" s="58"/>
      <c r="UFL2509" s="58"/>
      <c r="UPH2509" s="58"/>
      <c r="UZD2509" s="58"/>
      <c r="VIZ2509" s="58"/>
      <c r="VSV2509" s="58"/>
      <c r="WCR2509" s="58"/>
      <c r="WMN2509" s="58"/>
      <c r="WWJ2509" s="58"/>
    </row>
    <row r="2510" spans="1:796 1052:1820 2076:2844 3100:3868 4124:4892 5148:5916 6172:6940 7196:7964 8220:8988 9244:10012 10268:11036 11292:12060 12316:13084 13340:14108 14364:15132 15388:16156" s="90" customFormat="1" ht="57" hidden="1" customHeight="1" x14ac:dyDescent="0.25">
      <c r="A2510" s="54">
        <f>+SUBTOTAL(3,$B$11:B2510)</f>
        <v>175</v>
      </c>
      <c r="B2510" s="87" t="s">
        <v>42</v>
      </c>
      <c r="C2510" s="87" t="s">
        <v>858</v>
      </c>
      <c r="D2510" s="87" t="s">
        <v>871</v>
      </c>
      <c r="E2510" s="87" t="s">
        <v>177</v>
      </c>
      <c r="F2510" s="87" t="s">
        <v>5334</v>
      </c>
      <c r="G2510" s="87">
        <v>45540</v>
      </c>
      <c r="H2510" s="87" t="s">
        <v>5334</v>
      </c>
      <c r="I2510" s="87">
        <v>45540</v>
      </c>
      <c r="J2510" s="87" t="s">
        <v>5334</v>
      </c>
      <c r="K2510" s="87">
        <v>45540</v>
      </c>
      <c r="L2510" s="80" t="s">
        <v>5335</v>
      </c>
      <c r="M2510" s="87" t="s">
        <v>111</v>
      </c>
      <c r="N2510" s="87" t="s">
        <v>191</v>
      </c>
      <c r="O2510" s="87" t="s">
        <v>214</v>
      </c>
      <c r="P2510" s="87"/>
      <c r="Q2510" s="88"/>
      <c r="R2510" s="89"/>
      <c r="S2510" s="87" t="s">
        <v>5336</v>
      </c>
      <c r="T2510" s="87" t="s">
        <v>5336</v>
      </c>
      <c r="U2510" s="87" t="s">
        <v>5336</v>
      </c>
      <c r="V2510" s="87" t="s">
        <v>115</v>
      </c>
      <c r="W2510" s="87" t="s">
        <v>1716</v>
      </c>
      <c r="X2510" s="86" t="s">
        <v>58</v>
      </c>
      <c r="Y2510" s="87"/>
      <c r="Z2510" s="87"/>
      <c r="AA2510" s="86"/>
      <c r="AB2510" s="86"/>
      <c r="AC2510" s="86" t="s">
        <v>82</v>
      </c>
      <c r="AD2510" s="86" t="s">
        <v>82</v>
      </c>
    </row>
    <row r="2511" spans="1:796 1052:1820 2076:2844 3100:3868 4124:4892 5148:5916 6172:6940 7196:7964 8220:8988 9244:10012 10268:11036 11292:12060 12316:13084 13340:14108 14364:15132 15388:16156" s="90" customFormat="1" ht="57" hidden="1" customHeight="1" x14ac:dyDescent="0.25">
      <c r="A2511" s="54">
        <f>+SUBTOTAL(3,$B$11:B2511)</f>
        <v>175</v>
      </c>
      <c r="B2511" s="87" t="s">
        <v>42</v>
      </c>
      <c r="C2511" s="87" t="s">
        <v>858</v>
      </c>
      <c r="D2511" s="87" t="s">
        <v>871</v>
      </c>
      <c r="E2511" s="87" t="s">
        <v>177</v>
      </c>
      <c r="F2511" s="87" t="s">
        <v>5337</v>
      </c>
      <c r="G2511" s="87">
        <v>45539</v>
      </c>
      <c r="H2511" s="87" t="s">
        <v>5337</v>
      </c>
      <c r="I2511" s="87">
        <v>45539</v>
      </c>
      <c r="J2511" s="87" t="s">
        <v>5337</v>
      </c>
      <c r="K2511" s="87">
        <v>45539</v>
      </c>
      <c r="L2511" s="80" t="s">
        <v>5338</v>
      </c>
      <c r="M2511" s="87" t="s">
        <v>48</v>
      </c>
      <c r="N2511" s="87" t="s">
        <v>141</v>
      </c>
      <c r="O2511" s="87" t="s">
        <v>612</v>
      </c>
      <c r="P2511" s="87"/>
      <c r="Q2511" s="88"/>
      <c r="R2511" s="89"/>
      <c r="S2511" s="87" t="s">
        <v>5339</v>
      </c>
      <c r="T2511" s="87" t="s">
        <v>5339</v>
      </c>
      <c r="U2511" s="87" t="s">
        <v>5339</v>
      </c>
      <c r="V2511" s="86" t="s">
        <v>80</v>
      </c>
      <c r="W2511" s="86" t="s">
        <v>4692</v>
      </c>
      <c r="X2511" s="86" t="s">
        <v>58</v>
      </c>
      <c r="Y2511" s="87"/>
      <c r="Z2511" s="87"/>
      <c r="AA2511" s="86"/>
      <c r="AB2511" s="86"/>
      <c r="AC2511" s="91" t="s">
        <v>117</v>
      </c>
      <c r="AD2511" s="91" t="s">
        <v>117</v>
      </c>
    </row>
    <row r="2512" spans="1:796 1052:1820 2076:2844 3100:3868 4124:4892 5148:5916 6172:6940 7196:7964 8220:8988 9244:10012 10268:11036 11292:12060 12316:13084 13340:14108 14364:15132 15388:16156" s="90" customFormat="1" ht="57" hidden="1" customHeight="1" x14ac:dyDescent="0.25">
      <c r="A2512" s="54">
        <f>+SUBTOTAL(3,$B$11:B2512)</f>
        <v>175</v>
      </c>
      <c r="B2512" s="87" t="s">
        <v>42</v>
      </c>
      <c r="C2512" s="87" t="s">
        <v>858</v>
      </c>
      <c r="D2512" s="87" t="s">
        <v>871</v>
      </c>
      <c r="E2512" s="87" t="s">
        <v>177</v>
      </c>
      <c r="F2512" s="87" t="s">
        <v>5340</v>
      </c>
      <c r="G2512" s="87">
        <v>45547</v>
      </c>
      <c r="H2512" s="87" t="s">
        <v>5340</v>
      </c>
      <c r="I2512" s="87">
        <v>45547</v>
      </c>
      <c r="J2512" s="87" t="s">
        <v>5340</v>
      </c>
      <c r="K2512" s="87">
        <v>45547</v>
      </c>
      <c r="L2512" s="80" t="s">
        <v>5341</v>
      </c>
      <c r="M2512" s="87" t="s">
        <v>111</v>
      </c>
      <c r="N2512" s="87" t="s">
        <v>756</v>
      </c>
      <c r="O2512" s="87" t="s">
        <v>2065</v>
      </c>
      <c r="P2512" s="87"/>
      <c r="Q2512" s="88"/>
      <c r="R2512" s="89"/>
      <c r="S2512" s="87" t="s">
        <v>5342</v>
      </c>
      <c r="T2512" s="87" t="s">
        <v>5342</v>
      </c>
      <c r="U2512" s="87" t="s">
        <v>5342</v>
      </c>
      <c r="V2512" s="86" t="s">
        <v>98</v>
      </c>
      <c r="W2512" s="86" t="s">
        <v>4805</v>
      </c>
      <c r="X2512" s="86" t="s">
        <v>58</v>
      </c>
      <c r="Y2512" s="87"/>
      <c r="Z2512" s="87"/>
      <c r="AA2512" s="86"/>
      <c r="AB2512" s="86"/>
      <c r="AC2512" s="54" t="s">
        <v>82</v>
      </c>
      <c r="AD2512" s="54" t="s">
        <v>82</v>
      </c>
    </row>
    <row r="2513" spans="1:30" s="90" customFormat="1" ht="57" hidden="1" customHeight="1" x14ac:dyDescent="0.25">
      <c r="A2513" s="54">
        <f>+SUBTOTAL(3,$B$11:B2513)</f>
        <v>175</v>
      </c>
      <c r="B2513" s="87" t="s">
        <v>42</v>
      </c>
      <c r="C2513" s="87" t="s">
        <v>858</v>
      </c>
      <c r="D2513" s="87" t="s">
        <v>871</v>
      </c>
      <c r="E2513" s="87" t="s">
        <v>177</v>
      </c>
      <c r="F2513" s="87" t="s">
        <v>5343</v>
      </c>
      <c r="G2513" s="87">
        <v>45551</v>
      </c>
      <c r="H2513" s="87" t="s">
        <v>5343</v>
      </c>
      <c r="I2513" s="87">
        <v>45551</v>
      </c>
      <c r="J2513" s="87" t="s">
        <v>5343</v>
      </c>
      <c r="K2513" s="87">
        <v>45551</v>
      </c>
      <c r="L2513" s="80" t="s">
        <v>5344</v>
      </c>
      <c r="M2513" s="87" t="s">
        <v>48</v>
      </c>
      <c r="N2513" s="87" t="s">
        <v>182</v>
      </c>
      <c r="O2513" s="87" t="s">
        <v>1642</v>
      </c>
      <c r="P2513" s="87"/>
      <c r="Q2513" s="88"/>
      <c r="R2513" s="89"/>
      <c r="S2513" s="87" t="s">
        <v>5345</v>
      </c>
      <c r="T2513" s="87" t="s">
        <v>5345</v>
      </c>
      <c r="U2513" s="87" t="s">
        <v>5345</v>
      </c>
      <c r="V2513" s="87" t="s">
        <v>115</v>
      </c>
      <c r="W2513" s="87" t="s">
        <v>1716</v>
      </c>
      <c r="X2513" s="86" t="s">
        <v>58</v>
      </c>
      <c r="Y2513" s="87"/>
      <c r="Z2513" s="87"/>
      <c r="AA2513" s="86"/>
      <c r="AB2513" s="86"/>
      <c r="AC2513" s="86" t="s">
        <v>82</v>
      </c>
      <c r="AD2513" s="86" t="s">
        <v>82</v>
      </c>
    </row>
    <row r="2514" spans="1:30" s="90" customFormat="1" ht="57" hidden="1" customHeight="1" x14ac:dyDescent="0.25">
      <c r="A2514" s="54">
        <f>+SUBTOTAL(3,$B$11:B2514)</f>
        <v>175</v>
      </c>
      <c r="B2514" s="87" t="s">
        <v>42</v>
      </c>
      <c r="C2514" s="87" t="s">
        <v>858</v>
      </c>
      <c r="D2514" s="87" t="s">
        <v>871</v>
      </c>
      <c r="E2514" s="87" t="s">
        <v>177</v>
      </c>
      <c r="F2514" s="87" t="s">
        <v>5346</v>
      </c>
      <c r="G2514" s="87">
        <v>45551</v>
      </c>
      <c r="H2514" s="87" t="s">
        <v>5346</v>
      </c>
      <c r="I2514" s="87">
        <v>45551</v>
      </c>
      <c r="J2514" s="87" t="s">
        <v>5346</v>
      </c>
      <c r="K2514" s="87">
        <v>45551</v>
      </c>
      <c r="L2514" s="80" t="s">
        <v>5347</v>
      </c>
      <c r="M2514" s="87" t="s">
        <v>48</v>
      </c>
      <c r="N2514" s="87" t="s">
        <v>182</v>
      </c>
      <c r="O2514" s="87" t="s">
        <v>1642</v>
      </c>
      <c r="P2514" s="87"/>
      <c r="Q2514" s="88"/>
      <c r="R2514" s="89"/>
      <c r="S2514" s="87" t="s">
        <v>5348</v>
      </c>
      <c r="T2514" s="87" t="s">
        <v>5348</v>
      </c>
      <c r="U2514" s="87" t="s">
        <v>5348</v>
      </c>
      <c r="V2514" s="87" t="s">
        <v>115</v>
      </c>
      <c r="W2514" s="87" t="s">
        <v>1716</v>
      </c>
      <c r="X2514" s="86" t="s">
        <v>58</v>
      </c>
      <c r="Y2514" s="87"/>
      <c r="Z2514" s="87"/>
      <c r="AA2514" s="86"/>
      <c r="AB2514" s="86"/>
      <c r="AC2514" s="86" t="s">
        <v>82</v>
      </c>
      <c r="AD2514" s="86" t="s">
        <v>82</v>
      </c>
    </row>
    <row r="2515" spans="1:30" s="90" customFormat="1" ht="57" hidden="1" customHeight="1" x14ac:dyDescent="0.25">
      <c r="A2515" s="54">
        <f>+SUBTOTAL(3,$B$11:B2515)</f>
        <v>175</v>
      </c>
      <c r="B2515" s="87" t="s">
        <v>42</v>
      </c>
      <c r="C2515" s="87" t="s">
        <v>858</v>
      </c>
      <c r="D2515" s="87" t="s">
        <v>871</v>
      </c>
      <c r="E2515" s="87" t="s">
        <v>177</v>
      </c>
      <c r="F2515" s="87" t="s">
        <v>5349</v>
      </c>
      <c r="G2515" s="87">
        <v>45551</v>
      </c>
      <c r="H2515" s="87" t="s">
        <v>5349</v>
      </c>
      <c r="I2515" s="87">
        <v>45551</v>
      </c>
      <c r="J2515" s="87" t="s">
        <v>5349</v>
      </c>
      <c r="K2515" s="87">
        <v>45551</v>
      </c>
      <c r="L2515" s="80" t="s">
        <v>5344</v>
      </c>
      <c r="M2515" s="87" t="s">
        <v>48</v>
      </c>
      <c r="N2515" s="87" t="s">
        <v>182</v>
      </c>
      <c r="O2515" s="87" t="s">
        <v>1642</v>
      </c>
      <c r="P2515" s="87"/>
      <c r="Q2515" s="88"/>
      <c r="R2515" s="89"/>
      <c r="S2515" s="87" t="s">
        <v>5350</v>
      </c>
      <c r="T2515" s="87" t="s">
        <v>5350</v>
      </c>
      <c r="U2515" s="87" t="s">
        <v>5350</v>
      </c>
      <c r="V2515" s="87" t="s">
        <v>115</v>
      </c>
      <c r="W2515" s="87" t="s">
        <v>1716</v>
      </c>
      <c r="X2515" s="86" t="s">
        <v>58</v>
      </c>
      <c r="Y2515" s="87"/>
      <c r="Z2515" s="87"/>
      <c r="AA2515" s="86"/>
      <c r="AB2515" s="86"/>
      <c r="AC2515" s="86" t="s">
        <v>82</v>
      </c>
      <c r="AD2515" s="86" t="s">
        <v>82</v>
      </c>
    </row>
    <row r="2516" spans="1:30" s="90" customFormat="1" ht="57" hidden="1" customHeight="1" x14ac:dyDescent="0.25">
      <c r="A2516" s="54">
        <f>+SUBTOTAL(3,$B$11:B2516)</f>
        <v>175</v>
      </c>
      <c r="B2516" s="87" t="s">
        <v>42</v>
      </c>
      <c r="C2516" s="87" t="s">
        <v>858</v>
      </c>
      <c r="D2516" s="87" t="s">
        <v>871</v>
      </c>
      <c r="E2516" s="87" t="s">
        <v>177</v>
      </c>
      <c r="F2516" s="87" t="s">
        <v>5351</v>
      </c>
      <c r="G2516" s="87">
        <v>45551</v>
      </c>
      <c r="H2516" s="87" t="s">
        <v>5351</v>
      </c>
      <c r="I2516" s="87">
        <v>45551</v>
      </c>
      <c r="J2516" s="87" t="s">
        <v>5351</v>
      </c>
      <c r="K2516" s="87">
        <v>45551</v>
      </c>
      <c r="L2516" s="80" t="s">
        <v>5352</v>
      </c>
      <c r="M2516" s="87" t="s">
        <v>48</v>
      </c>
      <c r="N2516" s="87" t="s">
        <v>303</v>
      </c>
      <c r="O2516" s="87" t="s">
        <v>3479</v>
      </c>
      <c r="P2516" s="87"/>
      <c r="Q2516" s="88"/>
      <c r="R2516" s="89"/>
      <c r="S2516" s="87" t="s">
        <v>5353</v>
      </c>
      <c r="T2516" s="87" t="s">
        <v>5353</v>
      </c>
      <c r="U2516" s="87" t="s">
        <v>5353</v>
      </c>
      <c r="V2516" s="87" t="s">
        <v>71</v>
      </c>
      <c r="W2516" s="87" t="s">
        <v>72</v>
      </c>
      <c r="X2516" s="86" t="s">
        <v>58</v>
      </c>
      <c r="Y2516" s="87"/>
      <c r="Z2516" s="87"/>
      <c r="AA2516" s="86"/>
      <c r="AB2516" s="86"/>
      <c r="AC2516" s="54" t="s">
        <v>82</v>
      </c>
      <c r="AD2516" s="54" t="s">
        <v>82</v>
      </c>
    </row>
    <row r="2517" spans="1:30" s="90" customFormat="1" ht="57" hidden="1" customHeight="1" x14ac:dyDescent="0.25">
      <c r="A2517" s="54">
        <f>+SUBTOTAL(3,$B$11:B2517)</f>
        <v>175</v>
      </c>
      <c r="B2517" s="87" t="s">
        <v>42</v>
      </c>
      <c r="C2517" s="87" t="s">
        <v>858</v>
      </c>
      <c r="D2517" s="87" t="s">
        <v>871</v>
      </c>
      <c r="E2517" s="87" t="s">
        <v>177</v>
      </c>
      <c r="F2517" s="87" t="s">
        <v>5354</v>
      </c>
      <c r="G2517" s="87">
        <v>45548</v>
      </c>
      <c r="H2517" s="87" t="s">
        <v>5354</v>
      </c>
      <c r="I2517" s="87">
        <v>45548</v>
      </c>
      <c r="J2517" s="87" t="s">
        <v>5354</v>
      </c>
      <c r="K2517" s="87">
        <v>45548</v>
      </c>
      <c r="L2517" s="80" t="s">
        <v>5355</v>
      </c>
      <c r="M2517" s="87" t="s">
        <v>48</v>
      </c>
      <c r="N2517" s="87" t="s">
        <v>141</v>
      </c>
      <c r="O2517" s="87" t="s">
        <v>1384</v>
      </c>
      <c r="P2517" s="87"/>
      <c r="Q2517" s="88"/>
      <c r="R2517" s="89"/>
      <c r="S2517" s="87" t="s">
        <v>5356</v>
      </c>
      <c r="T2517" s="87" t="s">
        <v>5356</v>
      </c>
      <c r="U2517" s="87" t="s">
        <v>5356</v>
      </c>
      <c r="V2517" s="86" t="s">
        <v>80</v>
      </c>
      <c r="W2517" s="86" t="s">
        <v>4692</v>
      </c>
      <c r="X2517" s="86" t="s">
        <v>58</v>
      </c>
      <c r="Y2517" s="87"/>
      <c r="Z2517" s="87"/>
      <c r="AA2517" s="86"/>
      <c r="AB2517" s="86"/>
      <c r="AC2517" s="54" t="s">
        <v>82</v>
      </c>
      <c r="AD2517" s="54" t="s">
        <v>82</v>
      </c>
    </row>
    <row r="2518" spans="1:30" s="90" customFormat="1" ht="57" hidden="1" customHeight="1" x14ac:dyDescent="0.25">
      <c r="A2518" s="54">
        <f>+SUBTOTAL(3,$B$11:B2518)</f>
        <v>175</v>
      </c>
      <c r="B2518" s="87" t="s">
        <v>42</v>
      </c>
      <c r="C2518" s="87" t="s">
        <v>858</v>
      </c>
      <c r="D2518" s="87" t="s">
        <v>871</v>
      </c>
      <c r="E2518" s="87" t="s">
        <v>177</v>
      </c>
      <c r="F2518" s="87" t="s">
        <v>5357</v>
      </c>
      <c r="G2518" s="87">
        <v>45551</v>
      </c>
      <c r="H2518" s="87" t="s">
        <v>5357</v>
      </c>
      <c r="I2518" s="87">
        <v>45551</v>
      </c>
      <c r="J2518" s="87" t="s">
        <v>5357</v>
      </c>
      <c r="K2518" s="87">
        <v>45551</v>
      </c>
      <c r="L2518" s="80" t="s">
        <v>5358</v>
      </c>
      <c r="M2518" s="87" t="s">
        <v>111</v>
      </c>
      <c r="N2518" s="87" t="s">
        <v>709</v>
      </c>
      <c r="O2518" s="87" t="s">
        <v>5359</v>
      </c>
      <c r="P2518" s="87"/>
      <c r="Q2518" s="88"/>
      <c r="R2518" s="89"/>
      <c r="S2518" s="87" t="s">
        <v>5360</v>
      </c>
      <c r="T2518" s="87" t="s">
        <v>5360</v>
      </c>
      <c r="U2518" s="87" t="s">
        <v>5360</v>
      </c>
      <c r="V2518" s="86" t="s">
        <v>229</v>
      </c>
      <c r="W2518" s="86" t="s">
        <v>230</v>
      </c>
      <c r="X2518" s="86" t="s">
        <v>58</v>
      </c>
      <c r="Y2518" s="87"/>
      <c r="Z2518" s="87"/>
      <c r="AA2518" s="86"/>
      <c r="AB2518" s="86"/>
      <c r="AC2518" s="54" t="s">
        <v>82</v>
      </c>
      <c r="AD2518" s="54" t="s">
        <v>82</v>
      </c>
    </row>
    <row r="2519" spans="1:30" s="90" customFormat="1" ht="57" hidden="1" customHeight="1" x14ac:dyDescent="0.25">
      <c r="A2519" s="54">
        <f>+SUBTOTAL(3,$B$11:B2519)</f>
        <v>175</v>
      </c>
      <c r="B2519" s="87" t="s">
        <v>42</v>
      </c>
      <c r="C2519" s="87" t="s">
        <v>858</v>
      </c>
      <c r="D2519" s="87" t="s">
        <v>871</v>
      </c>
      <c r="E2519" s="87" t="s">
        <v>177</v>
      </c>
      <c r="F2519" s="87" t="s">
        <v>5361</v>
      </c>
      <c r="G2519" s="87">
        <v>45551</v>
      </c>
      <c r="H2519" s="87" t="s">
        <v>5361</v>
      </c>
      <c r="I2519" s="87">
        <v>45551</v>
      </c>
      <c r="J2519" s="87" t="s">
        <v>5361</v>
      </c>
      <c r="K2519" s="87">
        <v>45551</v>
      </c>
      <c r="L2519" s="80" t="s">
        <v>5362</v>
      </c>
      <c r="M2519" s="87" t="s">
        <v>48</v>
      </c>
      <c r="N2519" s="87" t="s">
        <v>141</v>
      </c>
      <c r="O2519" s="87" t="s">
        <v>580</v>
      </c>
      <c r="P2519" s="87"/>
      <c r="Q2519" s="88"/>
      <c r="R2519" s="89"/>
      <c r="S2519" s="87" t="s">
        <v>5363</v>
      </c>
      <c r="T2519" s="87" t="s">
        <v>5363</v>
      </c>
      <c r="U2519" s="87" t="s">
        <v>5363</v>
      </c>
      <c r="V2519" s="86" t="s">
        <v>80</v>
      </c>
      <c r="W2519" s="86" t="s">
        <v>4692</v>
      </c>
      <c r="X2519" s="86" t="s">
        <v>58</v>
      </c>
      <c r="Y2519" s="87"/>
      <c r="Z2519" s="87"/>
      <c r="AA2519" s="86"/>
      <c r="AB2519" s="86"/>
      <c r="AC2519" s="54" t="s">
        <v>82</v>
      </c>
      <c r="AD2519" s="54" t="s">
        <v>82</v>
      </c>
    </row>
    <row r="2520" spans="1:30" s="90" customFormat="1" ht="57" hidden="1" customHeight="1" x14ac:dyDescent="0.25">
      <c r="A2520" s="54">
        <f>+SUBTOTAL(3,$B$11:B2520)</f>
        <v>175</v>
      </c>
      <c r="B2520" s="96" t="s">
        <v>42</v>
      </c>
      <c r="C2520" s="96" t="s">
        <v>858</v>
      </c>
      <c r="D2520" s="96" t="s">
        <v>871</v>
      </c>
      <c r="E2520" s="96" t="s">
        <v>177</v>
      </c>
      <c r="F2520" s="96" t="s">
        <v>5740</v>
      </c>
      <c r="G2520" s="97">
        <v>45567</v>
      </c>
      <c r="H2520" s="96" t="s">
        <v>5740</v>
      </c>
      <c r="I2520" s="97">
        <v>45567</v>
      </c>
      <c r="J2520" s="96" t="s">
        <v>5740</v>
      </c>
      <c r="K2520" s="97">
        <v>45567</v>
      </c>
      <c r="L2520" s="80" t="s">
        <v>5741</v>
      </c>
      <c r="M2520" s="96" t="s">
        <v>48</v>
      </c>
      <c r="N2520" s="96" t="s">
        <v>141</v>
      </c>
      <c r="O2520" s="96" t="s">
        <v>624</v>
      </c>
      <c r="P2520" s="96"/>
      <c r="Q2520" s="96"/>
      <c r="R2520" s="96"/>
      <c r="S2520" s="96" t="s">
        <v>5742</v>
      </c>
      <c r="T2520" s="96" t="s">
        <v>5742</v>
      </c>
      <c r="U2520" s="96" t="s">
        <v>5742</v>
      </c>
      <c r="V2520" s="96" t="s">
        <v>80</v>
      </c>
      <c r="W2520" s="96" t="s">
        <v>4692</v>
      </c>
      <c r="X2520" s="96" t="s">
        <v>58</v>
      </c>
      <c r="Y2520" s="96"/>
      <c r="Z2520" s="96"/>
      <c r="AA2520" s="96"/>
      <c r="AB2520" s="96"/>
      <c r="AC2520" s="54" t="s">
        <v>82</v>
      </c>
      <c r="AD2520" s="54" t="s">
        <v>82</v>
      </c>
    </row>
    <row r="2521" spans="1:30" s="90" customFormat="1" ht="57" hidden="1" customHeight="1" x14ac:dyDescent="0.25">
      <c r="A2521" s="54">
        <f>+SUBTOTAL(3,$B$11:B2521)</f>
        <v>175</v>
      </c>
      <c r="B2521" s="96" t="s">
        <v>42</v>
      </c>
      <c r="C2521" s="96" t="s">
        <v>858</v>
      </c>
      <c r="D2521" s="96" t="s">
        <v>871</v>
      </c>
      <c r="E2521" s="96" t="s">
        <v>177</v>
      </c>
      <c r="F2521" s="96" t="s">
        <v>5737</v>
      </c>
      <c r="G2521" s="97">
        <v>45593</v>
      </c>
      <c r="H2521" s="96" t="s">
        <v>5737</v>
      </c>
      <c r="I2521" s="97">
        <v>45593</v>
      </c>
      <c r="J2521" s="96" t="s">
        <v>5737</v>
      </c>
      <c r="K2521" s="97">
        <v>45593</v>
      </c>
      <c r="L2521" s="80" t="s">
        <v>5738</v>
      </c>
      <c r="M2521" s="96" t="s">
        <v>48</v>
      </c>
      <c r="N2521" s="96" t="s">
        <v>242</v>
      </c>
      <c r="O2521" s="96" t="s">
        <v>308</v>
      </c>
      <c r="P2521" s="96"/>
      <c r="Q2521" s="96"/>
      <c r="R2521" s="96"/>
      <c r="S2521" s="96" t="s">
        <v>5739</v>
      </c>
      <c r="T2521" s="96" t="s">
        <v>5739</v>
      </c>
      <c r="U2521" s="96" t="s">
        <v>5739</v>
      </c>
      <c r="V2521" s="96" t="s">
        <v>80</v>
      </c>
      <c r="W2521" s="96" t="s">
        <v>4692</v>
      </c>
      <c r="X2521" s="96" t="s">
        <v>58</v>
      </c>
      <c r="Y2521" s="96"/>
      <c r="Z2521" s="96"/>
      <c r="AA2521" s="96"/>
      <c r="AB2521" s="96"/>
      <c r="AC2521" s="54" t="s">
        <v>82</v>
      </c>
      <c r="AD2521" s="54" t="s">
        <v>82</v>
      </c>
    </row>
    <row r="2522" spans="1:30" s="90" customFormat="1" ht="57" hidden="1" customHeight="1" x14ac:dyDescent="0.25">
      <c r="A2522" s="54">
        <f>+SUBTOTAL(3,$B$11:B2522)</f>
        <v>175</v>
      </c>
      <c r="B2522" s="96" t="s">
        <v>42</v>
      </c>
      <c r="C2522" s="96" t="s">
        <v>858</v>
      </c>
      <c r="D2522" s="96" t="s">
        <v>871</v>
      </c>
      <c r="E2522" s="96" t="s">
        <v>177</v>
      </c>
      <c r="F2522" s="96" t="s">
        <v>5734</v>
      </c>
      <c r="G2522" s="97">
        <v>45587</v>
      </c>
      <c r="H2522" s="96" t="s">
        <v>5734</v>
      </c>
      <c r="I2522" s="97">
        <v>45587</v>
      </c>
      <c r="J2522" s="96" t="s">
        <v>5734</v>
      </c>
      <c r="K2522" s="97">
        <v>45587</v>
      </c>
      <c r="L2522" s="80" t="s">
        <v>5735</v>
      </c>
      <c r="M2522" s="96" t="s">
        <v>48</v>
      </c>
      <c r="N2522" s="96" t="s">
        <v>141</v>
      </c>
      <c r="O2522" s="96" t="s">
        <v>580</v>
      </c>
      <c r="P2522" s="96"/>
      <c r="Q2522" s="96"/>
      <c r="R2522" s="96"/>
      <c r="S2522" s="96" t="s">
        <v>5736</v>
      </c>
      <c r="T2522" s="96" t="s">
        <v>5736</v>
      </c>
      <c r="U2522" s="96" t="s">
        <v>5736</v>
      </c>
      <c r="V2522" s="96" t="s">
        <v>80</v>
      </c>
      <c r="W2522" s="96" t="s">
        <v>4692</v>
      </c>
      <c r="X2522" s="96" t="s">
        <v>58</v>
      </c>
      <c r="Y2522" s="96"/>
      <c r="Z2522" s="96"/>
      <c r="AA2522" s="96"/>
      <c r="AB2522" s="96"/>
      <c r="AC2522" s="96" t="s">
        <v>117</v>
      </c>
      <c r="AD2522" s="96" t="s">
        <v>117</v>
      </c>
    </row>
    <row r="2523" spans="1:30" s="90" customFormat="1" ht="57" hidden="1" customHeight="1" x14ac:dyDescent="0.25">
      <c r="A2523" s="54">
        <f>+SUBTOTAL(3,$B$11:B2523)</f>
        <v>175</v>
      </c>
      <c r="B2523" s="96" t="s">
        <v>42</v>
      </c>
      <c r="C2523" s="96" t="s">
        <v>858</v>
      </c>
      <c r="D2523" s="96" t="s">
        <v>871</v>
      </c>
      <c r="E2523" s="96" t="s">
        <v>177</v>
      </c>
      <c r="F2523" s="96" t="s">
        <v>5732</v>
      </c>
      <c r="G2523" s="97">
        <v>45586</v>
      </c>
      <c r="H2523" s="96" t="s">
        <v>5732</v>
      </c>
      <c r="I2523" s="97">
        <v>45586</v>
      </c>
      <c r="J2523" s="96" t="s">
        <v>5732</v>
      </c>
      <c r="K2523" s="97">
        <v>45586</v>
      </c>
      <c r="L2523" s="80" t="s">
        <v>4770</v>
      </c>
      <c r="M2523" s="96" t="s">
        <v>48</v>
      </c>
      <c r="N2523" s="96" t="s">
        <v>64</v>
      </c>
      <c r="O2523" s="96" t="s">
        <v>87</v>
      </c>
      <c r="P2523" s="96"/>
      <c r="Q2523" s="96"/>
      <c r="R2523" s="96"/>
      <c r="S2523" s="96" t="s">
        <v>5733</v>
      </c>
      <c r="T2523" s="96" t="s">
        <v>5733</v>
      </c>
      <c r="U2523" s="96" t="s">
        <v>5733</v>
      </c>
      <c r="V2523" s="96" t="s">
        <v>147</v>
      </c>
      <c r="W2523" s="96" t="s">
        <v>5304</v>
      </c>
      <c r="X2523" s="96" t="s">
        <v>58</v>
      </c>
      <c r="Y2523" s="96"/>
      <c r="Z2523" s="96"/>
      <c r="AA2523" s="96"/>
      <c r="AB2523" s="96"/>
      <c r="AC2523" s="54" t="s">
        <v>82</v>
      </c>
      <c r="AD2523" s="54" t="s">
        <v>82</v>
      </c>
    </row>
    <row r="2524" spans="1:30" s="90" customFormat="1" ht="74.25" hidden="1" customHeight="1" x14ac:dyDescent="0.25">
      <c r="A2524" s="54">
        <f>+SUBTOTAL(3,$B$11:B2524)</f>
        <v>175</v>
      </c>
      <c r="B2524" s="96" t="s">
        <v>42</v>
      </c>
      <c r="C2524" s="96" t="s">
        <v>858</v>
      </c>
      <c r="D2524" s="96" t="s">
        <v>871</v>
      </c>
      <c r="E2524" s="96" t="s">
        <v>177</v>
      </c>
      <c r="F2524" s="96" t="s">
        <v>5729</v>
      </c>
      <c r="G2524" s="97">
        <v>45580</v>
      </c>
      <c r="H2524" s="96" t="s">
        <v>5729</v>
      </c>
      <c r="I2524" s="97">
        <v>45580</v>
      </c>
      <c r="J2524" s="96" t="s">
        <v>5729</v>
      </c>
      <c r="K2524" s="97">
        <v>45580</v>
      </c>
      <c r="L2524" s="80" t="s">
        <v>5730</v>
      </c>
      <c r="M2524" s="96" t="s">
        <v>48</v>
      </c>
      <c r="N2524" s="96" t="s">
        <v>141</v>
      </c>
      <c r="O2524" s="96" t="s">
        <v>5715</v>
      </c>
      <c r="P2524" s="96"/>
      <c r="Q2524" s="96"/>
      <c r="R2524" s="96"/>
      <c r="S2524" s="96" t="s">
        <v>5731</v>
      </c>
      <c r="T2524" s="96" t="s">
        <v>5731</v>
      </c>
      <c r="U2524" s="96" t="s">
        <v>5731</v>
      </c>
      <c r="V2524" s="96" t="s">
        <v>80</v>
      </c>
      <c r="W2524" s="96" t="s">
        <v>4692</v>
      </c>
      <c r="X2524" s="96" t="s">
        <v>58</v>
      </c>
      <c r="Y2524" s="96"/>
      <c r="Z2524" s="96"/>
      <c r="AA2524" s="96"/>
      <c r="AB2524" s="96"/>
      <c r="AC2524" s="54" t="s">
        <v>82</v>
      </c>
      <c r="AD2524" s="54" t="s">
        <v>82</v>
      </c>
    </row>
    <row r="2525" spans="1:30" s="90" customFormat="1" ht="57" hidden="1" customHeight="1" x14ac:dyDescent="0.25">
      <c r="A2525" s="54">
        <f>+SUBTOTAL(3,$B$11:B2525)</f>
        <v>175</v>
      </c>
      <c r="B2525" s="96" t="s">
        <v>42</v>
      </c>
      <c r="C2525" s="96" t="s">
        <v>858</v>
      </c>
      <c r="D2525" s="96" t="s">
        <v>871</v>
      </c>
      <c r="E2525" s="96" t="s">
        <v>177</v>
      </c>
      <c r="F2525" s="96" t="s">
        <v>5728</v>
      </c>
      <c r="G2525" s="97">
        <v>45577</v>
      </c>
      <c r="H2525" s="96" t="s">
        <v>5728</v>
      </c>
      <c r="I2525" s="97">
        <v>45577</v>
      </c>
      <c r="J2525" s="97" t="s">
        <v>5728</v>
      </c>
      <c r="K2525" s="97">
        <v>45577</v>
      </c>
      <c r="L2525" s="80" t="s">
        <v>5725</v>
      </c>
      <c r="M2525" s="96" t="s">
        <v>48</v>
      </c>
      <c r="N2525" s="49" t="s">
        <v>197</v>
      </c>
      <c r="O2525" s="96" t="s">
        <v>5726</v>
      </c>
      <c r="P2525" s="96"/>
      <c r="Q2525" s="96"/>
      <c r="R2525" s="96"/>
      <c r="S2525" s="96" t="s">
        <v>5727</v>
      </c>
      <c r="T2525" s="96" t="s">
        <v>5727</v>
      </c>
      <c r="U2525" s="96" t="s">
        <v>5727</v>
      </c>
      <c r="V2525" s="96" t="s">
        <v>80</v>
      </c>
      <c r="W2525" s="96" t="s">
        <v>4692</v>
      </c>
      <c r="X2525" s="96" t="s">
        <v>58</v>
      </c>
      <c r="Y2525" s="96"/>
      <c r="Z2525" s="96"/>
      <c r="AA2525" s="96"/>
      <c r="AB2525" s="96"/>
      <c r="AC2525" s="96" t="s">
        <v>82</v>
      </c>
      <c r="AD2525" s="96" t="s">
        <v>82</v>
      </c>
    </row>
    <row r="2526" spans="1:30" s="90" customFormat="1" ht="57" hidden="1" customHeight="1" x14ac:dyDescent="0.25">
      <c r="A2526" s="54">
        <f>+SUBTOTAL(3,$B$11:B2526)</f>
        <v>175</v>
      </c>
      <c r="B2526" s="96" t="s">
        <v>42</v>
      </c>
      <c r="C2526" s="96" t="s">
        <v>858</v>
      </c>
      <c r="D2526" s="96" t="s">
        <v>871</v>
      </c>
      <c r="E2526" s="96" t="s">
        <v>177</v>
      </c>
      <c r="F2526" s="96" t="s">
        <v>5722</v>
      </c>
      <c r="G2526" s="97">
        <v>45579</v>
      </c>
      <c r="H2526" s="96" t="s">
        <v>5722</v>
      </c>
      <c r="I2526" s="97">
        <v>45579</v>
      </c>
      <c r="J2526" s="96" t="s">
        <v>5722</v>
      </c>
      <c r="K2526" s="97">
        <v>45579</v>
      </c>
      <c r="L2526" s="80" t="s">
        <v>5723</v>
      </c>
      <c r="M2526" s="96" t="s">
        <v>48</v>
      </c>
      <c r="N2526" s="96" t="s">
        <v>242</v>
      </c>
      <c r="O2526" s="96" t="s">
        <v>1702</v>
      </c>
      <c r="P2526" s="96"/>
      <c r="Q2526" s="96"/>
      <c r="R2526" s="96"/>
      <c r="S2526" s="96" t="s">
        <v>5724</v>
      </c>
      <c r="T2526" s="96" t="s">
        <v>5724</v>
      </c>
      <c r="U2526" s="96" t="s">
        <v>5724</v>
      </c>
      <c r="V2526" s="96" t="s">
        <v>80</v>
      </c>
      <c r="W2526" s="96" t="s">
        <v>4692</v>
      </c>
      <c r="X2526" s="96" t="s">
        <v>58</v>
      </c>
      <c r="Y2526" s="96"/>
      <c r="Z2526" s="96"/>
      <c r="AA2526" s="96"/>
      <c r="AB2526" s="96"/>
      <c r="AC2526" s="54" t="s">
        <v>82</v>
      </c>
      <c r="AD2526" s="54" t="s">
        <v>82</v>
      </c>
    </row>
    <row r="2527" spans="1:30" s="90" customFormat="1" ht="57" hidden="1" customHeight="1" x14ac:dyDescent="0.25">
      <c r="A2527" s="54">
        <f>+SUBTOTAL(3,$B$11:B2527)</f>
        <v>175</v>
      </c>
      <c r="B2527" s="96" t="s">
        <v>42</v>
      </c>
      <c r="C2527" s="96" t="s">
        <v>858</v>
      </c>
      <c r="D2527" s="96" t="s">
        <v>871</v>
      </c>
      <c r="E2527" s="96" t="s">
        <v>177</v>
      </c>
      <c r="F2527" s="96" t="s">
        <v>5719</v>
      </c>
      <c r="G2527" s="97">
        <v>45576</v>
      </c>
      <c r="H2527" s="96" t="s">
        <v>5719</v>
      </c>
      <c r="I2527" s="97">
        <v>45576</v>
      </c>
      <c r="J2527" s="96" t="s">
        <v>5719</v>
      </c>
      <c r="K2527" s="97">
        <v>45576</v>
      </c>
      <c r="L2527" s="80" t="s">
        <v>5720</v>
      </c>
      <c r="M2527" s="96" t="s">
        <v>48</v>
      </c>
      <c r="N2527" s="96" t="s">
        <v>64</v>
      </c>
      <c r="O2527" s="96" t="s">
        <v>87</v>
      </c>
      <c r="P2527" s="96"/>
      <c r="Q2527" s="96"/>
      <c r="R2527" s="96"/>
      <c r="S2527" s="96" t="s">
        <v>5721</v>
      </c>
      <c r="T2527" s="96" t="s">
        <v>5721</v>
      </c>
      <c r="U2527" s="96" t="s">
        <v>5721</v>
      </c>
      <c r="V2527" s="96" t="s">
        <v>147</v>
      </c>
      <c r="W2527" s="96" t="s">
        <v>5304</v>
      </c>
      <c r="X2527" s="96" t="s">
        <v>58</v>
      </c>
      <c r="Y2527" s="96"/>
      <c r="Z2527" s="96"/>
      <c r="AA2527" s="96"/>
      <c r="AB2527" s="96"/>
      <c r="AC2527" s="54" t="s">
        <v>82</v>
      </c>
      <c r="AD2527" s="54" t="s">
        <v>82</v>
      </c>
    </row>
    <row r="2528" spans="1:30" s="90" customFormat="1" ht="65.25" hidden="1" customHeight="1" x14ac:dyDescent="0.25">
      <c r="A2528" s="54">
        <f>+SUBTOTAL(3,$B$11:B2528)</f>
        <v>175</v>
      </c>
      <c r="B2528" s="96" t="s">
        <v>42</v>
      </c>
      <c r="C2528" s="96" t="s">
        <v>858</v>
      </c>
      <c r="D2528" s="96" t="s">
        <v>871</v>
      </c>
      <c r="E2528" s="96" t="s">
        <v>177</v>
      </c>
      <c r="F2528" s="96" t="s">
        <v>5713</v>
      </c>
      <c r="G2528" s="97">
        <v>45576</v>
      </c>
      <c r="H2528" s="96" t="s">
        <v>5713</v>
      </c>
      <c r="I2528" s="97">
        <v>45576</v>
      </c>
      <c r="J2528" s="96" t="s">
        <v>5713</v>
      </c>
      <c r="K2528" s="97">
        <v>45576</v>
      </c>
      <c r="L2528" s="80" t="s">
        <v>5714</v>
      </c>
      <c r="M2528" s="96" t="s">
        <v>48</v>
      </c>
      <c r="N2528" s="96" t="s">
        <v>141</v>
      </c>
      <c r="O2528" s="96" t="s">
        <v>5715</v>
      </c>
      <c r="P2528" s="96"/>
      <c r="Q2528" s="96"/>
      <c r="R2528" s="96"/>
      <c r="S2528" s="96" t="s">
        <v>5716</v>
      </c>
      <c r="T2528" s="96" t="s">
        <v>5716</v>
      </c>
      <c r="U2528" s="96" t="s">
        <v>5716</v>
      </c>
      <c r="V2528" s="96" t="s">
        <v>5717</v>
      </c>
      <c r="W2528" s="96" t="s">
        <v>5718</v>
      </c>
      <c r="X2528" s="96" t="s">
        <v>58</v>
      </c>
      <c r="Y2528" s="96"/>
      <c r="Z2528" s="96"/>
      <c r="AA2528" s="96"/>
      <c r="AB2528" s="96"/>
      <c r="AC2528" s="54" t="s">
        <v>82</v>
      </c>
      <c r="AD2528" s="54" t="s">
        <v>82</v>
      </c>
    </row>
    <row r="2529" spans="1:30" s="90" customFormat="1" ht="57" hidden="1" customHeight="1" x14ac:dyDescent="0.25">
      <c r="A2529" s="54">
        <f>+SUBTOTAL(3,$B$11:B2529)</f>
        <v>175</v>
      </c>
      <c r="B2529" s="96" t="s">
        <v>42</v>
      </c>
      <c r="C2529" s="96" t="s">
        <v>858</v>
      </c>
      <c r="D2529" s="96" t="s">
        <v>871</v>
      </c>
      <c r="E2529" s="96" t="s">
        <v>177</v>
      </c>
      <c r="F2529" s="96">
        <v>2047</v>
      </c>
      <c r="G2529" s="97">
        <v>45573</v>
      </c>
      <c r="H2529" s="96">
        <v>2047</v>
      </c>
      <c r="I2529" s="97">
        <v>45573</v>
      </c>
      <c r="J2529" s="96">
        <v>2047</v>
      </c>
      <c r="K2529" s="97">
        <v>45573</v>
      </c>
      <c r="L2529" s="80" t="s">
        <v>5711</v>
      </c>
      <c r="M2529" s="96" t="s">
        <v>48</v>
      </c>
      <c r="N2529" s="96" t="s">
        <v>64</v>
      </c>
      <c r="O2529" s="96" t="s">
        <v>1292</v>
      </c>
      <c r="P2529" s="96"/>
      <c r="Q2529" s="96"/>
      <c r="R2529" s="96"/>
      <c r="S2529" s="96" t="s">
        <v>5712</v>
      </c>
      <c r="T2529" s="96" t="s">
        <v>5712</v>
      </c>
      <c r="U2529" s="96" t="s">
        <v>5712</v>
      </c>
      <c r="V2529" s="96" t="s">
        <v>71</v>
      </c>
      <c r="W2529" s="96" t="s">
        <v>72</v>
      </c>
      <c r="X2529" s="96" t="s">
        <v>58</v>
      </c>
      <c r="Y2529" s="96"/>
      <c r="Z2529" s="96"/>
      <c r="AA2529" s="96"/>
      <c r="AB2529" s="96"/>
      <c r="AC2529" s="54" t="s">
        <v>82</v>
      </c>
      <c r="AD2529" s="54" t="s">
        <v>82</v>
      </c>
    </row>
    <row r="2530" spans="1:30" s="90" customFormat="1" ht="57" hidden="1" customHeight="1" x14ac:dyDescent="0.25">
      <c r="A2530" s="54">
        <f>+SUBTOTAL(3,$B$11:B2530)</f>
        <v>175</v>
      </c>
      <c r="B2530" s="96" t="s">
        <v>42</v>
      </c>
      <c r="C2530" s="96" t="s">
        <v>858</v>
      </c>
      <c r="D2530" s="96" t="s">
        <v>871</v>
      </c>
      <c r="E2530" s="96" t="s">
        <v>177</v>
      </c>
      <c r="F2530" s="96" t="s">
        <v>5707</v>
      </c>
      <c r="G2530" s="97">
        <v>45572</v>
      </c>
      <c r="H2530" s="96" t="s">
        <v>5707</v>
      </c>
      <c r="I2530" s="97">
        <v>45572</v>
      </c>
      <c r="J2530" s="96" t="s">
        <v>5707</v>
      </c>
      <c r="K2530" s="97">
        <v>45572</v>
      </c>
      <c r="L2530" s="80" t="s">
        <v>5708</v>
      </c>
      <c r="M2530" s="96" t="s">
        <v>48</v>
      </c>
      <c r="N2530" s="96" t="s">
        <v>709</v>
      </c>
      <c r="O2530" s="96" t="s">
        <v>5709</v>
      </c>
      <c r="P2530" s="96"/>
      <c r="Q2530" s="96"/>
      <c r="R2530" s="96"/>
      <c r="S2530" s="96" t="s">
        <v>5710</v>
      </c>
      <c r="T2530" s="96" t="s">
        <v>5710</v>
      </c>
      <c r="U2530" s="96" t="s">
        <v>5710</v>
      </c>
      <c r="V2530" s="96" t="s">
        <v>80</v>
      </c>
      <c r="W2530" s="96" t="s">
        <v>4692</v>
      </c>
      <c r="X2530" s="96" t="s">
        <v>58</v>
      </c>
      <c r="Y2530" s="96"/>
      <c r="Z2530" s="96"/>
      <c r="AA2530" s="96"/>
      <c r="AB2530" s="96"/>
      <c r="AC2530" s="54" t="s">
        <v>82</v>
      </c>
      <c r="AD2530" s="54" t="s">
        <v>82</v>
      </c>
    </row>
    <row r="2531" spans="1:30" s="90" customFormat="1" ht="66.75" hidden="1" customHeight="1" x14ac:dyDescent="0.25">
      <c r="A2531" s="54">
        <f>+SUBTOTAL(3,$B$11:B2531)</f>
        <v>175</v>
      </c>
      <c r="B2531" s="96" t="s">
        <v>42</v>
      </c>
      <c r="C2531" s="96" t="s">
        <v>858</v>
      </c>
      <c r="D2531" s="96" t="s">
        <v>871</v>
      </c>
      <c r="E2531" s="96" t="s">
        <v>177</v>
      </c>
      <c r="F2531" s="96" t="s">
        <v>5704</v>
      </c>
      <c r="G2531" s="97">
        <v>45569</v>
      </c>
      <c r="H2531" s="96" t="s">
        <v>5704</v>
      </c>
      <c r="I2531" s="97">
        <v>45569</v>
      </c>
      <c r="J2531" s="96" t="s">
        <v>5704</v>
      </c>
      <c r="K2531" s="97">
        <v>45569</v>
      </c>
      <c r="L2531" s="80" t="s">
        <v>5705</v>
      </c>
      <c r="M2531" s="96" t="s">
        <v>48</v>
      </c>
      <c r="N2531" s="96" t="s">
        <v>141</v>
      </c>
      <c r="O2531" s="96" t="s">
        <v>1288</v>
      </c>
      <c r="P2531" s="96"/>
      <c r="Q2531" s="96"/>
      <c r="R2531" s="96"/>
      <c r="S2531" s="96" t="s">
        <v>5706</v>
      </c>
      <c r="T2531" s="96" t="s">
        <v>5706</v>
      </c>
      <c r="U2531" s="96" t="s">
        <v>5706</v>
      </c>
      <c r="V2531" s="96" t="s">
        <v>80</v>
      </c>
      <c r="W2531" s="96" t="s">
        <v>4692</v>
      </c>
      <c r="X2531" s="96" t="s">
        <v>58</v>
      </c>
      <c r="Y2531" s="96"/>
      <c r="Z2531" s="96"/>
      <c r="AA2531" s="96"/>
      <c r="AB2531" s="96"/>
      <c r="AC2531" s="54" t="s">
        <v>82</v>
      </c>
      <c r="AD2531" s="54" t="s">
        <v>82</v>
      </c>
    </row>
    <row r="2532" spans="1:30" s="90" customFormat="1" ht="57" hidden="1" customHeight="1" x14ac:dyDescent="0.25">
      <c r="A2532" s="54">
        <f>+SUBTOTAL(3,$B$11:B2532)</f>
        <v>175</v>
      </c>
      <c r="B2532" s="96" t="s">
        <v>42</v>
      </c>
      <c r="C2532" s="96" t="s">
        <v>858</v>
      </c>
      <c r="D2532" s="96" t="s">
        <v>871</v>
      </c>
      <c r="E2532" s="96" t="s">
        <v>177</v>
      </c>
      <c r="F2532" s="96" t="s">
        <v>5700</v>
      </c>
      <c r="G2532" s="97">
        <v>45568</v>
      </c>
      <c r="H2532" s="96" t="s">
        <v>5700</v>
      </c>
      <c r="I2532" s="97">
        <v>45568</v>
      </c>
      <c r="J2532" s="96" t="s">
        <v>5700</v>
      </c>
      <c r="K2532" s="97">
        <v>45568</v>
      </c>
      <c r="L2532" s="80" t="s">
        <v>5701</v>
      </c>
      <c r="M2532" s="96" t="s">
        <v>48</v>
      </c>
      <c r="N2532" s="96" t="s">
        <v>141</v>
      </c>
      <c r="O2532" s="96" t="s">
        <v>227</v>
      </c>
      <c r="P2532" s="96"/>
      <c r="Q2532" s="96"/>
      <c r="R2532" s="96"/>
      <c r="S2532" s="96" t="s">
        <v>5702</v>
      </c>
      <c r="T2532" s="96" t="s">
        <v>5702</v>
      </c>
      <c r="U2532" s="96" t="s">
        <v>5702</v>
      </c>
      <c r="V2532" s="96" t="s">
        <v>4866</v>
      </c>
      <c r="W2532" s="96" t="s">
        <v>5703</v>
      </c>
      <c r="X2532" s="96" t="s">
        <v>58</v>
      </c>
      <c r="Y2532" s="96"/>
      <c r="Z2532" s="96"/>
      <c r="AA2532" s="96"/>
      <c r="AB2532" s="96"/>
      <c r="AC2532" s="54" t="s">
        <v>82</v>
      </c>
      <c r="AD2532" s="54" t="s">
        <v>82</v>
      </c>
    </row>
    <row r="2533" spans="1:30" s="90" customFormat="1" ht="84" hidden="1" customHeight="1" x14ac:dyDescent="0.25">
      <c r="A2533" s="54">
        <f>+SUBTOTAL(3,$B$11:B2533)</f>
        <v>175</v>
      </c>
      <c r="B2533" s="96" t="s">
        <v>42</v>
      </c>
      <c r="C2533" s="96" t="s">
        <v>858</v>
      </c>
      <c r="D2533" s="96" t="s">
        <v>871</v>
      </c>
      <c r="E2533" s="96" t="s">
        <v>177</v>
      </c>
      <c r="F2533" s="96" t="s">
        <v>5697</v>
      </c>
      <c r="G2533" s="97">
        <v>45567</v>
      </c>
      <c r="H2533" s="96" t="s">
        <v>5697</v>
      </c>
      <c r="I2533" s="97">
        <v>45567</v>
      </c>
      <c r="J2533" s="96" t="s">
        <v>5697</v>
      </c>
      <c r="K2533" s="97">
        <v>45567</v>
      </c>
      <c r="L2533" s="80" t="s">
        <v>5698</v>
      </c>
      <c r="M2533" s="96" t="s">
        <v>48</v>
      </c>
      <c r="N2533" s="96" t="s">
        <v>141</v>
      </c>
      <c r="O2533" s="96" t="s">
        <v>624</v>
      </c>
      <c r="P2533" s="96"/>
      <c r="Q2533" s="96"/>
      <c r="R2533" s="96"/>
      <c r="S2533" s="96" t="s">
        <v>5699</v>
      </c>
      <c r="T2533" s="96" t="s">
        <v>5699</v>
      </c>
      <c r="U2533" s="96" t="s">
        <v>5699</v>
      </c>
      <c r="V2533" s="96" t="s">
        <v>80</v>
      </c>
      <c r="W2533" s="96" t="s">
        <v>838</v>
      </c>
      <c r="X2533" s="96" t="s">
        <v>58</v>
      </c>
      <c r="Y2533" s="96"/>
      <c r="Z2533" s="96"/>
      <c r="AA2533" s="96"/>
      <c r="AB2533" s="96"/>
      <c r="AC2533" s="96" t="s">
        <v>82</v>
      </c>
      <c r="AD2533" s="96" t="s">
        <v>82</v>
      </c>
    </row>
    <row r="2534" spans="1:30" s="105" customFormat="1" ht="84" hidden="1" customHeight="1" x14ac:dyDescent="0.25">
      <c r="A2534" s="54">
        <f>+SUBTOTAL(3,$B$11:B2534)</f>
        <v>175</v>
      </c>
      <c r="B2534" s="104" t="s">
        <v>42</v>
      </c>
      <c r="C2534" s="104" t="s">
        <v>858</v>
      </c>
      <c r="D2534" s="104" t="s">
        <v>871</v>
      </c>
      <c r="E2534" s="104" t="s">
        <v>177</v>
      </c>
      <c r="F2534" s="103" t="s">
        <v>6346</v>
      </c>
      <c r="G2534" s="104">
        <v>45624</v>
      </c>
      <c r="H2534" s="103" t="s">
        <v>6346</v>
      </c>
      <c r="I2534" s="104">
        <v>45624</v>
      </c>
      <c r="J2534" s="103" t="s">
        <v>6346</v>
      </c>
      <c r="K2534" s="104">
        <v>45624</v>
      </c>
      <c r="L2534" s="103" t="s">
        <v>4770</v>
      </c>
      <c r="M2534" s="103" t="s">
        <v>48</v>
      </c>
      <c r="N2534" s="103" t="s">
        <v>141</v>
      </c>
      <c r="O2534" s="103" t="s">
        <v>227</v>
      </c>
      <c r="P2534" s="103"/>
      <c r="Q2534" s="103"/>
      <c r="R2534" s="103"/>
      <c r="S2534" s="103" t="s">
        <v>6347</v>
      </c>
      <c r="T2534" s="103" t="s">
        <v>6347</v>
      </c>
      <c r="U2534" s="103" t="s">
        <v>6347</v>
      </c>
      <c r="V2534" s="103" t="s">
        <v>147</v>
      </c>
      <c r="W2534" s="103" t="s">
        <v>6348</v>
      </c>
      <c r="X2534" s="103" t="s">
        <v>58</v>
      </c>
      <c r="Y2534" s="103"/>
      <c r="Z2534" s="103"/>
      <c r="AA2534" s="103"/>
      <c r="AB2534" s="103"/>
      <c r="AC2534" s="54" t="s">
        <v>82</v>
      </c>
      <c r="AD2534" s="54" t="s">
        <v>82</v>
      </c>
    </row>
    <row r="2535" spans="1:30" s="105" customFormat="1" ht="84" hidden="1" customHeight="1" x14ac:dyDescent="0.25">
      <c r="A2535" s="54">
        <f>+SUBTOTAL(3,$B$11:B2535)</f>
        <v>175</v>
      </c>
      <c r="B2535" s="104" t="s">
        <v>42</v>
      </c>
      <c r="C2535" s="104" t="s">
        <v>858</v>
      </c>
      <c r="D2535" s="104" t="s">
        <v>871</v>
      </c>
      <c r="E2535" s="104" t="s">
        <v>177</v>
      </c>
      <c r="F2535" s="103" t="s">
        <v>6343</v>
      </c>
      <c r="G2535" s="104">
        <v>45623</v>
      </c>
      <c r="H2535" s="103" t="s">
        <v>6343</v>
      </c>
      <c r="I2535" s="104">
        <v>45623</v>
      </c>
      <c r="J2535" s="103" t="s">
        <v>6343</v>
      </c>
      <c r="K2535" s="104">
        <v>45623</v>
      </c>
      <c r="L2535" s="103" t="s">
        <v>6344</v>
      </c>
      <c r="M2535" s="103" t="s">
        <v>48</v>
      </c>
      <c r="N2535" s="103" t="s">
        <v>221</v>
      </c>
      <c r="O2535" s="103" t="s">
        <v>571</v>
      </c>
      <c r="P2535" s="103"/>
      <c r="Q2535" s="103"/>
      <c r="R2535" s="103"/>
      <c r="S2535" s="103" t="s">
        <v>6345</v>
      </c>
      <c r="T2535" s="103" t="s">
        <v>6345</v>
      </c>
      <c r="U2535" s="103" t="s">
        <v>6345</v>
      </c>
      <c r="V2535" s="103" t="s">
        <v>80</v>
      </c>
      <c r="W2535" s="103" t="s">
        <v>838</v>
      </c>
      <c r="X2535" s="103" t="s">
        <v>58</v>
      </c>
      <c r="Y2535" s="103"/>
      <c r="Z2535" s="103"/>
      <c r="AA2535" s="103"/>
      <c r="AB2535" s="103"/>
      <c r="AC2535" s="54" t="s">
        <v>82</v>
      </c>
      <c r="AD2535" s="54" t="s">
        <v>82</v>
      </c>
    </row>
    <row r="2536" spans="1:30" s="105" customFormat="1" ht="84" hidden="1" customHeight="1" x14ac:dyDescent="0.25">
      <c r="A2536" s="54">
        <f>+SUBTOTAL(3,$B$11:B2536)</f>
        <v>175</v>
      </c>
      <c r="B2536" s="104" t="s">
        <v>42</v>
      </c>
      <c r="C2536" s="104" t="s">
        <v>858</v>
      </c>
      <c r="D2536" s="104" t="s">
        <v>871</v>
      </c>
      <c r="E2536" s="104" t="s">
        <v>177</v>
      </c>
      <c r="F2536" s="103" t="s">
        <v>6124</v>
      </c>
      <c r="G2536" s="104">
        <v>45614</v>
      </c>
      <c r="H2536" s="103" t="s">
        <v>6124</v>
      </c>
      <c r="I2536" s="104">
        <v>45614</v>
      </c>
      <c r="J2536" s="103" t="s">
        <v>6124</v>
      </c>
      <c r="K2536" s="104">
        <v>45614</v>
      </c>
      <c r="L2536" s="103" t="s">
        <v>6125</v>
      </c>
      <c r="M2536" s="103" t="s">
        <v>111</v>
      </c>
      <c r="N2536" s="103" t="s">
        <v>756</v>
      </c>
      <c r="O2536" s="103" t="s">
        <v>2065</v>
      </c>
      <c r="P2536" s="103"/>
      <c r="Q2536" s="103"/>
      <c r="R2536" s="103"/>
      <c r="S2536" s="103" t="s">
        <v>6126</v>
      </c>
      <c r="T2536" s="103" t="s">
        <v>6126</v>
      </c>
      <c r="U2536" s="103" t="s">
        <v>6126</v>
      </c>
      <c r="V2536" s="103" t="s">
        <v>98</v>
      </c>
      <c r="W2536" s="103" t="s">
        <v>99</v>
      </c>
      <c r="X2536" s="103" t="s">
        <v>58</v>
      </c>
      <c r="Y2536" s="103"/>
      <c r="Z2536" s="103"/>
      <c r="AA2536" s="103"/>
      <c r="AB2536" s="103"/>
      <c r="AC2536" s="54" t="s">
        <v>82</v>
      </c>
      <c r="AD2536" s="54" t="s">
        <v>82</v>
      </c>
    </row>
    <row r="2537" spans="1:30" s="105" customFormat="1" ht="84" hidden="1" customHeight="1" x14ac:dyDescent="0.25">
      <c r="A2537" s="54">
        <f>+SUBTOTAL(3,$B$11:B2537)</f>
        <v>175</v>
      </c>
      <c r="B2537" s="104" t="s">
        <v>42</v>
      </c>
      <c r="C2537" s="104" t="s">
        <v>858</v>
      </c>
      <c r="D2537" s="104" t="s">
        <v>871</v>
      </c>
      <c r="E2537" s="104" t="s">
        <v>177</v>
      </c>
      <c r="F2537" s="103" t="s">
        <v>6120</v>
      </c>
      <c r="G2537" s="104">
        <v>45611</v>
      </c>
      <c r="H2537" s="103" t="s">
        <v>6120</v>
      </c>
      <c r="I2537" s="104">
        <v>45611</v>
      </c>
      <c r="J2537" s="103" t="s">
        <v>6120</v>
      </c>
      <c r="K2537" s="104">
        <v>45611</v>
      </c>
      <c r="L2537" s="103" t="s">
        <v>6121</v>
      </c>
      <c r="M2537" s="103" t="s">
        <v>111</v>
      </c>
      <c r="N2537" s="103" t="s">
        <v>64</v>
      </c>
      <c r="O2537" s="103" t="s">
        <v>65</v>
      </c>
      <c r="P2537" s="103"/>
      <c r="Q2537" s="103"/>
      <c r="R2537" s="103"/>
      <c r="S2537" s="103" t="s">
        <v>6122</v>
      </c>
      <c r="T2537" s="103" t="s">
        <v>6122</v>
      </c>
      <c r="U2537" s="103" t="s">
        <v>6122</v>
      </c>
      <c r="V2537" s="103" t="s">
        <v>4106</v>
      </c>
      <c r="W2537" s="103" t="s">
        <v>6123</v>
      </c>
      <c r="X2537" s="103" t="s">
        <v>58</v>
      </c>
      <c r="Y2537" s="103"/>
      <c r="Z2537" s="103"/>
      <c r="AA2537" s="103"/>
      <c r="AB2537" s="103"/>
      <c r="AC2537" s="103" t="s">
        <v>82</v>
      </c>
      <c r="AD2537" s="103" t="s">
        <v>82</v>
      </c>
    </row>
    <row r="2538" spans="1:30" s="105" customFormat="1" ht="84" hidden="1" customHeight="1" x14ac:dyDescent="0.25">
      <c r="A2538" s="54">
        <f>+SUBTOTAL(3,$B$11:B2538)</f>
        <v>175</v>
      </c>
      <c r="B2538" s="104" t="s">
        <v>42</v>
      </c>
      <c r="C2538" s="104" t="s">
        <v>858</v>
      </c>
      <c r="D2538" s="104" t="s">
        <v>871</v>
      </c>
      <c r="E2538" s="104" t="s">
        <v>177</v>
      </c>
      <c r="F2538" s="103" t="s">
        <v>6117</v>
      </c>
      <c r="G2538" s="104">
        <v>45611</v>
      </c>
      <c r="H2538" s="103" t="s">
        <v>6117</v>
      </c>
      <c r="I2538" s="104">
        <v>45611</v>
      </c>
      <c r="J2538" s="103" t="s">
        <v>6117</v>
      </c>
      <c r="K2538" s="104">
        <v>45611</v>
      </c>
      <c r="L2538" s="103" t="s">
        <v>6118</v>
      </c>
      <c r="M2538" s="103" t="s">
        <v>48</v>
      </c>
      <c r="N2538" s="103" t="s">
        <v>49</v>
      </c>
      <c r="O2538" s="103" t="s">
        <v>3882</v>
      </c>
      <c r="P2538" s="103"/>
      <c r="Q2538" s="103"/>
      <c r="R2538" s="103"/>
      <c r="S2538" s="103" t="s">
        <v>6119</v>
      </c>
      <c r="T2538" s="103" t="s">
        <v>6119</v>
      </c>
      <c r="U2538" s="103" t="s">
        <v>6119</v>
      </c>
      <c r="V2538" s="103" t="s">
        <v>80</v>
      </c>
      <c r="W2538" s="103" t="s">
        <v>838</v>
      </c>
      <c r="X2538" s="103" t="s">
        <v>58</v>
      </c>
      <c r="Y2538" s="103"/>
      <c r="Z2538" s="103"/>
      <c r="AA2538" s="103"/>
      <c r="AB2538" s="103"/>
      <c r="AC2538" s="54" t="s">
        <v>82</v>
      </c>
      <c r="AD2538" s="54" t="s">
        <v>82</v>
      </c>
    </row>
    <row r="2539" spans="1:30" s="105" customFormat="1" ht="84" hidden="1" customHeight="1" x14ac:dyDescent="0.25">
      <c r="A2539" s="54">
        <f>+SUBTOTAL(3,$B$11:B2539)</f>
        <v>175</v>
      </c>
      <c r="B2539" s="104" t="s">
        <v>42</v>
      </c>
      <c r="C2539" s="104" t="s">
        <v>858</v>
      </c>
      <c r="D2539" s="104" t="s">
        <v>871</v>
      </c>
      <c r="E2539" s="104" t="s">
        <v>177</v>
      </c>
      <c r="F2539" s="103" t="s">
        <v>6114</v>
      </c>
      <c r="G2539" s="104">
        <v>45611</v>
      </c>
      <c r="H2539" s="103" t="s">
        <v>6114</v>
      </c>
      <c r="I2539" s="104">
        <v>45611</v>
      </c>
      <c r="J2539" s="103" t="s">
        <v>6114</v>
      </c>
      <c r="K2539" s="104">
        <v>45611</v>
      </c>
      <c r="L2539" s="103" t="s">
        <v>6115</v>
      </c>
      <c r="M2539" s="103" t="s">
        <v>48</v>
      </c>
      <c r="N2539" s="103" t="s">
        <v>221</v>
      </c>
      <c r="O2539" s="103" t="s">
        <v>222</v>
      </c>
      <c r="P2539" s="103"/>
      <c r="Q2539" s="103"/>
      <c r="R2539" s="103"/>
      <c r="S2539" s="103" t="s">
        <v>6116</v>
      </c>
      <c r="T2539" s="103" t="s">
        <v>6116</v>
      </c>
      <c r="U2539" s="103" t="s">
        <v>6116</v>
      </c>
      <c r="V2539" s="103" t="s">
        <v>80</v>
      </c>
      <c r="W2539" s="103" t="s">
        <v>838</v>
      </c>
      <c r="X2539" s="103" t="s">
        <v>58</v>
      </c>
      <c r="Y2539" s="103"/>
      <c r="Z2539" s="103"/>
      <c r="AA2539" s="103"/>
      <c r="AB2539" s="103"/>
      <c r="AC2539" s="54" t="s">
        <v>82</v>
      </c>
      <c r="AD2539" s="54" t="s">
        <v>82</v>
      </c>
    </row>
    <row r="2540" spans="1:30" s="105" customFormat="1" ht="84" hidden="1" customHeight="1" x14ac:dyDescent="0.25">
      <c r="A2540" s="54">
        <f>+SUBTOTAL(3,$B$11:B2540)</f>
        <v>175</v>
      </c>
      <c r="B2540" s="104" t="s">
        <v>42</v>
      </c>
      <c r="C2540" s="104" t="s">
        <v>858</v>
      </c>
      <c r="D2540" s="104" t="s">
        <v>871</v>
      </c>
      <c r="E2540" s="104" t="s">
        <v>177</v>
      </c>
      <c r="F2540" s="103" t="s">
        <v>6111</v>
      </c>
      <c r="G2540" s="104">
        <v>45604</v>
      </c>
      <c r="H2540" s="103" t="s">
        <v>6111</v>
      </c>
      <c r="I2540" s="104">
        <v>45604</v>
      </c>
      <c r="J2540" s="103" t="s">
        <v>6111</v>
      </c>
      <c r="K2540" s="104">
        <v>45604</v>
      </c>
      <c r="L2540" s="103" t="s">
        <v>6112</v>
      </c>
      <c r="M2540" s="103" t="s">
        <v>48</v>
      </c>
      <c r="N2540" s="103" t="s">
        <v>141</v>
      </c>
      <c r="O2540" s="103" t="s">
        <v>227</v>
      </c>
      <c r="P2540" s="103"/>
      <c r="Q2540" s="103"/>
      <c r="R2540" s="103"/>
      <c r="S2540" s="103" t="s">
        <v>6113</v>
      </c>
      <c r="T2540" s="103" t="s">
        <v>6113</v>
      </c>
      <c r="U2540" s="103" t="s">
        <v>6113</v>
      </c>
      <c r="V2540" s="103" t="s">
        <v>80</v>
      </c>
      <c r="W2540" s="103" t="s">
        <v>838</v>
      </c>
      <c r="X2540" s="103" t="s">
        <v>58</v>
      </c>
      <c r="Y2540" s="103"/>
      <c r="Z2540" s="103"/>
      <c r="AA2540" s="103"/>
      <c r="AB2540" s="103"/>
      <c r="AC2540" s="54" t="s">
        <v>82</v>
      </c>
      <c r="AD2540" s="54" t="s">
        <v>82</v>
      </c>
    </row>
    <row r="2541" spans="1:30" s="105" customFormat="1" ht="84" hidden="1" customHeight="1" x14ac:dyDescent="0.25">
      <c r="A2541" s="54">
        <f>+SUBTOTAL(3,$B$11:B2541)</f>
        <v>175</v>
      </c>
      <c r="B2541" s="104" t="s">
        <v>42</v>
      </c>
      <c r="C2541" s="104" t="s">
        <v>858</v>
      </c>
      <c r="D2541" s="104" t="s">
        <v>871</v>
      </c>
      <c r="E2541" s="104" t="s">
        <v>177</v>
      </c>
      <c r="F2541" s="103" t="s">
        <v>6107</v>
      </c>
      <c r="G2541" s="104">
        <v>45582</v>
      </c>
      <c r="H2541" s="103" t="s">
        <v>6107</v>
      </c>
      <c r="I2541" s="104">
        <v>45582</v>
      </c>
      <c r="J2541" s="103" t="s">
        <v>6107</v>
      </c>
      <c r="K2541" s="104">
        <v>45582</v>
      </c>
      <c r="L2541" s="103" t="s">
        <v>6108</v>
      </c>
      <c r="M2541" s="103" t="s">
        <v>48</v>
      </c>
      <c r="N2541" s="103" t="s">
        <v>303</v>
      </c>
      <c r="O2541" s="103" t="s">
        <v>6109</v>
      </c>
      <c r="P2541" s="103"/>
      <c r="Q2541" s="103"/>
      <c r="R2541" s="103"/>
      <c r="S2541" s="103" t="s">
        <v>6110</v>
      </c>
      <c r="T2541" s="103" t="s">
        <v>6110</v>
      </c>
      <c r="U2541" s="103" t="s">
        <v>6110</v>
      </c>
      <c r="V2541" s="103" t="s">
        <v>98</v>
      </c>
      <c r="W2541" s="103" t="s">
        <v>99</v>
      </c>
      <c r="X2541" s="103" t="s">
        <v>58</v>
      </c>
      <c r="Y2541" s="103"/>
      <c r="Z2541" s="103"/>
      <c r="AA2541" s="103"/>
      <c r="AB2541" s="103"/>
      <c r="AC2541" s="54" t="s">
        <v>82</v>
      </c>
      <c r="AD2541" s="54" t="s">
        <v>82</v>
      </c>
    </row>
    <row r="2542" spans="1:30" s="105" customFormat="1" ht="84" hidden="1" customHeight="1" x14ac:dyDescent="0.25">
      <c r="A2542" s="54">
        <f>+SUBTOTAL(3,$B$11:B2542)</f>
        <v>175</v>
      </c>
      <c r="B2542" s="104" t="s">
        <v>42</v>
      </c>
      <c r="C2542" s="104" t="s">
        <v>858</v>
      </c>
      <c r="D2542" s="104" t="s">
        <v>871</v>
      </c>
      <c r="E2542" s="104" t="s">
        <v>177</v>
      </c>
      <c r="F2542" s="103" t="s">
        <v>6104</v>
      </c>
      <c r="G2542" s="104">
        <v>45601</v>
      </c>
      <c r="H2542" s="103" t="s">
        <v>6104</v>
      </c>
      <c r="I2542" s="104">
        <v>45601</v>
      </c>
      <c r="J2542" s="103" t="s">
        <v>6104</v>
      </c>
      <c r="K2542" s="104">
        <v>45601</v>
      </c>
      <c r="L2542" s="103" t="s">
        <v>6105</v>
      </c>
      <c r="M2542" s="103" t="s">
        <v>48</v>
      </c>
      <c r="N2542" s="103" t="s">
        <v>64</v>
      </c>
      <c r="O2542" s="103" t="s">
        <v>171</v>
      </c>
      <c r="P2542" s="103"/>
      <c r="Q2542" s="103"/>
      <c r="R2542" s="103"/>
      <c r="S2542" s="103" t="s">
        <v>6106</v>
      </c>
      <c r="T2542" s="103" t="s">
        <v>6106</v>
      </c>
      <c r="U2542" s="103" t="s">
        <v>6106</v>
      </c>
      <c r="V2542" s="103" t="s">
        <v>80</v>
      </c>
      <c r="W2542" s="103" t="s">
        <v>838</v>
      </c>
      <c r="X2542" s="103" t="s">
        <v>58</v>
      </c>
      <c r="Y2542" s="103"/>
      <c r="Z2542" s="103"/>
      <c r="AA2542" s="103"/>
      <c r="AB2542" s="103"/>
      <c r="AC2542" s="103" t="s">
        <v>117</v>
      </c>
      <c r="AD2542" s="103" t="s">
        <v>117</v>
      </c>
    </row>
    <row r="2543" spans="1:30" s="105" customFormat="1" ht="84" hidden="1" customHeight="1" x14ac:dyDescent="0.25">
      <c r="A2543" s="54">
        <f>+SUBTOTAL(3,$B$11:B2543)</f>
        <v>175</v>
      </c>
      <c r="B2543" s="104" t="s">
        <v>42</v>
      </c>
      <c r="C2543" s="104" t="s">
        <v>858</v>
      </c>
      <c r="D2543" s="104" t="s">
        <v>871</v>
      </c>
      <c r="E2543" s="103" t="s">
        <v>177</v>
      </c>
      <c r="F2543" s="103" t="s">
        <v>6101</v>
      </c>
      <c r="G2543" s="104">
        <v>45600</v>
      </c>
      <c r="H2543" s="103" t="s">
        <v>6101</v>
      </c>
      <c r="I2543" s="104">
        <v>45600</v>
      </c>
      <c r="J2543" s="103" t="s">
        <v>6101</v>
      </c>
      <c r="K2543" s="104">
        <v>45600</v>
      </c>
      <c r="L2543" s="103" t="s">
        <v>6102</v>
      </c>
      <c r="M2543" s="103" t="s">
        <v>48</v>
      </c>
      <c r="N2543" s="103" t="s">
        <v>141</v>
      </c>
      <c r="O2543" s="103" t="s">
        <v>590</v>
      </c>
      <c r="P2543" s="103"/>
      <c r="Q2543" s="103"/>
      <c r="R2543" s="103"/>
      <c r="S2543" s="103" t="s">
        <v>6103</v>
      </c>
      <c r="T2543" s="103" t="s">
        <v>6103</v>
      </c>
      <c r="U2543" s="103" t="s">
        <v>6103</v>
      </c>
      <c r="V2543" s="103" t="s">
        <v>80</v>
      </c>
      <c r="W2543" s="103" t="s">
        <v>838</v>
      </c>
      <c r="X2543" s="103" t="s">
        <v>58</v>
      </c>
      <c r="Y2543" s="103"/>
      <c r="Z2543" s="103"/>
      <c r="AA2543" s="103"/>
      <c r="AB2543" s="103"/>
      <c r="AC2543" s="54" t="s">
        <v>82</v>
      </c>
      <c r="AD2543" s="54" t="s">
        <v>82</v>
      </c>
    </row>
    <row r="2544" spans="1:30" s="105" customFormat="1" ht="84" hidden="1" customHeight="1" x14ac:dyDescent="0.25">
      <c r="A2544" s="54">
        <f>+SUBTOTAL(3,$B$11:B2544)</f>
        <v>175</v>
      </c>
      <c r="B2544" s="104" t="s">
        <v>42</v>
      </c>
      <c r="C2544" s="104" t="s">
        <v>858</v>
      </c>
      <c r="D2544" s="104" t="s">
        <v>871</v>
      </c>
      <c r="E2544" s="104" t="s">
        <v>177</v>
      </c>
      <c r="F2544" s="103" t="s">
        <v>6097</v>
      </c>
      <c r="G2544" s="104">
        <v>45597</v>
      </c>
      <c r="H2544" s="103" t="s">
        <v>6097</v>
      </c>
      <c r="I2544" s="104">
        <v>45597</v>
      </c>
      <c r="J2544" s="103" t="s">
        <v>6097</v>
      </c>
      <c r="K2544" s="104">
        <v>45597</v>
      </c>
      <c r="L2544" s="103" t="s">
        <v>6098</v>
      </c>
      <c r="M2544" s="103" t="s">
        <v>48</v>
      </c>
      <c r="N2544" s="103" t="s">
        <v>64</v>
      </c>
      <c r="O2544" s="103" t="s">
        <v>171</v>
      </c>
      <c r="P2544" s="103" t="s">
        <v>6099</v>
      </c>
      <c r="Q2544" s="103"/>
      <c r="R2544" s="103"/>
      <c r="S2544" s="103" t="s">
        <v>6100</v>
      </c>
      <c r="T2544" s="103" t="s">
        <v>6100</v>
      </c>
      <c r="U2544" s="103" t="s">
        <v>6100</v>
      </c>
      <c r="V2544" s="103" t="s">
        <v>98</v>
      </c>
      <c r="W2544" s="103" t="s">
        <v>99</v>
      </c>
      <c r="X2544" s="103" t="s">
        <v>58</v>
      </c>
      <c r="Y2544" s="103"/>
      <c r="Z2544" s="103"/>
      <c r="AA2544" s="103"/>
      <c r="AB2544" s="103"/>
      <c r="AC2544" s="54" t="s">
        <v>82</v>
      </c>
      <c r="AD2544" s="54" t="s">
        <v>82</v>
      </c>
    </row>
    <row r="2545" spans="1:30" s="110" customFormat="1" ht="84" hidden="1" customHeight="1" x14ac:dyDescent="0.25">
      <c r="A2545" s="108">
        <f>+SUBTOTAL(3,$B$11:B2545)</f>
        <v>175</v>
      </c>
      <c r="B2545" s="109" t="s">
        <v>42</v>
      </c>
      <c r="C2545" s="109" t="s">
        <v>858</v>
      </c>
      <c r="D2545" s="109" t="s">
        <v>871</v>
      </c>
      <c r="E2545" s="109" t="s">
        <v>177</v>
      </c>
      <c r="F2545" s="108" t="s">
        <v>6763</v>
      </c>
      <c r="G2545" s="109">
        <v>45636</v>
      </c>
      <c r="H2545" s="108" t="s">
        <v>6763</v>
      </c>
      <c r="I2545" s="109">
        <v>45636</v>
      </c>
      <c r="J2545" s="108" t="s">
        <v>6763</v>
      </c>
      <c r="K2545" s="109">
        <v>45636</v>
      </c>
      <c r="L2545" s="108" t="s">
        <v>6764</v>
      </c>
      <c r="M2545" s="108" t="s">
        <v>48</v>
      </c>
      <c r="N2545" s="108" t="s">
        <v>313</v>
      </c>
      <c r="O2545" s="108" t="s">
        <v>473</v>
      </c>
      <c r="P2545" s="108"/>
      <c r="Q2545" s="108"/>
      <c r="R2545" s="108"/>
      <c r="S2545" s="108" t="s">
        <v>6766</v>
      </c>
      <c r="T2545" s="108" t="s">
        <v>6766</v>
      </c>
      <c r="U2545" s="108" t="s">
        <v>6766</v>
      </c>
      <c r="V2545" s="108"/>
      <c r="W2545" s="108"/>
      <c r="X2545" s="108"/>
      <c r="Y2545" s="108"/>
      <c r="Z2545" s="108"/>
      <c r="AA2545" s="108"/>
      <c r="AB2545" s="108"/>
      <c r="AC2545" s="108" t="s">
        <v>82</v>
      </c>
      <c r="AD2545" s="108" t="s">
        <v>82</v>
      </c>
    </row>
    <row r="2546" spans="1:30" s="110" customFormat="1" ht="84" hidden="1" customHeight="1" x14ac:dyDescent="0.25">
      <c r="A2546" s="108">
        <f>+SUBTOTAL(3,$B$11:B2546)</f>
        <v>175</v>
      </c>
      <c r="B2546" s="109" t="s">
        <v>42</v>
      </c>
      <c r="C2546" s="109" t="s">
        <v>858</v>
      </c>
      <c r="D2546" s="109" t="s">
        <v>871</v>
      </c>
      <c r="E2546" s="109" t="s">
        <v>177</v>
      </c>
      <c r="F2546" s="108" t="s">
        <v>6760</v>
      </c>
      <c r="G2546" s="109">
        <v>45629</v>
      </c>
      <c r="H2546" s="108" t="s">
        <v>6760</v>
      </c>
      <c r="I2546" s="109">
        <v>45629</v>
      </c>
      <c r="J2546" s="108" t="s">
        <v>6760</v>
      </c>
      <c r="K2546" s="109">
        <v>45629</v>
      </c>
      <c r="L2546" s="108" t="s">
        <v>6761</v>
      </c>
      <c r="M2546" s="108" t="s">
        <v>111</v>
      </c>
      <c r="N2546" s="108" t="s">
        <v>221</v>
      </c>
      <c r="O2546" s="108" t="s">
        <v>6762</v>
      </c>
      <c r="P2546" s="108"/>
      <c r="Q2546" s="108"/>
      <c r="R2546" s="108"/>
      <c r="S2546" s="108" t="s">
        <v>6765</v>
      </c>
      <c r="T2546" s="108" t="s">
        <v>6765</v>
      </c>
      <c r="U2546" s="108" t="s">
        <v>6765</v>
      </c>
      <c r="V2546" s="108"/>
      <c r="W2546" s="108"/>
      <c r="X2546" s="108"/>
      <c r="Y2546" s="108"/>
      <c r="Z2546" s="108"/>
      <c r="AA2546" s="108"/>
      <c r="AB2546" s="108"/>
      <c r="AC2546" s="54" t="s">
        <v>82</v>
      </c>
      <c r="AD2546" s="54" t="s">
        <v>82</v>
      </c>
    </row>
    <row r="2547" spans="1:30" s="110" customFormat="1" ht="84" hidden="1" customHeight="1" x14ac:dyDescent="0.25">
      <c r="A2547" s="108">
        <f>+SUBTOTAL(3,$B$11:B2547)</f>
        <v>175</v>
      </c>
      <c r="B2547" s="109" t="s">
        <v>42</v>
      </c>
      <c r="C2547" s="109" t="s">
        <v>858</v>
      </c>
      <c r="D2547" s="109" t="s">
        <v>871</v>
      </c>
      <c r="E2547" s="109" t="s">
        <v>177</v>
      </c>
      <c r="F2547" s="108" t="s">
        <v>6755</v>
      </c>
      <c r="G2547" s="109" t="s">
        <v>6756</v>
      </c>
      <c r="H2547" s="108" t="s">
        <v>6755</v>
      </c>
      <c r="I2547" s="109" t="s">
        <v>6756</v>
      </c>
      <c r="J2547" s="108" t="s">
        <v>6755</v>
      </c>
      <c r="K2547" s="109" t="s">
        <v>6756</v>
      </c>
      <c r="L2547" s="108" t="s">
        <v>6757</v>
      </c>
      <c r="M2547" s="108" t="s">
        <v>111</v>
      </c>
      <c r="N2547" s="108" t="s">
        <v>141</v>
      </c>
      <c r="O2547" s="108" t="s">
        <v>142</v>
      </c>
      <c r="P2547" s="108" t="s">
        <v>6758</v>
      </c>
      <c r="Q2547" s="108"/>
      <c r="R2547" s="108"/>
      <c r="S2547" s="108" t="s">
        <v>6759</v>
      </c>
      <c r="T2547" s="108" t="s">
        <v>6759</v>
      </c>
      <c r="U2547" s="108" t="s">
        <v>6759</v>
      </c>
      <c r="V2547" s="108"/>
      <c r="W2547" s="108"/>
      <c r="X2547" s="108"/>
      <c r="Y2547" s="108"/>
      <c r="Z2547" s="108"/>
      <c r="AA2547" s="108"/>
      <c r="AB2547" s="108"/>
      <c r="AC2547" s="54" t="s">
        <v>82</v>
      </c>
      <c r="AD2547" s="54" t="s">
        <v>82</v>
      </c>
    </row>
    <row r="2548" spans="1:30" s="110" customFormat="1" ht="84" hidden="1" customHeight="1" x14ac:dyDescent="0.25">
      <c r="A2548" s="108">
        <f>+SUBTOTAL(3,$B$11:B2548)</f>
        <v>175</v>
      </c>
      <c r="B2548" s="109" t="s">
        <v>42</v>
      </c>
      <c r="C2548" s="109" t="s">
        <v>858</v>
      </c>
      <c r="D2548" s="109" t="s">
        <v>871</v>
      </c>
      <c r="E2548" s="109" t="s">
        <v>177</v>
      </c>
      <c r="F2548" s="108">
        <v>2746</v>
      </c>
      <c r="G2548" s="109">
        <v>45643</v>
      </c>
      <c r="H2548" s="108">
        <v>2746</v>
      </c>
      <c r="I2548" s="109">
        <v>45643</v>
      </c>
      <c r="J2548" s="108">
        <v>2746</v>
      </c>
      <c r="K2548" s="109">
        <v>45643</v>
      </c>
      <c r="L2548" s="108" t="s">
        <v>6940</v>
      </c>
      <c r="M2548" s="108" t="s">
        <v>48</v>
      </c>
      <c r="N2548" s="108" t="s">
        <v>191</v>
      </c>
      <c r="O2548" s="108" t="s">
        <v>6078</v>
      </c>
      <c r="P2548" s="108"/>
      <c r="Q2548" s="108"/>
      <c r="R2548" s="108"/>
      <c r="S2548" s="108" t="s">
        <v>6941</v>
      </c>
      <c r="T2548" s="108" t="s">
        <v>6941</v>
      </c>
      <c r="U2548" s="108" t="s">
        <v>6941</v>
      </c>
      <c r="V2548" s="108"/>
      <c r="W2548" s="108"/>
      <c r="X2548" s="108"/>
      <c r="Y2548" s="108"/>
      <c r="Z2548" s="108"/>
      <c r="AA2548" s="108"/>
      <c r="AB2548" s="108"/>
      <c r="AC2548" s="54" t="s">
        <v>82</v>
      </c>
      <c r="AD2548" s="54" t="s">
        <v>82</v>
      </c>
    </row>
    <row r="2549" spans="1:30" s="110" customFormat="1" ht="84" hidden="1" customHeight="1" x14ac:dyDescent="0.25">
      <c r="A2549" s="108">
        <f>+SUBTOTAL(3,$B$11:B2549)</f>
        <v>175</v>
      </c>
      <c r="B2549" s="109" t="s">
        <v>42</v>
      </c>
      <c r="C2549" s="109" t="s">
        <v>858</v>
      </c>
      <c r="D2549" s="109" t="s">
        <v>871</v>
      </c>
      <c r="E2549" s="109" t="s">
        <v>177</v>
      </c>
      <c r="F2549" s="108" t="s">
        <v>6942</v>
      </c>
      <c r="G2549" s="109">
        <v>45640</v>
      </c>
      <c r="H2549" s="108" t="s">
        <v>6942</v>
      </c>
      <c r="I2549" s="109">
        <v>45640</v>
      </c>
      <c r="J2549" s="108" t="s">
        <v>6942</v>
      </c>
      <c r="K2549" s="109">
        <v>45640</v>
      </c>
      <c r="L2549" s="108" t="s">
        <v>6943</v>
      </c>
      <c r="M2549" s="108" t="s">
        <v>48</v>
      </c>
      <c r="N2549" s="108" t="s">
        <v>49</v>
      </c>
      <c r="O2549" s="108" t="s">
        <v>646</v>
      </c>
      <c r="P2549" s="108"/>
      <c r="Q2549" s="108"/>
      <c r="R2549" s="108"/>
      <c r="S2549" s="108" t="s">
        <v>6944</v>
      </c>
      <c r="T2549" s="108" t="s">
        <v>6944</v>
      </c>
      <c r="U2549" s="108" t="s">
        <v>6944</v>
      </c>
      <c r="V2549" s="108"/>
      <c r="W2549" s="108"/>
      <c r="X2549" s="108"/>
      <c r="Y2549" s="108"/>
      <c r="Z2549" s="108"/>
      <c r="AA2549" s="108"/>
      <c r="AB2549" s="108"/>
      <c r="AC2549" s="108" t="s">
        <v>5688</v>
      </c>
      <c r="AD2549" s="108" t="s">
        <v>5688</v>
      </c>
    </row>
    <row r="2550" spans="1:30" s="58" customFormat="1" ht="57" hidden="1" customHeight="1" x14ac:dyDescent="0.25">
      <c r="A2550" s="54">
        <f>+SUBTOTAL(3,$B$11:B2550)</f>
        <v>175</v>
      </c>
      <c r="B2550" s="54" t="s">
        <v>42</v>
      </c>
      <c r="C2550" s="54" t="s">
        <v>858</v>
      </c>
      <c r="D2550" s="54" t="s">
        <v>871</v>
      </c>
      <c r="E2550" s="54" t="s">
        <v>177</v>
      </c>
      <c r="F2550" s="49" t="s">
        <v>903</v>
      </c>
      <c r="G2550" s="49">
        <v>45315</v>
      </c>
      <c r="H2550" s="49" t="s">
        <v>903</v>
      </c>
      <c r="I2550" s="49">
        <v>45315</v>
      </c>
      <c r="J2550" s="49" t="s">
        <v>903</v>
      </c>
      <c r="K2550" s="49">
        <v>45315</v>
      </c>
      <c r="L2550" s="80" t="s">
        <v>904</v>
      </c>
      <c r="M2550" s="49" t="s">
        <v>48</v>
      </c>
      <c r="N2550" s="49" t="s">
        <v>49</v>
      </c>
      <c r="O2550" s="49" t="s">
        <v>668</v>
      </c>
      <c r="P2550" s="49" t="s">
        <v>668</v>
      </c>
      <c r="Q2550" s="50"/>
      <c r="R2550" s="57"/>
      <c r="S2550" s="49" t="s">
        <v>905</v>
      </c>
      <c r="T2550" s="49" t="s">
        <v>905</v>
      </c>
      <c r="U2550" s="49" t="s">
        <v>905</v>
      </c>
      <c r="V2550" s="49" t="s">
        <v>71</v>
      </c>
      <c r="W2550" s="49" t="s">
        <v>72</v>
      </c>
      <c r="X2550" s="54" t="s">
        <v>58</v>
      </c>
      <c r="Y2550" s="49"/>
      <c r="Z2550" s="49" t="s">
        <v>59</v>
      </c>
      <c r="AA2550" s="54" t="s">
        <v>60</v>
      </c>
      <c r="AB2550" s="54"/>
      <c r="AC2550" s="54" t="s">
        <v>82</v>
      </c>
      <c r="AD2550" s="54" t="s">
        <v>82</v>
      </c>
    </row>
    <row r="2551" spans="1:30" s="58" customFormat="1" ht="57" hidden="1" customHeight="1" x14ac:dyDescent="0.25">
      <c r="A2551" s="54">
        <f>+SUBTOTAL(3,$B$11:B2551)</f>
        <v>175</v>
      </c>
      <c r="B2551" s="54" t="s">
        <v>42</v>
      </c>
      <c r="C2551" s="54" t="s">
        <v>906</v>
      </c>
      <c r="D2551" s="54" t="s">
        <v>907</v>
      </c>
      <c r="E2551" s="54" t="s">
        <v>908</v>
      </c>
      <c r="F2551" s="54" t="s">
        <v>909</v>
      </c>
      <c r="G2551" s="49">
        <v>45294</v>
      </c>
      <c r="H2551" s="54" t="s">
        <v>909</v>
      </c>
      <c r="I2551" s="49">
        <v>45294</v>
      </c>
      <c r="J2551" s="54" t="s">
        <v>909</v>
      </c>
      <c r="K2551" s="49">
        <v>45294</v>
      </c>
      <c r="L2551" s="80" t="s">
        <v>910</v>
      </c>
      <c r="M2551" s="54" t="s">
        <v>48</v>
      </c>
      <c r="N2551" s="54" t="s">
        <v>313</v>
      </c>
      <c r="O2551" s="54" t="s">
        <v>464</v>
      </c>
      <c r="P2551" s="54" t="s">
        <v>464</v>
      </c>
      <c r="Q2551" s="54"/>
      <c r="R2551" s="54"/>
      <c r="S2551" s="54" t="s">
        <v>911</v>
      </c>
      <c r="T2551" s="54" t="s">
        <v>911</v>
      </c>
      <c r="U2551" s="54" t="s">
        <v>911</v>
      </c>
      <c r="V2551" s="49" t="s">
        <v>80</v>
      </c>
      <c r="W2551" s="54" t="s">
        <v>81</v>
      </c>
      <c r="X2551" s="54" t="s">
        <v>58</v>
      </c>
      <c r="Y2551" s="49"/>
      <c r="Z2551" s="54" t="s">
        <v>59</v>
      </c>
      <c r="AA2551" s="54" t="s">
        <v>60</v>
      </c>
      <c r="AB2551" s="54"/>
      <c r="AC2551" s="54" t="s">
        <v>82</v>
      </c>
      <c r="AD2551" s="54" t="s">
        <v>82</v>
      </c>
    </row>
    <row r="2552" spans="1:30" s="58" customFormat="1" ht="57" hidden="1" customHeight="1" x14ac:dyDescent="0.25">
      <c r="A2552" s="54">
        <f>+SUBTOTAL(3,$B$11:B2552)</f>
        <v>175</v>
      </c>
      <c r="B2552" s="54" t="s">
        <v>42</v>
      </c>
      <c r="C2552" s="54" t="s">
        <v>906</v>
      </c>
      <c r="D2552" s="54" t="s">
        <v>907</v>
      </c>
      <c r="E2552" s="54" t="s">
        <v>908</v>
      </c>
      <c r="F2552" s="54" t="s">
        <v>912</v>
      </c>
      <c r="G2552" s="49">
        <v>45300</v>
      </c>
      <c r="H2552" s="54" t="s">
        <v>912</v>
      </c>
      <c r="I2552" s="49">
        <v>45300</v>
      </c>
      <c r="J2552" s="54" t="s">
        <v>912</v>
      </c>
      <c r="K2552" s="49">
        <v>45300</v>
      </c>
      <c r="L2552" s="80" t="s">
        <v>913</v>
      </c>
      <c r="M2552" s="54" t="s">
        <v>48</v>
      </c>
      <c r="N2552" s="49" t="s">
        <v>242</v>
      </c>
      <c r="O2552" s="54" t="s">
        <v>308</v>
      </c>
      <c r="P2552" s="54" t="s">
        <v>308</v>
      </c>
      <c r="Q2552" s="54"/>
      <c r="R2552" s="54"/>
      <c r="S2552" s="54" t="s">
        <v>914</v>
      </c>
      <c r="T2552" s="54" t="s">
        <v>914</v>
      </c>
      <c r="U2552" s="54" t="s">
        <v>914</v>
      </c>
      <c r="V2552" s="49" t="s">
        <v>71</v>
      </c>
      <c r="W2552" s="54" t="s">
        <v>72</v>
      </c>
      <c r="X2552" s="54" t="s">
        <v>58</v>
      </c>
      <c r="Y2552" s="49"/>
      <c r="Z2552" s="54" t="s">
        <v>59</v>
      </c>
      <c r="AA2552" s="54" t="s">
        <v>60</v>
      </c>
      <c r="AB2552" s="54"/>
      <c r="AC2552" s="54" t="s">
        <v>117</v>
      </c>
      <c r="AD2552" s="54" t="s">
        <v>117</v>
      </c>
    </row>
    <row r="2553" spans="1:30" s="58" customFormat="1" ht="57" hidden="1" customHeight="1" x14ac:dyDescent="0.25">
      <c r="A2553" s="54">
        <f>+SUBTOTAL(3,$B$11:B2553)</f>
        <v>175</v>
      </c>
      <c r="B2553" s="54" t="s">
        <v>42</v>
      </c>
      <c r="C2553" s="54" t="s">
        <v>906</v>
      </c>
      <c r="D2553" s="54" t="s">
        <v>907</v>
      </c>
      <c r="E2553" s="54" t="s">
        <v>908</v>
      </c>
      <c r="F2553" s="54" t="s">
        <v>915</v>
      </c>
      <c r="G2553" s="49">
        <v>45300</v>
      </c>
      <c r="H2553" s="54" t="s">
        <v>915</v>
      </c>
      <c r="I2553" s="49">
        <v>45300</v>
      </c>
      <c r="J2553" s="54" t="s">
        <v>915</v>
      </c>
      <c r="K2553" s="49">
        <v>45300</v>
      </c>
      <c r="L2553" s="80" t="s">
        <v>916</v>
      </c>
      <c r="M2553" s="54" t="s">
        <v>48</v>
      </c>
      <c r="N2553" s="49" t="s">
        <v>49</v>
      </c>
      <c r="O2553" s="54" t="s">
        <v>917</v>
      </c>
      <c r="P2553" s="54" t="s">
        <v>917</v>
      </c>
      <c r="Q2553" s="54"/>
      <c r="R2553" s="54"/>
      <c r="S2553" s="54" t="s">
        <v>918</v>
      </c>
      <c r="T2553" s="54" t="s">
        <v>918</v>
      </c>
      <c r="U2553" s="54" t="s">
        <v>918</v>
      </c>
      <c r="V2553" s="49" t="s">
        <v>80</v>
      </c>
      <c r="W2553" s="54" t="s">
        <v>81</v>
      </c>
      <c r="X2553" s="54" t="s">
        <v>58</v>
      </c>
      <c r="Y2553" s="49"/>
      <c r="Z2553" s="54" t="s">
        <v>59</v>
      </c>
      <c r="AA2553" s="54" t="s">
        <v>60</v>
      </c>
      <c r="AB2553" s="54"/>
      <c r="AC2553" s="54" t="s">
        <v>82</v>
      </c>
      <c r="AD2553" s="54" t="s">
        <v>82</v>
      </c>
    </row>
    <row r="2554" spans="1:30" s="58" customFormat="1" ht="57" hidden="1" customHeight="1" x14ac:dyDescent="0.25">
      <c r="A2554" s="54">
        <f>+SUBTOTAL(3,$B$11:B2554)</f>
        <v>175</v>
      </c>
      <c r="B2554" s="54" t="s">
        <v>42</v>
      </c>
      <c r="C2554" s="54" t="s">
        <v>906</v>
      </c>
      <c r="D2554" s="54" t="s">
        <v>907</v>
      </c>
      <c r="E2554" s="54" t="s">
        <v>908</v>
      </c>
      <c r="F2554" s="54" t="s">
        <v>919</v>
      </c>
      <c r="G2554" s="49">
        <v>45317</v>
      </c>
      <c r="H2554" s="54" t="s">
        <v>919</v>
      </c>
      <c r="I2554" s="49">
        <v>45317</v>
      </c>
      <c r="J2554" s="54" t="s">
        <v>919</v>
      </c>
      <c r="K2554" s="49">
        <v>45317</v>
      </c>
      <c r="L2554" s="80" t="s">
        <v>920</v>
      </c>
      <c r="M2554" s="54" t="s">
        <v>48</v>
      </c>
      <c r="N2554" s="54" t="s">
        <v>313</v>
      </c>
      <c r="O2554" s="54" t="s">
        <v>314</v>
      </c>
      <c r="P2554" s="54" t="s">
        <v>314</v>
      </c>
      <c r="Q2554" s="54"/>
      <c r="R2554" s="54"/>
      <c r="S2554" s="54" t="s">
        <v>921</v>
      </c>
      <c r="T2554" s="54" t="s">
        <v>921</v>
      </c>
      <c r="U2554" s="54" t="s">
        <v>921</v>
      </c>
      <c r="V2554" s="49" t="s">
        <v>80</v>
      </c>
      <c r="W2554" s="54" t="s">
        <v>81</v>
      </c>
      <c r="X2554" s="54" t="s">
        <v>58</v>
      </c>
      <c r="Y2554" s="49"/>
      <c r="Z2554" s="54" t="s">
        <v>59</v>
      </c>
      <c r="AA2554" s="54" t="s">
        <v>60</v>
      </c>
      <c r="AB2554" s="54"/>
      <c r="AC2554" s="54" t="s">
        <v>117</v>
      </c>
      <c r="AD2554" s="54" t="s">
        <v>117</v>
      </c>
    </row>
    <row r="2555" spans="1:30" s="58" customFormat="1" ht="57" hidden="1" customHeight="1" x14ac:dyDescent="0.25">
      <c r="A2555" s="54">
        <f>+SUBTOTAL(3,$B$11:B2555)</f>
        <v>175</v>
      </c>
      <c r="B2555" s="54" t="s">
        <v>42</v>
      </c>
      <c r="C2555" s="54" t="s">
        <v>906</v>
      </c>
      <c r="D2555" s="54" t="s">
        <v>907</v>
      </c>
      <c r="E2555" s="54" t="s">
        <v>908</v>
      </c>
      <c r="F2555" s="54" t="s">
        <v>922</v>
      </c>
      <c r="G2555" s="49">
        <v>45321</v>
      </c>
      <c r="H2555" s="54" t="s">
        <v>922</v>
      </c>
      <c r="I2555" s="49">
        <v>45321</v>
      </c>
      <c r="J2555" s="54" t="s">
        <v>922</v>
      </c>
      <c r="K2555" s="49">
        <v>45321</v>
      </c>
      <c r="L2555" s="80" t="s">
        <v>923</v>
      </c>
      <c r="M2555" s="54" t="s">
        <v>48</v>
      </c>
      <c r="N2555" s="54" t="s">
        <v>313</v>
      </c>
      <c r="O2555" s="54" t="s">
        <v>485</v>
      </c>
      <c r="P2555" s="54" t="s">
        <v>485</v>
      </c>
      <c r="Q2555" s="50" t="s">
        <v>456</v>
      </c>
      <c r="R2555" s="54"/>
      <c r="S2555" s="54" t="s">
        <v>924</v>
      </c>
      <c r="T2555" s="54" t="s">
        <v>924</v>
      </c>
      <c r="U2555" s="54" t="s">
        <v>924</v>
      </c>
      <c r="V2555" s="49" t="s">
        <v>80</v>
      </c>
      <c r="W2555" s="54" t="s">
        <v>81</v>
      </c>
      <c r="X2555" s="54" t="s">
        <v>58</v>
      </c>
      <c r="Y2555" s="49"/>
      <c r="Z2555" s="54" t="s">
        <v>59</v>
      </c>
      <c r="AA2555" s="54" t="s">
        <v>60</v>
      </c>
      <c r="AB2555" s="54"/>
      <c r="AC2555" s="54" t="s">
        <v>117</v>
      </c>
      <c r="AD2555" s="54" t="s">
        <v>117</v>
      </c>
    </row>
    <row r="2556" spans="1:30" s="58" customFormat="1" ht="57" hidden="1" customHeight="1" x14ac:dyDescent="0.25">
      <c r="A2556" s="54">
        <f>+SUBTOTAL(3,$B$11:B2556)</f>
        <v>175</v>
      </c>
      <c r="B2556" s="54" t="s">
        <v>42</v>
      </c>
      <c r="C2556" s="54" t="s">
        <v>906</v>
      </c>
      <c r="D2556" s="54" t="s">
        <v>907</v>
      </c>
      <c r="E2556" s="54" t="s">
        <v>908</v>
      </c>
      <c r="F2556" s="54" t="s">
        <v>925</v>
      </c>
      <c r="G2556" s="49">
        <v>45320</v>
      </c>
      <c r="H2556" s="54" t="s">
        <v>925</v>
      </c>
      <c r="I2556" s="49">
        <v>45320</v>
      </c>
      <c r="J2556" s="54" t="s">
        <v>925</v>
      </c>
      <c r="K2556" s="49">
        <v>45320</v>
      </c>
      <c r="L2556" s="80" t="s">
        <v>926</v>
      </c>
      <c r="M2556" s="54" t="s">
        <v>48</v>
      </c>
      <c r="N2556" s="49" t="s">
        <v>141</v>
      </c>
      <c r="O2556" s="54" t="s">
        <v>142</v>
      </c>
      <c r="P2556" s="54" t="s">
        <v>142</v>
      </c>
      <c r="Q2556" s="54"/>
      <c r="R2556" s="54"/>
      <c r="S2556" s="54" t="s">
        <v>927</v>
      </c>
      <c r="T2556" s="54" t="s">
        <v>927</v>
      </c>
      <c r="U2556" s="54" t="s">
        <v>927</v>
      </c>
      <c r="V2556" s="49" t="s">
        <v>80</v>
      </c>
      <c r="W2556" s="54" t="s">
        <v>81</v>
      </c>
      <c r="X2556" s="54" t="s">
        <v>58</v>
      </c>
      <c r="Y2556" s="49"/>
      <c r="Z2556" s="54" t="s">
        <v>59</v>
      </c>
      <c r="AA2556" s="54" t="s">
        <v>60</v>
      </c>
      <c r="AB2556" s="54"/>
      <c r="AC2556" s="54" t="s">
        <v>82</v>
      </c>
      <c r="AD2556" s="54" t="s">
        <v>82</v>
      </c>
    </row>
    <row r="2557" spans="1:30" s="58" customFormat="1" ht="57" hidden="1" customHeight="1" x14ac:dyDescent="0.25">
      <c r="A2557" s="54">
        <f>+SUBTOTAL(3,$B$11:B2557)</f>
        <v>175</v>
      </c>
      <c r="B2557" s="54" t="s">
        <v>42</v>
      </c>
      <c r="C2557" s="54" t="s">
        <v>906</v>
      </c>
      <c r="D2557" s="54" t="s">
        <v>907</v>
      </c>
      <c r="E2557" s="54" t="s">
        <v>908</v>
      </c>
      <c r="F2557" s="54" t="s">
        <v>1598</v>
      </c>
      <c r="G2557" s="49" t="s">
        <v>1599</v>
      </c>
      <c r="H2557" s="54" t="s">
        <v>1598</v>
      </c>
      <c r="I2557" s="49" t="s">
        <v>1599</v>
      </c>
      <c r="J2557" s="54" t="s">
        <v>1598</v>
      </c>
      <c r="K2557" s="49" t="s">
        <v>1599</v>
      </c>
      <c r="L2557" s="80" t="s">
        <v>1600</v>
      </c>
      <c r="M2557" s="54" t="s">
        <v>48</v>
      </c>
      <c r="N2557" s="54" t="s">
        <v>313</v>
      </c>
      <c r="O2557" s="54" t="s">
        <v>485</v>
      </c>
      <c r="P2557" s="54"/>
      <c r="Q2557" s="54"/>
      <c r="R2557" s="54"/>
      <c r="S2557" s="54" t="s">
        <v>1601</v>
      </c>
      <c r="T2557" s="54" t="s">
        <v>1601</v>
      </c>
      <c r="U2557" s="54" t="s">
        <v>1601</v>
      </c>
      <c r="V2557" s="49" t="s">
        <v>80</v>
      </c>
      <c r="W2557" s="54" t="s">
        <v>81</v>
      </c>
      <c r="X2557" s="54" t="s">
        <v>58</v>
      </c>
      <c r="Y2557" s="49"/>
      <c r="Z2557" s="54" t="s">
        <v>59</v>
      </c>
      <c r="AA2557" s="54" t="s">
        <v>60</v>
      </c>
      <c r="AB2557" s="54"/>
      <c r="AC2557" s="54" t="s">
        <v>82</v>
      </c>
      <c r="AD2557" s="54" t="s">
        <v>82</v>
      </c>
    </row>
    <row r="2558" spans="1:30" s="58" customFormat="1" ht="57" hidden="1" customHeight="1" x14ac:dyDescent="0.25">
      <c r="A2558" s="54">
        <f>+SUBTOTAL(3,$B$11:B2558)</f>
        <v>175</v>
      </c>
      <c r="B2558" s="54" t="s">
        <v>42</v>
      </c>
      <c r="C2558" s="54" t="s">
        <v>906</v>
      </c>
      <c r="D2558" s="54" t="s">
        <v>907</v>
      </c>
      <c r="E2558" s="54" t="s">
        <v>908</v>
      </c>
      <c r="F2558" s="54" t="s">
        <v>1602</v>
      </c>
      <c r="G2558" s="49" t="s">
        <v>1603</v>
      </c>
      <c r="H2558" s="54" t="s">
        <v>1602</v>
      </c>
      <c r="I2558" s="49" t="s">
        <v>1603</v>
      </c>
      <c r="J2558" s="54" t="s">
        <v>1602</v>
      </c>
      <c r="K2558" s="49" t="s">
        <v>1603</v>
      </c>
      <c r="L2558" s="80" t="s">
        <v>1604</v>
      </c>
      <c r="M2558" s="54" t="s">
        <v>48</v>
      </c>
      <c r="N2558" s="49" t="s">
        <v>261</v>
      </c>
      <c r="O2558" s="54" t="s">
        <v>739</v>
      </c>
      <c r="P2558" s="54"/>
      <c r="Q2558" s="54"/>
      <c r="R2558" s="54"/>
      <c r="S2558" s="54" t="s">
        <v>1605</v>
      </c>
      <c r="T2558" s="54" t="s">
        <v>1605</v>
      </c>
      <c r="U2558" s="54" t="s">
        <v>1605</v>
      </c>
      <c r="V2558" s="49" t="s">
        <v>80</v>
      </c>
      <c r="W2558" s="54" t="s">
        <v>81</v>
      </c>
      <c r="X2558" s="54" t="s">
        <v>58</v>
      </c>
      <c r="Y2558" s="49"/>
      <c r="Z2558" s="54" t="s">
        <v>59</v>
      </c>
      <c r="AA2558" s="54" t="s">
        <v>60</v>
      </c>
      <c r="AB2558" s="54"/>
      <c r="AC2558" s="54" t="s">
        <v>82</v>
      </c>
      <c r="AD2558" s="54" t="s">
        <v>82</v>
      </c>
    </row>
    <row r="2559" spans="1:30" s="58" customFormat="1" ht="57" hidden="1" customHeight="1" x14ac:dyDescent="0.25">
      <c r="A2559" s="54">
        <f>+SUBTOTAL(3,$B$11:B2559)</f>
        <v>175</v>
      </c>
      <c r="B2559" s="54" t="s">
        <v>42</v>
      </c>
      <c r="C2559" s="54" t="s">
        <v>906</v>
      </c>
      <c r="D2559" s="54" t="s">
        <v>907</v>
      </c>
      <c r="E2559" s="54" t="s">
        <v>908</v>
      </c>
      <c r="F2559" s="54" t="s">
        <v>1607</v>
      </c>
      <c r="G2559" s="49" t="s">
        <v>1599</v>
      </c>
      <c r="H2559" s="54" t="s">
        <v>1607</v>
      </c>
      <c r="I2559" s="49" t="s">
        <v>1599</v>
      </c>
      <c r="J2559" s="54" t="s">
        <v>1607</v>
      </c>
      <c r="K2559" s="49" t="s">
        <v>1599</v>
      </c>
      <c r="L2559" s="80" t="s">
        <v>1606</v>
      </c>
      <c r="M2559" s="54" t="s">
        <v>48</v>
      </c>
      <c r="N2559" s="49" t="s">
        <v>141</v>
      </c>
      <c r="O2559" s="54" t="s">
        <v>210</v>
      </c>
      <c r="P2559" s="54"/>
      <c r="Q2559" s="54"/>
      <c r="R2559" s="54"/>
      <c r="S2559" s="54" t="s">
        <v>1608</v>
      </c>
      <c r="T2559" s="54" t="s">
        <v>1608</v>
      </c>
      <c r="U2559" s="54" t="s">
        <v>1608</v>
      </c>
      <c r="V2559" s="49" t="s">
        <v>80</v>
      </c>
      <c r="W2559" s="54" t="s">
        <v>81</v>
      </c>
      <c r="X2559" s="54" t="s">
        <v>58</v>
      </c>
      <c r="Y2559" s="49"/>
      <c r="Z2559" s="54" t="s">
        <v>59</v>
      </c>
      <c r="AA2559" s="54" t="s">
        <v>60</v>
      </c>
      <c r="AB2559" s="54"/>
      <c r="AC2559" s="54" t="s">
        <v>82</v>
      </c>
      <c r="AD2559" s="54" t="s">
        <v>82</v>
      </c>
    </row>
    <row r="2560" spans="1:30" s="58" customFormat="1" ht="57" hidden="1" customHeight="1" x14ac:dyDescent="0.25">
      <c r="A2560" s="54">
        <f>+SUBTOTAL(3,$B$11:B2560)</f>
        <v>175</v>
      </c>
      <c r="B2560" s="54" t="s">
        <v>42</v>
      </c>
      <c r="C2560" s="54" t="s">
        <v>906</v>
      </c>
      <c r="D2560" s="54" t="s">
        <v>907</v>
      </c>
      <c r="E2560" s="54" t="s">
        <v>908</v>
      </c>
      <c r="F2560" s="54" t="s">
        <v>1609</v>
      </c>
      <c r="G2560" s="49" t="s">
        <v>1524</v>
      </c>
      <c r="H2560" s="54" t="s">
        <v>1609</v>
      </c>
      <c r="I2560" s="49" t="s">
        <v>1524</v>
      </c>
      <c r="J2560" s="54" t="s">
        <v>1609</v>
      </c>
      <c r="K2560" s="49" t="s">
        <v>1524</v>
      </c>
      <c r="L2560" s="80" t="s">
        <v>1610</v>
      </c>
      <c r="M2560" s="54" t="s">
        <v>48</v>
      </c>
      <c r="N2560" s="49" t="s">
        <v>141</v>
      </c>
      <c r="O2560" s="54" t="s">
        <v>227</v>
      </c>
      <c r="P2560" s="54"/>
      <c r="Q2560" s="54"/>
      <c r="R2560" s="54"/>
      <c r="S2560" s="54" t="s">
        <v>1611</v>
      </c>
      <c r="T2560" s="54" t="s">
        <v>1611</v>
      </c>
      <c r="U2560" s="54" t="s">
        <v>1611</v>
      </c>
      <c r="V2560" s="49" t="s">
        <v>270</v>
      </c>
      <c r="W2560" s="54" t="s">
        <v>271</v>
      </c>
      <c r="X2560" s="54" t="s">
        <v>58</v>
      </c>
      <c r="Y2560" s="49"/>
      <c r="Z2560" s="54" t="s">
        <v>59</v>
      </c>
      <c r="AA2560" s="54" t="s">
        <v>60</v>
      </c>
      <c r="AB2560" s="54"/>
      <c r="AC2560" s="54" t="s">
        <v>82</v>
      </c>
      <c r="AD2560" s="54" t="s">
        <v>82</v>
      </c>
    </row>
    <row r="2561" spans="1:30" s="58" customFormat="1" ht="57" hidden="1" customHeight="1" x14ac:dyDescent="0.25">
      <c r="A2561" s="54">
        <f>+SUBTOTAL(3,$B$11:B2561)</f>
        <v>175</v>
      </c>
      <c r="B2561" s="54" t="s">
        <v>42</v>
      </c>
      <c r="C2561" s="54" t="s">
        <v>906</v>
      </c>
      <c r="D2561" s="54" t="s">
        <v>907</v>
      </c>
      <c r="E2561" s="54" t="s">
        <v>908</v>
      </c>
      <c r="F2561" s="54" t="s">
        <v>1612</v>
      </c>
      <c r="G2561" s="49" t="s">
        <v>1542</v>
      </c>
      <c r="H2561" s="54" t="s">
        <v>1612</v>
      </c>
      <c r="I2561" s="49" t="s">
        <v>1542</v>
      </c>
      <c r="J2561" s="54" t="s">
        <v>1612</v>
      </c>
      <c r="K2561" s="49" t="s">
        <v>1542</v>
      </c>
      <c r="L2561" s="80" t="s">
        <v>1613</v>
      </c>
      <c r="M2561" s="54" t="s">
        <v>48</v>
      </c>
      <c r="N2561" s="49" t="s">
        <v>141</v>
      </c>
      <c r="O2561" s="54" t="s">
        <v>210</v>
      </c>
      <c r="P2561" s="54"/>
      <c r="Q2561" s="54"/>
      <c r="R2561" s="54"/>
      <c r="S2561" s="54" t="s">
        <v>1614</v>
      </c>
      <c r="T2561" s="54" t="s">
        <v>1614</v>
      </c>
      <c r="U2561" s="54" t="s">
        <v>1614</v>
      </c>
      <c r="V2561" s="49" t="s">
        <v>71</v>
      </c>
      <c r="W2561" s="54" t="s">
        <v>72</v>
      </c>
      <c r="X2561" s="54" t="s">
        <v>58</v>
      </c>
      <c r="Y2561" s="49"/>
      <c r="Z2561" s="54" t="s">
        <v>59</v>
      </c>
      <c r="AA2561" s="54" t="s">
        <v>60</v>
      </c>
      <c r="AB2561" s="54"/>
      <c r="AC2561" s="54" t="s">
        <v>82</v>
      </c>
      <c r="AD2561" s="54" t="s">
        <v>82</v>
      </c>
    </row>
    <row r="2562" spans="1:30" s="58" customFormat="1" ht="57" hidden="1" customHeight="1" x14ac:dyDescent="0.25">
      <c r="A2562" s="54">
        <f>+SUBTOTAL(3,$B$11:B2562)</f>
        <v>175</v>
      </c>
      <c r="B2562" s="54" t="s">
        <v>42</v>
      </c>
      <c r="C2562" s="54" t="s">
        <v>906</v>
      </c>
      <c r="D2562" s="54" t="s">
        <v>907</v>
      </c>
      <c r="E2562" s="54" t="s">
        <v>908</v>
      </c>
      <c r="F2562" s="54" t="s">
        <v>1615</v>
      </c>
      <c r="G2562" s="49" t="s">
        <v>1616</v>
      </c>
      <c r="H2562" s="54" t="s">
        <v>1615</v>
      </c>
      <c r="I2562" s="49" t="s">
        <v>1616</v>
      </c>
      <c r="J2562" s="54" t="s">
        <v>1615</v>
      </c>
      <c r="K2562" s="49" t="s">
        <v>1616</v>
      </c>
      <c r="L2562" s="80" t="s">
        <v>1617</v>
      </c>
      <c r="M2562" s="54" t="s">
        <v>48</v>
      </c>
      <c r="N2562" s="49" t="s">
        <v>242</v>
      </c>
      <c r="O2562" s="54" t="s">
        <v>243</v>
      </c>
      <c r="P2562" s="54"/>
      <c r="Q2562" s="54"/>
      <c r="R2562" s="54"/>
      <c r="S2562" s="54" t="s">
        <v>1618</v>
      </c>
      <c r="T2562" s="54" t="s">
        <v>1618</v>
      </c>
      <c r="U2562" s="54" t="s">
        <v>1618</v>
      </c>
      <c r="V2562" s="49" t="s">
        <v>80</v>
      </c>
      <c r="W2562" s="54" t="s">
        <v>81</v>
      </c>
      <c r="X2562" s="54" t="s">
        <v>58</v>
      </c>
      <c r="Y2562" s="49"/>
      <c r="Z2562" s="54" t="s">
        <v>59</v>
      </c>
      <c r="AA2562" s="54" t="s">
        <v>60</v>
      </c>
      <c r="AB2562" s="54"/>
      <c r="AC2562" s="54" t="s">
        <v>82</v>
      </c>
      <c r="AD2562" s="54" t="s">
        <v>82</v>
      </c>
    </row>
    <row r="2563" spans="1:30" s="58" customFormat="1" ht="57" hidden="1" customHeight="1" x14ac:dyDescent="0.25">
      <c r="A2563" s="54">
        <f>+SUBTOTAL(3,$B$11:B2563)</f>
        <v>175</v>
      </c>
      <c r="B2563" s="54" t="s">
        <v>42</v>
      </c>
      <c r="C2563" s="54" t="s">
        <v>906</v>
      </c>
      <c r="D2563" s="54" t="s">
        <v>907</v>
      </c>
      <c r="E2563" s="54" t="s">
        <v>908</v>
      </c>
      <c r="F2563" s="54" t="s">
        <v>1619</v>
      </c>
      <c r="G2563" s="49" t="s">
        <v>1620</v>
      </c>
      <c r="H2563" s="54" t="s">
        <v>1619</v>
      </c>
      <c r="I2563" s="49" t="s">
        <v>1620</v>
      </c>
      <c r="J2563" s="54" t="s">
        <v>1619</v>
      </c>
      <c r="K2563" s="49" t="s">
        <v>1620</v>
      </c>
      <c r="L2563" s="80" t="s">
        <v>1621</v>
      </c>
      <c r="M2563" s="54" t="s">
        <v>48</v>
      </c>
      <c r="N2563" s="49" t="s">
        <v>197</v>
      </c>
      <c r="O2563" s="54" t="s">
        <v>165</v>
      </c>
      <c r="P2563" s="54"/>
      <c r="Q2563" s="54"/>
      <c r="R2563" s="54"/>
      <c r="S2563" s="54" t="s">
        <v>1622</v>
      </c>
      <c r="T2563" s="54" t="s">
        <v>1622</v>
      </c>
      <c r="U2563" s="54" t="s">
        <v>1622</v>
      </c>
      <c r="V2563" s="49" t="s">
        <v>98</v>
      </c>
      <c r="W2563" s="54" t="s">
        <v>99</v>
      </c>
      <c r="X2563" s="54" t="s">
        <v>58</v>
      </c>
      <c r="Y2563" s="49"/>
      <c r="Z2563" s="54" t="s">
        <v>59</v>
      </c>
      <c r="AA2563" s="54" t="s">
        <v>60</v>
      </c>
      <c r="AB2563" s="54"/>
      <c r="AC2563" s="54" t="s">
        <v>82</v>
      </c>
      <c r="AD2563" s="54" t="s">
        <v>82</v>
      </c>
    </row>
    <row r="2564" spans="1:30" s="58" customFormat="1" ht="57" hidden="1" customHeight="1" x14ac:dyDescent="0.25">
      <c r="A2564" s="54">
        <f>+SUBTOTAL(3,$B$11:B2564)</f>
        <v>175</v>
      </c>
      <c r="B2564" s="54" t="s">
        <v>42</v>
      </c>
      <c r="C2564" s="54" t="s">
        <v>906</v>
      </c>
      <c r="D2564" s="54" t="s">
        <v>907</v>
      </c>
      <c r="E2564" s="54" t="s">
        <v>908</v>
      </c>
      <c r="F2564" s="54" t="s">
        <v>1623</v>
      </c>
      <c r="G2564" s="49" t="s">
        <v>1546</v>
      </c>
      <c r="H2564" s="54" t="s">
        <v>1623</v>
      </c>
      <c r="I2564" s="49" t="s">
        <v>1546</v>
      </c>
      <c r="J2564" s="54" t="s">
        <v>1623</v>
      </c>
      <c r="K2564" s="49" t="s">
        <v>1546</v>
      </c>
      <c r="L2564" s="80" t="s">
        <v>1624</v>
      </c>
      <c r="M2564" s="54" t="s">
        <v>48</v>
      </c>
      <c r="N2564" s="49" t="s">
        <v>141</v>
      </c>
      <c r="O2564" s="54" t="s">
        <v>1384</v>
      </c>
      <c r="P2564" s="54"/>
      <c r="Q2564" s="54"/>
      <c r="R2564" s="54"/>
      <c r="S2564" s="54" t="s">
        <v>1625</v>
      </c>
      <c r="T2564" s="54" t="s">
        <v>1625</v>
      </c>
      <c r="U2564" s="54" t="s">
        <v>1625</v>
      </c>
      <c r="V2564" s="49" t="s">
        <v>80</v>
      </c>
      <c r="W2564" s="54" t="s">
        <v>81</v>
      </c>
      <c r="X2564" s="54" t="s">
        <v>58</v>
      </c>
      <c r="Y2564" s="49"/>
      <c r="Z2564" s="54" t="s">
        <v>59</v>
      </c>
      <c r="AA2564" s="54" t="s">
        <v>60</v>
      </c>
      <c r="AB2564" s="54"/>
      <c r="AC2564" s="54" t="s">
        <v>82</v>
      </c>
      <c r="AD2564" s="54" t="s">
        <v>82</v>
      </c>
    </row>
    <row r="2565" spans="1:30" s="58" customFormat="1" ht="57" hidden="1" customHeight="1" x14ac:dyDescent="0.25">
      <c r="A2565" s="54">
        <f>+SUBTOTAL(3,$B$11:B2565)</f>
        <v>175</v>
      </c>
      <c r="B2565" s="54" t="s">
        <v>42</v>
      </c>
      <c r="C2565" s="54" t="s">
        <v>906</v>
      </c>
      <c r="D2565" s="54" t="s">
        <v>907</v>
      </c>
      <c r="E2565" s="54" t="s">
        <v>908</v>
      </c>
      <c r="F2565" s="54" t="s">
        <v>1721</v>
      </c>
      <c r="G2565" s="49">
        <v>45379</v>
      </c>
      <c r="H2565" s="54" t="s">
        <v>1721</v>
      </c>
      <c r="I2565" s="49">
        <v>45379</v>
      </c>
      <c r="J2565" s="54" t="s">
        <v>1721</v>
      </c>
      <c r="K2565" s="49">
        <v>45379</v>
      </c>
      <c r="L2565" s="80" t="s">
        <v>1722</v>
      </c>
      <c r="M2565" s="54" t="s">
        <v>48</v>
      </c>
      <c r="N2565" s="49" t="s">
        <v>221</v>
      </c>
      <c r="O2565" s="54" t="s">
        <v>537</v>
      </c>
      <c r="P2565" s="54"/>
      <c r="Q2565" s="54"/>
      <c r="R2565" s="54"/>
      <c r="S2565" s="54" t="s">
        <v>1723</v>
      </c>
      <c r="T2565" s="54" t="s">
        <v>1723</v>
      </c>
      <c r="U2565" s="54" t="s">
        <v>1723</v>
      </c>
      <c r="V2565" s="49" t="s">
        <v>80</v>
      </c>
      <c r="W2565" s="54" t="s">
        <v>81</v>
      </c>
      <c r="X2565" s="54" t="s">
        <v>58</v>
      </c>
      <c r="Y2565" s="49"/>
      <c r="Z2565" s="54" t="s">
        <v>59</v>
      </c>
      <c r="AA2565" s="54" t="s">
        <v>60</v>
      </c>
      <c r="AB2565" s="54"/>
      <c r="AC2565" s="54" t="s">
        <v>82</v>
      </c>
      <c r="AD2565" s="54" t="s">
        <v>82</v>
      </c>
    </row>
    <row r="2566" spans="1:30" s="58" customFormat="1" ht="57" hidden="1" customHeight="1" x14ac:dyDescent="0.25">
      <c r="A2566" s="54">
        <f>+SUBTOTAL(3,$B$11:B2566)</f>
        <v>175</v>
      </c>
      <c r="B2566" s="54" t="s">
        <v>42</v>
      </c>
      <c r="C2566" s="54" t="s">
        <v>906</v>
      </c>
      <c r="D2566" s="54" t="s">
        <v>907</v>
      </c>
      <c r="E2566" s="54" t="s">
        <v>908</v>
      </c>
      <c r="F2566" s="54" t="s">
        <v>1725</v>
      </c>
      <c r="G2566" s="49">
        <v>45379</v>
      </c>
      <c r="H2566" s="54" t="s">
        <v>1725</v>
      </c>
      <c r="I2566" s="49">
        <v>45379</v>
      </c>
      <c r="J2566" s="54" t="s">
        <v>1725</v>
      </c>
      <c r="K2566" s="49">
        <v>45379</v>
      </c>
      <c r="L2566" s="80" t="s">
        <v>1724</v>
      </c>
      <c r="M2566" s="54" t="s">
        <v>48</v>
      </c>
      <c r="N2566" s="49" t="s">
        <v>197</v>
      </c>
      <c r="O2566" s="54" t="s">
        <v>1304</v>
      </c>
      <c r="P2566" s="54"/>
      <c r="Q2566" s="54"/>
      <c r="R2566" s="54"/>
      <c r="S2566" s="54" t="s">
        <v>1726</v>
      </c>
      <c r="T2566" s="54" t="s">
        <v>1726</v>
      </c>
      <c r="U2566" s="54" t="s">
        <v>1726</v>
      </c>
      <c r="V2566" s="49" t="s">
        <v>217</v>
      </c>
      <c r="W2566" s="54" t="s">
        <v>218</v>
      </c>
      <c r="X2566" s="54" t="s">
        <v>58</v>
      </c>
      <c r="Y2566" s="49"/>
      <c r="Z2566" s="54" t="s">
        <v>59</v>
      </c>
      <c r="AA2566" s="54" t="s">
        <v>60</v>
      </c>
      <c r="AB2566" s="54"/>
      <c r="AC2566" s="54" t="s">
        <v>82</v>
      </c>
      <c r="AD2566" s="54" t="s">
        <v>82</v>
      </c>
    </row>
    <row r="2567" spans="1:30" s="58" customFormat="1" ht="57" hidden="1" customHeight="1" x14ac:dyDescent="0.25">
      <c r="A2567" s="54">
        <f>+SUBTOTAL(3,$B$11:B2567)</f>
        <v>175</v>
      </c>
      <c r="B2567" s="54" t="s">
        <v>42</v>
      </c>
      <c r="C2567" s="54" t="s">
        <v>906</v>
      </c>
      <c r="D2567" s="54" t="s">
        <v>907</v>
      </c>
      <c r="E2567" s="54" t="s">
        <v>908</v>
      </c>
      <c r="F2567" s="54" t="s">
        <v>1728</v>
      </c>
      <c r="G2567" s="49">
        <v>45376</v>
      </c>
      <c r="H2567" s="54" t="s">
        <v>1728</v>
      </c>
      <c r="I2567" s="49">
        <v>45376</v>
      </c>
      <c r="J2567" s="54" t="s">
        <v>1728</v>
      </c>
      <c r="K2567" s="49">
        <v>45376</v>
      </c>
      <c r="L2567" s="80" t="s">
        <v>1727</v>
      </c>
      <c r="M2567" s="54" t="s">
        <v>48</v>
      </c>
      <c r="N2567" s="49" t="s">
        <v>141</v>
      </c>
      <c r="O2567" s="54" t="s">
        <v>590</v>
      </c>
      <c r="P2567" s="54"/>
      <c r="Q2567" s="54"/>
      <c r="R2567" s="54"/>
      <c r="S2567" s="54" t="s">
        <v>1729</v>
      </c>
      <c r="T2567" s="54" t="s">
        <v>1729</v>
      </c>
      <c r="U2567" s="54" t="s">
        <v>1729</v>
      </c>
      <c r="V2567" s="49" t="s">
        <v>80</v>
      </c>
      <c r="W2567" s="54" t="s">
        <v>81</v>
      </c>
      <c r="X2567" s="54" t="s">
        <v>58</v>
      </c>
      <c r="Y2567" s="49"/>
      <c r="Z2567" s="54" t="s">
        <v>59</v>
      </c>
      <c r="AA2567" s="54" t="s">
        <v>60</v>
      </c>
      <c r="AB2567" s="54"/>
      <c r="AC2567" s="54" t="s">
        <v>82</v>
      </c>
      <c r="AD2567" s="54" t="s">
        <v>82</v>
      </c>
    </row>
    <row r="2568" spans="1:30" s="58" customFormat="1" ht="57" hidden="1" customHeight="1" x14ac:dyDescent="0.25">
      <c r="A2568" s="54">
        <f>+SUBTOTAL(3,$B$11:B2568)</f>
        <v>175</v>
      </c>
      <c r="B2568" s="54" t="s">
        <v>42</v>
      </c>
      <c r="C2568" s="54" t="s">
        <v>906</v>
      </c>
      <c r="D2568" s="54" t="s">
        <v>907</v>
      </c>
      <c r="E2568" s="54" t="s">
        <v>908</v>
      </c>
      <c r="F2568" s="54" t="s">
        <v>1731</v>
      </c>
      <c r="G2568" s="49">
        <v>45371</v>
      </c>
      <c r="H2568" s="54" t="s">
        <v>1731</v>
      </c>
      <c r="I2568" s="49">
        <v>45371</v>
      </c>
      <c r="J2568" s="54" t="s">
        <v>1731</v>
      </c>
      <c r="K2568" s="49">
        <v>45371</v>
      </c>
      <c r="L2568" s="80" t="s">
        <v>1730</v>
      </c>
      <c r="M2568" s="54" t="s">
        <v>48</v>
      </c>
      <c r="N2568" s="49" t="s">
        <v>379</v>
      </c>
      <c r="O2568" s="54" t="s">
        <v>418</v>
      </c>
      <c r="P2568" s="54"/>
      <c r="Q2568" s="54"/>
      <c r="R2568" s="54"/>
      <c r="S2568" s="54" t="s">
        <v>1732</v>
      </c>
      <c r="T2568" s="54" t="s">
        <v>1732</v>
      </c>
      <c r="U2568" s="54" t="s">
        <v>1732</v>
      </c>
      <c r="V2568" s="49" t="s">
        <v>80</v>
      </c>
      <c r="W2568" s="54" t="s">
        <v>81</v>
      </c>
      <c r="X2568" s="54" t="s">
        <v>58</v>
      </c>
      <c r="Y2568" s="49"/>
      <c r="Z2568" s="54" t="s">
        <v>59</v>
      </c>
      <c r="AA2568" s="54" t="s">
        <v>60</v>
      </c>
      <c r="AB2568" s="54"/>
      <c r="AC2568" s="54" t="s">
        <v>82</v>
      </c>
      <c r="AD2568" s="54" t="s">
        <v>82</v>
      </c>
    </row>
    <row r="2569" spans="1:30" s="58" customFormat="1" ht="57" hidden="1" customHeight="1" x14ac:dyDescent="0.25">
      <c r="A2569" s="54">
        <f>+SUBTOTAL(3,$B$11:B2569)</f>
        <v>175</v>
      </c>
      <c r="B2569" s="54" t="s">
        <v>42</v>
      </c>
      <c r="C2569" s="54" t="s">
        <v>906</v>
      </c>
      <c r="D2569" s="54" t="s">
        <v>907</v>
      </c>
      <c r="E2569" s="54" t="s">
        <v>908</v>
      </c>
      <c r="F2569" s="54" t="s">
        <v>1734</v>
      </c>
      <c r="G2569" s="49">
        <v>45370</v>
      </c>
      <c r="H2569" s="54" t="s">
        <v>1734</v>
      </c>
      <c r="I2569" s="49">
        <v>45370</v>
      </c>
      <c r="J2569" s="54" t="s">
        <v>1734</v>
      </c>
      <c r="K2569" s="49">
        <v>45370</v>
      </c>
      <c r="L2569" s="80" t="s">
        <v>1733</v>
      </c>
      <c r="M2569" s="54" t="s">
        <v>48</v>
      </c>
      <c r="N2569" s="49" t="s">
        <v>379</v>
      </c>
      <c r="O2569" s="54" t="s">
        <v>418</v>
      </c>
      <c r="P2569" s="54"/>
      <c r="Q2569" s="54"/>
      <c r="R2569" s="54"/>
      <c r="S2569" s="54" t="s">
        <v>1735</v>
      </c>
      <c r="T2569" s="54" t="s">
        <v>1735</v>
      </c>
      <c r="U2569" s="54" t="s">
        <v>1735</v>
      </c>
      <c r="V2569" s="49" t="s">
        <v>80</v>
      </c>
      <c r="W2569" s="54" t="s">
        <v>81</v>
      </c>
      <c r="X2569" s="54" t="s">
        <v>58</v>
      </c>
      <c r="Y2569" s="49"/>
      <c r="Z2569" s="54" t="s">
        <v>59</v>
      </c>
      <c r="AA2569" s="54" t="s">
        <v>60</v>
      </c>
      <c r="AB2569" s="54"/>
      <c r="AC2569" s="54" t="s">
        <v>82</v>
      </c>
      <c r="AD2569" s="54" t="s">
        <v>82</v>
      </c>
    </row>
    <row r="2570" spans="1:30" s="58" customFormat="1" ht="57" hidden="1" customHeight="1" x14ac:dyDescent="0.25">
      <c r="A2570" s="54">
        <f>+SUBTOTAL(3,$B$11:B2570)</f>
        <v>175</v>
      </c>
      <c r="B2570" s="54" t="s">
        <v>42</v>
      </c>
      <c r="C2570" s="54" t="s">
        <v>906</v>
      </c>
      <c r="D2570" s="54" t="s">
        <v>907</v>
      </c>
      <c r="E2570" s="54" t="s">
        <v>908</v>
      </c>
      <c r="F2570" s="54" t="s">
        <v>1737</v>
      </c>
      <c r="G2570" s="49">
        <v>45370</v>
      </c>
      <c r="H2570" s="54" t="s">
        <v>1737</v>
      </c>
      <c r="I2570" s="49">
        <v>45370</v>
      </c>
      <c r="J2570" s="54" t="s">
        <v>1737</v>
      </c>
      <c r="K2570" s="49">
        <v>45370</v>
      </c>
      <c r="L2570" s="80" t="s">
        <v>1736</v>
      </c>
      <c r="M2570" s="54" t="s">
        <v>111</v>
      </c>
      <c r="N2570" s="49" t="s">
        <v>182</v>
      </c>
      <c r="O2570" s="54" t="s">
        <v>1642</v>
      </c>
      <c r="P2570" s="54"/>
      <c r="Q2570" s="54"/>
      <c r="R2570" s="54"/>
      <c r="S2570" s="54" t="s">
        <v>1738</v>
      </c>
      <c r="T2570" s="54" t="s">
        <v>1738</v>
      </c>
      <c r="U2570" s="54" t="s">
        <v>1738</v>
      </c>
      <c r="V2570" s="49" t="s">
        <v>115</v>
      </c>
      <c r="W2570" s="54" t="s">
        <v>1716</v>
      </c>
      <c r="X2570" s="54" t="s">
        <v>58</v>
      </c>
      <c r="Y2570" s="49"/>
      <c r="Z2570" s="54" t="s">
        <v>59</v>
      </c>
      <c r="AA2570" s="54" t="s">
        <v>60</v>
      </c>
      <c r="AB2570" s="54"/>
      <c r="AC2570" s="54" t="s">
        <v>82</v>
      </c>
      <c r="AD2570" s="54" t="s">
        <v>82</v>
      </c>
    </row>
    <row r="2571" spans="1:30" s="58" customFormat="1" ht="57" hidden="1" customHeight="1" x14ac:dyDescent="0.25">
      <c r="A2571" s="54">
        <f>+SUBTOTAL(3,$B$11:B2571)</f>
        <v>175</v>
      </c>
      <c r="B2571" s="54" t="s">
        <v>42</v>
      </c>
      <c r="C2571" s="54" t="s">
        <v>906</v>
      </c>
      <c r="D2571" s="54" t="s">
        <v>907</v>
      </c>
      <c r="E2571" s="54" t="s">
        <v>908</v>
      </c>
      <c r="F2571" s="54" t="s">
        <v>1739</v>
      </c>
      <c r="G2571" s="49" t="s">
        <v>1740</v>
      </c>
      <c r="H2571" s="54" t="s">
        <v>1739</v>
      </c>
      <c r="I2571" s="49" t="s">
        <v>1740</v>
      </c>
      <c r="J2571" s="54" t="s">
        <v>1739</v>
      </c>
      <c r="K2571" s="49" t="s">
        <v>1740</v>
      </c>
      <c r="L2571" s="80" t="s">
        <v>1741</v>
      </c>
      <c r="M2571" s="54" t="s">
        <v>48</v>
      </c>
      <c r="N2571" s="49" t="s">
        <v>191</v>
      </c>
      <c r="O2571" s="54" t="s">
        <v>332</v>
      </c>
      <c r="P2571" s="54"/>
      <c r="Q2571" s="54"/>
      <c r="R2571" s="54"/>
      <c r="S2571" s="54" t="s">
        <v>1742</v>
      </c>
      <c r="T2571" s="54" t="s">
        <v>1742</v>
      </c>
      <c r="U2571" s="54" t="s">
        <v>1742</v>
      </c>
      <c r="V2571" s="49" t="s">
        <v>71</v>
      </c>
      <c r="W2571" s="54" t="s">
        <v>72</v>
      </c>
      <c r="X2571" s="54" t="s">
        <v>58</v>
      </c>
      <c r="Y2571" s="49"/>
      <c r="Z2571" s="54" t="s">
        <v>59</v>
      </c>
      <c r="AA2571" s="54" t="s">
        <v>60</v>
      </c>
      <c r="AB2571" s="54"/>
      <c r="AC2571" s="54" t="s">
        <v>82</v>
      </c>
      <c r="AD2571" s="54" t="s">
        <v>82</v>
      </c>
    </row>
    <row r="2572" spans="1:30" s="58" customFormat="1" ht="57" hidden="1" customHeight="1" x14ac:dyDescent="0.25">
      <c r="A2572" s="54">
        <f>+SUBTOTAL(3,$B$11:B2572)</f>
        <v>175</v>
      </c>
      <c r="B2572" s="54" t="s">
        <v>42</v>
      </c>
      <c r="C2572" s="54" t="s">
        <v>906</v>
      </c>
      <c r="D2572" s="54" t="s">
        <v>907</v>
      </c>
      <c r="E2572" s="54" t="s">
        <v>908</v>
      </c>
      <c r="F2572" s="54" t="s">
        <v>1743</v>
      </c>
      <c r="G2572" s="49" t="s">
        <v>1744</v>
      </c>
      <c r="H2572" s="54" t="s">
        <v>1743</v>
      </c>
      <c r="I2572" s="49" t="s">
        <v>1744</v>
      </c>
      <c r="J2572" s="54" t="s">
        <v>1743</v>
      </c>
      <c r="K2572" s="49" t="s">
        <v>1744</v>
      </c>
      <c r="L2572" s="80" t="s">
        <v>1745</v>
      </c>
      <c r="M2572" s="54" t="s">
        <v>48</v>
      </c>
      <c r="N2572" s="49" t="s">
        <v>197</v>
      </c>
      <c r="O2572" s="54" t="s">
        <v>1644</v>
      </c>
      <c r="P2572" s="54"/>
      <c r="Q2572" s="54"/>
      <c r="R2572" s="54"/>
      <c r="S2572" s="54" t="s">
        <v>1746</v>
      </c>
      <c r="T2572" s="54" t="s">
        <v>1746</v>
      </c>
      <c r="U2572" s="54" t="s">
        <v>1746</v>
      </c>
      <c r="V2572" s="49" t="s">
        <v>80</v>
      </c>
      <c r="W2572" s="54" t="s">
        <v>81</v>
      </c>
      <c r="X2572" s="54" t="s">
        <v>58</v>
      </c>
      <c r="Y2572" s="49"/>
      <c r="Z2572" s="54" t="s">
        <v>59</v>
      </c>
      <c r="AA2572" s="54" t="s">
        <v>60</v>
      </c>
      <c r="AB2572" s="54"/>
      <c r="AC2572" s="54" t="s">
        <v>82</v>
      </c>
      <c r="AD2572" s="54" t="s">
        <v>82</v>
      </c>
    </row>
    <row r="2573" spans="1:30" s="58" customFormat="1" ht="57" hidden="1" customHeight="1" x14ac:dyDescent="0.25">
      <c r="A2573" s="54">
        <f>+SUBTOTAL(3,$B$11:B2573)</f>
        <v>175</v>
      </c>
      <c r="B2573" s="54" t="s">
        <v>42</v>
      </c>
      <c r="C2573" s="54" t="s">
        <v>906</v>
      </c>
      <c r="D2573" s="54" t="s">
        <v>907</v>
      </c>
      <c r="E2573" s="54" t="s">
        <v>908</v>
      </c>
      <c r="F2573" s="54" t="s">
        <v>3675</v>
      </c>
      <c r="G2573" s="49" t="s">
        <v>3676</v>
      </c>
      <c r="H2573" s="54" t="s">
        <v>3675</v>
      </c>
      <c r="I2573" s="49" t="s">
        <v>3676</v>
      </c>
      <c r="J2573" s="54" t="s">
        <v>3675</v>
      </c>
      <c r="K2573" s="49" t="s">
        <v>3676</v>
      </c>
      <c r="L2573" s="80" t="s">
        <v>3677</v>
      </c>
      <c r="M2573" s="54" t="s">
        <v>48</v>
      </c>
      <c r="N2573" s="49" t="s">
        <v>141</v>
      </c>
      <c r="O2573" s="54" t="s">
        <v>554</v>
      </c>
      <c r="P2573" s="54"/>
      <c r="Q2573" s="54"/>
      <c r="R2573" s="54"/>
      <c r="S2573" s="54" t="s">
        <v>3735</v>
      </c>
      <c r="T2573" s="54" t="s">
        <v>3735</v>
      </c>
      <c r="U2573" s="54" t="s">
        <v>3735</v>
      </c>
      <c r="V2573" s="49" t="s">
        <v>71</v>
      </c>
      <c r="W2573" s="54" t="s">
        <v>72</v>
      </c>
      <c r="X2573" s="54" t="s">
        <v>58</v>
      </c>
      <c r="Y2573" s="49"/>
      <c r="Z2573" s="54"/>
      <c r="AA2573" s="54"/>
      <c r="AB2573" s="54"/>
      <c r="AC2573" s="54" t="s">
        <v>82</v>
      </c>
      <c r="AD2573" s="54" t="s">
        <v>82</v>
      </c>
    </row>
    <row r="2574" spans="1:30" s="58" customFormat="1" ht="57" hidden="1" customHeight="1" x14ac:dyDescent="0.25">
      <c r="A2574" s="54">
        <f>+SUBTOTAL(3,$B$11:B2574)</f>
        <v>175</v>
      </c>
      <c r="B2574" s="54" t="s">
        <v>42</v>
      </c>
      <c r="C2574" s="54" t="s">
        <v>906</v>
      </c>
      <c r="D2574" s="54" t="s">
        <v>907</v>
      </c>
      <c r="E2574" s="54" t="s">
        <v>908</v>
      </c>
      <c r="F2574" s="54" t="s">
        <v>3678</v>
      </c>
      <c r="G2574" s="49" t="s">
        <v>3679</v>
      </c>
      <c r="H2574" s="54" t="s">
        <v>3678</v>
      </c>
      <c r="I2574" s="49" t="s">
        <v>3679</v>
      </c>
      <c r="J2574" s="54" t="s">
        <v>3678</v>
      </c>
      <c r="K2574" s="49" t="s">
        <v>3679</v>
      </c>
      <c r="L2574" s="80" t="s">
        <v>3680</v>
      </c>
      <c r="M2574" s="54" t="s">
        <v>48</v>
      </c>
      <c r="N2574" s="49" t="s">
        <v>182</v>
      </c>
      <c r="O2574" s="54" t="s">
        <v>607</v>
      </c>
      <c r="P2574" s="54"/>
      <c r="Q2574" s="54"/>
      <c r="R2574" s="54"/>
      <c r="S2574" s="54" t="s">
        <v>3736</v>
      </c>
      <c r="T2574" s="54" t="s">
        <v>3736</v>
      </c>
      <c r="U2574" s="54" t="s">
        <v>3736</v>
      </c>
      <c r="V2574" s="49" t="s">
        <v>217</v>
      </c>
      <c r="W2574" s="54" t="s">
        <v>218</v>
      </c>
      <c r="X2574" s="54" t="s">
        <v>58</v>
      </c>
      <c r="Y2574" s="49"/>
      <c r="Z2574" s="54"/>
      <c r="AA2574" s="54"/>
      <c r="AB2574" s="54"/>
      <c r="AC2574" s="54" t="s">
        <v>82</v>
      </c>
      <c r="AD2574" s="54" t="s">
        <v>82</v>
      </c>
    </row>
    <row r="2575" spans="1:30" s="58" customFormat="1" ht="57" hidden="1" customHeight="1" x14ac:dyDescent="0.25">
      <c r="A2575" s="54">
        <f>+SUBTOTAL(3,$B$11:B2575)</f>
        <v>175</v>
      </c>
      <c r="B2575" s="54" t="s">
        <v>42</v>
      </c>
      <c r="C2575" s="54" t="s">
        <v>906</v>
      </c>
      <c r="D2575" s="54" t="s">
        <v>907</v>
      </c>
      <c r="E2575" s="54" t="s">
        <v>908</v>
      </c>
      <c r="F2575" s="54" t="s">
        <v>3681</v>
      </c>
      <c r="G2575" s="49" t="s">
        <v>3682</v>
      </c>
      <c r="H2575" s="54" t="s">
        <v>3681</v>
      </c>
      <c r="I2575" s="49" t="s">
        <v>3682</v>
      </c>
      <c r="J2575" s="54" t="s">
        <v>3681</v>
      </c>
      <c r="K2575" s="49" t="s">
        <v>3682</v>
      </c>
      <c r="L2575" s="80" t="s">
        <v>3683</v>
      </c>
      <c r="M2575" s="54" t="s">
        <v>48</v>
      </c>
      <c r="N2575" s="49" t="s">
        <v>379</v>
      </c>
      <c r="O2575" s="54" t="s">
        <v>643</v>
      </c>
      <c r="P2575" s="54"/>
      <c r="Q2575" s="54"/>
      <c r="R2575" s="54"/>
      <c r="S2575" s="54" t="s">
        <v>3737</v>
      </c>
      <c r="T2575" s="54" t="s">
        <v>3737</v>
      </c>
      <c r="U2575" s="54" t="s">
        <v>3737</v>
      </c>
      <c r="V2575" s="49" t="s">
        <v>3738</v>
      </c>
      <c r="W2575" s="54" t="s">
        <v>230</v>
      </c>
      <c r="X2575" s="54" t="s">
        <v>58</v>
      </c>
      <c r="Y2575" s="49"/>
      <c r="Z2575" s="54"/>
      <c r="AA2575" s="54"/>
      <c r="AB2575" s="54"/>
      <c r="AC2575" s="54" t="s">
        <v>82</v>
      </c>
      <c r="AD2575" s="54" t="s">
        <v>82</v>
      </c>
    </row>
    <row r="2576" spans="1:30" s="58" customFormat="1" ht="57" hidden="1" customHeight="1" x14ac:dyDescent="0.25">
      <c r="A2576" s="54">
        <f>+SUBTOTAL(3,$B$11:B2576)</f>
        <v>175</v>
      </c>
      <c r="B2576" s="54" t="s">
        <v>42</v>
      </c>
      <c r="C2576" s="54" t="s">
        <v>906</v>
      </c>
      <c r="D2576" s="54" t="s">
        <v>907</v>
      </c>
      <c r="E2576" s="54" t="s">
        <v>908</v>
      </c>
      <c r="F2576" s="54" t="s">
        <v>3684</v>
      </c>
      <c r="G2576" s="49" t="s">
        <v>3682</v>
      </c>
      <c r="H2576" s="54" t="s">
        <v>3684</v>
      </c>
      <c r="I2576" s="49" t="s">
        <v>3682</v>
      </c>
      <c r="J2576" s="54" t="s">
        <v>3684</v>
      </c>
      <c r="K2576" s="49" t="s">
        <v>3682</v>
      </c>
      <c r="L2576" s="80" t="s">
        <v>3685</v>
      </c>
      <c r="M2576" s="54" t="s">
        <v>48</v>
      </c>
      <c r="N2576" s="49" t="s">
        <v>709</v>
      </c>
      <c r="O2576" s="54" t="s">
        <v>715</v>
      </c>
      <c r="P2576" s="54"/>
      <c r="Q2576" s="54"/>
      <c r="R2576" s="54"/>
      <c r="S2576" s="54" t="s">
        <v>3739</v>
      </c>
      <c r="T2576" s="54" t="s">
        <v>3739</v>
      </c>
      <c r="U2576" s="54" t="s">
        <v>3739</v>
      </c>
      <c r="V2576" s="49" t="s">
        <v>98</v>
      </c>
      <c r="W2576" s="54" t="s">
        <v>99</v>
      </c>
      <c r="X2576" s="54" t="s">
        <v>58</v>
      </c>
      <c r="Y2576" s="49"/>
      <c r="Z2576" s="54"/>
      <c r="AA2576" s="54"/>
      <c r="AB2576" s="54"/>
      <c r="AC2576" s="54" t="s">
        <v>82</v>
      </c>
      <c r="AD2576" s="54" t="s">
        <v>82</v>
      </c>
    </row>
    <row r="2577" spans="1:30" s="58" customFormat="1" ht="57" hidden="1" customHeight="1" x14ac:dyDescent="0.25">
      <c r="A2577" s="54">
        <f>+SUBTOTAL(3,$B$11:B2577)</f>
        <v>175</v>
      </c>
      <c r="B2577" s="54" t="s">
        <v>42</v>
      </c>
      <c r="C2577" s="54" t="s">
        <v>906</v>
      </c>
      <c r="D2577" s="54" t="s">
        <v>907</v>
      </c>
      <c r="E2577" s="54" t="s">
        <v>908</v>
      </c>
      <c r="F2577" s="54" t="s">
        <v>3686</v>
      </c>
      <c r="G2577" s="49" t="s">
        <v>3687</v>
      </c>
      <c r="H2577" s="54" t="s">
        <v>3686</v>
      </c>
      <c r="I2577" s="49" t="s">
        <v>3687</v>
      </c>
      <c r="J2577" s="54" t="s">
        <v>3686</v>
      </c>
      <c r="K2577" s="49" t="s">
        <v>3687</v>
      </c>
      <c r="L2577" s="80" t="s">
        <v>3688</v>
      </c>
      <c r="M2577" s="54" t="s">
        <v>48</v>
      </c>
      <c r="N2577" s="49" t="s">
        <v>303</v>
      </c>
      <c r="O2577" s="54" t="s">
        <v>770</v>
      </c>
      <c r="P2577" s="54"/>
      <c r="Q2577" s="54"/>
      <c r="R2577" s="54"/>
      <c r="S2577" s="54" t="s">
        <v>3740</v>
      </c>
      <c r="T2577" s="54" t="s">
        <v>3740</v>
      </c>
      <c r="U2577" s="54" t="s">
        <v>3740</v>
      </c>
      <c r="V2577" s="49" t="s">
        <v>98</v>
      </c>
      <c r="W2577" s="54" t="s">
        <v>99</v>
      </c>
      <c r="X2577" s="54" t="s">
        <v>58</v>
      </c>
      <c r="Y2577" s="49"/>
      <c r="Z2577" s="54"/>
      <c r="AA2577" s="54"/>
      <c r="AB2577" s="54"/>
      <c r="AC2577" s="54" t="s">
        <v>82</v>
      </c>
      <c r="AD2577" s="54" t="s">
        <v>82</v>
      </c>
    </row>
    <row r="2578" spans="1:30" s="58" customFormat="1" ht="57" hidden="1" customHeight="1" x14ac:dyDescent="0.25">
      <c r="A2578" s="54">
        <f>+SUBTOTAL(3,$B$11:B2578)</f>
        <v>175</v>
      </c>
      <c r="B2578" s="54" t="s">
        <v>42</v>
      </c>
      <c r="C2578" s="54" t="s">
        <v>906</v>
      </c>
      <c r="D2578" s="54" t="s">
        <v>907</v>
      </c>
      <c r="E2578" s="54" t="s">
        <v>908</v>
      </c>
      <c r="F2578" s="54" t="s">
        <v>3689</v>
      </c>
      <c r="G2578" s="49" t="s">
        <v>3687</v>
      </c>
      <c r="H2578" s="54" t="s">
        <v>3689</v>
      </c>
      <c r="I2578" s="49" t="s">
        <v>3687</v>
      </c>
      <c r="J2578" s="54" t="s">
        <v>3689</v>
      </c>
      <c r="K2578" s="49" t="s">
        <v>3687</v>
      </c>
      <c r="L2578" s="80" t="s">
        <v>3690</v>
      </c>
      <c r="M2578" s="54" t="s">
        <v>48</v>
      </c>
      <c r="N2578" s="49" t="s">
        <v>313</v>
      </c>
      <c r="O2578" s="54" t="s">
        <v>485</v>
      </c>
      <c r="P2578" s="54"/>
      <c r="Q2578" s="54"/>
      <c r="R2578" s="54"/>
      <c r="S2578" s="54" t="s">
        <v>3741</v>
      </c>
      <c r="T2578" s="54" t="s">
        <v>3741</v>
      </c>
      <c r="U2578" s="54" t="s">
        <v>3741</v>
      </c>
      <c r="V2578" s="49" t="s">
        <v>71</v>
      </c>
      <c r="W2578" s="54" t="s">
        <v>72</v>
      </c>
      <c r="X2578" s="54" t="s">
        <v>58</v>
      </c>
      <c r="Y2578" s="49"/>
      <c r="Z2578" s="54"/>
      <c r="AA2578" s="54"/>
      <c r="AB2578" s="54"/>
      <c r="AC2578" s="54" t="s">
        <v>82</v>
      </c>
      <c r="AD2578" s="54" t="s">
        <v>82</v>
      </c>
    </row>
    <row r="2579" spans="1:30" s="58" customFormat="1" ht="57" hidden="1" customHeight="1" x14ac:dyDescent="0.25">
      <c r="A2579" s="54">
        <f>+SUBTOTAL(3,$B$11:B2579)</f>
        <v>175</v>
      </c>
      <c r="B2579" s="54" t="s">
        <v>42</v>
      </c>
      <c r="C2579" s="54" t="s">
        <v>906</v>
      </c>
      <c r="D2579" s="54" t="s">
        <v>907</v>
      </c>
      <c r="E2579" s="54" t="s">
        <v>908</v>
      </c>
      <c r="F2579" s="54" t="s">
        <v>3691</v>
      </c>
      <c r="G2579" s="49" t="s">
        <v>3692</v>
      </c>
      <c r="H2579" s="54" t="s">
        <v>3691</v>
      </c>
      <c r="I2579" s="49" t="s">
        <v>3692</v>
      </c>
      <c r="J2579" s="54" t="s">
        <v>3691</v>
      </c>
      <c r="K2579" s="49" t="s">
        <v>3692</v>
      </c>
      <c r="L2579" s="80" t="s">
        <v>3693</v>
      </c>
      <c r="M2579" s="54" t="s">
        <v>48</v>
      </c>
      <c r="N2579" s="49" t="s">
        <v>379</v>
      </c>
      <c r="O2579" s="54" t="s">
        <v>438</v>
      </c>
      <c r="P2579" s="54"/>
      <c r="Q2579" s="54"/>
      <c r="R2579" s="54"/>
      <c r="S2579" s="54" t="s">
        <v>3742</v>
      </c>
      <c r="T2579" s="54" t="s">
        <v>3742</v>
      </c>
      <c r="U2579" s="54" t="s">
        <v>3742</v>
      </c>
      <c r="V2579" s="49" t="s">
        <v>80</v>
      </c>
      <c r="W2579" s="54" t="s">
        <v>81</v>
      </c>
      <c r="X2579" s="54" t="s">
        <v>58</v>
      </c>
      <c r="Y2579" s="49"/>
      <c r="Z2579" s="54"/>
      <c r="AA2579" s="54"/>
      <c r="AB2579" s="54"/>
      <c r="AC2579" s="54" t="s">
        <v>82</v>
      </c>
      <c r="AD2579" s="54" t="s">
        <v>82</v>
      </c>
    </row>
    <row r="2580" spans="1:30" s="58" customFormat="1" ht="57" hidden="1" customHeight="1" x14ac:dyDescent="0.25">
      <c r="A2580" s="54">
        <f>+SUBTOTAL(3,$B$11:B2580)</f>
        <v>175</v>
      </c>
      <c r="B2580" s="54" t="s">
        <v>42</v>
      </c>
      <c r="C2580" s="54" t="s">
        <v>906</v>
      </c>
      <c r="D2580" s="54" t="s">
        <v>907</v>
      </c>
      <c r="E2580" s="54" t="s">
        <v>908</v>
      </c>
      <c r="F2580" s="54" t="s">
        <v>3694</v>
      </c>
      <c r="G2580" s="49" t="s">
        <v>3692</v>
      </c>
      <c r="H2580" s="54" t="s">
        <v>3694</v>
      </c>
      <c r="I2580" s="49" t="s">
        <v>3692</v>
      </c>
      <c r="J2580" s="54" t="s">
        <v>3694</v>
      </c>
      <c r="K2580" s="49" t="s">
        <v>3692</v>
      </c>
      <c r="L2580" s="80" t="s">
        <v>3695</v>
      </c>
      <c r="M2580" s="54" t="s">
        <v>48</v>
      </c>
      <c r="N2580" s="49" t="s">
        <v>379</v>
      </c>
      <c r="O2580" s="54" t="s">
        <v>430</v>
      </c>
      <c r="P2580" s="54"/>
      <c r="Q2580" s="54"/>
      <c r="R2580" s="54"/>
      <c r="S2580" s="54" t="s">
        <v>3743</v>
      </c>
      <c r="T2580" s="54" t="s">
        <v>3743</v>
      </c>
      <c r="U2580" s="54" t="s">
        <v>3743</v>
      </c>
      <c r="V2580" s="49" t="s">
        <v>71</v>
      </c>
      <c r="W2580" s="54" t="s">
        <v>72</v>
      </c>
      <c r="X2580" s="54" t="s">
        <v>58</v>
      </c>
      <c r="Y2580" s="49"/>
      <c r="Z2580" s="54"/>
      <c r="AA2580" s="54"/>
      <c r="AB2580" s="54"/>
      <c r="AC2580" s="54" t="s">
        <v>82</v>
      </c>
      <c r="AD2580" s="54" t="s">
        <v>82</v>
      </c>
    </row>
    <row r="2581" spans="1:30" s="58" customFormat="1" ht="57" hidden="1" customHeight="1" x14ac:dyDescent="0.25">
      <c r="A2581" s="54">
        <f>+SUBTOTAL(3,$B$11:B2581)</f>
        <v>175</v>
      </c>
      <c r="B2581" s="54" t="s">
        <v>42</v>
      </c>
      <c r="C2581" s="54" t="s">
        <v>906</v>
      </c>
      <c r="D2581" s="54" t="s">
        <v>907</v>
      </c>
      <c r="E2581" s="54" t="s">
        <v>908</v>
      </c>
      <c r="F2581" s="54" t="s">
        <v>3696</v>
      </c>
      <c r="G2581" s="49" t="s">
        <v>3697</v>
      </c>
      <c r="H2581" s="54" t="s">
        <v>3696</v>
      </c>
      <c r="I2581" s="49" t="s">
        <v>3697</v>
      </c>
      <c r="J2581" s="54" t="s">
        <v>3696</v>
      </c>
      <c r="K2581" s="49" t="s">
        <v>3697</v>
      </c>
      <c r="L2581" s="80" t="s">
        <v>3698</v>
      </c>
      <c r="M2581" s="54" t="s">
        <v>48</v>
      </c>
      <c r="N2581" s="49" t="s">
        <v>242</v>
      </c>
      <c r="O2581" s="54" t="s">
        <v>308</v>
      </c>
      <c r="P2581" s="54"/>
      <c r="Q2581" s="54"/>
      <c r="R2581" s="54"/>
      <c r="S2581" s="54" t="s">
        <v>3744</v>
      </c>
      <c r="T2581" s="54" t="s">
        <v>3744</v>
      </c>
      <c r="U2581" s="54" t="s">
        <v>3744</v>
      </c>
      <c r="V2581" s="49" t="s">
        <v>98</v>
      </c>
      <c r="W2581" s="54" t="s">
        <v>99</v>
      </c>
      <c r="X2581" s="54" t="s">
        <v>58</v>
      </c>
      <c r="Y2581" s="49"/>
      <c r="Z2581" s="54"/>
      <c r="AA2581" s="54"/>
      <c r="AB2581" s="54"/>
      <c r="AC2581" s="54" t="s">
        <v>82</v>
      </c>
      <c r="AD2581" s="54" t="s">
        <v>82</v>
      </c>
    </row>
    <row r="2582" spans="1:30" s="58" customFormat="1" ht="57" hidden="1" customHeight="1" x14ac:dyDescent="0.25">
      <c r="A2582" s="54">
        <f>+SUBTOTAL(3,$B$11:B2582)</f>
        <v>175</v>
      </c>
      <c r="B2582" s="54" t="s">
        <v>42</v>
      </c>
      <c r="C2582" s="54" t="s">
        <v>906</v>
      </c>
      <c r="D2582" s="54" t="s">
        <v>907</v>
      </c>
      <c r="E2582" s="54" t="s">
        <v>908</v>
      </c>
      <c r="F2582" s="54" t="s">
        <v>3699</v>
      </c>
      <c r="G2582" s="49" t="s">
        <v>3700</v>
      </c>
      <c r="H2582" s="54" t="s">
        <v>3699</v>
      </c>
      <c r="I2582" s="49" t="s">
        <v>3700</v>
      </c>
      <c r="J2582" s="54" t="s">
        <v>3699</v>
      </c>
      <c r="K2582" s="49" t="s">
        <v>3700</v>
      </c>
      <c r="L2582" s="80" t="s">
        <v>3701</v>
      </c>
      <c r="M2582" s="54" t="s">
        <v>48</v>
      </c>
      <c r="N2582" s="49" t="s">
        <v>313</v>
      </c>
      <c r="O2582" s="54" t="s">
        <v>485</v>
      </c>
      <c r="P2582" s="54"/>
      <c r="Q2582" s="54"/>
      <c r="R2582" s="54"/>
      <c r="S2582" s="54" t="s">
        <v>3745</v>
      </c>
      <c r="T2582" s="54" t="s">
        <v>3745</v>
      </c>
      <c r="U2582" s="54" t="s">
        <v>3745</v>
      </c>
      <c r="V2582" s="49" t="s">
        <v>80</v>
      </c>
      <c r="W2582" s="54" t="s">
        <v>81</v>
      </c>
      <c r="X2582" s="54" t="s">
        <v>58</v>
      </c>
      <c r="Y2582" s="49"/>
      <c r="Z2582" s="54"/>
      <c r="AA2582" s="54"/>
      <c r="AB2582" s="54"/>
      <c r="AC2582" s="54" t="s">
        <v>82</v>
      </c>
      <c r="AD2582" s="54" t="s">
        <v>82</v>
      </c>
    </row>
    <row r="2583" spans="1:30" s="58" customFormat="1" ht="57" hidden="1" customHeight="1" x14ac:dyDescent="0.25">
      <c r="A2583" s="54">
        <f>+SUBTOTAL(3,$B$11:B2583)</f>
        <v>175</v>
      </c>
      <c r="B2583" s="54" t="s">
        <v>42</v>
      </c>
      <c r="C2583" s="54" t="s">
        <v>906</v>
      </c>
      <c r="D2583" s="54" t="s">
        <v>907</v>
      </c>
      <c r="E2583" s="54" t="s">
        <v>908</v>
      </c>
      <c r="F2583" s="54" t="s">
        <v>3702</v>
      </c>
      <c r="G2583" s="49" t="s">
        <v>3700</v>
      </c>
      <c r="H2583" s="54" t="s">
        <v>3702</v>
      </c>
      <c r="I2583" s="49" t="s">
        <v>3700</v>
      </c>
      <c r="J2583" s="54" t="s">
        <v>3702</v>
      </c>
      <c r="K2583" s="49" t="s">
        <v>3700</v>
      </c>
      <c r="L2583" s="80" t="s">
        <v>3703</v>
      </c>
      <c r="M2583" s="54" t="s">
        <v>48</v>
      </c>
      <c r="N2583" s="49" t="s">
        <v>242</v>
      </c>
      <c r="O2583" s="54" t="s">
        <v>3704</v>
      </c>
      <c r="P2583" s="54"/>
      <c r="Q2583" s="54"/>
      <c r="R2583" s="54"/>
      <c r="S2583" s="54" t="s">
        <v>3746</v>
      </c>
      <c r="T2583" s="54" t="s">
        <v>3746</v>
      </c>
      <c r="U2583" s="54" t="s">
        <v>3746</v>
      </c>
      <c r="V2583" s="49" t="s">
        <v>80</v>
      </c>
      <c r="W2583" s="54" t="s">
        <v>81</v>
      </c>
      <c r="X2583" s="54" t="s">
        <v>58</v>
      </c>
      <c r="Y2583" s="49"/>
      <c r="Z2583" s="54"/>
      <c r="AA2583" s="54"/>
      <c r="AB2583" s="54"/>
      <c r="AC2583" s="54" t="s">
        <v>82</v>
      </c>
      <c r="AD2583" s="54" t="s">
        <v>82</v>
      </c>
    </row>
    <row r="2584" spans="1:30" s="58" customFormat="1" ht="57" hidden="1" customHeight="1" x14ac:dyDescent="0.25">
      <c r="A2584" s="54">
        <f>+SUBTOTAL(3,$B$11:B2584)</f>
        <v>175</v>
      </c>
      <c r="B2584" s="54" t="s">
        <v>42</v>
      </c>
      <c r="C2584" s="54" t="s">
        <v>906</v>
      </c>
      <c r="D2584" s="54" t="s">
        <v>907</v>
      </c>
      <c r="E2584" s="54" t="s">
        <v>908</v>
      </c>
      <c r="F2584" s="54" t="s">
        <v>3705</v>
      </c>
      <c r="G2584" s="49" t="s">
        <v>3700</v>
      </c>
      <c r="H2584" s="54" t="s">
        <v>3705</v>
      </c>
      <c r="I2584" s="49" t="s">
        <v>3700</v>
      </c>
      <c r="J2584" s="54" t="s">
        <v>3705</v>
      </c>
      <c r="K2584" s="49" t="s">
        <v>3700</v>
      </c>
      <c r="L2584" s="80" t="s">
        <v>3706</v>
      </c>
      <c r="M2584" s="54" t="s">
        <v>48</v>
      </c>
      <c r="N2584" s="49" t="s">
        <v>221</v>
      </c>
      <c r="O2584" s="54" t="s">
        <v>545</v>
      </c>
      <c r="P2584" s="54"/>
      <c r="Q2584" s="54"/>
      <c r="R2584" s="54"/>
      <c r="S2584" s="54" t="s">
        <v>3747</v>
      </c>
      <c r="T2584" s="54" t="s">
        <v>3747</v>
      </c>
      <c r="U2584" s="54" t="s">
        <v>3747</v>
      </c>
      <c r="V2584" s="49" t="s">
        <v>71</v>
      </c>
      <c r="W2584" s="54" t="s">
        <v>72</v>
      </c>
      <c r="X2584" s="54" t="s">
        <v>58</v>
      </c>
      <c r="Y2584" s="49"/>
      <c r="Z2584" s="54"/>
      <c r="AA2584" s="54"/>
      <c r="AB2584" s="54"/>
      <c r="AC2584" s="54" t="s">
        <v>82</v>
      </c>
      <c r="AD2584" s="54" t="s">
        <v>82</v>
      </c>
    </row>
    <row r="2585" spans="1:30" s="58" customFormat="1" ht="57" hidden="1" customHeight="1" x14ac:dyDescent="0.25">
      <c r="A2585" s="54">
        <f>+SUBTOTAL(3,$B$11:B2585)</f>
        <v>175</v>
      </c>
      <c r="B2585" s="54" t="s">
        <v>42</v>
      </c>
      <c r="C2585" s="54" t="s">
        <v>906</v>
      </c>
      <c r="D2585" s="54" t="s">
        <v>907</v>
      </c>
      <c r="E2585" s="54" t="s">
        <v>908</v>
      </c>
      <c r="F2585" s="54" t="s">
        <v>3707</v>
      </c>
      <c r="G2585" s="49" t="s">
        <v>3700</v>
      </c>
      <c r="H2585" s="54" t="s">
        <v>3707</v>
      </c>
      <c r="I2585" s="49" t="s">
        <v>3700</v>
      </c>
      <c r="J2585" s="54" t="s">
        <v>3707</v>
      </c>
      <c r="K2585" s="49" t="s">
        <v>3700</v>
      </c>
      <c r="L2585" s="80" t="s">
        <v>3708</v>
      </c>
      <c r="M2585" s="54" t="s">
        <v>48</v>
      </c>
      <c r="N2585" s="49" t="s">
        <v>141</v>
      </c>
      <c r="O2585" s="54" t="s">
        <v>210</v>
      </c>
      <c r="P2585" s="54"/>
      <c r="Q2585" s="54"/>
      <c r="R2585" s="54"/>
      <c r="S2585" s="54" t="s">
        <v>3748</v>
      </c>
      <c r="T2585" s="54" t="s">
        <v>3748</v>
      </c>
      <c r="U2585" s="54" t="s">
        <v>3748</v>
      </c>
      <c r="V2585" s="49" t="s">
        <v>80</v>
      </c>
      <c r="W2585" s="54" t="s">
        <v>81</v>
      </c>
      <c r="X2585" s="54" t="s">
        <v>58</v>
      </c>
      <c r="Y2585" s="49"/>
      <c r="Z2585" s="54"/>
      <c r="AA2585" s="54"/>
      <c r="AB2585" s="54"/>
      <c r="AC2585" s="54" t="s">
        <v>82</v>
      </c>
      <c r="AD2585" s="54" t="s">
        <v>82</v>
      </c>
    </row>
    <row r="2586" spans="1:30" s="58" customFormat="1" ht="57" hidden="1" customHeight="1" x14ac:dyDescent="0.25">
      <c r="A2586" s="54">
        <f>+SUBTOTAL(3,$B$11:B2586)</f>
        <v>175</v>
      </c>
      <c r="B2586" s="54" t="s">
        <v>42</v>
      </c>
      <c r="C2586" s="54" t="s">
        <v>906</v>
      </c>
      <c r="D2586" s="54" t="s">
        <v>907</v>
      </c>
      <c r="E2586" s="54" t="s">
        <v>908</v>
      </c>
      <c r="F2586" s="54" t="s">
        <v>3709</v>
      </c>
      <c r="G2586" s="49" t="s">
        <v>3710</v>
      </c>
      <c r="H2586" s="54" t="s">
        <v>3709</v>
      </c>
      <c r="I2586" s="49" t="s">
        <v>3710</v>
      </c>
      <c r="J2586" s="54" t="s">
        <v>3709</v>
      </c>
      <c r="K2586" s="49" t="s">
        <v>3710</v>
      </c>
      <c r="L2586" s="80" t="s">
        <v>3711</v>
      </c>
      <c r="M2586" s="54" t="s">
        <v>48</v>
      </c>
      <c r="N2586" s="49" t="s">
        <v>141</v>
      </c>
      <c r="O2586" s="54" t="s">
        <v>624</v>
      </c>
      <c r="P2586" s="54"/>
      <c r="Q2586" s="54"/>
      <c r="R2586" s="54"/>
      <c r="S2586" s="54" t="s">
        <v>3749</v>
      </c>
      <c r="T2586" s="54" t="s">
        <v>3749</v>
      </c>
      <c r="U2586" s="54" t="s">
        <v>3749</v>
      </c>
      <c r="V2586" s="49" t="s">
        <v>80</v>
      </c>
      <c r="W2586" s="54" t="s">
        <v>81</v>
      </c>
      <c r="X2586" s="54" t="s">
        <v>58</v>
      </c>
      <c r="Y2586" s="49"/>
      <c r="Z2586" s="54"/>
      <c r="AA2586" s="54"/>
      <c r="AB2586" s="54"/>
      <c r="AC2586" s="54" t="s">
        <v>82</v>
      </c>
      <c r="AD2586" s="54" t="s">
        <v>82</v>
      </c>
    </row>
    <row r="2587" spans="1:30" s="58" customFormat="1" ht="57" hidden="1" customHeight="1" x14ac:dyDescent="0.25">
      <c r="A2587" s="54">
        <f>+SUBTOTAL(3,$B$11:B2587)</f>
        <v>175</v>
      </c>
      <c r="B2587" s="54" t="s">
        <v>42</v>
      </c>
      <c r="C2587" s="54" t="s">
        <v>906</v>
      </c>
      <c r="D2587" s="54" t="s">
        <v>907</v>
      </c>
      <c r="E2587" s="54" t="s">
        <v>908</v>
      </c>
      <c r="F2587" s="54" t="s">
        <v>3712</v>
      </c>
      <c r="G2587" s="49" t="s">
        <v>3713</v>
      </c>
      <c r="H2587" s="54" t="s">
        <v>3712</v>
      </c>
      <c r="I2587" s="49" t="s">
        <v>3713</v>
      </c>
      <c r="J2587" s="54" t="s">
        <v>3712</v>
      </c>
      <c r="K2587" s="49" t="s">
        <v>3713</v>
      </c>
      <c r="L2587" s="80" t="s">
        <v>3714</v>
      </c>
      <c r="M2587" s="54" t="s">
        <v>48</v>
      </c>
      <c r="N2587" s="49" t="s">
        <v>221</v>
      </c>
      <c r="O2587" s="54" t="s">
        <v>3426</v>
      </c>
      <c r="P2587" s="54"/>
      <c r="Q2587" s="54"/>
      <c r="R2587" s="54"/>
      <c r="S2587" s="54" t="s">
        <v>3750</v>
      </c>
      <c r="T2587" s="54" t="s">
        <v>3750</v>
      </c>
      <c r="U2587" s="54" t="s">
        <v>3750</v>
      </c>
      <c r="V2587" s="49" t="s">
        <v>80</v>
      </c>
      <c r="W2587" s="54" t="s">
        <v>81</v>
      </c>
      <c r="X2587" s="54" t="s">
        <v>58</v>
      </c>
      <c r="Y2587" s="49"/>
      <c r="Z2587" s="54"/>
      <c r="AA2587" s="54"/>
      <c r="AB2587" s="54"/>
      <c r="AC2587" s="54" t="s">
        <v>82</v>
      </c>
      <c r="AD2587" s="54" t="s">
        <v>82</v>
      </c>
    </row>
    <row r="2588" spans="1:30" s="58" customFormat="1" ht="57" hidden="1" customHeight="1" x14ac:dyDescent="0.25">
      <c r="A2588" s="54">
        <f>+SUBTOTAL(3,$B$11:B2588)</f>
        <v>175</v>
      </c>
      <c r="B2588" s="54" t="s">
        <v>42</v>
      </c>
      <c r="C2588" s="54" t="s">
        <v>906</v>
      </c>
      <c r="D2588" s="54" t="s">
        <v>907</v>
      </c>
      <c r="E2588" s="54" t="s">
        <v>908</v>
      </c>
      <c r="F2588" s="54" t="s">
        <v>3715</v>
      </c>
      <c r="G2588" s="49" t="s">
        <v>3716</v>
      </c>
      <c r="H2588" s="54" t="s">
        <v>3715</v>
      </c>
      <c r="I2588" s="49" t="s">
        <v>3716</v>
      </c>
      <c r="J2588" s="54" t="s">
        <v>3715</v>
      </c>
      <c r="K2588" s="49" t="s">
        <v>3716</v>
      </c>
      <c r="L2588" s="80" t="s">
        <v>3717</v>
      </c>
      <c r="M2588" s="54" t="s">
        <v>48</v>
      </c>
      <c r="N2588" s="49" t="s">
        <v>242</v>
      </c>
      <c r="O2588" s="54" t="s">
        <v>324</v>
      </c>
      <c r="P2588" s="54"/>
      <c r="Q2588" s="54"/>
      <c r="R2588" s="54"/>
      <c r="S2588" s="54" t="s">
        <v>3751</v>
      </c>
      <c r="T2588" s="54" t="s">
        <v>3751</v>
      </c>
      <c r="U2588" s="54" t="s">
        <v>3751</v>
      </c>
      <c r="V2588" s="49" t="s">
        <v>80</v>
      </c>
      <c r="W2588" s="54" t="s">
        <v>81</v>
      </c>
      <c r="X2588" s="54" t="s">
        <v>58</v>
      </c>
      <c r="Y2588" s="49"/>
      <c r="Z2588" s="54"/>
      <c r="AA2588" s="54"/>
      <c r="AB2588" s="54"/>
      <c r="AC2588" s="54" t="s">
        <v>82</v>
      </c>
      <c r="AD2588" s="54" t="s">
        <v>82</v>
      </c>
    </row>
    <row r="2589" spans="1:30" s="58" customFormat="1" ht="57" hidden="1" customHeight="1" x14ac:dyDescent="0.25">
      <c r="A2589" s="54">
        <f>+SUBTOTAL(3,$B$11:B2589)</f>
        <v>175</v>
      </c>
      <c r="B2589" s="54" t="s">
        <v>42</v>
      </c>
      <c r="C2589" s="54" t="s">
        <v>906</v>
      </c>
      <c r="D2589" s="54" t="s">
        <v>907</v>
      </c>
      <c r="E2589" s="54" t="s">
        <v>908</v>
      </c>
      <c r="F2589" s="54" t="s">
        <v>3718</v>
      </c>
      <c r="G2589" s="49">
        <v>45441</v>
      </c>
      <c r="H2589" s="54" t="s">
        <v>3718</v>
      </c>
      <c r="I2589" s="49">
        <v>45441</v>
      </c>
      <c r="J2589" s="54" t="s">
        <v>3718</v>
      </c>
      <c r="K2589" s="49">
        <v>45441</v>
      </c>
      <c r="L2589" s="80" t="s">
        <v>3719</v>
      </c>
      <c r="M2589" s="54" t="s">
        <v>48</v>
      </c>
      <c r="N2589" s="49" t="s">
        <v>141</v>
      </c>
      <c r="O2589" s="54" t="s">
        <v>624</v>
      </c>
      <c r="P2589" s="54"/>
      <c r="Q2589" s="54"/>
      <c r="R2589" s="54"/>
      <c r="S2589" s="54" t="s">
        <v>3752</v>
      </c>
      <c r="T2589" s="54" t="s">
        <v>3752</v>
      </c>
      <c r="U2589" s="54" t="s">
        <v>3752</v>
      </c>
      <c r="V2589" s="49" t="s">
        <v>98</v>
      </c>
      <c r="W2589" s="54" t="s">
        <v>99</v>
      </c>
      <c r="X2589" s="54" t="s">
        <v>58</v>
      </c>
      <c r="Y2589" s="49"/>
      <c r="Z2589" s="54"/>
      <c r="AA2589" s="54"/>
      <c r="AB2589" s="54"/>
      <c r="AC2589" s="54" t="s">
        <v>82</v>
      </c>
      <c r="AD2589" s="54" t="s">
        <v>82</v>
      </c>
    </row>
    <row r="2590" spans="1:30" s="58" customFormat="1" ht="57" hidden="1" customHeight="1" x14ac:dyDescent="0.25">
      <c r="A2590" s="54">
        <f>+SUBTOTAL(3,$B$11:B2590)</f>
        <v>175</v>
      </c>
      <c r="B2590" s="54" t="s">
        <v>42</v>
      </c>
      <c r="C2590" s="54" t="s">
        <v>906</v>
      </c>
      <c r="D2590" s="54" t="s">
        <v>907</v>
      </c>
      <c r="E2590" s="54" t="s">
        <v>908</v>
      </c>
      <c r="F2590" s="54" t="s">
        <v>3720</v>
      </c>
      <c r="G2590" s="49">
        <v>45439</v>
      </c>
      <c r="H2590" s="54" t="s">
        <v>3720</v>
      </c>
      <c r="I2590" s="49">
        <v>45439</v>
      </c>
      <c r="J2590" s="54" t="s">
        <v>3720</v>
      </c>
      <c r="K2590" s="49">
        <v>45439</v>
      </c>
      <c r="L2590" s="80" t="s">
        <v>3721</v>
      </c>
      <c r="M2590" s="54" t="s">
        <v>48</v>
      </c>
      <c r="N2590" s="49" t="s">
        <v>141</v>
      </c>
      <c r="O2590" s="54" t="s">
        <v>227</v>
      </c>
      <c r="P2590" s="54"/>
      <c r="Q2590" s="54"/>
      <c r="R2590" s="54"/>
      <c r="S2590" s="54" t="s">
        <v>3753</v>
      </c>
      <c r="T2590" s="54" t="s">
        <v>3753</v>
      </c>
      <c r="U2590" s="54" t="s">
        <v>3753</v>
      </c>
      <c r="V2590" s="49" t="s">
        <v>80</v>
      </c>
      <c r="W2590" s="54" t="s">
        <v>81</v>
      </c>
      <c r="X2590" s="54" t="s">
        <v>58</v>
      </c>
      <c r="Y2590" s="49"/>
      <c r="Z2590" s="54"/>
      <c r="AA2590" s="54"/>
      <c r="AB2590" s="54"/>
      <c r="AC2590" s="54" t="s">
        <v>82</v>
      </c>
      <c r="AD2590" s="54" t="s">
        <v>82</v>
      </c>
    </row>
    <row r="2591" spans="1:30" s="58" customFormat="1" ht="57" hidden="1" customHeight="1" x14ac:dyDescent="0.25">
      <c r="A2591" s="54">
        <f>+SUBTOTAL(3,$B$11:B2591)</f>
        <v>175</v>
      </c>
      <c r="B2591" s="54" t="s">
        <v>42</v>
      </c>
      <c r="C2591" s="54" t="s">
        <v>906</v>
      </c>
      <c r="D2591" s="54" t="s">
        <v>907</v>
      </c>
      <c r="E2591" s="54" t="s">
        <v>908</v>
      </c>
      <c r="F2591" s="54" t="s">
        <v>3722</v>
      </c>
      <c r="G2591" s="49">
        <v>45429</v>
      </c>
      <c r="H2591" s="54" t="s">
        <v>3722</v>
      </c>
      <c r="I2591" s="49">
        <v>45429</v>
      </c>
      <c r="J2591" s="54" t="s">
        <v>3722</v>
      </c>
      <c r="K2591" s="49">
        <v>45429</v>
      </c>
      <c r="L2591" s="80" t="s">
        <v>3723</v>
      </c>
      <c r="M2591" s="54" t="s">
        <v>48</v>
      </c>
      <c r="N2591" s="49" t="s">
        <v>49</v>
      </c>
      <c r="O2591" s="54" t="s">
        <v>1375</v>
      </c>
      <c r="P2591" s="54"/>
      <c r="Q2591" s="54"/>
      <c r="R2591" s="54"/>
      <c r="S2591" s="54" t="s">
        <v>3754</v>
      </c>
      <c r="T2591" s="54" t="s">
        <v>3754</v>
      </c>
      <c r="U2591" s="54" t="s">
        <v>3754</v>
      </c>
      <c r="V2591" s="49" t="s">
        <v>217</v>
      </c>
      <c r="W2591" s="54" t="s">
        <v>218</v>
      </c>
      <c r="X2591" s="54" t="s">
        <v>58</v>
      </c>
      <c r="Y2591" s="49"/>
      <c r="Z2591" s="54"/>
      <c r="AA2591" s="54"/>
      <c r="AB2591" s="54"/>
      <c r="AC2591" s="54" t="s">
        <v>82</v>
      </c>
      <c r="AD2591" s="54" t="s">
        <v>82</v>
      </c>
    </row>
    <row r="2592" spans="1:30" s="58" customFormat="1" ht="57" hidden="1" customHeight="1" x14ac:dyDescent="0.25">
      <c r="A2592" s="54">
        <f>+SUBTOTAL(3,$B$11:B2592)</f>
        <v>175</v>
      </c>
      <c r="B2592" s="54" t="s">
        <v>42</v>
      </c>
      <c r="C2592" s="54" t="s">
        <v>906</v>
      </c>
      <c r="D2592" s="54" t="s">
        <v>907</v>
      </c>
      <c r="E2592" s="54" t="s">
        <v>908</v>
      </c>
      <c r="F2592" s="54" t="s">
        <v>3724</v>
      </c>
      <c r="G2592" s="49">
        <v>45425</v>
      </c>
      <c r="H2592" s="54" t="s">
        <v>3724</v>
      </c>
      <c r="I2592" s="49">
        <v>45425</v>
      </c>
      <c r="J2592" s="54" t="s">
        <v>3724</v>
      </c>
      <c r="K2592" s="49">
        <v>45425</v>
      </c>
      <c r="L2592" s="80" t="s">
        <v>3725</v>
      </c>
      <c r="M2592" s="54" t="s">
        <v>48</v>
      </c>
      <c r="N2592" s="49" t="s">
        <v>141</v>
      </c>
      <c r="O2592" s="54" t="s">
        <v>1384</v>
      </c>
      <c r="P2592" s="54"/>
      <c r="Q2592" s="54"/>
      <c r="R2592" s="54"/>
      <c r="S2592" s="54" t="s">
        <v>3755</v>
      </c>
      <c r="T2592" s="54" t="s">
        <v>3755</v>
      </c>
      <c r="U2592" s="54" t="s">
        <v>3755</v>
      </c>
      <c r="V2592" s="49" t="s">
        <v>71</v>
      </c>
      <c r="W2592" s="54" t="s">
        <v>72</v>
      </c>
      <c r="X2592" s="54" t="s">
        <v>58</v>
      </c>
      <c r="Y2592" s="49"/>
      <c r="Z2592" s="54"/>
      <c r="AA2592" s="54"/>
      <c r="AB2592" s="54"/>
      <c r="AC2592" s="54" t="s">
        <v>82</v>
      </c>
      <c r="AD2592" s="54" t="s">
        <v>82</v>
      </c>
    </row>
    <row r="2593" spans="1:796 1052:1820 2076:2844 3100:3868 4124:4892 5148:5916 6172:6940 7196:7964 8220:8988 9244:10012 10268:11036 11292:12060 12316:13084 13340:14108 14364:15132 15388:16156" s="58" customFormat="1" ht="57" hidden="1" customHeight="1" x14ac:dyDescent="0.25">
      <c r="A2593" s="54">
        <f>+SUBTOTAL(3,$B$11:B2593)</f>
        <v>175</v>
      </c>
      <c r="B2593" s="54" t="s">
        <v>42</v>
      </c>
      <c r="C2593" s="54" t="s">
        <v>906</v>
      </c>
      <c r="D2593" s="54" t="s">
        <v>907</v>
      </c>
      <c r="E2593" s="54" t="s">
        <v>908</v>
      </c>
      <c r="F2593" s="54" t="s">
        <v>3726</v>
      </c>
      <c r="G2593" s="49">
        <v>45422</v>
      </c>
      <c r="H2593" s="54" t="s">
        <v>3726</v>
      </c>
      <c r="I2593" s="49">
        <v>45422</v>
      </c>
      <c r="J2593" s="54" t="s">
        <v>3726</v>
      </c>
      <c r="K2593" s="49">
        <v>45422</v>
      </c>
      <c r="L2593" s="80" t="s">
        <v>3727</v>
      </c>
      <c r="M2593" s="54" t="s">
        <v>48</v>
      </c>
      <c r="N2593" s="49" t="s">
        <v>313</v>
      </c>
      <c r="O2593" s="54" t="s">
        <v>314</v>
      </c>
      <c r="P2593" s="54"/>
      <c r="Q2593" s="54"/>
      <c r="R2593" s="54"/>
      <c r="S2593" s="54" t="s">
        <v>3756</v>
      </c>
      <c r="T2593" s="54" t="s">
        <v>3756</v>
      </c>
      <c r="U2593" s="54" t="s">
        <v>3756</v>
      </c>
      <c r="V2593" s="49" t="s">
        <v>80</v>
      </c>
      <c r="W2593" s="54" t="s">
        <v>81</v>
      </c>
      <c r="X2593" s="54" t="s">
        <v>58</v>
      </c>
      <c r="Y2593" s="49"/>
      <c r="Z2593" s="54"/>
      <c r="AA2593" s="54"/>
      <c r="AB2593" s="54"/>
      <c r="AC2593" s="54" t="s">
        <v>82</v>
      </c>
      <c r="AD2593" s="54" t="s">
        <v>82</v>
      </c>
    </row>
    <row r="2594" spans="1:796 1052:1820 2076:2844 3100:3868 4124:4892 5148:5916 6172:6940 7196:7964 8220:8988 9244:10012 10268:11036 11292:12060 12316:13084 13340:14108 14364:15132 15388:16156" s="58" customFormat="1" ht="57" hidden="1" customHeight="1" x14ac:dyDescent="0.25">
      <c r="A2594" s="54">
        <f>+SUBTOTAL(3,$B$11:B2594)</f>
        <v>175</v>
      </c>
      <c r="B2594" s="54" t="s">
        <v>42</v>
      </c>
      <c r="C2594" s="54" t="s">
        <v>906</v>
      </c>
      <c r="D2594" s="54" t="s">
        <v>907</v>
      </c>
      <c r="E2594" s="54" t="s">
        <v>908</v>
      </c>
      <c r="F2594" s="54" t="s">
        <v>3728</v>
      </c>
      <c r="G2594" s="49">
        <v>45420</v>
      </c>
      <c r="H2594" s="54" t="s">
        <v>3728</v>
      </c>
      <c r="I2594" s="49">
        <v>45420</v>
      </c>
      <c r="J2594" s="54" t="s">
        <v>3728</v>
      </c>
      <c r="K2594" s="49">
        <v>45420</v>
      </c>
      <c r="L2594" s="80" t="s">
        <v>3729</v>
      </c>
      <c r="M2594" s="54" t="s">
        <v>48</v>
      </c>
      <c r="N2594" s="49" t="s">
        <v>141</v>
      </c>
      <c r="O2594" s="54" t="s">
        <v>1384</v>
      </c>
      <c r="P2594" s="54"/>
      <c r="Q2594" s="54"/>
      <c r="R2594" s="54"/>
      <c r="S2594" s="54" t="s">
        <v>3757</v>
      </c>
      <c r="T2594" s="54" t="s">
        <v>3757</v>
      </c>
      <c r="U2594" s="54" t="s">
        <v>3757</v>
      </c>
      <c r="V2594" s="49" t="s">
        <v>80</v>
      </c>
      <c r="W2594" s="54" t="s">
        <v>81</v>
      </c>
      <c r="X2594" s="54" t="s">
        <v>58</v>
      </c>
      <c r="Y2594" s="49"/>
      <c r="Z2594" s="54"/>
      <c r="AA2594" s="54"/>
      <c r="AB2594" s="54"/>
      <c r="AC2594" s="54" t="s">
        <v>117</v>
      </c>
      <c r="AD2594" s="54" t="s">
        <v>117</v>
      </c>
    </row>
    <row r="2595" spans="1:796 1052:1820 2076:2844 3100:3868 4124:4892 5148:5916 6172:6940 7196:7964 8220:8988 9244:10012 10268:11036 11292:12060 12316:13084 13340:14108 14364:15132 15388:16156" s="58" customFormat="1" ht="57" hidden="1" customHeight="1" x14ac:dyDescent="0.25">
      <c r="A2595" s="54">
        <f>+SUBTOTAL(3,$B$11:B2595)</f>
        <v>175</v>
      </c>
      <c r="B2595" s="54" t="s">
        <v>42</v>
      </c>
      <c r="C2595" s="54" t="s">
        <v>906</v>
      </c>
      <c r="D2595" s="54" t="s">
        <v>907</v>
      </c>
      <c r="E2595" s="54" t="s">
        <v>908</v>
      </c>
      <c r="F2595" s="54" t="s">
        <v>3730</v>
      </c>
      <c r="G2595" s="49">
        <v>45419</v>
      </c>
      <c r="H2595" s="54" t="s">
        <v>3730</v>
      </c>
      <c r="I2595" s="49">
        <v>45419</v>
      </c>
      <c r="J2595" s="54" t="s">
        <v>3730</v>
      </c>
      <c r="K2595" s="49">
        <v>45419</v>
      </c>
      <c r="L2595" s="80" t="s">
        <v>1610</v>
      </c>
      <c r="M2595" s="54" t="s">
        <v>48</v>
      </c>
      <c r="N2595" s="49" t="s">
        <v>141</v>
      </c>
      <c r="O2595" s="54" t="s">
        <v>227</v>
      </c>
      <c r="P2595" s="54"/>
      <c r="Q2595" s="54"/>
      <c r="R2595" s="54"/>
      <c r="S2595" s="54" t="s">
        <v>3758</v>
      </c>
      <c r="T2595" s="54" t="s">
        <v>3758</v>
      </c>
      <c r="U2595" s="54" t="s">
        <v>3758</v>
      </c>
      <c r="V2595" s="49" t="s">
        <v>80</v>
      </c>
      <c r="W2595" s="54" t="s">
        <v>81</v>
      </c>
      <c r="X2595" s="54" t="s">
        <v>58</v>
      </c>
      <c r="Y2595" s="49"/>
      <c r="Z2595" s="54"/>
      <c r="AA2595" s="54"/>
      <c r="AB2595" s="54"/>
      <c r="AC2595" s="54" t="s">
        <v>117</v>
      </c>
      <c r="AD2595" s="54" t="s">
        <v>117</v>
      </c>
    </row>
    <row r="2596" spans="1:796 1052:1820 2076:2844 3100:3868 4124:4892 5148:5916 6172:6940 7196:7964 8220:8988 9244:10012 10268:11036 11292:12060 12316:13084 13340:14108 14364:15132 15388:16156" s="58" customFormat="1" ht="57" hidden="1" customHeight="1" x14ac:dyDescent="0.25">
      <c r="A2596" s="54">
        <f>+SUBTOTAL(3,$B$11:B2596)</f>
        <v>175</v>
      </c>
      <c r="B2596" s="54" t="s">
        <v>42</v>
      </c>
      <c r="C2596" s="54" t="s">
        <v>906</v>
      </c>
      <c r="D2596" s="54" t="s">
        <v>907</v>
      </c>
      <c r="E2596" s="54" t="s">
        <v>908</v>
      </c>
      <c r="F2596" s="54" t="s">
        <v>3731</v>
      </c>
      <c r="G2596" s="49">
        <v>45418</v>
      </c>
      <c r="H2596" s="54" t="s">
        <v>3731</v>
      </c>
      <c r="I2596" s="49">
        <v>45418</v>
      </c>
      <c r="J2596" s="54" t="s">
        <v>3731</v>
      </c>
      <c r="K2596" s="49">
        <v>45418</v>
      </c>
      <c r="L2596" s="80" t="s">
        <v>3732</v>
      </c>
      <c r="M2596" s="54" t="s">
        <v>48</v>
      </c>
      <c r="N2596" s="49" t="s">
        <v>191</v>
      </c>
      <c r="O2596" s="54" t="s">
        <v>371</v>
      </c>
      <c r="P2596" s="54"/>
      <c r="Q2596" s="54"/>
      <c r="R2596" s="54"/>
      <c r="S2596" s="54" t="s">
        <v>3759</v>
      </c>
      <c r="T2596" s="54" t="s">
        <v>3759</v>
      </c>
      <c r="U2596" s="54" t="s">
        <v>3759</v>
      </c>
      <c r="V2596" s="49" t="s">
        <v>115</v>
      </c>
      <c r="W2596" s="54" t="s">
        <v>1716</v>
      </c>
      <c r="X2596" s="54" t="s">
        <v>58</v>
      </c>
      <c r="Y2596" s="49"/>
      <c r="Z2596" s="54"/>
      <c r="AA2596" s="54"/>
      <c r="AB2596" s="54"/>
      <c r="AC2596" s="54" t="s">
        <v>117</v>
      </c>
      <c r="AD2596" s="54" t="s">
        <v>117</v>
      </c>
    </row>
    <row r="2597" spans="1:796 1052:1820 2076:2844 3100:3868 4124:4892 5148:5916 6172:6940 7196:7964 8220:8988 9244:10012 10268:11036 11292:12060 12316:13084 13340:14108 14364:15132 15388:16156" s="58" customFormat="1" ht="57" hidden="1" customHeight="1" x14ac:dyDescent="0.25">
      <c r="A2597" s="54">
        <f>+SUBTOTAL(3,$B$11:B2597)</f>
        <v>175</v>
      </c>
      <c r="B2597" s="54" t="s">
        <v>42</v>
      </c>
      <c r="C2597" s="54" t="s">
        <v>906</v>
      </c>
      <c r="D2597" s="54" t="s">
        <v>907</v>
      </c>
      <c r="E2597" s="54" t="s">
        <v>908</v>
      </c>
      <c r="F2597" s="54" t="s">
        <v>3733</v>
      </c>
      <c r="G2597" s="49">
        <v>45414</v>
      </c>
      <c r="H2597" s="54" t="s">
        <v>3733</v>
      </c>
      <c r="I2597" s="49">
        <v>45414</v>
      </c>
      <c r="J2597" s="54" t="s">
        <v>3733</v>
      </c>
      <c r="K2597" s="49">
        <v>45414</v>
      </c>
      <c r="L2597" s="80" t="s">
        <v>3734</v>
      </c>
      <c r="M2597" s="54" t="s">
        <v>48</v>
      </c>
      <c r="N2597" s="49" t="s">
        <v>141</v>
      </c>
      <c r="O2597" s="54" t="s">
        <v>210</v>
      </c>
      <c r="P2597" s="54"/>
      <c r="Q2597" s="54"/>
      <c r="R2597" s="54"/>
      <c r="S2597" s="54" t="s">
        <v>3760</v>
      </c>
      <c r="T2597" s="54" t="s">
        <v>3760</v>
      </c>
      <c r="U2597" s="54" t="s">
        <v>3760</v>
      </c>
      <c r="V2597" s="49" t="s">
        <v>80</v>
      </c>
      <c r="W2597" s="54" t="s">
        <v>81</v>
      </c>
      <c r="X2597" s="54" t="s">
        <v>58</v>
      </c>
      <c r="Y2597" s="49"/>
      <c r="Z2597" s="54"/>
      <c r="AA2597" s="54"/>
      <c r="AB2597" s="54"/>
      <c r="AC2597" s="54" t="s">
        <v>82</v>
      </c>
      <c r="AD2597" s="54" t="s">
        <v>82</v>
      </c>
    </row>
    <row r="2598" spans="1:796 1052:1820 2076:2844 3100:3868 4124:4892 5148:5916 6172:6940 7196:7964 8220:8988 9244:10012 10268:11036 11292:12060 12316:13084 13340:14108 14364:15132 15388:16156" s="58" customFormat="1" ht="57" hidden="1" customHeight="1" x14ac:dyDescent="0.25">
      <c r="A2598" s="54">
        <f>+SUBTOTAL(3,$B$11:B2598)</f>
        <v>175</v>
      </c>
      <c r="B2598" s="54" t="s">
        <v>42</v>
      </c>
      <c r="C2598" s="54" t="s">
        <v>906</v>
      </c>
      <c r="D2598" s="54" t="s">
        <v>907</v>
      </c>
      <c r="E2598" s="54" t="s">
        <v>908</v>
      </c>
      <c r="F2598" s="54" t="s">
        <v>3761</v>
      </c>
      <c r="G2598" s="49" t="s">
        <v>3762</v>
      </c>
      <c r="H2598" s="54" t="s">
        <v>3761</v>
      </c>
      <c r="I2598" s="49" t="s">
        <v>3762</v>
      </c>
      <c r="J2598" s="54" t="s">
        <v>3761</v>
      </c>
      <c r="K2598" s="49" t="s">
        <v>3762</v>
      </c>
      <c r="L2598" s="80" t="s">
        <v>3763</v>
      </c>
      <c r="M2598" s="54" t="s">
        <v>48</v>
      </c>
      <c r="N2598" s="49" t="s">
        <v>197</v>
      </c>
      <c r="O2598" s="54" t="s">
        <v>1594</v>
      </c>
      <c r="P2598" s="54"/>
      <c r="Q2598" s="54"/>
      <c r="R2598" s="54"/>
      <c r="S2598" s="54" t="s">
        <v>3764</v>
      </c>
      <c r="T2598" s="54" t="s">
        <v>3764</v>
      </c>
      <c r="U2598" s="54" t="s">
        <v>3764</v>
      </c>
      <c r="V2598" s="49" t="s">
        <v>80</v>
      </c>
      <c r="W2598" s="54" t="s">
        <v>81</v>
      </c>
      <c r="X2598" s="54" t="s">
        <v>58</v>
      </c>
      <c r="Y2598" s="49"/>
      <c r="Z2598" s="54"/>
      <c r="AA2598" s="54"/>
      <c r="AB2598" s="54"/>
      <c r="AC2598" s="54" t="s">
        <v>117</v>
      </c>
      <c r="AD2598" s="54" t="s">
        <v>117</v>
      </c>
    </row>
    <row r="2599" spans="1:796 1052:1820 2076:2844 3100:3868 4124:4892 5148:5916 6172:6940 7196:7964 8220:8988 9244:10012 10268:11036 11292:12060 12316:13084 13340:14108 14364:15132 15388:16156" s="58" customFormat="1" ht="57" hidden="1" customHeight="1" x14ac:dyDescent="0.25">
      <c r="A2599" s="54">
        <f>+SUBTOTAL(3,$B$11:B2599)</f>
        <v>175</v>
      </c>
      <c r="B2599" s="54" t="s">
        <v>42</v>
      </c>
      <c r="C2599" s="54" t="s">
        <v>906</v>
      </c>
      <c r="D2599" s="54" t="s">
        <v>907</v>
      </c>
      <c r="E2599" s="54" t="s">
        <v>908</v>
      </c>
      <c r="F2599" s="54" t="s">
        <v>3765</v>
      </c>
      <c r="G2599" s="49" t="s">
        <v>3766</v>
      </c>
      <c r="H2599" s="54" t="s">
        <v>3765</v>
      </c>
      <c r="I2599" s="49" t="s">
        <v>3766</v>
      </c>
      <c r="J2599" s="54" t="s">
        <v>3765</v>
      </c>
      <c r="K2599" s="49" t="s">
        <v>3766</v>
      </c>
      <c r="L2599" s="80" t="s">
        <v>3767</v>
      </c>
      <c r="M2599" s="54" t="s">
        <v>48</v>
      </c>
      <c r="N2599" s="49" t="s">
        <v>182</v>
      </c>
      <c r="O2599" s="54" t="s">
        <v>2089</v>
      </c>
      <c r="P2599" s="54"/>
      <c r="Q2599" s="54"/>
      <c r="R2599" s="54"/>
      <c r="S2599" s="54" t="s">
        <v>3768</v>
      </c>
      <c r="T2599" s="54" t="s">
        <v>3768</v>
      </c>
      <c r="U2599" s="54" t="s">
        <v>3768</v>
      </c>
      <c r="V2599" s="49" t="s">
        <v>115</v>
      </c>
      <c r="W2599" s="54" t="s">
        <v>1716</v>
      </c>
      <c r="X2599" s="54" t="s">
        <v>58</v>
      </c>
      <c r="Y2599" s="49"/>
      <c r="Z2599" s="54"/>
      <c r="AA2599" s="54"/>
      <c r="AB2599" s="54"/>
      <c r="AC2599" s="54" t="s">
        <v>117</v>
      </c>
      <c r="AD2599" s="54" t="s">
        <v>117</v>
      </c>
    </row>
    <row r="2600" spans="1:796 1052:1820 2076:2844 3100:3868 4124:4892 5148:5916 6172:6940 7196:7964 8220:8988 9244:10012 10268:11036 11292:12060 12316:13084 13340:14108 14364:15132 15388:16156" s="58" customFormat="1" ht="57" hidden="1" customHeight="1" x14ac:dyDescent="0.25">
      <c r="A2600" s="54">
        <f>+SUBTOTAL(3,$B$11:B2600)</f>
        <v>175</v>
      </c>
      <c r="B2600" s="54" t="s">
        <v>42</v>
      </c>
      <c r="C2600" s="54" t="s">
        <v>906</v>
      </c>
      <c r="D2600" s="54" t="s">
        <v>907</v>
      </c>
      <c r="E2600" s="54" t="s">
        <v>908</v>
      </c>
      <c r="F2600" s="54" t="s">
        <v>3769</v>
      </c>
      <c r="G2600" s="49" t="s">
        <v>3770</v>
      </c>
      <c r="H2600" s="54" t="s">
        <v>3769</v>
      </c>
      <c r="I2600" s="49" t="s">
        <v>3770</v>
      </c>
      <c r="J2600" s="54" t="s">
        <v>3769</v>
      </c>
      <c r="K2600" s="49" t="s">
        <v>3770</v>
      </c>
      <c r="L2600" s="80" t="s">
        <v>3771</v>
      </c>
      <c r="M2600" s="54" t="s">
        <v>48</v>
      </c>
      <c r="N2600" s="49" t="s">
        <v>313</v>
      </c>
      <c r="O2600" s="54" t="s">
        <v>485</v>
      </c>
      <c r="P2600" s="54"/>
      <c r="Q2600" s="54"/>
      <c r="R2600" s="54"/>
      <c r="S2600" s="54" t="s">
        <v>3772</v>
      </c>
      <c r="T2600" s="54" t="s">
        <v>3772</v>
      </c>
      <c r="U2600" s="54" t="s">
        <v>3772</v>
      </c>
      <c r="V2600" s="49" t="s">
        <v>80</v>
      </c>
      <c r="W2600" s="54" t="s">
        <v>81</v>
      </c>
      <c r="X2600" s="54" t="s">
        <v>58</v>
      </c>
      <c r="Y2600" s="49"/>
      <c r="Z2600" s="54"/>
      <c r="AA2600" s="54"/>
      <c r="AB2600" s="54"/>
      <c r="AC2600" s="54" t="s">
        <v>82</v>
      </c>
      <c r="AD2600" s="54" t="s">
        <v>82</v>
      </c>
    </row>
    <row r="2601" spans="1:796 1052:1820 2076:2844 3100:3868 4124:4892 5148:5916 6172:6940 7196:7964 8220:8988 9244:10012 10268:11036 11292:12060 12316:13084 13340:14108 14364:15132 15388:16156" s="58" customFormat="1" ht="57" hidden="1" customHeight="1" x14ac:dyDescent="0.25">
      <c r="A2601" s="54">
        <f>+SUBTOTAL(3,$B$11:B2601)</f>
        <v>175</v>
      </c>
      <c r="B2601" s="54" t="s">
        <v>42</v>
      </c>
      <c r="C2601" s="54" t="s">
        <v>906</v>
      </c>
      <c r="D2601" s="54" t="s">
        <v>907</v>
      </c>
      <c r="E2601" s="54" t="s">
        <v>908</v>
      </c>
      <c r="F2601" s="54" t="s">
        <v>3774</v>
      </c>
      <c r="G2601" s="49" t="s">
        <v>3775</v>
      </c>
      <c r="H2601" s="54" t="s">
        <v>3774</v>
      </c>
      <c r="I2601" s="49" t="s">
        <v>3775</v>
      </c>
      <c r="J2601" s="54" t="s">
        <v>3774</v>
      </c>
      <c r="K2601" s="49" t="s">
        <v>3775</v>
      </c>
      <c r="L2601" s="80" t="s">
        <v>3776</v>
      </c>
      <c r="M2601" s="54" t="s">
        <v>48</v>
      </c>
      <c r="N2601" s="49" t="s">
        <v>756</v>
      </c>
      <c r="O2601" s="54" t="s">
        <v>1412</v>
      </c>
      <c r="P2601" s="54"/>
      <c r="Q2601" s="54"/>
      <c r="R2601" s="54"/>
      <c r="S2601" s="54" t="s">
        <v>3773</v>
      </c>
      <c r="T2601" s="54" t="s">
        <v>3773</v>
      </c>
      <c r="U2601" s="54" t="s">
        <v>3773</v>
      </c>
      <c r="V2601" s="49" t="s">
        <v>80</v>
      </c>
      <c r="W2601" s="54" t="s">
        <v>81</v>
      </c>
      <c r="X2601" s="54" t="s">
        <v>58</v>
      </c>
      <c r="Y2601" s="49"/>
      <c r="Z2601" s="54"/>
      <c r="AA2601" s="54"/>
      <c r="AB2601" s="54"/>
      <c r="AC2601" s="54" t="s">
        <v>82</v>
      </c>
      <c r="AD2601" s="54" t="s">
        <v>82</v>
      </c>
    </row>
    <row r="2602" spans="1:796 1052:1820 2076:2844 3100:3868 4124:4892 5148:5916 6172:6940 7196:7964 8220:8988 9244:10012 10268:11036 11292:12060 12316:13084 13340:14108 14364:15132 15388:16156" s="58" customFormat="1" ht="57" hidden="1" customHeight="1" x14ac:dyDescent="0.25">
      <c r="A2602" s="54">
        <f>+SUBTOTAL(3,$B$11:B2602)</f>
        <v>175</v>
      </c>
      <c r="B2602" s="54" t="s">
        <v>42</v>
      </c>
      <c r="C2602" s="54" t="s">
        <v>906</v>
      </c>
      <c r="D2602" s="54" t="s">
        <v>907</v>
      </c>
      <c r="E2602" s="54" t="s">
        <v>908</v>
      </c>
      <c r="F2602" s="54" t="s">
        <v>3777</v>
      </c>
      <c r="G2602" s="49" t="s">
        <v>3778</v>
      </c>
      <c r="H2602" s="54" t="s">
        <v>3777</v>
      </c>
      <c r="I2602" s="49" t="s">
        <v>3778</v>
      </c>
      <c r="J2602" s="54" t="s">
        <v>3777</v>
      </c>
      <c r="K2602" s="49" t="s">
        <v>3778</v>
      </c>
      <c r="L2602" s="80" t="s">
        <v>3779</v>
      </c>
      <c r="M2602" s="54" t="s">
        <v>48</v>
      </c>
      <c r="N2602" s="49" t="s">
        <v>709</v>
      </c>
      <c r="O2602" s="54" t="s">
        <v>2114</v>
      </c>
      <c r="P2602" s="54"/>
      <c r="Q2602" s="54"/>
      <c r="R2602" s="54"/>
      <c r="S2602" s="54" t="s">
        <v>3780</v>
      </c>
      <c r="T2602" s="54" t="s">
        <v>3780</v>
      </c>
      <c r="U2602" s="54" t="s">
        <v>3780</v>
      </c>
      <c r="V2602" s="49" t="s">
        <v>80</v>
      </c>
      <c r="W2602" s="54" t="s">
        <v>81</v>
      </c>
      <c r="X2602" s="54" t="s">
        <v>58</v>
      </c>
      <c r="Y2602" s="49"/>
      <c r="Z2602" s="54"/>
      <c r="AA2602" s="54"/>
      <c r="AB2602" s="54"/>
      <c r="AC2602" s="54" t="s">
        <v>82</v>
      </c>
      <c r="AD2602" s="54" t="s">
        <v>82</v>
      </c>
    </row>
    <row r="2603" spans="1:796 1052:1820 2076:2844 3100:3868 4124:4892 5148:5916 6172:6940 7196:7964 8220:8988 9244:10012 10268:11036 11292:12060 12316:13084 13340:14108 14364:15132 15388:16156" s="58" customFormat="1" ht="57" hidden="1" customHeight="1" x14ac:dyDescent="0.25">
      <c r="A2603" s="54">
        <f>+SUBTOTAL(3,$B$11:B2603)</f>
        <v>175</v>
      </c>
      <c r="B2603" s="54" t="s">
        <v>42</v>
      </c>
      <c r="C2603" s="54" t="s">
        <v>906</v>
      </c>
      <c r="D2603" s="54" t="s">
        <v>907</v>
      </c>
      <c r="E2603" s="54" t="s">
        <v>908</v>
      </c>
      <c r="F2603" s="54" t="s">
        <v>3781</v>
      </c>
      <c r="G2603" s="49" t="s">
        <v>3782</v>
      </c>
      <c r="H2603" s="54" t="s">
        <v>3781</v>
      </c>
      <c r="I2603" s="49" t="s">
        <v>3782</v>
      </c>
      <c r="J2603" s="54" t="s">
        <v>3781</v>
      </c>
      <c r="K2603" s="49" t="s">
        <v>3782</v>
      </c>
      <c r="L2603" s="80" t="s">
        <v>3783</v>
      </c>
      <c r="M2603" s="54" t="s">
        <v>48</v>
      </c>
      <c r="N2603" s="49" t="s">
        <v>141</v>
      </c>
      <c r="O2603" s="54" t="s">
        <v>210</v>
      </c>
      <c r="P2603" s="54"/>
      <c r="Q2603" s="54"/>
      <c r="R2603" s="54"/>
      <c r="S2603" s="54" t="s">
        <v>3784</v>
      </c>
      <c r="T2603" s="54" t="s">
        <v>3784</v>
      </c>
      <c r="U2603" s="54" t="s">
        <v>3784</v>
      </c>
      <c r="V2603" s="49" t="s">
        <v>80</v>
      </c>
      <c r="W2603" s="54" t="s">
        <v>81</v>
      </c>
      <c r="X2603" s="54" t="s">
        <v>58</v>
      </c>
      <c r="Y2603" s="49"/>
      <c r="Z2603" s="54"/>
      <c r="AA2603" s="54"/>
      <c r="AB2603" s="54"/>
      <c r="AC2603" s="54" t="s">
        <v>82</v>
      </c>
      <c r="AD2603" s="54" t="s">
        <v>82</v>
      </c>
    </row>
    <row r="2604" spans="1:796 1052:1820 2076:2844 3100:3868 4124:4892 5148:5916 6172:6940 7196:7964 8220:8988 9244:10012 10268:11036 11292:12060 12316:13084 13340:14108 14364:15132 15388:16156" s="58" customFormat="1" ht="57" hidden="1" customHeight="1" x14ac:dyDescent="0.25">
      <c r="A2604" s="54">
        <f>+SUBTOTAL(3,$B$11:B2604)</f>
        <v>175</v>
      </c>
      <c r="B2604" s="54" t="s">
        <v>42</v>
      </c>
      <c r="C2604" s="54" t="s">
        <v>906</v>
      </c>
      <c r="D2604" s="54" t="s">
        <v>907</v>
      </c>
      <c r="E2604" s="54" t="s">
        <v>908</v>
      </c>
      <c r="F2604" s="54" t="s">
        <v>3785</v>
      </c>
      <c r="G2604" s="49" t="s">
        <v>3782</v>
      </c>
      <c r="H2604" s="54" t="s">
        <v>3785</v>
      </c>
      <c r="I2604" s="49" t="s">
        <v>3782</v>
      </c>
      <c r="J2604" s="54" t="s">
        <v>3785</v>
      </c>
      <c r="K2604" s="49" t="s">
        <v>3782</v>
      </c>
      <c r="L2604" s="80" t="s">
        <v>3786</v>
      </c>
      <c r="M2604" s="54" t="s">
        <v>48</v>
      </c>
      <c r="N2604" s="49" t="s">
        <v>49</v>
      </c>
      <c r="O2604" s="54" t="s">
        <v>682</v>
      </c>
      <c r="P2604" s="54"/>
      <c r="Q2604" s="54"/>
      <c r="R2604" s="54"/>
      <c r="S2604" s="54" t="s">
        <v>3787</v>
      </c>
      <c r="T2604" s="54" t="s">
        <v>3787</v>
      </c>
      <c r="U2604" s="54" t="s">
        <v>3787</v>
      </c>
      <c r="V2604" s="49" t="s">
        <v>80</v>
      </c>
      <c r="W2604" s="54" t="s">
        <v>81</v>
      </c>
      <c r="X2604" s="54" t="s">
        <v>58</v>
      </c>
      <c r="Y2604" s="49"/>
      <c r="Z2604" s="54"/>
      <c r="AA2604" s="54"/>
      <c r="AB2604" s="54"/>
      <c r="AC2604" s="54" t="s">
        <v>82</v>
      </c>
      <c r="AD2604" s="54" t="s">
        <v>82</v>
      </c>
    </row>
    <row r="2605" spans="1:796 1052:1820 2076:2844 3100:3868 4124:4892 5148:5916 6172:6940 7196:7964 8220:8988 9244:10012 10268:11036 11292:12060 12316:13084 13340:14108 14364:15132 15388:16156" s="58" customFormat="1" ht="57" hidden="1" customHeight="1" x14ac:dyDescent="0.25">
      <c r="A2605" s="54">
        <f>+SUBTOTAL(3,$B$11:B2605)</f>
        <v>175</v>
      </c>
      <c r="B2605" s="54" t="s">
        <v>42</v>
      </c>
      <c r="C2605" s="54" t="s">
        <v>906</v>
      </c>
      <c r="D2605" s="54" t="s">
        <v>907</v>
      </c>
      <c r="E2605" s="54" t="s">
        <v>908</v>
      </c>
      <c r="F2605" s="54" t="s">
        <v>3789</v>
      </c>
      <c r="G2605" s="49" t="s">
        <v>3790</v>
      </c>
      <c r="H2605" s="54" t="s">
        <v>3789</v>
      </c>
      <c r="I2605" s="49" t="s">
        <v>3790</v>
      </c>
      <c r="J2605" s="54" t="s">
        <v>3789</v>
      </c>
      <c r="K2605" s="49" t="s">
        <v>3790</v>
      </c>
      <c r="L2605" s="80" t="s">
        <v>3788</v>
      </c>
      <c r="M2605" s="54" t="s">
        <v>48</v>
      </c>
      <c r="N2605" s="49" t="s">
        <v>261</v>
      </c>
      <c r="O2605" s="54" t="s">
        <v>262</v>
      </c>
      <c r="P2605" s="54"/>
      <c r="Q2605" s="54"/>
      <c r="R2605" s="54"/>
      <c r="S2605" s="54" t="s">
        <v>3791</v>
      </c>
      <c r="T2605" s="54" t="s">
        <v>3791</v>
      </c>
      <c r="U2605" s="54" t="s">
        <v>3791</v>
      </c>
      <c r="V2605" s="49" t="s">
        <v>98</v>
      </c>
      <c r="W2605" s="54" t="s">
        <v>99</v>
      </c>
      <c r="X2605" s="54" t="s">
        <v>58</v>
      </c>
      <c r="Y2605" s="49"/>
      <c r="Z2605" s="54"/>
      <c r="AA2605" s="54"/>
      <c r="AB2605" s="54"/>
      <c r="AC2605" s="54" t="s">
        <v>117</v>
      </c>
      <c r="AD2605" s="54" t="s">
        <v>117</v>
      </c>
    </row>
    <row r="2606" spans="1:796 1052:1820 2076:2844 3100:3868 4124:4892 5148:5916 6172:6940 7196:7964 8220:8988 9244:10012 10268:11036 11292:12060 12316:13084 13340:14108 14364:15132 15388:16156" s="67" customFormat="1" ht="57" hidden="1" customHeight="1" x14ac:dyDescent="0.25">
      <c r="A2606" s="54">
        <f>+SUBTOTAL(3,$B$11:B2606)</f>
        <v>175</v>
      </c>
      <c r="B2606" s="62" t="s">
        <v>42</v>
      </c>
      <c r="C2606" s="62" t="s">
        <v>906</v>
      </c>
      <c r="D2606" s="62" t="s">
        <v>907</v>
      </c>
      <c r="E2606" s="62" t="s">
        <v>908</v>
      </c>
      <c r="F2606" s="62" t="s">
        <v>4652</v>
      </c>
      <c r="G2606" s="63">
        <v>45491</v>
      </c>
      <c r="H2606" s="62" t="s">
        <v>4652</v>
      </c>
      <c r="I2606" s="63">
        <v>45491</v>
      </c>
      <c r="J2606" s="62" t="s">
        <v>4652</v>
      </c>
      <c r="K2606" s="63">
        <v>45491</v>
      </c>
      <c r="L2606" s="80" t="s">
        <v>4650</v>
      </c>
      <c r="M2606" s="62" t="s">
        <v>48</v>
      </c>
      <c r="N2606" s="49" t="s">
        <v>197</v>
      </c>
      <c r="O2606" s="62" t="s">
        <v>4653</v>
      </c>
      <c r="P2606" s="62"/>
      <c r="Q2606" s="62"/>
      <c r="R2606" s="62"/>
      <c r="S2606" s="62" t="s">
        <v>4651</v>
      </c>
      <c r="T2606" s="62" t="s">
        <v>4651</v>
      </c>
      <c r="U2606" s="62" t="s">
        <v>4651</v>
      </c>
      <c r="V2606" s="63" t="s">
        <v>71</v>
      </c>
      <c r="W2606" s="62" t="s">
        <v>72</v>
      </c>
      <c r="X2606" s="54" t="s">
        <v>58</v>
      </c>
      <c r="Y2606" s="49"/>
      <c r="Z2606" s="54"/>
      <c r="AA2606" s="54"/>
      <c r="AB2606" s="54"/>
      <c r="AC2606" s="62" t="s">
        <v>117</v>
      </c>
      <c r="AD2606" s="62" t="s">
        <v>117</v>
      </c>
      <c r="JX2606" s="58"/>
      <c r="TT2606" s="58"/>
      <c r="ADP2606" s="58"/>
      <c r="ANL2606" s="58"/>
      <c r="AXH2606" s="58"/>
      <c r="BHD2606" s="58"/>
      <c r="BQZ2606" s="58"/>
      <c r="CAV2606" s="58"/>
      <c r="CKR2606" s="58"/>
      <c r="CUN2606" s="58"/>
      <c r="DEJ2606" s="58"/>
      <c r="DOF2606" s="58"/>
      <c r="DYB2606" s="58"/>
      <c r="EHX2606" s="58"/>
      <c r="ERT2606" s="58"/>
      <c r="FBP2606" s="58"/>
      <c r="FLL2606" s="58"/>
      <c r="FVH2606" s="58"/>
      <c r="GFD2606" s="58"/>
      <c r="GOZ2606" s="58"/>
      <c r="GYV2606" s="58"/>
      <c r="HIR2606" s="58"/>
      <c r="HSN2606" s="58"/>
      <c r="ICJ2606" s="58"/>
      <c r="IMF2606" s="58"/>
      <c r="IWB2606" s="58"/>
      <c r="JFX2606" s="58"/>
      <c r="JPT2606" s="58"/>
      <c r="JZP2606" s="58"/>
      <c r="KJL2606" s="58"/>
      <c r="KTH2606" s="58"/>
      <c r="LDD2606" s="58"/>
      <c r="LMZ2606" s="58"/>
      <c r="LWV2606" s="58"/>
      <c r="MGR2606" s="58"/>
      <c r="MQN2606" s="58"/>
      <c r="NAJ2606" s="58"/>
      <c r="NKF2606" s="58"/>
      <c r="NUB2606" s="58"/>
      <c r="ODX2606" s="58"/>
      <c r="ONT2606" s="58"/>
      <c r="OXP2606" s="58"/>
      <c r="PHL2606" s="58"/>
      <c r="PRH2606" s="58"/>
      <c r="QBD2606" s="58"/>
      <c r="QKZ2606" s="58"/>
      <c r="QUV2606" s="58"/>
      <c r="RER2606" s="58"/>
      <c r="RON2606" s="58"/>
      <c r="RYJ2606" s="58"/>
      <c r="SIF2606" s="58"/>
      <c r="SSB2606" s="58"/>
      <c r="TBX2606" s="58"/>
      <c r="TLT2606" s="58"/>
      <c r="TVP2606" s="58"/>
      <c r="UFL2606" s="58"/>
      <c r="UPH2606" s="58"/>
      <c r="UZD2606" s="58"/>
      <c r="VIZ2606" s="58"/>
      <c r="VSV2606" s="58"/>
      <c r="WCR2606" s="58"/>
      <c r="WMN2606" s="58"/>
      <c r="WWJ2606" s="58"/>
    </row>
    <row r="2607" spans="1:796 1052:1820 2076:2844 3100:3868 4124:4892 5148:5916 6172:6940 7196:7964 8220:8988 9244:10012 10268:11036 11292:12060 12316:13084 13340:14108 14364:15132 15388:16156" s="67" customFormat="1" ht="57" hidden="1" customHeight="1" x14ac:dyDescent="0.25">
      <c r="A2607" s="54">
        <f>+SUBTOTAL(3,$B$11:B2607)</f>
        <v>175</v>
      </c>
      <c r="B2607" s="62" t="s">
        <v>42</v>
      </c>
      <c r="C2607" s="62" t="s">
        <v>906</v>
      </c>
      <c r="D2607" s="62" t="s">
        <v>907</v>
      </c>
      <c r="E2607" s="62" t="s">
        <v>908</v>
      </c>
      <c r="F2607" s="62" t="s">
        <v>4654</v>
      </c>
      <c r="G2607" s="63">
        <v>45499</v>
      </c>
      <c r="H2607" s="62" t="s">
        <v>4654</v>
      </c>
      <c r="I2607" s="63">
        <v>45499</v>
      </c>
      <c r="J2607" s="62" t="s">
        <v>4654</v>
      </c>
      <c r="K2607" s="63">
        <v>45499</v>
      </c>
      <c r="L2607" s="80" t="s">
        <v>4656</v>
      </c>
      <c r="M2607" s="62" t="s">
        <v>48</v>
      </c>
      <c r="N2607" s="63" t="s">
        <v>242</v>
      </c>
      <c r="O2607" s="62" t="s">
        <v>2043</v>
      </c>
      <c r="P2607" s="62"/>
      <c r="Q2607" s="62"/>
      <c r="R2607" s="62"/>
      <c r="S2607" s="62" t="s">
        <v>4655</v>
      </c>
      <c r="T2607" s="62" t="s">
        <v>4655</v>
      </c>
      <c r="U2607" s="62" t="s">
        <v>4655</v>
      </c>
      <c r="V2607" s="63" t="s">
        <v>217</v>
      </c>
      <c r="W2607" s="62" t="s">
        <v>218</v>
      </c>
      <c r="X2607" s="54" t="s">
        <v>58</v>
      </c>
      <c r="Y2607" s="49"/>
      <c r="Z2607" s="54"/>
      <c r="AA2607" s="54"/>
      <c r="AB2607" s="54"/>
      <c r="AC2607" s="62" t="s">
        <v>82</v>
      </c>
      <c r="AD2607" s="62" t="s">
        <v>82</v>
      </c>
      <c r="JX2607" s="58"/>
      <c r="TT2607" s="58"/>
      <c r="ADP2607" s="58"/>
      <c r="ANL2607" s="58"/>
      <c r="AXH2607" s="58"/>
      <c r="BHD2607" s="58"/>
      <c r="BQZ2607" s="58"/>
      <c r="CAV2607" s="58"/>
      <c r="CKR2607" s="58"/>
      <c r="CUN2607" s="58"/>
      <c r="DEJ2607" s="58"/>
      <c r="DOF2607" s="58"/>
      <c r="DYB2607" s="58"/>
      <c r="EHX2607" s="58"/>
      <c r="ERT2607" s="58"/>
      <c r="FBP2607" s="58"/>
      <c r="FLL2607" s="58"/>
      <c r="FVH2607" s="58"/>
      <c r="GFD2607" s="58"/>
      <c r="GOZ2607" s="58"/>
      <c r="GYV2607" s="58"/>
      <c r="HIR2607" s="58"/>
      <c r="HSN2607" s="58"/>
      <c r="ICJ2607" s="58"/>
      <c r="IMF2607" s="58"/>
      <c r="IWB2607" s="58"/>
      <c r="JFX2607" s="58"/>
      <c r="JPT2607" s="58"/>
      <c r="JZP2607" s="58"/>
      <c r="KJL2607" s="58"/>
      <c r="KTH2607" s="58"/>
      <c r="LDD2607" s="58"/>
      <c r="LMZ2607" s="58"/>
      <c r="LWV2607" s="58"/>
      <c r="MGR2607" s="58"/>
      <c r="MQN2607" s="58"/>
      <c r="NAJ2607" s="58"/>
      <c r="NKF2607" s="58"/>
      <c r="NUB2607" s="58"/>
      <c r="ODX2607" s="58"/>
      <c r="ONT2607" s="58"/>
      <c r="OXP2607" s="58"/>
      <c r="PHL2607" s="58"/>
      <c r="PRH2607" s="58"/>
      <c r="QBD2607" s="58"/>
      <c r="QKZ2607" s="58"/>
      <c r="QUV2607" s="58"/>
      <c r="RER2607" s="58"/>
      <c r="RON2607" s="58"/>
      <c r="RYJ2607" s="58"/>
      <c r="SIF2607" s="58"/>
      <c r="SSB2607" s="58"/>
      <c r="TBX2607" s="58"/>
      <c r="TLT2607" s="58"/>
      <c r="TVP2607" s="58"/>
      <c r="UFL2607" s="58"/>
      <c r="UPH2607" s="58"/>
      <c r="UZD2607" s="58"/>
      <c r="VIZ2607" s="58"/>
      <c r="VSV2607" s="58"/>
      <c r="WCR2607" s="58"/>
      <c r="WMN2607" s="58"/>
      <c r="WWJ2607" s="58"/>
    </row>
    <row r="2608" spans="1:796 1052:1820 2076:2844 3100:3868 4124:4892 5148:5916 6172:6940 7196:7964 8220:8988 9244:10012 10268:11036 11292:12060 12316:13084 13340:14108 14364:15132 15388:16156" s="67" customFormat="1" ht="57" hidden="1" customHeight="1" x14ac:dyDescent="0.25">
      <c r="A2608" s="54">
        <f>+SUBTOTAL(3,$B$11:B2608)</f>
        <v>175</v>
      </c>
      <c r="B2608" s="72" t="s">
        <v>42</v>
      </c>
      <c r="C2608" s="72" t="s">
        <v>906</v>
      </c>
      <c r="D2608" s="72" t="s">
        <v>907</v>
      </c>
      <c r="E2608" s="72" t="s">
        <v>908</v>
      </c>
      <c r="F2608" s="72" t="s">
        <v>4728</v>
      </c>
      <c r="G2608" s="73">
        <v>45505</v>
      </c>
      <c r="H2608" s="72" t="s">
        <v>4728</v>
      </c>
      <c r="I2608" s="73">
        <v>45505</v>
      </c>
      <c r="J2608" s="72" t="s">
        <v>4728</v>
      </c>
      <c r="K2608" s="73">
        <v>45505</v>
      </c>
      <c r="L2608" s="80" t="s">
        <v>4729</v>
      </c>
      <c r="M2608" s="73" t="s">
        <v>48</v>
      </c>
      <c r="N2608" s="72" t="s">
        <v>242</v>
      </c>
      <c r="O2608" s="72" t="s">
        <v>4730</v>
      </c>
      <c r="P2608" s="72"/>
      <c r="Q2608" s="72"/>
      <c r="R2608" s="72"/>
      <c r="S2608" s="72" t="s">
        <v>4731</v>
      </c>
      <c r="T2608" s="72" t="s">
        <v>4731</v>
      </c>
      <c r="U2608" s="72" t="s">
        <v>4731</v>
      </c>
      <c r="V2608" s="73" t="s">
        <v>80</v>
      </c>
      <c r="W2608" s="72" t="s">
        <v>81</v>
      </c>
      <c r="X2608" s="73" t="s">
        <v>58</v>
      </c>
      <c r="Y2608" s="73"/>
      <c r="Z2608" s="72"/>
      <c r="AA2608" s="72"/>
      <c r="AB2608" s="72"/>
      <c r="AC2608" s="54" t="s">
        <v>82</v>
      </c>
      <c r="AD2608" s="54" t="s">
        <v>82</v>
      </c>
      <c r="JX2608" s="58"/>
      <c r="TT2608" s="58"/>
      <c r="ADP2608" s="58"/>
      <c r="ANL2608" s="58"/>
      <c r="AXH2608" s="58"/>
      <c r="BHD2608" s="58"/>
      <c r="BQZ2608" s="58"/>
      <c r="CAV2608" s="58"/>
      <c r="CKR2608" s="58"/>
      <c r="CUN2608" s="58"/>
      <c r="DEJ2608" s="58"/>
      <c r="DOF2608" s="58"/>
      <c r="DYB2608" s="58"/>
      <c r="EHX2608" s="58"/>
      <c r="ERT2608" s="58"/>
      <c r="FBP2608" s="58"/>
      <c r="FLL2608" s="58"/>
      <c r="FVH2608" s="58"/>
      <c r="GFD2608" s="58"/>
      <c r="GOZ2608" s="58"/>
      <c r="GYV2608" s="58"/>
      <c r="HIR2608" s="58"/>
      <c r="HSN2608" s="58"/>
      <c r="ICJ2608" s="58"/>
      <c r="IMF2608" s="58"/>
      <c r="IWB2608" s="58"/>
      <c r="JFX2608" s="58"/>
      <c r="JPT2608" s="58"/>
      <c r="JZP2608" s="58"/>
      <c r="KJL2608" s="58"/>
      <c r="KTH2608" s="58"/>
      <c r="LDD2608" s="58"/>
      <c r="LMZ2608" s="58"/>
      <c r="LWV2608" s="58"/>
      <c r="MGR2608" s="58"/>
      <c r="MQN2608" s="58"/>
      <c r="NAJ2608" s="58"/>
      <c r="NKF2608" s="58"/>
      <c r="NUB2608" s="58"/>
      <c r="ODX2608" s="58"/>
      <c r="ONT2608" s="58"/>
      <c r="OXP2608" s="58"/>
      <c r="PHL2608" s="58"/>
      <c r="PRH2608" s="58"/>
      <c r="QBD2608" s="58"/>
      <c r="QKZ2608" s="58"/>
      <c r="QUV2608" s="58"/>
      <c r="RER2608" s="58"/>
      <c r="RON2608" s="58"/>
      <c r="RYJ2608" s="58"/>
      <c r="SIF2608" s="58"/>
      <c r="SSB2608" s="58"/>
      <c r="TBX2608" s="58"/>
      <c r="TLT2608" s="58"/>
      <c r="TVP2608" s="58"/>
      <c r="UFL2608" s="58"/>
      <c r="UPH2608" s="58"/>
      <c r="UZD2608" s="58"/>
      <c r="VIZ2608" s="58"/>
      <c r="VSV2608" s="58"/>
      <c r="WCR2608" s="58"/>
      <c r="WMN2608" s="58"/>
      <c r="WWJ2608" s="58"/>
    </row>
    <row r="2609" spans="1:796 1052:1820 2076:2844 3100:3868 4124:4892 5148:5916 6172:6940 7196:7964 8220:8988 9244:10012 10268:11036 11292:12060 12316:13084 13340:14108 14364:15132 15388:16156" s="67" customFormat="1" ht="57" hidden="1" customHeight="1" x14ac:dyDescent="0.25">
      <c r="A2609" s="54">
        <f>+SUBTOTAL(3,$B$11:B2609)</f>
        <v>175</v>
      </c>
      <c r="B2609" s="72" t="s">
        <v>42</v>
      </c>
      <c r="C2609" s="72" t="s">
        <v>906</v>
      </c>
      <c r="D2609" s="72" t="s">
        <v>907</v>
      </c>
      <c r="E2609" s="72" t="s">
        <v>908</v>
      </c>
      <c r="F2609" s="72" t="s">
        <v>4735</v>
      </c>
      <c r="G2609" s="73" t="s">
        <v>4732</v>
      </c>
      <c r="H2609" s="72" t="s">
        <v>4735</v>
      </c>
      <c r="I2609" s="73" t="s">
        <v>4732</v>
      </c>
      <c r="J2609" s="72" t="s">
        <v>4735</v>
      </c>
      <c r="K2609" s="73" t="s">
        <v>4732</v>
      </c>
      <c r="L2609" s="80" t="s">
        <v>4733</v>
      </c>
      <c r="M2609" s="73" t="s">
        <v>48</v>
      </c>
      <c r="N2609" s="72" t="s">
        <v>221</v>
      </c>
      <c r="O2609" s="72" t="s">
        <v>523</v>
      </c>
      <c r="P2609" s="72"/>
      <c r="Q2609" s="72"/>
      <c r="R2609" s="72"/>
      <c r="S2609" s="72" t="s">
        <v>4734</v>
      </c>
      <c r="T2609" s="72" t="s">
        <v>4734</v>
      </c>
      <c r="U2609" s="72" t="s">
        <v>4734</v>
      </c>
      <c r="V2609" s="73" t="s">
        <v>80</v>
      </c>
      <c r="W2609" s="72" t="s">
        <v>81</v>
      </c>
      <c r="X2609" s="73" t="s">
        <v>58</v>
      </c>
      <c r="Y2609" s="73"/>
      <c r="Z2609" s="72"/>
      <c r="AA2609" s="72"/>
      <c r="AB2609" s="72"/>
      <c r="AC2609" s="54" t="s">
        <v>82</v>
      </c>
      <c r="AD2609" s="54" t="s">
        <v>82</v>
      </c>
      <c r="JX2609" s="58"/>
      <c r="TT2609" s="58"/>
      <c r="ADP2609" s="58"/>
      <c r="ANL2609" s="58"/>
      <c r="AXH2609" s="58"/>
      <c r="BHD2609" s="58"/>
      <c r="BQZ2609" s="58"/>
      <c r="CAV2609" s="58"/>
      <c r="CKR2609" s="58"/>
      <c r="CUN2609" s="58"/>
      <c r="DEJ2609" s="58"/>
      <c r="DOF2609" s="58"/>
      <c r="DYB2609" s="58"/>
      <c r="EHX2609" s="58"/>
      <c r="ERT2609" s="58"/>
      <c r="FBP2609" s="58"/>
      <c r="FLL2609" s="58"/>
      <c r="FVH2609" s="58"/>
      <c r="GFD2609" s="58"/>
      <c r="GOZ2609" s="58"/>
      <c r="GYV2609" s="58"/>
      <c r="HIR2609" s="58"/>
      <c r="HSN2609" s="58"/>
      <c r="ICJ2609" s="58"/>
      <c r="IMF2609" s="58"/>
      <c r="IWB2609" s="58"/>
      <c r="JFX2609" s="58"/>
      <c r="JPT2609" s="58"/>
      <c r="JZP2609" s="58"/>
      <c r="KJL2609" s="58"/>
      <c r="KTH2609" s="58"/>
      <c r="LDD2609" s="58"/>
      <c r="LMZ2609" s="58"/>
      <c r="LWV2609" s="58"/>
      <c r="MGR2609" s="58"/>
      <c r="MQN2609" s="58"/>
      <c r="NAJ2609" s="58"/>
      <c r="NKF2609" s="58"/>
      <c r="NUB2609" s="58"/>
      <c r="ODX2609" s="58"/>
      <c r="ONT2609" s="58"/>
      <c r="OXP2609" s="58"/>
      <c r="PHL2609" s="58"/>
      <c r="PRH2609" s="58"/>
      <c r="QBD2609" s="58"/>
      <c r="QKZ2609" s="58"/>
      <c r="QUV2609" s="58"/>
      <c r="RER2609" s="58"/>
      <c r="RON2609" s="58"/>
      <c r="RYJ2609" s="58"/>
      <c r="SIF2609" s="58"/>
      <c r="SSB2609" s="58"/>
      <c r="TBX2609" s="58"/>
      <c r="TLT2609" s="58"/>
      <c r="TVP2609" s="58"/>
      <c r="UFL2609" s="58"/>
      <c r="UPH2609" s="58"/>
      <c r="UZD2609" s="58"/>
      <c r="VIZ2609" s="58"/>
      <c r="VSV2609" s="58"/>
      <c r="WCR2609" s="58"/>
      <c r="WMN2609" s="58"/>
      <c r="WWJ2609" s="58"/>
    </row>
    <row r="2610" spans="1:796 1052:1820 2076:2844 3100:3868 4124:4892 5148:5916 6172:6940 7196:7964 8220:8988 9244:10012 10268:11036 11292:12060 12316:13084 13340:14108 14364:15132 15388:16156" s="67" customFormat="1" ht="57" hidden="1" customHeight="1" x14ac:dyDescent="0.25">
      <c r="A2610" s="54">
        <f>+SUBTOTAL(3,$B$11:B2610)</f>
        <v>175</v>
      </c>
      <c r="B2610" s="72" t="s">
        <v>42</v>
      </c>
      <c r="C2610" s="72" t="s">
        <v>906</v>
      </c>
      <c r="D2610" s="72" t="s">
        <v>907</v>
      </c>
      <c r="E2610" s="72" t="s">
        <v>908</v>
      </c>
      <c r="F2610" s="72" t="s">
        <v>4737</v>
      </c>
      <c r="G2610" s="73">
        <v>45517</v>
      </c>
      <c r="H2610" s="72" t="s">
        <v>4737</v>
      </c>
      <c r="I2610" s="73">
        <v>45517</v>
      </c>
      <c r="J2610" s="72" t="s">
        <v>4737</v>
      </c>
      <c r="K2610" s="73">
        <v>45517</v>
      </c>
      <c r="L2610" s="80" t="s">
        <v>4736</v>
      </c>
      <c r="M2610" s="73" t="s">
        <v>48</v>
      </c>
      <c r="N2610" s="72" t="s">
        <v>141</v>
      </c>
      <c r="O2610" s="72" t="s">
        <v>175</v>
      </c>
      <c r="P2610" s="72"/>
      <c r="Q2610" s="72"/>
      <c r="R2610" s="72"/>
      <c r="S2610" s="72" t="s">
        <v>4738</v>
      </c>
      <c r="T2610" s="72" t="s">
        <v>4738</v>
      </c>
      <c r="U2610" s="72" t="s">
        <v>4738</v>
      </c>
      <c r="V2610" s="73" t="s">
        <v>80</v>
      </c>
      <c r="W2610" s="72" t="s">
        <v>81</v>
      </c>
      <c r="X2610" s="73" t="s">
        <v>58</v>
      </c>
      <c r="Y2610" s="73"/>
      <c r="Z2610" s="72"/>
      <c r="AA2610" s="72"/>
      <c r="AB2610" s="72"/>
      <c r="AC2610" s="54" t="s">
        <v>82</v>
      </c>
      <c r="AD2610" s="54" t="s">
        <v>82</v>
      </c>
      <c r="JX2610" s="58"/>
      <c r="TT2610" s="58"/>
      <c r="ADP2610" s="58"/>
      <c r="ANL2610" s="58"/>
      <c r="AXH2610" s="58"/>
      <c r="BHD2610" s="58"/>
      <c r="BQZ2610" s="58"/>
      <c r="CAV2610" s="58"/>
      <c r="CKR2610" s="58"/>
      <c r="CUN2610" s="58"/>
      <c r="DEJ2610" s="58"/>
      <c r="DOF2610" s="58"/>
      <c r="DYB2610" s="58"/>
      <c r="EHX2610" s="58"/>
      <c r="ERT2610" s="58"/>
      <c r="FBP2610" s="58"/>
      <c r="FLL2610" s="58"/>
      <c r="FVH2610" s="58"/>
      <c r="GFD2610" s="58"/>
      <c r="GOZ2610" s="58"/>
      <c r="GYV2610" s="58"/>
      <c r="HIR2610" s="58"/>
      <c r="HSN2610" s="58"/>
      <c r="ICJ2610" s="58"/>
      <c r="IMF2610" s="58"/>
      <c r="IWB2610" s="58"/>
      <c r="JFX2610" s="58"/>
      <c r="JPT2610" s="58"/>
      <c r="JZP2610" s="58"/>
      <c r="KJL2610" s="58"/>
      <c r="KTH2610" s="58"/>
      <c r="LDD2610" s="58"/>
      <c r="LMZ2610" s="58"/>
      <c r="LWV2610" s="58"/>
      <c r="MGR2610" s="58"/>
      <c r="MQN2610" s="58"/>
      <c r="NAJ2610" s="58"/>
      <c r="NKF2610" s="58"/>
      <c r="NUB2610" s="58"/>
      <c r="ODX2610" s="58"/>
      <c r="ONT2610" s="58"/>
      <c r="OXP2610" s="58"/>
      <c r="PHL2610" s="58"/>
      <c r="PRH2610" s="58"/>
      <c r="QBD2610" s="58"/>
      <c r="QKZ2610" s="58"/>
      <c r="QUV2610" s="58"/>
      <c r="RER2610" s="58"/>
      <c r="RON2610" s="58"/>
      <c r="RYJ2610" s="58"/>
      <c r="SIF2610" s="58"/>
      <c r="SSB2610" s="58"/>
      <c r="TBX2610" s="58"/>
      <c r="TLT2610" s="58"/>
      <c r="TVP2610" s="58"/>
      <c r="UFL2610" s="58"/>
      <c r="UPH2610" s="58"/>
      <c r="UZD2610" s="58"/>
      <c r="VIZ2610" s="58"/>
      <c r="VSV2610" s="58"/>
      <c r="WCR2610" s="58"/>
      <c r="WMN2610" s="58"/>
      <c r="WWJ2610" s="58"/>
    </row>
    <row r="2611" spans="1:796 1052:1820 2076:2844 3100:3868 4124:4892 5148:5916 6172:6940 7196:7964 8220:8988 9244:10012 10268:11036 11292:12060 12316:13084 13340:14108 14364:15132 15388:16156" s="67" customFormat="1" ht="57" hidden="1" customHeight="1" x14ac:dyDescent="0.25">
      <c r="A2611" s="54">
        <f>+SUBTOTAL(3,$B$11:B2611)</f>
        <v>175</v>
      </c>
      <c r="B2611" s="72" t="s">
        <v>42</v>
      </c>
      <c r="C2611" s="72" t="s">
        <v>906</v>
      </c>
      <c r="D2611" s="72" t="s">
        <v>907</v>
      </c>
      <c r="E2611" s="72" t="s">
        <v>908</v>
      </c>
      <c r="F2611" s="72" t="s">
        <v>4739</v>
      </c>
      <c r="G2611" s="73">
        <v>45518</v>
      </c>
      <c r="H2611" s="72" t="s">
        <v>4739</v>
      </c>
      <c r="I2611" s="73">
        <v>45518</v>
      </c>
      <c r="J2611" s="72" t="s">
        <v>4739</v>
      </c>
      <c r="K2611" s="73">
        <v>45518</v>
      </c>
      <c r="L2611" s="80" t="s">
        <v>4740</v>
      </c>
      <c r="M2611" s="73" t="s">
        <v>48</v>
      </c>
      <c r="N2611" s="72" t="s">
        <v>141</v>
      </c>
      <c r="O2611" s="72" t="s">
        <v>227</v>
      </c>
      <c r="P2611" s="72"/>
      <c r="Q2611" s="72"/>
      <c r="R2611" s="72"/>
      <c r="S2611" s="72" t="s">
        <v>4741</v>
      </c>
      <c r="T2611" s="72" t="s">
        <v>4741</v>
      </c>
      <c r="U2611" s="72" t="s">
        <v>4741</v>
      </c>
      <c r="V2611" s="73" t="s">
        <v>80</v>
      </c>
      <c r="W2611" s="72" t="s">
        <v>81</v>
      </c>
      <c r="X2611" s="73" t="s">
        <v>58</v>
      </c>
      <c r="Y2611" s="73"/>
      <c r="Z2611" s="72"/>
      <c r="AA2611" s="72"/>
      <c r="AB2611" s="72"/>
      <c r="AC2611" s="72" t="s">
        <v>117</v>
      </c>
      <c r="AD2611" s="72" t="s">
        <v>117</v>
      </c>
      <c r="JX2611" s="58"/>
      <c r="TT2611" s="58"/>
      <c r="ADP2611" s="58"/>
      <c r="ANL2611" s="58"/>
      <c r="AXH2611" s="58"/>
      <c r="BHD2611" s="58"/>
      <c r="BQZ2611" s="58"/>
      <c r="CAV2611" s="58"/>
      <c r="CKR2611" s="58"/>
      <c r="CUN2611" s="58"/>
      <c r="DEJ2611" s="58"/>
      <c r="DOF2611" s="58"/>
      <c r="DYB2611" s="58"/>
      <c r="EHX2611" s="58"/>
      <c r="ERT2611" s="58"/>
      <c r="FBP2611" s="58"/>
      <c r="FLL2611" s="58"/>
      <c r="FVH2611" s="58"/>
      <c r="GFD2611" s="58"/>
      <c r="GOZ2611" s="58"/>
      <c r="GYV2611" s="58"/>
      <c r="HIR2611" s="58"/>
      <c r="HSN2611" s="58"/>
      <c r="ICJ2611" s="58"/>
      <c r="IMF2611" s="58"/>
      <c r="IWB2611" s="58"/>
      <c r="JFX2611" s="58"/>
      <c r="JPT2611" s="58"/>
      <c r="JZP2611" s="58"/>
      <c r="KJL2611" s="58"/>
      <c r="KTH2611" s="58"/>
      <c r="LDD2611" s="58"/>
      <c r="LMZ2611" s="58"/>
      <c r="LWV2611" s="58"/>
      <c r="MGR2611" s="58"/>
      <c r="MQN2611" s="58"/>
      <c r="NAJ2611" s="58"/>
      <c r="NKF2611" s="58"/>
      <c r="NUB2611" s="58"/>
      <c r="ODX2611" s="58"/>
      <c r="ONT2611" s="58"/>
      <c r="OXP2611" s="58"/>
      <c r="PHL2611" s="58"/>
      <c r="PRH2611" s="58"/>
      <c r="QBD2611" s="58"/>
      <c r="QKZ2611" s="58"/>
      <c r="QUV2611" s="58"/>
      <c r="RER2611" s="58"/>
      <c r="RON2611" s="58"/>
      <c r="RYJ2611" s="58"/>
      <c r="SIF2611" s="58"/>
      <c r="SSB2611" s="58"/>
      <c r="TBX2611" s="58"/>
      <c r="TLT2611" s="58"/>
      <c r="TVP2611" s="58"/>
      <c r="UFL2611" s="58"/>
      <c r="UPH2611" s="58"/>
      <c r="UZD2611" s="58"/>
      <c r="VIZ2611" s="58"/>
      <c r="VSV2611" s="58"/>
      <c r="WCR2611" s="58"/>
      <c r="WMN2611" s="58"/>
      <c r="WWJ2611" s="58"/>
    </row>
    <row r="2612" spans="1:796 1052:1820 2076:2844 3100:3868 4124:4892 5148:5916 6172:6940 7196:7964 8220:8988 9244:10012 10268:11036 11292:12060 12316:13084 13340:14108 14364:15132 15388:16156" s="67" customFormat="1" ht="57" hidden="1" customHeight="1" x14ac:dyDescent="0.25">
      <c r="A2612" s="54">
        <f>+SUBTOTAL(3,$B$11:B2612)</f>
        <v>175</v>
      </c>
      <c r="B2612" s="72" t="s">
        <v>42</v>
      </c>
      <c r="C2612" s="72" t="s">
        <v>906</v>
      </c>
      <c r="D2612" s="72" t="s">
        <v>907</v>
      </c>
      <c r="E2612" s="72" t="s">
        <v>908</v>
      </c>
      <c r="F2612" s="72" t="s">
        <v>4742</v>
      </c>
      <c r="G2612" s="73">
        <v>45523</v>
      </c>
      <c r="H2612" s="72" t="s">
        <v>4742</v>
      </c>
      <c r="I2612" s="73">
        <v>45523</v>
      </c>
      <c r="J2612" s="72" t="s">
        <v>4742</v>
      </c>
      <c r="K2612" s="73">
        <v>45523</v>
      </c>
      <c r="L2612" s="80" t="s">
        <v>4743</v>
      </c>
      <c r="M2612" s="73" t="s">
        <v>48</v>
      </c>
      <c r="N2612" s="72" t="s">
        <v>141</v>
      </c>
      <c r="O2612" s="72" t="s">
        <v>554</v>
      </c>
      <c r="P2612" s="72"/>
      <c r="Q2612" s="72"/>
      <c r="R2612" s="72"/>
      <c r="S2612" s="72" t="s">
        <v>4744</v>
      </c>
      <c r="T2612" s="72" t="s">
        <v>4744</v>
      </c>
      <c r="U2612" s="72" t="s">
        <v>4744</v>
      </c>
      <c r="V2612" s="73" t="s">
        <v>80</v>
      </c>
      <c r="W2612" s="72" t="s">
        <v>81</v>
      </c>
      <c r="X2612" s="73" t="s">
        <v>58</v>
      </c>
      <c r="Y2612" s="73"/>
      <c r="Z2612" s="72"/>
      <c r="AA2612" s="72"/>
      <c r="AB2612" s="72"/>
      <c r="AC2612" s="54" t="s">
        <v>82</v>
      </c>
      <c r="AD2612" s="54" t="s">
        <v>82</v>
      </c>
      <c r="JX2612" s="58"/>
      <c r="TT2612" s="58"/>
      <c r="ADP2612" s="58"/>
      <c r="ANL2612" s="58"/>
      <c r="AXH2612" s="58"/>
      <c r="BHD2612" s="58"/>
      <c r="BQZ2612" s="58"/>
      <c r="CAV2612" s="58"/>
      <c r="CKR2612" s="58"/>
      <c r="CUN2612" s="58"/>
      <c r="DEJ2612" s="58"/>
      <c r="DOF2612" s="58"/>
      <c r="DYB2612" s="58"/>
      <c r="EHX2612" s="58"/>
      <c r="ERT2612" s="58"/>
      <c r="FBP2612" s="58"/>
      <c r="FLL2612" s="58"/>
      <c r="FVH2612" s="58"/>
      <c r="GFD2612" s="58"/>
      <c r="GOZ2612" s="58"/>
      <c r="GYV2612" s="58"/>
      <c r="HIR2612" s="58"/>
      <c r="HSN2612" s="58"/>
      <c r="ICJ2612" s="58"/>
      <c r="IMF2612" s="58"/>
      <c r="IWB2612" s="58"/>
      <c r="JFX2612" s="58"/>
      <c r="JPT2612" s="58"/>
      <c r="JZP2612" s="58"/>
      <c r="KJL2612" s="58"/>
      <c r="KTH2612" s="58"/>
      <c r="LDD2612" s="58"/>
      <c r="LMZ2612" s="58"/>
      <c r="LWV2612" s="58"/>
      <c r="MGR2612" s="58"/>
      <c r="MQN2612" s="58"/>
      <c r="NAJ2612" s="58"/>
      <c r="NKF2612" s="58"/>
      <c r="NUB2612" s="58"/>
      <c r="ODX2612" s="58"/>
      <c r="ONT2612" s="58"/>
      <c r="OXP2612" s="58"/>
      <c r="PHL2612" s="58"/>
      <c r="PRH2612" s="58"/>
      <c r="QBD2612" s="58"/>
      <c r="QKZ2612" s="58"/>
      <c r="QUV2612" s="58"/>
      <c r="RER2612" s="58"/>
      <c r="RON2612" s="58"/>
      <c r="RYJ2612" s="58"/>
      <c r="SIF2612" s="58"/>
      <c r="SSB2612" s="58"/>
      <c r="TBX2612" s="58"/>
      <c r="TLT2612" s="58"/>
      <c r="TVP2612" s="58"/>
      <c r="UFL2612" s="58"/>
      <c r="UPH2612" s="58"/>
      <c r="UZD2612" s="58"/>
      <c r="VIZ2612" s="58"/>
      <c r="VSV2612" s="58"/>
      <c r="WCR2612" s="58"/>
      <c r="WMN2612" s="58"/>
      <c r="WWJ2612" s="58"/>
    </row>
    <row r="2613" spans="1:796 1052:1820 2076:2844 3100:3868 4124:4892 5148:5916 6172:6940 7196:7964 8220:8988 9244:10012 10268:11036 11292:12060 12316:13084 13340:14108 14364:15132 15388:16156" s="67" customFormat="1" ht="57" hidden="1" customHeight="1" x14ac:dyDescent="0.25">
      <c r="A2613" s="54">
        <f>+SUBTOTAL(3,$B$11:B2613)</f>
        <v>175</v>
      </c>
      <c r="B2613" s="72" t="s">
        <v>42</v>
      </c>
      <c r="C2613" s="72" t="s">
        <v>906</v>
      </c>
      <c r="D2613" s="72" t="s">
        <v>907</v>
      </c>
      <c r="E2613" s="72" t="s">
        <v>908</v>
      </c>
      <c r="F2613" s="72" t="s">
        <v>4745</v>
      </c>
      <c r="G2613" s="73">
        <v>45526</v>
      </c>
      <c r="H2613" s="72" t="s">
        <v>4745</v>
      </c>
      <c r="I2613" s="73">
        <v>45526</v>
      </c>
      <c r="J2613" s="72" t="s">
        <v>4745</v>
      </c>
      <c r="K2613" s="73">
        <v>45526</v>
      </c>
      <c r="L2613" s="80" t="s">
        <v>4746</v>
      </c>
      <c r="M2613" s="73" t="s">
        <v>48</v>
      </c>
      <c r="N2613" s="72" t="s">
        <v>141</v>
      </c>
      <c r="O2613" s="72" t="s">
        <v>210</v>
      </c>
      <c r="P2613" s="72"/>
      <c r="Q2613" s="72"/>
      <c r="R2613" s="72"/>
      <c r="S2613" s="72" t="s">
        <v>4747</v>
      </c>
      <c r="T2613" s="72" t="s">
        <v>4747</v>
      </c>
      <c r="U2613" s="72" t="s">
        <v>4747</v>
      </c>
      <c r="V2613" s="73" t="s">
        <v>71</v>
      </c>
      <c r="W2613" s="72" t="s">
        <v>72</v>
      </c>
      <c r="X2613" s="73" t="s">
        <v>58</v>
      </c>
      <c r="Y2613" s="73"/>
      <c r="Z2613" s="72"/>
      <c r="AA2613" s="72"/>
      <c r="AB2613" s="72"/>
      <c r="AC2613" s="72" t="s">
        <v>117</v>
      </c>
      <c r="AD2613" s="72" t="s">
        <v>117</v>
      </c>
      <c r="JX2613" s="58"/>
      <c r="TT2613" s="58"/>
      <c r="ADP2613" s="58"/>
      <c r="ANL2613" s="58"/>
      <c r="AXH2613" s="58"/>
      <c r="BHD2613" s="58"/>
      <c r="BQZ2613" s="58"/>
      <c r="CAV2613" s="58"/>
      <c r="CKR2613" s="58"/>
      <c r="CUN2613" s="58"/>
      <c r="DEJ2613" s="58"/>
      <c r="DOF2613" s="58"/>
      <c r="DYB2613" s="58"/>
      <c r="EHX2613" s="58"/>
      <c r="ERT2613" s="58"/>
      <c r="FBP2613" s="58"/>
      <c r="FLL2613" s="58"/>
      <c r="FVH2613" s="58"/>
      <c r="GFD2613" s="58"/>
      <c r="GOZ2613" s="58"/>
      <c r="GYV2613" s="58"/>
      <c r="HIR2613" s="58"/>
      <c r="HSN2613" s="58"/>
      <c r="ICJ2613" s="58"/>
      <c r="IMF2613" s="58"/>
      <c r="IWB2613" s="58"/>
      <c r="JFX2613" s="58"/>
      <c r="JPT2613" s="58"/>
      <c r="JZP2613" s="58"/>
      <c r="KJL2613" s="58"/>
      <c r="KTH2613" s="58"/>
      <c r="LDD2613" s="58"/>
      <c r="LMZ2613" s="58"/>
      <c r="LWV2613" s="58"/>
      <c r="MGR2613" s="58"/>
      <c r="MQN2613" s="58"/>
      <c r="NAJ2613" s="58"/>
      <c r="NKF2613" s="58"/>
      <c r="NUB2613" s="58"/>
      <c r="ODX2613" s="58"/>
      <c r="ONT2613" s="58"/>
      <c r="OXP2613" s="58"/>
      <c r="PHL2613" s="58"/>
      <c r="PRH2613" s="58"/>
      <c r="QBD2613" s="58"/>
      <c r="QKZ2613" s="58"/>
      <c r="QUV2613" s="58"/>
      <c r="RER2613" s="58"/>
      <c r="RON2613" s="58"/>
      <c r="RYJ2613" s="58"/>
      <c r="SIF2613" s="58"/>
      <c r="SSB2613" s="58"/>
      <c r="TBX2613" s="58"/>
      <c r="TLT2613" s="58"/>
      <c r="TVP2613" s="58"/>
      <c r="UFL2613" s="58"/>
      <c r="UPH2613" s="58"/>
      <c r="UZD2613" s="58"/>
      <c r="VIZ2613" s="58"/>
      <c r="VSV2613" s="58"/>
      <c r="WCR2613" s="58"/>
      <c r="WMN2613" s="58"/>
      <c r="WWJ2613" s="58"/>
    </row>
    <row r="2614" spans="1:796 1052:1820 2076:2844 3100:3868 4124:4892 5148:5916 6172:6940 7196:7964 8220:8988 9244:10012 10268:11036 11292:12060 12316:13084 13340:14108 14364:15132 15388:16156" s="67" customFormat="1" ht="57" hidden="1" customHeight="1" x14ac:dyDescent="0.25">
      <c r="A2614" s="54">
        <f>+SUBTOTAL(3,$B$11:B2614)</f>
        <v>175</v>
      </c>
      <c r="B2614" s="72" t="s">
        <v>42</v>
      </c>
      <c r="C2614" s="72" t="s">
        <v>906</v>
      </c>
      <c r="D2614" s="72" t="s">
        <v>907</v>
      </c>
      <c r="E2614" s="72" t="s">
        <v>908</v>
      </c>
      <c r="F2614" s="72" t="s">
        <v>4748</v>
      </c>
      <c r="G2614" s="73">
        <v>45526</v>
      </c>
      <c r="H2614" s="72" t="s">
        <v>4748</v>
      </c>
      <c r="I2614" s="73">
        <v>45526</v>
      </c>
      <c r="J2614" s="72" t="s">
        <v>4748</v>
      </c>
      <c r="K2614" s="73">
        <v>45526</v>
      </c>
      <c r="L2614" s="80" t="s">
        <v>4749</v>
      </c>
      <c r="M2614" s="73" t="s">
        <v>48</v>
      </c>
      <c r="N2614" s="72" t="s">
        <v>64</v>
      </c>
      <c r="O2614" s="72" t="s">
        <v>87</v>
      </c>
      <c r="P2614" s="72"/>
      <c r="Q2614" s="72"/>
      <c r="R2614" s="72"/>
      <c r="S2614" s="72" t="s">
        <v>4750</v>
      </c>
      <c r="T2614" s="72" t="s">
        <v>4750</v>
      </c>
      <c r="U2614" s="72" t="s">
        <v>4750</v>
      </c>
      <c r="V2614" s="73" t="s">
        <v>80</v>
      </c>
      <c r="W2614" s="72" t="s">
        <v>81</v>
      </c>
      <c r="X2614" s="73" t="s">
        <v>58</v>
      </c>
      <c r="Y2614" s="73"/>
      <c r="Z2614" s="72"/>
      <c r="AA2614" s="72"/>
      <c r="AB2614" s="72"/>
      <c r="AC2614" s="72" t="s">
        <v>82</v>
      </c>
      <c r="AD2614" s="72" t="s">
        <v>82</v>
      </c>
      <c r="JX2614" s="58"/>
      <c r="TT2614" s="58"/>
      <c r="ADP2614" s="58"/>
      <c r="ANL2614" s="58"/>
      <c r="AXH2614" s="58"/>
      <c r="BHD2614" s="58"/>
      <c r="BQZ2614" s="58"/>
      <c r="CAV2614" s="58"/>
      <c r="CKR2614" s="58"/>
      <c r="CUN2614" s="58"/>
      <c r="DEJ2614" s="58"/>
      <c r="DOF2614" s="58"/>
      <c r="DYB2614" s="58"/>
      <c r="EHX2614" s="58"/>
      <c r="ERT2614" s="58"/>
      <c r="FBP2614" s="58"/>
      <c r="FLL2614" s="58"/>
      <c r="FVH2614" s="58"/>
      <c r="GFD2614" s="58"/>
      <c r="GOZ2614" s="58"/>
      <c r="GYV2614" s="58"/>
      <c r="HIR2614" s="58"/>
      <c r="HSN2614" s="58"/>
      <c r="ICJ2614" s="58"/>
      <c r="IMF2614" s="58"/>
      <c r="IWB2614" s="58"/>
      <c r="JFX2614" s="58"/>
      <c r="JPT2614" s="58"/>
      <c r="JZP2614" s="58"/>
      <c r="KJL2614" s="58"/>
      <c r="KTH2614" s="58"/>
      <c r="LDD2614" s="58"/>
      <c r="LMZ2614" s="58"/>
      <c r="LWV2614" s="58"/>
      <c r="MGR2614" s="58"/>
      <c r="MQN2614" s="58"/>
      <c r="NAJ2614" s="58"/>
      <c r="NKF2614" s="58"/>
      <c r="NUB2614" s="58"/>
      <c r="ODX2614" s="58"/>
      <c r="ONT2614" s="58"/>
      <c r="OXP2614" s="58"/>
      <c r="PHL2614" s="58"/>
      <c r="PRH2614" s="58"/>
      <c r="QBD2614" s="58"/>
      <c r="QKZ2614" s="58"/>
      <c r="QUV2614" s="58"/>
      <c r="RER2614" s="58"/>
      <c r="RON2614" s="58"/>
      <c r="RYJ2614" s="58"/>
      <c r="SIF2614" s="58"/>
      <c r="SSB2614" s="58"/>
      <c r="TBX2614" s="58"/>
      <c r="TLT2614" s="58"/>
      <c r="TVP2614" s="58"/>
      <c r="UFL2614" s="58"/>
      <c r="UPH2614" s="58"/>
      <c r="UZD2614" s="58"/>
      <c r="VIZ2614" s="58"/>
      <c r="VSV2614" s="58"/>
      <c r="WCR2614" s="58"/>
      <c r="WMN2614" s="58"/>
      <c r="WWJ2614" s="58"/>
    </row>
    <row r="2615" spans="1:796 1052:1820 2076:2844 3100:3868 4124:4892 5148:5916 6172:6940 7196:7964 8220:8988 9244:10012 10268:11036 11292:12060 12316:13084 13340:14108 14364:15132 15388:16156" s="67" customFormat="1" ht="57" hidden="1" customHeight="1" x14ac:dyDescent="0.25">
      <c r="A2615" s="54">
        <f>+SUBTOTAL(3,$B$11:B2615)</f>
        <v>175</v>
      </c>
      <c r="B2615" s="72" t="s">
        <v>42</v>
      </c>
      <c r="C2615" s="72" t="s">
        <v>906</v>
      </c>
      <c r="D2615" s="72" t="s">
        <v>907</v>
      </c>
      <c r="E2615" s="72" t="s">
        <v>908</v>
      </c>
      <c r="F2615" s="72" t="s">
        <v>4751</v>
      </c>
      <c r="G2615" s="73">
        <v>45531</v>
      </c>
      <c r="H2615" s="72" t="s">
        <v>4751</v>
      </c>
      <c r="I2615" s="73">
        <v>45531</v>
      </c>
      <c r="J2615" s="72" t="s">
        <v>4751</v>
      </c>
      <c r="K2615" s="73">
        <v>45531</v>
      </c>
      <c r="L2615" s="80" t="s">
        <v>4752</v>
      </c>
      <c r="M2615" s="73" t="s">
        <v>48</v>
      </c>
      <c r="N2615" s="72" t="s">
        <v>261</v>
      </c>
      <c r="O2615" s="72" t="s">
        <v>4753</v>
      </c>
      <c r="P2615" s="72"/>
      <c r="Q2615" s="72"/>
      <c r="R2615" s="72"/>
      <c r="S2615" s="72" t="s">
        <v>4754</v>
      </c>
      <c r="T2615" s="72" t="s">
        <v>4754</v>
      </c>
      <c r="U2615" s="72" t="s">
        <v>4754</v>
      </c>
      <c r="V2615" s="73" t="s">
        <v>217</v>
      </c>
      <c r="W2615" s="72" t="s">
        <v>4755</v>
      </c>
      <c r="X2615" s="73" t="s">
        <v>58</v>
      </c>
      <c r="Y2615" s="73"/>
      <c r="Z2615" s="72"/>
      <c r="AA2615" s="72"/>
      <c r="AB2615" s="72"/>
      <c r="AC2615" s="54" t="s">
        <v>82</v>
      </c>
      <c r="AD2615" s="54" t="s">
        <v>82</v>
      </c>
      <c r="JX2615" s="58"/>
      <c r="TT2615" s="58"/>
      <c r="ADP2615" s="58"/>
      <c r="ANL2615" s="58"/>
      <c r="AXH2615" s="58"/>
      <c r="BHD2615" s="58"/>
      <c r="BQZ2615" s="58"/>
      <c r="CAV2615" s="58"/>
      <c r="CKR2615" s="58"/>
      <c r="CUN2615" s="58"/>
      <c r="DEJ2615" s="58"/>
      <c r="DOF2615" s="58"/>
      <c r="DYB2615" s="58"/>
      <c r="EHX2615" s="58"/>
      <c r="ERT2615" s="58"/>
      <c r="FBP2615" s="58"/>
      <c r="FLL2615" s="58"/>
      <c r="FVH2615" s="58"/>
      <c r="GFD2615" s="58"/>
      <c r="GOZ2615" s="58"/>
      <c r="GYV2615" s="58"/>
      <c r="HIR2615" s="58"/>
      <c r="HSN2615" s="58"/>
      <c r="ICJ2615" s="58"/>
      <c r="IMF2615" s="58"/>
      <c r="IWB2615" s="58"/>
      <c r="JFX2615" s="58"/>
      <c r="JPT2615" s="58"/>
      <c r="JZP2615" s="58"/>
      <c r="KJL2615" s="58"/>
      <c r="KTH2615" s="58"/>
      <c r="LDD2615" s="58"/>
      <c r="LMZ2615" s="58"/>
      <c r="LWV2615" s="58"/>
      <c r="MGR2615" s="58"/>
      <c r="MQN2615" s="58"/>
      <c r="NAJ2615" s="58"/>
      <c r="NKF2615" s="58"/>
      <c r="NUB2615" s="58"/>
      <c r="ODX2615" s="58"/>
      <c r="ONT2615" s="58"/>
      <c r="OXP2615" s="58"/>
      <c r="PHL2615" s="58"/>
      <c r="PRH2615" s="58"/>
      <c r="QBD2615" s="58"/>
      <c r="QKZ2615" s="58"/>
      <c r="QUV2615" s="58"/>
      <c r="RER2615" s="58"/>
      <c r="RON2615" s="58"/>
      <c r="RYJ2615" s="58"/>
      <c r="SIF2615" s="58"/>
      <c r="SSB2615" s="58"/>
      <c r="TBX2615" s="58"/>
      <c r="TLT2615" s="58"/>
      <c r="TVP2615" s="58"/>
      <c r="UFL2615" s="58"/>
      <c r="UPH2615" s="58"/>
      <c r="UZD2615" s="58"/>
      <c r="VIZ2615" s="58"/>
      <c r="VSV2615" s="58"/>
      <c r="WCR2615" s="58"/>
      <c r="WMN2615" s="58"/>
      <c r="WWJ2615" s="58"/>
    </row>
    <row r="2616" spans="1:796 1052:1820 2076:2844 3100:3868 4124:4892 5148:5916 6172:6940 7196:7964 8220:8988 9244:10012 10268:11036 11292:12060 12316:13084 13340:14108 14364:15132 15388:16156" s="67" customFormat="1" ht="57" hidden="1" customHeight="1" x14ac:dyDescent="0.25">
      <c r="A2616" s="54">
        <f>+SUBTOTAL(3,$B$11:B2616)</f>
        <v>175</v>
      </c>
      <c r="B2616" s="72" t="s">
        <v>42</v>
      </c>
      <c r="C2616" s="72" t="s">
        <v>906</v>
      </c>
      <c r="D2616" s="72" t="s">
        <v>907</v>
      </c>
      <c r="E2616" s="72" t="s">
        <v>908</v>
      </c>
      <c r="F2616" s="72" t="s">
        <v>4756</v>
      </c>
      <c r="G2616" s="73">
        <v>45532</v>
      </c>
      <c r="H2616" s="72" t="s">
        <v>4756</v>
      </c>
      <c r="I2616" s="73">
        <v>45532</v>
      </c>
      <c r="J2616" s="72" t="s">
        <v>4756</v>
      </c>
      <c r="K2616" s="73">
        <v>45532</v>
      </c>
      <c r="L2616" s="80" t="s">
        <v>4757</v>
      </c>
      <c r="M2616" s="73" t="s">
        <v>48</v>
      </c>
      <c r="N2616" s="73" t="s">
        <v>49</v>
      </c>
      <c r="O2616" s="72" t="s">
        <v>4758</v>
      </c>
      <c r="P2616" s="72"/>
      <c r="Q2616" s="72"/>
      <c r="R2616" s="72"/>
      <c r="S2616" s="72" t="s">
        <v>4759</v>
      </c>
      <c r="T2616" s="72" t="s">
        <v>4759</v>
      </c>
      <c r="U2616" s="72" t="s">
        <v>4759</v>
      </c>
      <c r="V2616" s="73" t="s">
        <v>80</v>
      </c>
      <c r="W2616" s="72" t="s">
        <v>81</v>
      </c>
      <c r="X2616" s="73" t="s">
        <v>58</v>
      </c>
      <c r="Y2616" s="73"/>
      <c r="Z2616" s="72"/>
      <c r="AA2616" s="72"/>
      <c r="AB2616" s="72"/>
      <c r="AC2616" s="72" t="s">
        <v>82</v>
      </c>
      <c r="AD2616" s="72" t="s">
        <v>82</v>
      </c>
      <c r="JX2616" s="58"/>
      <c r="TT2616" s="58"/>
      <c r="ADP2616" s="58"/>
      <c r="ANL2616" s="58"/>
      <c r="AXH2616" s="58"/>
      <c r="BHD2616" s="58"/>
      <c r="BQZ2616" s="58"/>
      <c r="CAV2616" s="58"/>
      <c r="CKR2616" s="58"/>
      <c r="CUN2616" s="58"/>
      <c r="DEJ2616" s="58"/>
      <c r="DOF2616" s="58"/>
      <c r="DYB2616" s="58"/>
      <c r="EHX2616" s="58"/>
      <c r="ERT2616" s="58"/>
      <c r="FBP2616" s="58"/>
      <c r="FLL2616" s="58"/>
      <c r="FVH2616" s="58"/>
      <c r="GFD2616" s="58"/>
      <c r="GOZ2616" s="58"/>
      <c r="GYV2616" s="58"/>
      <c r="HIR2616" s="58"/>
      <c r="HSN2616" s="58"/>
      <c r="ICJ2616" s="58"/>
      <c r="IMF2616" s="58"/>
      <c r="IWB2616" s="58"/>
      <c r="JFX2616" s="58"/>
      <c r="JPT2616" s="58"/>
      <c r="JZP2616" s="58"/>
      <c r="KJL2616" s="58"/>
      <c r="KTH2616" s="58"/>
      <c r="LDD2616" s="58"/>
      <c r="LMZ2616" s="58"/>
      <c r="LWV2616" s="58"/>
      <c r="MGR2616" s="58"/>
      <c r="MQN2616" s="58"/>
      <c r="NAJ2616" s="58"/>
      <c r="NKF2616" s="58"/>
      <c r="NUB2616" s="58"/>
      <c r="ODX2616" s="58"/>
      <c r="ONT2616" s="58"/>
      <c r="OXP2616" s="58"/>
      <c r="PHL2616" s="58"/>
      <c r="PRH2616" s="58"/>
      <c r="QBD2616" s="58"/>
      <c r="QKZ2616" s="58"/>
      <c r="QUV2616" s="58"/>
      <c r="RER2616" s="58"/>
      <c r="RON2616" s="58"/>
      <c r="RYJ2616" s="58"/>
      <c r="SIF2616" s="58"/>
      <c r="SSB2616" s="58"/>
      <c r="TBX2616" s="58"/>
      <c r="TLT2616" s="58"/>
      <c r="TVP2616" s="58"/>
      <c r="UFL2616" s="58"/>
      <c r="UPH2616" s="58"/>
      <c r="UZD2616" s="58"/>
      <c r="VIZ2616" s="58"/>
      <c r="VSV2616" s="58"/>
      <c r="WCR2616" s="58"/>
      <c r="WMN2616" s="58"/>
      <c r="WWJ2616" s="58"/>
    </row>
    <row r="2617" spans="1:796 1052:1820 2076:2844 3100:3868 4124:4892 5148:5916 6172:6940 7196:7964 8220:8988 9244:10012 10268:11036 11292:12060 12316:13084 13340:14108 14364:15132 15388:16156" s="67" customFormat="1" ht="57" hidden="1" customHeight="1" x14ac:dyDescent="0.25">
      <c r="A2617" s="54">
        <f>+SUBTOTAL(3,$B$11:B2617)</f>
        <v>175</v>
      </c>
      <c r="B2617" s="96" t="s">
        <v>42</v>
      </c>
      <c r="C2617" s="96" t="s">
        <v>906</v>
      </c>
      <c r="D2617" s="96" t="s">
        <v>907</v>
      </c>
      <c r="E2617" s="96" t="s">
        <v>908</v>
      </c>
      <c r="F2617" s="96" t="s">
        <v>5693</v>
      </c>
      <c r="G2617" s="97">
        <v>45594</v>
      </c>
      <c r="H2617" s="96" t="s">
        <v>5693</v>
      </c>
      <c r="I2617" s="97">
        <v>45594</v>
      </c>
      <c r="J2617" s="96" t="s">
        <v>5693</v>
      </c>
      <c r="K2617" s="97">
        <v>45594</v>
      </c>
      <c r="L2617" s="80" t="s">
        <v>5694</v>
      </c>
      <c r="M2617" s="96" t="s">
        <v>48</v>
      </c>
      <c r="N2617" s="96" t="s">
        <v>313</v>
      </c>
      <c r="O2617" s="96" t="s">
        <v>5695</v>
      </c>
      <c r="P2617" s="96"/>
      <c r="Q2617" s="96"/>
      <c r="R2617" s="96"/>
      <c r="S2617" s="96" t="s">
        <v>5696</v>
      </c>
      <c r="T2617" s="96" t="s">
        <v>5696</v>
      </c>
      <c r="U2617" s="96" t="s">
        <v>5696</v>
      </c>
      <c r="V2617" s="96" t="s">
        <v>71</v>
      </c>
      <c r="W2617" s="96" t="s">
        <v>72</v>
      </c>
      <c r="X2617" s="96" t="s">
        <v>58</v>
      </c>
      <c r="Y2617" s="96"/>
      <c r="Z2617" s="96"/>
      <c r="AA2617" s="96"/>
      <c r="AB2617" s="96"/>
      <c r="AC2617" s="96" t="s">
        <v>82</v>
      </c>
      <c r="AD2617" s="96" t="s">
        <v>82</v>
      </c>
      <c r="JX2617" s="58"/>
      <c r="TT2617" s="58"/>
      <c r="ADP2617" s="58"/>
      <c r="ANL2617" s="58"/>
      <c r="AXH2617" s="58"/>
      <c r="BHD2617" s="58"/>
      <c r="BQZ2617" s="58"/>
      <c r="CAV2617" s="58"/>
      <c r="CKR2617" s="58"/>
      <c r="CUN2617" s="58"/>
      <c r="DEJ2617" s="58"/>
      <c r="DOF2617" s="58"/>
      <c r="DYB2617" s="58"/>
      <c r="EHX2617" s="58"/>
      <c r="ERT2617" s="58"/>
      <c r="FBP2617" s="58"/>
      <c r="FLL2617" s="58"/>
      <c r="FVH2617" s="58"/>
      <c r="GFD2617" s="58"/>
      <c r="GOZ2617" s="58"/>
      <c r="GYV2617" s="58"/>
      <c r="HIR2617" s="58"/>
      <c r="HSN2617" s="58"/>
      <c r="ICJ2617" s="58"/>
      <c r="IMF2617" s="58"/>
      <c r="IWB2617" s="58"/>
      <c r="JFX2617" s="58"/>
      <c r="JPT2617" s="58"/>
      <c r="JZP2617" s="58"/>
      <c r="KJL2617" s="58"/>
      <c r="KTH2617" s="58"/>
      <c r="LDD2617" s="58"/>
      <c r="LMZ2617" s="58"/>
      <c r="LWV2617" s="58"/>
      <c r="MGR2617" s="58"/>
      <c r="MQN2617" s="58"/>
      <c r="NAJ2617" s="58"/>
      <c r="NKF2617" s="58"/>
      <c r="NUB2617" s="58"/>
      <c r="ODX2617" s="58"/>
      <c r="ONT2617" s="58"/>
      <c r="OXP2617" s="58"/>
      <c r="PHL2617" s="58"/>
      <c r="PRH2617" s="58"/>
      <c r="QBD2617" s="58"/>
      <c r="QKZ2617" s="58"/>
      <c r="QUV2617" s="58"/>
      <c r="RER2617" s="58"/>
      <c r="RON2617" s="58"/>
      <c r="RYJ2617" s="58"/>
      <c r="SIF2617" s="58"/>
      <c r="SSB2617" s="58"/>
      <c r="TBX2617" s="58"/>
      <c r="TLT2617" s="58"/>
      <c r="TVP2617" s="58"/>
      <c r="UFL2617" s="58"/>
      <c r="UPH2617" s="58"/>
      <c r="UZD2617" s="58"/>
      <c r="VIZ2617" s="58"/>
      <c r="VSV2617" s="58"/>
      <c r="WCR2617" s="58"/>
      <c r="WMN2617" s="58"/>
      <c r="WWJ2617" s="58"/>
    </row>
    <row r="2618" spans="1:796 1052:1820 2076:2844 3100:3868 4124:4892 5148:5916 6172:6940 7196:7964 8220:8988 9244:10012 10268:11036 11292:12060 12316:13084 13340:14108 14364:15132 15388:16156" s="110" customFormat="1" ht="57" hidden="1" customHeight="1" x14ac:dyDescent="0.25">
      <c r="A2618" s="54">
        <f>+SUBTOTAL(3,$B$11:B2618)</f>
        <v>175</v>
      </c>
      <c r="B2618" s="108" t="s">
        <v>42</v>
      </c>
      <c r="C2618" s="108" t="s">
        <v>906</v>
      </c>
      <c r="D2618" s="108" t="s">
        <v>907</v>
      </c>
      <c r="E2618" s="109" t="s">
        <v>908</v>
      </c>
      <c r="F2618" s="108">
        <v>159</v>
      </c>
      <c r="G2618" s="109">
        <v>45645</v>
      </c>
      <c r="H2618" s="108">
        <v>159</v>
      </c>
      <c r="I2618" s="109">
        <v>45645</v>
      </c>
      <c r="J2618" s="108">
        <v>159</v>
      </c>
      <c r="K2618" s="109">
        <v>45645</v>
      </c>
      <c r="L2618" s="108" t="s">
        <v>6946</v>
      </c>
      <c r="M2618" s="108" t="s">
        <v>48</v>
      </c>
      <c r="N2618" s="108" t="s">
        <v>379</v>
      </c>
      <c r="O2618" s="108" t="s">
        <v>6947</v>
      </c>
      <c r="P2618" s="108"/>
      <c r="Q2618" s="108"/>
      <c r="R2618" s="108"/>
      <c r="S2618" s="108"/>
      <c r="T2618" s="108"/>
      <c r="U2618" s="108"/>
      <c r="V2618" s="108"/>
      <c r="W2618" s="108"/>
      <c r="X2618" s="108"/>
      <c r="Y2618" s="108"/>
      <c r="Z2618" s="108"/>
      <c r="AA2618" s="108"/>
      <c r="AB2618" s="108"/>
      <c r="AC2618" s="108" t="s">
        <v>82</v>
      </c>
      <c r="AD2618" s="108" t="s">
        <v>82</v>
      </c>
    </row>
    <row r="2619" spans="1:796 1052:1820 2076:2844 3100:3868 4124:4892 5148:5916 6172:6940 7196:7964 8220:8988 9244:10012 10268:11036 11292:12060 12316:13084 13340:14108 14364:15132 15388:16156" s="110" customFormat="1" ht="57" hidden="1" customHeight="1" x14ac:dyDescent="0.25">
      <c r="A2619" s="54">
        <f>+SUBTOTAL(3,$B$11:B2619)</f>
        <v>175</v>
      </c>
      <c r="B2619" s="109" t="s">
        <v>42</v>
      </c>
      <c r="C2619" s="109" t="s">
        <v>906</v>
      </c>
      <c r="D2619" s="109" t="s">
        <v>907</v>
      </c>
      <c r="E2619" s="109" t="s">
        <v>908</v>
      </c>
      <c r="F2619" s="108">
        <v>158</v>
      </c>
      <c r="G2619" s="109">
        <v>45645</v>
      </c>
      <c r="H2619" s="108">
        <v>158</v>
      </c>
      <c r="I2619" s="109">
        <v>45645</v>
      </c>
      <c r="J2619" s="108">
        <v>158</v>
      </c>
      <c r="K2619" s="109">
        <v>45645</v>
      </c>
      <c r="L2619" s="108" t="s">
        <v>6945</v>
      </c>
      <c r="M2619" s="108" t="s">
        <v>48</v>
      </c>
      <c r="N2619" s="108" t="s">
        <v>141</v>
      </c>
      <c r="O2619" s="108" t="s">
        <v>1288</v>
      </c>
      <c r="P2619" s="108"/>
      <c r="Q2619" s="108"/>
      <c r="R2619" s="108"/>
      <c r="S2619" s="108"/>
      <c r="T2619" s="108"/>
      <c r="U2619" s="108"/>
      <c r="V2619" s="108"/>
      <c r="W2619" s="108"/>
      <c r="X2619" s="108"/>
      <c r="Y2619" s="108"/>
      <c r="Z2619" s="108"/>
      <c r="AA2619" s="108"/>
      <c r="AB2619" s="108"/>
      <c r="AC2619" s="108" t="s">
        <v>82</v>
      </c>
      <c r="AD2619" s="108" t="s">
        <v>82</v>
      </c>
    </row>
    <row r="2620" spans="1:796 1052:1820 2076:2844 3100:3868 4124:4892 5148:5916 6172:6940 7196:7964 8220:8988 9244:10012 10268:11036 11292:12060 12316:13084 13340:14108 14364:15132 15388:16156" s="58" customFormat="1" ht="57" hidden="1" customHeight="1" x14ac:dyDescent="0.25">
      <c r="A2620" s="54">
        <f>+SUBTOTAL(3,$B$11:B2620)</f>
        <v>175</v>
      </c>
      <c r="B2620" s="54" t="s">
        <v>42</v>
      </c>
      <c r="C2620" s="54" t="s">
        <v>906</v>
      </c>
      <c r="D2620" s="54" t="s">
        <v>907</v>
      </c>
      <c r="E2620" s="54" t="s">
        <v>908</v>
      </c>
      <c r="F2620" s="54" t="s">
        <v>957</v>
      </c>
      <c r="G2620" s="49">
        <v>45295</v>
      </c>
      <c r="H2620" s="54" t="s">
        <v>928</v>
      </c>
      <c r="I2620" s="49">
        <v>45295</v>
      </c>
      <c r="J2620" s="54" t="s">
        <v>928</v>
      </c>
      <c r="K2620" s="49">
        <v>45295</v>
      </c>
      <c r="L2620" s="80" t="s">
        <v>929</v>
      </c>
      <c r="M2620" s="54" t="s">
        <v>48</v>
      </c>
      <c r="N2620" s="49" t="s">
        <v>197</v>
      </c>
      <c r="O2620" s="49" t="s">
        <v>197</v>
      </c>
      <c r="P2620" s="49" t="s">
        <v>197</v>
      </c>
      <c r="Q2620" s="54"/>
      <c r="R2620" s="54"/>
      <c r="S2620" s="54" t="s">
        <v>930</v>
      </c>
      <c r="T2620" s="54" t="s">
        <v>930</v>
      </c>
      <c r="U2620" s="54" t="s">
        <v>930</v>
      </c>
      <c r="V2620" s="49" t="s">
        <v>931</v>
      </c>
      <c r="W2620" s="54" t="s">
        <v>932</v>
      </c>
      <c r="X2620" s="54" t="s">
        <v>58</v>
      </c>
      <c r="Y2620" s="49"/>
      <c r="Z2620" s="54" t="s">
        <v>59</v>
      </c>
      <c r="AA2620" s="54" t="s">
        <v>60</v>
      </c>
      <c r="AB2620" s="54"/>
      <c r="AC2620" s="54" t="s">
        <v>82</v>
      </c>
      <c r="AD2620" s="54" t="s">
        <v>82</v>
      </c>
    </row>
    <row r="2621" spans="1:796 1052:1820 2076:2844 3100:3868 4124:4892 5148:5916 6172:6940 7196:7964 8220:8988 9244:10012 10268:11036 11292:12060 12316:13084 13340:14108 14364:15132 15388:16156" s="58" customFormat="1" ht="57" hidden="1" customHeight="1" x14ac:dyDescent="0.25">
      <c r="A2621" s="54">
        <f>+SUBTOTAL(3,$B$11:B2621)</f>
        <v>175</v>
      </c>
      <c r="B2621" s="54" t="s">
        <v>42</v>
      </c>
      <c r="C2621" s="54" t="s">
        <v>858</v>
      </c>
      <c r="D2621" s="54" t="s">
        <v>933</v>
      </c>
      <c r="E2621" s="54" t="s">
        <v>933</v>
      </c>
      <c r="F2621" s="54" t="s">
        <v>934</v>
      </c>
      <c r="G2621" s="49">
        <v>45310</v>
      </c>
      <c r="H2621" s="54" t="s">
        <v>934</v>
      </c>
      <c r="I2621" s="49">
        <v>45310</v>
      </c>
      <c r="J2621" s="54" t="s">
        <v>934</v>
      </c>
      <c r="K2621" s="49">
        <v>45310</v>
      </c>
      <c r="L2621" s="80" t="s">
        <v>935</v>
      </c>
      <c r="M2621" s="54" t="s">
        <v>48</v>
      </c>
      <c r="N2621" s="49" t="s">
        <v>141</v>
      </c>
      <c r="O2621" s="54" t="s">
        <v>142</v>
      </c>
      <c r="P2621" s="54" t="s">
        <v>142</v>
      </c>
      <c r="Q2621" s="54" t="s">
        <v>52</v>
      </c>
      <c r="R2621" s="54"/>
      <c r="S2621" s="54" t="s">
        <v>936</v>
      </c>
      <c r="T2621" s="54" t="s">
        <v>936</v>
      </c>
      <c r="U2621" s="54" t="s">
        <v>936</v>
      </c>
      <c r="V2621" s="49" t="s">
        <v>80</v>
      </c>
      <c r="W2621" s="49" t="s">
        <v>81</v>
      </c>
      <c r="X2621" s="54" t="s">
        <v>58</v>
      </c>
      <c r="Y2621" s="49"/>
      <c r="Z2621" s="54" t="s">
        <v>59</v>
      </c>
      <c r="AA2621" s="54" t="s">
        <v>60</v>
      </c>
      <c r="AB2621" s="54"/>
      <c r="AC2621" s="54" t="s">
        <v>82</v>
      </c>
      <c r="AD2621" s="54" t="s">
        <v>82</v>
      </c>
    </row>
    <row r="2622" spans="1:796 1052:1820 2076:2844 3100:3868 4124:4892 5148:5916 6172:6940 7196:7964 8220:8988 9244:10012 10268:11036 11292:12060 12316:13084 13340:14108 14364:15132 15388:16156" s="58" customFormat="1" ht="57" hidden="1" customHeight="1" x14ac:dyDescent="0.25">
      <c r="A2622" s="54">
        <f>+SUBTOTAL(3,$B$11:B2622)</f>
        <v>175</v>
      </c>
      <c r="B2622" s="54" t="s">
        <v>42</v>
      </c>
      <c r="C2622" s="54" t="s">
        <v>937</v>
      </c>
      <c r="D2622" s="54" t="s">
        <v>933</v>
      </c>
      <c r="E2622" s="54" t="s">
        <v>933</v>
      </c>
      <c r="F2622" s="54" t="s">
        <v>938</v>
      </c>
      <c r="G2622" s="49">
        <v>45301</v>
      </c>
      <c r="H2622" s="54" t="s">
        <v>938</v>
      </c>
      <c r="I2622" s="49">
        <v>45301</v>
      </c>
      <c r="J2622" s="54" t="s">
        <v>938</v>
      </c>
      <c r="K2622" s="49">
        <v>45301</v>
      </c>
      <c r="L2622" s="80" t="s">
        <v>939</v>
      </c>
      <c r="M2622" s="54" t="s">
        <v>48</v>
      </c>
      <c r="N2622" s="49" t="s">
        <v>49</v>
      </c>
      <c r="O2622" s="54" t="s">
        <v>575</v>
      </c>
      <c r="P2622" s="54" t="s">
        <v>575</v>
      </c>
      <c r="Q2622" s="54" t="s">
        <v>52</v>
      </c>
      <c r="R2622" s="54"/>
      <c r="S2622" s="54" t="s">
        <v>940</v>
      </c>
      <c r="T2622" s="54" t="s">
        <v>940</v>
      </c>
      <c r="U2622" s="54" t="s">
        <v>940</v>
      </c>
      <c r="V2622" s="49" t="s">
        <v>80</v>
      </c>
      <c r="W2622" s="49" t="s">
        <v>81</v>
      </c>
      <c r="X2622" s="54" t="s">
        <v>58</v>
      </c>
      <c r="Y2622" s="49"/>
      <c r="Z2622" s="54" t="s">
        <v>59</v>
      </c>
      <c r="AA2622" s="54" t="s">
        <v>60</v>
      </c>
      <c r="AB2622" s="54"/>
      <c r="AC2622" s="54" t="s">
        <v>117</v>
      </c>
      <c r="AD2622" s="54" t="s">
        <v>117</v>
      </c>
    </row>
    <row r="2623" spans="1:796 1052:1820 2076:2844 3100:3868 4124:4892 5148:5916 6172:6940 7196:7964 8220:8988 9244:10012 10268:11036 11292:12060 12316:13084 13340:14108 14364:15132 15388:16156" s="58" customFormat="1" ht="57" hidden="1" customHeight="1" x14ac:dyDescent="0.25">
      <c r="A2623" s="54">
        <f>+SUBTOTAL(3,$B$11:B2623)</f>
        <v>175</v>
      </c>
      <c r="B2623" s="54" t="s">
        <v>42</v>
      </c>
      <c r="C2623" s="54" t="s">
        <v>858</v>
      </c>
      <c r="D2623" s="54" t="s">
        <v>933</v>
      </c>
      <c r="E2623" s="54" t="s">
        <v>933</v>
      </c>
      <c r="F2623" s="54" t="s">
        <v>941</v>
      </c>
      <c r="G2623" s="49">
        <v>45295</v>
      </c>
      <c r="H2623" s="54" t="s">
        <v>941</v>
      </c>
      <c r="I2623" s="49">
        <v>45295</v>
      </c>
      <c r="J2623" s="54" t="s">
        <v>941</v>
      </c>
      <c r="K2623" s="49">
        <v>45295</v>
      </c>
      <c r="L2623" s="80" t="s">
        <v>942</v>
      </c>
      <c r="M2623" s="54" t="s">
        <v>48</v>
      </c>
      <c r="N2623" s="49" t="s">
        <v>242</v>
      </c>
      <c r="O2623" s="54" t="s">
        <v>243</v>
      </c>
      <c r="P2623" s="54" t="s">
        <v>243</v>
      </c>
      <c r="Q2623" s="54" t="s">
        <v>52</v>
      </c>
      <c r="R2623" s="54"/>
      <c r="S2623" s="54" t="s">
        <v>943</v>
      </c>
      <c r="T2623" s="54" t="s">
        <v>943</v>
      </c>
      <c r="U2623" s="54" t="s">
        <v>943</v>
      </c>
      <c r="V2623" s="49" t="s">
        <v>80</v>
      </c>
      <c r="W2623" s="49" t="s">
        <v>81</v>
      </c>
      <c r="X2623" s="54" t="s">
        <v>58</v>
      </c>
      <c r="Y2623" s="49"/>
      <c r="Z2623" s="54" t="s">
        <v>59</v>
      </c>
      <c r="AA2623" s="54" t="s">
        <v>60</v>
      </c>
      <c r="AB2623" s="54"/>
      <c r="AC2623" s="54" t="s">
        <v>82</v>
      </c>
      <c r="AD2623" s="54" t="s">
        <v>82</v>
      </c>
    </row>
    <row r="2624" spans="1:796 1052:1820 2076:2844 3100:3868 4124:4892 5148:5916 6172:6940 7196:7964 8220:8988 9244:10012 10268:11036 11292:12060 12316:13084 13340:14108 14364:15132 15388:16156" s="58" customFormat="1" ht="57" hidden="1" customHeight="1" x14ac:dyDescent="0.25">
      <c r="A2624" s="54">
        <f>+SUBTOTAL(3,$B$11:B2624)</f>
        <v>175</v>
      </c>
      <c r="B2624" s="54" t="s">
        <v>42</v>
      </c>
      <c r="C2624" s="54" t="s">
        <v>858</v>
      </c>
      <c r="D2624" s="54" t="s">
        <v>933</v>
      </c>
      <c r="E2624" s="54" t="s">
        <v>933</v>
      </c>
      <c r="F2624" s="54" t="s">
        <v>1627</v>
      </c>
      <c r="G2624" s="49" t="s">
        <v>1503</v>
      </c>
      <c r="H2624" s="54" t="s">
        <v>1627</v>
      </c>
      <c r="I2624" s="49" t="s">
        <v>1503</v>
      </c>
      <c r="J2624" s="54" t="s">
        <v>1627</v>
      </c>
      <c r="K2624" s="49" t="s">
        <v>1503</v>
      </c>
      <c r="L2624" s="80" t="s">
        <v>1626</v>
      </c>
      <c r="M2624" s="54" t="s">
        <v>48</v>
      </c>
      <c r="N2624" s="49" t="s">
        <v>49</v>
      </c>
      <c r="O2624" s="54" t="s">
        <v>575</v>
      </c>
      <c r="P2624" s="54" t="s">
        <v>575</v>
      </c>
      <c r="Q2624" s="54" t="s">
        <v>52</v>
      </c>
      <c r="R2624" s="54"/>
      <c r="S2624" s="54" t="s">
        <v>1628</v>
      </c>
      <c r="T2624" s="54" t="s">
        <v>1628</v>
      </c>
      <c r="U2624" s="54" t="s">
        <v>1628</v>
      </c>
      <c r="V2624" s="49" t="s">
        <v>71</v>
      </c>
      <c r="W2624" s="49" t="s">
        <v>72</v>
      </c>
      <c r="X2624" s="54" t="s">
        <v>58</v>
      </c>
      <c r="Y2624" s="49"/>
      <c r="Z2624" s="54" t="s">
        <v>59</v>
      </c>
      <c r="AA2624" s="54" t="s">
        <v>60</v>
      </c>
      <c r="AB2624" s="54"/>
      <c r="AC2624" s="54" t="s">
        <v>82</v>
      </c>
      <c r="AD2624" s="54" t="s">
        <v>82</v>
      </c>
    </row>
    <row r="2625" spans="1:30" s="58" customFormat="1" ht="57" hidden="1" customHeight="1" x14ac:dyDescent="0.25">
      <c r="A2625" s="54">
        <f>+SUBTOTAL(3,$B$11:B2625)</f>
        <v>175</v>
      </c>
      <c r="B2625" s="54" t="s">
        <v>42</v>
      </c>
      <c r="C2625" s="54" t="s">
        <v>858</v>
      </c>
      <c r="D2625" s="54" t="s">
        <v>933</v>
      </c>
      <c r="E2625" s="54" t="s">
        <v>933</v>
      </c>
      <c r="F2625" s="54" t="s">
        <v>1629</v>
      </c>
      <c r="G2625" s="49" t="s">
        <v>1503</v>
      </c>
      <c r="H2625" s="54" t="s">
        <v>1629</v>
      </c>
      <c r="I2625" s="49" t="s">
        <v>1503</v>
      </c>
      <c r="J2625" s="54" t="s">
        <v>1629</v>
      </c>
      <c r="K2625" s="49" t="s">
        <v>1503</v>
      </c>
      <c r="L2625" s="80" t="s">
        <v>1630</v>
      </c>
      <c r="M2625" s="54" t="s">
        <v>48</v>
      </c>
      <c r="N2625" s="49" t="s">
        <v>49</v>
      </c>
      <c r="O2625" s="54" t="s">
        <v>575</v>
      </c>
      <c r="P2625" s="54" t="s">
        <v>575</v>
      </c>
      <c r="Q2625" s="54" t="s">
        <v>52</v>
      </c>
      <c r="R2625" s="54"/>
      <c r="S2625" s="54" t="s">
        <v>1631</v>
      </c>
      <c r="T2625" s="54" t="s">
        <v>1631</v>
      </c>
      <c r="U2625" s="54" t="s">
        <v>1631</v>
      </c>
      <c r="V2625" s="49" t="s">
        <v>80</v>
      </c>
      <c r="W2625" s="49" t="s">
        <v>81</v>
      </c>
      <c r="X2625" s="54" t="s">
        <v>58</v>
      </c>
      <c r="Y2625" s="49"/>
      <c r="Z2625" s="54" t="s">
        <v>59</v>
      </c>
      <c r="AA2625" s="54" t="s">
        <v>60</v>
      </c>
      <c r="AB2625" s="54"/>
      <c r="AC2625" s="54" t="s">
        <v>82</v>
      </c>
      <c r="AD2625" s="54" t="s">
        <v>82</v>
      </c>
    </row>
    <row r="2626" spans="1:30" s="58" customFormat="1" ht="57" hidden="1" customHeight="1" x14ac:dyDescent="0.25">
      <c r="A2626" s="54">
        <f>+SUBTOTAL(3,$B$11:B2626)</f>
        <v>175</v>
      </c>
      <c r="B2626" s="54" t="s">
        <v>42</v>
      </c>
      <c r="C2626" s="54" t="s">
        <v>858</v>
      </c>
      <c r="D2626" s="54" t="s">
        <v>933</v>
      </c>
      <c r="E2626" s="54" t="s">
        <v>933</v>
      </c>
      <c r="F2626" s="54" t="s">
        <v>1632</v>
      </c>
      <c r="G2626" s="49" t="s">
        <v>1499</v>
      </c>
      <c r="H2626" s="54" t="s">
        <v>1632</v>
      </c>
      <c r="I2626" s="49" t="s">
        <v>1499</v>
      </c>
      <c r="J2626" s="54" t="s">
        <v>1632</v>
      </c>
      <c r="K2626" s="49" t="s">
        <v>1499</v>
      </c>
      <c r="L2626" s="80" t="s">
        <v>1633</v>
      </c>
      <c r="M2626" s="54" t="s">
        <v>48</v>
      </c>
      <c r="N2626" s="49" t="s">
        <v>303</v>
      </c>
      <c r="O2626" s="54" t="s">
        <v>766</v>
      </c>
      <c r="P2626" s="54" t="s">
        <v>766</v>
      </c>
      <c r="Q2626" s="54" t="s">
        <v>52</v>
      </c>
      <c r="R2626" s="54"/>
      <c r="S2626" s="54" t="s">
        <v>1634</v>
      </c>
      <c r="T2626" s="54" t="s">
        <v>1634</v>
      </c>
      <c r="U2626" s="54" t="s">
        <v>1634</v>
      </c>
      <c r="V2626" s="49" t="s">
        <v>147</v>
      </c>
      <c r="W2626" s="49" t="s">
        <v>148</v>
      </c>
      <c r="X2626" s="54" t="s">
        <v>58</v>
      </c>
      <c r="Y2626" s="49"/>
      <c r="Z2626" s="54" t="s">
        <v>59</v>
      </c>
      <c r="AA2626" s="54" t="s">
        <v>60</v>
      </c>
      <c r="AB2626" s="54"/>
      <c r="AC2626" s="54" t="s">
        <v>82</v>
      </c>
      <c r="AD2626" s="54" t="s">
        <v>82</v>
      </c>
    </row>
    <row r="2627" spans="1:30" s="58" customFormat="1" ht="57" hidden="1" customHeight="1" x14ac:dyDescent="0.25">
      <c r="A2627" s="54">
        <f>+SUBTOTAL(3,$B$11:B2627)</f>
        <v>175</v>
      </c>
      <c r="B2627" s="54" t="s">
        <v>42</v>
      </c>
      <c r="C2627" s="54" t="s">
        <v>858</v>
      </c>
      <c r="D2627" s="54" t="s">
        <v>933</v>
      </c>
      <c r="E2627" s="54" t="s">
        <v>933</v>
      </c>
      <c r="F2627" s="54" t="s">
        <v>1635</v>
      </c>
      <c r="G2627" s="49" t="s">
        <v>1501</v>
      </c>
      <c r="H2627" s="54" t="s">
        <v>1635</v>
      </c>
      <c r="I2627" s="49" t="s">
        <v>1501</v>
      </c>
      <c r="J2627" s="54" t="s">
        <v>1635</v>
      </c>
      <c r="K2627" s="49" t="s">
        <v>1501</v>
      </c>
      <c r="L2627" s="80" t="s">
        <v>1636</v>
      </c>
      <c r="M2627" s="54" t="s">
        <v>48</v>
      </c>
      <c r="N2627" s="49" t="s">
        <v>197</v>
      </c>
      <c r="O2627" s="54" t="s">
        <v>774</v>
      </c>
      <c r="P2627" s="54" t="s">
        <v>774</v>
      </c>
      <c r="Q2627" s="54" t="s">
        <v>52</v>
      </c>
      <c r="R2627" s="54"/>
      <c r="S2627" s="54" t="s">
        <v>1637</v>
      </c>
      <c r="T2627" s="54" t="s">
        <v>1637</v>
      </c>
      <c r="U2627" s="54" t="s">
        <v>1637</v>
      </c>
      <c r="V2627" s="49" t="s">
        <v>147</v>
      </c>
      <c r="W2627" s="49" t="s">
        <v>148</v>
      </c>
      <c r="X2627" s="54" t="s">
        <v>58</v>
      </c>
      <c r="Y2627" s="49"/>
      <c r="Z2627" s="54" t="s">
        <v>59</v>
      </c>
      <c r="AA2627" s="54" t="s">
        <v>60</v>
      </c>
      <c r="AB2627" s="54"/>
      <c r="AC2627" s="54" t="s">
        <v>82</v>
      </c>
      <c r="AD2627" s="54" t="s">
        <v>82</v>
      </c>
    </row>
    <row r="2628" spans="1:30" s="58" customFormat="1" ht="57" hidden="1" customHeight="1" x14ac:dyDescent="0.25">
      <c r="A2628" s="54">
        <f>+SUBTOTAL(3,$B$11:B2628)</f>
        <v>175</v>
      </c>
      <c r="B2628" s="54" t="s">
        <v>42</v>
      </c>
      <c r="C2628" s="54" t="s">
        <v>858</v>
      </c>
      <c r="D2628" s="54" t="s">
        <v>933</v>
      </c>
      <c r="E2628" s="54" t="s">
        <v>933</v>
      </c>
      <c r="F2628" s="54" t="s">
        <v>1638</v>
      </c>
      <c r="G2628" s="49" t="s">
        <v>1639</v>
      </c>
      <c r="H2628" s="54" t="s">
        <v>1638</v>
      </c>
      <c r="I2628" s="49" t="s">
        <v>1639</v>
      </c>
      <c r="J2628" s="54" t="s">
        <v>1638</v>
      </c>
      <c r="K2628" s="49" t="s">
        <v>1639</v>
      </c>
      <c r="L2628" s="80" t="s">
        <v>1641</v>
      </c>
      <c r="M2628" s="54" t="s">
        <v>48</v>
      </c>
      <c r="N2628" s="49" t="s">
        <v>197</v>
      </c>
      <c r="O2628" s="54" t="s">
        <v>237</v>
      </c>
      <c r="P2628" s="54" t="s">
        <v>237</v>
      </c>
      <c r="Q2628" s="54" t="s">
        <v>52</v>
      </c>
      <c r="R2628" s="54"/>
      <c r="S2628" s="54" t="s">
        <v>1640</v>
      </c>
      <c r="T2628" s="54" t="s">
        <v>1640</v>
      </c>
      <c r="U2628" s="54" t="s">
        <v>1640</v>
      </c>
      <c r="V2628" s="49" t="s">
        <v>879</v>
      </c>
      <c r="W2628" s="49" t="s">
        <v>880</v>
      </c>
      <c r="X2628" s="54" t="s">
        <v>58</v>
      </c>
      <c r="Y2628" s="49"/>
      <c r="Z2628" s="54" t="s">
        <v>59</v>
      </c>
      <c r="AA2628" s="54" t="s">
        <v>60</v>
      </c>
      <c r="AB2628" s="54"/>
      <c r="AC2628" s="54" t="s">
        <v>82</v>
      </c>
      <c r="AD2628" s="54" t="s">
        <v>82</v>
      </c>
    </row>
    <row r="2629" spans="1:30" s="58" customFormat="1" ht="57" hidden="1" customHeight="1" x14ac:dyDescent="0.25">
      <c r="A2629" s="54">
        <f>+SUBTOTAL(3,$B$11:B2629)</f>
        <v>175</v>
      </c>
      <c r="B2629" s="54" t="s">
        <v>42</v>
      </c>
      <c r="C2629" s="54" t="s">
        <v>858</v>
      </c>
      <c r="D2629" s="54" t="s">
        <v>933</v>
      </c>
      <c r="E2629" s="54" t="s">
        <v>933</v>
      </c>
      <c r="F2629" s="54" t="s">
        <v>1785</v>
      </c>
      <c r="G2629" s="49" t="s">
        <v>1748</v>
      </c>
      <c r="H2629" s="54" t="s">
        <v>1785</v>
      </c>
      <c r="I2629" s="49" t="s">
        <v>1748</v>
      </c>
      <c r="J2629" s="54" t="s">
        <v>1785</v>
      </c>
      <c r="K2629" s="49" t="s">
        <v>1748</v>
      </c>
      <c r="L2629" s="80" t="s">
        <v>1786</v>
      </c>
      <c r="M2629" s="54" t="s">
        <v>48</v>
      </c>
      <c r="N2629" s="49" t="s">
        <v>49</v>
      </c>
      <c r="O2629" s="54" t="s">
        <v>233</v>
      </c>
      <c r="P2629" s="54"/>
      <c r="Q2629" s="54"/>
      <c r="R2629" s="54"/>
      <c r="S2629" s="54" t="s">
        <v>1787</v>
      </c>
      <c r="T2629" s="54" t="s">
        <v>1787</v>
      </c>
      <c r="U2629" s="54" t="s">
        <v>1787</v>
      </c>
      <c r="V2629" s="49" t="s">
        <v>147</v>
      </c>
      <c r="W2629" s="49" t="s">
        <v>148</v>
      </c>
      <c r="X2629" s="54" t="s">
        <v>58</v>
      </c>
      <c r="Y2629" s="49"/>
      <c r="Z2629" s="54" t="s">
        <v>59</v>
      </c>
      <c r="AA2629" s="54" t="s">
        <v>60</v>
      </c>
      <c r="AB2629" s="54"/>
      <c r="AC2629" s="54" t="s">
        <v>82</v>
      </c>
      <c r="AD2629" s="54" t="s">
        <v>82</v>
      </c>
    </row>
    <row r="2630" spans="1:30" s="58" customFormat="1" ht="57" hidden="1" customHeight="1" x14ac:dyDescent="0.25">
      <c r="A2630" s="54">
        <f>+SUBTOTAL(3,$B$11:B2630)</f>
        <v>175</v>
      </c>
      <c r="B2630" s="54" t="s">
        <v>42</v>
      </c>
      <c r="C2630" s="54" t="s">
        <v>858</v>
      </c>
      <c r="D2630" s="54" t="s">
        <v>933</v>
      </c>
      <c r="E2630" s="54" t="s">
        <v>933</v>
      </c>
      <c r="F2630" s="54" t="s">
        <v>1788</v>
      </c>
      <c r="G2630" s="49" t="s">
        <v>1748</v>
      </c>
      <c r="H2630" s="54" t="s">
        <v>1788</v>
      </c>
      <c r="I2630" s="49" t="s">
        <v>1748</v>
      </c>
      <c r="J2630" s="54" t="s">
        <v>1788</v>
      </c>
      <c r="K2630" s="49" t="s">
        <v>1748</v>
      </c>
      <c r="L2630" s="80" t="s">
        <v>1789</v>
      </c>
      <c r="M2630" s="54" t="s">
        <v>48</v>
      </c>
      <c r="N2630" s="49" t="s">
        <v>49</v>
      </c>
      <c r="O2630" s="54" t="s">
        <v>1397</v>
      </c>
      <c r="P2630" s="54"/>
      <c r="Q2630" s="54"/>
      <c r="R2630" s="54"/>
      <c r="S2630" s="54" t="s">
        <v>1790</v>
      </c>
      <c r="T2630" s="54" t="s">
        <v>1790</v>
      </c>
      <c r="U2630" s="54" t="s">
        <v>1790</v>
      </c>
      <c r="V2630" s="49" t="s">
        <v>71</v>
      </c>
      <c r="W2630" s="49" t="s">
        <v>72</v>
      </c>
      <c r="X2630" s="54" t="s">
        <v>58</v>
      </c>
      <c r="Y2630" s="49"/>
      <c r="Z2630" s="54" t="s">
        <v>59</v>
      </c>
      <c r="AA2630" s="54" t="s">
        <v>60</v>
      </c>
      <c r="AB2630" s="54"/>
      <c r="AC2630" s="54" t="s">
        <v>82</v>
      </c>
      <c r="AD2630" s="54" t="s">
        <v>82</v>
      </c>
    </row>
    <row r="2631" spans="1:30" s="58" customFormat="1" ht="57" hidden="1" customHeight="1" x14ac:dyDescent="0.25">
      <c r="A2631" s="54">
        <f>+SUBTOTAL(3,$B$11:B2631)</f>
        <v>175</v>
      </c>
      <c r="B2631" s="54" t="s">
        <v>42</v>
      </c>
      <c r="C2631" s="54" t="s">
        <v>858</v>
      </c>
      <c r="D2631" s="54" t="s">
        <v>933</v>
      </c>
      <c r="E2631" s="54" t="s">
        <v>933</v>
      </c>
      <c r="F2631" s="54" t="s">
        <v>1791</v>
      </c>
      <c r="G2631" s="49" t="s">
        <v>1752</v>
      </c>
      <c r="H2631" s="54" t="s">
        <v>1791</v>
      </c>
      <c r="I2631" s="49" t="s">
        <v>1752</v>
      </c>
      <c r="J2631" s="54" t="s">
        <v>1791</v>
      </c>
      <c r="K2631" s="49" t="s">
        <v>1752</v>
      </c>
      <c r="L2631" s="80" t="s">
        <v>1792</v>
      </c>
      <c r="M2631" s="54" t="s">
        <v>48</v>
      </c>
      <c r="N2631" s="49" t="s">
        <v>141</v>
      </c>
      <c r="O2631" s="54" t="s">
        <v>210</v>
      </c>
      <c r="P2631" s="54"/>
      <c r="Q2631" s="54"/>
      <c r="R2631" s="54"/>
      <c r="S2631" s="54" t="s">
        <v>1793</v>
      </c>
      <c r="T2631" s="54" t="s">
        <v>1793</v>
      </c>
      <c r="U2631" s="54" t="s">
        <v>1793</v>
      </c>
      <c r="V2631" s="49" t="s">
        <v>80</v>
      </c>
      <c r="W2631" s="49" t="s">
        <v>81</v>
      </c>
      <c r="X2631" s="54" t="s">
        <v>58</v>
      </c>
      <c r="Y2631" s="49"/>
      <c r="Z2631" s="54" t="s">
        <v>59</v>
      </c>
      <c r="AA2631" s="54" t="s">
        <v>60</v>
      </c>
      <c r="AB2631" s="54"/>
      <c r="AC2631" s="54" t="s">
        <v>82</v>
      </c>
      <c r="AD2631" s="54" t="s">
        <v>82</v>
      </c>
    </row>
    <row r="2632" spans="1:30" s="58" customFormat="1" ht="57" hidden="1" customHeight="1" x14ac:dyDescent="0.25">
      <c r="A2632" s="54">
        <f>+SUBTOTAL(3,$B$11:B2632)</f>
        <v>175</v>
      </c>
      <c r="B2632" s="54" t="s">
        <v>42</v>
      </c>
      <c r="C2632" s="54" t="s">
        <v>858</v>
      </c>
      <c r="D2632" s="54" t="s">
        <v>933</v>
      </c>
      <c r="E2632" s="54" t="s">
        <v>933</v>
      </c>
      <c r="F2632" s="54" t="s">
        <v>1794</v>
      </c>
      <c r="G2632" s="49" t="s">
        <v>1756</v>
      </c>
      <c r="H2632" s="54" t="s">
        <v>1794</v>
      </c>
      <c r="I2632" s="49" t="s">
        <v>1756</v>
      </c>
      <c r="J2632" s="54" t="s">
        <v>1794</v>
      </c>
      <c r="K2632" s="49" t="s">
        <v>1756</v>
      </c>
      <c r="L2632" s="80" t="s">
        <v>1795</v>
      </c>
      <c r="M2632" s="54" t="s">
        <v>48</v>
      </c>
      <c r="N2632" s="49" t="s">
        <v>141</v>
      </c>
      <c r="O2632" s="54" t="s">
        <v>1288</v>
      </c>
      <c r="P2632" s="54"/>
      <c r="Q2632" s="54"/>
      <c r="R2632" s="54"/>
      <c r="S2632" s="54" t="s">
        <v>1796</v>
      </c>
      <c r="T2632" s="54" t="s">
        <v>1796</v>
      </c>
      <c r="U2632" s="54" t="s">
        <v>1796</v>
      </c>
      <c r="V2632" s="49" t="s">
        <v>147</v>
      </c>
      <c r="W2632" s="49" t="s">
        <v>148</v>
      </c>
      <c r="X2632" s="54" t="s">
        <v>58</v>
      </c>
      <c r="Y2632" s="49"/>
      <c r="Z2632" s="54" t="s">
        <v>59</v>
      </c>
      <c r="AA2632" s="54" t="s">
        <v>60</v>
      </c>
      <c r="AB2632" s="54"/>
      <c r="AC2632" s="54" t="s">
        <v>117</v>
      </c>
      <c r="AD2632" s="54" t="s">
        <v>117</v>
      </c>
    </row>
    <row r="2633" spans="1:30" s="58" customFormat="1" ht="57" hidden="1" customHeight="1" x14ac:dyDescent="0.25">
      <c r="A2633" s="54">
        <f>+SUBTOTAL(3,$B$11:B2633)</f>
        <v>175</v>
      </c>
      <c r="B2633" s="54" t="s">
        <v>42</v>
      </c>
      <c r="C2633" s="54" t="s">
        <v>858</v>
      </c>
      <c r="D2633" s="54" t="s">
        <v>933</v>
      </c>
      <c r="E2633" s="54" t="s">
        <v>933</v>
      </c>
      <c r="F2633" s="54" t="s">
        <v>1799</v>
      </c>
      <c r="G2633" s="49" t="s">
        <v>1797</v>
      </c>
      <c r="H2633" s="54" t="s">
        <v>1799</v>
      </c>
      <c r="I2633" s="49" t="s">
        <v>1797</v>
      </c>
      <c r="J2633" s="54" t="s">
        <v>1799</v>
      </c>
      <c r="K2633" s="49" t="s">
        <v>1797</v>
      </c>
      <c r="L2633" s="80" t="s">
        <v>1798</v>
      </c>
      <c r="M2633" s="54" t="s">
        <v>48</v>
      </c>
      <c r="N2633" s="49" t="s">
        <v>141</v>
      </c>
      <c r="O2633" s="54" t="s">
        <v>210</v>
      </c>
      <c r="P2633" s="54"/>
      <c r="Q2633" s="54"/>
      <c r="R2633" s="54"/>
      <c r="S2633" s="54" t="s">
        <v>1800</v>
      </c>
      <c r="T2633" s="54" t="s">
        <v>1800</v>
      </c>
      <c r="U2633" s="54" t="s">
        <v>1800</v>
      </c>
      <c r="V2633" s="49" t="s">
        <v>80</v>
      </c>
      <c r="W2633" s="49" t="s">
        <v>81</v>
      </c>
      <c r="X2633" s="54" t="s">
        <v>58</v>
      </c>
      <c r="Y2633" s="49"/>
      <c r="Z2633" s="54" t="s">
        <v>59</v>
      </c>
      <c r="AA2633" s="54" t="s">
        <v>60</v>
      </c>
      <c r="AB2633" s="54"/>
      <c r="AC2633" s="54" t="s">
        <v>82</v>
      </c>
      <c r="AD2633" s="54" t="s">
        <v>82</v>
      </c>
    </row>
    <row r="2634" spans="1:30" s="58" customFormat="1" ht="57" hidden="1" customHeight="1" x14ac:dyDescent="0.25">
      <c r="A2634" s="54">
        <f>+SUBTOTAL(3,$B$11:B2634)</f>
        <v>175</v>
      </c>
      <c r="B2634" s="54" t="s">
        <v>42</v>
      </c>
      <c r="C2634" s="54" t="s">
        <v>858</v>
      </c>
      <c r="D2634" s="54" t="s">
        <v>933</v>
      </c>
      <c r="E2634" s="54" t="s">
        <v>933</v>
      </c>
      <c r="F2634" s="54" t="s">
        <v>1802</v>
      </c>
      <c r="G2634" s="49" t="s">
        <v>1780</v>
      </c>
      <c r="H2634" s="54" t="s">
        <v>1802</v>
      </c>
      <c r="I2634" s="49" t="s">
        <v>1780</v>
      </c>
      <c r="J2634" s="54" t="s">
        <v>1802</v>
      </c>
      <c r="K2634" s="49" t="s">
        <v>1780</v>
      </c>
      <c r="L2634" s="80" t="s">
        <v>1801</v>
      </c>
      <c r="M2634" s="54" t="s">
        <v>48</v>
      </c>
      <c r="N2634" s="49" t="s">
        <v>261</v>
      </c>
      <c r="O2634" s="54" t="s">
        <v>739</v>
      </c>
      <c r="P2634" s="54"/>
      <c r="Q2634" s="54"/>
      <c r="R2634" s="54"/>
      <c r="S2634" s="54" t="s">
        <v>1803</v>
      </c>
      <c r="T2634" s="54" t="s">
        <v>1803</v>
      </c>
      <c r="U2634" s="54" t="s">
        <v>1803</v>
      </c>
      <c r="V2634" s="49" t="s">
        <v>1452</v>
      </c>
      <c r="W2634" s="49" t="s">
        <v>116</v>
      </c>
      <c r="X2634" s="54" t="s">
        <v>58</v>
      </c>
      <c r="Y2634" s="49"/>
      <c r="Z2634" s="54" t="s">
        <v>59</v>
      </c>
      <c r="AA2634" s="54" t="s">
        <v>60</v>
      </c>
      <c r="AB2634" s="54"/>
      <c r="AC2634" s="54" t="s">
        <v>82</v>
      </c>
      <c r="AD2634" s="54" t="s">
        <v>82</v>
      </c>
    </row>
    <row r="2635" spans="1:30" s="58" customFormat="1" ht="57" hidden="1" customHeight="1" x14ac:dyDescent="0.25">
      <c r="A2635" s="54">
        <f>+SUBTOTAL(3,$B$11:B2635)</f>
        <v>175</v>
      </c>
      <c r="B2635" s="54" t="s">
        <v>42</v>
      </c>
      <c r="C2635" s="54" t="s">
        <v>858</v>
      </c>
      <c r="D2635" s="54" t="s">
        <v>933</v>
      </c>
      <c r="E2635" s="54" t="s">
        <v>933</v>
      </c>
      <c r="F2635" s="54" t="s">
        <v>3917</v>
      </c>
      <c r="G2635" s="49" t="s">
        <v>3937</v>
      </c>
      <c r="H2635" s="54" t="s">
        <v>3917</v>
      </c>
      <c r="I2635" s="49" t="s">
        <v>3937</v>
      </c>
      <c r="J2635" s="54" t="s">
        <v>3917</v>
      </c>
      <c r="K2635" s="49" t="s">
        <v>3937</v>
      </c>
      <c r="L2635" s="80" t="s">
        <v>3938</v>
      </c>
      <c r="M2635" s="54" t="s">
        <v>48</v>
      </c>
      <c r="N2635" s="49" t="s">
        <v>141</v>
      </c>
      <c r="O2635" s="54" t="s">
        <v>210</v>
      </c>
      <c r="P2635" s="54"/>
      <c r="Q2635" s="54"/>
      <c r="R2635" s="54"/>
      <c r="S2635" s="54" t="s">
        <v>3971</v>
      </c>
      <c r="T2635" s="54" t="s">
        <v>3971</v>
      </c>
      <c r="U2635" s="54" t="s">
        <v>3971</v>
      </c>
      <c r="V2635" s="49" t="s">
        <v>217</v>
      </c>
      <c r="W2635" s="49" t="s">
        <v>218</v>
      </c>
      <c r="X2635" s="54" t="s">
        <v>58</v>
      </c>
      <c r="Y2635" s="49"/>
      <c r="Z2635" s="54"/>
      <c r="AA2635" s="54"/>
      <c r="AB2635" s="54"/>
      <c r="AC2635" s="54" t="s">
        <v>82</v>
      </c>
      <c r="AD2635" s="54" t="s">
        <v>82</v>
      </c>
    </row>
    <row r="2636" spans="1:30" s="58" customFormat="1" ht="57" hidden="1" customHeight="1" x14ac:dyDescent="0.25">
      <c r="A2636" s="54">
        <f>+SUBTOTAL(3,$B$11:B2636)</f>
        <v>175</v>
      </c>
      <c r="B2636" s="54" t="s">
        <v>42</v>
      </c>
      <c r="C2636" s="54" t="s">
        <v>858</v>
      </c>
      <c r="D2636" s="54" t="s">
        <v>933</v>
      </c>
      <c r="E2636" s="54" t="s">
        <v>933</v>
      </c>
      <c r="F2636" s="54" t="s">
        <v>3918</v>
      </c>
      <c r="G2636" s="49" t="s">
        <v>3937</v>
      </c>
      <c r="H2636" s="54" t="s">
        <v>3918</v>
      </c>
      <c r="I2636" s="49" t="s">
        <v>3937</v>
      </c>
      <c r="J2636" s="54" t="s">
        <v>3918</v>
      </c>
      <c r="K2636" s="49" t="s">
        <v>3937</v>
      </c>
      <c r="L2636" s="80" t="s">
        <v>3939</v>
      </c>
      <c r="M2636" s="54" t="s">
        <v>48</v>
      </c>
      <c r="N2636" s="49" t="s">
        <v>197</v>
      </c>
      <c r="O2636" s="54" t="s">
        <v>237</v>
      </c>
      <c r="P2636" s="54"/>
      <c r="Q2636" s="54"/>
      <c r="R2636" s="54"/>
      <c r="S2636" s="54" t="s">
        <v>3972</v>
      </c>
      <c r="T2636" s="54" t="s">
        <v>3972</v>
      </c>
      <c r="U2636" s="54" t="s">
        <v>3972</v>
      </c>
      <c r="V2636" s="49" t="s">
        <v>1452</v>
      </c>
      <c r="W2636" s="49" t="s">
        <v>1716</v>
      </c>
      <c r="X2636" s="54" t="s">
        <v>58</v>
      </c>
      <c r="Y2636" s="49"/>
      <c r="Z2636" s="54"/>
      <c r="AA2636" s="54"/>
      <c r="AB2636" s="54"/>
      <c r="AC2636" s="54" t="s">
        <v>82</v>
      </c>
      <c r="AD2636" s="54" t="s">
        <v>82</v>
      </c>
    </row>
    <row r="2637" spans="1:30" s="58" customFormat="1" ht="57" hidden="1" customHeight="1" x14ac:dyDescent="0.25">
      <c r="A2637" s="54">
        <f>+SUBTOTAL(3,$B$11:B2637)</f>
        <v>175</v>
      </c>
      <c r="B2637" s="54" t="s">
        <v>42</v>
      </c>
      <c r="C2637" s="54" t="s">
        <v>858</v>
      </c>
      <c r="D2637" s="54" t="s">
        <v>933</v>
      </c>
      <c r="E2637" s="54" t="s">
        <v>933</v>
      </c>
      <c r="F2637" s="54" t="s">
        <v>3919</v>
      </c>
      <c r="G2637" s="49" t="s">
        <v>3937</v>
      </c>
      <c r="H2637" s="54" t="s">
        <v>3919</v>
      </c>
      <c r="I2637" s="49" t="s">
        <v>3937</v>
      </c>
      <c r="J2637" s="54" t="s">
        <v>3919</v>
      </c>
      <c r="K2637" s="49" t="s">
        <v>3937</v>
      </c>
      <c r="L2637" s="80" t="s">
        <v>3940</v>
      </c>
      <c r="M2637" s="54" t="s">
        <v>48</v>
      </c>
      <c r="N2637" s="49" t="s">
        <v>141</v>
      </c>
      <c r="O2637" s="54" t="s">
        <v>227</v>
      </c>
      <c r="P2637" s="54"/>
      <c r="Q2637" s="54"/>
      <c r="R2637" s="54"/>
      <c r="S2637" s="54" t="s">
        <v>3973</v>
      </c>
      <c r="T2637" s="54" t="s">
        <v>3973</v>
      </c>
      <c r="U2637" s="54" t="s">
        <v>3973</v>
      </c>
      <c r="V2637" s="49" t="s">
        <v>147</v>
      </c>
      <c r="W2637" s="49" t="s">
        <v>148</v>
      </c>
      <c r="X2637" s="54" t="s">
        <v>58</v>
      </c>
      <c r="Y2637" s="49"/>
      <c r="Z2637" s="54"/>
      <c r="AA2637" s="54"/>
      <c r="AB2637" s="54"/>
      <c r="AC2637" s="54" t="s">
        <v>82</v>
      </c>
      <c r="AD2637" s="54" t="s">
        <v>82</v>
      </c>
    </row>
    <row r="2638" spans="1:30" s="58" customFormat="1" ht="57" hidden="1" customHeight="1" x14ac:dyDescent="0.25">
      <c r="A2638" s="54">
        <f>+SUBTOTAL(3,$B$11:B2638)</f>
        <v>175</v>
      </c>
      <c r="B2638" s="54" t="s">
        <v>42</v>
      </c>
      <c r="C2638" s="54" t="s">
        <v>858</v>
      </c>
      <c r="D2638" s="54" t="s">
        <v>933</v>
      </c>
      <c r="E2638" s="54" t="s">
        <v>933</v>
      </c>
      <c r="F2638" s="54" t="s">
        <v>3920</v>
      </c>
      <c r="G2638" s="49" t="s">
        <v>3682</v>
      </c>
      <c r="H2638" s="54" t="s">
        <v>3920</v>
      </c>
      <c r="I2638" s="49" t="s">
        <v>3682</v>
      </c>
      <c r="J2638" s="54" t="s">
        <v>3920</v>
      </c>
      <c r="K2638" s="49" t="s">
        <v>3682</v>
      </c>
      <c r="L2638" s="80" t="s">
        <v>1633</v>
      </c>
      <c r="M2638" s="54" t="s">
        <v>48</v>
      </c>
      <c r="N2638" s="49" t="s">
        <v>303</v>
      </c>
      <c r="O2638" s="54" t="s">
        <v>766</v>
      </c>
      <c r="P2638" s="54"/>
      <c r="Q2638" s="54"/>
      <c r="R2638" s="54"/>
      <c r="S2638" s="54" t="s">
        <v>3974</v>
      </c>
      <c r="T2638" s="54" t="s">
        <v>3974</v>
      </c>
      <c r="U2638" s="54" t="s">
        <v>3974</v>
      </c>
      <c r="V2638" s="49" t="s">
        <v>147</v>
      </c>
      <c r="W2638" s="49" t="s">
        <v>148</v>
      </c>
      <c r="X2638" s="54" t="s">
        <v>58</v>
      </c>
      <c r="Y2638" s="49"/>
      <c r="Z2638" s="54"/>
      <c r="AA2638" s="54"/>
      <c r="AB2638" s="54"/>
      <c r="AC2638" s="54" t="s">
        <v>82</v>
      </c>
      <c r="AD2638" s="54" t="s">
        <v>82</v>
      </c>
    </row>
    <row r="2639" spans="1:30" s="58" customFormat="1" ht="57" hidden="1" customHeight="1" x14ac:dyDescent="0.25">
      <c r="A2639" s="54">
        <f>+SUBTOTAL(3,$B$11:B2639)</f>
        <v>175</v>
      </c>
      <c r="B2639" s="54" t="s">
        <v>42</v>
      </c>
      <c r="C2639" s="54" t="s">
        <v>858</v>
      </c>
      <c r="D2639" s="54" t="s">
        <v>933</v>
      </c>
      <c r="E2639" s="54" t="s">
        <v>933</v>
      </c>
      <c r="F2639" s="54" t="s">
        <v>3921</v>
      </c>
      <c r="G2639" s="49" t="s">
        <v>3687</v>
      </c>
      <c r="H2639" s="54" t="s">
        <v>3921</v>
      </c>
      <c r="I2639" s="49" t="s">
        <v>3687</v>
      </c>
      <c r="J2639" s="54" t="s">
        <v>3921</v>
      </c>
      <c r="K2639" s="49" t="s">
        <v>3687</v>
      </c>
      <c r="L2639" s="80" t="s">
        <v>3941</v>
      </c>
      <c r="M2639" s="54" t="s">
        <v>48</v>
      </c>
      <c r="N2639" s="49" t="s">
        <v>49</v>
      </c>
      <c r="O2639" s="54" t="s">
        <v>50</v>
      </c>
      <c r="P2639" s="54"/>
      <c r="Q2639" s="54"/>
      <c r="R2639" s="54"/>
      <c r="S2639" s="54" t="s">
        <v>3975</v>
      </c>
      <c r="T2639" s="54" t="s">
        <v>3975</v>
      </c>
      <c r="U2639" s="54" t="s">
        <v>3975</v>
      </c>
      <c r="V2639" s="49" t="s">
        <v>1452</v>
      </c>
      <c r="W2639" s="49" t="s">
        <v>1716</v>
      </c>
      <c r="X2639" s="54" t="s">
        <v>58</v>
      </c>
      <c r="Y2639" s="49"/>
      <c r="Z2639" s="54"/>
      <c r="AA2639" s="54"/>
      <c r="AB2639" s="54"/>
      <c r="AC2639" s="54" t="s">
        <v>82</v>
      </c>
      <c r="AD2639" s="54" t="s">
        <v>82</v>
      </c>
    </row>
    <row r="2640" spans="1:30" s="58" customFormat="1" ht="57" hidden="1" customHeight="1" x14ac:dyDescent="0.25">
      <c r="A2640" s="54">
        <f>+SUBTOTAL(3,$B$11:B2640)</f>
        <v>175</v>
      </c>
      <c r="B2640" s="54" t="s">
        <v>42</v>
      </c>
      <c r="C2640" s="54" t="s">
        <v>858</v>
      </c>
      <c r="D2640" s="54" t="s">
        <v>933</v>
      </c>
      <c r="E2640" s="54" t="s">
        <v>933</v>
      </c>
      <c r="F2640" s="54" t="s">
        <v>3922</v>
      </c>
      <c r="G2640" s="49" t="s">
        <v>3942</v>
      </c>
      <c r="H2640" s="54" t="s">
        <v>3922</v>
      </c>
      <c r="I2640" s="49" t="s">
        <v>3942</v>
      </c>
      <c r="J2640" s="54" t="s">
        <v>3922</v>
      </c>
      <c r="K2640" s="49" t="s">
        <v>3942</v>
      </c>
      <c r="L2640" s="80" t="s">
        <v>3943</v>
      </c>
      <c r="M2640" s="54" t="s">
        <v>48</v>
      </c>
      <c r="N2640" s="49" t="s">
        <v>141</v>
      </c>
      <c r="O2640" s="54" t="s">
        <v>210</v>
      </c>
      <c r="P2640" s="54"/>
      <c r="Q2640" s="54"/>
      <c r="R2640" s="54"/>
      <c r="S2640" s="54" t="s">
        <v>3976</v>
      </c>
      <c r="T2640" s="54" t="s">
        <v>3976</v>
      </c>
      <c r="U2640" s="54" t="s">
        <v>3976</v>
      </c>
      <c r="V2640" s="49" t="s">
        <v>80</v>
      </c>
      <c r="W2640" s="49" t="s">
        <v>81</v>
      </c>
      <c r="X2640" s="54" t="s">
        <v>58</v>
      </c>
      <c r="Y2640" s="49"/>
      <c r="Z2640" s="54"/>
      <c r="AA2640" s="54"/>
      <c r="AB2640" s="54"/>
      <c r="AC2640" s="54" t="s">
        <v>82</v>
      </c>
      <c r="AD2640" s="54" t="s">
        <v>82</v>
      </c>
    </row>
    <row r="2641" spans="1:30" s="58" customFormat="1" ht="57" hidden="1" customHeight="1" x14ac:dyDescent="0.25">
      <c r="A2641" s="54">
        <f>+SUBTOTAL(3,$B$11:B2641)</f>
        <v>175</v>
      </c>
      <c r="B2641" s="54" t="s">
        <v>42</v>
      </c>
      <c r="C2641" s="54" t="s">
        <v>858</v>
      </c>
      <c r="D2641" s="54" t="s">
        <v>933</v>
      </c>
      <c r="E2641" s="54" t="s">
        <v>933</v>
      </c>
      <c r="F2641" s="54" t="s">
        <v>3923</v>
      </c>
      <c r="G2641" s="49" t="s">
        <v>3944</v>
      </c>
      <c r="H2641" s="54" t="s">
        <v>3923</v>
      </c>
      <c r="I2641" s="49" t="s">
        <v>3944</v>
      </c>
      <c r="J2641" s="54" t="s">
        <v>3923</v>
      </c>
      <c r="K2641" s="49" t="s">
        <v>3944</v>
      </c>
      <c r="L2641" s="80" t="s">
        <v>3945</v>
      </c>
      <c r="M2641" s="54" t="s">
        <v>111</v>
      </c>
      <c r="N2641" s="49" t="s">
        <v>141</v>
      </c>
      <c r="O2641" s="54" t="s">
        <v>590</v>
      </c>
      <c r="P2641" s="54"/>
      <c r="Q2641" s="54"/>
      <c r="R2641" s="54"/>
      <c r="S2641" s="54" t="s">
        <v>3977</v>
      </c>
      <c r="T2641" s="54" t="s">
        <v>3977</v>
      </c>
      <c r="U2641" s="54" t="s">
        <v>3977</v>
      </c>
      <c r="V2641" s="49" t="s">
        <v>3669</v>
      </c>
      <c r="W2641" s="49" t="s">
        <v>3862</v>
      </c>
      <c r="X2641" s="54" t="s">
        <v>58</v>
      </c>
      <c r="Y2641" s="49"/>
      <c r="Z2641" s="54"/>
      <c r="AA2641" s="54"/>
      <c r="AB2641" s="54"/>
      <c r="AC2641" s="54" t="s">
        <v>82</v>
      </c>
      <c r="AD2641" s="54" t="s">
        <v>82</v>
      </c>
    </row>
    <row r="2642" spans="1:30" s="58" customFormat="1" ht="57" hidden="1" customHeight="1" x14ac:dyDescent="0.25">
      <c r="A2642" s="54">
        <f>+SUBTOTAL(3,$B$11:B2642)</f>
        <v>175</v>
      </c>
      <c r="B2642" s="54" t="s">
        <v>42</v>
      </c>
      <c r="C2642" s="54" t="s">
        <v>858</v>
      </c>
      <c r="D2642" s="54" t="s">
        <v>933</v>
      </c>
      <c r="E2642" s="54" t="s">
        <v>933</v>
      </c>
      <c r="F2642" s="54" t="s">
        <v>3924</v>
      </c>
      <c r="G2642" s="49" t="s">
        <v>3944</v>
      </c>
      <c r="H2642" s="54" t="s">
        <v>3924</v>
      </c>
      <c r="I2642" s="49" t="s">
        <v>3944</v>
      </c>
      <c r="J2642" s="54" t="s">
        <v>3924</v>
      </c>
      <c r="K2642" s="49" t="s">
        <v>3944</v>
      </c>
      <c r="L2642" s="80" t="s">
        <v>3946</v>
      </c>
      <c r="M2642" s="54" t="s">
        <v>48</v>
      </c>
      <c r="N2642" s="49" t="s">
        <v>141</v>
      </c>
      <c r="O2642" s="54" t="s">
        <v>3947</v>
      </c>
      <c r="P2642" s="54"/>
      <c r="Q2642" s="54"/>
      <c r="R2642" s="54"/>
      <c r="S2642" s="54" t="s">
        <v>3978</v>
      </c>
      <c r="T2642" s="54" t="s">
        <v>3978</v>
      </c>
      <c r="U2642" s="54" t="s">
        <v>3978</v>
      </c>
      <c r="V2642" s="49" t="s">
        <v>71</v>
      </c>
      <c r="W2642" s="49" t="s">
        <v>72</v>
      </c>
      <c r="X2642" s="54" t="s">
        <v>58</v>
      </c>
      <c r="Y2642" s="49"/>
      <c r="Z2642" s="54"/>
      <c r="AA2642" s="54"/>
      <c r="AB2642" s="54"/>
      <c r="AC2642" s="54" t="s">
        <v>82</v>
      </c>
      <c r="AD2642" s="54" t="s">
        <v>82</v>
      </c>
    </row>
    <row r="2643" spans="1:30" s="58" customFormat="1" ht="57" hidden="1" customHeight="1" x14ac:dyDescent="0.25">
      <c r="A2643" s="54">
        <f>+SUBTOTAL(3,$B$11:B2643)</f>
        <v>175</v>
      </c>
      <c r="B2643" s="54" t="s">
        <v>42</v>
      </c>
      <c r="C2643" s="54" t="s">
        <v>858</v>
      </c>
      <c r="D2643" s="54" t="s">
        <v>933</v>
      </c>
      <c r="E2643" s="54" t="s">
        <v>933</v>
      </c>
      <c r="F2643" s="54" t="s">
        <v>3925</v>
      </c>
      <c r="G2643" s="49" t="s">
        <v>3944</v>
      </c>
      <c r="H2643" s="54" t="s">
        <v>3925</v>
      </c>
      <c r="I2643" s="49" t="s">
        <v>3944</v>
      </c>
      <c r="J2643" s="54" t="s">
        <v>3925</v>
      </c>
      <c r="K2643" s="49" t="s">
        <v>3944</v>
      </c>
      <c r="L2643" s="80" t="s">
        <v>3948</v>
      </c>
      <c r="M2643" s="54" t="s">
        <v>48</v>
      </c>
      <c r="N2643" s="49" t="s">
        <v>141</v>
      </c>
      <c r="O2643" s="54" t="s">
        <v>1288</v>
      </c>
      <c r="P2643" s="54"/>
      <c r="Q2643" s="54"/>
      <c r="R2643" s="54"/>
      <c r="S2643" s="54" t="s">
        <v>3979</v>
      </c>
      <c r="T2643" s="54" t="s">
        <v>3979</v>
      </c>
      <c r="U2643" s="54" t="s">
        <v>3979</v>
      </c>
      <c r="V2643" s="49" t="s">
        <v>80</v>
      </c>
      <c r="W2643" s="49" t="s">
        <v>81</v>
      </c>
      <c r="X2643" s="54" t="s">
        <v>58</v>
      </c>
      <c r="Y2643" s="49"/>
      <c r="Z2643" s="54"/>
      <c r="AA2643" s="54"/>
      <c r="AB2643" s="54"/>
      <c r="AC2643" s="54" t="s">
        <v>117</v>
      </c>
      <c r="AD2643" s="54" t="s">
        <v>117</v>
      </c>
    </row>
    <row r="2644" spans="1:30" s="58" customFormat="1" ht="57" hidden="1" customHeight="1" x14ac:dyDescent="0.25">
      <c r="A2644" s="54">
        <f>+SUBTOTAL(3,$B$11:B2644)</f>
        <v>175</v>
      </c>
      <c r="B2644" s="54" t="s">
        <v>42</v>
      </c>
      <c r="C2644" s="54" t="s">
        <v>858</v>
      </c>
      <c r="D2644" s="54" t="s">
        <v>933</v>
      </c>
      <c r="E2644" s="54" t="s">
        <v>933</v>
      </c>
      <c r="F2644" s="54" t="s">
        <v>3926</v>
      </c>
      <c r="G2644" s="49" t="s">
        <v>3949</v>
      </c>
      <c r="H2644" s="54" t="s">
        <v>3926</v>
      </c>
      <c r="I2644" s="49" t="s">
        <v>3949</v>
      </c>
      <c r="J2644" s="54" t="s">
        <v>3926</v>
      </c>
      <c r="K2644" s="49" t="s">
        <v>3949</v>
      </c>
      <c r="L2644" s="80" t="s">
        <v>3950</v>
      </c>
      <c r="M2644" s="54" t="s">
        <v>48</v>
      </c>
      <c r="N2644" s="49" t="s">
        <v>49</v>
      </c>
      <c r="O2644" s="54" t="s">
        <v>1375</v>
      </c>
      <c r="P2644" s="54"/>
      <c r="Q2644" s="54"/>
      <c r="R2644" s="54"/>
      <c r="S2644" s="54" t="s">
        <v>3980</v>
      </c>
      <c r="T2644" s="54" t="s">
        <v>3980</v>
      </c>
      <c r="U2644" s="54" t="s">
        <v>3980</v>
      </c>
      <c r="V2644" s="49" t="s">
        <v>270</v>
      </c>
      <c r="W2644" s="49" t="s">
        <v>271</v>
      </c>
      <c r="X2644" s="54" t="s">
        <v>58</v>
      </c>
      <c r="Y2644" s="49"/>
      <c r="Z2644" s="54"/>
      <c r="AA2644" s="54"/>
      <c r="AB2644" s="54"/>
      <c r="AC2644" s="54" t="s">
        <v>117</v>
      </c>
      <c r="AD2644" s="54" t="s">
        <v>117</v>
      </c>
    </row>
    <row r="2645" spans="1:30" s="58" customFormat="1" ht="57" hidden="1" customHeight="1" x14ac:dyDescent="0.25">
      <c r="A2645" s="54">
        <f>+SUBTOTAL(3,$B$11:B2645)</f>
        <v>175</v>
      </c>
      <c r="B2645" s="54" t="s">
        <v>42</v>
      </c>
      <c r="C2645" s="54" t="s">
        <v>858</v>
      </c>
      <c r="D2645" s="54" t="s">
        <v>933</v>
      </c>
      <c r="E2645" s="54" t="s">
        <v>933</v>
      </c>
      <c r="F2645" s="54" t="s">
        <v>3927</v>
      </c>
      <c r="G2645" s="49" t="s">
        <v>3951</v>
      </c>
      <c r="H2645" s="54" t="s">
        <v>3927</v>
      </c>
      <c r="I2645" s="49" t="s">
        <v>3951</v>
      </c>
      <c r="J2645" s="54" t="s">
        <v>3927</v>
      </c>
      <c r="K2645" s="49" t="s">
        <v>3951</v>
      </c>
      <c r="L2645" s="80" t="s">
        <v>3952</v>
      </c>
      <c r="M2645" s="54" t="s">
        <v>48</v>
      </c>
      <c r="N2645" s="49" t="s">
        <v>261</v>
      </c>
      <c r="O2645" s="54" t="s">
        <v>739</v>
      </c>
      <c r="P2645" s="54"/>
      <c r="Q2645" s="54"/>
      <c r="R2645" s="54"/>
      <c r="S2645" s="54" t="s">
        <v>3981</v>
      </c>
      <c r="T2645" s="54" t="s">
        <v>3981</v>
      </c>
      <c r="U2645" s="54" t="s">
        <v>3981</v>
      </c>
      <c r="V2645" s="49" t="s">
        <v>80</v>
      </c>
      <c r="W2645" s="49" t="s">
        <v>81</v>
      </c>
      <c r="X2645" s="54" t="s">
        <v>58</v>
      </c>
      <c r="Y2645" s="49"/>
      <c r="Z2645" s="54"/>
      <c r="AA2645" s="54"/>
      <c r="AB2645" s="54"/>
      <c r="AC2645" s="54" t="s">
        <v>117</v>
      </c>
      <c r="AD2645" s="54" t="s">
        <v>117</v>
      </c>
    </row>
    <row r="2646" spans="1:30" s="58" customFormat="1" ht="57" hidden="1" customHeight="1" x14ac:dyDescent="0.25">
      <c r="A2646" s="54">
        <f>+SUBTOTAL(3,$B$11:B2646)</f>
        <v>175</v>
      </c>
      <c r="B2646" s="54" t="s">
        <v>42</v>
      </c>
      <c r="C2646" s="54" t="s">
        <v>858</v>
      </c>
      <c r="D2646" s="54" t="s">
        <v>933</v>
      </c>
      <c r="E2646" s="54" t="s">
        <v>933</v>
      </c>
      <c r="F2646" s="54" t="s">
        <v>3928</v>
      </c>
      <c r="G2646" s="49" t="s">
        <v>3953</v>
      </c>
      <c r="H2646" s="54" t="s">
        <v>3928</v>
      </c>
      <c r="I2646" s="49" t="s">
        <v>3953</v>
      </c>
      <c r="J2646" s="54" t="s">
        <v>3928</v>
      </c>
      <c r="K2646" s="49" t="s">
        <v>3953</v>
      </c>
      <c r="L2646" s="80" t="s">
        <v>3954</v>
      </c>
      <c r="M2646" s="54" t="s">
        <v>48</v>
      </c>
      <c r="N2646" s="49" t="s">
        <v>141</v>
      </c>
      <c r="O2646" s="54" t="s">
        <v>580</v>
      </c>
      <c r="P2646" s="54"/>
      <c r="Q2646" s="54"/>
      <c r="R2646" s="54"/>
      <c r="S2646" s="54" t="s">
        <v>3982</v>
      </c>
      <c r="T2646" s="54" t="s">
        <v>3982</v>
      </c>
      <c r="U2646" s="54" t="s">
        <v>3982</v>
      </c>
      <c r="V2646" s="49" t="s">
        <v>1452</v>
      </c>
      <c r="W2646" s="49" t="s">
        <v>1716</v>
      </c>
      <c r="X2646" s="54" t="s">
        <v>58</v>
      </c>
      <c r="Y2646" s="49"/>
      <c r="Z2646" s="54"/>
      <c r="AA2646" s="54"/>
      <c r="AB2646" s="54"/>
      <c r="AC2646" s="54" t="s">
        <v>82</v>
      </c>
      <c r="AD2646" s="54" t="s">
        <v>82</v>
      </c>
    </row>
    <row r="2647" spans="1:30" s="58" customFormat="1" ht="57" hidden="1" customHeight="1" x14ac:dyDescent="0.25">
      <c r="A2647" s="54">
        <f>+SUBTOTAL(3,$B$11:B2647)</f>
        <v>175</v>
      </c>
      <c r="B2647" s="54" t="s">
        <v>42</v>
      </c>
      <c r="C2647" s="54" t="s">
        <v>858</v>
      </c>
      <c r="D2647" s="54" t="s">
        <v>933</v>
      </c>
      <c r="E2647" s="54" t="s">
        <v>933</v>
      </c>
      <c r="F2647" s="54" t="s">
        <v>3929</v>
      </c>
      <c r="G2647" s="49" t="s">
        <v>3955</v>
      </c>
      <c r="H2647" s="54" t="s">
        <v>3929</v>
      </c>
      <c r="I2647" s="49" t="s">
        <v>3955</v>
      </c>
      <c r="J2647" s="54" t="s">
        <v>3929</v>
      </c>
      <c r="K2647" s="49" t="s">
        <v>3955</v>
      </c>
      <c r="L2647" s="80" t="s">
        <v>3956</v>
      </c>
      <c r="M2647" s="54" t="s">
        <v>48</v>
      </c>
      <c r="N2647" s="49" t="s">
        <v>141</v>
      </c>
      <c r="O2647" s="54" t="s">
        <v>624</v>
      </c>
      <c r="P2647" s="54"/>
      <c r="Q2647" s="54"/>
      <c r="R2647" s="54"/>
      <c r="S2647" s="54" t="s">
        <v>3983</v>
      </c>
      <c r="T2647" s="54" t="s">
        <v>3983</v>
      </c>
      <c r="U2647" s="54" t="s">
        <v>3983</v>
      </c>
      <c r="V2647" s="49" t="s">
        <v>80</v>
      </c>
      <c r="W2647" s="49" t="s">
        <v>81</v>
      </c>
      <c r="X2647" s="54" t="s">
        <v>58</v>
      </c>
      <c r="Y2647" s="49"/>
      <c r="Z2647" s="54"/>
      <c r="AA2647" s="54"/>
      <c r="AB2647" s="54"/>
      <c r="AC2647" s="54" t="s">
        <v>82</v>
      </c>
      <c r="AD2647" s="54" t="s">
        <v>82</v>
      </c>
    </row>
    <row r="2648" spans="1:30" s="58" customFormat="1" ht="57" hidden="1" customHeight="1" x14ac:dyDescent="0.25">
      <c r="A2648" s="54">
        <f>+SUBTOTAL(3,$B$11:B2648)</f>
        <v>175</v>
      </c>
      <c r="B2648" s="54" t="s">
        <v>42</v>
      </c>
      <c r="C2648" s="54" t="s">
        <v>858</v>
      </c>
      <c r="D2648" s="54" t="s">
        <v>933</v>
      </c>
      <c r="E2648" s="54" t="s">
        <v>933</v>
      </c>
      <c r="F2648" s="54" t="s">
        <v>3930</v>
      </c>
      <c r="G2648" s="49" t="s">
        <v>3957</v>
      </c>
      <c r="H2648" s="54" t="s">
        <v>3930</v>
      </c>
      <c r="I2648" s="49" t="s">
        <v>3957</v>
      </c>
      <c r="J2648" s="54" t="s">
        <v>3930</v>
      </c>
      <c r="K2648" s="49" t="s">
        <v>3957</v>
      </c>
      <c r="L2648" s="80" t="s">
        <v>3958</v>
      </c>
      <c r="M2648" s="54" t="s">
        <v>48</v>
      </c>
      <c r="N2648" s="49" t="s">
        <v>141</v>
      </c>
      <c r="O2648" s="54" t="s">
        <v>210</v>
      </c>
      <c r="P2648" s="54"/>
      <c r="Q2648" s="54"/>
      <c r="R2648" s="54"/>
      <c r="S2648" s="54" t="s">
        <v>3984</v>
      </c>
      <c r="T2648" s="54" t="s">
        <v>3984</v>
      </c>
      <c r="U2648" s="54" t="s">
        <v>3984</v>
      </c>
      <c r="V2648" s="49" t="s">
        <v>229</v>
      </c>
      <c r="W2648" s="49" t="s">
        <v>230</v>
      </c>
      <c r="X2648" s="54" t="s">
        <v>58</v>
      </c>
      <c r="Y2648" s="49"/>
      <c r="Z2648" s="54"/>
      <c r="AA2648" s="54"/>
      <c r="AB2648" s="54"/>
      <c r="AC2648" s="54" t="s">
        <v>82</v>
      </c>
      <c r="AD2648" s="54" t="s">
        <v>82</v>
      </c>
    </row>
    <row r="2649" spans="1:30" s="58" customFormat="1" ht="57" hidden="1" customHeight="1" x14ac:dyDescent="0.25">
      <c r="A2649" s="54">
        <f>+SUBTOTAL(3,$B$11:B2649)</f>
        <v>175</v>
      </c>
      <c r="B2649" s="54" t="s">
        <v>42</v>
      </c>
      <c r="C2649" s="54" t="s">
        <v>858</v>
      </c>
      <c r="D2649" s="54" t="s">
        <v>933</v>
      </c>
      <c r="E2649" s="54" t="s">
        <v>933</v>
      </c>
      <c r="F2649" s="54" t="s">
        <v>3931</v>
      </c>
      <c r="G2649" s="49" t="s">
        <v>3959</v>
      </c>
      <c r="H2649" s="54" t="s">
        <v>3931</v>
      </c>
      <c r="I2649" s="49" t="s">
        <v>3959</v>
      </c>
      <c r="J2649" s="54" t="s">
        <v>3931</v>
      </c>
      <c r="K2649" s="49" t="s">
        <v>3959</v>
      </c>
      <c r="L2649" s="80" t="s">
        <v>3960</v>
      </c>
      <c r="M2649" s="54" t="s">
        <v>48</v>
      </c>
      <c r="N2649" s="49" t="s">
        <v>64</v>
      </c>
      <c r="O2649" s="54" t="s">
        <v>65</v>
      </c>
      <c r="P2649" s="54"/>
      <c r="Q2649" s="54"/>
      <c r="R2649" s="54"/>
      <c r="S2649" s="54" t="s">
        <v>3985</v>
      </c>
      <c r="T2649" s="54" t="s">
        <v>3985</v>
      </c>
      <c r="U2649" s="54" t="s">
        <v>3985</v>
      </c>
      <c r="V2649" s="49" t="s">
        <v>879</v>
      </c>
      <c r="W2649" s="49" t="s">
        <v>880</v>
      </c>
      <c r="X2649" s="54" t="s">
        <v>58</v>
      </c>
      <c r="Y2649" s="49"/>
      <c r="Z2649" s="54"/>
      <c r="AA2649" s="54"/>
      <c r="AB2649" s="54"/>
      <c r="AC2649" s="54" t="s">
        <v>82</v>
      </c>
      <c r="AD2649" s="54" t="s">
        <v>82</v>
      </c>
    </row>
    <row r="2650" spans="1:30" s="58" customFormat="1" ht="57" hidden="1" customHeight="1" x14ac:dyDescent="0.25">
      <c r="A2650" s="54">
        <f>+SUBTOTAL(3,$B$11:B2650)</f>
        <v>175</v>
      </c>
      <c r="B2650" s="54" t="s">
        <v>42</v>
      </c>
      <c r="C2650" s="54" t="s">
        <v>858</v>
      </c>
      <c r="D2650" s="54" t="s">
        <v>933</v>
      </c>
      <c r="E2650" s="54" t="s">
        <v>933</v>
      </c>
      <c r="F2650" s="54" t="s">
        <v>3932</v>
      </c>
      <c r="G2650" s="49" t="s">
        <v>3959</v>
      </c>
      <c r="H2650" s="54" t="s">
        <v>3932</v>
      </c>
      <c r="I2650" s="49" t="s">
        <v>3959</v>
      </c>
      <c r="J2650" s="54" t="s">
        <v>3932</v>
      </c>
      <c r="K2650" s="49" t="s">
        <v>3959</v>
      </c>
      <c r="L2650" s="80" t="s">
        <v>3961</v>
      </c>
      <c r="M2650" s="54" t="s">
        <v>48</v>
      </c>
      <c r="N2650" s="49" t="s">
        <v>141</v>
      </c>
      <c r="O2650" s="54" t="s">
        <v>3962</v>
      </c>
      <c r="P2650" s="54"/>
      <c r="Q2650" s="54"/>
      <c r="R2650" s="54"/>
      <c r="S2650" s="54" t="s">
        <v>3986</v>
      </c>
      <c r="T2650" s="54" t="s">
        <v>3986</v>
      </c>
      <c r="U2650" s="54" t="s">
        <v>3986</v>
      </c>
      <c r="V2650" s="49" t="s">
        <v>80</v>
      </c>
      <c r="W2650" s="49" t="s">
        <v>81</v>
      </c>
      <c r="X2650" s="54" t="s">
        <v>58</v>
      </c>
      <c r="Y2650" s="49"/>
      <c r="Z2650" s="54"/>
      <c r="AA2650" s="54"/>
      <c r="AB2650" s="54"/>
      <c r="AC2650" s="54" t="s">
        <v>117</v>
      </c>
      <c r="AD2650" s="54" t="s">
        <v>117</v>
      </c>
    </row>
    <row r="2651" spans="1:30" s="58" customFormat="1" ht="57" hidden="1" customHeight="1" x14ac:dyDescent="0.25">
      <c r="A2651" s="54">
        <f>+SUBTOTAL(3,$B$11:B2651)</f>
        <v>175</v>
      </c>
      <c r="B2651" s="54" t="s">
        <v>42</v>
      </c>
      <c r="C2651" s="54" t="s">
        <v>858</v>
      </c>
      <c r="D2651" s="54" t="s">
        <v>933</v>
      </c>
      <c r="E2651" s="54" t="s">
        <v>933</v>
      </c>
      <c r="F2651" s="54" t="s">
        <v>3933</v>
      </c>
      <c r="G2651" s="49" t="s">
        <v>3963</v>
      </c>
      <c r="H2651" s="54" t="s">
        <v>3933</v>
      </c>
      <c r="I2651" s="49" t="s">
        <v>3963</v>
      </c>
      <c r="J2651" s="54" t="s">
        <v>3933</v>
      </c>
      <c r="K2651" s="49" t="s">
        <v>3963</v>
      </c>
      <c r="L2651" s="80" t="s">
        <v>3964</v>
      </c>
      <c r="M2651" s="54" t="s">
        <v>48</v>
      </c>
      <c r="N2651" s="49" t="s">
        <v>141</v>
      </c>
      <c r="O2651" s="54" t="s">
        <v>227</v>
      </c>
      <c r="P2651" s="54"/>
      <c r="Q2651" s="54"/>
      <c r="R2651" s="54"/>
      <c r="S2651" s="54" t="s">
        <v>3987</v>
      </c>
      <c r="T2651" s="54" t="s">
        <v>3987</v>
      </c>
      <c r="U2651" s="54" t="s">
        <v>3987</v>
      </c>
      <c r="V2651" s="49" t="s">
        <v>270</v>
      </c>
      <c r="W2651" s="49" t="s">
        <v>271</v>
      </c>
      <c r="X2651" s="54" t="s">
        <v>58</v>
      </c>
      <c r="Y2651" s="49"/>
      <c r="Z2651" s="54"/>
      <c r="AA2651" s="54"/>
      <c r="AB2651" s="54"/>
      <c r="AC2651" s="54" t="s">
        <v>82</v>
      </c>
      <c r="AD2651" s="54" t="s">
        <v>82</v>
      </c>
    </row>
    <row r="2652" spans="1:30" s="58" customFormat="1" ht="57" hidden="1" customHeight="1" x14ac:dyDescent="0.25">
      <c r="A2652" s="54">
        <f>+SUBTOTAL(3,$B$11:B2652)</f>
        <v>175</v>
      </c>
      <c r="B2652" s="54" t="s">
        <v>42</v>
      </c>
      <c r="C2652" s="54" t="s">
        <v>858</v>
      </c>
      <c r="D2652" s="54" t="s">
        <v>933</v>
      </c>
      <c r="E2652" s="54" t="s">
        <v>933</v>
      </c>
      <c r="F2652" s="54" t="s">
        <v>3934</v>
      </c>
      <c r="G2652" s="49" t="s">
        <v>3965</v>
      </c>
      <c r="H2652" s="54" t="s">
        <v>3934</v>
      </c>
      <c r="I2652" s="49" t="s">
        <v>3965</v>
      </c>
      <c r="J2652" s="54" t="s">
        <v>3934</v>
      </c>
      <c r="K2652" s="49" t="s">
        <v>3965</v>
      </c>
      <c r="L2652" s="80" t="s">
        <v>3966</v>
      </c>
      <c r="M2652" s="54" t="s">
        <v>48</v>
      </c>
      <c r="N2652" s="49" t="s">
        <v>197</v>
      </c>
      <c r="O2652" s="54" t="s">
        <v>237</v>
      </c>
      <c r="P2652" s="54"/>
      <c r="Q2652" s="54"/>
      <c r="R2652" s="54"/>
      <c r="S2652" s="54" t="s">
        <v>3988</v>
      </c>
      <c r="T2652" s="54" t="s">
        <v>3988</v>
      </c>
      <c r="U2652" s="54" t="s">
        <v>3988</v>
      </c>
      <c r="V2652" s="49" t="s">
        <v>1452</v>
      </c>
      <c r="W2652" s="49" t="s">
        <v>1716</v>
      </c>
      <c r="X2652" s="54" t="s">
        <v>58</v>
      </c>
      <c r="Y2652" s="49"/>
      <c r="Z2652" s="54"/>
      <c r="AA2652" s="54"/>
      <c r="AB2652" s="54"/>
      <c r="AC2652" s="54" t="s">
        <v>82</v>
      </c>
      <c r="AD2652" s="54" t="s">
        <v>82</v>
      </c>
    </row>
    <row r="2653" spans="1:30" s="58" customFormat="1" ht="57" hidden="1" customHeight="1" x14ac:dyDescent="0.25">
      <c r="A2653" s="54">
        <f>+SUBTOTAL(3,$B$11:B2653)</f>
        <v>175</v>
      </c>
      <c r="B2653" s="54" t="s">
        <v>42</v>
      </c>
      <c r="C2653" s="54" t="s">
        <v>858</v>
      </c>
      <c r="D2653" s="54" t="s">
        <v>933</v>
      </c>
      <c r="E2653" s="54" t="s">
        <v>933</v>
      </c>
      <c r="F2653" s="54" t="s">
        <v>3935</v>
      </c>
      <c r="G2653" s="49" t="s">
        <v>3967</v>
      </c>
      <c r="H2653" s="54" t="s">
        <v>3935</v>
      </c>
      <c r="I2653" s="49" t="s">
        <v>3967</v>
      </c>
      <c r="J2653" s="54" t="s">
        <v>3935</v>
      </c>
      <c r="K2653" s="49" t="s">
        <v>3967</v>
      </c>
      <c r="L2653" s="80" t="s">
        <v>3968</v>
      </c>
      <c r="M2653" s="54" t="s">
        <v>48</v>
      </c>
      <c r="N2653" s="49" t="s">
        <v>197</v>
      </c>
      <c r="O2653" s="54" t="s">
        <v>237</v>
      </c>
      <c r="P2653" s="54"/>
      <c r="Q2653" s="54"/>
      <c r="R2653" s="54"/>
      <c r="S2653" s="54" t="s">
        <v>3989</v>
      </c>
      <c r="T2653" s="54" t="s">
        <v>3989</v>
      </c>
      <c r="U2653" s="54" t="s">
        <v>3989</v>
      </c>
      <c r="V2653" s="49" t="s">
        <v>1452</v>
      </c>
      <c r="W2653" s="49" t="s">
        <v>1716</v>
      </c>
      <c r="X2653" s="54" t="s">
        <v>58</v>
      </c>
      <c r="Y2653" s="49"/>
      <c r="Z2653" s="54"/>
      <c r="AA2653" s="54"/>
      <c r="AB2653" s="54"/>
      <c r="AC2653" s="54" t="s">
        <v>82</v>
      </c>
      <c r="AD2653" s="54" t="s">
        <v>82</v>
      </c>
    </row>
    <row r="2654" spans="1:30" s="58" customFormat="1" ht="57" hidden="1" customHeight="1" x14ac:dyDescent="0.25">
      <c r="A2654" s="54">
        <f>+SUBTOTAL(3,$B$11:B2654)</f>
        <v>175</v>
      </c>
      <c r="B2654" s="54" t="s">
        <v>42</v>
      </c>
      <c r="C2654" s="54" t="s">
        <v>858</v>
      </c>
      <c r="D2654" s="54" t="s">
        <v>933</v>
      </c>
      <c r="E2654" s="54" t="s">
        <v>933</v>
      </c>
      <c r="F2654" s="54" t="s">
        <v>3936</v>
      </c>
      <c r="G2654" s="49" t="s">
        <v>3969</v>
      </c>
      <c r="H2654" s="54" t="s">
        <v>3936</v>
      </c>
      <c r="I2654" s="49" t="s">
        <v>3969</v>
      </c>
      <c r="J2654" s="54" t="s">
        <v>3936</v>
      </c>
      <c r="K2654" s="49" t="s">
        <v>3969</v>
      </c>
      <c r="L2654" s="80" t="s">
        <v>3970</v>
      </c>
      <c r="M2654" s="54" t="s">
        <v>48</v>
      </c>
      <c r="N2654" s="49" t="s">
        <v>242</v>
      </c>
      <c r="O2654" s="54" t="s">
        <v>409</v>
      </c>
      <c r="P2654" s="54"/>
      <c r="Q2654" s="54"/>
      <c r="R2654" s="54"/>
      <c r="S2654" s="54" t="s">
        <v>3990</v>
      </c>
      <c r="T2654" s="54" t="s">
        <v>3990</v>
      </c>
      <c r="U2654" s="54" t="s">
        <v>3990</v>
      </c>
      <c r="V2654" s="49" t="s">
        <v>270</v>
      </c>
      <c r="W2654" s="49" t="s">
        <v>271</v>
      </c>
      <c r="X2654" s="54" t="s">
        <v>58</v>
      </c>
      <c r="Y2654" s="49"/>
      <c r="Z2654" s="54"/>
      <c r="AA2654" s="54"/>
      <c r="AB2654" s="54"/>
      <c r="AC2654" s="54" t="s">
        <v>82</v>
      </c>
      <c r="AD2654" s="54" t="s">
        <v>82</v>
      </c>
    </row>
    <row r="2655" spans="1:30" s="58" customFormat="1" ht="57" hidden="1" customHeight="1" x14ac:dyDescent="0.25">
      <c r="A2655" s="54">
        <f>+SUBTOTAL(3,$B$11:B2655)</f>
        <v>175</v>
      </c>
      <c r="B2655" s="54" t="s">
        <v>42</v>
      </c>
      <c r="C2655" s="54" t="s">
        <v>858</v>
      </c>
      <c r="D2655" s="54" t="s">
        <v>933</v>
      </c>
      <c r="E2655" s="54" t="s">
        <v>933</v>
      </c>
      <c r="F2655" s="54" t="s">
        <v>3991</v>
      </c>
      <c r="G2655" s="49" t="s">
        <v>3868</v>
      </c>
      <c r="H2655" s="54" t="s">
        <v>3991</v>
      </c>
      <c r="I2655" s="49" t="s">
        <v>3868</v>
      </c>
      <c r="J2655" s="54" t="s">
        <v>3991</v>
      </c>
      <c r="K2655" s="49" t="s">
        <v>3868</v>
      </c>
      <c r="L2655" s="80" t="s">
        <v>3992</v>
      </c>
      <c r="M2655" s="54" t="s">
        <v>48</v>
      </c>
      <c r="N2655" s="49" t="s">
        <v>49</v>
      </c>
      <c r="O2655" s="54" t="s">
        <v>877</v>
      </c>
      <c r="P2655" s="54"/>
      <c r="Q2655" s="54"/>
      <c r="R2655" s="54"/>
      <c r="S2655" s="54" t="s">
        <v>3993</v>
      </c>
      <c r="T2655" s="54" t="s">
        <v>3993</v>
      </c>
      <c r="U2655" s="54" t="s">
        <v>3993</v>
      </c>
      <c r="V2655" s="49" t="s">
        <v>80</v>
      </c>
      <c r="W2655" s="49"/>
      <c r="X2655" s="54" t="s">
        <v>58</v>
      </c>
      <c r="Y2655" s="49"/>
      <c r="Z2655" s="54"/>
      <c r="AA2655" s="54"/>
      <c r="AB2655" s="54"/>
      <c r="AC2655" s="54" t="s">
        <v>82</v>
      </c>
      <c r="AD2655" s="54" t="s">
        <v>82</v>
      </c>
    </row>
    <row r="2656" spans="1:30" s="58" customFormat="1" ht="57" hidden="1" customHeight="1" x14ac:dyDescent="0.25">
      <c r="A2656" s="54">
        <f>+SUBTOTAL(3,$B$11:B2656)</f>
        <v>175</v>
      </c>
      <c r="B2656" s="54" t="s">
        <v>42</v>
      </c>
      <c r="C2656" s="54" t="s">
        <v>858</v>
      </c>
      <c r="D2656" s="54" t="s">
        <v>933</v>
      </c>
      <c r="E2656" s="54" t="s">
        <v>933</v>
      </c>
      <c r="F2656" s="54" t="s">
        <v>3994</v>
      </c>
      <c r="G2656" s="49" t="s">
        <v>3868</v>
      </c>
      <c r="H2656" s="54" t="s">
        <v>3994</v>
      </c>
      <c r="I2656" s="49" t="s">
        <v>3868</v>
      </c>
      <c r="J2656" s="54" t="s">
        <v>3994</v>
      </c>
      <c r="K2656" s="49" t="s">
        <v>3868</v>
      </c>
      <c r="L2656" s="80" t="s">
        <v>3995</v>
      </c>
      <c r="M2656" s="54" t="s">
        <v>48</v>
      </c>
      <c r="N2656" s="49" t="s">
        <v>141</v>
      </c>
      <c r="O2656" s="54" t="s">
        <v>210</v>
      </c>
      <c r="P2656" s="54"/>
      <c r="Q2656" s="54"/>
      <c r="R2656" s="54"/>
      <c r="S2656" s="54" t="s">
        <v>3996</v>
      </c>
      <c r="T2656" s="54" t="s">
        <v>3996</v>
      </c>
      <c r="U2656" s="54" t="s">
        <v>3996</v>
      </c>
      <c r="V2656" s="49" t="s">
        <v>80</v>
      </c>
      <c r="W2656" s="49"/>
      <c r="X2656" s="54" t="s">
        <v>58</v>
      </c>
      <c r="Y2656" s="49"/>
      <c r="Z2656" s="54"/>
      <c r="AA2656" s="54"/>
      <c r="AB2656" s="54"/>
      <c r="AC2656" s="54" t="s">
        <v>82</v>
      </c>
      <c r="AD2656" s="54" t="s">
        <v>82</v>
      </c>
    </row>
    <row r="2657" spans="1:796 1052:1820 2076:2844 3100:3868 4124:4892 5148:5916 6172:6940 7196:7964 8220:8988 9244:10012 10268:11036 11292:12060 12316:13084 13340:14108 14364:15132 15388:16156" s="58" customFormat="1" ht="57" hidden="1" customHeight="1" x14ac:dyDescent="0.25">
      <c r="A2657" s="54">
        <f>+SUBTOTAL(3,$B$11:B2657)</f>
        <v>175</v>
      </c>
      <c r="B2657" s="54" t="s">
        <v>42</v>
      </c>
      <c r="C2657" s="54" t="s">
        <v>858</v>
      </c>
      <c r="D2657" s="54" t="s">
        <v>933</v>
      </c>
      <c r="E2657" s="54" t="s">
        <v>933</v>
      </c>
      <c r="F2657" s="54" t="s">
        <v>3997</v>
      </c>
      <c r="G2657" s="49" t="s">
        <v>3671</v>
      </c>
      <c r="H2657" s="54" t="s">
        <v>3997</v>
      </c>
      <c r="I2657" s="49" t="s">
        <v>3671</v>
      </c>
      <c r="J2657" s="54" t="s">
        <v>3997</v>
      </c>
      <c r="K2657" s="49" t="s">
        <v>3671</v>
      </c>
      <c r="L2657" s="80" t="s">
        <v>3998</v>
      </c>
      <c r="M2657" s="54" t="s">
        <v>48</v>
      </c>
      <c r="N2657" s="49" t="s">
        <v>242</v>
      </c>
      <c r="O2657" s="54" t="s">
        <v>308</v>
      </c>
      <c r="P2657" s="54"/>
      <c r="Q2657" s="54"/>
      <c r="R2657" s="54"/>
      <c r="S2657" s="54" t="s">
        <v>3999</v>
      </c>
      <c r="T2657" s="54" t="s">
        <v>3999</v>
      </c>
      <c r="U2657" s="54" t="s">
        <v>3999</v>
      </c>
      <c r="V2657" s="49" t="s">
        <v>931</v>
      </c>
      <c r="W2657" s="49"/>
      <c r="X2657" s="54" t="s">
        <v>58</v>
      </c>
      <c r="Y2657" s="49"/>
      <c r="Z2657" s="54"/>
      <c r="AA2657" s="54"/>
      <c r="AB2657" s="54"/>
      <c r="AC2657" s="54" t="s">
        <v>82</v>
      </c>
      <c r="AD2657" s="54" t="s">
        <v>82</v>
      </c>
    </row>
    <row r="2658" spans="1:796 1052:1820 2076:2844 3100:3868 4124:4892 5148:5916 6172:6940 7196:7964 8220:8988 9244:10012 10268:11036 11292:12060 12316:13084 13340:14108 14364:15132 15388:16156" s="58" customFormat="1" ht="57" hidden="1" customHeight="1" x14ac:dyDescent="0.25">
      <c r="A2658" s="54">
        <f>+SUBTOTAL(3,$B$11:B2658)</f>
        <v>175</v>
      </c>
      <c r="B2658" s="54" t="s">
        <v>42</v>
      </c>
      <c r="C2658" s="54" t="s">
        <v>858</v>
      </c>
      <c r="D2658" s="54" t="s">
        <v>933</v>
      </c>
      <c r="E2658" s="54" t="s">
        <v>933</v>
      </c>
      <c r="F2658" s="54" t="s">
        <v>4000</v>
      </c>
      <c r="G2658" s="49" t="s">
        <v>4001</v>
      </c>
      <c r="H2658" s="54" t="s">
        <v>4000</v>
      </c>
      <c r="I2658" s="49" t="s">
        <v>4001</v>
      </c>
      <c r="J2658" s="54" t="s">
        <v>4000</v>
      </c>
      <c r="K2658" s="49" t="s">
        <v>4001</v>
      </c>
      <c r="L2658" s="80" t="s">
        <v>4002</v>
      </c>
      <c r="M2658" s="54" t="s">
        <v>48</v>
      </c>
      <c r="N2658" s="49" t="s">
        <v>182</v>
      </c>
      <c r="O2658" s="54" t="s">
        <v>1642</v>
      </c>
      <c r="P2658" s="54"/>
      <c r="Q2658" s="54"/>
      <c r="R2658" s="54"/>
      <c r="S2658" s="54" t="s">
        <v>4003</v>
      </c>
      <c r="T2658" s="54" t="s">
        <v>4003</v>
      </c>
      <c r="U2658" s="54" t="s">
        <v>4003</v>
      </c>
      <c r="V2658" s="49" t="s">
        <v>80</v>
      </c>
      <c r="W2658" s="49" t="s">
        <v>81</v>
      </c>
      <c r="X2658" s="54" t="s">
        <v>58</v>
      </c>
      <c r="Y2658" s="49"/>
      <c r="Z2658" s="54"/>
      <c r="AA2658" s="54"/>
      <c r="AB2658" s="54"/>
      <c r="AC2658" s="54" t="s">
        <v>82</v>
      </c>
      <c r="AD2658" s="54" t="s">
        <v>82</v>
      </c>
    </row>
    <row r="2659" spans="1:796 1052:1820 2076:2844 3100:3868 4124:4892 5148:5916 6172:6940 7196:7964 8220:8988 9244:10012 10268:11036 11292:12060 12316:13084 13340:14108 14364:15132 15388:16156" s="58" customFormat="1" ht="57" hidden="1" customHeight="1" x14ac:dyDescent="0.25">
      <c r="A2659" s="54">
        <f>+SUBTOTAL(3,$B$11:B2659)</f>
        <v>175</v>
      </c>
      <c r="B2659" s="54" t="s">
        <v>42</v>
      </c>
      <c r="C2659" s="54" t="s">
        <v>858</v>
      </c>
      <c r="D2659" s="54" t="s">
        <v>933</v>
      </c>
      <c r="E2659" s="54" t="s">
        <v>933</v>
      </c>
      <c r="F2659" s="54" t="s">
        <v>4004</v>
      </c>
      <c r="G2659" s="49" t="s">
        <v>3762</v>
      </c>
      <c r="H2659" s="54" t="s">
        <v>4004</v>
      </c>
      <c r="I2659" s="49" t="s">
        <v>3762</v>
      </c>
      <c r="J2659" s="54" t="s">
        <v>4004</v>
      </c>
      <c r="K2659" s="49" t="s">
        <v>3762</v>
      </c>
      <c r="L2659" s="80" t="s">
        <v>4005</v>
      </c>
      <c r="M2659" s="54" t="s">
        <v>48</v>
      </c>
      <c r="N2659" s="49" t="s">
        <v>64</v>
      </c>
      <c r="O2659" s="54" t="s">
        <v>65</v>
      </c>
      <c r="P2659" s="54"/>
      <c r="Q2659" s="54"/>
      <c r="R2659" s="54"/>
      <c r="S2659" s="54" t="s">
        <v>4006</v>
      </c>
      <c r="T2659" s="54" t="s">
        <v>4006</v>
      </c>
      <c r="U2659" s="54" t="s">
        <v>4006</v>
      </c>
      <c r="V2659" s="49" t="s">
        <v>115</v>
      </c>
      <c r="W2659" s="49" t="s">
        <v>1716</v>
      </c>
      <c r="X2659" s="54" t="s">
        <v>58</v>
      </c>
      <c r="Y2659" s="49"/>
      <c r="Z2659" s="54"/>
      <c r="AA2659" s="54"/>
      <c r="AB2659" s="54"/>
      <c r="AC2659" s="54" t="s">
        <v>82</v>
      </c>
      <c r="AD2659" s="54" t="s">
        <v>82</v>
      </c>
    </row>
    <row r="2660" spans="1:796 1052:1820 2076:2844 3100:3868 4124:4892 5148:5916 6172:6940 7196:7964 8220:8988 9244:10012 10268:11036 11292:12060 12316:13084 13340:14108 14364:15132 15388:16156" s="58" customFormat="1" ht="57" hidden="1" customHeight="1" x14ac:dyDescent="0.25">
      <c r="A2660" s="54">
        <f>+SUBTOTAL(3,$B$11:B2660)</f>
        <v>175</v>
      </c>
      <c r="B2660" s="54" t="s">
        <v>42</v>
      </c>
      <c r="C2660" s="54" t="s">
        <v>858</v>
      </c>
      <c r="D2660" s="54" t="s">
        <v>933</v>
      </c>
      <c r="E2660" s="54" t="s">
        <v>933</v>
      </c>
      <c r="F2660" s="54" t="s">
        <v>4007</v>
      </c>
      <c r="G2660" s="49" t="s">
        <v>3762</v>
      </c>
      <c r="H2660" s="54" t="s">
        <v>4007</v>
      </c>
      <c r="I2660" s="49" t="s">
        <v>3762</v>
      </c>
      <c r="J2660" s="54" t="s">
        <v>4007</v>
      </c>
      <c r="K2660" s="49" t="s">
        <v>3762</v>
      </c>
      <c r="L2660" s="80" t="s">
        <v>4008</v>
      </c>
      <c r="M2660" s="54" t="s">
        <v>48</v>
      </c>
      <c r="N2660" s="49" t="s">
        <v>141</v>
      </c>
      <c r="O2660" s="54" t="s">
        <v>624</v>
      </c>
      <c r="P2660" s="54"/>
      <c r="Q2660" s="54"/>
      <c r="R2660" s="54"/>
      <c r="S2660" s="54" t="s">
        <v>4009</v>
      </c>
      <c r="T2660" s="54" t="s">
        <v>4009</v>
      </c>
      <c r="U2660" s="54" t="s">
        <v>4009</v>
      </c>
      <c r="V2660" s="49" t="s">
        <v>80</v>
      </c>
      <c r="W2660" s="49" t="s">
        <v>81</v>
      </c>
      <c r="X2660" s="54" t="s">
        <v>58</v>
      </c>
      <c r="Y2660" s="49"/>
      <c r="Z2660" s="54"/>
      <c r="AA2660" s="54"/>
      <c r="AB2660" s="54"/>
      <c r="AC2660" s="54" t="s">
        <v>82</v>
      </c>
      <c r="AD2660" s="54" t="s">
        <v>82</v>
      </c>
    </row>
    <row r="2661" spans="1:796 1052:1820 2076:2844 3100:3868 4124:4892 5148:5916 6172:6940 7196:7964 8220:8988 9244:10012 10268:11036 11292:12060 12316:13084 13340:14108 14364:15132 15388:16156" s="58" customFormat="1" ht="57" hidden="1" customHeight="1" x14ac:dyDescent="0.25">
      <c r="A2661" s="54">
        <f>+SUBTOTAL(3,$B$11:B2661)</f>
        <v>175</v>
      </c>
      <c r="B2661" s="54" t="s">
        <v>42</v>
      </c>
      <c r="C2661" s="54" t="s">
        <v>858</v>
      </c>
      <c r="D2661" s="54" t="s">
        <v>933</v>
      </c>
      <c r="E2661" s="54" t="s">
        <v>933</v>
      </c>
      <c r="F2661" s="54" t="s">
        <v>4010</v>
      </c>
      <c r="G2661" s="49" t="s">
        <v>3766</v>
      </c>
      <c r="H2661" s="54" t="s">
        <v>4010</v>
      </c>
      <c r="I2661" s="49" t="s">
        <v>3766</v>
      </c>
      <c r="J2661" s="54" t="s">
        <v>4010</v>
      </c>
      <c r="K2661" s="49" t="s">
        <v>3766</v>
      </c>
      <c r="L2661" s="80" t="s">
        <v>4011</v>
      </c>
      <c r="M2661" s="54" t="s">
        <v>48</v>
      </c>
      <c r="N2661" s="49" t="s">
        <v>141</v>
      </c>
      <c r="O2661" s="54" t="s">
        <v>1384</v>
      </c>
      <c r="P2661" s="54"/>
      <c r="Q2661" s="54"/>
      <c r="R2661" s="54"/>
      <c r="S2661" s="54" t="s">
        <v>4012</v>
      </c>
      <c r="T2661" s="54" t="s">
        <v>4012</v>
      </c>
      <c r="U2661" s="54" t="s">
        <v>4012</v>
      </c>
      <c r="V2661" s="49" t="s">
        <v>115</v>
      </c>
      <c r="W2661" s="49"/>
      <c r="X2661" s="54" t="s">
        <v>58</v>
      </c>
      <c r="Y2661" s="49"/>
      <c r="Z2661" s="54"/>
      <c r="AA2661" s="54"/>
      <c r="AB2661" s="54"/>
      <c r="AC2661" s="54" t="s">
        <v>82</v>
      </c>
      <c r="AD2661" s="54" t="s">
        <v>82</v>
      </c>
    </row>
    <row r="2662" spans="1:796 1052:1820 2076:2844 3100:3868 4124:4892 5148:5916 6172:6940 7196:7964 8220:8988 9244:10012 10268:11036 11292:12060 12316:13084 13340:14108 14364:15132 15388:16156" s="58" customFormat="1" ht="57" hidden="1" customHeight="1" x14ac:dyDescent="0.25">
      <c r="A2662" s="54">
        <f>+SUBTOTAL(3,$B$11:B2662)</f>
        <v>175</v>
      </c>
      <c r="B2662" s="54" t="s">
        <v>42</v>
      </c>
      <c r="C2662" s="54" t="s">
        <v>858</v>
      </c>
      <c r="D2662" s="54" t="s">
        <v>933</v>
      </c>
      <c r="E2662" s="54" t="s">
        <v>933</v>
      </c>
      <c r="F2662" s="54" t="s">
        <v>4013</v>
      </c>
      <c r="G2662" s="49" t="s">
        <v>3766</v>
      </c>
      <c r="H2662" s="54" t="s">
        <v>4013</v>
      </c>
      <c r="I2662" s="49" t="s">
        <v>3766</v>
      </c>
      <c r="J2662" s="54" t="s">
        <v>4013</v>
      </c>
      <c r="K2662" s="49" t="s">
        <v>3766</v>
      </c>
      <c r="L2662" s="80" t="s">
        <v>4014</v>
      </c>
      <c r="M2662" s="54" t="s">
        <v>48</v>
      </c>
      <c r="N2662" s="49" t="s">
        <v>141</v>
      </c>
      <c r="O2662" s="54" t="s">
        <v>554</v>
      </c>
      <c r="P2662" s="54"/>
      <c r="Q2662" s="54"/>
      <c r="R2662" s="54"/>
      <c r="S2662" s="54" t="s">
        <v>4015</v>
      </c>
      <c r="T2662" s="54" t="s">
        <v>4015</v>
      </c>
      <c r="U2662" s="54" t="s">
        <v>4015</v>
      </c>
      <c r="V2662" s="49" t="s">
        <v>270</v>
      </c>
      <c r="W2662" s="49"/>
      <c r="X2662" s="54" t="s">
        <v>58</v>
      </c>
      <c r="Y2662" s="49"/>
      <c r="Z2662" s="54"/>
      <c r="AA2662" s="54"/>
      <c r="AB2662" s="54"/>
      <c r="AC2662" s="54" t="s">
        <v>82</v>
      </c>
      <c r="AD2662" s="54" t="s">
        <v>82</v>
      </c>
    </row>
    <row r="2663" spans="1:796 1052:1820 2076:2844 3100:3868 4124:4892 5148:5916 6172:6940 7196:7964 8220:8988 9244:10012 10268:11036 11292:12060 12316:13084 13340:14108 14364:15132 15388:16156" s="58" customFormat="1" ht="57" hidden="1" customHeight="1" x14ac:dyDescent="0.25">
      <c r="A2663" s="54">
        <f>+SUBTOTAL(3,$B$11:B2663)</f>
        <v>175</v>
      </c>
      <c r="B2663" s="54" t="s">
        <v>42</v>
      </c>
      <c r="C2663" s="54" t="s">
        <v>858</v>
      </c>
      <c r="D2663" s="54" t="s">
        <v>933</v>
      </c>
      <c r="E2663" s="54" t="s">
        <v>933</v>
      </c>
      <c r="F2663" s="54" t="s">
        <v>4018</v>
      </c>
      <c r="G2663" s="49" t="s">
        <v>3775</v>
      </c>
      <c r="H2663" s="54" t="s">
        <v>4018</v>
      </c>
      <c r="I2663" s="49" t="s">
        <v>3775</v>
      </c>
      <c r="J2663" s="54" t="s">
        <v>4018</v>
      </c>
      <c r="K2663" s="49" t="s">
        <v>3775</v>
      </c>
      <c r="L2663" s="80" t="s">
        <v>4016</v>
      </c>
      <c r="M2663" s="54" t="s">
        <v>48</v>
      </c>
      <c r="N2663" s="49" t="s">
        <v>261</v>
      </c>
      <c r="O2663" s="54" t="s">
        <v>262</v>
      </c>
      <c r="P2663" s="54"/>
      <c r="Q2663" s="54"/>
      <c r="R2663" s="54"/>
      <c r="S2663" s="54" t="s">
        <v>4017</v>
      </c>
      <c r="T2663" s="54" t="s">
        <v>4017</v>
      </c>
      <c r="U2663" s="54" t="s">
        <v>4017</v>
      </c>
      <c r="V2663" s="49" t="s">
        <v>80</v>
      </c>
      <c r="W2663" s="49" t="s">
        <v>81</v>
      </c>
      <c r="X2663" s="54" t="s">
        <v>58</v>
      </c>
      <c r="Y2663" s="49"/>
      <c r="Z2663" s="54"/>
      <c r="AA2663" s="54"/>
      <c r="AB2663" s="54"/>
      <c r="AC2663" s="54" t="s">
        <v>117</v>
      </c>
      <c r="AD2663" s="54" t="s">
        <v>117</v>
      </c>
    </row>
    <row r="2664" spans="1:796 1052:1820 2076:2844 3100:3868 4124:4892 5148:5916 6172:6940 7196:7964 8220:8988 9244:10012 10268:11036 11292:12060 12316:13084 13340:14108 14364:15132 15388:16156" s="58" customFormat="1" ht="57" hidden="1" customHeight="1" x14ac:dyDescent="0.25">
      <c r="A2664" s="54">
        <f>+SUBTOTAL(3,$B$11:B2664)</f>
        <v>175</v>
      </c>
      <c r="B2664" s="54" t="s">
        <v>42</v>
      </c>
      <c r="C2664" s="54" t="s">
        <v>858</v>
      </c>
      <c r="D2664" s="54" t="s">
        <v>933</v>
      </c>
      <c r="E2664" s="54" t="s">
        <v>933</v>
      </c>
      <c r="F2664" s="54" t="s">
        <v>4020</v>
      </c>
      <c r="G2664" s="49" t="s">
        <v>3775</v>
      </c>
      <c r="H2664" s="54" t="s">
        <v>4020</v>
      </c>
      <c r="I2664" s="49" t="s">
        <v>3775</v>
      </c>
      <c r="J2664" s="54" t="s">
        <v>4020</v>
      </c>
      <c r="K2664" s="49" t="s">
        <v>3775</v>
      </c>
      <c r="L2664" s="80" t="s">
        <v>4019</v>
      </c>
      <c r="M2664" s="54" t="s">
        <v>48</v>
      </c>
      <c r="N2664" s="49" t="s">
        <v>261</v>
      </c>
      <c r="O2664" s="54" t="s">
        <v>262</v>
      </c>
      <c r="P2664" s="54"/>
      <c r="Q2664" s="54"/>
      <c r="R2664" s="54"/>
      <c r="S2664" s="54" t="s">
        <v>4021</v>
      </c>
      <c r="T2664" s="54" t="s">
        <v>4021</v>
      </c>
      <c r="U2664" s="54" t="s">
        <v>4021</v>
      </c>
      <c r="V2664" s="49" t="s">
        <v>80</v>
      </c>
      <c r="W2664" s="49" t="s">
        <v>81</v>
      </c>
      <c r="X2664" s="54" t="s">
        <v>58</v>
      </c>
      <c r="Y2664" s="49"/>
      <c r="Z2664" s="54"/>
      <c r="AA2664" s="54"/>
      <c r="AB2664" s="54"/>
      <c r="AC2664" s="54" t="s">
        <v>117</v>
      </c>
      <c r="AD2664" s="54" t="s">
        <v>117</v>
      </c>
    </row>
    <row r="2665" spans="1:796 1052:1820 2076:2844 3100:3868 4124:4892 5148:5916 6172:6940 7196:7964 8220:8988 9244:10012 10268:11036 11292:12060 12316:13084 13340:14108 14364:15132 15388:16156" s="58" customFormat="1" ht="57" hidden="1" customHeight="1" x14ac:dyDescent="0.25">
      <c r="A2665" s="54">
        <f>+SUBTOTAL(3,$B$11:B2665)</f>
        <v>175</v>
      </c>
      <c r="B2665" s="54" t="s">
        <v>42</v>
      </c>
      <c r="C2665" s="54" t="s">
        <v>858</v>
      </c>
      <c r="D2665" s="54" t="s">
        <v>933</v>
      </c>
      <c r="E2665" s="54" t="s">
        <v>933</v>
      </c>
      <c r="F2665" s="49" t="s">
        <v>4026</v>
      </c>
      <c r="G2665" s="54" t="s">
        <v>3782</v>
      </c>
      <c r="H2665" s="49" t="s">
        <v>4026</v>
      </c>
      <c r="I2665" s="54" t="s">
        <v>3782</v>
      </c>
      <c r="J2665" s="49" t="s">
        <v>4026</v>
      </c>
      <c r="K2665" s="54" t="s">
        <v>3782</v>
      </c>
      <c r="L2665" s="80" t="s">
        <v>4025</v>
      </c>
      <c r="M2665" s="54" t="s">
        <v>48</v>
      </c>
      <c r="N2665" s="49" t="s">
        <v>141</v>
      </c>
      <c r="O2665" s="54" t="s">
        <v>554</v>
      </c>
      <c r="P2665" s="54"/>
      <c r="Q2665" s="54"/>
      <c r="R2665" s="54"/>
      <c r="S2665" s="54" t="s">
        <v>4027</v>
      </c>
      <c r="T2665" s="54" t="s">
        <v>4027</v>
      </c>
      <c r="U2665" s="54" t="s">
        <v>4027</v>
      </c>
      <c r="V2665" s="49" t="s">
        <v>147</v>
      </c>
      <c r="W2665" s="49"/>
      <c r="X2665" s="54" t="s">
        <v>58</v>
      </c>
      <c r="Y2665" s="49"/>
      <c r="Z2665" s="54"/>
      <c r="AA2665" s="54"/>
      <c r="AB2665" s="54"/>
      <c r="AC2665" s="54" t="s">
        <v>82</v>
      </c>
      <c r="AD2665" s="54" t="s">
        <v>82</v>
      </c>
    </row>
    <row r="2666" spans="1:796 1052:1820 2076:2844 3100:3868 4124:4892 5148:5916 6172:6940 7196:7964 8220:8988 9244:10012 10268:11036 11292:12060 12316:13084 13340:14108 14364:15132 15388:16156" s="58" customFormat="1" ht="57" hidden="1" customHeight="1" x14ac:dyDescent="0.25">
      <c r="A2666" s="54">
        <f>+SUBTOTAL(3,$B$11:B2666)</f>
        <v>175</v>
      </c>
      <c r="B2666" s="54" t="s">
        <v>42</v>
      </c>
      <c r="C2666" s="54" t="s">
        <v>858</v>
      </c>
      <c r="D2666" s="54" t="s">
        <v>933</v>
      </c>
      <c r="E2666" s="54" t="s">
        <v>933</v>
      </c>
      <c r="F2666" s="54" t="s">
        <v>4029</v>
      </c>
      <c r="G2666" s="54" t="s">
        <v>3782</v>
      </c>
      <c r="H2666" s="54" t="s">
        <v>4029</v>
      </c>
      <c r="I2666" s="54" t="s">
        <v>3782</v>
      </c>
      <c r="J2666" s="54" t="s">
        <v>4029</v>
      </c>
      <c r="K2666" s="54" t="s">
        <v>3782</v>
      </c>
      <c r="L2666" s="80" t="s">
        <v>4028</v>
      </c>
      <c r="M2666" s="54" t="s">
        <v>48</v>
      </c>
      <c r="N2666" s="49" t="s">
        <v>242</v>
      </c>
      <c r="O2666" s="54" t="s">
        <v>3320</v>
      </c>
      <c r="P2666" s="54"/>
      <c r="Q2666" s="54"/>
      <c r="R2666" s="54"/>
      <c r="S2666" s="54" t="s">
        <v>4030</v>
      </c>
      <c r="T2666" s="54" t="s">
        <v>4030</v>
      </c>
      <c r="U2666" s="54" t="s">
        <v>4030</v>
      </c>
      <c r="V2666" s="49" t="s">
        <v>147</v>
      </c>
      <c r="W2666" s="49"/>
      <c r="X2666" s="54" t="s">
        <v>58</v>
      </c>
      <c r="Y2666" s="49"/>
      <c r="Z2666" s="54"/>
      <c r="AA2666" s="54"/>
      <c r="AB2666" s="54"/>
      <c r="AC2666" s="54" t="s">
        <v>82</v>
      </c>
      <c r="AD2666" s="54" t="s">
        <v>82</v>
      </c>
    </row>
    <row r="2667" spans="1:796 1052:1820 2076:2844 3100:3868 4124:4892 5148:5916 6172:6940 7196:7964 8220:8988 9244:10012 10268:11036 11292:12060 12316:13084 13340:14108 14364:15132 15388:16156" s="58" customFormat="1" ht="57" hidden="1" customHeight="1" x14ac:dyDescent="0.25">
      <c r="A2667" s="54">
        <f>+SUBTOTAL(3,$B$11:B2667)</f>
        <v>175</v>
      </c>
      <c r="B2667" s="54" t="s">
        <v>42</v>
      </c>
      <c r="C2667" s="54" t="s">
        <v>858</v>
      </c>
      <c r="D2667" s="54" t="s">
        <v>933</v>
      </c>
      <c r="E2667" s="54" t="s">
        <v>933</v>
      </c>
      <c r="F2667" s="54" t="s">
        <v>4033</v>
      </c>
      <c r="G2667" s="49" t="s">
        <v>4032</v>
      </c>
      <c r="H2667" s="54" t="s">
        <v>4033</v>
      </c>
      <c r="I2667" s="49" t="s">
        <v>4032</v>
      </c>
      <c r="J2667" s="54" t="s">
        <v>4033</v>
      </c>
      <c r="K2667" s="49" t="s">
        <v>4032</v>
      </c>
      <c r="L2667" s="80" t="s">
        <v>4031</v>
      </c>
      <c r="M2667" s="54" t="s">
        <v>48</v>
      </c>
      <c r="N2667" s="49" t="s">
        <v>141</v>
      </c>
      <c r="O2667" s="54" t="s">
        <v>1384</v>
      </c>
      <c r="P2667" s="54"/>
      <c r="Q2667" s="54"/>
      <c r="R2667" s="54"/>
      <c r="S2667" s="54" t="s">
        <v>4034</v>
      </c>
      <c r="T2667" s="54" t="s">
        <v>4034</v>
      </c>
      <c r="U2667" s="54" t="s">
        <v>4034</v>
      </c>
      <c r="V2667" s="49" t="s">
        <v>270</v>
      </c>
      <c r="W2667" s="49" t="s">
        <v>271</v>
      </c>
      <c r="X2667" s="54" t="s">
        <v>58</v>
      </c>
      <c r="Y2667" s="49"/>
      <c r="Z2667" s="54"/>
      <c r="AA2667" s="54"/>
      <c r="AB2667" s="54"/>
      <c r="AC2667" s="54" t="s">
        <v>82</v>
      </c>
      <c r="AD2667" s="54" t="s">
        <v>82</v>
      </c>
    </row>
    <row r="2668" spans="1:796 1052:1820 2076:2844 3100:3868 4124:4892 5148:5916 6172:6940 7196:7964 8220:8988 9244:10012 10268:11036 11292:12060 12316:13084 13340:14108 14364:15132 15388:16156" s="58" customFormat="1" ht="61.5" hidden="1" customHeight="1" x14ac:dyDescent="0.25">
      <c r="A2668" s="54">
        <f>+SUBTOTAL(3,$B$11:B2668)</f>
        <v>175</v>
      </c>
      <c r="B2668" s="54" t="s">
        <v>42</v>
      </c>
      <c r="C2668" s="54" t="s">
        <v>858</v>
      </c>
      <c r="D2668" s="54" t="s">
        <v>933</v>
      </c>
      <c r="E2668" s="54" t="s">
        <v>933</v>
      </c>
      <c r="F2668" s="54" t="s">
        <v>4035</v>
      </c>
      <c r="G2668" s="49" t="s">
        <v>4032</v>
      </c>
      <c r="H2668" s="54" t="s">
        <v>4035</v>
      </c>
      <c r="I2668" s="49" t="s">
        <v>4032</v>
      </c>
      <c r="J2668" s="54" t="s">
        <v>4035</v>
      </c>
      <c r="K2668" s="49" t="s">
        <v>4032</v>
      </c>
      <c r="L2668" s="80" t="s">
        <v>4036</v>
      </c>
      <c r="M2668" s="54" t="s">
        <v>48</v>
      </c>
      <c r="N2668" s="49" t="s">
        <v>141</v>
      </c>
      <c r="O2668" s="54" t="s">
        <v>554</v>
      </c>
      <c r="P2668" s="54"/>
      <c r="Q2668" s="54"/>
      <c r="R2668" s="54"/>
      <c r="S2668" s="54" t="s">
        <v>4037</v>
      </c>
      <c r="T2668" s="54" t="s">
        <v>4037</v>
      </c>
      <c r="U2668" s="54" t="s">
        <v>4037</v>
      </c>
      <c r="V2668" s="49" t="s">
        <v>80</v>
      </c>
      <c r="W2668" s="49" t="s">
        <v>81</v>
      </c>
      <c r="X2668" s="54" t="s">
        <v>58</v>
      </c>
      <c r="Y2668" s="49"/>
      <c r="Z2668" s="54"/>
      <c r="AA2668" s="54"/>
      <c r="AB2668" s="54"/>
      <c r="AC2668" s="54" t="s">
        <v>82</v>
      </c>
      <c r="AD2668" s="54" t="s">
        <v>82</v>
      </c>
    </row>
    <row r="2669" spans="1:796 1052:1820 2076:2844 3100:3868 4124:4892 5148:5916 6172:6940 7196:7964 8220:8988 9244:10012 10268:11036 11292:12060 12316:13084 13340:14108 14364:15132 15388:16156" s="58" customFormat="1" ht="57" hidden="1" customHeight="1" x14ac:dyDescent="0.25">
      <c r="A2669" s="54">
        <f>+SUBTOTAL(3,$B$11:B2669)</f>
        <v>175</v>
      </c>
      <c r="B2669" s="54" t="s">
        <v>42</v>
      </c>
      <c r="C2669" s="54" t="s">
        <v>858</v>
      </c>
      <c r="D2669" s="54" t="s">
        <v>933</v>
      </c>
      <c r="E2669" s="54" t="s">
        <v>933</v>
      </c>
      <c r="F2669" s="54" t="s">
        <v>4023</v>
      </c>
      <c r="G2669" s="49" t="s">
        <v>3908</v>
      </c>
      <c r="H2669" s="54" t="s">
        <v>4023</v>
      </c>
      <c r="I2669" s="49" t="s">
        <v>3908</v>
      </c>
      <c r="J2669" s="54" t="s">
        <v>4023</v>
      </c>
      <c r="K2669" s="49" t="s">
        <v>3908</v>
      </c>
      <c r="L2669" s="80" t="s">
        <v>4022</v>
      </c>
      <c r="M2669" s="54" t="s">
        <v>48</v>
      </c>
      <c r="N2669" s="49" t="s">
        <v>141</v>
      </c>
      <c r="O2669" s="54" t="s">
        <v>1384</v>
      </c>
      <c r="P2669" s="54"/>
      <c r="Q2669" s="54"/>
      <c r="R2669" s="54"/>
      <c r="S2669" s="54" t="s">
        <v>4024</v>
      </c>
      <c r="T2669" s="54" t="s">
        <v>4024</v>
      </c>
      <c r="U2669" s="54" t="s">
        <v>4024</v>
      </c>
      <c r="V2669" s="49" t="s">
        <v>56</v>
      </c>
      <c r="W2669" s="49"/>
      <c r="X2669" s="54" t="s">
        <v>58</v>
      </c>
      <c r="Y2669" s="49"/>
      <c r="Z2669" s="54"/>
      <c r="AA2669" s="54"/>
      <c r="AB2669" s="54"/>
      <c r="AC2669" s="54" t="s">
        <v>82</v>
      </c>
      <c r="AD2669" s="54" t="s">
        <v>82</v>
      </c>
    </row>
    <row r="2670" spans="1:796 1052:1820 2076:2844 3100:3868 4124:4892 5148:5916 6172:6940 7196:7964 8220:8988 9244:10012 10268:11036 11292:12060 12316:13084 13340:14108 14364:15132 15388:16156" s="67" customFormat="1" ht="57" hidden="1" customHeight="1" x14ac:dyDescent="0.25">
      <c r="A2670" s="54">
        <f>+SUBTOTAL(3,$B$11:B2670)</f>
        <v>175</v>
      </c>
      <c r="B2670" s="62" t="s">
        <v>42</v>
      </c>
      <c r="C2670" s="62" t="s">
        <v>858</v>
      </c>
      <c r="D2670" s="62" t="s">
        <v>933</v>
      </c>
      <c r="E2670" s="62" t="s">
        <v>933</v>
      </c>
      <c r="F2670" s="62" t="s">
        <v>4657</v>
      </c>
      <c r="G2670" s="63">
        <v>45475</v>
      </c>
      <c r="H2670" s="62" t="s">
        <v>4657</v>
      </c>
      <c r="I2670" s="63">
        <v>45475</v>
      </c>
      <c r="J2670" s="62" t="s">
        <v>4657</v>
      </c>
      <c r="K2670" s="63">
        <v>45475</v>
      </c>
      <c r="L2670" s="80" t="s">
        <v>4648</v>
      </c>
      <c r="M2670" s="62" t="s">
        <v>48</v>
      </c>
      <c r="N2670" s="63" t="s">
        <v>64</v>
      </c>
      <c r="O2670" s="62" t="s">
        <v>171</v>
      </c>
      <c r="P2670" s="62"/>
      <c r="Q2670" s="62"/>
      <c r="R2670" s="62"/>
      <c r="S2670" s="62" t="s">
        <v>4658</v>
      </c>
      <c r="T2670" s="62" t="s">
        <v>4658</v>
      </c>
      <c r="U2670" s="62" t="s">
        <v>4658</v>
      </c>
      <c r="V2670" s="63" t="s">
        <v>1449</v>
      </c>
      <c r="W2670" s="63"/>
      <c r="X2670" s="54" t="s">
        <v>58</v>
      </c>
      <c r="Y2670" s="49"/>
      <c r="Z2670" s="54"/>
      <c r="AA2670" s="54"/>
      <c r="AB2670" s="54"/>
      <c r="AC2670" s="54" t="s">
        <v>82</v>
      </c>
      <c r="AD2670" s="54" t="s">
        <v>82</v>
      </c>
      <c r="JX2670" s="58"/>
      <c r="TT2670" s="58"/>
      <c r="ADP2670" s="58"/>
      <c r="ANL2670" s="58"/>
      <c r="AXH2670" s="58"/>
      <c r="BHD2670" s="58"/>
      <c r="BQZ2670" s="58"/>
      <c r="CAV2670" s="58"/>
      <c r="CKR2670" s="58"/>
      <c r="CUN2670" s="58"/>
      <c r="DEJ2670" s="58"/>
      <c r="DOF2670" s="58"/>
      <c r="DYB2670" s="58"/>
      <c r="EHX2670" s="58"/>
      <c r="ERT2670" s="58"/>
      <c r="FBP2670" s="58"/>
      <c r="FLL2670" s="58"/>
      <c r="FVH2670" s="58"/>
      <c r="GFD2670" s="58"/>
      <c r="GOZ2670" s="58"/>
      <c r="GYV2670" s="58"/>
      <c r="HIR2670" s="58"/>
      <c r="HSN2670" s="58"/>
      <c r="ICJ2670" s="58"/>
      <c r="IMF2670" s="58"/>
      <c r="IWB2670" s="58"/>
      <c r="JFX2670" s="58"/>
      <c r="JPT2670" s="58"/>
      <c r="JZP2670" s="58"/>
      <c r="KJL2670" s="58"/>
      <c r="KTH2670" s="58"/>
      <c r="LDD2670" s="58"/>
      <c r="LMZ2670" s="58"/>
      <c r="LWV2670" s="58"/>
      <c r="MGR2670" s="58"/>
      <c r="MQN2670" s="58"/>
      <c r="NAJ2670" s="58"/>
      <c r="NKF2670" s="58"/>
      <c r="NUB2670" s="58"/>
      <c r="ODX2670" s="58"/>
      <c r="ONT2670" s="58"/>
      <c r="OXP2670" s="58"/>
      <c r="PHL2670" s="58"/>
      <c r="PRH2670" s="58"/>
      <c r="QBD2670" s="58"/>
      <c r="QKZ2670" s="58"/>
      <c r="QUV2670" s="58"/>
      <c r="RER2670" s="58"/>
      <c r="RON2670" s="58"/>
      <c r="RYJ2670" s="58"/>
      <c r="SIF2670" s="58"/>
      <c r="SSB2670" s="58"/>
      <c r="TBX2670" s="58"/>
      <c r="TLT2670" s="58"/>
      <c r="TVP2670" s="58"/>
      <c r="UFL2670" s="58"/>
      <c r="UPH2670" s="58"/>
      <c r="UZD2670" s="58"/>
      <c r="VIZ2670" s="58"/>
      <c r="VSV2670" s="58"/>
      <c r="WCR2670" s="58"/>
      <c r="WMN2670" s="58"/>
      <c r="WWJ2670" s="58"/>
    </row>
    <row r="2671" spans="1:796 1052:1820 2076:2844 3100:3868 4124:4892 5148:5916 6172:6940 7196:7964 8220:8988 9244:10012 10268:11036 11292:12060 12316:13084 13340:14108 14364:15132 15388:16156" s="67" customFormat="1" ht="57" hidden="1" customHeight="1" x14ac:dyDescent="0.25">
      <c r="A2671" s="54">
        <f>+SUBTOTAL(3,$B$11:B2671)</f>
        <v>175</v>
      </c>
      <c r="B2671" s="62" t="s">
        <v>42</v>
      </c>
      <c r="C2671" s="62" t="s">
        <v>858</v>
      </c>
      <c r="D2671" s="62" t="s">
        <v>933</v>
      </c>
      <c r="E2671" s="62" t="s">
        <v>933</v>
      </c>
      <c r="F2671" s="62" t="s">
        <v>4660</v>
      </c>
      <c r="G2671" s="63">
        <v>45475</v>
      </c>
      <c r="H2671" s="62" t="s">
        <v>4660</v>
      </c>
      <c r="I2671" s="63">
        <v>45475</v>
      </c>
      <c r="J2671" s="62" t="s">
        <v>4660</v>
      </c>
      <c r="K2671" s="63">
        <v>45475</v>
      </c>
      <c r="L2671" s="80" t="s">
        <v>4659</v>
      </c>
      <c r="M2671" s="62" t="s">
        <v>48</v>
      </c>
      <c r="N2671" s="63" t="s">
        <v>64</v>
      </c>
      <c r="O2671" s="62" t="s">
        <v>171</v>
      </c>
      <c r="P2671" s="62"/>
      <c r="Q2671" s="62"/>
      <c r="R2671" s="62"/>
      <c r="S2671" s="62" t="s">
        <v>4661</v>
      </c>
      <c r="T2671" s="62" t="s">
        <v>4661</v>
      </c>
      <c r="U2671" s="62" t="s">
        <v>4661</v>
      </c>
      <c r="V2671" s="63" t="s">
        <v>115</v>
      </c>
      <c r="W2671" s="63"/>
      <c r="X2671" s="54" t="s">
        <v>58</v>
      </c>
      <c r="Y2671" s="49"/>
      <c r="Z2671" s="54"/>
      <c r="AA2671" s="54"/>
      <c r="AB2671" s="54"/>
      <c r="AC2671" s="62" t="s">
        <v>82</v>
      </c>
      <c r="AD2671" s="62" t="s">
        <v>82</v>
      </c>
      <c r="JX2671" s="58"/>
      <c r="TT2671" s="58"/>
      <c r="ADP2671" s="58"/>
      <c r="ANL2671" s="58"/>
      <c r="AXH2671" s="58"/>
      <c r="BHD2671" s="58"/>
      <c r="BQZ2671" s="58"/>
      <c r="CAV2671" s="58"/>
      <c r="CKR2671" s="58"/>
      <c r="CUN2671" s="58"/>
      <c r="DEJ2671" s="58"/>
      <c r="DOF2671" s="58"/>
      <c r="DYB2671" s="58"/>
      <c r="EHX2671" s="58"/>
      <c r="ERT2671" s="58"/>
      <c r="FBP2671" s="58"/>
      <c r="FLL2671" s="58"/>
      <c r="FVH2671" s="58"/>
      <c r="GFD2671" s="58"/>
      <c r="GOZ2671" s="58"/>
      <c r="GYV2671" s="58"/>
      <c r="HIR2671" s="58"/>
      <c r="HSN2671" s="58"/>
      <c r="ICJ2671" s="58"/>
      <c r="IMF2671" s="58"/>
      <c r="IWB2671" s="58"/>
      <c r="JFX2671" s="58"/>
      <c r="JPT2671" s="58"/>
      <c r="JZP2671" s="58"/>
      <c r="KJL2671" s="58"/>
      <c r="KTH2671" s="58"/>
      <c r="LDD2671" s="58"/>
      <c r="LMZ2671" s="58"/>
      <c r="LWV2671" s="58"/>
      <c r="MGR2671" s="58"/>
      <c r="MQN2671" s="58"/>
      <c r="NAJ2671" s="58"/>
      <c r="NKF2671" s="58"/>
      <c r="NUB2671" s="58"/>
      <c r="ODX2671" s="58"/>
      <c r="ONT2671" s="58"/>
      <c r="OXP2671" s="58"/>
      <c r="PHL2671" s="58"/>
      <c r="PRH2671" s="58"/>
      <c r="QBD2671" s="58"/>
      <c r="QKZ2671" s="58"/>
      <c r="QUV2671" s="58"/>
      <c r="RER2671" s="58"/>
      <c r="RON2671" s="58"/>
      <c r="RYJ2671" s="58"/>
      <c r="SIF2671" s="58"/>
      <c r="SSB2671" s="58"/>
      <c r="TBX2671" s="58"/>
      <c r="TLT2671" s="58"/>
      <c r="TVP2671" s="58"/>
      <c r="UFL2671" s="58"/>
      <c r="UPH2671" s="58"/>
      <c r="UZD2671" s="58"/>
      <c r="VIZ2671" s="58"/>
      <c r="VSV2671" s="58"/>
      <c r="WCR2671" s="58"/>
      <c r="WMN2671" s="58"/>
      <c r="WWJ2671" s="58"/>
    </row>
    <row r="2672" spans="1:796 1052:1820 2076:2844 3100:3868 4124:4892 5148:5916 6172:6940 7196:7964 8220:8988 9244:10012 10268:11036 11292:12060 12316:13084 13340:14108 14364:15132 15388:16156" s="67" customFormat="1" ht="57" hidden="1" customHeight="1" x14ac:dyDescent="0.25">
      <c r="A2672" s="54">
        <f>+SUBTOTAL(3,$B$11:B2672)</f>
        <v>175</v>
      </c>
      <c r="B2672" s="62" t="s">
        <v>42</v>
      </c>
      <c r="C2672" s="62" t="s">
        <v>858</v>
      </c>
      <c r="D2672" s="62" t="s">
        <v>933</v>
      </c>
      <c r="E2672" s="62" t="s">
        <v>933</v>
      </c>
      <c r="F2672" s="62" t="s">
        <v>4664</v>
      </c>
      <c r="G2672" s="63">
        <v>45476</v>
      </c>
      <c r="H2672" s="62" t="s">
        <v>4664</v>
      </c>
      <c r="I2672" s="63">
        <v>45476</v>
      </c>
      <c r="J2672" s="62" t="s">
        <v>4664</v>
      </c>
      <c r="K2672" s="63">
        <v>45476</v>
      </c>
      <c r="L2672" s="80" t="s">
        <v>4662</v>
      </c>
      <c r="M2672" s="62" t="s">
        <v>48</v>
      </c>
      <c r="N2672" s="63" t="s">
        <v>141</v>
      </c>
      <c r="O2672" s="62" t="s">
        <v>210</v>
      </c>
      <c r="P2672" s="62"/>
      <c r="Q2672" s="62"/>
      <c r="R2672" s="62"/>
      <c r="S2672" s="62" t="s">
        <v>4663</v>
      </c>
      <c r="T2672" s="62" t="s">
        <v>4663</v>
      </c>
      <c r="U2672" s="62" t="s">
        <v>4663</v>
      </c>
      <c r="V2672" s="63" t="s">
        <v>1449</v>
      </c>
      <c r="W2672" s="63"/>
      <c r="X2672" s="54" t="s">
        <v>58</v>
      </c>
      <c r="Y2672" s="49"/>
      <c r="Z2672" s="54"/>
      <c r="AA2672" s="54"/>
      <c r="AB2672" s="54"/>
      <c r="AC2672" s="54" t="s">
        <v>82</v>
      </c>
      <c r="AD2672" s="54" t="s">
        <v>82</v>
      </c>
      <c r="JX2672" s="58"/>
      <c r="TT2672" s="58"/>
      <c r="ADP2672" s="58"/>
      <c r="ANL2672" s="58"/>
      <c r="AXH2672" s="58"/>
      <c r="BHD2672" s="58"/>
      <c r="BQZ2672" s="58"/>
      <c r="CAV2672" s="58"/>
      <c r="CKR2672" s="58"/>
      <c r="CUN2672" s="58"/>
      <c r="DEJ2672" s="58"/>
      <c r="DOF2672" s="58"/>
      <c r="DYB2672" s="58"/>
      <c r="EHX2672" s="58"/>
      <c r="ERT2672" s="58"/>
      <c r="FBP2672" s="58"/>
      <c r="FLL2672" s="58"/>
      <c r="FVH2672" s="58"/>
      <c r="GFD2672" s="58"/>
      <c r="GOZ2672" s="58"/>
      <c r="GYV2672" s="58"/>
      <c r="HIR2672" s="58"/>
      <c r="HSN2672" s="58"/>
      <c r="ICJ2672" s="58"/>
      <c r="IMF2672" s="58"/>
      <c r="IWB2672" s="58"/>
      <c r="JFX2672" s="58"/>
      <c r="JPT2672" s="58"/>
      <c r="JZP2672" s="58"/>
      <c r="KJL2672" s="58"/>
      <c r="KTH2672" s="58"/>
      <c r="LDD2672" s="58"/>
      <c r="LMZ2672" s="58"/>
      <c r="LWV2672" s="58"/>
      <c r="MGR2672" s="58"/>
      <c r="MQN2672" s="58"/>
      <c r="NAJ2672" s="58"/>
      <c r="NKF2672" s="58"/>
      <c r="NUB2672" s="58"/>
      <c r="ODX2672" s="58"/>
      <c r="ONT2672" s="58"/>
      <c r="OXP2672" s="58"/>
      <c r="PHL2672" s="58"/>
      <c r="PRH2672" s="58"/>
      <c r="QBD2672" s="58"/>
      <c r="QKZ2672" s="58"/>
      <c r="QUV2672" s="58"/>
      <c r="RER2672" s="58"/>
      <c r="RON2672" s="58"/>
      <c r="RYJ2672" s="58"/>
      <c r="SIF2672" s="58"/>
      <c r="SSB2672" s="58"/>
      <c r="TBX2672" s="58"/>
      <c r="TLT2672" s="58"/>
      <c r="TVP2672" s="58"/>
      <c r="UFL2672" s="58"/>
      <c r="UPH2672" s="58"/>
      <c r="UZD2672" s="58"/>
      <c r="VIZ2672" s="58"/>
      <c r="VSV2672" s="58"/>
      <c r="WCR2672" s="58"/>
      <c r="WMN2672" s="58"/>
      <c r="WWJ2672" s="58"/>
    </row>
    <row r="2673" spans="1:796 1052:1820 2076:2844 3100:3868 4124:4892 5148:5916 6172:6940 7196:7964 8220:8988 9244:10012 10268:11036 11292:12060 12316:13084 13340:14108 14364:15132 15388:16156" s="67" customFormat="1" ht="57" hidden="1" customHeight="1" x14ac:dyDescent="0.25">
      <c r="A2673" s="54">
        <f>+SUBTOTAL(3,$B$11:B2673)</f>
        <v>175</v>
      </c>
      <c r="B2673" s="62" t="s">
        <v>42</v>
      </c>
      <c r="C2673" s="62" t="s">
        <v>858</v>
      </c>
      <c r="D2673" s="62" t="s">
        <v>933</v>
      </c>
      <c r="E2673" s="62" t="s">
        <v>933</v>
      </c>
      <c r="F2673" s="62" t="s">
        <v>4665</v>
      </c>
      <c r="G2673" s="63">
        <v>45477</v>
      </c>
      <c r="H2673" s="62" t="s">
        <v>4665</v>
      </c>
      <c r="I2673" s="63">
        <v>45477</v>
      </c>
      <c r="J2673" s="62" t="s">
        <v>4665</v>
      </c>
      <c r="K2673" s="63">
        <v>45477</v>
      </c>
      <c r="L2673" s="80" t="s">
        <v>4666</v>
      </c>
      <c r="M2673" s="62" t="s">
        <v>48</v>
      </c>
      <c r="N2673" s="63" t="s">
        <v>141</v>
      </c>
      <c r="O2673" s="62" t="s">
        <v>624</v>
      </c>
      <c r="P2673" s="62"/>
      <c r="Q2673" s="62"/>
      <c r="R2673" s="62"/>
      <c r="S2673" s="62" t="s">
        <v>4667</v>
      </c>
      <c r="T2673" s="62" t="s">
        <v>4667</v>
      </c>
      <c r="U2673" s="62" t="s">
        <v>4667</v>
      </c>
      <c r="V2673" s="63" t="s">
        <v>1449</v>
      </c>
      <c r="W2673" s="63"/>
      <c r="X2673" s="54" t="s">
        <v>58</v>
      </c>
      <c r="Y2673" s="49"/>
      <c r="Z2673" s="54"/>
      <c r="AA2673" s="54"/>
      <c r="AB2673" s="54"/>
      <c r="AC2673" s="62" t="s">
        <v>82</v>
      </c>
      <c r="AD2673" s="62" t="s">
        <v>82</v>
      </c>
      <c r="JX2673" s="58"/>
      <c r="TT2673" s="58"/>
      <c r="ADP2673" s="58"/>
      <c r="ANL2673" s="58"/>
      <c r="AXH2673" s="58"/>
      <c r="BHD2673" s="58"/>
      <c r="BQZ2673" s="58"/>
      <c r="CAV2673" s="58"/>
      <c r="CKR2673" s="58"/>
      <c r="CUN2673" s="58"/>
      <c r="DEJ2673" s="58"/>
      <c r="DOF2673" s="58"/>
      <c r="DYB2673" s="58"/>
      <c r="EHX2673" s="58"/>
      <c r="ERT2673" s="58"/>
      <c r="FBP2673" s="58"/>
      <c r="FLL2673" s="58"/>
      <c r="FVH2673" s="58"/>
      <c r="GFD2673" s="58"/>
      <c r="GOZ2673" s="58"/>
      <c r="GYV2673" s="58"/>
      <c r="HIR2673" s="58"/>
      <c r="HSN2673" s="58"/>
      <c r="ICJ2673" s="58"/>
      <c r="IMF2673" s="58"/>
      <c r="IWB2673" s="58"/>
      <c r="JFX2673" s="58"/>
      <c r="JPT2673" s="58"/>
      <c r="JZP2673" s="58"/>
      <c r="KJL2673" s="58"/>
      <c r="KTH2673" s="58"/>
      <c r="LDD2673" s="58"/>
      <c r="LMZ2673" s="58"/>
      <c r="LWV2673" s="58"/>
      <c r="MGR2673" s="58"/>
      <c r="MQN2673" s="58"/>
      <c r="NAJ2673" s="58"/>
      <c r="NKF2673" s="58"/>
      <c r="NUB2673" s="58"/>
      <c r="ODX2673" s="58"/>
      <c r="ONT2673" s="58"/>
      <c r="OXP2673" s="58"/>
      <c r="PHL2673" s="58"/>
      <c r="PRH2673" s="58"/>
      <c r="QBD2673" s="58"/>
      <c r="QKZ2673" s="58"/>
      <c r="QUV2673" s="58"/>
      <c r="RER2673" s="58"/>
      <c r="RON2673" s="58"/>
      <c r="RYJ2673" s="58"/>
      <c r="SIF2673" s="58"/>
      <c r="SSB2673" s="58"/>
      <c r="TBX2673" s="58"/>
      <c r="TLT2673" s="58"/>
      <c r="TVP2673" s="58"/>
      <c r="UFL2673" s="58"/>
      <c r="UPH2673" s="58"/>
      <c r="UZD2673" s="58"/>
      <c r="VIZ2673" s="58"/>
      <c r="VSV2673" s="58"/>
      <c r="WCR2673" s="58"/>
      <c r="WMN2673" s="58"/>
      <c r="WWJ2673" s="58"/>
    </row>
    <row r="2674" spans="1:796 1052:1820 2076:2844 3100:3868 4124:4892 5148:5916 6172:6940 7196:7964 8220:8988 9244:10012 10268:11036 11292:12060 12316:13084 13340:14108 14364:15132 15388:16156" s="67" customFormat="1" ht="57" hidden="1" customHeight="1" x14ac:dyDescent="0.25">
      <c r="A2674" s="54">
        <f>+SUBTOTAL(3,$B$11:B2674)</f>
        <v>175</v>
      </c>
      <c r="B2674" s="62" t="s">
        <v>42</v>
      </c>
      <c r="C2674" s="62" t="s">
        <v>858</v>
      </c>
      <c r="D2674" s="62" t="s">
        <v>933</v>
      </c>
      <c r="E2674" s="62" t="s">
        <v>933</v>
      </c>
      <c r="F2674" s="62" t="s">
        <v>4669</v>
      </c>
      <c r="G2674" s="63">
        <v>45478</v>
      </c>
      <c r="H2674" s="62" t="s">
        <v>4669</v>
      </c>
      <c r="I2674" s="63">
        <v>45478</v>
      </c>
      <c r="J2674" s="62" t="s">
        <v>4669</v>
      </c>
      <c r="K2674" s="63">
        <v>45478</v>
      </c>
      <c r="L2674" s="80" t="s">
        <v>4670</v>
      </c>
      <c r="M2674" s="62" t="s">
        <v>48</v>
      </c>
      <c r="N2674" s="63" t="s">
        <v>141</v>
      </c>
      <c r="O2674" s="62" t="s">
        <v>227</v>
      </c>
      <c r="P2674" s="62"/>
      <c r="Q2674" s="62"/>
      <c r="R2674" s="62"/>
      <c r="S2674" s="62" t="s">
        <v>4668</v>
      </c>
      <c r="T2674" s="62" t="s">
        <v>4668</v>
      </c>
      <c r="U2674" s="62" t="s">
        <v>4668</v>
      </c>
      <c r="V2674" s="63" t="s">
        <v>147</v>
      </c>
      <c r="W2674" s="63" t="s">
        <v>148</v>
      </c>
      <c r="X2674" s="54" t="s">
        <v>58</v>
      </c>
      <c r="Y2674" s="49"/>
      <c r="Z2674" s="54"/>
      <c r="AA2674" s="54"/>
      <c r="AB2674" s="54"/>
      <c r="AC2674" s="62" t="s">
        <v>82</v>
      </c>
      <c r="AD2674" s="62" t="s">
        <v>82</v>
      </c>
      <c r="JX2674" s="58"/>
      <c r="TT2674" s="58"/>
      <c r="ADP2674" s="58"/>
      <c r="ANL2674" s="58"/>
      <c r="AXH2674" s="58"/>
      <c r="BHD2674" s="58"/>
      <c r="BQZ2674" s="58"/>
      <c r="CAV2674" s="58"/>
      <c r="CKR2674" s="58"/>
      <c r="CUN2674" s="58"/>
      <c r="DEJ2674" s="58"/>
      <c r="DOF2674" s="58"/>
      <c r="DYB2674" s="58"/>
      <c r="EHX2674" s="58"/>
      <c r="ERT2674" s="58"/>
      <c r="FBP2674" s="58"/>
      <c r="FLL2674" s="58"/>
      <c r="FVH2674" s="58"/>
      <c r="GFD2674" s="58"/>
      <c r="GOZ2674" s="58"/>
      <c r="GYV2674" s="58"/>
      <c r="HIR2674" s="58"/>
      <c r="HSN2674" s="58"/>
      <c r="ICJ2674" s="58"/>
      <c r="IMF2674" s="58"/>
      <c r="IWB2674" s="58"/>
      <c r="JFX2674" s="58"/>
      <c r="JPT2674" s="58"/>
      <c r="JZP2674" s="58"/>
      <c r="KJL2674" s="58"/>
      <c r="KTH2674" s="58"/>
      <c r="LDD2674" s="58"/>
      <c r="LMZ2674" s="58"/>
      <c r="LWV2674" s="58"/>
      <c r="MGR2674" s="58"/>
      <c r="MQN2674" s="58"/>
      <c r="NAJ2674" s="58"/>
      <c r="NKF2674" s="58"/>
      <c r="NUB2674" s="58"/>
      <c r="ODX2674" s="58"/>
      <c r="ONT2674" s="58"/>
      <c r="OXP2674" s="58"/>
      <c r="PHL2674" s="58"/>
      <c r="PRH2674" s="58"/>
      <c r="QBD2674" s="58"/>
      <c r="QKZ2674" s="58"/>
      <c r="QUV2674" s="58"/>
      <c r="RER2674" s="58"/>
      <c r="RON2674" s="58"/>
      <c r="RYJ2674" s="58"/>
      <c r="SIF2674" s="58"/>
      <c r="SSB2674" s="58"/>
      <c r="TBX2674" s="58"/>
      <c r="TLT2674" s="58"/>
      <c r="TVP2674" s="58"/>
      <c r="UFL2674" s="58"/>
      <c r="UPH2674" s="58"/>
      <c r="UZD2674" s="58"/>
      <c r="VIZ2674" s="58"/>
      <c r="VSV2674" s="58"/>
      <c r="WCR2674" s="58"/>
      <c r="WMN2674" s="58"/>
      <c r="WWJ2674" s="58"/>
    </row>
    <row r="2675" spans="1:796 1052:1820 2076:2844 3100:3868 4124:4892 5148:5916 6172:6940 7196:7964 8220:8988 9244:10012 10268:11036 11292:12060 12316:13084 13340:14108 14364:15132 15388:16156" s="67" customFormat="1" ht="57" hidden="1" customHeight="1" x14ac:dyDescent="0.25">
      <c r="A2675" s="54">
        <f>+SUBTOTAL(3,$B$11:B2675)</f>
        <v>175</v>
      </c>
      <c r="B2675" s="62" t="s">
        <v>42</v>
      </c>
      <c r="C2675" s="62" t="s">
        <v>858</v>
      </c>
      <c r="D2675" s="62" t="s">
        <v>933</v>
      </c>
      <c r="E2675" s="62" t="s">
        <v>933</v>
      </c>
      <c r="F2675" s="62" t="s">
        <v>4673</v>
      </c>
      <c r="G2675" s="63">
        <v>45481</v>
      </c>
      <c r="H2675" s="62" t="s">
        <v>4673</v>
      </c>
      <c r="I2675" s="63">
        <v>45481</v>
      </c>
      <c r="J2675" s="62" t="s">
        <v>4673</v>
      </c>
      <c r="K2675" s="63">
        <v>45481</v>
      </c>
      <c r="L2675" s="80" t="s">
        <v>4671</v>
      </c>
      <c r="M2675" s="62" t="s">
        <v>48</v>
      </c>
      <c r="N2675" s="49" t="s">
        <v>379</v>
      </c>
      <c r="O2675" s="62" t="s">
        <v>418</v>
      </c>
      <c r="P2675" s="62"/>
      <c r="Q2675" s="62"/>
      <c r="R2675" s="62"/>
      <c r="S2675" s="62" t="s">
        <v>4672</v>
      </c>
      <c r="T2675" s="62" t="s">
        <v>4672</v>
      </c>
      <c r="U2675" s="62" t="s">
        <v>4672</v>
      </c>
      <c r="V2675" s="63" t="s">
        <v>71</v>
      </c>
      <c r="W2675" s="63"/>
      <c r="X2675" s="54" t="s">
        <v>58</v>
      </c>
      <c r="Y2675" s="49"/>
      <c r="Z2675" s="54"/>
      <c r="AA2675" s="54"/>
      <c r="AB2675" s="54"/>
      <c r="AC2675" s="54" t="s">
        <v>82</v>
      </c>
      <c r="AD2675" s="54" t="s">
        <v>82</v>
      </c>
      <c r="JX2675" s="58"/>
      <c r="TT2675" s="58"/>
      <c r="ADP2675" s="58"/>
      <c r="ANL2675" s="58"/>
      <c r="AXH2675" s="58"/>
      <c r="BHD2675" s="58"/>
      <c r="BQZ2675" s="58"/>
      <c r="CAV2675" s="58"/>
      <c r="CKR2675" s="58"/>
      <c r="CUN2675" s="58"/>
      <c r="DEJ2675" s="58"/>
      <c r="DOF2675" s="58"/>
      <c r="DYB2675" s="58"/>
      <c r="EHX2675" s="58"/>
      <c r="ERT2675" s="58"/>
      <c r="FBP2675" s="58"/>
      <c r="FLL2675" s="58"/>
      <c r="FVH2675" s="58"/>
      <c r="GFD2675" s="58"/>
      <c r="GOZ2675" s="58"/>
      <c r="GYV2675" s="58"/>
      <c r="HIR2675" s="58"/>
      <c r="HSN2675" s="58"/>
      <c r="ICJ2675" s="58"/>
      <c r="IMF2675" s="58"/>
      <c r="IWB2675" s="58"/>
      <c r="JFX2675" s="58"/>
      <c r="JPT2675" s="58"/>
      <c r="JZP2675" s="58"/>
      <c r="KJL2675" s="58"/>
      <c r="KTH2675" s="58"/>
      <c r="LDD2675" s="58"/>
      <c r="LMZ2675" s="58"/>
      <c r="LWV2675" s="58"/>
      <c r="MGR2675" s="58"/>
      <c r="MQN2675" s="58"/>
      <c r="NAJ2675" s="58"/>
      <c r="NKF2675" s="58"/>
      <c r="NUB2675" s="58"/>
      <c r="ODX2675" s="58"/>
      <c r="ONT2675" s="58"/>
      <c r="OXP2675" s="58"/>
      <c r="PHL2675" s="58"/>
      <c r="PRH2675" s="58"/>
      <c r="QBD2675" s="58"/>
      <c r="QKZ2675" s="58"/>
      <c r="QUV2675" s="58"/>
      <c r="RER2675" s="58"/>
      <c r="RON2675" s="58"/>
      <c r="RYJ2675" s="58"/>
      <c r="SIF2675" s="58"/>
      <c r="SSB2675" s="58"/>
      <c r="TBX2675" s="58"/>
      <c r="TLT2675" s="58"/>
      <c r="TVP2675" s="58"/>
      <c r="UFL2675" s="58"/>
      <c r="UPH2675" s="58"/>
      <c r="UZD2675" s="58"/>
      <c r="VIZ2675" s="58"/>
      <c r="VSV2675" s="58"/>
      <c r="WCR2675" s="58"/>
      <c r="WMN2675" s="58"/>
      <c r="WWJ2675" s="58"/>
    </row>
    <row r="2676" spans="1:796 1052:1820 2076:2844 3100:3868 4124:4892 5148:5916 6172:6940 7196:7964 8220:8988 9244:10012 10268:11036 11292:12060 12316:13084 13340:14108 14364:15132 15388:16156" s="67" customFormat="1" ht="69.75" hidden="1" customHeight="1" x14ac:dyDescent="0.25">
      <c r="A2676" s="54">
        <f>+SUBTOTAL(3,$B$11:B2676)</f>
        <v>175</v>
      </c>
      <c r="B2676" s="62" t="s">
        <v>42</v>
      </c>
      <c r="C2676" s="62" t="s">
        <v>858</v>
      </c>
      <c r="D2676" s="62" t="s">
        <v>933</v>
      </c>
      <c r="E2676" s="62" t="s">
        <v>933</v>
      </c>
      <c r="F2676" s="62" t="s">
        <v>4675</v>
      </c>
      <c r="G2676" s="63">
        <v>45503</v>
      </c>
      <c r="H2676" s="62" t="s">
        <v>4675</v>
      </c>
      <c r="I2676" s="63">
        <v>45503</v>
      </c>
      <c r="J2676" s="62" t="s">
        <v>4675</v>
      </c>
      <c r="K2676" s="63">
        <v>45503</v>
      </c>
      <c r="L2676" s="80" t="s">
        <v>4674</v>
      </c>
      <c r="M2676" s="62" t="s">
        <v>48</v>
      </c>
      <c r="N2676" s="63" t="s">
        <v>49</v>
      </c>
      <c r="O2676" s="62" t="s">
        <v>1483</v>
      </c>
      <c r="P2676" s="62"/>
      <c r="Q2676" s="62"/>
      <c r="R2676" s="62"/>
      <c r="S2676" s="62" t="s">
        <v>4676</v>
      </c>
      <c r="T2676" s="62" t="s">
        <v>4676</v>
      </c>
      <c r="U2676" s="62" t="s">
        <v>4676</v>
      </c>
      <c r="V2676" s="63" t="s">
        <v>1449</v>
      </c>
      <c r="W2676" s="63"/>
      <c r="X2676" s="54" t="s">
        <v>58</v>
      </c>
      <c r="Y2676" s="49"/>
      <c r="Z2676" s="54"/>
      <c r="AA2676" s="54"/>
      <c r="AB2676" s="54"/>
      <c r="AC2676" s="54" t="s">
        <v>82</v>
      </c>
      <c r="AD2676" s="54" t="s">
        <v>82</v>
      </c>
      <c r="JX2676" s="58"/>
      <c r="TT2676" s="58"/>
      <c r="ADP2676" s="58"/>
      <c r="ANL2676" s="58"/>
      <c r="AXH2676" s="58"/>
      <c r="BHD2676" s="58"/>
      <c r="BQZ2676" s="58"/>
      <c r="CAV2676" s="58"/>
      <c r="CKR2676" s="58"/>
      <c r="CUN2676" s="58"/>
      <c r="DEJ2676" s="58"/>
      <c r="DOF2676" s="58"/>
      <c r="DYB2676" s="58"/>
      <c r="EHX2676" s="58"/>
      <c r="ERT2676" s="58"/>
      <c r="FBP2676" s="58"/>
      <c r="FLL2676" s="58"/>
      <c r="FVH2676" s="58"/>
      <c r="GFD2676" s="58"/>
      <c r="GOZ2676" s="58"/>
      <c r="GYV2676" s="58"/>
      <c r="HIR2676" s="58"/>
      <c r="HSN2676" s="58"/>
      <c r="ICJ2676" s="58"/>
      <c r="IMF2676" s="58"/>
      <c r="IWB2676" s="58"/>
      <c r="JFX2676" s="58"/>
      <c r="JPT2676" s="58"/>
      <c r="JZP2676" s="58"/>
      <c r="KJL2676" s="58"/>
      <c r="KTH2676" s="58"/>
      <c r="LDD2676" s="58"/>
      <c r="LMZ2676" s="58"/>
      <c r="LWV2676" s="58"/>
      <c r="MGR2676" s="58"/>
      <c r="MQN2676" s="58"/>
      <c r="NAJ2676" s="58"/>
      <c r="NKF2676" s="58"/>
      <c r="NUB2676" s="58"/>
      <c r="ODX2676" s="58"/>
      <c r="ONT2676" s="58"/>
      <c r="OXP2676" s="58"/>
      <c r="PHL2676" s="58"/>
      <c r="PRH2676" s="58"/>
      <c r="QBD2676" s="58"/>
      <c r="QKZ2676" s="58"/>
      <c r="QUV2676" s="58"/>
      <c r="RER2676" s="58"/>
      <c r="RON2676" s="58"/>
      <c r="RYJ2676" s="58"/>
      <c r="SIF2676" s="58"/>
      <c r="SSB2676" s="58"/>
      <c r="TBX2676" s="58"/>
      <c r="TLT2676" s="58"/>
      <c r="TVP2676" s="58"/>
      <c r="UFL2676" s="58"/>
      <c r="UPH2676" s="58"/>
      <c r="UZD2676" s="58"/>
      <c r="VIZ2676" s="58"/>
      <c r="VSV2676" s="58"/>
      <c r="WCR2676" s="58"/>
      <c r="WMN2676" s="58"/>
      <c r="WWJ2676" s="58"/>
    </row>
    <row r="2677" spans="1:796 1052:1820 2076:2844 3100:3868 4124:4892 5148:5916 6172:6940 7196:7964 8220:8988 9244:10012 10268:11036 11292:12060 12316:13084 13340:14108 14364:15132 15388:16156" s="67" customFormat="1" ht="57" hidden="1" customHeight="1" x14ac:dyDescent="0.25">
      <c r="A2677" s="54">
        <f>+SUBTOTAL(3,$B$11:B2677)</f>
        <v>175</v>
      </c>
      <c r="B2677" s="62" t="s">
        <v>42</v>
      </c>
      <c r="C2677" s="62" t="s">
        <v>858</v>
      </c>
      <c r="D2677" s="62" t="s">
        <v>933</v>
      </c>
      <c r="E2677" s="62" t="s">
        <v>933</v>
      </c>
      <c r="F2677" s="62" t="s">
        <v>4678</v>
      </c>
      <c r="G2677" s="63">
        <v>45496</v>
      </c>
      <c r="H2677" s="62" t="s">
        <v>4678</v>
      </c>
      <c r="I2677" s="63">
        <v>45496</v>
      </c>
      <c r="J2677" s="62" t="s">
        <v>4678</v>
      </c>
      <c r="K2677" s="63">
        <v>45496</v>
      </c>
      <c r="L2677" s="80" t="s">
        <v>4677</v>
      </c>
      <c r="M2677" s="62" t="s">
        <v>48</v>
      </c>
      <c r="N2677" s="63" t="s">
        <v>141</v>
      </c>
      <c r="O2677" s="62" t="s">
        <v>227</v>
      </c>
      <c r="P2677" s="62"/>
      <c r="Q2677" s="62"/>
      <c r="R2677" s="62"/>
      <c r="S2677" s="62" t="s">
        <v>4679</v>
      </c>
      <c r="T2677" s="62" t="s">
        <v>4679</v>
      </c>
      <c r="U2677" s="62" t="s">
        <v>4679</v>
      </c>
      <c r="V2677" s="63" t="s">
        <v>1449</v>
      </c>
      <c r="W2677" s="63"/>
      <c r="X2677" s="54" t="s">
        <v>58</v>
      </c>
      <c r="Y2677" s="49"/>
      <c r="Z2677" s="54"/>
      <c r="AA2677" s="54"/>
      <c r="AB2677" s="54"/>
      <c r="AC2677" s="62" t="s">
        <v>117</v>
      </c>
      <c r="AD2677" s="62" t="s">
        <v>117</v>
      </c>
      <c r="JX2677" s="58"/>
      <c r="TT2677" s="58"/>
      <c r="ADP2677" s="58"/>
      <c r="ANL2677" s="58"/>
      <c r="AXH2677" s="58"/>
      <c r="BHD2677" s="58"/>
      <c r="BQZ2677" s="58"/>
      <c r="CAV2677" s="58"/>
      <c r="CKR2677" s="58"/>
      <c r="CUN2677" s="58"/>
      <c r="DEJ2677" s="58"/>
      <c r="DOF2677" s="58"/>
      <c r="DYB2677" s="58"/>
      <c r="EHX2677" s="58"/>
      <c r="ERT2677" s="58"/>
      <c r="FBP2677" s="58"/>
      <c r="FLL2677" s="58"/>
      <c r="FVH2677" s="58"/>
      <c r="GFD2677" s="58"/>
      <c r="GOZ2677" s="58"/>
      <c r="GYV2677" s="58"/>
      <c r="HIR2677" s="58"/>
      <c r="HSN2677" s="58"/>
      <c r="ICJ2677" s="58"/>
      <c r="IMF2677" s="58"/>
      <c r="IWB2677" s="58"/>
      <c r="JFX2677" s="58"/>
      <c r="JPT2677" s="58"/>
      <c r="JZP2677" s="58"/>
      <c r="KJL2677" s="58"/>
      <c r="KTH2677" s="58"/>
      <c r="LDD2677" s="58"/>
      <c r="LMZ2677" s="58"/>
      <c r="LWV2677" s="58"/>
      <c r="MGR2677" s="58"/>
      <c r="MQN2677" s="58"/>
      <c r="NAJ2677" s="58"/>
      <c r="NKF2677" s="58"/>
      <c r="NUB2677" s="58"/>
      <c r="ODX2677" s="58"/>
      <c r="ONT2677" s="58"/>
      <c r="OXP2677" s="58"/>
      <c r="PHL2677" s="58"/>
      <c r="PRH2677" s="58"/>
      <c r="QBD2677" s="58"/>
      <c r="QKZ2677" s="58"/>
      <c r="QUV2677" s="58"/>
      <c r="RER2677" s="58"/>
      <c r="RON2677" s="58"/>
      <c r="RYJ2677" s="58"/>
      <c r="SIF2677" s="58"/>
      <c r="SSB2677" s="58"/>
      <c r="TBX2677" s="58"/>
      <c r="TLT2677" s="58"/>
      <c r="TVP2677" s="58"/>
      <c r="UFL2677" s="58"/>
      <c r="UPH2677" s="58"/>
      <c r="UZD2677" s="58"/>
      <c r="VIZ2677" s="58"/>
      <c r="VSV2677" s="58"/>
      <c r="WCR2677" s="58"/>
      <c r="WMN2677" s="58"/>
      <c r="WWJ2677" s="58"/>
    </row>
    <row r="2678" spans="1:796 1052:1820 2076:2844 3100:3868 4124:4892 5148:5916 6172:6940 7196:7964 8220:8988 9244:10012 10268:11036 11292:12060 12316:13084 13340:14108 14364:15132 15388:16156" s="67" customFormat="1" ht="57" hidden="1" customHeight="1" x14ac:dyDescent="0.25">
      <c r="A2678" s="54">
        <f>+SUBTOTAL(3,$B$11:B2678)</f>
        <v>175</v>
      </c>
      <c r="B2678" s="62" t="s">
        <v>42</v>
      </c>
      <c r="C2678" s="62" t="s">
        <v>858</v>
      </c>
      <c r="D2678" s="62" t="s">
        <v>933</v>
      </c>
      <c r="E2678" s="62" t="s">
        <v>933</v>
      </c>
      <c r="F2678" s="62" t="s">
        <v>4681</v>
      </c>
      <c r="G2678" s="63">
        <v>45492</v>
      </c>
      <c r="H2678" s="62" t="s">
        <v>4681</v>
      </c>
      <c r="I2678" s="63">
        <v>45492</v>
      </c>
      <c r="J2678" s="62" t="s">
        <v>4681</v>
      </c>
      <c r="K2678" s="63">
        <v>45492</v>
      </c>
      <c r="L2678" s="80" t="s">
        <v>4680</v>
      </c>
      <c r="M2678" s="62" t="s">
        <v>48</v>
      </c>
      <c r="N2678" s="62" t="s">
        <v>379</v>
      </c>
      <c r="O2678" s="62" t="s">
        <v>418</v>
      </c>
      <c r="P2678" s="62"/>
      <c r="Q2678" s="62"/>
      <c r="R2678" s="62"/>
      <c r="S2678" s="62" t="s">
        <v>4682</v>
      </c>
      <c r="T2678" s="62" t="s">
        <v>4682</v>
      </c>
      <c r="U2678" s="62" t="s">
        <v>4682</v>
      </c>
      <c r="V2678" s="63" t="s">
        <v>56</v>
      </c>
      <c r="W2678" s="63"/>
      <c r="X2678" s="54" t="s">
        <v>58</v>
      </c>
      <c r="Y2678" s="49"/>
      <c r="Z2678" s="54"/>
      <c r="AA2678" s="54"/>
      <c r="AB2678" s="54"/>
      <c r="AC2678" s="54" t="s">
        <v>82</v>
      </c>
      <c r="AD2678" s="54" t="s">
        <v>82</v>
      </c>
      <c r="JX2678" s="58"/>
      <c r="TT2678" s="58"/>
      <c r="ADP2678" s="58"/>
      <c r="ANL2678" s="58"/>
      <c r="AXH2678" s="58"/>
      <c r="BHD2678" s="58"/>
      <c r="BQZ2678" s="58"/>
      <c r="CAV2678" s="58"/>
      <c r="CKR2678" s="58"/>
      <c r="CUN2678" s="58"/>
      <c r="DEJ2678" s="58"/>
      <c r="DOF2678" s="58"/>
      <c r="DYB2678" s="58"/>
      <c r="EHX2678" s="58"/>
      <c r="ERT2678" s="58"/>
      <c r="FBP2678" s="58"/>
      <c r="FLL2678" s="58"/>
      <c r="FVH2678" s="58"/>
      <c r="GFD2678" s="58"/>
      <c r="GOZ2678" s="58"/>
      <c r="GYV2678" s="58"/>
      <c r="HIR2678" s="58"/>
      <c r="HSN2678" s="58"/>
      <c r="ICJ2678" s="58"/>
      <c r="IMF2678" s="58"/>
      <c r="IWB2678" s="58"/>
      <c r="JFX2678" s="58"/>
      <c r="JPT2678" s="58"/>
      <c r="JZP2678" s="58"/>
      <c r="KJL2678" s="58"/>
      <c r="KTH2678" s="58"/>
      <c r="LDD2678" s="58"/>
      <c r="LMZ2678" s="58"/>
      <c r="LWV2678" s="58"/>
      <c r="MGR2678" s="58"/>
      <c r="MQN2678" s="58"/>
      <c r="NAJ2678" s="58"/>
      <c r="NKF2678" s="58"/>
      <c r="NUB2678" s="58"/>
      <c r="ODX2678" s="58"/>
      <c r="ONT2678" s="58"/>
      <c r="OXP2678" s="58"/>
      <c r="PHL2678" s="58"/>
      <c r="PRH2678" s="58"/>
      <c r="QBD2678" s="58"/>
      <c r="QKZ2678" s="58"/>
      <c r="QUV2678" s="58"/>
      <c r="RER2678" s="58"/>
      <c r="RON2678" s="58"/>
      <c r="RYJ2678" s="58"/>
      <c r="SIF2678" s="58"/>
      <c r="SSB2678" s="58"/>
      <c r="TBX2678" s="58"/>
      <c r="TLT2678" s="58"/>
      <c r="TVP2678" s="58"/>
      <c r="UFL2678" s="58"/>
      <c r="UPH2678" s="58"/>
      <c r="UZD2678" s="58"/>
      <c r="VIZ2678" s="58"/>
      <c r="VSV2678" s="58"/>
      <c r="WCR2678" s="58"/>
      <c r="WMN2678" s="58"/>
      <c r="WWJ2678" s="58"/>
    </row>
    <row r="2679" spans="1:796 1052:1820 2076:2844 3100:3868 4124:4892 5148:5916 6172:6940 7196:7964 8220:8988 9244:10012 10268:11036 11292:12060 12316:13084 13340:14108 14364:15132 15388:16156" s="67" customFormat="1" ht="57" hidden="1" customHeight="1" x14ac:dyDescent="0.25">
      <c r="A2679" s="54">
        <f>+SUBTOTAL(3,$B$11:B2679)</f>
        <v>175</v>
      </c>
      <c r="B2679" s="62" t="s">
        <v>42</v>
      </c>
      <c r="C2679" s="62" t="s">
        <v>858</v>
      </c>
      <c r="D2679" s="62" t="s">
        <v>933</v>
      </c>
      <c r="E2679" s="62" t="s">
        <v>933</v>
      </c>
      <c r="F2679" s="62" t="s">
        <v>4684</v>
      </c>
      <c r="G2679" s="63">
        <v>45488</v>
      </c>
      <c r="H2679" s="62" t="s">
        <v>4684</v>
      </c>
      <c r="I2679" s="63">
        <v>45488</v>
      </c>
      <c r="J2679" s="62" t="s">
        <v>4684</v>
      </c>
      <c r="K2679" s="63">
        <v>45488</v>
      </c>
      <c r="L2679" s="80" t="s">
        <v>4683</v>
      </c>
      <c r="M2679" s="62" t="s">
        <v>48</v>
      </c>
      <c r="N2679" s="62" t="s">
        <v>379</v>
      </c>
      <c r="O2679" s="62" t="s">
        <v>418</v>
      </c>
      <c r="P2679" s="62"/>
      <c r="Q2679" s="62"/>
      <c r="R2679" s="62"/>
      <c r="S2679" s="62" t="s">
        <v>4685</v>
      </c>
      <c r="T2679" s="62" t="s">
        <v>4685</v>
      </c>
      <c r="U2679" s="62" t="s">
        <v>4685</v>
      </c>
      <c r="V2679" s="63" t="s">
        <v>115</v>
      </c>
      <c r="W2679" s="63"/>
      <c r="X2679" s="54" t="s">
        <v>58</v>
      </c>
      <c r="Y2679" s="49"/>
      <c r="Z2679" s="54"/>
      <c r="AA2679" s="54"/>
      <c r="AB2679" s="54"/>
      <c r="AC2679" s="54" t="s">
        <v>82</v>
      </c>
      <c r="AD2679" s="54" t="s">
        <v>82</v>
      </c>
      <c r="JX2679" s="58"/>
      <c r="TT2679" s="58"/>
      <c r="ADP2679" s="58"/>
      <c r="ANL2679" s="58"/>
      <c r="AXH2679" s="58"/>
      <c r="BHD2679" s="58"/>
      <c r="BQZ2679" s="58"/>
      <c r="CAV2679" s="58"/>
      <c r="CKR2679" s="58"/>
      <c r="CUN2679" s="58"/>
      <c r="DEJ2679" s="58"/>
      <c r="DOF2679" s="58"/>
      <c r="DYB2679" s="58"/>
      <c r="EHX2679" s="58"/>
      <c r="ERT2679" s="58"/>
      <c r="FBP2679" s="58"/>
      <c r="FLL2679" s="58"/>
      <c r="FVH2679" s="58"/>
      <c r="GFD2679" s="58"/>
      <c r="GOZ2679" s="58"/>
      <c r="GYV2679" s="58"/>
      <c r="HIR2679" s="58"/>
      <c r="HSN2679" s="58"/>
      <c r="ICJ2679" s="58"/>
      <c r="IMF2679" s="58"/>
      <c r="IWB2679" s="58"/>
      <c r="JFX2679" s="58"/>
      <c r="JPT2679" s="58"/>
      <c r="JZP2679" s="58"/>
      <c r="KJL2679" s="58"/>
      <c r="KTH2679" s="58"/>
      <c r="LDD2679" s="58"/>
      <c r="LMZ2679" s="58"/>
      <c r="LWV2679" s="58"/>
      <c r="MGR2679" s="58"/>
      <c r="MQN2679" s="58"/>
      <c r="NAJ2679" s="58"/>
      <c r="NKF2679" s="58"/>
      <c r="NUB2679" s="58"/>
      <c r="ODX2679" s="58"/>
      <c r="ONT2679" s="58"/>
      <c r="OXP2679" s="58"/>
      <c r="PHL2679" s="58"/>
      <c r="PRH2679" s="58"/>
      <c r="QBD2679" s="58"/>
      <c r="QKZ2679" s="58"/>
      <c r="QUV2679" s="58"/>
      <c r="RER2679" s="58"/>
      <c r="RON2679" s="58"/>
      <c r="RYJ2679" s="58"/>
      <c r="SIF2679" s="58"/>
      <c r="SSB2679" s="58"/>
      <c r="TBX2679" s="58"/>
      <c r="TLT2679" s="58"/>
      <c r="TVP2679" s="58"/>
      <c r="UFL2679" s="58"/>
      <c r="UPH2679" s="58"/>
      <c r="UZD2679" s="58"/>
      <c r="VIZ2679" s="58"/>
      <c r="VSV2679" s="58"/>
      <c r="WCR2679" s="58"/>
      <c r="WMN2679" s="58"/>
      <c r="WWJ2679" s="58"/>
    </row>
    <row r="2680" spans="1:796 1052:1820 2076:2844 3100:3868 4124:4892 5148:5916 6172:6940 7196:7964 8220:8988 9244:10012 10268:11036 11292:12060 12316:13084 13340:14108 14364:15132 15388:16156" s="67" customFormat="1" ht="57" hidden="1" customHeight="1" x14ac:dyDescent="0.25">
      <c r="A2680" s="54">
        <f>+SUBTOTAL(3,$B$11:B2680)</f>
        <v>175</v>
      </c>
      <c r="B2680" s="72" t="s">
        <v>42</v>
      </c>
      <c r="C2680" s="72" t="s">
        <v>858</v>
      </c>
      <c r="D2680" s="72" t="s">
        <v>933</v>
      </c>
      <c r="E2680" s="72" t="s">
        <v>933</v>
      </c>
      <c r="F2680" s="72" t="s">
        <v>4834</v>
      </c>
      <c r="G2680" s="73" t="s">
        <v>4835</v>
      </c>
      <c r="H2680" s="72" t="s">
        <v>4834</v>
      </c>
      <c r="I2680" s="73" t="s">
        <v>4835</v>
      </c>
      <c r="J2680" s="72" t="s">
        <v>4834</v>
      </c>
      <c r="K2680" s="73" t="s">
        <v>4835</v>
      </c>
      <c r="L2680" s="80" t="s">
        <v>4836</v>
      </c>
      <c r="M2680" s="73" t="s">
        <v>48</v>
      </c>
      <c r="N2680" s="72" t="s">
        <v>379</v>
      </c>
      <c r="O2680" s="72" t="s">
        <v>426</v>
      </c>
      <c r="P2680" s="72"/>
      <c r="Q2680" s="72"/>
      <c r="R2680" s="72"/>
      <c r="S2680" s="72" t="s">
        <v>4837</v>
      </c>
      <c r="T2680" s="72" t="s">
        <v>4837</v>
      </c>
      <c r="U2680" s="72" t="s">
        <v>4837</v>
      </c>
      <c r="V2680" s="73" t="s">
        <v>71</v>
      </c>
      <c r="W2680" s="73" t="s">
        <v>72</v>
      </c>
      <c r="X2680" s="80" t="s">
        <v>58</v>
      </c>
      <c r="Y2680" s="79"/>
      <c r="Z2680" s="80"/>
      <c r="AA2680" s="80"/>
      <c r="AB2680" s="80"/>
      <c r="AC2680" s="54" t="s">
        <v>82</v>
      </c>
      <c r="AD2680" s="54" t="s">
        <v>82</v>
      </c>
      <c r="JX2680" s="58"/>
      <c r="TT2680" s="58"/>
      <c r="ADP2680" s="58"/>
      <c r="ANL2680" s="58"/>
      <c r="AXH2680" s="58"/>
      <c r="BHD2680" s="58"/>
      <c r="BQZ2680" s="58"/>
      <c r="CAV2680" s="58"/>
      <c r="CKR2680" s="58"/>
      <c r="CUN2680" s="58"/>
      <c r="DEJ2680" s="58"/>
      <c r="DOF2680" s="58"/>
      <c r="DYB2680" s="58"/>
      <c r="EHX2680" s="58"/>
      <c r="ERT2680" s="58"/>
      <c r="FBP2680" s="58"/>
      <c r="FLL2680" s="58"/>
      <c r="FVH2680" s="58"/>
      <c r="GFD2680" s="58"/>
      <c r="GOZ2680" s="58"/>
      <c r="GYV2680" s="58"/>
      <c r="HIR2680" s="58"/>
      <c r="HSN2680" s="58"/>
      <c r="ICJ2680" s="58"/>
      <c r="IMF2680" s="58"/>
      <c r="IWB2680" s="58"/>
      <c r="JFX2680" s="58"/>
      <c r="JPT2680" s="58"/>
      <c r="JZP2680" s="58"/>
      <c r="KJL2680" s="58"/>
      <c r="KTH2680" s="58"/>
      <c r="LDD2680" s="58"/>
      <c r="LMZ2680" s="58"/>
      <c r="LWV2680" s="58"/>
      <c r="MGR2680" s="58"/>
      <c r="MQN2680" s="58"/>
      <c r="NAJ2680" s="58"/>
      <c r="NKF2680" s="58"/>
      <c r="NUB2680" s="58"/>
      <c r="ODX2680" s="58"/>
      <c r="ONT2680" s="58"/>
      <c r="OXP2680" s="58"/>
      <c r="PHL2680" s="58"/>
      <c r="PRH2680" s="58"/>
      <c r="QBD2680" s="58"/>
      <c r="QKZ2680" s="58"/>
      <c r="QUV2680" s="58"/>
      <c r="RER2680" s="58"/>
      <c r="RON2680" s="58"/>
      <c r="RYJ2680" s="58"/>
      <c r="SIF2680" s="58"/>
      <c r="SSB2680" s="58"/>
      <c r="TBX2680" s="58"/>
      <c r="TLT2680" s="58"/>
      <c r="TVP2680" s="58"/>
      <c r="UFL2680" s="58"/>
      <c r="UPH2680" s="58"/>
      <c r="UZD2680" s="58"/>
      <c r="VIZ2680" s="58"/>
      <c r="VSV2680" s="58"/>
      <c r="WCR2680" s="58"/>
      <c r="WMN2680" s="58"/>
      <c r="WWJ2680" s="58"/>
    </row>
    <row r="2681" spans="1:796 1052:1820 2076:2844 3100:3868 4124:4892 5148:5916 6172:6940 7196:7964 8220:8988 9244:10012 10268:11036 11292:12060 12316:13084 13340:14108 14364:15132 15388:16156" s="85" customFormat="1" ht="57" hidden="1" customHeight="1" x14ac:dyDescent="0.25">
      <c r="A2681" s="54">
        <f>+SUBTOTAL(3,$B$11:B2681)</f>
        <v>175</v>
      </c>
      <c r="B2681" s="83" t="s">
        <v>42</v>
      </c>
      <c r="C2681" s="83" t="s">
        <v>906</v>
      </c>
      <c r="D2681" s="83" t="s">
        <v>907</v>
      </c>
      <c r="E2681" s="83" t="s">
        <v>908</v>
      </c>
      <c r="F2681" s="83" t="s">
        <v>5286</v>
      </c>
      <c r="G2681" s="84">
        <v>45541</v>
      </c>
      <c r="H2681" s="83" t="s">
        <v>5286</v>
      </c>
      <c r="I2681" s="84">
        <v>45541</v>
      </c>
      <c r="J2681" s="83" t="s">
        <v>5286</v>
      </c>
      <c r="K2681" s="84">
        <v>45541</v>
      </c>
      <c r="L2681" s="80" t="s">
        <v>5287</v>
      </c>
      <c r="M2681" s="83" t="s">
        <v>48</v>
      </c>
      <c r="N2681" s="83" t="s">
        <v>221</v>
      </c>
      <c r="O2681" s="83" t="s">
        <v>3832</v>
      </c>
      <c r="P2681" s="83"/>
      <c r="Q2681" s="83"/>
      <c r="R2681" s="83"/>
      <c r="S2681" s="83" t="s">
        <v>5288</v>
      </c>
      <c r="T2681" s="83" t="s">
        <v>5288</v>
      </c>
      <c r="U2681" s="83" t="s">
        <v>5288</v>
      </c>
      <c r="V2681" s="84" t="s">
        <v>80</v>
      </c>
      <c r="W2681" s="84" t="s">
        <v>81</v>
      </c>
      <c r="X2681" s="84" t="s">
        <v>58</v>
      </c>
      <c r="Y2681" s="84"/>
      <c r="Z2681" s="83"/>
      <c r="AA2681" s="83"/>
      <c r="AB2681" s="83"/>
      <c r="AC2681" s="54" t="s">
        <v>82</v>
      </c>
      <c r="AD2681" s="54" t="s">
        <v>82</v>
      </c>
      <c r="JX2681" s="58"/>
      <c r="TT2681" s="58"/>
      <c r="ADP2681" s="58"/>
      <c r="ANL2681" s="58"/>
      <c r="AXH2681" s="58"/>
      <c r="BHD2681" s="58"/>
      <c r="BQZ2681" s="58"/>
      <c r="CAV2681" s="58"/>
      <c r="CKR2681" s="58"/>
      <c r="CUN2681" s="58"/>
      <c r="DEJ2681" s="58"/>
      <c r="DOF2681" s="58"/>
      <c r="DYB2681" s="58"/>
      <c r="EHX2681" s="58"/>
      <c r="ERT2681" s="58"/>
      <c r="FBP2681" s="58"/>
      <c r="FLL2681" s="58"/>
      <c r="FVH2681" s="58"/>
      <c r="GFD2681" s="58"/>
      <c r="GOZ2681" s="58"/>
      <c r="GYV2681" s="58"/>
      <c r="HIR2681" s="58"/>
      <c r="HSN2681" s="58"/>
      <c r="ICJ2681" s="58"/>
      <c r="IMF2681" s="58"/>
      <c r="IWB2681" s="58"/>
      <c r="JFX2681" s="58"/>
      <c r="JPT2681" s="58"/>
      <c r="JZP2681" s="58"/>
      <c r="KJL2681" s="58"/>
      <c r="KTH2681" s="58"/>
      <c r="LDD2681" s="58"/>
      <c r="LMZ2681" s="58"/>
      <c r="LWV2681" s="58"/>
      <c r="MGR2681" s="58"/>
      <c r="MQN2681" s="58"/>
      <c r="NAJ2681" s="58"/>
      <c r="NKF2681" s="58"/>
      <c r="NUB2681" s="58"/>
      <c r="ODX2681" s="58"/>
      <c r="ONT2681" s="58"/>
      <c r="OXP2681" s="58"/>
      <c r="PHL2681" s="58"/>
      <c r="PRH2681" s="58"/>
      <c r="QBD2681" s="58"/>
      <c r="QKZ2681" s="58"/>
      <c r="QUV2681" s="58"/>
      <c r="RER2681" s="58"/>
      <c r="RON2681" s="58"/>
      <c r="RYJ2681" s="58"/>
      <c r="SIF2681" s="58"/>
      <c r="SSB2681" s="58"/>
      <c r="TBX2681" s="58"/>
      <c r="TLT2681" s="58"/>
      <c r="TVP2681" s="58"/>
      <c r="UFL2681" s="58"/>
      <c r="UPH2681" s="58"/>
      <c r="UZD2681" s="58"/>
      <c r="VIZ2681" s="58"/>
      <c r="VSV2681" s="58"/>
      <c r="WCR2681" s="58"/>
      <c r="WMN2681" s="58"/>
      <c r="WWJ2681" s="58"/>
    </row>
    <row r="2682" spans="1:796 1052:1820 2076:2844 3100:3868 4124:4892 5148:5916 6172:6940 7196:7964 8220:8988 9244:10012 10268:11036 11292:12060 12316:13084 13340:14108 14364:15132 15388:16156" s="85" customFormat="1" ht="53.25" hidden="1" customHeight="1" x14ac:dyDescent="0.25">
      <c r="A2682" s="54">
        <f>+SUBTOTAL(3,$B$11:B2682)</f>
        <v>175</v>
      </c>
      <c r="B2682" s="83" t="s">
        <v>42</v>
      </c>
      <c r="C2682" s="83" t="s">
        <v>906</v>
      </c>
      <c r="D2682" s="83" t="s">
        <v>907</v>
      </c>
      <c r="E2682" s="83" t="s">
        <v>908</v>
      </c>
      <c r="F2682" s="83" t="s">
        <v>5289</v>
      </c>
      <c r="G2682" s="84">
        <v>45545</v>
      </c>
      <c r="H2682" s="83" t="s">
        <v>5289</v>
      </c>
      <c r="I2682" s="84">
        <v>45545</v>
      </c>
      <c r="J2682" s="83" t="s">
        <v>5289</v>
      </c>
      <c r="K2682" s="84">
        <v>45545</v>
      </c>
      <c r="L2682" s="80" t="s">
        <v>5290</v>
      </c>
      <c r="M2682" s="83" t="s">
        <v>111</v>
      </c>
      <c r="N2682" s="83" t="s">
        <v>49</v>
      </c>
      <c r="O2682" s="83" t="s">
        <v>554</v>
      </c>
      <c r="P2682" s="83"/>
      <c r="Q2682" s="83"/>
      <c r="R2682" s="83"/>
      <c r="S2682" s="83" t="s">
        <v>5291</v>
      </c>
      <c r="T2682" s="83" t="s">
        <v>5291</v>
      </c>
      <c r="U2682" s="83" t="s">
        <v>5291</v>
      </c>
      <c r="V2682" s="84" t="s">
        <v>270</v>
      </c>
      <c r="W2682" s="84" t="s">
        <v>271</v>
      </c>
      <c r="X2682" s="83" t="s">
        <v>58</v>
      </c>
      <c r="Y2682" s="84"/>
      <c r="Z2682" s="83"/>
      <c r="AA2682" s="83"/>
      <c r="AB2682" s="83"/>
      <c r="AC2682" s="83" t="s">
        <v>117</v>
      </c>
      <c r="AD2682" s="83" t="s">
        <v>117</v>
      </c>
      <c r="JX2682" s="58"/>
      <c r="TT2682" s="58"/>
      <c r="ADP2682" s="58"/>
      <c r="ANL2682" s="58"/>
      <c r="AXH2682" s="58"/>
      <c r="BHD2682" s="58"/>
      <c r="BQZ2682" s="58"/>
      <c r="CAV2682" s="58"/>
      <c r="CKR2682" s="58"/>
      <c r="CUN2682" s="58"/>
      <c r="DEJ2682" s="58"/>
      <c r="DOF2682" s="58"/>
      <c r="DYB2682" s="58"/>
      <c r="EHX2682" s="58"/>
      <c r="ERT2682" s="58"/>
      <c r="FBP2682" s="58"/>
      <c r="FLL2682" s="58"/>
      <c r="FVH2682" s="58"/>
      <c r="GFD2682" s="58"/>
      <c r="GOZ2682" s="58"/>
      <c r="GYV2682" s="58"/>
      <c r="HIR2682" s="58"/>
      <c r="HSN2682" s="58"/>
      <c r="ICJ2682" s="58"/>
      <c r="IMF2682" s="58"/>
      <c r="IWB2682" s="58"/>
      <c r="JFX2682" s="58"/>
      <c r="JPT2682" s="58"/>
      <c r="JZP2682" s="58"/>
      <c r="KJL2682" s="58"/>
      <c r="KTH2682" s="58"/>
      <c r="LDD2682" s="58"/>
      <c r="LMZ2682" s="58"/>
      <c r="LWV2682" s="58"/>
      <c r="MGR2682" s="58"/>
      <c r="MQN2682" s="58"/>
      <c r="NAJ2682" s="58"/>
      <c r="NKF2682" s="58"/>
      <c r="NUB2682" s="58"/>
      <c r="ODX2682" s="58"/>
      <c r="ONT2682" s="58"/>
      <c r="OXP2682" s="58"/>
      <c r="PHL2682" s="58"/>
      <c r="PRH2682" s="58"/>
      <c r="QBD2682" s="58"/>
      <c r="QKZ2682" s="58"/>
      <c r="QUV2682" s="58"/>
      <c r="RER2682" s="58"/>
      <c r="RON2682" s="58"/>
      <c r="RYJ2682" s="58"/>
      <c r="SIF2682" s="58"/>
      <c r="SSB2682" s="58"/>
      <c r="TBX2682" s="58"/>
      <c r="TLT2682" s="58"/>
      <c r="TVP2682" s="58"/>
      <c r="UFL2682" s="58"/>
      <c r="UPH2682" s="58"/>
      <c r="UZD2682" s="58"/>
      <c r="VIZ2682" s="58"/>
      <c r="VSV2682" s="58"/>
      <c r="WCR2682" s="58"/>
      <c r="WMN2682" s="58"/>
      <c r="WWJ2682" s="58"/>
    </row>
    <row r="2683" spans="1:796 1052:1820 2076:2844 3100:3868 4124:4892 5148:5916 6172:6940 7196:7964 8220:8988 9244:10012 10268:11036 11292:12060 12316:13084 13340:14108 14364:15132 15388:16156" s="85" customFormat="1" ht="57" hidden="1" customHeight="1" x14ac:dyDescent="0.25">
      <c r="A2683" s="54">
        <f>+SUBTOTAL(3,$B$11:B2683)</f>
        <v>175</v>
      </c>
      <c r="B2683" s="83" t="s">
        <v>42</v>
      </c>
      <c r="C2683" s="83" t="s">
        <v>906</v>
      </c>
      <c r="D2683" s="83" t="s">
        <v>907</v>
      </c>
      <c r="E2683" s="83" t="s">
        <v>908</v>
      </c>
      <c r="F2683" s="83" t="s">
        <v>5292</v>
      </c>
      <c r="G2683" s="84">
        <v>45545</v>
      </c>
      <c r="H2683" s="83" t="s">
        <v>5292</v>
      </c>
      <c r="I2683" s="84">
        <v>45545</v>
      </c>
      <c r="J2683" s="83" t="s">
        <v>5292</v>
      </c>
      <c r="K2683" s="84">
        <v>45545</v>
      </c>
      <c r="L2683" s="80" t="s">
        <v>5293</v>
      </c>
      <c r="M2683" s="83" t="s">
        <v>48</v>
      </c>
      <c r="N2683" s="83" t="s">
        <v>379</v>
      </c>
      <c r="O2683" s="83" t="s">
        <v>1328</v>
      </c>
      <c r="P2683" s="83"/>
      <c r="Q2683" s="83"/>
      <c r="R2683" s="83"/>
      <c r="S2683" s="83" t="s">
        <v>5294</v>
      </c>
      <c r="T2683" s="83" t="s">
        <v>5294</v>
      </c>
      <c r="U2683" s="83" t="s">
        <v>5294</v>
      </c>
      <c r="V2683" s="84" t="s">
        <v>80</v>
      </c>
      <c r="W2683" s="84" t="s">
        <v>81</v>
      </c>
      <c r="X2683" s="83" t="s">
        <v>58</v>
      </c>
      <c r="Y2683" s="84"/>
      <c r="Z2683" s="83"/>
      <c r="AA2683" s="83"/>
      <c r="AB2683" s="83"/>
      <c r="AC2683" s="54" t="s">
        <v>82</v>
      </c>
      <c r="AD2683" s="54" t="s">
        <v>82</v>
      </c>
      <c r="JX2683" s="58"/>
      <c r="TT2683" s="58"/>
      <c r="ADP2683" s="58"/>
      <c r="ANL2683" s="58"/>
      <c r="AXH2683" s="58"/>
      <c r="BHD2683" s="58"/>
      <c r="BQZ2683" s="58"/>
      <c r="CAV2683" s="58"/>
      <c r="CKR2683" s="58"/>
      <c r="CUN2683" s="58"/>
      <c r="DEJ2683" s="58"/>
      <c r="DOF2683" s="58"/>
      <c r="DYB2683" s="58"/>
      <c r="EHX2683" s="58"/>
      <c r="ERT2683" s="58"/>
      <c r="FBP2683" s="58"/>
      <c r="FLL2683" s="58"/>
      <c r="FVH2683" s="58"/>
      <c r="GFD2683" s="58"/>
      <c r="GOZ2683" s="58"/>
      <c r="GYV2683" s="58"/>
      <c r="HIR2683" s="58"/>
      <c r="HSN2683" s="58"/>
      <c r="ICJ2683" s="58"/>
      <c r="IMF2683" s="58"/>
      <c r="IWB2683" s="58"/>
      <c r="JFX2683" s="58"/>
      <c r="JPT2683" s="58"/>
      <c r="JZP2683" s="58"/>
      <c r="KJL2683" s="58"/>
      <c r="KTH2683" s="58"/>
      <c r="LDD2683" s="58"/>
      <c r="LMZ2683" s="58"/>
      <c r="LWV2683" s="58"/>
      <c r="MGR2683" s="58"/>
      <c r="MQN2683" s="58"/>
      <c r="NAJ2683" s="58"/>
      <c r="NKF2683" s="58"/>
      <c r="NUB2683" s="58"/>
      <c r="ODX2683" s="58"/>
      <c r="ONT2683" s="58"/>
      <c r="OXP2683" s="58"/>
      <c r="PHL2683" s="58"/>
      <c r="PRH2683" s="58"/>
      <c r="QBD2683" s="58"/>
      <c r="QKZ2683" s="58"/>
      <c r="QUV2683" s="58"/>
      <c r="RER2683" s="58"/>
      <c r="RON2683" s="58"/>
      <c r="RYJ2683" s="58"/>
      <c r="SIF2683" s="58"/>
      <c r="SSB2683" s="58"/>
      <c r="TBX2683" s="58"/>
      <c r="TLT2683" s="58"/>
      <c r="TVP2683" s="58"/>
      <c r="UFL2683" s="58"/>
      <c r="UPH2683" s="58"/>
      <c r="UZD2683" s="58"/>
      <c r="VIZ2683" s="58"/>
      <c r="VSV2683" s="58"/>
      <c r="WCR2683" s="58"/>
      <c r="WMN2683" s="58"/>
      <c r="WWJ2683" s="58"/>
    </row>
    <row r="2684" spans="1:796 1052:1820 2076:2844 3100:3868 4124:4892 5148:5916 6172:6940 7196:7964 8220:8988 9244:10012 10268:11036 11292:12060 12316:13084 13340:14108 14364:15132 15388:16156" s="105" customFormat="1" ht="57" hidden="1" customHeight="1" x14ac:dyDescent="0.25">
      <c r="A2684" s="54">
        <f>+SUBTOTAL(3,$B$11:B2684)</f>
        <v>175</v>
      </c>
      <c r="B2684" s="103" t="s">
        <v>42</v>
      </c>
      <c r="C2684" s="103" t="s">
        <v>906</v>
      </c>
      <c r="D2684" s="103" t="s">
        <v>907</v>
      </c>
      <c r="E2684" s="103" t="s">
        <v>908</v>
      </c>
      <c r="F2684" s="103" t="s">
        <v>6077</v>
      </c>
      <c r="G2684" s="104">
        <v>45617</v>
      </c>
      <c r="H2684" s="103" t="s">
        <v>6077</v>
      </c>
      <c r="I2684" s="104">
        <v>45617</v>
      </c>
      <c r="J2684" s="103" t="s">
        <v>6077</v>
      </c>
      <c r="K2684" s="104">
        <v>45617</v>
      </c>
      <c r="L2684" s="103" t="s">
        <v>6076</v>
      </c>
      <c r="M2684" s="103" t="s">
        <v>48</v>
      </c>
      <c r="N2684" s="103" t="s">
        <v>191</v>
      </c>
      <c r="O2684" s="103" t="s">
        <v>6078</v>
      </c>
      <c r="P2684" s="103"/>
      <c r="Q2684" s="103"/>
      <c r="R2684" s="103"/>
      <c r="S2684" s="103" t="s">
        <v>6079</v>
      </c>
      <c r="T2684" s="103" t="s">
        <v>6079</v>
      </c>
      <c r="U2684" s="103" t="s">
        <v>6079</v>
      </c>
      <c r="V2684" s="104" t="s">
        <v>3669</v>
      </c>
      <c r="W2684" s="104" t="s">
        <v>6080</v>
      </c>
      <c r="X2684" s="103" t="s">
        <v>58</v>
      </c>
      <c r="Y2684" s="104"/>
      <c r="Z2684" s="103"/>
      <c r="AA2684" s="103"/>
      <c r="AB2684" s="103"/>
      <c r="AC2684" s="103" t="s">
        <v>117</v>
      </c>
      <c r="AD2684" s="103" t="s">
        <v>117</v>
      </c>
    </row>
    <row r="2685" spans="1:796 1052:1820 2076:2844 3100:3868 4124:4892 5148:5916 6172:6940 7196:7964 8220:8988 9244:10012 10268:11036 11292:12060 12316:13084 13340:14108 14364:15132 15388:16156" s="105" customFormat="1" ht="57" hidden="1" customHeight="1" x14ac:dyDescent="0.25">
      <c r="A2685" s="54">
        <f>+SUBTOTAL(3,$B$11:B2685)</f>
        <v>175</v>
      </c>
      <c r="B2685" s="103" t="s">
        <v>42</v>
      </c>
      <c r="C2685" s="103" t="s">
        <v>906</v>
      </c>
      <c r="D2685" s="103" t="s">
        <v>907</v>
      </c>
      <c r="E2685" s="103" t="s">
        <v>908</v>
      </c>
      <c r="F2685" s="103" t="s">
        <v>6073</v>
      </c>
      <c r="G2685" s="104">
        <v>45615</v>
      </c>
      <c r="H2685" s="103" t="s">
        <v>6073</v>
      </c>
      <c r="I2685" s="104">
        <v>45615</v>
      </c>
      <c r="J2685" s="103" t="s">
        <v>6073</v>
      </c>
      <c r="K2685" s="104">
        <v>45615</v>
      </c>
      <c r="L2685" s="103" t="s">
        <v>6074</v>
      </c>
      <c r="M2685" s="103" t="s">
        <v>48</v>
      </c>
      <c r="N2685" s="103" t="s">
        <v>379</v>
      </c>
      <c r="O2685" s="103" t="s">
        <v>1666</v>
      </c>
      <c r="P2685" s="103"/>
      <c r="Q2685" s="103"/>
      <c r="R2685" s="103"/>
      <c r="S2685" s="103" t="s">
        <v>6075</v>
      </c>
      <c r="T2685" s="103" t="s">
        <v>6075</v>
      </c>
      <c r="U2685" s="103" t="s">
        <v>6075</v>
      </c>
      <c r="V2685" s="103" t="s">
        <v>80</v>
      </c>
      <c r="W2685" s="103" t="s">
        <v>4692</v>
      </c>
      <c r="X2685" s="103" t="s">
        <v>58</v>
      </c>
      <c r="Y2685" s="104"/>
      <c r="Z2685" s="103"/>
      <c r="AA2685" s="103"/>
      <c r="AB2685" s="103"/>
      <c r="AC2685" s="54" t="s">
        <v>82</v>
      </c>
      <c r="AD2685" s="54" t="s">
        <v>82</v>
      </c>
    </row>
    <row r="2686" spans="1:796 1052:1820 2076:2844 3100:3868 4124:4892 5148:5916 6172:6940 7196:7964 8220:8988 9244:10012 10268:11036 11292:12060 12316:13084 13340:14108 14364:15132 15388:16156" s="105" customFormat="1" ht="57" hidden="1" customHeight="1" x14ac:dyDescent="0.25">
      <c r="A2686" s="54">
        <f>+SUBTOTAL(3,$B$11:B2686)</f>
        <v>175</v>
      </c>
      <c r="B2686" s="103" t="s">
        <v>42</v>
      </c>
      <c r="C2686" s="103" t="s">
        <v>906</v>
      </c>
      <c r="D2686" s="103" t="s">
        <v>907</v>
      </c>
      <c r="E2686" s="103" t="s">
        <v>908</v>
      </c>
      <c r="F2686" s="103" t="s">
        <v>6069</v>
      </c>
      <c r="G2686" s="104">
        <v>45603</v>
      </c>
      <c r="H2686" s="103" t="s">
        <v>6069</v>
      </c>
      <c r="I2686" s="104">
        <v>45603</v>
      </c>
      <c r="J2686" s="103" t="s">
        <v>6069</v>
      </c>
      <c r="K2686" s="104">
        <v>45603</v>
      </c>
      <c r="L2686" s="103" t="s">
        <v>6070</v>
      </c>
      <c r="M2686" s="103" t="s">
        <v>48</v>
      </c>
      <c r="N2686" s="103" t="s">
        <v>242</v>
      </c>
      <c r="O2686" s="103" t="s">
        <v>409</v>
      </c>
      <c r="P2686" s="103" t="s">
        <v>6071</v>
      </c>
      <c r="Q2686" s="103"/>
      <c r="R2686" s="103"/>
      <c r="S2686" s="103" t="s">
        <v>6072</v>
      </c>
      <c r="T2686" s="103" t="s">
        <v>6072</v>
      </c>
      <c r="U2686" s="103" t="s">
        <v>6072</v>
      </c>
      <c r="V2686" s="103" t="s">
        <v>80</v>
      </c>
      <c r="W2686" s="103" t="s">
        <v>4692</v>
      </c>
      <c r="X2686" s="103" t="s">
        <v>58</v>
      </c>
      <c r="Y2686" s="104"/>
      <c r="Z2686" s="103"/>
      <c r="AA2686" s="103"/>
      <c r="AB2686" s="103"/>
      <c r="AC2686" s="103" t="s">
        <v>117</v>
      </c>
      <c r="AD2686" s="103" t="s">
        <v>117</v>
      </c>
    </row>
    <row r="2687" spans="1:796 1052:1820 2076:2844 3100:3868 4124:4892 5148:5916 6172:6940 7196:7964 8220:8988 9244:10012 10268:11036 11292:12060 12316:13084 13340:14108 14364:15132 15388:16156" s="105" customFormat="1" ht="57" hidden="1" customHeight="1" x14ac:dyDescent="0.25">
      <c r="A2687" s="54">
        <f>+SUBTOTAL(3,$B$11:B2687)</f>
        <v>175</v>
      </c>
      <c r="B2687" s="103" t="s">
        <v>42</v>
      </c>
      <c r="C2687" s="103" t="s">
        <v>906</v>
      </c>
      <c r="D2687" s="103" t="s">
        <v>907</v>
      </c>
      <c r="E2687" s="103" t="s">
        <v>908</v>
      </c>
      <c r="F2687" s="103" t="s">
        <v>6066</v>
      </c>
      <c r="G2687" s="104">
        <v>45600</v>
      </c>
      <c r="H2687" s="103" t="s">
        <v>6066</v>
      </c>
      <c r="I2687" s="104">
        <v>45600</v>
      </c>
      <c r="J2687" s="103" t="s">
        <v>6066</v>
      </c>
      <c r="K2687" s="104">
        <v>45600</v>
      </c>
      <c r="L2687" s="103" t="s">
        <v>6067</v>
      </c>
      <c r="M2687" s="103" t="s">
        <v>48</v>
      </c>
      <c r="N2687" s="103" t="s">
        <v>49</v>
      </c>
      <c r="O2687" s="103" t="s">
        <v>917</v>
      </c>
      <c r="P2687" s="103"/>
      <c r="Q2687" s="103"/>
      <c r="R2687" s="103"/>
      <c r="S2687" s="103" t="s">
        <v>6068</v>
      </c>
      <c r="T2687" s="103" t="s">
        <v>6068</v>
      </c>
      <c r="U2687" s="103" t="s">
        <v>6068</v>
      </c>
      <c r="V2687" s="103" t="s">
        <v>80</v>
      </c>
      <c r="W2687" s="103" t="s">
        <v>4692</v>
      </c>
      <c r="X2687" s="103" t="s">
        <v>58</v>
      </c>
      <c r="Y2687" s="103"/>
      <c r="Z2687" s="103"/>
      <c r="AA2687" s="103"/>
      <c r="AB2687" s="103"/>
      <c r="AC2687" s="54" t="s">
        <v>82</v>
      </c>
      <c r="AD2687" s="54" t="s">
        <v>82</v>
      </c>
    </row>
    <row r="2688" spans="1:796 1052:1820 2076:2844 3100:3868 4124:4892 5148:5916 6172:6940 7196:7964 8220:8988 9244:10012 10268:11036 11292:12060 12316:13084 13340:14108 14364:15132 15388:16156" s="67" customFormat="1" ht="57" hidden="1" customHeight="1" x14ac:dyDescent="0.25">
      <c r="A2688" s="54">
        <f>+SUBTOTAL(3,$B$11:B2688)</f>
        <v>175</v>
      </c>
      <c r="B2688" s="72" t="s">
        <v>42</v>
      </c>
      <c r="C2688" s="72" t="s">
        <v>858</v>
      </c>
      <c r="D2688" s="72" t="s">
        <v>933</v>
      </c>
      <c r="E2688" s="72" t="s">
        <v>933</v>
      </c>
      <c r="F2688" s="72" t="s">
        <v>4838</v>
      </c>
      <c r="G2688" s="73">
        <v>45511</v>
      </c>
      <c r="H2688" s="72" t="s">
        <v>4838</v>
      </c>
      <c r="I2688" s="73" t="s">
        <v>4839</v>
      </c>
      <c r="J2688" s="72" t="s">
        <v>4838</v>
      </c>
      <c r="K2688" s="73" t="s">
        <v>4839</v>
      </c>
      <c r="L2688" s="80" t="s">
        <v>4840</v>
      </c>
      <c r="M2688" s="73" t="s">
        <v>48</v>
      </c>
      <c r="N2688" s="73" t="s">
        <v>141</v>
      </c>
      <c r="O2688" s="72" t="s">
        <v>5330</v>
      </c>
      <c r="P2688" s="72"/>
      <c r="Q2688" s="72"/>
      <c r="R2688" s="72"/>
      <c r="S2688" s="72" t="s">
        <v>4841</v>
      </c>
      <c r="T2688" s="72" t="s">
        <v>4841</v>
      </c>
      <c r="U2688" s="72" t="s">
        <v>4841</v>
      </c>
      <c r="V2688" s="73" t="s">
        <v>147</v>
      </c>
      <c r="W2688" s="73" t="s">
        <v>4704</v>
      </c>
      <c r="X2688" s="80" t="s">
        <v>58</v>
      </c>
      <c r="Y2688" s="79"/>
      <c r="Z2688" s="80"/>
      <c r="AA2688" s="80"/>
      <c r="AB2688" s="80"/>
      <c r="AC2688" s="72" t="s">
        <v>82</v>
      </c>
      <c r="AD2688" s="72" t="s">
        <v>82</v>
      </c>
      <c r="JX2688" s="58"/>
      <c r="TT2688" s="58"/>
      <c r="ADP2688" s="58"/>
      <c r="ANL2688" s="58"/>
      <c r="AXH2688" s="58"/>
      <c r="BHD2688" s="58"/>
      <c r="BQZ2688" s="58"/>
      <c r="CAV2688" s="58"/>
      <c r="CKR2688" s="58"/>
      <c r="CUN2688" s="58"/>
      <c r="DEJ2688" s="58"/>
      <c r="DOF2688" s="58"/>
      <c r="DYB2688" s="58"/>
      <c r="EHX2688" s="58"/>
      <c r="ERT2688" s="58"/>
      <c r="FBP2688" s="58"/>
      <c r="FLL2688" s="58"/>
      <c r="FVH2688" s="58"/>
      <c r="GFD2688" s="58"/>
      <c r="GOZ2688" s="58"/>
      <c r="GYV2688" s="58"/>
      <c r="HIR2688" s="58"/>
      <c r="HSN2688" s="58"/>
      <c r="ICJ2688" s="58"/>
      <c r="IMF2688" s="58"/>
      <c r="IWB2688" s="58"/>
      <c r="JFX2688" s="58"/>
      <c r="JPT2688" s="58"/>
      <c r="JZP2688" s="58"/>
      <c r="KJL2688" s="58"/>
      <c r="KTH2688" s="58"/>
      <c r="LDD2688" s="58"/>
      <c r="LMZ2688" s="58"/>
      <c r="LWV2688" s="58"/>
      <c r="MGR2688" s="58"/>
      <c r="MQN2688" s="58"/>
      <c r="NAJ2688" s="58"/>
      <c r="NKF2688" s="58"/>
      <c r="NUB2688" s="58"/>
      <c r="ODX2688" s="58"/>
      <c r="ONT2688" s="58"/>
      <c r="OXP2688" s="58"/>
      <c r="PHL2688" s="58"/>
      <c r="PRH2688" s="58"/>
      <c r="QBD2688" s="58"/>
      <c r="QKZ2688" s="58"/>
      <c r="QUV2688" s="58"/>
      <c r="RER2688" s="58"/>
      <c r="RON2688" s="58"/>
      <c r="RYJ2688" s="58"/>
      <c r="SIF2688" s="58"/>
      <c r="SSB2688" s="58"/>
      <c r="TBX2688" s="58"/>
      <c r="TLT2688" s="58"/>
      <c r="TVP2688" s="58"/>
      <c r="UFL2688" s="58"/>
      <c r="UPH2688" s="58"/>
      <c r="UZD2688" s="58"/>
      <c r="VIZ2688" s="58"/>
      <c r="VSV2688" s="58"/>
      <c r="WCR2688" s="58"/>
      <c r="WMN2688" s="58"/>
      <c r="WWJ2688" s="58"/>
    </row>
    <row r="2689" spans="1:796 1052:1820 2076:2844 3100:3868 4124:4892 5148:5916 6172:6940 7196:7964 8220:8988 9244:10012 10268:11036 11292:12060 12316:13084 13340:14108 14364:15132 15388:16156" s="67" customFormat="1" ht="57" hidden="1" customHeight="1" x14ac:dyDescent="0.25">
      <c r="A2689" s="54">
        <f>+SUBTOTAL(3,$B$11:B2689)</f>
        <v>175</v>
      </c>
      <c r="B2689" s="72" t="s">
        <v>42</v>
      </c>
      <c r="C2689" s="72" t="s">
        <v>858</v>
      </c>
      <c r="D2689" s="72" t="s">
        <v>933</v>
      </c>
      <c r="E2689" s="72" t="s">
        <v>933</v>
      </c>
      <c r="F2689" s="72" t="s">
        <v>4842</v>
      </c>
      <c r="G2689" s="73">
        <v>45512</v>
      </c>
      <c r="H2689" s="72" t="s">
        <v>4842</v>
      </c>
      <c r="I2689" s="73">
        <v>45512</v>
      </c>
      <c r="J2689" s="72" t="s">
        <v>4842</v>
      </c>
      <c r="K2689" s="73">
        <v>45512</v>
      </c>
      <c r="L2689" s="80" t="s">
        <v>4843</v>
      </c>
      <c r="M2689" s="73" t="s">
        <v>48</v>
      </c>
      <c r="N2689" s="73" t="s">
        <v>141</v>
      </c>
      <c r="O2689" s="72"/>
      <c r="P2689" s="72"/>
      <c r="Q2689" s="72"/>
      <c r="R2689" s="72"/>
      <c r="S2689" s="72" t="s">
        <v>4844</v>
      </c>
      <c r="T2689" s="72" t="s">
        <v>4844</v>
      </c>
      <c r="U2689" s="72" t="s">
        <v>4844</v>
      </c>
      <c r="V2689" s="72" t="s">
        <v>270</v>
      </c>
      <c r="W2689" s="72" t="s">
        <v>271</v>
      </c>
      <c r="X2689" s="80" t="s">
        <v>58</v>
      </c>
      <c r="Y2689" s="79"/>
      <c r="Z2689" s="80"/>
      <c r="AA2689" s="80"/>
      <c r="AB2689" s="80"/>
      <c r="AC2689" s="54" t="s">
        <v>82</v>
      </c>
      <c r="AD2689" s="54" t="s">
        <v>82</v>
      </c>
      <c r="JX2689" s="58"/>
      <c r="TT2689" s="58"/>
      <c r="ADP2689" s="58"/>
      <c r="ANL2689" s="58"/>
      <c r="AXH2689" s="58"/>
      <c r="BHD2689" s="58"/>
      <c r="BQZ2689" s="58"/>
      <c r="CAV2689" s="58"/>
      <c r="CKR2689" s="58"/>
      <c r="CUN2689" s="58"/>
      <c r="DEJ2689" s="58"/>
      <c r="DOF2689" s="58"/>
      <c r="DYB2689" s="58"/>
      <c r="EHX2689" s="58"/>
      <c r="ERT2689" s="58"/>
      <c r="FBP2689" s="58"/>
      <c r="FLL2689" s="58"/>
      <c r="FVH2689" s="58"/>
      <c r="GFD2689" s="58"/>
      <c r="GOZ2689" s="58"/>
      <c r="GYV2689" s="58"/>
      <c r="HIR2689" s="58"/>
      <c r="HSN2689" s="58"/>
      <c r="ICJ2689" s="58"/>
      <c r="IMF2689" s="58"/>
      <c r="IWB2689" s="58"/>
      <c r="JFX2689" s="58"/>
      <c r="JPT2689" s="58"/>
      <c r="JZP2689" s="58"/>
      <c r="KJL2689" s="58"/>
      <c r="KTH2689" s="58"/>
      <c r="LDD2689" s="58"/>
      <c r="LMZ2689" s="58"/>
      <c r="LWV2689" s="58"/>
      <c r="MGR2689" s="58"/>
      <c r="MQN2689" s="58"/>
      <c r="NAJ2689" s="58"/>
      <c r="NKF2689" s="58"/>
      <c r="NUB2689" s="58"/>
      <c r="ODX2689" s="58"/>
      <c r="ONT2689" s="58"/>
      <c r="OXP2689" s="58"/>
      <c r="PHL2689" s="58"/>
      <c r="PRH2689" s="58"/>
      <c r="QBD2689" s="58"/>
      <c r="QKZ2689" s="58"/>
      <c r="QUV2689" s="58"/>
      <c r="RER2689" s="58"/>
      <c r="RON2689" s="58"/>
      <c r="RYJ2689" s="58"/>
      <c r="SIF2689" s="58"/>
      <c r="SSB2689" s="58"/>
      <c r="TBX2689" s="58"/>
      <c r="TLT2689" s="58"/>
      <c r="TVP2689" s="58"/>
      <c r="UFL2689" s="58"/>
      <c r="UPH2689" s="58"/>
      <c r="UZD2689" s="58"/>
      <c r="VIZ2689" s="58"/>
      <c r="VSV2689" s="58"/>
      <c r="WCR2689" s="58"/>
      <c r="WMN2689" s="58"/>
      <c r="WWJ2689" s="58"/>
    </row>
    <row r="2690" spans="1:796 1052:1820 2076:2844 3100:3868 4124:4892 5148:5916 6172:6940 7196:7964 8220:8988 9244:10012 10268:11036 11292:12060 12316:13084 13340:14108 14364:15132 15388:16156" s="67" customFormat="1" ht="57" hidden="1" customHeight="1" x14ac:dyDescent="0.25">
      <c r="A2690" s="54">
        <f>+SUBTOTAL(3,$B$11:B2690)</f>
        <v>175</v>
      </c>
      <c r="B2690" s="72" t="s">
        <v>42</v>
      </c>
      <c r="C2690" s="72" t="s">
        <v>858</v>
      </c>
      <c r="D2690" s="72" t="s">
        <v>933</v>
      </c>
      <c r="E2690" s="72" t="s">
        <v>933</v>
      </c>
      <c r="F2690" s="72" t="s">
        <v>4845</v>
      </c>
      <c r="G2690" s="73">
        <v>45516</v>
      </c>
      <c r="H2690" s="72" t="s">
        <v>4845</v>
      </c>
      <c r="I2690" s="73">
        <v>45516</v>
      </c>
      <c r="J2690" s="72" t="s">
        <v>4845</v>
      </c>
      <c r="K2690" s="73">
        <v>45516</v>
      </c>
      <c r="L2690" s="80" t="s">
        <v>4846</v>
      </c>
      <c r="M2690" s="72" t="s">
        <v>111</v>
      </c>
      <c r="N2690" s="73" t="s">
        <v>141</v>
      </c>
      <c r="O2690" s="72"/>
      <c r="P2690" s="72"/>
      <c r="Q2690" s="72"/>
      <c r="R2690" s="72"/>
      <c r="S2690" s="72" t="s">
        <v>4847</v>
      </c>
      <c r="T2690" s="72" t="s">
        <v>4847</v>
      </c>
      <c r="U2690" s="72" t="s">
        <v>4847</v>
      </c>
      <c r="V2690" s="73" t="s">
        <v>253</v>
      </c>
      <c r="W2690" s="73" t="s">
        <v>4848</v>
      </c>
      <c r="X2690" s="80" t="s">
        <v>58</v>
      </c>
      <c r="Y2690" s="79"/>
      <c r="Z2690" s="80"/>
      <c r="AA2690" s="80"/>
      <c r="AB2690" s="80"/>
      <c r="AC2690" s="54" t="s">
        <v>82</v>
      </c>
      <c r="AD2690" s="54" t="s">
        <v>82</v>
      </c>
      <c r="JX2690" s="58"/>
      <c r="TT2690" s="58"/>
      <c r="ADP2690" s="58"/>
      <c r="ANL2690" s="58"/>
      <c r="AXH2690" s="58"/>
      <c r="BHD2690" s="58"/>
      <c r="BQZ2690" s="58"/>
      <c r="CAV2690" s="58"/>
      <c r="CKR2690" s="58"/>
      <c r="CUN2690" s="58"/>
      <c r="DEJ2690" s="58"/>
      <c r="DOF2690" s="58"/>
      <c r="DYB2690" s="58"/>
      <c r="EHX2690" s="58"/>
      <c r="ERT2690" s="58"/>
      <c r="FBP2690" s="58"/>
      <c r="FLL2690" s="58"/>
      <c r="FVH2690" s="58"/>
      <c r="GFD2690" s="58"/>
      <c r="GOZ2690" s="58"/>
      <c r="GYV2690" s="58"/>
      <c r="HIR2690" s="58"/>
      <c r="HSN2690" s="58"/>
      <c r="ICJ2690" s="58"/>
      <c r="IMF2690" s="58"/>
      <c r="IWB2690" s="58"/>
      <c r="JFX2690" s="58"/>
      <c r="JPT2690" s="58"/>
      <c r="JZP2690" s="58"/>
      <c r="KJL2690" s="58"/>
      <c r="KTH2690" s="58"/>
      <c r="LDD2690" s="58"/>
      <c r="LMZ2690" s="58"/>
      <c r="LWV2690" s="58"/>
      <c r="MGR2690" s="58"/>
      <c r="MQN2690" s="58"/>
      <c r="NAJ2690" s="58"/>
      <c r="NKF2690" s="58"/>
      <c r="NUB2690" s="58"/>
      <c r="ODX2690" s="58"/>
      <c r="ONT2690" s="58"/>
      <c r="OXP2690" s="58"/>
      <c r="PHL2690" s="58"/>
      <c r="PRH2690" s="58"/>
      <c r="QBD2690" s="58"/>
      <c r="QKZ2690" s="58"/>
      <c r="QUV2690" s="58"/>
      <c r="RER2690" s="58"/>
      <c r="RON2690" s="58"/>
      <c r="RYJ2690" s="58"/>
      <c r="SIF2690" s="58"/>
      <c r="SSB2690" s="58"/>
      <c r="TBX2690" s="58"/>
      <c r="TLT2690" s="58"/>
      <c r="TVP2690" s="58"/>
      <c r="UFL2690" s="58"/>
      <c r="UPH2690" s="58"/>
      <c r="UZD2690" s="58"/>
      <c r="VIZ2690" s="58"/>
      <c r="VSV2690" s="58"/>
      <c r="WCR2690" s="58"/>
      <c r="WMN2690" s="58"/>
      <c r="WWJ2690" s="58"/>
    </row>
    <row r="2691" spans="1:796 1052:1820 2076:2844 3100:3868 4124:4892 5148:5916 6172:6940 7196:7964 8220:8988 9244:10012 10268:11036 11292:12060 12316:13084 13340:14108 14364:15132 15388:16156" s="67" customFormat="1" ht="57" hidden="1" customHeight="1" x14ac:dyDescent="0.25">
      <c r="A2691" s="54">
        <f>+SUBTOTAL(3,$B$11:B2691)</f>
        <v>175</v>
      </c>
      <c r="B2691" s="72" t="s">
        <v>42</v>
      </c>
      <c r="C2691" s="72" t="s">
        <v>858</v>
      </c>
      <c r="D2691" s="72" t="s">
        <v>933</v>
      </c>
      <c r="E2691" s="72" t="s">
        <v>933</v>
      </c>
      <c r="F2691" s="72" t="s">
        <v>4849</v>
      </c>
      <c r="G2691" s="73">
        <v>45516</v>
      </c>
      <c r="H2691" s="72" t="s">
        <v>4849</v>
      </c>
      <c r="I2691" s="73">
        <v>45516</v>
      </c>
      <c r="J2691" s="72" t="s">
        <v>4849</v>
      </c>
      <c r="K2691" s="73">
        <v>45516</v>
      </c>
      <c r="L2691" s="80" t="s">
        <v>4850</v>
      </c>
      <c r="M2691" s="73" t="s">
        <v>48</v>
      </c>
      <c r="N2691" s="73" t="s">
        <v>313</v>
      </c>
      <c r="O2691" s="72"/>
      <c r="P2691" s="72"/>
      <c r="Q2691" s="72"/>
      <c r="R2691" s="72"/>
      <c r="S2691" s="72" t="s">
        <v>4851</v>
      </c>
      <c r="T2691" s="72" t="s">
        <v>4851</v>
      </c>
      <c r="U2691" s="72" t="s">
        <v>4851</v>
      </c>
      <c r="V2691" s="73" t="s">
        <v>71</v>
      </c>
      <c r="W2691" s="73" t="s">
        <v>4708</v>
      </c>
      <c r="X2691" s="80" t="s">
        <v>58</v>
      </c>
      <c r="Y2691" s="79"/>
      <c r="Z2691" s="80"/>
      <c r="AA2691" s="80"/>
      <c r="AB2691" s="80"/>
      <c r="AC2691" s="54" t="s">
        <v>82</v>
      </c>
      <c r="AD2691" s="54" t="s">
        <v>82</v>
      </c>
      <c r="JX2691" s="58"/>
      <c r="TT2691" s="58"/>
      <c r="ADP2691" s="58"/>
      <c r="ANL2691" s="58"/>
      <c r="AXH2691" s="58"/>
      <c r="BHD2691" s="58"/>
      <c r="BQZ2691" s="58"/>
      <c r="CAV2691" s="58"/>
      <c r="CKR2691" s="58"/>
      <c r="CUN2691" s="58"/>
      <c r="DEJ2691" s="58"/>
      <c r="DOF2691" s="58"/>
      <c r="DYB2691" s="58"/>
      <c r="EHX2691" s="58"/>
      <c r="ERT2691" s="58"/>
      <c r="FBP2691" s="58"/>
      <c r="FLL2691" s="58"/>
      <c r="FVH2691" s="58"/>
      <c r="GFD2691" s="58"/>
      <c r="GOZ2691" s="58"/>
      <c r="GYV2691" s="58"/>
      <c r="HIR2691" s="58"/>
      <c r="HSN2691" s="58"/>
      <c r="ICJ2691" s="58"/>
      <c r="IMF2691" s="58"/>
      <c r="IWB2691" s="58"/>
      <c r="JFX2691" s="58"/>
      <c r="JPT2691" s="58"/>
      <c r="JZP2691" s="58"/>
      <c r="KJL2691" s="58"/>
      <c r="KTH2691" s="58"/>
      <c r="LDD2691" s="58"/>
      <c r="LMZ2691" s="58"/>
      <c r="LWV2691" s="58"/>
      <c r="MGR2691" s="58"/>
      <c r="MQN2691" s="58"/>
      <c r="NAJ2691" s="58"/>
      <c r="NKF2691" s="58"/>
      <c r="NUB2691" s="58"/>
      <c r="ODX2691" s="58"/>
      <c r="ONT2691" s="58"/>
      <c r="OXP2691" s="58"/>
      <c r="PHL2691" s="58"/>
      <c r="PRH2691" s="58"/>
      <c r="QBD2691" s="58"/>
      <c r="QKZ2691" s="58"/>
      <c r="QUV2691" s="58"/>
      <c r="RER2691" s="58"/>
      <c r="RON2691" s="58"/>
      <c r="RYJ2691" s="58"/>
      <c r="SIF2691" s="58"/>
      <c r="SSB2691" s="58"/>
      <c r="TBX2691" s="58"/>
      <c r="TLT2691" s="58"/>
      <c r="TVP2691" s="58"/>
      <c r="UFL2691" s="58"/>
      <c r="UPH2691" s="58"/>
      <c r="UZD2691" s="58"/>
      <c r="VIZ2691" s="58"/>
      <c r="VSV2691" s="58"/>
      <c r="WCR2691" s="58"/>
      <c r="WMN2691" s="58"/>
      <c r="WWJ2691" s="58"/>
    </row>
    <row r="2692" spans="1:796 1052:1820 2076:2844 3100:3868 4124:4892 5148:5916 6172:6940 7196:7964 8220:8988 9244:10012 10268:11036 11292:12060 12316:13084 13340:14108 14364:15132 15388:16156" s="67" customFormat="1" ht="57" hidden="1" customHeight="1" x14ac:dyDescent="0.25">
      <c r="A2692" s="54">
        <f>+SUBTOTAL(3,$B$11:B2692)</f>
        <v>175</v>
      </c>
      <c r="B2692" s="72" t="s">
        <v>42</v>
      </c>
      <c r="C2692" s="72" t="s">
        <v>858</v>
      </c>
      <c r="D2692" s="72" t="s">
        <v>933</v>
      </c>
      <c r="E2692" s="72" t="s">
        <v>933</v>
      </c>
      <c r="F2692" s="72" t="s">
        <v>4852</v>
      </c>
      <c r="G2692" s="73">
        <v>45516</v>
      </c>
      <c r="H2692" s="72" t="s">
        <v>4852</v>
      </c>
      <c r="I2692" s="73">
        <v>45516</v>
      </c>
      <c r="J2692" s="72" t="s">
        <v>4852</v>
      </c>
      <c r="K2692" s="73">
        <v>45516</v>
      </c>
      <c r="L2692" s="80" t="s">
        <v>4853</v>
      </c>
      <c r="M2692" s="73" t="s">
        <v>48</v>
      </c>
      <c r="N2692" s="73" t="s">
        <v>141</v>
      </c>
      <c r="O2692" s="72" t="s">
        <v>175</v>
      </c>
      <c r="P2692" s="72"/>
      <c r="Q2692" s="72"/>
      <c r="R2692" s="72"/>
      <c r="S2692" s="72" t="s">
        <v>4854</v>
      </c>
      <c r="T2692" s="72" t="s">
        <v>4854</v>
      </c>
      <c r="U2692" s="72" t="s">
        <v>4854</v>
      </c>
      <c r="V2692" s="73" t="s">
        <v>80</v>
      </c>
      <c r="W2692" s="73" t="s">
        <v>4692</v>
      </c>
      <c r="X2692" s="80" t="s">
        <v>58</v>
      </c>
      <c r="Y2692" s="79"/>
      <c r="Z2692" s="80"/>
      <c r="AA2692" s="80"/>
      <c r="AB2692" s="80"/>
      <c r="AC2692" s="72" t="s">
        <v>82</v>
      </c>
      <c r="AD2692" s="72" t="s">
        <v>82</v>
      </c>
      <c r="JX2692" s="58"/>
      <c r="TT2692" s="58"/>
      <c r="ADP2692" s="58"/>
      <c r="ANL2692" s="58"/>
      <c r="AXH2692" s="58"/>
      <c r="BHD2692" s="58"/>
      <c r="BQZ2692" s="58"/>
      <c r="CAV2692" s="58"/>
      <c r="CKR2692" s="58"/>
      <c r="CUN2692" s="58"/>
      <c r="DEJ2692" s="58"/>
      <c r="DOF2692" s="58"/>
      <c r="DYB2692" s="58"/>
      <c r="EHX2692" s="58"/>
      <c r="ERT2692" s="58"/>
      <c r="FBP2692" s="58"/>
      <c r="FLL2692" s="58"/>
      <c r="FVH2692" s="58"/>
      <c r="GFD2692" s="58"/>
      <c r="GOZ2692" s="58"/>
      <c r="GYV2692" s="58"/>
      <c r="HIR2692" s="58"/>
      <c r="HSN2692" s="58"/>
      <c r="ICJ2692" s="58"/>
      <c r="IMF2692" s="58"/>
      <c r="IWB2692" s="58"/>
      <c r="JFX2692" s="58"/>
      <c r="JPT2692" s="58"/>
      <c r="JZP2692" s="58"/>
      <c r="KJL2692" s="58"/>
      <c r="KTH2692" s="58"/>
      <c r="LDD2692" s="58"/>
      <c r="LMZ2692" s="58"/>
      <c r="LWV2692" s="58"/>
      <c r="MGR2692" s="58"/>
      <c r="MQN2692" s="58"/>
      <c r="NAJ2692" s="58"/>
      <c r="NKF2692" s="58"/>
      <c r="NUB2692" s="58"/>
      <c r="ODX2692" s="58"/>
      <c r="ONT2692" s="58"/>
      <c r="OXP2692" s="58"/>
      <c r="PHL2692" s="58"/>
      <c r="PRH2692" s="58"/>
      <c r="QBD2692" s="58"/>
      <c r="QKZ2692" s="58"/>
      <c r="QUV2692" s="58"/>
      <c r="RER2692" s="58"/>
      <c r="RON2692" s="58"/>
      <c r="RYJ2692" s="58"/>
      <c r="SIF2692" s="58"/>
      <c r="SSB2692" s="58"/>
      <c r="TBX2692" s="58"/>
      <c r="TLT2692" s="58"/>
      <c r="TVP2692" s="58"/>
      <c r="UFL2692" s="58"/>
      <c r="UPH2692" s="58"/>
      <c r="UZD2692" s="58"/>
      <c r="VIZ2692" s="58"/>
      <c r="VSV2692" s="58"/>
      <c r="WCR2692" s="58"/>
      <c r="WMN2692" s="58"/>
      <c r="WWJ2692" s="58"/>
    </row>
    <row r="2693" spans="1:796 1052:1820 2076:2844 3100:3868 4124:4892 5148:5916 6172:6940 7196:7964 8220:8988 9244:10012 10268:11036 11292:12060 12316:13084 13340:14108 14364:15132 15388:16156" s="67" customFormat="1" ht="57" hidden="1" customHeight="1" x14ac:dyDescent="0.25">
      <c r="A2693" s="54">
        <f>+SUBTOTAL(3,$B$11:B2693)</f>
        <v>175</v>
      </c>
      <c r="B2693" s="72" t="s">
        <v>42</v>
      </c>
      <c r="C2693" s="72" t="s">
        <v>858</v>
      </c>
      <c r="D2693" s="72" t="s">
        <v>933</v>
      </c>
      <c r="E2693" s="72" t="s">
        <v>933</v>
      </c>
      <c r="F2693" s="72" t="s">
        <v>4855</v>
      </c>
      <c r="G2693" s="73">
        <v>45519</v>
      </c>
      <c r="H2693" s="72" t="s">
        <v>4855</v>
      </c>
      <c r="I2693" s="73">
        <v>45519</v>
      </c>
      <c r="J2693" s="72" t="s">
        <v>4855</v>
      </c>
      <c r="K2693" s="73">
        <v>45519</v>
      </c>
      <c r="L2693" s="80" t="s">
        <v>4856</v>
      </c>
      <c r="M2693" s="73" t="s">
        <v>48</v>
      </c>
      <c r="N2693" s="49" t="s">
        <v>197</v>
      </c>
      <c r="O2693" s="72" t="s">
        <v>198</v>
      </c>
      <c r="P2693" s="72"/>
      <c r="Q2693" s="72"/>
      <c r="R2693" s="72"/>
      <c r="S2693" s="72" t="s">
        <v>4857</v>
      </c>
      <c r="T2693" s="72" t="s">
        <v>4857</v>
      </c>
      <c r="U2693" s="72" t="s">
        <v>4857</v>
      </c>
      <c r="V2693" s="73" t="s">
        <v>115</v>
      </c>
      <c r="W2693" s="73" t="s">
        <v>4727</v>
      </c>
      <c r="X2693" s="80" t="s">
        <v>58</v>
      </c>
      <c r="Y2693" s="79"/>
      <c r="Z2693" s="80"/>
      <c r="AA2693" s="80"/>
      <c r="AB2693" s="80"/>
      <c r="AC2693" s="54" t="s">
        <v>82</v>
      </c>
      <c r="AD2693" s="54" t="s">
        <v>82</v>
      </c>
      <c r="JX2693" s="58"/>
      <c r="TT2693" s="58"/>
      <c r="ADP2693" s="58"/>
      <c r="ANL2693" s="58"/>
      <c r="AXH2693" s="58"/>
      <c r="BHD2693" s="58"/>
      <c r="BQZ2693" s="58"/>
      <c r="CAV2693" s="58"/>
      <c r="CKR2693" s="58"/>
      <c r="CUN2693" s="58"/>
      <c r="DEJ2693" s="58"/>
      <c r="DOF2693" s="58"/>
      <c r="DYB2693" s="58"/>
      <c r="EHX2693" s="58"/>
      <c r="ERT2693" s="58"/>
      <c r="FBP2693" s="58"/>
      <c r="FLL2693" s="58"/>
      <c r="FVH2693" s="58"/>
      <c r="GFD2693" s="58"/>
      <c r="GOZ2693" s="58"/>
      <c r="GYV2693" s="58"/>
      <c r="HIR2693" s="58"/>
      <c r="HSN2693" s="58"/>
      <c r="ICJ2693" s="58"/>
      <c r="IMF2693" s="58"/>
      <c r="IWB2693" s="58"/>
      <c r="JFX2693" s="58"/>
      <c r="JPT2693" s="58"/>
      <c r="JZP2693" s="58"/>
      <c r="KJL2693" s="58"/>
      <c r="KTH2693" s="58"/>
      <c r="LDD2693" s="58"/>
      <c r="LMZ2693" s="58"/>
      <c r="LWV2693" s="58"/>
      <c r="MGR2693" s="58"/>
      <c r="MQN2693" s="58"/>
      <c r="NAJ2693" s="58"/>
      <c r="NKF2693" s="58"/>
      <c r="NUB2693" s="58"/>
      <c r="ODX2693" s="58"/>
      <c r="ONT2693" s="58"/>
      <c r="OXP2693" s="58"/>
      <c r="PHL2693" s="58"/>
      <c r="PRH2693" s="58"/>
      <c r="QBD2693" s="58"/>
      <c r="QKZ2693" s="58"/>
      <c r="QUV2693" s="58"/>
      <c r="RER2693" s="58"/>
      <c r="RON2693" s="58"/>
      <c r="RYJ2693" s="58"/>
      <c r="SIF2693" s="58"/>
      <c r="SSB2693" s="58"/>
      <c r="TBX2693" s="58"/>
      <c r="TLT2693" s="58"/>
      <c r="TVP2693" s="58"/>
      <c r="UFL2693" s="58"/>
      <c r="UPH2693" s="58"/>
      <c r="UZD2693" s="58"/>
      <c r="VIZ2693" s="58"/>
      <c r="VSV2693" s="58"/>
      <c r="WCR2693" s="58"/>
      <c r="WMN2693" s="58"/>
      <c r="WWJ2693" s="58"/>
    </row>
    <row r="2694" spans="1:796 1052:1820 2076:2844 3100:3868 4124:4892 5148:5916 6172:6940 7196:7964 8220:8988 9244:10012 10268:11036 11292:12060 12316:13084 13340:14108 14364:15132 15388:16156" s="67" customFormat="1" ht="57" hidden="1" customHeight="1" x14ac:dyDescent="0.25">
      <c r="A2694" s="54">
        <f>+SUBTOTAL(3,$B$11:B2694)</f>
        <v>175</v>
      </c>
      <c r="B2694" s="72" t="s">
        <v>42</v>
      </c>
      <c r="C2694" s="72" t="s">
        <v>858</v>
      </c>
      <c r="D2694" s="72" t="s">
        <v>933</v>
      </c>
      <c r="E2694" s="72" t="s">
        <v>933</v>
      </c>
      <c r="F2694" s="72" t="s">
        <v>4858</v>
      </c>
      <c r="G2694" s="73">
        <v>45519</v>
      </c>
      <c r="H2694" s="72" t="s">
        <v>4858</v>
      </c>
      <c r="I2694" s="73">
        <v>45519</v>
      </c>
      <c r="J2694" s="72" t="s">
        <v>4858</v>
      </c>
      <c r="K2694" s="73">
        <v>45519</v>
      </c>
      <c r="L2694" s="80" t="s">
        <v>4859</v>
      </c>
      <c r="M2694" s="73" t="s">
        <v>48</v>
      </c>
      <c r="N2694" s="49" t="s">
        <v>379</v>
      </c>
      <c r="O2694" s="72" t="s">
        <v>418</v>
      </c>
      <c r="P2694" s="72"/>
      <c r="Q2694" s="72"/>
      <c r="R2694" s="72"/>
      <c r="S2694" s="72" t="s">
        <v>4860</v>
      </c>
      <c r="T2694" s="72" t="s">
        <v>4860</v>
      </c>
      <c r="U2694" s="72" t="s">
        <v>4860</v>
      </c>
      <c r="V2694" s="73" t="s">
        <v>98</v>
      </c>
      <c r="W2694" s="73" t="s">
        <v>4861</v>
      </c>
      <c r="X2694" s="80" t="s">
        <v>58</v>
      </c>
      <c r="Y2694" s="79"/>
      <c r="Z2694" s="80"/>
      <c r="AA2694" s="80"/>
      <c r="AB2694" s="80"/>
      <c r="AC2694" s="54" t="s">
        <v>82</v>
      </c>
      <c r="AD2694" s="54" t="s">
        <v>82</v>
      </c>
      <c r="JX2694" s="58"/>
      <c r="TT2694" s="58"/>
      <c r="ADP2694" s="58"/>
      <c r="ANL2694" s="58"/>
      <c r="AXH2694" s="58"/>
      <c r="BHD2694" s="58"/>
      <c r="BQZ2694" s="58"/>
      <c r="CAV2694" s="58"/>
      <c r="CKR2694" s="58"/>
      <c r="CUN2694" s="58"/>
      <c r="DEJ2694" s="58"/>
      <c r="DOF2694" s="58"/>
      <c r="DYB2694" s="58"/>
      <c r="EHX2694" s="58"/>
      <c r="ERT2694" s="58"/>
      <c r="FBP2694" s="58"/>
      <c r="FLL2694" s="58"/>
      <c r="FVH2694" s="58"/>
      <c r="GFD2694" s="58"/>
      <c r="GOZ2694" s="58"/>
      <c r="GYV2694" s="58"/>
      <c r="HIR2694" s="58"/>
      <c r="HSN2694" s="58"/>
      <c r="ICJ2694" s="58"/>
      <c r="IMF2694" s="58"/>
      <c r="IWB2694" s="58"/>
      <c r="JFX2694" s="58"/>
      <c r="JPT2694" s="58"/>
      <c r="JZP2694" s="58"/>
      <c r="KJL2694" s="58"/>
      <c r="KTH2694" s="58"/>
      <c r="LDD2694" s="58"/>
      <c r="LMZ2694" s="58"/>
      <c r="LWV2694" s="58"/>
      <c r="MGR2694" s="58"/>
      <c r="MQN2694" s="58"/>
      <c r="NAJ2694" s="58"/>
      <c r="NKF2694" s="58"/>
      <c r="NUB2694" s="58"/>
      <c r="ODX2694" s="58"/>
      <c r="ONT2694" s="58"/>
      <c r="OXP2694" s="58"/>
      <c r="PHL2694" s="58"/>
      <c r="PRH2694" s="58"/>
      <c r="QBD2694" s="58"/>
      <c r="QKZ2694" s="58"/>
      <c r="QUV2694" s="58"/>
      <c r="RER2694" s="58"/>
      <c r="RON2694" s="58"/>
      <c r="RYJ2694" s="58"/>
      <c r="SIF2694" s="58"/>
      <c r="SSB2694" s="58"/>
      <c r="TBX2694" s="58"/>
      <c r="TLT2694" s="58"/>
      <c r="TVP2694" s="58"/>
      <c r="UFL2694" s="58"/>
      <c r="UPH2694" s="58"/>
      <c r="UZD2694" s="58"/>
      <c r="VIZ2694" s="58"/>
      <c r="VSV2694" s="58"/>
      <c r="WCR2694" s="58"/>
      <c r="WMN2694" s="58"/>
      <c r="WWJ2694" s="58"/>
    </row>
    <row r="2695" spans="1:796 1052:1820 2076:2844 3100:3868 4124:4892 5148:5916 6172:6940 7196:7964 8220:8988 9244:10012 10268:11036 11292:12060 12316:13084 13340:14108 14364:15132 15388:16156" s="67" customFormat="1" ht="57" hidden="1" customHeight="1" x14ac:dyDescent="0.25">
      <c r="A2695" s="54">
        <f>+SUBTOTAL(3,$B$11:B2695)</f>
        <v>175</v>
      </c>
      <c r="B2695" s="72" t="s">
        <v>42</v>
      </c>
      <c r="C2695" s="72" t="s">
        <v>858</v>
      </c>
      <c r="D2695" s="72" t="s">
        <v>933</v>
      </c>
      <c r="E2695" s="72" t="s">
        <v>933</v>
      </c>
      <c r="F2695" s="72" t="s">
        <v>4862</v>
      </c>
      <c r="G2695" s="73" t="s">
        <v>4863</v>
      </c>
      <c r="H2695" s="72" t="s">
        <v>4862</v>
      </c>
      <c r="I2695" s="73" t="s">
        <v>4863</v>
      </c>
      <c r="J2695" s="72" t="s">
        <v>4862</v>
      </c>
      <c r="K2695" s="73" t="s">
        <v>4863</v>
      </c>
      <c r="L2695" s="80" t="s">
        <v>4864</v>
      </c>
      <c r="M2695" s="73" t="s">
        <v>48</v>
      </c>
      <c r="N2695" s="49" t="s">
        <v>379</v>
      </c>
      <c r="O2695" s="72" t="s">
        <v>426</v>
      </c>
      <c r="P2695" s="72"/>
      <c r="Q2695" s="72"/>
      <c r="R2695" s="72"/>
      <c r="S2695" s="72" t="s">
        <v>4865</v>
      </c>
      <c r="T2695" s="72" t="s">
        <v>4865</v>
      </c>
      <c r="U2695" s="72" t="s">
        <v>4865</v>
      </c>
      <c r="V2695" s="73" t="s">
        <v>4866</v>
      </c>
      <c r="W2695" s="73" t="s">
        <v>4867</v>
      </c>
      <c r="X2695" s="80" t="s">
        <v>58</v>
      </c>
      <c r="Y2695" s="79"/>
      <c r="Z2695" s="80"/>
      <c r="AA2695" s="80"/>
      <c r="AB2695" s="80"/>
      <c r="AC2695" s="54" t="s">
        <v>82</v>
      </c>
      <c r="AD2695" s="54" t="s">
        <v>82</v>
      </c>
      <c r="JX2695" s="58"/>
      <c r="TT2695" s="58"/>
      <c r="ADP2695" s="58"/>
      <c r="ANL2695" s="58"/>
      <c r="AXH2695" s="58"/>
      <c r="BHD2695" s="58"/>
      <c r="BQZ2695" s="58"/>
      <c r="CAV2695" s="58"/>
      <c r="CKR2695" s="58"/>
      <c r="CUN2695" s="58"/>
      <c r="DEJ2695" s="58"/>
      <c r="DOF2695" s="58"/>
      <c r="DYB2695" s="58"/>
      <c r="EHX2695" s="58"/>
      <c r="ERT2695" s="58"/>
      <c r="FBP2695" s="58"/>
      <c r="FLL2695" s="58"/>
      <c r="FVH2695" s="58"/>
      <c r="GFD2695" s="58"/>
      <c r="GOZ2695" s="58"/>
      <c r="GYV2695" s="58"/>
      <c r="HIR2695" s="58"/>
      <c r="HSN2695" s="58"/>
      <c r="ICJ2695" s="58"/>
      <c r="IMF2695" s="58"/>
      <c r="IWB2695" s="58"/>
      <c r="JFX2695" s="58"/>
      <c r="JPT2695" s="58"/>
      <c r="JZP2695" s="58"/>
      <c r="KJL2695" s="58"/>
      <c r="KTH2695" s="58"/>
      <c r="LDD2695" s="58"/>
      <c r="LMZ2695" s="58"/>
      <c r="LWV2695" s="58"/>
      <c r="MGR2695" s="58"/>
      <c r="MQN2695" s="58"/>
      <c r="NAJ2695" s="58"/>
      <c r="NKF2695" s="58"/>
      <c r="NUB2695" s="58"/>
      <c r="ODX2695" s="58"/>
      <c r="ONT2695" s="58"/>
      <c r="OXP2695" s="58"/>
      <c r="PHL2695" s="58"/>
      <c r="PRH2695" s="58"/>
      <c r="QBD2695" s="58"/>
      <c r="QKZ2695" s="58"/>
      <c r="QUV2695" s="58"/>
      <c r="RER2695" s="58"/>
      <c r="RON2695" s="58"/>
      <c r="RYJ2695" s="58"/>
      <c r="SIF2695" s="58"/>
      <c r="SSB2695" s="58"/>
      <c r="TBX2695" s="58"/>
      <c r="TLT2695" s="58"/>
      <c r="TVP2695" s="58"/>
      <c r="UFL2695" s="58"/>
      <c r="UPH2695" s="58"/>
      <c r="UZD2695" s="58"/>
      <c r="VIZ2695" s="58"/>
      <c r="VSV2695" s="58"/>
      <c r="WCR2695" s="58"/>
      <c r="WMN2695" s="58"/>
      <c r="WWJ2695" s="58"/>
    </row>
    <row r="2696" spans="1:796 1052:1820 2076:2844 3100:3868 4124:4892 5148:5916 6172:6940 7196:7964 8220:8988 9244:10012 10268:11036 11292:12060 12316:13084 13340:14108 14364:15132 15388:16156" s="67" customFormat="1" ht="57" hidden="1" customHeight="1" x14ac:dyDescent="0.25">
      <c r="A2696" s="54">
        <f>+SUBTOTAL(3,$B$11:B2696)</f>
        <v>175</v>
      </c>
      <c r="B2696" s="72" t="s">
        <v>42</v>
      </c>
      <c r="C2696" s="72" t="s">
        <v>858</v>
      </c>
      <c r="D2696" s="72" t="s">
        <v>933</v>
      </c>
      <c r="E2696" s="72" t="s">
        <v>933</v>
      </c>
      <c r="F2696" s="72" t="s">
        <v>4871</v>
      </c>
      <c r="G2696" s="73" t="s">
        <v>4872</v>
      </c>
      <c r="H2696" s="72" t="s">
        <v>4871</v>
      </c>
      <c r="I2696" s="73" t="s">
        <v>4872</v>
      </c>
      <c r="J2696" s="72" t="s">
        <v>4871</v>
      </c>
      <c r="K2696" s="73" t="s">
        <v>4872</v>
      </c>
      <c r="L2696" s="80" t="s">
        <v>4873</v>
      </c>
      <c r="M2696" s="73" t="s">
        <v>48</v>
      </c>
      <c r="N2696" s="73" t="s">
        <v>141</v>
      </c>
      <c r="O2696" s="72" t="s">
        <v>554</v>
      </c>
      <c r="P2696" s="72"/>
      <c r="Q2696" s="72"/>
      <c r="R2696" s="72"/>
      <c r="S2696" s="72" t="s">
        <v>4874</v>
      </c>
      <c r="T2696" s="72" t="s">
        <v>4874</v>
      </c>
      <c r="U2696" s="72" t="s">
        <v>4874</v>
      </c>
      <c r="V2696" s="73" t="s">
        <v>80</v>
      </c>
      <c r="W2696" s="73" t="s">
        <v>4692</v>
      </c>
      <c r="X2696" s="80" t="s">
        <v>58</v>
      </c>
      <c r="Y2696" s="79"/>
      <c r="Z2696" s="80"/>
      <c r="AA2696" s="80"/>
      <c r="AB2696" s="80"/>
      <c r="AC2696" s="54" t="s">
        <v>82</v>
      </c>
      <c r="AD2696" s="54" t="s">
        <v>82</v>
      </c>
      <c r="JX2696" s="58"/>
      <c r="TT2696" s="58"/>
      <c r="ADP2696" s="58"/>
      <c r="ANL2696" s="58"/>
      <c r="AXH2696" s="58"/>
      <c r="BHD2696" s="58"/>
      <c r="BQZ2696" s="58"/>
      <c r="CAV2696" s="58"/>
      <c r="CKR2696" s="58"/>
      <c r="CUN2696" s="58"/>
      <c r="DEJ2696" s="58"/>
      <c r="DOF2696" s="58"/>
      <c r="DYB2696" s="58"/>
      <c r="EHX2696" s="58"/>
      <c r="ERT2696" s="58"/>
      <c r="FBP2696" s="58"/>
      <c r="FLL2696" s="58"/>
      <c r="FVH2696" s="58"/>
      <c r="GFD2696" s="58"/>
      <c r="GOZ2696" s="58"/>
      <c r="GYV2696" s="58"/>
      <c r="HIR2696" s="58"/>
      <c r="HSN2696" s="58"/>
      <c r="ICJ2696" s="58"/>
      <c r="IMF2696" s="58"/>
      <c r="IWB2696" s="58"/>
      <c r="JFX2696" s="58"/>
      <c r="JPT2696" s="58"/>
      <c r="JZP2696" s="58"/>
      <c r="KJL2696" s="58"/>
      <c r="KTH2696" s="58"/>
      <c r="LDD2696" s="58"/>
      <c r="LMZ2696" s="58"/>
      <c r="LWV2696" s="58"/>
      <c r="MGR2696" s="58"/>
      <c r="MQN2696" s="58"/>
      <c r="NAJ2696" s="58"/>
      <c r="NKF2696" s="58"/>
      <c r="NUB2696" s="58"/>
      <c r="ODX2696" s="58"/>
      <c r="ONT2696" s="58"/>
      <c r="OXP2696" s="58"/>
      <c r="PHL2696" s="58"/>
      <c r="PRH2696" s="58"/>
      <c r="QBD2696" s="58"/>
      <c r="QKZ2696" s="58"/>
      <c r="QUV2696" s="58"/>
      <c r="RER2696" s="58"/>
      <c r="RON2696" s="58"/>
      <c r="RYJ2696" s="58"/>
      <c r="SIF2696" s="58"/>
      <c r="SSB2696" s="58"/>
      <c r="TBX2696" s="58"/>
      <c r="TLT2696" s="58"/>
      <c r="TVP2696" s="58"/>
      <c r="UFL2696" s="58"/>
      <c r="UPH2696" s="58"/>
      <c r="UZD2696" s="58"/>
      <c r="VIZ2696" s="58"/>
      <c r="VSV2696" s="58"/>
      <c r="WCR2696" s="58"/>
      <c r="WMN2696" s="58"/>
      <c r="WWJ2696" s="58"/>
    </row>
    <row r="2697" spans="1:796 1052:1820 2076:2844 3100:3868 4124:4892 5148:5916 6172:6940 7196:7964 8220:8988 9244:10012 10268:11036 11292:12060 12316:13084 13340:14108 14364:15132 15388:16156" s="67" customFormat="1" ht="57" hidden="1" customHeight="1" x14ac:dyDescent="0.25">
      <c r="A2697" s="54">
        <f>+SUBTOTAL(3,$B$11:B2697)</f>
        <v>175</v>
      </c>
      <c r="B2697" s="72" t="s">
        <v>42</v>
      </c>
      <c r="C2697" s="72" t="s">
        <v>858</v>
      </c>
      <c r="D2697" s="72" t="s">
        <v>933</v>
      </c>
      <c r="E2697" s="72" t="s">
        <v>933</v>
      </c>
      <c r="F2697" s="72" t="s">
        <v>4875</v>
      </c>
      <c r="G2697" s="73" t="s">
        <v>4876</v>
      </c>
      <c r="H2697" s="72" t="s">
        <v>4875</v>
      </c>
      <c r="I2697" s="73" t="s">
        <v>4876</v>
      </c>
      <c r="J2697" s="72" t="s">
        <v>4875</v>
      </c>
      <c r="K2697" s="73" t="s">
        <v>4876</v>
      </c>
      <c r="L2697" s="80" t="s">
        <v>4877</v>
      </c>
      <c r="M2697" s="73" t="s">
        <v>48</v>
      </c>
      <c r="N2697" s="73" t="s">
        <v>141</v>
      </c>
      <c r="O2697" s="72" t="s">
        <v>227</v>
      </c>
      <c r="P2697" s="72"/>
      <c r="Q2697" s="72"/>
      <c r="R2697" s="72"/>
      <c r="S2697" s="72" t="s">
        <v>4878</v>
      </c>
      <c r="T2697" s="72" t="s">
        <v>4878</v>
      </c>
      <c r="U2697" s="72" t="s">
        <v>4878</v>
      </c>
      <c r="V2697" s="73" t="s">
        <v>80</v>
      </c>
      <c r="W2697" s="73" t="s">
        <v>4692</v>
      </c>
      <c r="X2697" s="80" t="s">
        <v>58</v>
      </c>
      <c r="Y2697" s="79"/>
      <c r="Z2697" s="80"/>
      <c r="AA2697" s="80"/>
      <c r="AB2697" s="80"/>
      <c r="AC2697" s="54" t="s">
        <v>82</v>
      </c>
      <c r="AD2697" s="54" t="s">
        <v>82</v>
      </c>
      <c r="JX2697" s="58"/>
      <c r="TT2697" s="58"/>
      <c r="ADP2697" s="58"/>
      <c r="ANL2697" s="58"/>
      <c r="AXH2697" s="58"/>
      <c r="BHD2697" s="58"/>
      <c r="BQZ2697" s="58"/>
      <c r="CAV2697" s="58"/>
      <c r="CKR2697" s="58"/>
      <c r="CUN2697" s="58"/>
      <c r="DEJ2697" s="58"/>
      <c r="DOF2697" s="58"/>
      <c r="DYB2697" s="58"/>
      <c r="EHX2697" s="58"/>
      <c r="ERT2697" s="58"/>
      <c r="FBP2697" s="58"/>
      <c r="FLL2697" s="58"/>
      <c r="FVH2697" s="58"/>
      <c r="GFD2697" s="58"/>
      <c r="GOZ2697" s="58"/>
      <c r="GYV2697" s="58"/>
      <c r="HIR2697" s="58"/>
      <c r="HSN2697" s="58"/>
      <c r="ICJ2697" s="58"/>
      <c r="IMF2697" s="58"/>
      <c r="IWB2697" s="58"/>
      <c r="JFX2697" s="58"/>
      <c r="JPT2697" s="58"/>
      <c r="JZP2697" s="58"/>
      <c r="KJL2697" s="58"/>
      <c r="KTH2697" s="58"/>
      <c r="LDD2697" s="58"/>
      <c r="LMZ2697" s="58"/>
      <c r="LWV2697" s="58"/>
      <c r="MGR2697" s="58"/>
      <c r="MQN2697" s="58"/>
      <c r="NAJ2697" s="58"/>
      <c r="NKF2697" s="58"/>
      <c r="NUB2697" s="58"/>
      <c r="ODX2697" s="58"/>
      <c r="ONT2697" s="58"/>
      <c r="OXP2697" s="58"/>
      <c r="PHL2697" s="58"/>
      <c r="PRH2697" s="58"/>
      <c r="QBD2697" s="58"/>
      <c r="QKZ2697" s="58"/>
      <c r="QUV2697" s="58"/>
      <c r="RER2697" s="58"/>
      <c r="RON2697" s="58"/>
      <c r="RYJ2697" s="58"/>
      <c r="SIF2697" s="58"/>
      <c r="SSB2697" s="58"/>
      <c r="TBX2697" s="58"/>
      <c r="TLT2697" s="58"/>
      <c r="TVP2697" s="58"/>
      <c r="UFL2697" s="58"/>
      <c r="UPH2697" s="58"/>
      <c r="UZD2697" s="58"/>
      <c r="VIZ2697" s="58"/>
      <c r="VSV2697" s="58"/>
      <c r="WCR2697" s="58"/>
      <c r="WMN2697" s="58"/>
      <c r="WWJ2697" s="58"/>
    </row>
    <row r="2698" spans="1:796 1052:1820 2076:2844 3100:3868 4124:4892 5148:5916 6172:6940 7196:7964 8220:8988 9244:10012 10268:11036 11292:12060 12316:13084 13340:14108 14364:15132 15388:16156" s="67" customFormat="1" ht="57" hidden="1" customHeight="1" x14ac:dyDescent="0.25">
      <c r="A2698" s="54">
        <f>+SUBTOTAL(3,$B$11:B2698)</f>
        <v>175</v>
      </c>
      <c r="B2698" s="72" t="s">
        <v>42</v>
      </c>
      <c r="C2698" s="72" t="s">
        <v>858</v>
      </c>
      <c r="D2698" s="72" t="s">
        <v>933</v>
      </c>
      <c r="E2698" s="72" t="s">
        <v>933</v>
      </c>
      <c r="F2698" s="72" t="s">
        <v>4879</v>
      </c>
      <c r="G2698" s="73">
        <v>45530</v>
      </c>
      <c r="H2698" s="72" t="s">
        <v>4879</v>
      </c>
      <c r="I2698" s="73">
        <v>45530</v>
      </c>
      <c r="J2698" s="72" t="s">
        <v>4879</v>
      </c>
      <c r="K2698" s="73">
        <v>45530</v>
      </c>
      <c r="L2698" s="80" t="s">
        <v>4881</v>
      </c>
      <c r="M2698" s="73" t="s">
        <v>48</v>
      </c>
      <c r="N2698" s="73" t="s">
        <v>141</v>
      </c>
      <c r="O2698" s="72" t="s">
        <v>580</v>
      </c>
      <c r="P2698" s="72"/>
      <c r="Q2698" s="72"/>
      <c r="R2698" s="72"/>
      <c r="S2698" s="72" t="s">
        <v>4880</v>
      </c>
      <c r="T2698" s="72" t="s">
        <v>4880</v>
      </c>
      <c r="U2698" s="72" t="s">
        <v>4880</v>
      </c>
      <c r="V2698" s="72" t="s">
        <v>270</v>
      </c>
      <c r="W2698" s="72" t="s">
        <v>271</v>
      </c>
      <c r="X2698" s="80" t="s">
        <v>58</v>
      </c>
      <c r="Y2698" s="79"/>
      <c r="Z2698" s="80"/>
      <c r="AA2698" s="80"/>
      <c r="AB2698" s="80"/>
      <c r="AC2698" s="54" t="s">
        <v>82</v>
      </c>
      <c r="AD2698" s="54" t="s">
        <v>82</v>
      </c>
      <c r="JX2698" s="58"/>
      <c r="TT2698" s="58"/>
      <c r="ADP2698" s="58"/>
      <c r="ANL2698" s="58"/>
      <c r="AXH2698" s="58"/>
      <c r="BHD2698" s="58"/>
      <c r="BQZ2698" s="58"/>
      <c r="CAV2698" s="58"/>
      <c r="CKR2698" s="58"/>
      <c r="CUN2698" s="58"/>
      <c r="DEJ2698" s="58"/>
      <c r="DOF2698" s="58"/>
      <c r="DYB2698" s="58"/>
      <c r="EHX2698" s="58"/>
      <c r="ERT2698" s="58"/>
      <c r="FBP2698" s="58"/>
      <c r="FLL2698" s="58"/>
      <c r="FVH2698" s="58"/>
      <c r="GFD2698" s="58"/>
      <c r="GOZ2698" s="58"/>
      <c r="GYV2698" s="58"/>
      <c r="HIR2698" s="58"/>
      <c r="HSN2698" s="58"/>
      <c r="ICJ2698" s="58"/>
      <c r="IMF2698" s="58"/>
      <c r="IWB2698" s="58"/>
      <c r="JFX2698" s="58"/>
      <c r="JPT2698" s="58"/>
      <c r="JZP2698" s="58"/>
      <c r="KJL2698" s="58"/>
      <c r="KTH2698" s="58"/>
      <c r="LDD2698" s="58"/>
      <c r="LMZ2698" s="58"/>
      <c r="LWV2698" s="58"/>
      <c r="MGR2698" s="58"/>
      <c r="MQN2698" s="58"/>
      <c r="NAJ2698" s="58"/>
      <c r="NKF2698" s="58"/>
      <c r="NUB2698" s="58"/>
      <c r="ODX2698" s="58"/>
      <c r="ONT2698" s="58"/>
      <c r="OXP2698" s="58"/>
      <c r="PHL2698" s="58"/>
      <c r="PRH2698" s="58"/>
      <c r="QBD2698" s="58"/>
      <c r="QKZ2698" s="58"/>
      <c r="QUV2698" s="58"/>
      <c r="RER2698" s="58"/>
      <c r="RON2698" s="58"/>
      <c r="RYJ2698" s="58"/>
      <c r="SIF2698" s="58"/>
      <c r="SSB2698" s="58"/>
      <c r="TBX2698" s="58"/>
      <c r="TLT2698" s="58"/>
      <c r="TVP2698" s="58"/>
      <c r="UFL2698" s="58"/>
      <c r="UPH2698" s="58"/>
      <c r="UZD2698" s="58"/>
      <c r="VIZ2698" s="58"/>
      <c r="VSV2698" s="58"/>
      <c r="WCR2698" s="58"/>
      <c r="WMN2698" s="58"/>
      <c r="WWJ2698" s="58"/>
    </row>
    <row r="2699" spans="1:796 1052:1820 2076:2844 3100:3868 4124:4892 5148:5916 6172:6940 7196:7964 8220:8988 9244:10012 10268:11036 11292:12060 12316:13084 13340:14108 14364:15132 15388:16156" s="67" customFormat="1" ht="57" hidden="1" customHeight="1" x14ac:dyDescent="0.25">
      <c r="A2699" s="54">
        <f>+SUBTOTAL(3,$B$11:B2699)</f>
        <v>175</v>
      </c>
      <c r="B2699" s="72" t="s">
        <v>42</v>
      </c>
      <c r="C2699" s="72" t="s">
        <v>858</v>
      </c>
      <c r="D2699" s="72" t="s">
        <v>933</v>
      </c>
      <c r="E2699" s="72" t="s">
        <v>933</v>
      </c>
      <c r="F2699" s="72" t="s">
        <v>4884</v>
      </c>
      <c r="G2699" s="73">
        <v>45530</v>
      </c>
      <c r="H2699" s="72" t="s">
        <v>4884</v>
      </c>
      <c r="I2699" s="73">
        <v>45530</v>
      </c>
      <c r="J2699" s="72" t="s">
        <v>4884</v>
      </c>
      <c r="K2699" s="73">
        <v>45530</v>
      </c>
      <c r="L2699" s="80" t="s">
        <v>4882</v>
      </c>
      <c r="M2699" s="73" t="s">
        <v>48</v>
      </c>
      <c r="N2699" s="72" t="s">
        <v>197</v>
      </c>
      <c r="O2699" s="72" t="s">
        <v>4883</v>
      </c>
      <c r="P2699" s="72"/>
      <c r="Q2699" s="72"/>
      <c r="R2699" s="72"/>
      <c r="S2699" s="72" t="s">
        <v>4885</v>
      </c>
      <c r="T2699" s="72" t="s">
        <v>4885</v>
      </c>
      <c r="U2699" s="72" t="s">
        <v>4885</v>
      </c>
      <c r="V2699" s="72" t="s">
        <v>115</v>
      </c>
      <c r="W2699" s="72" t="s">
        <v>4727</v>
      </c>
      <c r="X2699" s="80" t="s">
        <v>58</v>
      </c>
      <c r="Y2699" s="79"/>
      <c r="Z2699" s="80"/>
      <c r="AA2699" s="80"/>
      <c r="AB2699" s="80"/>
      <c r="AC2699" s="54" t="s">
        <v>82</v>
      </c>
      <c r="AD2699" s="54" t="s">
        <v>82</v>
      </c>
      <c r="JX2699" s="58"/>
      <c r="TT2699" s="58"/>
      <c r="ADP2699" s="58"/>
      <c r="ANL2699" s="58"/>
      <c r="AXH2699" s="58"/>
      <c r="BHD2699" s="58"/>
      <c r="BQZ2699" s="58"/>
      <c r="CAV2699" s="58"/>
      <c r="CKR2699" s="58"/>
      <c r="CUN2699" s="58"/>
      <c r="DEJ2699" s="58"/>
      <c r="DOF2699" s="58"/>
      <c r="DYB2699" s="58"/>
      <c r="EHX2699" s="58"/>
      <c r="ERT2699" s="58"/>
      <c r="FBP2699" s="58"/>
      <c r="FLL2699" s="58"/>
      <c r="FVH2699" s="58"/>
      <c r="GFD2699" s="58"/>
      <c r="GOZ2699" s="58"/>
      <c r="GYV2699" s="58"/>
      <c r="HIR2699" s="58"/>
      <c r="HSN2699" s="58"/>
      <c r="ICJ2699" s="58"/>
      <c r="IMF2699" s="58"/>
      <c r="IWB2699" s="58"/>
      <c r="JFX2699" s="58"/>
      <c r="JPT2699" s="58"/>
      <c r="JZP2699" s="58"/>
      <c r="KJL2699" s="58"/>
      <c r="KTH2699" s="58"/>
      <c r="LDD2699" s="58"/>
      <c r="LMZ2699" s="58"/>
      <c r="LWV2699" s="58"/>
      <c r="MGR2699" s="58"/>
      <c r="MQN2699" s="58"/>
      <c r="NAJ2699" s="58"/>
      <c r="NKF2699" s="58"/>
      <c r="NUB2699" s="58"/>
      <c r="ODX2699" s="58"/>
      <c r="ONT2699" s="58"/>
      <c r="OXP2699" s="58"/>
      <c r="PHL2699" s="58"/>
      <c r="PRH2699" s="58"/>
      <c r="QBD2699" s="58"/>
      <c r="QKZ2699" s="58"/>
      <c r="QUV2699" s="58"/>
      <c r="RER2699" s="58"/>
      <c r="RON2699" s="58"/>
      <c r="RYJ2699" s="58"/>
      <c r="SIF2699" s="58"/>
      <c r="SSB2699" s="58"/>
      <c r="TBX2699" s="58"/>
      <c r="TLT2699" s="58"/>
      <c r="TVP2699" s="58"/>
      <c r="UFL2699" s="58"/>
      <c r="UPH2699" s="58"/>
      <c r="UZD2699" s="58"/>
      <c r="VIZ2699" s="58"/>
      <c r="VSV2699" s="58"/>
      <c r="WCR2699" s="58"/>
      <c r="WMN2699" s="58"/>
      <c r="WWJ2699" s="58"/>
    </row>
    <row r="2700" spans="1:796 1052:1820 2076:2844 3100:3868 4124:4892 5148:5916 6172:6940 7196:7964 8220:8988 9244:10012 10268:11036 11292:12060 12316:13084 13340:14108 14364:15132 15388:16156" s="67" customFormat="1" ht="57" hidden="1" customHeight="1" x14ac:dyDescent="0.25">
      <c r="A2700" s="54">
        <f>+SUBTOTAL(3,$B$11:B2700)</f>
        <v>175</v>
      </c>
      <c r="B2700" s="72" t="s">
        <v>42</v>
      </c>
      <c r="C2700" s="72" t="s">
        <v>858</v>
      </c>
      <c r="D2700" s="72" t="s">
        <v>933</v>
      </c>
      <c r="E2700" s="72" t="s">
        <v>933</v>
      </c>
      <c r="F2700" s="72" t="s">
        <v>4868</v>
      </c>
      <c r="G2700" s="73">
        <v>45524</v>
      </c>
      <c r="H2700" s="72" t="s">
        <v>4868</v>
      </c>
      <c r="I2700" s="73">
        <v>45524</v>
      </c>
      <c r="J2700" s="72" t="s">
        <v>4868</v>
      </c>
      <c r="K2700" s="73">
        <v>45524</v>
      </c>
      <c r="L2700" s="80" t="s">
        <v>4869</v>
      </c>
      <c r="M2700" s="73" t="s">
        <v>48</v>
      </c>
      <c r="N2700" s="72" t="s">
        <v>242</v>
      </c>
      <c r="O2700" s="72" t="s">
        <v>1702</v>
      </c>
      <c r="P2700" s="72"/>
      <c r="Q2700" s="72"/>
      <c r="R2700" s="72"/>
      <c r="S2700" s="72" t="s">
        <v>4870</v>
      </c>
      <c r="T2700" s="72" t="s">
        <v>4870</v>
      </c>
      <c r="U2700" s="72" t="s">
        <v>4870</v>
      </c>
      <c r="V2700" s="73" t="s">
        <v>80</v>
      </c>
      <c r="W2700" s="73" t="s">
        <v>4692</v>
      </c>
      <c r="X2700" s="80" t="s">
        <v>58</v>
      </c>
      <c r="Y2700" s="79"/>
      <c r="Z2700" s="80"/>
      <c r="AA2700" s="80"/>
      <c r="AB2700" s="80"/>
      <c r="AC2700" s="54" t="s">
        <v>82</v>
      </c>
      <c r="AD2700" s="54" t="s">
        <v>82</v>
      </c>
      <c r="JX2700" s="58"/>
      <c r="TT2700" s="58"/>
      <c r="ADP2700" s="58"/>
      <c r="ANL2700" s="58"/>
      <c r="AXH2700" s="58"/>
      <c r="BHD2700" s="58"/>
      <c r="BQZ2700" s="58"/>
      <c r="CAV2700" s="58"/>
      <c r="CKR2700" s="58"/>
      <c r="CUN2700" s="58"/>
      <c r="DEJ2700" s="58"/>
      <c r="DOF2700" s="58"/>
      <c r="DYB2700" s="58"/>
      <c r="EHX2700" s="58"/>
      <c r="ERT2700" s="58"/>
      <c r="FBP2700" s="58"/>
      <c r="FLL2700" s="58"/>
      <c r="FVH2700" s="58"/>
      <c r="GFD2700" s="58"/>
      <c r="GOZ2700" s="58"/>
      <c r="GYV2700" s="58"/>
      <c r="HIR2700" s="58"/>
      <c r="HSN2700" s="58"/>
      <c r="ICJ2700" s="58"/>
      <c r="IMF2700" s="58"/>
      <c r="IWB2700" s="58"/>
      <c r="JFX2700" s="58"/>
      <c r="JPT2700" s="58"/>
      <c r="JZP2700" s="58"/>
      <c r="KJL2700" s="58"/>
      <c r="KTH2700" s="58"/>
      <c r="LDD2700" s="58"/>
      <c r="LMZ2700" s="58"/>
      <c r="LWV2700" s="58"/>
      <c r="MGR2700" s="58"/>
      <c r="MQN2700" s="58"/>
      <c r="NAJ2700" s="58"/>
      <c r="NKF2700" s="58"/>
      <c r="NUB2700" s="58"/>
      <c r="ODX2700" s="58"/>
      <c r="ONT2700" s="58"/>
      <c r="OXP2700" s="58"/>
      <c r="PHL2700" s="58"/>
      <c r="PRH2700" s="58"/>
      <c r="QBD2700" s="58"/>
      <c r="QKZ2700" s="58"/>
      <c r="QUV2700" s="58"/>
      <c r="RER2700" s="58"/>
      <c r="RON2700" s="58"/>
      <c r="RYJ2700" s="58"/>
      <c r="SIF2700" s="58"/>
      <c r="SSB2700" s="58"/>
      <c r="TBX2700" s="58"/>
      <c r="TLT2700" s="58"/>
      <c r="TVP2700" s="58"/>
      <c r="UFL2700" s="58"/>
      <c r="UPH2700" s="58"/>
      <c r="UZD2700" s="58"/>
      <c r="VIZ2700" s="58"/>
      <c r="VSV2700" s="58"/>
      <c r="WCR2700" s="58"/>
      <c r="WMN2700" s="58"/>
      <c r="WWJ2700" s="58"/>
    </row>
    <row r="2701" spans="1:796 1052:1820 2076:2844 3100:3868 4124:4892 5148:5916 6172:6940 7196:7964 8220:8988 9244:10012 10268:11036 11292:12060 12316:13084 13340:14108 14364:15132 15388:16156" s="83" customFormat="1" ht="57" hidden="1" customHeight="1" x14ac:dyDescent="0.25">
      <c r="A2701" s="54">
        <f>+SUBTOTAL(3,$B$11:B2701)</f>
        <v>175</v>
      </c>
      <c r="B2701" s="83" t="s">
        <v>42</v>
      </c>
      <c r="C2701" s="83" t="s">
        <v>858</v>
      </c>
      <c r="D2701" s="83" t="s">
        <v>933</v>
      </c>
      <c r="E2701" s="83" t="s">
        <v>933</v>
      </c>
      <c r="F2701" s="83" t="s">
        <v>5295</v>
      </c>
      <c r="G2701" s="84">
        <v>45539</v>
      </c>
      <c r="H2701" s="83" t="s">
        <v>5295</v>
      </c>
      <c r="I2701" s="84">
        <v>45539</v>
      </c>
      <c r="J2701" s="83" t="s">
        <v>5295</v>
      </c>
      <c r="K2701" s="84">
        <v>45539</v>
      </c>
      <c r="L2701" s="80" t="s">
        <v>5296</v>
      </c>
      <c r="M2701" s="83" t="s">
        <v>48</v>
      </c>
      <c r="N2701" s="83" t="s">
        <v>141</v>
      </c>
      <c r="O2701" s="83" t="s">
        <v>210</v>
      </c>
      <c r="S2701" s="83" t="s">
        <v>5297</v>
      </c>
      <c r="T2701" s="83" t="s">
        <v>5297</v>
      </c>
      <c r="U2701" s="83" t="s">
        <v>5297</v>
      </c>
      <c r="V2701" s="83" t="s">
        <v>270</v>
      </c>
      <c r="W2701" s="83" t="s">
        <v>271</v>
      </c>
      <c r="X2701" s="83" t="s">
        <v>58</v>
      </c>
      <c r="AC2701" s="54" t="s">
        <v>82</v>
      </c>
      <c r="AD2701" s="54" t="s">
        <v>82</v>
      </c>
    </row>
    <row r="2702" spans="1:796 1052:1820 2076:2844 3100:3868 4124:4892 5148:5916 6172:6940 7196:7964 8220:8988 9244:10012 10268:11036 11292:12060 12316:13084 13340:14108 14364:15132 15388:16156" s="83" customFormat="1" ht="57" hidden="1" customHeight="1" x14ac:dyDescent="0.25">
      <c r="A2702" s="54">
        <f>+SUBTOTAL(3,$B$11:B2702)</f>
        <v>175</v>
      </c>
      <c r="B2702" s="83" t="s">
        <v>42</v>
      </c>
      <c r="C2702" s="83" t="s">
        <v>858</v>
      </c>
      <c r="D2702" s="83" t="s">
        <v>933</v>
      </c>
      <c r="E2702" s="83" t="s">
        <v>933</v>
      </c>
      <c r="F2702" s="83" t="s">
        <v>5298</v>
      </c>
      <c r="G2702" s="84">
        <v>45539</v>
      </c>
      <c r="H2702" s="83" t="s">
        <v>5298</v>
      </c>
      <c r="I2702" s="84">
        <v>45539</v>
      </c>
      <c r="J2702" s="83" t="s">
        <v>5298</v>
      </c>
      <c r="K2702" s="84">
        <v>45539</v>
      </c>
      <c r="L2702" s="80" t="s">
        <v>5299</v>
      </c>
      <c r="M2702" s="83" t="s">
        <v>48</v>
      </c>
      <c r="N2702" s="83" t="s">
        <v>197</v>
      </c>
      <c r="O2702" s="83" t="s">
        <v>237</v>
      </c>
      <c r="S2702" s="83" t="s">
        <v>5300</v>
      </c>
      <c r="T2702" s="83" t="s">
        <v>5300</v>
      </c>
      <c r="U2702" s="83" t="s">
        <v>5300</v>
      </c>
      <c r="V2702" s="83" t="s">
        <v>115</v>
      </c>
      <c r="W2702" s="83" t="s">
        <v>4727</v>
      </c>
      <c r="X2702" s="83" t="s">
        <v>58</v>
      </c>
      <c r="AC2702" s="83" t="s">
        <v>82</v>
      </c>
      <c r="AD2702" s="83" t="s">
        <v>82</v>
      </c>
    </row>
    <row r="2703" spans="1:796 1052:1820 2076:2844 3100:3868 4124:4892 5148:5916 6172:6940 7196:7964 8220:8988 9244:10012 10268:11036 11292:12060 12316:13084 13340:14108 14364:15132 15388:16156" s="83" customFormat="1" ht="57" hidden="1" customHeight="1" x14ac:dyDescent="0.25">
      <c r="A2703" s="54">
        <f>+SUBTOTAL(3,$B$11:B2703)</f>
        <v>175</v>
      </c>
      <c r="B2703" s="83" t="s">
        <v>42</v>
      </c>
      <c r="C2703" s="83" t="s">
        <v>858</v>
      </c>
      <c r="D2703" s="83" t="s">
        <v>933</v>
      </c>
      <c r="E2703" s="83" t="s">
        <v>933</v>
      </c>
      <c r="F2703" s="83" t="s">
        <v>5301</v>
      </c>
      <c r="G2703" s="84">
        <v>45540</v>
      </c>
      <c r="H2703" s="83" t="s">
        <v>5301</v>
      </c>
      <c r="I2703" s="84">
        <v>45540</v>
      </c>
      <c r="J2703" s="83" t="s">
        <v>5301</v>
      </c>
      <c r="K2703" s="84">
        <v>45540</v>
      </c>
      <c r="L2703" s="80" t="s">
        <v>5302</v>
      </c>
      <c r="M2703" s="83" t="s">
        <v>48</v>
      </c>
      <c r="N2703" s="83" t="s">
        <v>191</v>
      </c>
      <c r="O2703" s="83" t="s">
        <v>332</v>
      </c>
      <c r="S2703" s="83" t="s">
        <v>5303</v>
      </c>
      <c r="T2703" s="83" t="s">
        <v>5303</v>
      </c>
      <c r="U2703" s="83" t="s">
        <v>5303</v>
      </c>
      <c r="V2703" s="83" t="s">
        <v>147</v>
      </c>
      <c r="W2703" s="83" t="s">
        <v>5304</v>
      </c>
      <c r="X2703" s="83" t="s">
        <v>58</v>
      </c>
      <c r="AC2703" s="83" t="s">
        <v>82</v>
      </c>
      <c r="AD2703" s="83" t="s">
        <v>82</v>
      </c>
    </row>
    <row r="2704" spans="1:796 1052:1820 2076:2844 3100:3868 4124:4892 5148:5916 6172:6940 7196:7964 8220:8988 9244:10012 10268:11036 11292:12060 12316:13084 13340:14108 14364:15132 15388:16156" s="83" customFormat="1" ht="57" hidden="1" customHeight="1" x14ac:dyDescent="0.25">
      <c r="A2704" s="54">
        <f>+SUBTOTAL(3,$B$11:B2704)</f>
        <v>175</v>
      </c>
      <c r="B2704" s="83" t="s">
        <v>42</v>
      </c>
      <c r="C2704" s="83" t="s">
        <v>858</v>
      </c>
      <c r="D2704" s="83" t="s">
        <v>933</v>
      </c>
      <c r="E2704" s="83" t="s">
        <v>933</v>
      </c>
      <c r="F2704" s="83" t="s">
        <v>5305</v>
      </c>
      <c r="G2704" s="84">
        <v>45546</v>
      </c>
      <c r="H2704" s="83" t="s">
        <v>5305</v>
      </c>
      <c r="I2704" s="84">
        <v>45546</v>
      </c>
      <c r="J2704" s="83" t="s">
        <v>5305</v>
      </c>
      <c r="K2704" s="84">
        <v>45546</v>
      </c>
      <c r="L2704" s="80" t="s">
        <v>5306</v>
      </c>
      <c r="M2704" s="83" t="s">
        <v>48</v>
      </c>
      <c r="N2704" s="83" t="s">
        <v>64</v>
      </c>
      <c r="O2704" s="83" t="s">
        <v>1294</v>
      </c>
      <c r="S2704" s="83" t="s">
        <v>5307</v>
      </c>
      <c r="T2704" s="83" t="s">
        <v>5307</v>
      </c>
      <c r="U2704" s="83" t="s">
        <v>5307</v>
      </c>
      <c r="V2704" s="83" t="s">
        <v>270</v>
      </c>
      <c r="W2704" s="83" t="s">
        <v>271</v>
      </c>
      <c r="X2704" s="83" t="s">
        <v>58</v>
      </c>
      <c r="AC2704" s="54" t="s">
        <v>82</v>
      </c>
      <c r="AD2704" s="54" t="s">
        <v>82</v>
      </c>
    </row>
    <row r="2705" spans="1:30" s="83" customFormat="1" ht="57" hidden="1" customHeight="1" x14ac:dyDescent="0.25">
      <c r="A2705" s="54">
        <f>+SUBTOTAL(3,$B$11:B2705)</f>
        <v>175</v>
      </c>
      <c r="B2705" s="83" t="s">
        <v>42</v>
      </c>
      <c r="C2705" s="83" t="s">
        <v>858</v>
      </c>
      <c r="D2705" s="83" t="s">
        <v>933</v>
      </c>
      <c r="E2705" s="83" t="s">
        <v>933</v>
      </c>
      <c r="F2705" s="83" t="s">
        <v>5308</v>
      </c>
      <c r="G2705" s="84">
        <v>45551</v>
      </c>
      <c r="H2705" s="83" t="s">
        <v>5308</v>
      </c>
      <c r="I2705" s="84">
        <v>45551</v>
      </c>
      <c r="J2705" s="83" t="s">
        <v>5308</v>
      </c>
      <c r="K2705" s="84">
        <v>45551</v>
      </c>
      <c r="L2705" s="80" t="s">
        <v>5309</v>
      </c>
      <c r="M2705" s="83" t="s">
        <v>48</v>
      </c>
      <c r="N2705" s="83" t="s">
        <v>313</v>
      </c>
      <c r="O2705" s="83" t="s">
        <v>3576</v>
      </c>
      <c r="S2705" s="83" t="s">
        <v>5310</v>
      </c>
      <c r="T2705" s="83" t="s">
        <v>5310</v>
      </c>
      <c r="U2705" s="83" t="s">
        <v>5310</v>
      </c>
      <c r="V2705" s="83" t="s">
        <v>147</v>
      </c>
      <c r="W2705" s="83" t="s">
        <v>5304</v>
      </c>
      <c r="X2705" s="83" t="s">
        <v>58</v>
      </c>
      <c r="AC2705" s="54" t="s">
        <v>82</v>
      </c>
      <c r="AD2705" s="54" t="s">
        <v>82</v>
      </c>
    </row>
    <row r="2706" spans="1:30" s="83" customFormat="1" ht="57" hidden="1" customHeight="1" x14ac:dyDescent="0.25">
      <c r="A2706" s="54">
        <f>+SUBTOTAL(3,$B$11:B2706)</f>
        <v>175</v>
      </c>
      <c r="B2706" s="83" t="s">
        <v>42</v>
      </c>
      <c r="C2706" s="83" t="s">
        <v>858</v>
      </c>
      <c r="D2706" s="83" t="s">
        <v>933</v>
      </c>
      <c r="E2706" s="83" t="s">
        <v>933</v>
      </c>
      <c r="F2706" s="83" t="s">
        <v>5311</v>
      </c>
      <c r="G2706" s="84">
        <v>45551</v>
      </c>
      <c r="H2706" s="83" t="s">
        <v>5311</v>
      </c>
      <c r="I2706" s="84">
        <v>45551</v>
      </c>
      <c r="J2706" s="83" t="s">
        <v>5311</v>
      </c>
      <c r="K2706" s="84">
        <v>45551</v>
      </c>
      <c r="L2706" s="80" t="s">
        <v>5312</v>
      </c>
      <c r="M2706" s="83" t="s">
        <v>48</v>
      </c>
      <c r="N2706" s="83" t="s">
        <v>313</v>
      </c>
      <c r="O2706" s="83" t="s">
        <v>3576</v>
      </c>
      <c r="S2706" s="83" t="s">
        <v>5313</v>
      </c>
      <c r="T2706" s="83" t="s">
        <v>5313</v>
      </c>
      <c r="U2706" s="83" t="s">
        <v>5313</v>
      </c>
      <c r="V2706" s="83" t="s">
        <v>931</v>
      </c>
      <c r="W2706" s="83" t="s">
        <v>5314</v>
      </c>
      <c r="X2706" s="83" t="s">
        <v>58</v>
      </c>
      <c r="AC2706" s="54" t="s">
        <v>82</v>
      </c>
      <c r="AD2706" s="54" t="s">
        <v>82</v>
      </c>
    </row>
    <row r="2707" spans="1:30" s="83" customFormat="1" ht="57" hidden="1" customHeight="1" x14ac:dyDescent="0.25">
      <c r="A2707" s="54">
        <f>+SUBTOTAL(3,$B$11:B2707)</f>
        <v>175</v>
      </c>
      <c r="B2707" s="83" t="s">
        <v>42</v>
      </c>
      <c r="C2707" s="83" t="s">
        <v>858</v>
      </c>
      <c r="D2707" s="83" t="s">
        <v>933</v>
      </c>
      <c r="E2707" s="83" t="s">
        <v>933</v>
      </c>
      <c r="F2707" s="83" t="s">
        <v>5315</v>
      </c>
      <c r="G2707" s="84">
        <v>45551</v>
      </c>
      <c r="H2707" s="83" t="s">
        <v>5315</v>
      </c>
      <c r="I2707" s="84">
        <v>45551</v>
      </c>
      <c r="J2707" s="83" t="s">
        <v>5315</v>
      </c>
      <c r="K2707" s="84">
        <v>45551</v>
      </c>
      <c r="L2707" s="80" t="s">
        <v>5316</v>
      </c>
      <c r="M2707" s="83" t="s">
        <v>48</v>
      </c>
      <c r="N2707" s="83" t="s">
        <v>141</v>
      </c>
      <c r="O2707" s="83" t="s">
        <v>227</v>
      </c>
      <c r="S2707" s="83" t="s">
        <v>5317</v>
      </c>
      <c r="T2707" s="83" t="s">
        <v>5317</v>
      </c>
      <c r="U2707" s="83" t="s">
        <v>5317</v>
      </c>
      <c r="V2707" s="83" t="s">
        <v>147</v>
      </c>
      <c r="W2707" s="83" t="s">
        <v>5304</v>
      </c>
      <c r="X2707" s="83" t="s">
        <v>58</v>
      </c>
      <c r="AC2707" s="83" t="s">
        <v>117</v>
      </c>
      <c r="AD2707" s="83" t="s">
        <v>117</v>
      </c>
    </row>
    <row r="2708" spans="1:30" s="83" customFormat="1" ht="57" hidden="1" customHeight="1" x14ac:dyDescent="0.25">
      <c r="A2708" s="54">
        <f>+SUBTOTAL(3,$B$11:B2708)</f>
        <v>175</v>
      </c>
      <c r="B2708" s="83" t="s">
        <v>42</v>
      </c>
      <c r="C2708" s="83" t="s">
        <v>858</v>
      </c>
      <c r="D2708" s="83" t="s">
        <v>933</v>
      </c>
      <c r="E2708" s="83" t="s">
        <v>933</v>
      </c>
      <c r="F2708" s="83" t="s">
        <v>5318</v>
      </c>
      <c r="G2708" s="84">
        <v>45552</v>
      </c>
      <c r="H2708" s="83" t="s">
        <v>5318</v>
      </c>
      <c r="I2708" s="84">
        <v>45552</v>
      </c>
      <c r="J2708" s="83" t="s">
        <v>5318</v>
      </c>
      <c r="K2708" s="84">
        <v>45552</v>
      </c>
      <c r="L2708" s="80" t="s">
        <v>5320</v>
      </c>
      <c r="M2708" s="83" t="s">
        <v>48</v>
      </c>
      <c r="N2708" s="49" t="s">
        <v>379</v>
      </c>
      <c r="O2708" s="83" t="s">
        <v>438</v>
      </c>
      <c r="S2708" s="83" t="s">
        <v>5319</v>
      </c>
      <c r="T2708" s="83" t="s">
        <v>5319</v>
      </c>
      <c r="U2708" s="83" t="s">
        <v>5319</v>
      </c>
      <c r="V2708" s="83" t="s">
        <v>147</v>
      </c>
      <c r="W2708" s="83" t="s">
        <v>5304</v>
      </c>
      <c r="X2708" s="83" t="s">
        <v>58</v>
      </c>
      <c r="AC2708" s="54" t="s">
        <v>82</v>
      </c>
      <c r="AD2708" s="54" t="s">
        <v>82</v>
      </c>
    </row>
    <row r="2709" spans="1:30" s="83" customFormat="1" ht="57" hidden="1" customHeight="1" x14ac:dyDescent="0.25">
      <c r="A2709" s="54">
        <f>+SUBTOTAL(3,$B$11:B2709)</f>
        <v>175</v>
      </c>
      <c r="B2709" s="83" t="s">
        <v>42</v>
      </c>
      <c r="C2709" s="83" t="s">
        <v>858</v>
      </c>
      <c r="D2709" s="83" t="s">
        <v>933</v>
      </c>
      <c r="E2709" s="83" t="s">
        <v>933</v>
      </c>
      <c r="F2709" s="83" t="s">
        <v>5321</v>
      </c>
      <c r="G2709" s="84">
        <v>45554</v>
      </c>
      <c r="H2709" s="83" t="s">
        <v>5321</v>
      </c>
      <c r="I2709" s="84">
        <v>45554</v>
      </c>
      <c r="J2709" s="83" t="s">
        <v>5321</v>
      </c>
      <c r="K2709" s="84">
        <v>45554</v>
      </c>
      <c r="L2709" s="80" t="s">
        <v>5322</v>
      </c>
      <c r="M2709" s="83" t="str">
        <f>$M$2708</f>
        <v>Жисмоний шахс</v>
      </c>
      <c r="N2709" s="83" t="s">
        <v>141</v>
      </c>
      <c r="O2709" s="83" t="s">
        <v>141</v>
      </c>
      <c r="S2709" s="83" t="s">
        <v>5323</v>
      </c>
      <c r="T2709" s="83" t="s">
        <v>5323</v>
      </c>
      <c r="U2709" s="83" t="s">
        <v>5323</v>
      </c>
      <c r="V2709" s="83" t="s">
        <v>80</v>
      </c>
      <c r="W2709" s="83" t="s">
        <v>4692</v>
      </c>
      <c r="X2709" s="83" t="s">
        <v>58</v>
      </c>
      <c r="AC2709" s="83" t="s">
        <v>82</v>
      </c>
      <c r="AD2709" s="83" t="s">
        <v>82</v>
      </c>
    </row>
    <row r="2710" spans="1:30" s="83" customFormat="1" ht="57" hidden="1" customHeight="1" x14ac:dyDescent="0.25">
      <c r="A2710" s="54">
        <f>+SUBTOTAL(3,$B$11:B2710)</f>
        <v>175</v>
      </c>
      <c r="B2710" s="83" t="s">
        <v>42</v>
      </c>
      <c r="C2710" s="83" t="s">
        <v>858</v>
      </c>
      <c r="D2710" s="83" t="s">
        <v>933</v>
      </c>
      <c r="E2710" s="83" t="s">
        <v>933</v>
      </c>
      <c r="F2710" s="83" t="s">
        <v>5324</v>
      </c>
      <c r="G2710" s="84">
        <v>45554</v>
      </c>
      <c r="H2710" s="83" t="s">
        <v>5324</v>
      </c>
      <c r="I2710" s="84">
        <v>45554</v>
      </c>
      <c r="J2710" s="83" t="s">
        <v>5324</v>
      </c>
      <c r="K2710" s="84">
        <v>45554</v>
      </c>
      <c r="L2710" s="80" t="s">
        <v>5325</v>
      </c>
      <c r="M2710" s="83" t="str">
        <f>$M$2708</f>
        <v>Жисмоний шахс</v>
      </c>
      <c r="N2710" s="83" t="s">
        <v>313</v>
      </c>
      <c r="O2710" s="83" t="s">
        <v>3576</v>
      </c>
      <c r="S2710" s="83" t="s">
        <v>5326</v>
      </c>
      <c r="T2710" s="83" t="s">
        <v>5326</v>
      </c>
      <c r="U2710" s="83" t="s">
        <v>5326</v>
      </c>
      <c r="V2710" s="83" t="s">
        <v>80</v>
      </c>
      <c r="W2710" s="83" t="s">
        <v>4692</v>
      </c>
      <c r="X2710" s="83" t="s">
        <v>58</v>
      </c>
      <c r="AC2710" s="54" t="s">
        <v>82</v>
      </c>
      <c r="AD2710" s="54" t="s">
        <v>82</v>
      </c>
    </row>
    <row r="2711" spans="1:30" s="83" customFormat="1" ht="57" hidden="1" customHeight="1" x14ac:dyDescent="0.25">
      <c r="A2711" s="54">
        <f>+SUBTOTAL(3,$B$11:B2711)</f>
        <v>175</v>
      </c>
      <c r="B2711" s="83" t="s">
        <v>42</v>
      </c>
      <c r="C2711" s="83" t="s">
        <v>858</v>
      </c>
      <c r="D2711" s="83" t="s">
        <v>933</v>
      </c>
      <c r="E2711" s="83" t="s">
        <v>933</v>
      </c>
      <c r="F2711" s="83" t="s">
        <v>5327</v>
      </c>
      <c r="G2711" s="84">
        <v>45555</v>
      </c>
      <c r="H2711" s="83" t="s">
        <v>5327</v>
      </c>
      <c r="I2711" s="84">
        <v>45555</v>
      </c>
      <c r="J2711" s="83" t="s">
        <v>5327</v>
      </c>
      <c r="K2711" s="84">
        <v>45555</v>
      </c>
      <c r="L2711" s="80" t="s">
        <v>5328</v>
      </c>
      <c r="M2711" s="83" t="s">
        <v>111</v>
      </c>
      <c r="N2711" s="83" t="s">
        <v>182</v>
      </c>
      <c r="O2711" s="83" t="s">
        <v>2089</v>
      </c>
      <c r="S2711" s="83" t="s">
        <v>5329</v>
      </c>
      <c r="T2711" s="83" t="s">
        <v>5329</v>
      </c>
      <c r="U2711" s="83" t="s">
        <v>5329</v>
      </c>
      <c r="V2711" s="83" t="s">
        <v>879</v>
      </c>
      <c r="W2711" s="83" t="s">
        <v>880</v>
      </c>
      <c r="X2711" s="83" t="s">
        <v>58</v>
      </c>
      <c r="AC2711" s="83" t="s">
        <v>82</v>
      </c>
      <c r="AD2711" s="83" t="s">
        <v>82</v>
      </c>
    </row>
    <row r="2712" spans="1:30" s="95" customFormat="1" ht="57" hidden="1" customHeight="1" x14ac:dyDescent="0.25">
      <c r="A2712" s="54">
        <f>+SUBTOTAL(3,$B$11:B2712)</f>
        <v>175</v>
      </c>
      <c r="B2712" s="96" t="s">
        <v>42</v>
      </c>
      <c r="C2712" s="96" t="s">
        <v>858</v>
      </c>
      <c r="D2712" s="96" t="s">
        <v>933</v>
      </c>
      <c r="E2712" s="96" t="s">
        <v>933</v>
      </c>
      <c r="F2712" s="96" t="s">
        <v>5690</v>
      </c>
      <c r="G2712" s="97">
        <v>45590</v>
      </c>
      <c r="H2712" s="96" t="s">
        <v>5690</v>
      </c>
      <c r="I2712" s="97">
        <v>45590</v>
      </c>
      <c r="J2712" s="96" t="s">
        <v>5690</v>
      </c>
      <c r="K2712" s="97">
        <v>45590</v>
      </c>
      <c r="L2712" s="80" t="s">
        <v>5691</v>
      </c>
      <c r="M2712" s="96" t="s">
        <v>48</v>
      </c>
      <c r="N2712" s="96" t="s">
        <v>261</v>
      </c>
      <c r="O2712" s="96" t="s">
        <v>750</v>
      </c>
      <c r="P2712" s="96"/>
      <c r="Q2712" s="96"/>
      <c r="R2712" s="96"/>
      <c r="S2712" s="96" t="s">
        <v>5692</v>
      </c>
      <c r="T2712" s="96" t="s">
        <v>5692</v>
      </c>
      <c r="U2712" s="96" t="s">
        <v>5692</v>
      </c>
      <c r="V2712" s="96" t="s">
        <v>115</v>
      </c>
      <c r="W2712" s="96" t="s">
        <v>5689</v>
      </c>
      <c r="X2712" s="96" t="s">
        <v>58</v>
      </c>
      <c r="Y2712" s="96"/>
      <c r="Z2712" s="96"/>
      <c r="AA2712" s="96"/>
      <c r="AB2712" s="96"/>
      <c r="AC2712" s="54" t="s">
        <v>82</v>
      </c>
      <c r="AD2712" s="54" t="s">
        <v>82</v>
      </c>
    </row>
    <row r="2713" spans="1:30" s="95" customFormat="1" ht="57" hidden="1" customHeight="1" x14ac:dyDescent="0.25">
      <c r="A2713" s="54">
        <f>+SUBTOTAL(3,$B$11:B2713)</f>
        <v>175</v>
      </c>
      <c r="B2713" s="96" t="s">
        <v>42</v>
      </c>
      <c r="C2713" s="96" t="s">
        <v>858</v>
      </c>
      <c r="D2713" s="96" t="s">
        <v>933</v>
      </c>
      <c r="E2713" s="96" t="s">
        <v>933</v>
      </c>
      <c r="F2713" s="96" t="s">
        <v>5685</v>
      </c>
      <c r="G2713" s="97">
        <v>45573</v>
      </c>
      <c r="H2713" s="96" t="s">
        <v>5685</v>
      </c>
      <c r="I2713" s="97">
        <v>45573</v>
      </c>
      <c r="J2713" s="96" t="s">
        <v>5685</v>
      </c>
      <c r="K2713" s="97">
        <v>45573</v>
      </c>
      <c r="L2713" s="80" t="s">
        <v>5686</v>
      </c>
      <c r="M2713" s="96" t="s">
        <v>48</v>
      </c>
      <c r="N2713" s="96" t="s">
        <v>141</v>
      </c>
      <c r="O2713" s="96" t="s">
        <v>586</v>
      </c>
      <c r="P2713" s="96"/>
      <c r="Q2713" s="96"/>
      <c r="R2713" s="96"/>
      <c r="S2713" s="96" t="s">
        <v>5687</v>
      </c>
      <c r="T2713" s="96" t="s">
        <v>5687</v>
      </c>
      <c r="U2713" s="96" t="s">
        <v>5687</v>
      </c>
      <c r="V2713" s="96" t="s">
        <v>80</v>
      </c>
      <c r="W2713" s="96" t="s">
        <v>4692</v>
      </c>
      <c r="X2713" s="96" t="s">
        <v>58</v>
      </c>
      <c r="Y2713" s="96"/>
      <c r="Z2713" s="96"/>
      <c r="AA2713" s="96"/>
      <c r="AB2713" s="96"/>
      <c r="AC2713" s="54" t="s">
        <v>82</v>
      </c>
      <c r="AD2713" s="54" t="s">
        <v>82</v>
      </c>
    </row>
    <row r="2714" spans="1:30" s="95" customFormat="1" ht="57" hidden="1" customHeight="1" x14ac:dyDescent="0.25">
      <c r="A2714" s="54">
        <f>+SUBTOTAL(3,$B$11:B2714)</f>
        <v>175</v>
      </c>
      <c r="B2714" s="96" t="s">
        <v>42</v>
      </c>
      <c r="C2714" s="96" t="s">
        <v>858</v>
      </c>
      <c r="D2714" s="96" t="s">
        <v>933</v>
      </c>
      <c r="E2714" s="96" t="s">
        <v>933</v>
      </c>
      <c r="F2714" s="96" t="s">
        <v>5682</v>
      </c>
      <c r="G2714" s="97">
        <v>45568</v>
      </c>
      <c r="H2714" s="96" t="s">
        <v>5682</v>
      </c>
      <c r="I2714" s="97">
        <v>45567</v>
      </c>
      <c r="J2714" s="96" t="s">
        <v>5682</v>
      </c>
      <c r="K2714" s="97">
        <v>45567</v>
      </c>
      <c r="L2714" s="80" t="s">
        <v>5683</v>
      </c>
      <c r="M2714" s="96" t="s">
        <v>48</v>
      </c>
      <c r="N2714" s="96" t="s">
        <v>64</v>
      </c>
      <c r="O2714" s="96" t="s">
        <v>65</v>
      </c>
      <c r="P2714" s="96"/>
      <c r="Q2714" s="96"/>
      <c r="R2714" s="96"/>
      <c r="S2714" s="96" t="s">
        <v>5684</v>
      </c>
      <c r="T2714" s="96" t="s">
        <v>5684</v>
      </c>
      <c r="U2714" s="96" t="s">
        <v>5684</v>
      </c>
      <c r="V2714" s="96" t="s">
        <v>80</v>
      </c>
      <c r="W2714" s="96" t="s">
        <v>4692</v>
      </c>
      <c r="X2714" s="96" t="s">
        <v>58</v>
      </c>
      <c r="Y2714" s="96"/>
      <c r="Z2714" s="96"/>
      <c r="AA2714" s="96"/>
      <c r="AB2714" s="96"/>
      <c r="AC2714" s="54" t="s">
        <v>82</v>
      </c>
      <c r="AD2714" s="54" t="s">
        <v>82</v>
      </c>
    </row>
    <row r="2715" spans="1:30" s="103" customFormat="1" ht="57" hidden="1" customHeight="1" x14ac:dyDescent="0.25">
      <c r="A2715" s="54">
        <f>+SUBTOTAL(3,$B$11:B2715)</f>
        <v>175</v>
      </c>
      <c r="B2715" s="103" t="s">
        <v>42</v>
      </c>
      <c r="C2715" s="103" t="s">
        <v>858</v>
      </c>
      <c r="D2715" s="103" t="s">
        <v>933</v>
      </c>
      <c r="E2715" s="103" t="s">
        <v>933</v>
      </c>
      <c r="F2715" s="103" t="s">
        <v>6091</v>
      </c>
      <c r="G2715" s="103" t="s">
        <v>6092</v>
      </c>
      <c r="H2715" s="103" t="s">
        <v>6091</v>
      </c>
      <c r="I2715" s="103" t="s">
        <v>6092</v>
      </c>
      <c r="J2715" s="103" t="s">
        <v>6091</v>
      </c>
      <c r="K2715" s="103" t="s">
        <v>6092</v>
      </c>
      <c r="L2715" s="103" t="s">
        <v>6093</v>
      </c>
      <c r="M2715" s="103" t="s">
        <v>48</v>
      </c>
      <c r="N2715" s="103" t="s">
        <v>141</v>
      </c>
      <c r="O2715" s="103" t="s">
        <v>141</v>
      </c>
      <c r="S2715" s="103" t="s">
        <v>6094</v>
      </c>
      <c r="T2715" s="103" t="s">
        <v>6094</v>
      </c>
      <c r="U2715" s="103" t="s">
        <v>6094</v>
      </c>
      <c r="V2715" s="103" t="s">
        <v>270</v>
      </c>
      <c r="W2715" s="103" t="s">
        <v>6095</v>
      </c>
      <c r="X2715" s="103" t="s">
        <v>58</v>
      </c>
      <c r="AC2715" s="54" t="s">
        <v>82</v>
      </c>
      <c r="AD2715" s="54" t="s">
        <v>82</v>
      </c>
    </row>
    <row r="2716" spans="1:30" s="103" customFormat="1" ht="65.25" hidden="1" customHeight="1" x14ac:dyDescent="0.25">
      <c r="A2716" s="54">
        <f>+SUBTOTAL(3,$B$11:B2716)</f>
        <v>175</v>
      </c>
      <c r="B2716" s="103" t="s">
        <v>42</v>
      </c>
      <c r="C2716" s="103" t="s">
        <v>858</v>
      </c>
      <c r="D2716" s="103" t="s">
        <v>933</v>
      </c>
      <c r="E2716" s="103" t="s">
        <v>933</v>
      </c>
      <c r="F2716" s="103" t="s">
        <v>6089</v>
      </c>
      <c r="G2716" s="104">
        <v>45603</v>
      </c>
      <c r="H2716" s="103" t="s">
        <v>6089</v>
      </c>
      <c r="I2716" s="104">
        <v>45603</v>
      </c>
      <c r="J2716" s="103" t="s">
        <v>6089</v>
      </c>
      <c r="K2716" s="104">
        <v>45603</v>
      </c>
      <c r="L2716" s="103" t="s">
        <v>6090</v>
      </c>
      <c r="M2716" s="103" t="s">
        <v>48</v>
      </c>
      <c r="N2716" s="103" t="s">
        <v>141</v>
      </c>
      <c r="O2716" s="103" t="s">
        <v>141</v>
      </c>
      <c r="S2716" s="103" t="s">
        <v>6096</v>
      </c>
      <c r="T2716" s="103" t="s">
        <v>6096</v>
      </c>
      <c r="U2716" s="103" t="s">
        <v>6096</v>
      </c>
      <c r="V2716" s="103" t="s">
        <v>80</v>
      </c>
      <c r="W2716" s="103" t="s">
        <v>4692</v>
      </c>
      <c r="X2716" s="103" t="s">
        <v>58</v>
      </c>
      <c r="AC2716" s="54" t="s">
        <v>82</v>
      </c>
      <c r="AD2716" s="54" t="s">
        <v>82</v>
      </c>
    </row>
    <row r="2717" spans="1:30" s="103" customFormat="1" ht="57" hidden="1" customHeight="1" x14ac:dyDescent="0.25">
      <c r="A2717" s="54">
        <f>+SUBTOTAL(3,$B$11:B2717)</f>
        <v>175</v>
      </c>
      <c r="B2717" s="103" t="s">
        <v>42</v>
      </c>
      <c r="C2717" s="103" t="s">
        <v>858</v>
      </c>
      <c r="D2717" s="103" t="s">
        <v>933</v>
      </c>
      <c r="E2717" s="103" t="s">
        <v>933</v>
      </c>
      <c r="F2717" s="103" t="s">
        <v>6085</v>
      </c>
      <c r="G2717" s="104" t="s">
        <v>6086</v>
      </c>
      <c r="H2717" s="103" t="s">
        <v>6085</v>
      </c>
      <c r="I2717" s="104" t="s">
        <v>6086</v>
      </c>
      <c r="J2717" s="103" t="s">
        <v>6085</v>
      </c>
      <c r="K2717" s="104" t="s">
        <v>6086</v>
      </c>
      <c r="L2717" s="103" t="s">
        <v>6087</v>
      </c>
      <c r="M2717" s="103" t="s">
        <v>48</v>
      </c>
      <c r="N2717" s="103" t="s">
        <v>141</v>
      </c>
      <c r="O2717" s="103" t="s">
        <v>210</v>
      </c>
      <c r="S2717" s="103" t="s">
        <v>6088</v>
      </c>
      <c r="T2717" s="103" t="s">
        <v>6088</v>
      </c>
      <c r="U2717" s="103" t="s">
        <v>6088</v>
      </c>
      <c r="V2717" s="103" t="s">
        <v>80</v>
      </c>
      <c r="W2717" s="103" t="s">
        <v>4692</v>
      </c>
      <c r="X2717" s="103" t="s">
        <v>58</v>
      </c>
      <c r="AC2717" s="54" t="s">
        <v>82</v>
      </c>
      <c r="AD2717" s="54" t="s">
        <v>82</v>
      </c>
    </row>
    <row r="2718" spans="1:30" s="103" customFormat="1" ht="57" hidden="1" customHeight="1" x14ac:dyDescent="0.25">
      <c r="A2718" s="54">
        <f>+SUBTOTAL(3,$B$11:B2718)</f>
        <v>175</v>
      </c>
      <c r="B2718" s="103" t="s">
        <v>42</v>
      </c>
      <c r="C2718" s="103" t="s">
        <v>858</v>
      </c>
      <c r="D2718" s="103" t="s">
        <v>933</v>
      </c>
      <c r="E2718" s="103" t="s">
        <v>933</v>
      </c>
      <c r="F2718" s="103" t="s">
        <v>6081</v>
      </c>
      <c r="G2718" s="104">
        <v>45600</v>
      </c>
      <c r="H2718" s="103" t="s">
        <v>6081</v>
      </c>
      <c r="I2718" s="104">
        <v>45600</v>
      </c>
      <c r="J2718" s="103" t="s">
        <v>6081</v>
      </c>
      <c r="K2718" s="104">
        <v>45600</v>
      </c>
      <c r="L2718" s="103" t="s">
        <v>6082</v>
      </c>
      <c r="M2718" s="103" t="s">
        <v>48</v>
      </c>
      <c r="N2718" s="103" t="s">
        <v>242</v>
      </c>
      <c r="O2718" s="103" t="s">
        <v>3320</v>
      </c>
      <c r="P2718" s="103" t="s">
        <v>6083</v>
      </c>
      <c r="Q2718" s="103" t="s">
        <v>52</v>
      </c>
      <c r="S2718" s="103" t="s">
        <v>6084</v>
      </c>
      <c r="T2718" s="103" t="s">
        <v>6084</v>
      </c>
      <c r="U2718" s="103" t="s">
        <v>6084</v>
      </c>
      <c r="V2718" s="103" t="s">
        <v>71</v>
      </c>
      <c r="W2718" s="103" t="s">
        <v>72</v>
      </c>
      <c r="X2718" s="103" t="s">
        <v>58</v>
      </c>
      <c r="AC2718" s="54" t="s">
        <v>82</v>
      </c>
      <c r="AD2718" s="54" t="s">
        <v>82</v>
      </c>
    </row>
    <row r="2719" spans="1:30" s="112" customFormat="1" ht="57" hidden="1" customHeight="1" x14ac:dyDescent="0.25">
      <c r="A2719" s="54">
        <f>+SUBTOTAL(3,$B$11:B2719)</f>
        <v>175</v>
      </c>
      <c r="B2719" s="108" t="s">
        <v>42</v>
      </c>
      <c r="C2719" s="108" t="s">
        <v>858</v>
      </c>
      <c r="D2719" s="108" t="s">
        <v>933</v>
      </c>
      <c r="E2719" s="108" t="s">
        <v>933</v>
      </c>
      <c r="F2719" s="108" t="s">
        <v>6767</v>
      </c>
      <c r="G2719" s="109">
        <v>45638</v>
      </c>
      <c r="H2719" s="108" t="s">
        <v>6767</v>
      </c>
      <c r="I2719" s="109">
        <v>45638</v>
      </c>
      <c r="J2719" s="108" t="s">
        <v>6767</v>
      </c>
      <c r="K2719" s="109">
        <v>45638</v>
      </c>
      <c r="L2719" s="108" t="s">
        <v>6768</v>
      </c>
      <c r="M2719" s="108" t="s">
        <v>48</v>
      </c>
      <c r="N2719" s="108" t="s">
        <v>141</v>
      </c>
      <c r="O2719" s="108" t="s">
        <v>6769</v>
      </c>
      <c r="P2719" s="108" t="s">
        <v>6770</v>
      </c>
      <c r="Q2719" s="108"/>
      <c r="R2719" s="108"/>
      <c r="S2719" s="108" t="s">
        <v>6771</v>
      </c>
      <c r="T2719" s="108" t="s">
        <v>6771</v>
      </c>
      <c r="U2719" s="108" t="s">
        <v>6771</v>
      </c>
      <c r="V2719" s="108"/>
      <c r="W2719" s="108"/>
      <c r="X2719" s="108"/>
      <c r="Y2719" s="108"/>
      <c r="Z2719" s="108"/>
      <c r="AA2719" s="108"/>
      <c r="AB2719" s="108"/>
      <c r="AC2719" s="108" t="s">
        <v>82</v>
      </c>
      <c r="AD2719" s="108" t="s">
        <v>82</v>
      </c>
    </row>
    <row r="2720" spans="1:30" s="112" customFormat="1" ht="57" hidden="1" customHeight="1" x14ac:dyDescent="0.25">
      <c r="A2720" s="54">
        <f>+SUBTOTAL(3,$B$11:B2720)</f>
        <v>175</v>
      </c>
      <c r="B2720" s="108" t="s">
        <v>42</v>
      </c>
      <c r="C2720" s="108" t="s">
        <v>858</v>
      </c>
      <c r="D2720" s="108" t="s">
        <v>933</v>
      </c>
      <c r="E2720" s="108" t="s">
        <v>933</v>
      </c>
      <c r="F2720" s="108" t="s">
        <v>6948</v>
      </c>
      <c r="G2720" s="109">
        <v>45651</v>
      </c>
      <c r="H2720" s="108" t="s">
        <v>6948</v>
      </c>
      <c r="I2720" s="109">
        <v>45651</v>
      </c>
      <c r="J2720" s="108" t="s">
        <v>6948</v>
      </c>
      <c r="K2720" s="109">
        <v>45651</v>
      </c>
      <c r="L2720" s="108" t="s">
        <v>6949</v>
      </c>
      <c r="M2720" s="108" t="s">
        <v>48</v>
      </c>
      <c r="N2720" s="108" t="s">
        <v>141</v>
      </c>
      <c r="O2720" s="108" t="s">
        <v>6769</v>
      </c>
      <c r="P2720" s="108"/>
      <c r="Q2720" s="108"/>
      <c r="R2720" s="108"/>
      <c r="S2720" s="108" t="s">
        <v>6950</v>
      </c>
      <c r="T2720" s="108" t="s">
        <v>6950</v>
      </c>
      <c r="U2720" s="108" t="s">
        <v>6950</v>
      </c>
      <c r="V2720" s="108"/>
      <c r="W2720" s="108"/>
      <c r="X2720" s="108"/>
      <c r="Y2720" s="108"/>
      <c r="Z2720" s="108"/>
      <c r="AA2720" s="108"/>
      <c r="AB2720" s="108"/>
      <c r="AC2720" s="108" t="s">
        <v>5688</v>
      </c>
      <c r="AD2720" s="108" t="s">
        <v>5688</v>
      </c>
    </row>
    <row r="2721" spans="1:30" s="58" customFormat="1" ht="57" hidden="1" customHeight="1" x14ac:dyDescent="0.25">
      <c r="A2721" s="54">
        <f>+SUBTOTAL(3,$B$11:B2721)</f>
        <v>175</v>
      </c>
      <c r="B2721" s="54" t="s">
        <v>42</v>
      </c>
      <c r="C2721" s="54" t="s">
        <v>858</v>
      </c>
      <c r="D2721" s="54" t="s">
        <v>933</v>
      </c>
      <c r="E2721" s="54" t="s">
        <v>933</v>
      </c>
      <c r="F2721" s="54" t="s">
        <v>944</v>
      </c>
      <c r="G2721" s="49">
        <v>45310</v>
      </c>
      <c r="H2721" s="54" t="s">
        <v>944</v>
      </c>
      <c r="I2721" s="49">
        <v>45310</v>
      </c>
      <c r="J2721" s="54" t="s">
        <v>944</v>
      </c>
      <c r="K2721" s="49">
        <v>45310</v>
      </c>
      <c r="L2721" s="80" t="s">
        <v>945</v>
      </c>
      <c r="M2721" s="54" t="s">
        <v>111</v>
      </c>
      <c r="N2721" s="49" t="s">
        <v>49</v>
      </c>
      <c r="O2721" s="54" t="s">
        <v>575</v>
      </c>
      <c r="P2721" s="54" t="s">
        <v>575</v>
      </c>
      <c r="Q2721" s="54" t="s">
        <v>52</v>
      </c>
      <c r="R2721" s="54"/>
      <c r="S2721" s="54" t="s">
        <v>946</v>
      </c>
      <c r="T2721" s="54" t="s">
        <v>946</v>
      </c>
      <c r="U2721" s="54" t="s">
        <v>946</v>
      </c>
      <c r="V2721" s="49" t="s">
        <v>879</v>
      </c>
      <c r="W2721" s="49" t="s">
        <v>880</v>
      </c>
      <c r="X2721" s="54" t="s">
        <v>58</v>
      </c>
      <c r="Y2721" s="49"/>
      <c r="Z2721" s="54" t="s">
        <v>59</v>
      </c>
      <c r="AA2721" s="54" t="s">
        <v>60</v>
      </c>
      <c r="AB2721" s="54"/>
      <c r="AC2721" s="54" t="s">
        <v>82</v>
      </c>
      <c r="AD2721" s="54" t="s">
        <v>82</v>
      </c>
    </row>
  </sheetData>
  <autoFilter ref="A10:WWJ2721" xr:uid="{30A4D1AD-6F61-46D1-ADFD-834D3D74CC6A}">
    <filterColumn colId="3">
      <filters>
        <filter val="Бош Прокуратура портали Электрон"/>
        <filter val="Касаба уюшмаси федерацияси портали Электрон"/>
        <filter val="Тадбиркор виртуал офиси ахборот портали Электрон"/>
      </filters>
    </filterColumn>
  </autoFilter>
  <mergeCells count="42">
    <mergeCell ref="A1:AD1"/>
    <mergeCell ref="A2:AD2"/>
    <mergeCell ref="A5:A6"/>
    <mergeCell ref="B5:B6"/>
    <mergeCell ref="C5:C6"/>
    <mergeCell ref="D5:D6"/>
    <mergeCell ref="E5:E6"/>
    <mergeCell ref="F5:G5"/>
    <mergeCell ref="H5:I5"/>
    <mergeCell ref="J5:K5"/>
    <mergeCell ref="AC5:AD5"/>
    <mergeCell ref="L5:P5"/>
    <mergeCell ref="Q5:R5"/>
    <mergeCell ref="AB5:AB6"/>
    <mergeCell ref="S5:S6"/>
    <mergeCell ref="T5:T6"/>
    <mergeCell ref="T8:T9"/>
    <mergeCell ref="A8:A9"/>
    <mergeCell ref="B8:B9"/>
    <mergeCell ref="C8:C9"/>
    <mergeCell ref="D8:D9"/>
    <mergeCell ref="E8:E9"/>
    <mergeCell ref="F8:G8"/>
    <mergeCell ref="H8:I8"/>
    <mergeCell ref="J8:K8"/>
    <mergeCell ref="L8:P8"/>
    <mergeCell ref="Q8:R8"/>
    <mergeCell ref="S8:S9"/>
    <mergeCell ref="AB8:AB9"/>
    <mergeCell ref="V5:W5"/>
    <mergeCell ref="X5:X6"/>
    <mergeCell ref="AC8:AD8"/>
    <mergeCell ref="U8:U9"/>
    <mergeCell ref="V8:W8"/>
    <mergeCell ref="X8:X9"/>
    <mergeCell ref="Y8:Y9"/>
    <mergeCell ref="Z8:Z9"/>
    <mergeCell ref="AA8:AA9"/>
    <mergeCell ref="AA5:AA6"/>
    <mergeCell ref="U5:U6"/>
    <mergeCell ref="Y5:Y6"/>
    <mergeCell ref="Z5:Z6"/>
  </mergeCells>
  <phoneticPr fontId="47" type="noConversion"/>
  <hyperlinks>
    <hyperlink ref="V2537" r:id="rId1" tooltip="Департамент сопровождения проблемных проектов" display="http://personal/index.php?module=Tools&amp;file=phones&amp;dep=7098" xr:uid="{0616B389-7FE7-4FEE-BF94-B7E7B215B52C}"/>
  </hyperlinks>
  <pageMargins left="0.7" right="0.7" top="0.75" bottom="0.75" header="0.3" footer="0.3"/>
  <pageSetup paperSize="9" scale="12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772C1-49B6-4157-AEBE-41E8E852338B}">
  <sheetPr>
    <tabColor rgb="FF00B0F0"/>
  </sheetPr>
  <dimension ref="A1:B1368"/>
  <sheetViews>
    <sheetView topLeftCell="A1332" workbookViewId="0">
      <selection activeCell="I2" sqref="I2:K2"/>
    </sheetView>
  </sheetViews>
  <sheetFormatPr defaultRowHeight="15" x14ac:dyDescent="0.25"/>
  <sheetData>
    <row r="1" spans="1:2" x14ac:dyDescent="0.25">
      <c r="A1" t="s">
        <v>46</v>
      </c>
      <c r="B1" t="s">
        <v>56</v>
      </c>
    </row>
    <row r="2" spans="1:2" x14ac:dyDescent="0.25">
      <c r="A2" t="s">
        <v>62</v>
      </c>
      <c r="B2" t="s">
        <v>71</v>
      </c>
    </row>
    <row r="3" spans="1:2" x14ac:dyDescent="0.25">
      <c r="A3" t="s">
        <v>76</v>
      </c>
      <c r="B3" t="s">
        <v>80</v>
      </c>
    </row>
    <row r="4" spans="1:2" x14ac:dyDescent="0.25">
      <c r="A4" t="s">
        <v>83</v>
      </c>
      <c r="B4" t="s">
        <v>56</v>
      </c>
    </row>
    <row r="5" spans="1:2" x14ac:dyDescent="0.25">
      <c r="A5" t="s">
        <v>84</v>
      </c>
      <c r="B5" t="s">
        <v>56</v>
      </c>
    </row>
    <row r="6" spans="1:2" x14ac:dyDescent="0.25">
      <c r="A6" t="s">
        <v>85</v>
      </c>
      <c r="B6" t="s">
        <v>71</v>
      </c>
    </row>
    <row r="7" spans="1:2" x14ac:dyDescent="0.25">
      <c r="A7" t="s">
        <v>90</v>
      </c>
      <c r="B7" t="s">
        <v>56</v>
      </c>
    </row>
    <row r="8" spans="1:2" x14ac:dyDescent="0.25">
      <c r="A8" t="s">
        <v>91</v>
      </c>
      <c r="B8" t="s">
        <v>56</v>
      </c>
    </row>
    <row r="9" spans="1:2" x14ac:dyDescent="0.25">
      <c r="A9" t="s">
        <v>92</v>
      </c>
      <c r="B9" t="s">
        <v>56</v>
      </c>
    </row>
    <row r="10" spans="1:2" x14ac:dyDescent="0.25">
      <c r="A10" t="s">
        <v>93</v>
      </c>
      <c r="B10" t="s">
        <v>98</v>
      </c>
    </row>
    <row r="11" spans="1:2" x14ac:dyDescent="0.25">
      <c r="A11" t="s">
        <v>100</v>
      </c>
      <c r="B11" t="s">
        <v>56</v>
      </c>
    </row>
    <row r="12" spans="1:2" x14ac:dyDescent="0.25">
      <c r="A12" t="s">
        <v>101</v>
      </c>
      <c r="B12" t="s">
        <v>80</v>
      </c>
    </row>
    <row r="13" spans="1:2" x14ac:dyDescent="0.25">
      <c r="A13" t="s">
        <v>106</v>
      </c>
      <c r="B13" t="s">
        <v>56</v>
      </c>
    </row>
    <row r="14" spans="1:2" x14ac:dyDescent="0.25">
      <c r="A14" t="s">
        <v>107</v>
      </c>
      <c r="B14" t="s">
        <v>56</v>
      </c>
    </row>
    <row r="15" spans="1:2" x14ac:dyDescent="0.25">
      <c r="A15" t="s">
        <v>109</v>
      </c>
      <c r="B15" t="s">
        <v>115</v>
      </c>
    </row>
    <row r="16" spans="1:2" x14ac:dyDescent="0.25">
      <c r="A16" t="s">
        <v>118</v>
      </c>
      <c r="B16" t="s">
        <v>56</v>
      </c>
    </row>
    <row r="17" spans="1:2" x14ac:dyDescent="0.25">
      <c r="A17" t="s">
        <v>119</v>
      </c>
      <c r="B17" t="s">
        <v>56</v>
      </c>
    </row>
    <row r="18" spans="1:2" x14ac:dyDescent="0.25">
      <c r="A18" t="s">
        <v>120</v>
      </c>
      <c r="B18" t="s">
        <v>56</v>
      </c>
    </row>
    <row r="19" spans="1:2" x14ac:dyDescent="0.25">
      <c r="A19" t="s">
        <v>121</v>
      </c>
      <c r="B19" t="s">
        <v>80</v>
      </c>
    </row>
    <row r="20" spans="1:2" x14ac:dyDescent="0.25">
      <c r="A20" t="s">
        <v>127</v>
      </c>
      <c r="B20" t="s">
        <v>56</v>
      </c>
    </row>
    <row r="21" spans="1:2" x14ac:dyDescent="0.25">
      <c r="A21" t="s">
        <v>128</v>
      </c>
      <c r="B21" t="s">
        <v>80</v>
      </c>
    </row>
    <row r="22" spans="1:2" x14ac:dyDescent="0.25">
      <c r="A22" t="s">
        <v>131</v>
      </c>
      <c r="B22" t="s">
        <v>56</v>
      </c>
    </row>
    <row r="23" spans="1:2" x14ac:dyDescent="0.25">
      <c r="A23" t="s">
        <v>132</v>
      </c>
      <c r="B23" t="s">
        <v>56</v>
      </c>
    </row>
    <row r="24" spans="1:2" x14ac:dyDescent="0.25">
      <c r="A24" t="s">
        <v>133</v>
      </c>
      <c r="B24" t="s">
        <v>56</v>
      </c>
    </row>
    <row r="25" spans="1:2" x14ac:dyDescent="0.25">
      <c r="A25" t="s">
        <v>134</v>
      </c>
      <c r="B25" t="s">
        <v>80</v>
      </c>
    </row>
    <row r="26" spans="1:2" x14ac:dyDescent="0.25">
      <c r="A26" t="s">
        <v>139</v>
      </c>
      <c r="B26" t="s">
        <v>147</v>
      </c>
    </row>
    <row r="27" spans="1:2" x14ac:dyDescent="0.25">
      <c r="A27" t="s">
        <v>149</v>
      </c>
      <c r="B27" t="s">
        <v>80</v>
      </c>
    </row>
    <row r="28" spans="1:2" x14ac:dyDescent="0.25">
      <c r="A28" t="s">
        <v>152</v>
      </c>
      <c r="B28" t="s">
        <v>80</v>
      </c>
    </row>
    <row r="29" spans="1:2" x14ac:dyDescent="0.25">
      <c r="A29" t="s">
        <v>158</v>
      </c>
      <c r="B29" t="s">
        <v>71</v>
      </c>
    </row>
    <row r="30" spans="1:2" x14ac:dyDescent="0.25">
      <c r="A30" t="s">
        <v>163</v>
      </c>
      <c r="B30" t="s">
        <v>80</v>
      </c>
    </row>
    <row r="31" spans="1:2" x14ac:dyDescent="0.25">
      <c r="A31" t="s">
        <v>169</v>
      </c>
      <c r="B31" t="s">
        <v>98</v>
      </c>
    </row>
    <row r="32" spans="1:2" x14ac:dyDescent="0.25">
      <c r="A32" t="s">
        <v>173</v>
      </c>
      <c r="B32" t="s">
        <v>80</v>
      </c>
    </row>
    <row r="33" spans="1:2" x14ac:dyDescent="0.25">
      <c r="A33" t="s">
        <v>180</v>
      </c>
      <c r="B33" t="s">
        <v>80</v>
      </c>
    </row>
    <row r="34" spans="1:2" x14ac:dyDescent="0.25">
      <c r="A34" t="s">
        <v>188</v>
      </c>
      <c r="B34" t="s">
        <v>56</v>
      </c>
    </row>
    <row r="35" spans="1:2" x14ac:dyDescent="0.25">
      <c r="A35" t="s">
        <v>189</v>
      </c>
      <c r="B35" t="s">
        <v>98</v>
      </c>
    </row>
    <row r="36" spans="1:2" x14ac:dyDescent="0.25">
      <c r="A36" t="s">
        <v>195</v>
      </c>
      <c r="B36" t="s">
        <v>80</v>
      </c>
    </row>
    <row r="37" spans="1:2" x14ac:dyDescent="0.25">
      <c r="A37" t="s">
        <v>204</v>
      </c>
      <c r="B37" t="s">
        <v>115</v>
      </c>
    </row>
    <row r="38" spans="1:2" x14ac:dyDescent="0.25">
      <c r="A38" t="s">
        <v>208</v>
      </c>
      <c r="B38" t="s">
        <v>147</v>
      </c>
    </row>
    <row r="39" spans="1:2" x14ac:dyDescent="0.25">
      <c r="A39" t="s">
        <v>212</v>
      </c>
      <c r="B39" t="s">
        <v>217</v>
      </c>
    </row>
    <row r="40" spans="1:2" x14ac:dyDescent="0.25">
      <c r="A40" t="s">
        <v>219</v>
      </c>
      <c r="B40" t="s">
        <v>80</v>
      </c>
    </row>
    <row r="41" spans="1:2" x14ac:dyDescent="0.25">
      <c r="A41" t="s">
        <v>225</v>
      </c>
      <c r="B41" t="s">
        <v>229</v>
      </c>
    </row>
    <row r="42" spans="1:2" x14ac:dyDescent="0.25">
      <c r="A42" t="s">
        <v>231</v>
      </c>
      <c r="B42" t="s">
        <v>80</v>
      </c>
    </row>
    <row r="43" spans="1:2" x14ac:dyDescent="0.25">
      <c r="A43" t="s">
        <v>235</v>
      </c>
      <c r="B43" t="s">
        <v>98</v>
      </c>
    </row>
    <row r="44" spans="1:2" x14ac:dyDescent="0.25">
      <c r="A44" t="s">
        <v>240</v>
      </c>
      <c r="B44" t="s">
        <v>71</v>
      </c>
    </row>
    <row r="45" spans="1:2" x14ac:dyDescent="0.25">
      <c r="A45" t="s">
        <v>245</v>
      </c>
      <c r="B45" t="s">
        <v>248</v>
      </c>
    </row>
    <row r="46" spans="1:2" x14ac:dyDescent="0.25">
      <c r="A46" t="s">
        <v>250</v>
      </c>
      <c r="B46" t="s">
        <v>253</v>
      </c>
    </row>
    <row r="47" spans="1:2" x14ac:dyDescent="0.25">
      <c r="A47" t="s">
        <v>255</v>
      </c>
      <c r="B47" t="s">
        <v>98</v>
      </c>
    </row>
    <row r="48" spans="1:2" x14ac:dyDescent="0.25">
      <c r="A48" t="s">
        <v>259</v>
      </c>
      <c r="B48" t="s">
        <v>264</v>
      </c>
    </row>
    <row r="49" spans="1:2" x14ac:dyDescent="0.25">
      <c r="A49" t="s">
        <v>266</v>
      </c>
      <c r="B49" t="s">
        <v>270</v>
      </c>
    </row>
    <row r="50" spans="1:2" x14ac:dyDescent="0.25">
      <c r="A50" t="s">
        <v>272</v>
      </c>
      <c r="B50" t="s">
        <v>98</v>
      </c>
    </row>
    <row r="51" spans="1:2" x14ac:dyDescent="0.25">
      <c r="A51" t="s">
        <v>276</v>
      </c>
      <c r="B51" t="s">
        <v>98</v>
      </c>
    </row>
    <row r="52" spans="1:2" x14ac:dyDescent="0.25">
      <c r="A52" t="s">
        <v>277</v>
      </c>
      <c r="B52" t="s">
        <v>147</v>
      </c>
    </row>
    <row r="53" spans="1:2" x14ac:dyDescent="0.25">
      <c r="A53" t="s">
        <v>281</v>
      </c>
      <c r="B53" t="s">
        <v>56</v>
      </c>
    </row>
    <row r="54" spans="1:2" x14ac:dyDescent="0.25">
      <c r="A54" t="s">
        <v>282</v>
      </c>
      <c r="B54" t="s">
        <v>56</v>
      </c>
    </row>
    <row r="55" spans="1:2" x14ac:dyDescent="0.25">
      <c r="A55" t="s">
        <v>283</v>
      </c>
      <c r="B55" t="s">
        <v>56</v>
      </c>
    </row>
    <row r="56" spans="1:2" x14ac:dyDescent="0.25">
      <c r="A56" t="s">
        <v>284</v>
      </c>
      <c r="B56" t="s">
        <v>56</v>
      </c>
    </row>
    <row r="57" spans="1:2" x14ac:dyDescent="0.25">
      <c r="A57" t="s">
        <v>285</v>
      </c>
      <c r="B57" t="s">
        <v>56</v>
      </c>
    </row>
    <row r="58" spans="1:2" x14ac:dyDescent="0.25">
      <c r="A58" t="s">
        <v>286</v>
      </c>
      <c r="B58" t="s">
        <v>56</v>
      </c>
    </row>
    <row r="59" spans="1:2" x14ac:dyDescent="0.25">
      <c r="A59" t="s">
        <v>287</v>
      </c>
      <c r="B59" t="s">
        <v>80</v>
      </c>
    </row>
    <row r="60" spans="1:2" x14ac:dyDescent="0.25">
      <c r="A60" t="s">
        <v>291</v>
      </c>
      <c r="B60" t="s">
        <v>56</v>
      </c>
    </row>
    <row r="61" spans="1:2" x14ac:dyDescent="0.25">
      <c r="A61" t="s">
        <v>292</v>
      </c>
      <c r="B61" t="s">
        <v>80</v>
      </c>
    </row>
    <row r="62" spans="1:2" x14ac:dyDescent="0.25">
      <c r="A62" t="s">
        <v>293</v>
      </c>
      <c r="B62" t="s">
        <v>56</v>
      </c>
    </row>
    <row r="63" spans="1:2" x14ac:dyDescent="0.25">
      <c r="A63" t="s">
        <v>294</v>
      </c>
      <c r="B63" t="s">
        <v>80</v>
      </c>
    </row>
    <row r="64" spans="1:2" x14ac:dyDescent="0.25">
      <c r="A64" t="s">
        <v>298</v>
      </c>
      <c r="B64" t="s">
        <v>80</v>
      </c>
    </row>
    <row r="65" spans="1:2" x14ac:dyDescent="0.25">
      <c r="A65" t="s">
        <v>301</v>
      </c>
      <c r="B65" t="s">
        <v>80</v>
      </c>
    </row>
    <row r="66" spans="1:2" x14ac:dyDescent="0.25">
      <c r="A66" t="s">
        <v>306</v>
      </c>
      <c r="B66" t="s">
        <v>270</v>
      </c>
    </row>
    <row r="67" spans="1:2" x14ac:dyDescent="0.25">
      <c r="A67" t="s">
        <v>311</v>
      </c>
      <c r="B67" t="s">
        <v>80</v>
      </c>
    </row>
    <row r="68" spans="1:2" x14ac:dyDescent="0.25">
      <c r="A68" t="s">
        <v>316</v>
      </c>
      <c r="B68" t="s">
        <v>71</v>
      </c>
    </row>
    <row r="69" spans="1:2" x14ac:dyDescent="0.25">
      <c r="A69" t="s">
        <v>318</v>
      </c>
      <c r="B69" t="s">
        <v>147</v>
      </c>
    </row>
    <row r="70" spans="1:2" x14ac:dyDescent="0.25">
      <c r="A70" t="s">
        <v>319</v>
      </c>
      <c r="B70" t="s">
        <v>71</v>
      </c>
    </row>
    <row r="71" spans="1:2" x14ac:dyDescent="0.25">
      <c r="A71" t="s">
        <v>322</v>
      </c>
      <c r="B71" t="s">
        <v>80</v>
      </c>
    </row>
    <row r="72" spans="1:2" x14ac:dyDescent="0.25">
      <c r="A72" t="s">
        <v>328</v>
      </c>
      <c r="B72" t="s">
        <v>80</v>
      </c>
    </row>
    <row r="73" spans="1:2" x14ac:dyDescent="0.25">
      <c r="A73" t="s">
        <v>329</v>
      </c>
      <c r="B73" t="s">
        <v>71</v>
      </c>
    </row>
    <row r="74" spans="1:2" x14ac:dyDescent="0.25">
      <c r="A74" t="s">
        <v>330</v>
      </c>
      <c r="B74" t="s">
        <v>98</v>
      </c>
    </row>
    <row r="75" spans="1:2" x14ac:dyDescent="0.25">
      <c r="A75" t="s">
        <v>334</v>
      </c>
      <c r="B75" t="s">
        <v>71</v>
      </c>
    </row>
    <row r="76" spans="1:2" x14ac:dyDescent="0.25">
      <c r="A76" t="s">
        <v>339</v>
      </c>
      <c r="B76" t="s">
        <v>147</v>
      </c>
    </row>
    <row r="77" spans="1:2" x14ac:dyDescent="0.25">
      <c r="A77" t="s">
        <v>342</v>
      </c>
      <c r="B77" t="s">
        <v>71</v>
      </c>
    </row>
    <row r="78" spans="1:2" x14ac:dyDescent="0.25">
      <c r="A78" t="s">
        <v>346</v>
      </c>
      <c r="B78" t="s">
        <v>80</v>
      </c>
    </row>
    <row r="79" spans="1:2" x14ac:dyDescent="0.25">
      <c r="A79" t="s">
        <v>350</v>
      </c>
      <c r="B79" t="s">
        <v>71</v>
      </c>
    </row>
    <row r="80" spans="1:2" x14ac:dyDescent="0.25">
      <c r="A80" t="s">
        <v>353</v>
      </c>
      <c r="B80" t="s">
        <v>115</v>
      </c>
    </row>
    <row r="81" spans="1:2" x14ac:dyDescent="0.25">
      <c r="A81" t="s">
        <v>356</v>
      </c>
      <c r="B81" t="s">
        <v>248</v>
      </c>
    </row>
    <row r="82" spans="1:2" x14ac:dyDescent="0.25">
      <c r="A82" t="s">
        <v>357</v>
      </c>
      <c r="B82" t="s">
        <v>217</v>
      </c>
    </row>
    <row r="83" spans="1:2" x14ac:dyDescent="0.25">
      <c r="A83" t="s">
        <v>360</v>
      </c>
      <c r="B83" t="s">
        <v>80</v>
      </c>
    </row>
    <row r="84" spans="1:2" x14ac:dyDescent="0.25">
      <c r="A84" t="s">
        <v>364</v>
      </c>
      <c r="B84" t="s">
        <v>71</v>
      </c>
    </row>
    <row r="85" spans="1:2" x14ac:dyDescent="0.25">
      <c r="A85" t="s">
        <v>365</v>
      </c>
      <c r="B85" t="s">
        <v>98</v>
      </c>
    </row>
    <row r="86" spans="1:2" x14ac:dyDescent="0.25">
      <c r="A86" t="s">
        <v>369</v>
      </c>
      <c r="B86" t="s">
        <v>80</v>
      </c>
    </row>
    <row r="87" spans="1:2" x14ac:dyDescent="0.25">
      <c r="A87" t="s">
        <v>373</v>
      </c>
      <c r="B87" t="s">
        <v>229</v>
      </c>
    </row>
    <row r="88" spans="1:2" x14ac:dyDescent="0.25">
      <c r="A88" t="s">
        <v>377</v>
      </c>
      <c r="B88" t="s">
        <v>80</v>
      </c>
    </row>
    <row r="89" spans="1:2" x14ac:dyDescent="0.25">
      <c r="A89" t="s">
        <v>384</v>
      </c>
      <c r="B89" t="s">
        <v>147</v>
      </c>
    </row>
    <row r="90" spans="1:2" x14ac:dyDescent="0.25">
      <c r="A90" t="s">
        <v>385</v>
      </c>
      <c r="B90" t="s">
        <v>80</v>
      </c>
    </row>
    <row r="91" spans="1:2" x14ac:dyDescent="0.25">
      <c r="A91" t="s">
        <v>386</v>
      </c>
      <c r="B91" t="s">
        <v>80</v>
      </c>
    </row>
    <row r="92" spans="1:2" x14ac:dyDescent="0.25">
      <c r="A92" t="s">
        <v>387</v>
      </c>
      <c r="B92" t="s">
        <v>71</v>
      </c>
    </row>
    <row r="93" spans="1:2" x14ac:dyDescent="0.25">
      <c r="A93" t="s">
        <v>392</v>
      </c>
      <c r="B93" t="s">
        <v>115</v>
      </c>
    </row>
    <row r="94" spans="1:2" x14ac:dyDescent="0.25">
      <c r="A94" t="s">
        <v>397</v>
      </c>
      <c r="B94" t="s">
        <v>80</v>
      </c>
    </row>
    <row r="95" spans="1:2" x14ac:dyDescent="0.25">
      <c r="A95" t="s">
        <v>398</v>
      </c>
      <c r="B95" t="s">
        <v>71</v>
      </c>
    </row>
    <row r="96" spans="1:2" x14ac:dyDescent="0.25">
      <c r="A96" t="s">
        <v>401</v>
      </c>
      <c r="B96" t="s">
        <v>217</v>
      </c>
    </row>
    <row r="97" spans="1:2" x14ac:dyDescent="0.25">
      <c r="A97" t="s">
        <v>402</v>
      </c>
      <c r="B97" t="s">
        <v>71</v>
      </c>
    </row>
    <row r="98" spans="1:2" x14ac:dyDescent="0.25">
      <c r="A98" t="s">
        <v>407</v>
      </c>
      <c r="B98" t="s">
        <v>98</v>
      </c>
    </row>
    <row r="99" spans="1:2" x14ac:dyDescent="0.25">
      <c r="A99" t="s">
        <v>413</v>
      </c>
      <c r="B99" t="s">
        <v>80</v>
      </c>
    </row>
    <row r="100" spans="1:2" x14ac:dyDescent="0.25">
      <c r="A100" t="s">
        <v>416</v>
      </c>
      <c r="B100" t="s">
        <v>71</v>
      </c>
    </row>
    <row r="101" spans="1:2" x14ac:dyDescent="0.25">
      <c r="A101" t="s">
        <v>420</v>
      </c>
      <c r="B101" t="s">
        <v>71</v>
      </c>
    </row>
    <row r="102" spans="1:2" x14ac:dyDescent="0.25">
      <c r="A102" t="s">
        <v>423</v>
      </c>
      <c r="B102" t="s">
        <v>80</v>
      </c>
    </row>
    <row r="103" spans="1:2" x14ac:dyDescent="0.25">
      <c r="A103" t="s">
        <v>424</v>
      </c>
      <c r="B103" t="s">
        <v>71</v>
      </c>
    </row>
    <row r="104" spans="1:2" x14ac:dyDescent="0.25">
      <c r="A104" t="s">
        <v>428</v>
      </c>
      <c r="B104" t="s">
        <v>71</v>
      </c>
    </row>
    <row r="105" spans="1:2" x14ac:dyDescent="0.25">
      <c r="A105" t="s">
        <v>432</v>
      </c>
      <c r="B105" t="s">
        <v>71</v>
      </c>
    </row>
    <row r="106" spans="1:2" x14ac:dyDescent="0.25">
      <c r="A106" t="s">
        <v>436</v>
      </c>
      <c r="B106" t="s">
        <v>98</v>
      </c>
    </row>
    <row r="107" spans="1:2" x14ac:dyDescent="0.25">
      <c r="A107" t="s">
        <v>436</v>
      </c>
      <c r="B107" t="s">
        <v>98</v>
      </c>
    </row>
    <row r="108" spans="1:2" x14ac:dyDescent="0.25">
      <c r="A108" t="s">
        <v>441</v>
      </c>
      <c r="B108" t="s">
        <v>115</v>
      </c>
    </row>
    <row r="109" spans="1:2" x14ac:dyDescent="0.25">
      <c r="A109" t="s">
        <v>442</v>
      </c>
      <c r="B109" t="s">
        <v>80</v>
      </c>
    </row>
    <row r="110" spans="1:2" x14ac:dyDescent="0.25">
      <c r="A110" t="s">
        <v>445</v>
      </c>
      <c r="B110" t="s">
        <v>71</v>
      </c>
    </row>
    <row r="111" spans="1:2" x14ac:dyDescent="0.25">
      <c r="A111" t="s">
        <v>447</v>
      </c>
      <c r="B111" t="s">
        <v>71</v>
      </c>
    </row>
    <row r="112" spans="1:2" x14ac:dyDescent="0.25">
      <c r="A112" t="s">
        <v>449</v>
      </c>
      <c r="B112" t="s">
        <v>80</v>
      </c>
    </row>
    <row r="113" spans="1:2" x14ac:dyDescent="0.25">
      <c r="A113" t="s">
        <v>453</v>
      </c>
      <c r="B113" t="s">
        <v>80</v>
      </c>
    </row>
    <row r="114" spans="1:2" x14ac:dyDescent="0.25">
      <c r="A114" t="s">
        <v>458</v>
      </c>
      <c r="B114" t="s">
        <v>115</v>
      </c>
    </row>
    <row r="115" spans="1:2" x14ac:dyDescent="0.25">
      <c r="A115" t="s">
        <v>462</v>
      </c>
      <c r="B115" t="s">
        <v>80</v>
      </c>
    </row>
    <row r="116" spans="1:2" x14ac:dyDescent="0.25">
      <c r="A116" t="s">
        <v>466</v>
      </c>
      <c r="B116" t="s">
        <v>71</v>
      </c>
    </row>
    <row r="117" spans="1:2" x14ac:dyDescent="0.25">
      <c r="A117" t="s">
        <v>469</v>
      </c>
      <c r="B117" t="s">
        <v>71</v>
      </c>
    </row>
    <row r="118" spans="1:2" x14ac:dyDescent="0.25">
      <c r="A118" t="s">
        <v>471</v>
      </c>
      <c r="B118" t="s">
        <v>80</v>
      </c>
    </row>
    <row r="119" spans="1:2" x14ac:dyDescent="0.25">
      <c r="A119" t="s">
        <v>476</v>
      </c>
      <c r="B119" t="s">
        <v>115</v>
      </c>
    </row>
    <row r="120" spans="1:2" x14ac:dyDescent="0.25">
      <c r="A120" t="s">
        <v>480</v>
      </c>
      <c r="B120" t="s">
        <v>71</v>
      </c>
    </row>
    <row r="121" spans="1:2" x14ac:dyDescent="0.25">
      <c r="A121" t="s">
        <v>483</v>
      </c>
      <c r="B121" t="s">
        <v>71</v>
      </c>
    </row>
    <row r="122" spans="1:2" x14ac:dyDescent="0.25">
      <c r="A122" t="s">
        <v>487</v>
      </c>
      <c r="B122" t="s">
        <v>80</v>
      </c>
    </row>
    <row r="123" spans="1:2" x14ac:dyDescent="0.25">
      <c r="A123" t="s">
        <v>491</v>
      </c>
      <c r="B123" t="s">
        <v>71</v>
      </c>
    </row>
    <row r="124" spans="1:2" x14ac:dyDescent="0.25">
      <c r="A124" t="s">
        <v>493</v>
      </c>
      <c r="B124" t="s">
        <v>80</v>
      </c>
    </row>
    <row r="125" spans="1:2" x14ac:dyDescent="0.25">
      <c r="A125" t="s">
        <v>498</v>
      </c>
      <c r="B125" t="s">
        <v>115</v>
      </c>
    </row>
    <row r="126" spans="1:2" x14ac:dyDescent="0.25">
      <c r="A126" t="s">
        <v>502</v>
      </c>
      <c r="B126" t="s">
        <v>80</v>
      </c>
    </row>
    <row r="127" spans="1:2" x14ac:dyDescent="0.25">
      <c r="A127" t="s">
        <v>505</v>
      </c>
      <c r="B127" t="s">
        <v>80</v>
      </c>
    </row>
    <row r="128" spans="1:2" x14ac:dyDescent="0.25">
      <c r="A128" t="s">
        <v>498</v>
      </c>
      <c r="B128" t="s">
        <v>115</v>
      </c>
    </row>
    <row r="129" spans="1:2" x14ac:dyDescent="0.25">
      <c r="A129" t="s">
        <v>506</v>
      </c>
      <c r="B129" t="s">
        <v>80</v>
      </c>
    </row>
    <row r="130" spans="1:2" x14ac:dyDescent="0.25">
      <c r="A130" t="s">
        <v>510</v>
      </c>
      <c r="B130" t="s">
        <v>98</v>
      </c>
    </row>
    <row r="131" spans="1:2" x14ac:dyDescent="0.25">
      <c r="A131" t="s">
        <v>512</v>
      </c>
      <c r="B131" t="s">
        <v>80</v>
      </c>
    </row>
    <row r="132" spans="1:2" x14ac:dyDescent="0.25">
      <c r="A132" t="s">
        <v>515</v>
      </c>
      <c r="B132" t="s">
        <v>80</v>
      </c>
    </row>
    <row r="133" spans="1:2" x14ac:dyDescent="0.25">
      <c r="A133" t="s">
        <v>521</v>
      </c>
      <c r="B133" t="s">
        <v>80</v>
      </c>
    </row>
    <row r="134" spans="1:2" x14ac:dyDescent="0.25">
      <c r="A134" t="s">
        <v>525</v>
      </c>
      <c r="B134" t="s">
        <v>80</v>
      </c>
    </row>
    <row r="135" spans="1:2" x14ac:dyDescent="0.25">
      <c r="A135" t="s">
        <v>528</v>
      </c>
      <c r="B135" t="s">
        <v>98</v>
      </c>
    </row>
    <row r="136" spans="1:2" x14ac:dyDescent="0.25">
      <c r="A136" t="s">
        <v>529</v>
      </c>
      <c r="B136" t="s">
        <v>71</v>
      </c>
    </row>
    <row r="137" spans="1:2" x14ac:dyDescent="0.25">
      <c r="A137" t="s">
        <v>531</v>
      </c>
      <c r="B137" t="s">
        <v>71</v>
      </c>
    </row>
    <row r="138" spans="1:2" x14ac:dyDescent="0.25">
      <c r="A138" t="s">
        <v>535</v>
      </c>
      <c r="B138" t="s">
        <v>80</v>
      </c>
    </row>
    <row r="139" spans="1:2" x14ac:dyDescent="0.25">
      <c r="A139" t="s">
        <v>539</v>
      </c>
      <c r="B139" t="s">
        <v>217</v>
      </c>
    </row>
    <row r="140" spans="1:2" x14ac:dyDescent="0.25">
      <c r="A140" t="s">
        <v>543</v>
      </c>
      <c r="B140" t="s">
        <v>80</v>
      </c>
    </row>
    <row r="141" spans="1:2" x14ac:dyDescent="0.25">
      <c r="A141" t="s">
        <v>547</v>
      </c>
      <c r="B141" t="s">
        <v>80</v>
      </c>
    </row>
    <row r="142" spans="1:2" x14ac:dyDescent="0.25">
      <c r="A142" t="s">
        <v>552</v>
      </c>
      <c r="B142" t="s">
        <v>80</v>
      </c>
    </row>
    <row r="143" spans="1:2" x14ac:dyDescent="0.25">
      <c r="A143" t="s">
        <v>558</v>
      </c>
      <c r="B143" t="s">
        <v>217</v>
      </c>
    </row>
    <row r="144" spans="1:2" x14ac:dyDescent="0.25">
      <c r="A144" t="s">
        <v>561</v>
      </c>
      <c r="B144" t="s">
        <v>80</v>
      </c>
    </row>
    <row r="145" spans="1:2" x14ac:dyDescent="0.25">
      <c r="A145" t="s">
        <v>563</v>
      </c>
      <c r="B145" t="s">
        <v>270</v>
      </c>
    </row>
    <row r="146" spans="1:2" x14ac:dyDescent="0.25">
      <c r="A146" t="s">
        <v>565</v>
      </c>
      <c r="B146" t="s">
        <v>80</v>
      </c>
    </row>
    <row r="147" spans="1:2" x14ac:dyDescent="0.25">
      <c r="A147" t="s">
        <v>569</v>
      </c>
      <c r="B147" t="s">
        <v>80</v>
      </c>
    </row>
    <row r="148" spans="1:2" x14ac:dyDescent="0.25">
      <c r="A148" t="s">
        <v>573</v>
      </c>
      <c r="B148" t="s">
        <v>147</v>
      </c>
    </row>
    <row r="149" spans="1:2" x14ac:dyDescent="0.25">
      <c r="A149" t="s">
        <v>578</v>
      </c>
      <c r="B149" t="s">
        <v>98</v>
      </c>
    </row>
    <row r="150" spans="1:2" x14ac:dyDescent="0.25">
      <c r="A150" t="s">
        <v>582</v>
      </c>
      <c r="B150" t="s">
        <v>115</v>
      </c>
    </row>
    <row r="151" spans="1:2" x14ac:dyDescent="0.25">
      <c r="A151" t="s">
        <v>584</v>
      </c>
      <c r="B151" t="s">
        <v>115</v>
      </c>
    </row>
    <row r="152" spans="1:2" x14ac:dyDescent="0.25">
      <c r="A152" t="s">
        <v>588</v>
      </c>
      <c r="B152" t="s">
        <v>80</v>
      </c>
    </row>
    <row r="153" spans="1:2" x14ac:dyDescent="0.25">
      <c r="A153" t="s">
        <v>592</v>
      </c>
      <c r="B153" t="s">
        <v>115</v>
      </c>
    </row>
    <row r="154" spans="1:2" x14ac:dyDescent="0.25">
      <c r="A154" t="s">
        <v>595</v>
      </c>
      <c r="B154" t="s">
        <v>147</v>
      </c>
    </row>
    <row r="155" spans="1:2" x14ac:dyDescent="0.25">
      <c r="A155" t="s">
        <v>596</v>
      </c>
      <c r="B155" t="s">
        <v>80</v>
      </c>
    </row>
    <row r="156" spans="1:2" x14ac:dyDescent="0.25">
      <c r="A156" t="s">
        <v>599</v>
      </c>
      <c r="B156" t="s">
        <v>217</v>
      </c>
    </row>
    <row r="157" spans="1:2" x14ac:dyDescent="0.25">
      <c r="A157" t="s">
        <v>602</v>
      </c>
      <c r="B157" t="s">
        <v>98</v>
      </c>
    </row>
    <row r="158" spans="1:2" x14ac:dyDescent="0.25">
      <c r="A158" t="s">
        <v>605</v>
      </c>
      <c r="B158" t="s">
        <v>80</v>
      </c>
    </row>
    <row r="159" spans="1:2" x14ac:dyDescent="0.25">
      <c r="A159" t="s">
        <v>610</v>
      </c>
      <c r="B159" t="s">
        <v>80</v>
      </c>
    </row>
    <row r="160" spans="1:2" x14ac:dyDescent="0.25">
      <c r="A160" t="s">
        <v>614</v>
      </c>
      <c r="B160" t="s">
        <v>56</v>
      </c>
    </row>
    <row r="161" spans="1:2" x14ac:dyDescent="0.25">
      <c r="A161" t="s">
        <v>616</v>
      </c>
      <c r="B161" t="s">
        <v>620</v>
      </c>
    </row>
    <row r="162" spans="1:2" x14ac:dyDescent="0.25">
      <c r="A162" t="s">
        <v>622</v>
      </c>
      <c r="B162" t="s">
        <v>80</v>
      </c>
    </row>
    <row r="163" spans="1:2" x14ac:dyDescent="0.25">
      <c r="A163" t="s">
        <v>626</v>
      </c>
      <c r="B163" t="s">
        <v>80</v>
      </c>
    </row>
    <row r="164" spans="1:2" x14ac:dyDescent="0.25">
      <c r="A164" t="s">
        <v>629</v>
      </c>
      <c r="B164" t="s">
        <v>80</v>
      </c>
    </row>
    <row r="165" spans="1:2" x14ac:dyDescent="0.25">
      <c r="A165" t="s">
        <v>636</v>
      </c>
      <c r="B165" t="s">
        <v>98</v>
      </c>
    </row>
    <row r="166" spans="1:2" x14ac:dyDescent="0.25">
      <c r="A166" t="s">
        <v>639</v>
      </c>
      <c r="B166" t="s">
        <v>80</v>
      </c>
    </row>
    <row r="167" spans="1:2" x14ac:dyDescent="0.25">
      <c r="A167" t="s">
        <v>641</v>
      </c>
      <c r="B167" t="s">
        <v>80</v>
      </c>
    </row>
    <row r="168" spans="1:2" x14ac:dyDescent="0.25">
      <c r="A168" t="s">
        <v>644</v>
      </c>
      <c r="B168" t="s">
        <v>229</v>
      </c>
    </row>
    <row r="169" spans="1:2" x14ac:dyDescent="0.25">
      <c r="A169" t="s">
        <v>648</v>
      </c>
      <c r="B169" t="s">
        <v>147</v>
      </c>
    </row>
    <row r="170" spans="1:2" x14ac:dyDescent="0.25">
      <c r="A170" t="s">
        <v>649</v>
      </c>
      <c r="B170" t="s">
        <v>80</v>
      </c>
    </row>
    <row r="171" spans="1:2" x14ac:dyDescent="0.25">
      <c r="A171" t="s">
        <v>655</v>
      </c>
      <c r="B171" t="s">
        <v>80</v>
      </c>
    </row>
    <row r="172" spans="1:2" x14ac:dyDescent="0.25">
      <c r="A172" t="s">
        <v>660</v>
      </c>
      <c r="B172" t="s">
        <v>270</v>
      </c>
    </row>
    <row r="173" spans="1:2" x14ac:dyDescent="0.25">
      <c r="A173" t="s">
        <v>663</v>
      </c>
      <c r="B173" t="s">
        <v>270</v>
      </c>
    </row>
    <row r="174" spans="1:2" x14ac:dyDescent="0.25">
      <c r="A174" t="s">
        <v>665</v>
      </c>
      <c r="B174" t="s">
        <v>71</v>
      </c>
    </row>
    <row r="175" spans="1:2" x14ac:dyDescent="0.25">
      <c r="A175" t="s">
        <v>666</v>
      </c>
      <c r="B175" t="s">
        <v>71</v>
      </c>
    </row>
    <row r="176" spans="1:2" x14ac:dyDescent="0.25">
      <c r="A176" t="s">
        <v>670</v>
      </c>
      <c r="B176" t="s">
        <v>270</v>
      </c>
    </row>
    <row r="177" spans="1:2" x14ac:dyDescent="0.25">
      <c r="A177" t="s">
        <v>674</v>
      </c>
      <c r="B177" t="s">
        <v>80</v>
      </c>
    </row>
    <row r="178" spans="1:2" x14ac:dyDescent="0.25">
      <c r="A178" t="s">
        <v>678</v>
      </c>
      <c r="B178" t="s">
        <v>71</v>
      </c>
    </row>
    <row r="179" spans="1:2" x14ac:dyDescent="0.25">
      <c r="A179" t="s">
        <v>680</v>
      </c>
      <c r="B179" t="s">
        <v>71</v>
      </c>
    </row>
    <row r="180" spans="1:2" x14ac:dyDescent="0.25">
      <c r="A180" t="s">
        <v>686</v>
      </c>
      <c r="B180" t="s">
        <v>71</v>
      </c>
    </row>
    <row r="181" spans="1:2" x14ac:dyDescent="0.25">
      <c r="A181" t="s">
        <v>688</v>
      </c>
      <c r="B181" t="s">
        <v>71</v>
      </c>
    </row>
    <row r="182" spans="1:2" x14ac:dyDescent="0.25">
      <c r="A182" t="s">
        <v>690</v>
      </c>
      <c r="B182" t="s">
        <v>71</v>
      </c>
    </row>
    <row r="183" spans="1:2" x14ac:dyDescent="0.25">
      <c r="A183" t="s">
        <v>692</v>
      </c>
      <c r="B183" t="s">
        <v>71</v>
      </c>
    </row>
    <row r="184" spans="1:2" x14ac:dyDescent="0.25">
      <c r="A184" t="s">
        <v>694</v>
      </c>
      <c r="B184" t="s">
        <v>71</v>
      </c>
    </row>
    <row r="185" spans="1:2" x14ac:dyDescent="0.25">
      <c r="A185" t="s">
        <v>696</v>
      </c>
      <c r="B185" t="s">
        <v>71</v>
      </c>
    </row>
    <row r="186" spans="1:2" x14ac:dyDescent="0.25">
      <c r="A186" t="s">
        <v>700</v>
      </c>
      <c r="B186" t="s">
        <v>71</v>
      </c>
    </row>
    <row r="187" spans="1:2" x14ac:dyDescent="0.25">
      <c r="A187" t="s">
        <v>702</v>
      </c>
      <c r="B187" t="s">
        <v>80</v>
      </c>
    </row>
    <row r="188" spans="1:2" x14ac:dyDescent="0.25">
      <c r="A188" t="s">
        <v>704</v>
      </c>
      <c r="B188" t="s">
        <v>217</v>
      </c>
    </row>
    <row r="189" spans="1:2" x14ac:dyDescent="0.25">
      <c r="A189" t="s">
        <v>707</v>
      </c>
      <c r="B189" t="s">
        <v>71</v>
      </c>
    </row>
    <row r="190" spans="1:2" x14ac:dyDescent="0.25">
      <c r="A190" t="s">
        <v>713</v>
      </c>
      <c r="B190" t="s">
        <v>71</v>
      </c>
    </row>
    <row r="191" spans="1:2" x14ac:dyDescent="0.25">
      <c r="A191" t="s">
        <v>717</v>
      </c>
      <c r="B191" t="s">
        <v>80</v>
      </c>
    </row>
    <row r="192" spans="1:2" x14ac:dyDescent="0.25">
      <c r="A192" t="s">
        <v>720</v>
      </c>
      <c r="B192" t="s">
        <v>98</v>
      </c>
    </row>
    <row r="193" spans="1:2" x14ac:dyDescent="0.25">
      <c r="A193" t="s">
        <v>724</v>
      </c>
      <c r="B193" t="s">
        <v>98</v>
      </c>
    </row>
    <row r="194" spans="1:2" x14ac:dyDescent="0.25">
      <c r="A194" t="s">
        <v>725</v>
      </c>
      <c r="B194" t="s">
        <v>98</v>
      </c>
    </row>
    <row r="195" spans="1:2" x14ac:dyDescent="0.25">
      <c r="A195" t="s">
        <v>726</v>
      </c>
      <c r="B195" t="s">
        <v>71</v>
      </c>
    </row>
    <row r="196" spans="1:2" x14ac:dyDescent="0.25">
      <c r="A196" t="s">
        <v>729</v>
      </c>
      <c r="B196" t="s">
        <v>98</v>
      </c>
    </row>
    <row r="197" spans="1:2" x14ac:dyDescent="0.25">
      <c r="A197" t="s">
        <v>733</v>
      </c>
      <c r="B197" t="s">
        <v>98</v>
      </c>
    </row>
    <row r="198" spans="1:2" x14ac:dyDescent="0.25">
      <c r="A198" t="s">
        <v>735</v>
      </c>
      <c r="B198" t="s">
        <v>71</v>
      </c>
    </row>
    <row r="199" spans="1:2" x14ac:dyDescent="0.25">
      <c r="A199" t="s">
        <v>737</v>
      </c>
      <c r="B199" t="s">
        <v>98</v>
      </c>
    </row>
    <row r="200" spans="1:2" x14ac:dyDescent="0.25">
      <c r="A200" t="s">
        <v>740</v>
      </c>
      <c r="B200" t="s">
        <v>71</v>
      </c>
    </row>
    <row r="201" spans="1:2" x14ac:dyDescent="0.25">
      <c r="A201" t="s">
        <v>744</v>
      </c>
      <c r="B201" t="s">
        <v>71</v>
      </c>
    </row>
    <row r="202" spans="1:2" x14ac:dyDescent="0.25">
      <c r="A202" t="s">
        <v>745</v>
      </c>
      <c r="B202" t="s">
        <v>80</v>
      </c>
    </row>
    <row r="203" spans="1:2" x14ac:dyDescent="0.25">
      <c r="A203" t="s">
        <v>748</v>
      </c>
      <c r="B203" t="s">
        <v>80</v>
      </c>
    </row>
    <row r="204" spans="1:2" x14ac:dyDescent="0.25">
      <c r="A204" t="s">
        <v>752</v>
      </c>
      <c r="B204" t="s">
        <v>71</v>
      </c>
    </row>
    <row r="205" spans="1:2" x14ac:dyDescent="0.25">
      <c r="A205" t="s">
        <v>754</v>
      </c>
      <c r="B205" t="s">
        <v>98</v>
      </c>
    </row>
    <row r="206" spans="1:2" x14ac:dyDescent="0.25">
      <c r="A206" t="s">
        <v>760</v>
      </c>
      <c r="B206" t="s">
        <v>71</v>
      </c>
    </row>
    <row r="207" spans="1:2" x14ac:dyDescent="0.25">
      <c r="A207" t="s">
        <v>764</v>
      </c>
      <c r="B207" t="s">
        <v>80</v>
      </c>
    </row>
    <row r="208" spans="1:2" x14ac:dyDescent="0.25">
      <c r="A208" t="s">
        <v>768</v>
      </c>
      <c r="B208" t="s">
        <v>71</v>
      </c>
    </row>
    <row r="209" spans="1:2" x14ac:dyDescent="0.25">
      <c r="A209" t="s">
        <v>772</v>
      </c>
      <c r="B209" t="s">
        <v>71</v>
      </c>
    </row>
    <row r="210" spans="1:2" x14ac:dyDescent="0.25">
      <c r="A210" t="s">
        <v>776</v>
      </c>
      <c r="B210" t="s">
        <v>80</v>
      </c>
    </row>
    <row r="211" spans="1:2" x14ac:dyDescent="0.25">
      <c r="A211" t="s">
        <v>784</v>
      </c>
      <c r="B211" t="s">
        <v>80</v>
      </c>
    </row>
    <row r="212" spans="1:2" x14ac:dyDescent="0.25">
      <c r="A212" t="s">
        <v>789</v>
      </c>
      <c r="B212" t="s">
        <v>98</v>
      </c>
    </row>
    <row r="213" spans="1:2" x14ac:dyDescent="0.25">
      <c r="A213" t="s">
        <v>792</v>
      </c>
      <c r="B213" t="s">
        <v>80</v>
      </c>
    </row>
    <row r="214" spans="1:2" x14ac:dyDescent="0.25">
      <c r="A214" t="s">
        <v>795</v>
      </c>
      <c r="B214" t="s">
        <v>80</v>
      </c>
    </row>
    <row r="215" spans="1:2" x14ac:dyDescent="0.25">
      <c r="A215" t="s">
        <v>799</v>
      </c>
      <c r="B215" t="s">
        <v>71</v>
      </c>
    </row>
    <row r="216" spans="1:2" x14ac:dyDescent="0.25">
      <c r="A216" t="s">
        <v>800</v>
      </c>
      <c r="B216" t="s">
        <v>115</v>
      </c>
    </row>
    <row r="217" spans="1:2" x14ac:dyDescent="0.25">
      <c r="A217" t="s">
        <v>803</v>
      </c>
      <c r="B217" t="s">
        <v>80</v>
      </c>
    </row>
    <row r="218" spans="1:2" x14ac:dyDescent="0.25">
      <c r="A218" t="s">
        <v>805</v>
      </c>
      <c r="B218" t="s">
        <v>217</v>
      </c>
    </row>
    <row r="219" spans="1:2" x14ac:dyDescent="0.25">
      <c r="A219" t="s">
        <v>808</v>
      </c>
      <c r="B219" t="s">
        <v>71</v>
      </c>
    </row>
    <row r="220" spans="1:2" x14ac:dyDescent="0.25">
      <c r="A220" t="s">
        <v>809</v>
      </c>
      <c r="B220" t="s">
        <v>71</v>
      </c>
    </row>
    <row r="221" spans="1:2" x14ac:dyDescent="0.25">
      <c r="A221" t="s">
        <v>810</v>
      </c>
      <c r="B221" t="s">
        <v>71</v>
      </c>
    </row>
    <row r="222" spans="1:2" x14ac:dyDescent="0.25">
      <c r="A222" t="s">
        <v>958</v>
      </c>
      <c r="B222" t="s">
        <v>270</v>
      </c>
    </row>
    <row r="223" spans="1:2" x14ac:dyDescent="0.25">
      <c r="A223" t="s">
        <v>959</v>
      </c>
      <c r="B223" t="s">
        <v>80</v>
      </c>
    </row>
    <row r="224" spans="1:2" x14ac:dyDescent="0.25">
      <c r="A224" t="s">
        <v>960</v>
      </c>
      <c r="B224" t="s">
        <v>56</v>
      </c>
    </row>
    <row r="225" spans="1:2" x14ac:dyDescent="0.25">
      <c r="A225" t="s">
        <v>961</v>
      </c>
      <c r="B225" t="s">
        <v>80</v>
      </c>
    </row>
    <row r="226" spans="1:2" x14ac:dyDescent="0.25">
      <c r="A226" t="s">
        <v>962</v>
      </c>
      <c r="B226" t="s">
        <v>80</v>
      </c>
    </row>
    <row r="227" spans="1:2" x14ac:dyDescent="0.25">
      <c r="A227" t="s">
        <v>963</v>
      </c>
      <c r="B227" t="s">
        <v>80</v>
      </c>
    </row>
    <row r="228" spans="1:2" x14ac:dyDescent="0.25">
      <c r="A228" t="s">
        <v>964</v>
      </c>
      <c r="B228" t="s">
        <v>80</v>
      </c>
    </row>
    <row r="229" spans="1:2" x14ac:dyDescent="0.25">
      <c r="A229" t="s">
        <v>965</v>
      </c>
      <c r="B229" t="s">
        <v>115</v>
      </c>
    </row>
    <row r="230" spans="1:2" x14ac:dyDescent="0.25">
      <c r="A230" t="s">
        <v>966</v>
      </c>
      <c r="B230" t="s">
        <v>71</v>
      </c>
    </row>
    <row r="231" spans="1:2" x14ac:dyDescent="0.25">
      <c r="A231" t="s">
        <v>967</v>
      </c>
      <c r="B231" t="s">
        <v>270</v>
      </c>
    </row>
    <row r="232" spans="1:2" x14ac:dyDescent="0.25">
      <c r="A232" t="s">
        <v>968</v>
      </c>
      <c r="B232" t="s">
        <v>71</v>
      </c>
    </row>
    <row r="233" spans="1:2" x14ac:dyDescent="0.25">
      <c r="A233" t="s">
        <v>969</v>
      </c>
      <c r="B233" t="s">
        <v>71</v>
      </c>
    </row>
    <row r="234" spans="1:2" x14ac:dyDescent="0.25">
      <c r="A234" t="s">
        <v>970</v>
      </c>
      <c r="B234" t="s">
        <v>80</v>
      </c>
    </row>
    <row r="235" spans="1:2" x14ac:dyDescent="0.25">
      <c r="A235" t="s">
        <v>971</v>
      </c>
      <c r="B235" t="s">
        <v>98</v>
      </c>
    </row>
    <row r="236" spans="1:2" x14ac:dyDescent="0.25">
      <c r="A236" t="s">
        <v>972</v>
      </c>
      <c r="B236" t="s">
        <v>270</v>
      </c>
    </row>
    <row r="237" spans="1:2" x14ac:dyDescent="0.25">
      <c r="A237" t="s">
        <v>973</v>
      </c>
      <c r="B237" t="s">
        <v>71</v>
      </c>
    </row>
    <row r="238" spans="1:2" x14ac:dyDescent="0.25">
      <c r="A238" t="s">
        <v>974</v>
      </c>
      <c r="B238" t="s">
        <v>80</v>
      </c>
    </row>
    <row r="239" spans="1:2" x14ac:dyDescent="0.25">
      <c r="A239" t="s">
        <v>975</v>
      </c>
      <c r="B239" t="s">
        <v>80</v>
      </c>
    </row>
    <row r="240" spans="1:2" x14ac:dyDescent="0.25">
      <c r="A240" t="s">
        <v>976</v>
      </c>
      <c r="B240" t="s">
        <v>98</v>
      </c>
    </row>
    <row r="241" spans="1:2" x14ac:dyDescent="0.25">
      <c r="A241" t="s">
        <v>977</v>
      </c>
      <c r="B241" t="s">
        <v>71</v>
      </c>
    </row>
    <row r="242" spans="1:2" x14ac:dyDescent="0.25">
      <c r="A242" t="s">
        <v>978</v>
      </c>
      <c r="B242" t="s">
        <v>115</v>
      </c>
    </row>
    <row r="243" spans="1:2" x14ac:dyDescent="0.25">
      <c r="A243" t="s">
        <v>979</v>
      </c>
      <c r="B243" t="s">
        <v>80</v>
      </c>
    </row>
    <row r="244" spans="1:2" x14ac:dyDescent="0.25">
      <c r="A244" t="s">
        <v>980</v>
      </c>
      <c r="B244" t="s">
        <v>80</v>
      </c>
    </row>
    <row r="245" spans="1:2" x14ac:dyDescent="0.25">
      <c r="A245" t="s">
        <v>981</v>
      </c>
      <c r="B245" t="s">
        <v>217</v>
      </c>
    </row>
    <row r="246" spans="1:2" x14ac:dyDescent="0.25">
      <c r="A246" t="s">
        <v>982</v>
      </c>
      <c r="B246" t="s">
        <v>147</v>
      </c>
    </row>
    <row r="247" spans="1:2" x14ac:dyDescent="0.25">
      <c r="A247" t="s">
        <v>983</v>
      </c>
      <c r="B247" t="s">
        <v>80</v>
      </c>
    </row>
    <row r="248" spans="1:2" x14ac:dyDescent="0.25">
      <c r="A248" t="s">
        <v>984</v>
      </c>
      <c r="B248" t="s">
        <v>71</v>
      </c>
    </row>
    <row r="249" spans="1:2" x14ac:dyDescent="0.25">
      <c r="A249" t="s">
        <v>985</v>
      </c>
      <c r="B249" t="s">
        <v>80</v>
      </c>
    </row>
    <row r="250" spans="1:2" x14ac:dyDescent="0.25">
      <c r="A250" t="s">
        <v>986</v>
      </c>
      <c r="B250" t="s">
        <v>71</v>
      </c>
    </row>
    <row r="251" spans="1:2" x14ac:dyDescent="0.25">
      <c r="A251" t="s">
        <v>987</v>
      </c>
      <c r="B251" t="s">
        <v>80</v>
      </c>
    </row>
    <row r="252" spans="1:2" x14ac:dyDescent="0.25">
      <c r="A252" t="s">
        <v>988</v>
      </c>
      <c r="B252" t="s">
        <v>264</v>
      </c>
    </row>
    <row r="253" spans="1:2" x14ac:dyDescent="0.25">
      <c r="A253" t="s">
        <v>989</v>
      </c>
      <c r="B253" t="s">
        <v>56</v>
      </c>
    </row>
    <row r="254" spans="1:2" x14ac:dyDescent="0.25">
      <c r="A254" t="s">
        <v>990</v>
      </c>
      <c r="B254" t="s">
        <v>217</v>
      </c>
    </row>
    <row r="255" spans="1:2" x14ac:dyDescent="0.25">
      <c r="A255" t="s">
        <v>991</v>
      </c>
      <c r="B255" t="s">
        <v>217</v>
      </c>
    </row>
    <row r="256" spans="1:2" x14ac:dyDescent="0.25">
      <c r="A256" t="s">
        <v>992</v>
      </c>
      <c r="B256" t="s">
        <v>217</v>
      </c>
    </row>
    <row r="257" spans="1:2" x14ac:dyDescent="0.25">
      <c r="A257" t="s">
        <v>993</v>
      </c>
      <c r="B257" t="s">
        <v>71</v>
      </c>
    </row>
    <row r="258" spans="1:2" x14ac:dyDescent="0.25">
      <c r="A258" t="s">
        <v>994</v>
      </c>
      <c r="B258" t="s">
        <v>217</v>
      </c>
    </row>
    <row r="259" spans="1:2" x14ac:dyDescent="0.25">
      <c r="A259" t="s">
        <v>995</v>
      </c>
      <c r="B259" t="s">
        <v>80</v>
      </c>
    </row>
    <row r="260" spans="1:2" x14ac:dyDescent="0.25">
      <c r="A260" t="s">
        <v>996</v>
      </c>
      <c r="B260" t="s">
        <v>115</v>
      </c>
    </row>
    <row r="261" spans="1:2" x14ac:dyDescent="0.25">
      <c r="A261" t="s">
        <v>997</v>
      </c>
      <c r="B261" t="s">
        <v>98</v>
      </c>
    </row>
    <row r="262" spans="1:2" x14ac:dyDescent="0.25">
      <c r="A262" t="s">
        <v>998</v>
      </c>
      <c r="B262" t="s">
        <v>80</v>
      </c>
    </row>
    <row r="263" spans="1:2" x14ac:dyDescent="0.25">
      <c r="A263" t="s">
        <v>999</v>
      </c>
      <c r="B263" t="s">
        <v>1450</v>
      </c>
    </row>
    <row r="264" spans="1:2" x14ac:dyDescent="0.25">
      <c r="A264" t="s">
        <v>1000</v>
      </c>
      <c r="B264" t="s">
        <v>98</v>
      </c>
    </row>
    <row r="265" spans="1:2" x14ac:dyDescent="0.25">
      <c r="A265" t="s">
        <v>1001</v>
      </c>
      <c r="B265" t="s">
        <v>80</v>
      </c>
    </row>
    <row r="266" spans="1:2" x14ac:dyDescent="0.25">
      <c r="A266" t="s">
        <v>1002</v>
      </c>
      <c r="B266" t="s">
        <v>98</v>
      </c>
    </row>
    <row r="267" spans="1:2" x14ac:dyDescent="0.25">
      <c r="A267" t="s">
        <v>1003</v>
      </c>
      <c r="B267" t="s">
        <v>98</v>
      </c>
    </row>
    <row r="268" spans="1:2" x14ac:dyDescent="0.25">
      <c r="A268" t="s">
        <v>1004</v>
      </c>
      <c r="B268" t="s">
        <v>115</v>
      </c>
    </row>
    <row r="269" spans="1:2" x14ac:dyDescent="0.25">
      <c r="A269" t="s">
        <v>1005</v>
      </c>
      <c r="B269" t="s">
        <v>80</v>
      </c>
    </row>
    <row r="270" spans="1:2" x14ac:dyDescent="0.25">
      <c r="A270" t="s">
        <v>1006</v>
      </c>
      <c r="B270" t="s">
        <v>270</v>
      </c>
    </row>
    <row r="271" spans="1:2" x14ac:dyDescent="0.25">
      <c r="A271" t="s">
        <v>1007</v>
      </c>
      <c r="B271" t="s">
        <v>80</v>
      </c>
    </row>
    <row r="272" spans="1:2" x14ac:dyDescent="0.25">
      <c r="A272" t="s">
        <v>1008</v>
      </c>
      <c r="B272" t="s">
        <v>115</v>
      </c>
    </row>
    <row r="273" spans="1:2" x14ac:dyDescent="0.25">
      <c r="A273" t="s">
        <v>1009</v>
      </c>
      <c r="B273" t="s">
        <v>217</v>
      </c>
    </row>
    <row r="274" spans="1:2" x14ac:dyDescent="0.25">
      <c r="A274" t="s">
        <v>1010</v>
      </c>
      <c r="B274" t="s">
        <v>217</v>
      </c>
    </row>
    <row r="275" spans="1:2" x14ac:dyDescent="0.25">
      <c r="A275" t="s">
        <v>1011</v>
      </c>
      <c r="B275" t="s">
        <v>71</v>
      </c>
    </row>
    <row r="276" spans="1:2" x14ac:dyDescent="0.25">
      <c r="A276" t="s">
        <v>1012</v>
      </c>
      <c r="B276" t="s">
        <v>1450</v>
      </c>
    </row>
    <row r="277" spans="1:2" x14ac:dyDescent="0.25">
      <c r="A277" t="s">
        <v>1013</v>
      </c>
      <c r="B277" t="s">
        <v>71</v>
      </c>
    </row>
    <row r="278" spans="1:2" x14ac:dyDescent="0.25">
      <c r="A278" t="s">
        <v>1014</v>
      </c>
      <c r="B278" t="s">
        <v>80</v>
      </c>
    </row>
    <row r="279" spans="1:2" x14ac:dyDescent="0.25">
      <c r="A279" t="s">
        <v>1015</v>
      </c>
      <c r="B279" t="s">
        <v>98</v>
      </c>
    </row>
    <row r="280" spans="1:2" x14ac:dyDescent="0.25">
      <c r="A280" t="s">
        <v>1016</v>
      </c>
      <c r="B280" t="s">
        <v>98</v>
      </c>
    </row>
    <row r="281" spans="1:2" x14ac:dyDescent="0.25">
      <c r="A281" t="s">
        <v>1017</v>
      </c>
      <c r="B281" t="s">
        <v>80</v>
      </c>
    </row>
    <row r="282" spans="1:2" x14ac:dyDescent="0.25">
      <c r="A282" t="s">
        <v>1018</v>
      </c>
      <c r="B282" t="s">
        <v>115</v>
      </c>
    </row>
    <row r="283" spans="1:2" x14ac:dyDescent="0.25">
      <c r="A283" t="s">
        <v>1019</v>
      </c>
      <c r="B283" t="s">
        <v>115</v>
      </c>
    </row>
    <row r="284" spans="1:2" x14ac:dyDescent="0.25">
      <c r="A284" t="s">
        <v>1020</v>
      </c>
      <c r="B284" t="s">
        <v>71</v>
      </c>
    </row>
    <row r="285" spans="1:2" x14ac:dyDescent="0.25">
      <c r="A285" t="s">
        <v>1021</v>
      </c>
      <c r="B285" t="s">
        <v>80</v>
      </c>
    </row>
    <row r="286" spans="1:2" x14ac:dyDescent="0.25">
      <c r="A286" t="s">
        <v>1022</v>
      </c>
      <c r="B286" t="s">
        <v>80</v>
      </c>
    </row>
    <row r="287" spans="1:2" x14ac:dyDescent="0.25">
      <c r="A287" t="s">
        <v>1023</v>
      </c>
      <c r="B287" t="s">
        <v>115</v>
      </c>
    </row>
    <row r="288" spans="1:2" x14ac:dyDescent="0.25">
      <c r="A288" t="s">
        <v>1024</v>
      </c>
      <c r="B288" t="s">
        <v>71</v>
      </c>
    </row>
    <row r="289" spans="1:2" x14ac:dyDescent="0.25">
      <c r="A289" t="s">
        <v>1025</v>
      </c>
      <c r="B289" t="s">
        <v>80</v>
      </c>
    </row>
    <row r="290" spans="1:2" x14ac:dyDescent="0.25">
      <c r="A290" t="s">
        <v>1026</v>
      </c>
      <c r="B290" t="s">
        <v>80</v>
      </c>
    </row>
    <row r="291" spans="1:2" x14ac:dyDescent="0.25">
      <c r="A291" t="s">
        <v>1027</v>
      </c>
      <c r="B291" t="s">
        <v>71</v>
      </c>
    </row>
    <row r="292" spans="1:2" x14ac:dyDescent="0.25">
      <c r="A292" t="s">
        <v>1028</v>
      </c>
      <c r="B292" t="s">
        <v>71</v>
      </c>
    </row>
    <row r="293" spans="1:2" x14ac:dyDescent="0.25">
      <c r="A293" t="s">
        <v>1029</v>
      </c>
      <c r="B293" t="s">
        <v>71</v>
      </c>
    </row>
    <row r="294" spans="1:2" x14ac:dyDescent="0.25">
      <c r="A294" t="s">
        <v>1030</v>
      </c>
      <c r="B294" t="s">
        <v>80</v>
      </c>
    </row>
    <row r="295" spans="1:2" x14ac:dyDescent="0.25">
      <c r="A295" t="s">
        <v>1031</v>
      </c>
      <c r="B295" t="s">
        <v>56</v>
      </c>
    </row>
    <row r="296" spans="1:2" x14ac:dyDescent="0.25">
      <c r="A296" t="s">
        <v>1032</v>
      </c>
      <c r="B296" t="s">
        <v>56</v>
      </c>
    </row>
    <row r="297" spans="1:2" x14ac:dyDescent="0.25">
      <c r="A297" t="s">
        <v>1033</v>
      </c>
      <c r="B297" t="s">
        <v>56</v>
      </c>
    </row>
    <row r="298" spans="1:2" x14ac:dyDescent="0.25">
      <c r="A298" t="s">
        <v>1034</v>
      </c>
      <c r="B298" t="s">
        <v>56</v>
      </c>
    </row>
    <row r="299" spans="1:2" x14ac:dyDescent="0.25">
      <c r="A299" t="s">
        <v>1035</v>
      </c>
      <c r="B299" t="s">
        <v>56</v>
      </c>
    </row>
    <row r="300" spans="1:2" x14ac:dyDescent="0.25">
      <c r="A300" t="s">
        <v>1036</v>
      </c>
      <c r="B300" t="s">
        <v>71</v>
      </c>
    </row>
    <row r="301" spans="1:2" x14ac:dyDescent="0.25">
      <c r="A301" t="s">
        <v>1037</v>
      </c>
      <c r="B301" t="s">
        <v>1451</v>
      </c>
    </row>
    <row r="302" spans="1:2" x14ac:dyDescent="0.25">
      <c r="A302" t="s">
        <v>1038</v>
      </c>
      <c r="B302" t="s">
        <v>80</v>
      </c>
    </row>
    <row r="303" spans="1:2" x14ac:dyDescent="0.25">
      <c r="A303" t="s">
        <v>1039</v>
      </c>
      <c r="B303" t="s">
        <v>80</v>
      </c>
    </row>
    <row r="304" spans="1:2" x14ac:dyDescent="0.25">
      <c r="A304" t="s">
        <v>1040</v>
      </c>
      <c r="B304" t="s">
        <v>56</v>
      </c>
    </row>
    <row r="305" spans="1:2" x14ac:dyDescent="0.25">
      <c r="A305" t="s">
        <v>1041</v>
      </c>
      <c r="B305" t="s">
        <v>71</v>
      </c>
    </row>
    <row r="306" spans="1:2" x14ac:dyDescent="0.25">
      <c r="A306" t="s">
        <v>1042</v>
      </c>
      <c r="B306" t="s">
        <v>1452</v>
      </c>
    </row>
    <row r="307" spans="1:2" x14ac:dyDescent="0.25">
      <c r="A307" t="s">
        <v>1043</v>
      </c>
      <c r="B307" t="s">
        <v>1452</v>
      </c>
    </row>
    <row r="308" spans="1:2" x14ac:dyDescent="0.25">
      <c r="A308" t="s">
        <v>1044</v>
      </c>
      <c r="B308" t="s">
        <v>56</v>
      </c>
    </row>
    <row r="309" spans="1:2" x14ac:dyDescent="0.25">
      <c r="A309" t="s">
        <v>1045</v>
      </c>
      <c r="B309" t="s">
        <v>56</v>
      </c>
    </row>
    <row r="310" spans="1:2" x14ac:dyDescent="0.25">
      <c r="A310" t="s">
        <v>1046</v>
      </c>
      <c r="B310" t="s">
        <v>80</v>
      </c>
    </row>
    <row r="311" spans="1:2" x14ac:dyDescent="0.25">
      <c r="A311" t="s">
        <v>1047</v>
      </c>
      <c r="B311" t="s">
        <v>80</v>
      </c>
    </row>
    <row r="312" spans="1:2" x14ac:dyDescent="0.25">
      <c r="A312" t="s">
        <v>1048</v>
      </c>
      <c r="B312" t="s">
        <v>1452</v>
      </c>
    </row>
    <row r="313" spans="1:2" x14ac:dyDescent="0.25">
      <c r="A313" t="s">
        <v>1049</v>
      </c>
      <c r="B313" t="s">
        <v>98</v>
      </c>
    </row>
    <row r="314" spans="1:2" x14ac:dyDescent="0.25">
      <c r="A314" t="s">
        <v>1050</v>
      </c>
      <c r="B314" t="s">
        <v>56</v>
      </c>
    </row>
    <row r="315" spans="1:2" x14ac:dyDescent="0.25">
      <c r="A315" t="s">
        <v>1051</v>
      </c>
      <c r="B315" t="s">
        <v>1452</v>
      </c>
    </row>
    <row r="316" spans="1:2" x14ac:dyDescent="0.25">
      <c r="A316" t="s">
        <v>1052</v>
      </c>
      <c r="B316" t="s">
        <v>56</v>
      </c>
    </row>
    <row r="317" spans="1:2" x14ac:dyDescent="0.25">
      <c r="A317" t="s">
        <v>1053</v>
      </c>
      <c r="B317" t="s">
        <v>71</v>
      </c>
    </row>
    <row r="318" spans="1:2" x14ac:dyDescent="0.25">
      <c r="A318" t="s">
        <v>1054</v>
      </c>
      <c r="B318" t="s">
        <v>217</v>
      </c>
    </row>
    <row r="319" spans="1:2" x14ac:dyDescent="0.25">
      <c r="A319" t="s">
        <v>1055</v>
      </c>
      <c r="B319" t="s">
        <v>264</v>
      </c>
    </row>
    <row r="320" spans="1:2" x14ac:dyDescent="0.25">
      <c r="A320" t="s">
        <v>1056</v>
      </c>
      <c r="B320" t="s">
        <v>98</v>
      </c>
    </row>
    <row r="321" spans="1:2" x14ac:dyDescent="0.25">
      <c r="A321" t="s">
        <v>1057</v>
      </c>
      <c r="B321" t="s">
        <v>80</v>
      </c>
    </row>
    <row r="322" spans="1:2" x14ac:dyDescent="0.25">
      <c r="A322" t="s">
        <v>1058</v>
      </c>
      <c r="B322" t="s">
        <v>80</v>
      </c>
    </row>
    <row r="323" spans="1:2" x14ac:dyDescent="0.25">
      <c r="A323" t="s">
        <v>1059</v>
      </c>
      <c r="B323" t="s">
        <v>80</v>
      </c>
    </row>
    <row r="324" spans="1:2" x14ac:dyDescent="0.25">
      <c r="A324" t="s">
        <v>1060</v>
      </c>
      <c r="B324" t="s">
        <v>80</v>
      </c>
    </row>
    <row r="325" spans="1:2" x14ac:dyDescent="0.25">
      <c r="A325" t="s">
        <v>1061</v>
      </c>
      <c r="B325" t="s">
        <v>71</v>
      </c>
    </row>
    <row r="326" spans="1:2" x14ac:dyDescent="0.25">
      <c r="A326" t="s">
        <v>1062</v>
      </c>
      <c r="B326" t="s">
        <v>71</v>
      </c>
    </row>
    <row r="327" spans="1:2" x14ac:dyDescent="0.25">
      <c r="A327" t="s">
        <v>1063</v>
      </c>
      <c r="B327" t="s">
        <v>217</v>
      </c>
    </row>
    <row r="328" spans="1:2" x14ac:dyDescent="0.25">
      <c r="A328" t="s">
        <v>1064</v>
      </c>
      <c r="B328" t="s">
        <v>98</v>
      </c>
    </row>
    <row r="329" spans="1:2" x14ac:dyDescent="0.25">
      <c r="A329" t="s">
        <v>1065</v>
      </c>
      <c r="B329" t="s">
        <v>80</v>
      </c>
    </row>
    <row r="330" spans="1:2" x14ac:dyDescent="0.25">
      <c r="A330" t="s">
        <v>1066</v>
      </c>
      <c r="B330" t="s">
        <v>115</v>
      </c>
    </row>
    <row r="331" spans="1:2" x14ac:dyDescent="0.25">
      <c r="A331" t="s">
        <v>1067</v>
      </c>
      <c r="B331" t="s">
        <v>71</v>
      </c>
    </row>
    <row r="332" spans="1:2" x14ac:dyDescent="0.25">
      <c r="A332" t="s">
        <v>1068</v>
      </c>
      <c r="B332" t="s">
        <v>80</v>
      </c>
    </row>
    <row r="333" spans="1:2" x14ac:dyDescent="0.25">
      <c r="A333" t="s">
        <v>1069</v>
      </c>
      <c r="B333" t="s">
        <v>71</v>
      </c>
    </row>
    <row r="334" spans="1:2" x14ac:dyDescent="0.25">
      <c r="A334" t="s">
        <v>1070</v>
      </c>
      <c r="B334" t="s">
        <v>80</v>
      </c>
    </row>
    <row r="335" spans="1:2" x14ac:dyDescent="0.25">
      <c r="A335" t="s">
        <v>1071</v>
      </c>
      <c r="B335" t="s">
        <v>80</v>
      </c>
    </row>
    <row r="336" spans="1:2" x14ac:dyDescent="0.25">
      <c r="A336" t="s">
        <v>1072</v>
      </c>
      <c r="B336" t="s">
        <v>80</v>
      </c>
    </row>
    <row r="337" spans="1:2" x14ac:dyDescent="0.25">
      <c r="A337" t="s">
        <v>1073</v>
      </c>
      <c r="B337" t="s">
        <v>80</v>
      </c>
    </row>
    <row r="338" spans="1:2" x14ac:dyDescent="0.25">
      <c r="A338" t="s">
        <v>1074</v>
      </c>
      <c r="B338" t="s">
        <v>98</v>
      </c>
    </row>
    <row r="339" spans="1:2" x14ac:dyDescent="0.25">
      <c r="A339" t="s">
        <v>1075</v>
      </c>
      <c r="B339" t="s">
        <v>98</v>
      </c>
    </row>
    <row r="340" spans="1:2" x14ac:dyDescent="0.25">
      <c r="A340" t="s">
        <v>1076</v>
      </c>
      <c r="B340" t="s">
        <v>80</v>
      </c>
    </row>
    <row r="341" spans="1:2" x14ac:dyDescent="0.25">
      <c r="A341" t="s">
        <v>1077</v>
      </c>
      <c r="B341" t="s">
        <v>80</v>
      </c>
    </row>
    <row r="342" spans="1:2" x14ac:dyDescent="0.25">
      <c r="A342" t="s">
        <v>1078</v>
      </c>
      <c r="B342" t="s">
        <v>217</v>
      </c>
    </row>
    <row r="343" spans="1:2" x14ac:dyDescent="0.25">
      <c r="A343" t="s">
        <v>1079</v>
      </c>
      <c r="B343" t="s">
        <v>264</v>
      </c>
    </row>
    <row r="344" spans="1:2" x14ac:dyDescent="0.25">
      <c r="A344" t="s">
        <v>1080</v>
      </c>
      <c r="B344" t="s">
        <v>80</v>
      </c>
    </row>
    <row r="345" spans="1:2" x14ac:dyDescent="0.25">
      <c r="A345" t="s">
        <v>1081</v>
      </c>
      <c r="B345" t="s">
        <v>80</v>
      </c>
    </row>
    <row r="346" spans="1:2" x14ac:dyDescent="0.25">
      <c r="A346" t="s">
        <v>1082</v>
      </c>
      <c r="B346" t="s">
        <v>80</v>
      </c>
    </row>
    <row r="347" spans="1:2" x14ac:dyDescent="0.25">
      <c r="A347" t="s">
        <v>1083</v>
      </c>
      <c r="B347" t="s">
        <v>80</v>
      </c>
    </row>
    <row r="348" spans="1:2" x14ac:dyDescent="0.25">
      <c r="A348" t="s">
        <v>1084</v>
      </c>
      <c r="B348" t="s">
        <v>56</v>
      </c>
    </row>
    <row r="349" spans="1:2" x14ac:dyDescent="0.25">
      <c r="A349" t="s">
        <v>1085</v>
      </c>
      <c r="B349" t="s">
        <v>80</v>
      </c>
    </row>
    <row r="350" spans="1:2" x14ac:dyDescent="0.25">
      <c r="A350" t="s">
        <v>1086</v>
      </c>
      <c r="B350" t="s">
        <v>147</v>
      </c>
    </row>
    <row r="351" spans="1:2" x14ac:dyDescent="0.25">
      <c r="A351" t="s">
        <v>1087</v>
      </c>
      <c r="B351" t="s">
        <v>80</v>
      </c>
    </row>
    <row r="352" spans="1:2" x14ac:dyDescent="0.25">
      <c r="A352" t="s">
        <v>1088</v>
      </c>
      <c r="B352" t="s">
        <v>147</v>
      </c>
    </row>
    <row r="353" spans="1:2" x14ac:dyDescent="0.25">
      <c r="A353" t="s">
        <v>1089</v>
      </c>
      <c r="B353" t="s">
        <v>80</v>
      </c>
    </row>
    <row r="354" spans="1:2" x14ac:dyDescent="0.25">
      <c r="A354" t="s">
        <v>1090</v>
      </c>
      <c r="B354" t="s">
        <v>80</v>
      </c>
    </row>
    <row r="355" spans="1:2" x14ac:dyDescent="0.25">
      <c r="A355" t="s">
        <v>1091</v>
      </c>
      <c r="B355" t="s">
        <v>270</v>
      </c>
    </row>
    <row r="356" spans="1:2" x14ac:dyDescent="0.25">
      <c r="A356" t="s">
        <v>1092</v>
      </c>
      <c r="B356" t="s">
        <v>98</v>
      </c>
    </row>
    <row r="357" spans="1:2" x14ac:dyDescent="0.25">
      <c r="A357" t="s">
        <v>1093</v>
      </c>
      <c r="B357" t="s">
        <v>80</v>
      </c>
    </row>
    <row r="358" spans="1:2" x14ac:dyDescent="0.25">
      <c r="A358" t="s">
        <v>1094</v>
      </c>
      <c r="B358" t="s">
        <v>80</v>
      </c>
    </row>
    <row r="359" spans="1:2" x14ac:dyDescent="0.25">
      <c r="A359" t="s">
        <v>1095</v>
      </c>
      <c r="B359" t="s">
        <v>98</v>
      </c>
    </row>
    <row r="360" spans="1:2" x14ac:dyDescent="0.25">
      <c r="A360" t="s">
        <v>1096</v>
      </c>
      <c r="B360" t="s">
        <v>98</v>
      </c>
    </row>
    <row r="361" spans="1:2" x14ac:dyDescent="0.25">
      <c r="A361" t="s">
        <v>1097</v>
      </c>
      <c r="B361" t="s">
        <v>1452</v>
      </c>
    </row>
    <row r="362" spans="1:2" x14ac:dyDescent="0.25">
      <c r="A362" t="s">
        <v>1098</v>
      </c>
      <c r="B362" t="s">
        <v>80</v>
      </c>
    </row>
    <row r="363" spans="1:2" x14ac:dyDescent="0.25">
      <c r="A363" t="s">
        <v>1099</v>
      </c>
      <c r="B363" t="s">
        <v>80</v>
      </c>
    </row>
    <row r="364" spans="1:2" x14ac:dyDescent="0.25">
      <c r="A364" t="s">
        <v>1100</v>
      </c>
      <c r="B364" t="s">
        <v>80</v>
      </c>
    </row>
    <row r="365" spans="1:2" x14ac:dyDescent="0.25">
      <c r="A365" t="s">
        <v>1101</v>
      </c>
      <c r="B365" t="s">
        <v>80</v>
      </c>
    </row>
    <row r="366" spans="1:2" x14ac:dyDescent="0.25">
      <c r="A366" t="s">
        <v>1102</v>
      </c>
      <c r="B366" t="s">
        <v>80</v>
      </c>
    </row>
    <row r="367" spans="1:2" x14ac:dyDescent="0.25">
      <c r="A367" t="s">
        <v>1103</v>
      </c>
      <c r="B367" t="s">
        <v>80</v>
      </c>
    </row>
    <row r="368" spans="1:2" x14ac:dyDescent="0.25">
      <c r="A368" t="s">
        <v>1104</v>
      </c>
      <c r="B368" t="s">
        <v>115</v>
      </c>
    </row>
    <row r="369" spans="1:2" x14ac:dyDescent="0.25">
      <c r="A369" t="s">
        <v>1105</v>
      </c>
      <c r="B369" t="s">
        <v>229</v>
      </c>
    </row>
    <row r="370" spans="1:2" x14ac:dyDescent="0.25">
      <c r="A370" t="s">
        <v>1106</v>
      </c>
      <c r="B370" t="s">
        <v>80</v>
      </c>
    </row>
    <row r="371" spans="1:2" x14ac:dyDescent="0.25">
      <c r="A371" t="s">
        <v>1107</v>
      </c>
      <c r="B371" t="s">
        <v>98</v>
      </c>
    </row>
    <row r="372" spans="1:2" x14ac:dyDescent="0.25">
      <c r="A372" t="s">
        <v>1108</v>
      </c>
      <c r="B372" t="s">
        <v>80</v>
      </c>
    </row>
    <row r="373" spans="1:2" x14ac:dyDescent="0.25">
      <c r="A373" t="s">
        <v>1109</v>
      </c>
      <c r="B373" t="s">
        <v>147</v>
      </c>
    </row>
    <row r="374" spans="1:2" x14ac:dyDescent="0.25">
      <c r="A374" t="s">
        <v>1110</v>
      </c>
      <c r="B374" t="s">
        <v>80</v>
      </c>
    </row>
    <row r="375" spans="1:2" x14ac:dyDescent="0.25">
      <c r="A375" t="s">
        <v>1111</v>
      </c>
      <c r="B375" t="s">
        <v>98</v>
      </c>
    </row>
    <row r="376" spans="1:2" x14ac:dyDescent="0.25">
      <c r="A376" t="s">
        <v>1112</v>
      </c>
      <c r="B376" t="s">
        <v>80</v>
      </c>
    </row>
    <row r="377" spans="1:2" x14ac:dyDescent="0.25">
      <c r="A377" t="s">
        <v>1113</v>
      </c>
      <c r="B377" t="s">
        <v>217</v>
      </c>
    </row>
    <row r="378" spans="1:2" x14ac:dyDescent="0.25">
      <c r="A378" t="s">
        <v>1114</v>
      </c>
      <c r="B378" t="s">
        <v>80</v>
      </c>
    </row>
    <row r="379" spans="1:2" x14ac:dyDescent="0.25">
      <c r="A379" t="s">
        <v>1115</v>
      </c>
      <c r="B379" t="s">
        <v>80</v>
      </c>
    </row>
    <row r="380" spans="1:2" x14ac:dyDescent="0.25">
      <c r="A380" t="s">
        <v>1116</v>
      </c>
      <c r="B380" t="s">
        <v>620</v>
      </c>
    </row>
    <row r="381" spans="1:2" x14ac:dyDescent="0.25">
      <c r="A381" t="s">
        <v>1117</v>
      </c>
      <c r="B381" t="s">
        <v>270</v>
      </c>
    </row>
    <row r="382" spans="1:2" x14ac:dyDescent="0.25">
      <c r="A382" t="s">
        <v>1118</v>
      </c>
      <c r="B382" t="s">
        <v>80</v>
      </c>
    </row>
    <row r="383" spans="1:2" x14ac:dyDescent="0.25">
      <c r="A383" t="s">
        <v>1119</v>
      </c>
      <c r="B383" t="s">
        <v>71</v>
      </c>
    </row>
    <row r="384" spans="1:2" x14ac:dyDescent="0.25">
      <c r="A384" t="s">
        <v>1120</v>
      </c>
      <c r="B384" t="s">
        <v>71</v>
      </c>
    </row>
    <row r="385" spans="1:2" x14ac:dyDescent="0.25">
      <c r="A385" t="s">
        <v>1121</v>
      </c>
      <c r="B385" t="s">
        <v>80</v>
      </c>
    </row>
    <row r="386" spans="1:2" x14ac:dyDescent="0.25">
      <c r="A386" t="s">
        <v>1122</v>
      </c>
      <c r="B386" t="s">
        <v>80</v>
      </c>
    </row>
    <row r="387" spans="1:2" x14ac:dyDescent="0.25">
      <c r="A387" t="s">
        <v>1123</v>
      </c>
      <c r="B387" t="s">
        <v>80</v>
      </c>
    </row>
    <row r="388" spans="1:2" x14ac:dyDescent="0.25">
      <c r="A388" t="s">
        <v>1124</v>
      </c>
      <c r="B388" t="s">
        <v>71</v>
      </c>
    </row>
    <row r="389" spans="1:2" x14ac:dyDescent="0.25">
      <c r="A389" t="s">
        <v>1125</v>
      </c>
      <c r="B389" t="s">
        <v>80</v>
      </c>
    </row>
    <row r="390" spans="1:2" x14ac:dyDescent="0.25">
      <c r="A390" t="s">
        <v>1126</v>
      </c>
      <c r="B390" t="s">
        <v>80</v>
      </c>
    </row>
    <row r="391" spans="1:2" x14ac:dyDescent="0.25">
      <c r="A391" t="s">
        <v>1127</v>
      </c>
      <c r="B391" t="s">
        <v>80</v>
      </c>
    </row>
    <row r="392" spans="1:2" x14ac:dyDescent="0.25">
      <c r="A392" t="s">
        <v>1128</v>
      </c>
      <c r="B392" t="s">
        <v>80</v>
      </c>
    </row>
    <row r="393" spans="1:2" x14ac:dyDescent="0.25">
      <c r="A393" t="s">
        <v>1129</v>
      </c>
      <c r="B393" t="s">
        <v>98</v>
      </c>
    </row>
    <row r="394" spans="1:2" x14ac:dyDescent="0.25">
      <c r="A394" t="s">
        <v>1130</v>
      </c>
      <c r="B394" t="s">
        <v>80</v>
      </c>
    </row>
    <row r="395" spans="1:2" x14ac:dyDescent="0.25">
      <c r="A395" t="s">
        <v>1131</v>
      </c>
      <c r="B395" t="s">
        <v>71</v>
      </c>
    </row>
    <row r="396" spans="1:2" x14ac:dyDescent="0.25">
      <c r="A396" t="s">
        <v>1132</v>
      </c>
      <c r="B396" t="s">
        <v>98</v>
      </c>
    </row>
    <row r="397" spans="1:2" x14ac:dyDescent="0.25">
      <c r="A397" t="s">
        <v>1133</v>
      </c>
      <c r="B397" t="s">
        <v>98</v>
      </c>
    </row>
    <row r="398" spans="1:2" x14ac:dyDescent="0.25">
      <c r="A398" t="s">
        <v>1134</v>
      </c>
      <c r="B398" t="s">
        <v>71</v>
      </c>
    </row>
    <row r="399" spans="1:2" x14ac:dyDescent="0.25">
      <c r="A399" t="s">
        <v>1135</v>
      </c>
      <c r="B399" t="s">
        <v>71</v>
      </c>
    </row>
    <row r="400" spans="1:2" x14ac:dyDescent="0.25">
      <c r="A400" t="s">
        <v>1136</v>
      </c>
      <c r="B400" t="s">
        <v>270</v>
      </c>
    </row>
    <row r="401" spans="1:2" x14ac:dyDescent="0.25">
      <c r="A401" t="s">
        <v>1137</v>
      </c>
      <c r="B401" t="s">
        <v>1452</v>
      </c>
    </row>
    <row r="402" spans="1:2" x14ac:dyDescent="0.25">
      <c r="A402" t="s">
        <v>1138</v>
      </c>
      <c r="B402" t="s">
        <v>80</v>
      </c>
    </row>
    <row r="403" spans="1:2" x14ac:dyDescent="0.25">
      <c r="A403" t="s">
        <v>1139</v>
      </c>
      <c r="B403" t="s">
        <v>71</v>
      </c>
    </row>
    <row r="404" spans="1:2" x14ac:dyDescent="0.25">
      <c r="A404" t="s">
        <v>1140</v>
      </c>
      <c r="B404" t="s">
        <v>71</v>
      </c>
    </row>
    <row r="405" spans="1:2" x14ac:dyDescent="0.25">
      <c r="A405" t="s">
        <v>1141</v>
      </c>
      <c r="B405" t="s">
        <v>80</v>
      </c>
    </row>
    <row r="406" spans="1:2" x14ac:dyDescent="0.25">
      <c r="A406" t="s">
        <v>1142</v>
      </c>
      <c r="B406" t="s">
        <v>80</v>
      </c>
    </row>
    <row r="407" spans="1:2" x14ac:dyDescent="0.25">
      <c r="A407" t="s">
        <v>1143</v>
      </c>
      <c r="B407" t="s">
        <v>80</v>
      </c>
    </row>
    <row r="408" spans="1:2" x14ac:dyDescent="0.25">
      <c r="A408" t="s">
        <v>1144</v>
      </c>
      <c r="B408" t="s">
        <v>80</v>
      </c>
    </row>
    <row r="409" spans="1:2" x14ac:dyDescent="0.25">
      <c r="A409" t="s">
        <v>1145</v>
      </c>
      <c r="B409" t="s">
        <v>217</v>
      </c>
    </row>
    <row r="410" spans="1:2" x14ac:dyDescent="0.25">
      <c r="A410" t="s">
        <v>1146</v>
      </c>
      <c r="B410" t="s">
        <v>71</v>
      </c>
    </row>
    <row r="411" spans="1:2" x14ac:dyDescent="0.25">
      <c r="A411" t="s">
        <v>1147</v>
      </c>
      <c r="B411" t="s">
        <v>217</v>
      </c>
    </row>
    <row r="412" spans="1:2" x14ac:dyDescent="0.25">
      <c r="A412" t="s">
        <v>1148</v>
      </c>
      <c r="B412" t="s">
        <v>80</v>
      </c>
    </row>
    <row r="413" spans="1:2" x14ac:dyDescent="0.25">
      <c r="A413" t="s">
        <v>1149</v>
      </c>
      <c r="B413" t="s">
        <v>80</v>
      </c>
    </row>
    <row r="414" spans="1:2" x14ac:dyDescent="0.25">
      <c r="A414" t="s">
        <v>1150</v>
      </c>
      <c r="B414" t="s">
        <v>98</v>
      </c>
    </row>
    <row r="415" spans="1:2" x14ac:dyDescent="0.25">
      <c r="A415" t="s">
        <v>811</v>
      </c>
      <c r="B415" t="s">
        <v>71</v>
      </c>
    </row>
    <row r="416" spans="1:2" x14ac:dyDescent="0.25">
      <c r="A416" t="s">
        <v>812</v>
      </c>
      <c r="B416" t="s">
        <v>98</v>
      </c>
    </row>
    <row r="417" spans="1:2" x14ac:dyDescent="0.25">
      <c r="A417" t="s">
        <v>1805</v>
      </c>
      <c r="B417" t="s">
        <v>71</v>
      </c>
    </row>
    <row r="418" spans="1:2" x14ac:dyDescent="0.25">
      <c r="A418" t="s">
        <v>1806</v>
      </c>
      <c r="B418" t="s">
        <v>115</v>
      </c>
    </row>
    <row r="419" spans="1:2" x14ac:dyDescent="0.25">
      <c r="A419" t="s">
        <v>1807</v>
      </c>
      <c r="B419" t="s">
        <v>115</v>
      </c>
    </row>
    <row r="420" spans="1:2" x14ac:dyDescent="0.25">
      <c r="A420" t="s">
        <v>1808</v>
      </c>
      <c r="B420" t="s">
        <v>1452</v>
      </c>
    </row>
    <row r="421" spans="1:2" x14ac:dyDescent="0.25">
      <c r="A421" t="s">
        <v>1809</v>
      </c>
      <c r="B421" t="s">
        <v>98</v>
      </c>
    </row>
    <row r="422" spans="1:2" x14ac:dyDescent="0.25">
      <c r="A422" t="s">
        <v>1810</v>
      </c>
      <c r="B422" t="s">
        <v>2305</v>
      </c>
    </row>
    <row r="423" spans="1:2" x14ac:dyDescent="0.25">
      <c r="A423" t="s">
        <v>1811</v>
      </c>
      <c r="B423" t="s">
        <v>71</v>
      </c>
    </row>
    <row r="424" spans="1:2" x14ac:dyDescent="0.25">
      <c r="A424" t="s">
        <v>1812</v>
      </c>
      <c r="B424" t="s">
        <v>98</v>
      </c>
    </row>
    <row r="425" spans="1:2" x14ac:dyDescent="0.25">
      <c r="A425" t="s">
        <v>1813</v>
      </c>
      <c r="B425" t="s">
        <v>2305</v>
      </c>
    </row>
    <row r="426" spans="1:2" x14ac:dyDescent="0.25">
      <c r="A426" t="s">
        <v>1814</v>
      </c>
      <c r="B426" t="s">
        <v>1452</v>
      </c>
    </row>
    <row r="427" spans="1:2" x14ac:dyDescent="0.25">
      <c r="A427" t="s">
        <v>1815</v>
      </c>
      <c r="B427" t="s">
        <v>98</v>
      </c>
    </row>
    <row r="428" spans="1:2" x14ac:dyDescent="0.25">
      <c r="A428" t="s">
        <v>1816</v>
      </c>
      <c r="B428" t="s">
        <v>1452</v>
      </c>
    </row>
    <row r="429" spans="1:2" x14ac:dyDescent="0.25">
      <c r="A429" t="s">
        <v>1817</v>
      </c>
      <c r="B429" t="s">
        <v>1452</v>
      </c>
    </row>
    <row r="430" spans="1:2" x14ac:dyDescent="0.25">
      <c r="A430" t="s">
        <v>1818</v>
      </c>
      <c r="B430" t="s">
        <v>115</v>
      </c>
    </row>
    <row r="431" spans="1:2" x14ac:dyDescent="0.25">
      <c r="A431" t="s">
        <v>1819</v>
      </c>
      <c r="B431" t="s">
        <v>2305</v>
      </c>
    </row>
    <row r="432" spans="1:2" x14ac:dyDescent="0.25">
      <c r="A432" t="s">
        <v>1820</v>
      </c>
      <c r="B432" t="s">
        <v>1451</v>
      </c>
    </row>
    <row r="433" spans="1:2" x14ac:dyDescent="0.25">
      <c r="A433" t="s">
        <v>1821</v>
      </c>
      <c r="B433" t="s">
        <v>71</v>
      </c>
    </row>
    <row r="434" spans="1:2" x14ac:dyDescent="0.25">
      <c r="A434" t="s">
        <v>1822</v>
      </c>
      <c r="B434" t="s">
        <v>217</v>
      </c>
    </row>
    <row r="435" spans="1:2" x14ac:dyDescent="0.25">
      <c r="A435" t="s">
        <v>1823</v>
      </c>
      <c r="B435" t="s">
        <v>71</v>
      </c>
    </row>
    <row r="436" spans="1:2" x14ac:dyDescent="0.25">
      <c r="A436" t="s">
        <v>1824</v>
      </c>
      <c r="B436" t="s">
        <v>80</v>
      </c>
    </row>
    <row r="437" spans="1:2" x14ac:dyDescent="0.25">
      <c r="A437" t="s">
        <v>1825</v>
      </c>
      <c r="B437" t="s">
        <v>98</v>
      </c>
    </row>
    <row r="438" spans="1:2" x14ac:dyDescent="0.25">
      <c r="A438" t="s">
        <v>1826</v>
      </c>
      <c r="B438" t="s">
        <v>98</v>
      </c>
    </row>
    <row r="439" spans="1:2" x14ac:dyDescent="0.25">
      <c r="A439" t="s">
        <v>1827</v>
      </c>
      <c r="B439" t="s">
        <v>1452</v>
      </c>
    </row>
    <row r="440" spans="1:2" x14ac:dyDescent="0.25">
      <c r="A440" t="s">
        <v>1828</v>
      </c>
      <c r="B440" t="s">
        <v>2305</v>
      </c>
    </row>
    <row r="441" spans="1:2" x14ac:dyDescent="0.25">
      <c r="A441" t="s">
        <v>1829</v>
      </c>
      <c r="B441" t="s">
        <v>1452</v>
      </c>
    </row>
    <row r="442" spans="1:2" x14ac:dyDescent="0.25">
      <c r="A442" t="s">
        <v>1830</v>
      </c>
      <c r="B442" t="s">
        <v>2305</v>
      </c>
    </row>
    <row r="443" spans="1:2" x14ac:dyDescent="0.25">
      <c r="A443" t="s">
        <v>1831</v>
      </c>
      <c r="B443" t="s">
        <v>80</v>
      </c>
    </row>
    <row r="444" spans="1:2" x14ac:dyDescent="0.25">
      <c r="A444" t="s">
        <v>1832</v>
      </c>
      <c r="B444" t="s">
        <v>2305</v>
      </c>
    </row>
    <row r="445" spans="1:2" x14ac:dyDescent="0.25">
      <c r="A445" t="s">
        <v>1833</v>
      </c>
      <c r="B445" t="s">
        <v>2305</v>
      </c>
    </row>
    <row r="446" spans="1:2" x14ac:dyDescent="0.25">
      <c r="A446" t="s">
        <v>1834</v>
      </c>
      <c r="B446" t="s">
        <v>2305</v>
      </c>
    </row>
    <row r="447" spans="1:2" x14ac:dyDescent="0.25">
      <c r="A447" t="s">
        <v>1835</v>
      </c>
      <c r="B447" t="s">
        <v>71</v>
      </c>
    </row>
    <row r="448" spans="1:2" x14ac:dyDescent="0.25">
      <c r="A448" t="s">
        <v>1836</v>
      </c>
      <c r="B448" t="s">
        <v>2305</v>
      </c>
    </row>
    <row r="449" spans="1:2" x14ac:dyDescent="0.25">
      <c r="A449" t="s">
        <v>1837</v>
      </c>
      <c r="B449" t="s">
        <v>98</v>
      </c>
    </row>
    <row r="450" spans="1:2" x14ac:dyDescent="0.25">
      <c r="A450" t="s">
        <v>1838</v>
      </c>
      <c r="B450" t="s">
        <v>2305</v>
      </c>
    </row>
    <row r="451" spans="1:2" x14ac:dyDescent="0.25">
      <c r="A451" t="s">
        <v>1839</v>
      </c>
      <c r="B451" t="s">
        <v>1452</v>
      </c>
    </row>
    <row r="452" spans="1:2" x14ac:dyDescent="0.25">
      <c r="A452" t="s">
        <v>1840</v>
      </c>
      <c r="B452" t="s">
        <v>248</v>
      </c>
    </row>
    <row r="453" spans="1:2" x14ac:dyDescent="0.25">
      <c r="A453" t="s">
        <v>1841</v>
      </c>
      <c r="B453" t="s">
        <v>56</v>
      </c>
    </row>
    <row r="454" spans="1:2" x14ac:dyDescent="0.25">
      <c r="A454" t="s">
        <v>1842</v>
      </c>
      <c r="B454" t="s">
        <v>98</v>
      </c>
    </row>
    <row r="455" spans="1:2" x14ac:dyDescent="0.25">
      <c r="A455" t="s">
        <v>1843</v>
      </c>
      <c r="B455" t="s">
        <v>270</v>
      </c>
    </row>
    <row r="456" spans="1:2" x14ac:dyDescent="0.25">
      <c r="A456" t="s">
        <v>1844</v>
      </c>
      <c r="B456" t="s">
        <v>1452</v>
      </c>
    </row>
    <row r="457" spans="1:2" x14ac:dyDescent="0.25">
      <c r="A457" t="s">
        <v>1845</v>
      </c>
      <c r="B457" t="s">
        <v>80</v>
      </c>
    </row>
    <row r="458" spans="1:2" x14ac:dyDescent="0.25">
      <c r="A458" t="s">
        <v>1846</v>
      </c>
      <c r="B458" t="s">
        <v>1452</v>
      </c>
    </row>
    <row r="459" spans="1:2" x14ac:dyDescent="0.25">
      <c r="A459" t="s">
        <v>1847</v>
      </c>
      <c r="B459" t="s">
        <v>2305</v>
      </c>
    </row>
    <row r="460" spans="1:2" x14ac:dyDescent="0.25">
      <c r="A460" t="s">
        <v>1848</v>
      </c>
      <c r="B460" t="s">
        <v>80</v>
      </c>
    </row>
    <row r="461" spans="1:2" x14ac:dyDescent="0.25">
      <c r="A461" t="s">
        <v>1849</v>
      </c>
      <c r="B461" t="s">
        <v>2305</v>
      </c>
    </row>
    <row r="462" spans="1:2" x14ac:dyDescent="0.25">
      <c r="A462" t="s">
        <v>1850</v>
      </c>
      <c r="B462" t="s">
        <v>1452</v>
      </c>
    </row>
    <row r="463" spans="1:2" x14ac:dyDescent="0.25">
      <c r="A463" t="s">
        <v>1851</v>
      </c>
      <c r="B463" t="s">
        <v>1452</v>
      </c>
    </row>
    <row r="464" spans="1:2" x14ac:dyDescent="0.25">
      <c r="A464" t="s">
        <v>1852</v>
      </c>
      <c r="B464" t="s">
        <v>98</v>
      </c>
    </row>
    <row r="465" spans="1:2" x14ac:dyDescent="0.25">
      <c r="A465" t="s">
        <v>1853</v>
      </c>
      <c r="B465" t="s">
        <v>56</v>
      </c>
    </row>
    <row r="466" spans="1:2" x14ac:dyDescent="0.25">
      <c r="A466" t="s">
        <v>1854</v>
      </c>
      <c r="B466" t="s">
        <v>1452</v>
      </c>
    </row>
    <row r="467" spans="1:2" x14ac:dyDescent="0.25">
      <c r="A467" t="s">
        <v>1855</v>
      </c>
      <c r="B467" t="s">
        <v>56</v>
      </c>
    </row>
    <row r="468" spans="1:2" x14ac:dyDescent="0.25">
      <c r="A468" t="s">
        <v>1856</v>
      </c>
      <c r="B468" t="s">
        <v>56</v>
      </c>
    </row>
    <row r="469" spans="1:2" x14ac:dyDescent="0.25">
      <c r="A469" t="s">
        <v>1857</v>
      </c>
      <c r="B469" t="s">
        <v>56</v>
      </c>
    </row>
    <row r="470" spans="1:2" x14ac:dyDescent="0.25">
      <c r="A470" t="s">
        <v>1858</v>
      </c>
      <c r="B470" t="s">
        <v>56</v>
      </c>
    </row>
    <row r="471" spans="1:2" x14ac:dyDescent="0.25">
      <c r="A471" t="s">
        <v>1859</v>
      </c>
      <c r="B471" t="s">
        <v>56</v>
      </c>
    </row>
    <row r="472" spans="1:2" x14ac:dyDescent="0.25">
      <c r="A472" t="s">
        <v>1860</v>
      </c>
      <c r="B472" t="s">
        <v>56</v>
      </c>
    </row>
    <row r="473" spans="1:2" x14ac:dyDescent="0.25">
      <c r="A473" t="s">
        <v>1861</v>
      </c>
      <c r="B473" t="s">
        <v>56</v>
      </c>
    </row>
    <row r="474" spans="1:2" x14ac:dyDescent="0.25">
      <c r="A474" t="s">
        <v>1862</v>
      </c>
      <c r="B474" t="s">
        <v>56</v>
      </c>
    </row>
    <row r="475" spans="1:2" x14ac:dyDescent="0.25">
      <c r="A475" t="s">
        <v>1863</v>
      </c>
      <c r="B475" t="s">
        <v>56</v>
      </c>
    </row>
    <row r="476" spans="1:2" x14ac:dyDescent="0.25">
      <c r="A476" t="s">
        <v>1864</v>
      </c>
      <c r="B476" t="s">
        <v>56</v>
      </c>
    </row>
    <row r="477" spans="1:2" x14ac:dyDescent="0.25">
      <c r="A477" t="s">
        <v>1865</v>
      </c>
      <c r="B477" t="s">
        <v>56</v>
      </c>
    </row>
    <row r="478" spans="1:2" x14ac:dyDescent="0.25">
      <c r="A478" t="s">
        <v>1841</v>
      </c>
      <c r="B478" t="s">
        <v>56</v>
      </c>
    </row>
    <row r="479" spans="1:2" x14ac:dyDescent="0.25">
      <c r="A479" t="s">
        <v>1866</v>
      </c>
      <c r="B479" t="s">
        <v>1452</v>
      </c>
    </row>
    <row r="480" spans="1:2" x14ac:dyDescent="0.25">
      <c r="A480" t="s">
        <v>1867</v>
      </c>
      <c r="B480" t="s">
        <v>2307</v>
      </c>
    </row>
    <row r="481" spans="1:2" x14ac:dyDescent="0.25">
      <c r="A481" t="s">
        <v>1868</v>
      </c>
      <c r="B481" t="s">
        <v>71</v>
      </c>
    </row>
    <row r="482" spans="1:2" x14ac:dyDescent="0.25">
      <c r="A482" t="s">
        <v>1869</v>
      </c>
      <c r="B482" t="s">
        <v>98</v>
      </c>
    </row>
    <row r="483" spans="1:2" x14ac:dyDescent="0.25">
      <c r="A483" t="s">
        <v>1870</v>
      </c>
      <c r="B483" t="s">
        <v>1452</v>
      </c>
    </row>
    <row r="484" spans="1:2" x14ac:dyDescent="0.25">
      <c r="A484" t="s">
        <v>1871</v>
      </c>
      <c r="B484" t="s">
        <v>80</v>
      </c>
    </row>
    <row r="485" spans="1:2" x14ac:dyDescent="0.25">
      <c r="A485" t="s">
        <v>1872</v>
      </c>
      <c r="B485" t="s">
        <v>80</v>
      </c>
    </row>
    <row r="486" spans="1:2" x14ac:dyDescent="0.25">
      <c r="A486" t="s">
        <v>1873</v>
      </c>
      <c r="B486" t="s">
        <v>71</v>
      </c>
    </row>
    <row r="487" spans="1:2" x14ac:dyDescent="0.25">
      <c r="A487" t="s">
        <v>1874</v>
      </c>
      <c r="B487" t="s">
        <v>229</v>
      </c>
    </row>
    <row r="488" spans="1:2" x14ac:dyDescent="0.25">
      <c r="A488" t="s">
        <v>1875</v>
      </c>
      <c r="B488" t="s">
        <v>80</v>
      </c>
    </row>
    <row r="489" spans="1:2" x14ac:dyDescent="0.25">
      <c r="A489" t="s">
        <v>1876</v>
      </c>
      <c r="B489" t="s">
        <v>56</v>
      </c>
    </row>
    <row r="490" spans="1:2" x14ac:dyDescent="0.25">
      <c r="A490" t="s">
        <v>1877</v>
      </c>
      <c r="B490" t="s">
        <v>1452</v>
      </c>
    </row>
    <row r="491" spans="1:2" x14ac:dyDescent="0.25">
      <c r="A491" t="s">
        <v>1878</v>
      </c>
      <c r="B491" t="s">
        <v>56</v>
      </c>
    </row>
    <row r="492" spans="1:2" x14ac:dyDescent="0.25">
      <c r="A492" t="s">
        <v>1879</v>
      </c>
      <c r="B492" t="s">
        <v>115</v>
      </c>
    </row>
    <row r="493" spans="1:2" x14ac:dyDescent="0.25">
      <c r="A493" t="s">
        <v>1880</v>
      </c>
      <c r="B493" t="s">
        <v>229</v>
      </c>
    </row>
    <row r="494" spans="1:2" x14ac:dyDescent="0.25">
      <c r="A494" t="s">
        <v>1881</v>
      </c>
      <c r="B494" t="s">
        <v>71</v>
      </c>
    </row>
    <row r="495" spans="1:2" x14ac:dyDescent="0.25">
      <c r="A495" t="s">
        <v>1882</v>
      </c>
      <c r="B495" t="s">
        <v>56</v>
      </c>
    </row>
    <row r="496" spans="1:2" x14ac:dyDescent="0.25">
      <c r="A496" t="s">
        <v>1883</v>
      </c>
      <c r="B496" t="s">
        <v>56</v>
      </c>
    </row>
    <row r="497" spans="1:2" x14ac:dyDescent="0.25">
      <c r="A497" t="s">
        <v>1884</v>
      </c>
      <c r="B497" t="s">
        <v>56</v>
      </c>
    </row>
    <row r="498" spans="1:2" x14ac:dyDescent="0.25">
      <c r="A498" t="s">
        <v>1885</v>
      </c>
      <c r="B498" t="s">
        <v>56</v>
      </c>
    </row>
    <row r="499" spans="1:2" x14ac:dyDescent="0.25">
      <c r="A499" t="s">
        <v>1886</v>
      </c>
      <c r="B499" t="s">
        <v>56</v>
      </c>
    </row>
    <row r="500" spans="1:2" x14ac:dyDescent="0.25">
      <c r="A500" t="s">
        <v>1887</v>
      </c>
      <c r="B500" t="s">
        <v>56</v>
      </c>
    </row>
    <row r="501" spans="1:2" x14ac:dyDescent="0.25">
      <c r="A501" t="s">
        <v>1888</v>
      </c>
      <c r="B501" t="s">
        <v>56</v>
      </c>
    </row>
    <row r="502" spans="1:2" x14ac:dyDescent="0.25">
      <c r="A502" t="s">
        <v>1889</v>
      </c>
      <c r="B502" t="s">
        <v>56</v>
      </c>
    </row>
    <row r="503" spans="1:2" x14ac:dyDescent="0.25">
      <c r="A503" t="s">
        <v>1890</v>
      </c>
      <c r="B503" t="s">
        <v>56</v>
      </c>
    </row>
    <row r="504" spans="1:2" x14ac:dyDescent="0.25">
      <c r="A504" t="s">
        <v>1891</v>
      </c>
      <c r="B504" t="s">
        <v>56</v>
      </c>
    </row>
    <row r="505" spans="1:2" x14ac:dyDescent="0.25">
      <c r="A505" t="s">
        <v>1892</v>
      </c>
      <c r="B505" t="s">
        <v>56</v>
      </c>
    </row>
    <row r="506" spans="1:2" x14ac:dyDescent="0.25">
      <c r="A506" t="s">
        <v>1893</v>
      </c>
      <c r="B506" t="s">
        <v>1452</v>
      </c>
    </row>
    <row r="507" spans="1:2" x14ac:dyDescent="0.25">
      <c r="A507" t="s">
        <v>1894</v>
      </c>
      <c r="B507" t="s">
        <v>217</v>
      </c>
    </row>
    <row r="508" spans="1:2" x14ac:dyDescent="0.25">
      <c r="A508" t="s">
        <v>1895</v>
      </c>
      <c r="B508" t="s">
        <v>98</v>
      </c>
    </row>
    <row r="509" spans="1:2" x14ac:dyDescent="0.25">
      <c r="A509" t="s">
        <v>1896</v>
      </c>
      <c r="B509" t="s">
        <v>1451</v>
      </c>
    </row>
    <row r="510" spans="1:2" x14ac:dyDescent="0.25">
      <c r="A510" t="s">
        <v>1897</v>
      </c>
      <c r="B510" t="s">
        <v>1451</v>
      </c>
    </row>
    <row r="511" spans="1:2" x14ac:dyDescent="0.25">
      <c r="A511" t="s">
        <v>1898</v>
      </c>
      <c r="B511" t="s">
        <v>71</v>
      </c>
    </row>
    <row r="512" spans="1:2" x14ac:dyDescent="0.25">
      <c r="A512" t="s">
        <v>1899</v>
      </c>
      <c r="B512" t="s">
        <v>56</v>
      </c>
    </row>
    <row r="513" spans="1:2" x14ac:dyDescent="0.25">
      <c r="A513" t="s">
        <v>1900</v>
      </c>
      <c r="B513" t="s">
        <v>115</v>
      </c>
    </row>
    <row r="514" spans="1:2" x14ac:dyDescent="0.25">
      <c r="A514" t="s">
        <v>1901</v>
      </c>
      <c r="B514" t="s">
        <v>80</v>
      </c>
    </row>
    <row r="515" spans="1:2" x14ac:dyDescent="0.25">
      <c r="A515" t="s">
        <v>1902</v>
      </c>
      <c r="B515" t="s">
        <v>1449</v>
      </c>
    </row>
    <row r="516" spans="1:2" x14ac:dyDescent="0.25">
      <c r="A516" t="s">
        <v>1903</v>
      </c>
      <c r="B516" t="s">
        <v>217</v>
      </c>
    </row>
    <row r="517" spans="1:2" x14ac:dyDescent="0.25">
      <c r="A517" t="s">
        <v>1904</v>
      </c>
      <c r="B517" t="s">
        <v>270</v>
      </c>
    </row>
    <row r="518" spans="1:2" x14ac:dyDescent="0.25">
      <c r="A518" t="s">
        <v>1905</v>
      </c>
      <c r="B518" t="s">
        <v>80</v>
      </c>
    </row>
    <row r="519" spans="1:2" x14ac:dyDescent="0.25">
      <c r="A519" t="s">
        <v>1906</v>
      </c>
      <c r="B519" t="s">
        <v>80</v>
      </c>
    </row>
    <row r="520" spans="1:2" x14ac:dyDescent="0.25">
      <c r="A520" t="s">
        <v>1907</v>
      </c>
      <c r="B520" t="s">
        <v>80</v>
      </c>
    </row>
    <row r="521" spans="1:2" x14ac:dyDescent="0.25">
      <c r="A521" t="s">
        <v>1908</v>
      </c>
      <c r="B521" t="s">
        <v>80</v>
      </c>
    </row>
    <row r="522" spans="1:2" x14ac:dyDescent="0.25">
      <c r="A522" t="s">
        <v>1909</v>
      </c>
      <c r="B522" t="s">
        <v>1449</v>
      </c>
    </row>
    <row r="523" spans="1:2" x14ac:dyDescent="0.25">
      <c r="A523" t="s">
        <v>1910</v>
      </c>
      <c r="B523" t="s">
        <v>80</v>
      </c>
    </row>
    <row r="524" spans="1:2" x14ac:dyDescent="0.25">
      <c r="A524" t="s">
        <v>1911</v>
      </c>
      <c r="B524" t="s">
        <v>217</v>
      </c>
    </row>
    <row r="525" spans="1:2" x14ac:dyDescent="0.25">
      <c r="A525" t="s">
        <v>1912</v>
      </c>
      <c r="B525" t="s">
        <v>71</v>
      </c>
    </row>
    <row r="526" spans="1:2" x14ac:dyDescent="0.25">
      <c r="A526" t="s">
        <v>1913</v>
      </c>
      <c r="B526" t="s">
        <v>98</v>
      </c>
    </row>
    <row r="527" spans="1:2" x14ac:dyDescent="0.25">
      <c r="A527" t="s">
        <v>1914</v>
      </c>
      <c r="B527" t="s">
        <v>71</v>
      </c>
    </row>
    <row r="528" spans="1:2" x14ac:dyDescent="0.25">
      <c r="A528" t="s">
        <v>1915</v>
      </c>
      <c r="B528" t="s">
        <v>80</v>
      </c>
    </row>
    <row r="529" spans="1:2" x14ac:dyDescent="0.25">
      <c r="A529" t="s">
        <v>1916</v>
      </c>
      <c r="B529" t="s">
        <v>1449</v>
      </c>
    </row>
    <row r="530" spans="1:2" x14ac:dyDescent="0.25">
      <c r="A530" t="s">
        <v>1917</v>
      </c>
      <c r="B530" t="s">
        <v>71</v>
      </c>
    </row>
    <row r="531" spans="1:2" x14ac:dyDescent="0.25">
      <c r="A531" t="s">
        <v>1918</v>
      </c>
      <c r="B531" t="s">
        <v>98</v>
      </c>
    </row>
    <row r="532" spans="1:2" x14ac:dyDescent="0.25">
      <c r="A532" t="s">
        <v>1919</v>
      </c>
      <c r="B532" t="s">
        <v>1449</v>
      </c>
    </row>
    <row r="533" spans="1:2" x14ac:dyDescent="0.25">
      <c r="A533" t="s">
        <v>1920</v>
      </c>
      <c r="B533" t="s">
        <v>71</v>
      </c>
    </row>
    <row r="534" spans="1:2" x14ac:dyDescent="0.25">
      <c r="A534" t="s">
        <v>1921</v>
      </c>
      <c r="B534" t="s">
        <v>1449</v>
      </c>
    </row>
    <row r="535" spans="1:2" x14ac:dyDescent="0.25">
      <c r="A535" t="s">
        <v>1922</v>
      </c>
      <c r="B535" t="s">
        <v>71</v>
      </c>
    </row>
    <row r="536" spans="1:2" x14ac:dyDescent="0.25">
      <c r="A536" t="s">
        <v>1923</v>
      </c>
      <c r="B536" t="s">
        <v>80</v>
      </c>
    </row>
    <row r="537" spans="1:2" x14ac:dyDescent="0.25">
      <c r="A537" t="s">
        <v>1924</v>
      </c>
      <c r="B537" t="s">
        <v>80</v>
      </c>
    </row>
    <row r="538" spans="1:2" x14ac:dyDescent="0.25">
      <c r="A538" t="s">
        <v>1925</v>
      </c>
      <c r="B538" t="s">
        <v>1449</v>
      </c>
    </row>
    <row r="539" spans="1:2" x14ac:dyDescent="0.25">
      <c r="A539" t="s">
        <v>1926</v>
      </c>
      <c r="B539" t="s">
        <v>2309</v>
      </c>
    </row>
    <row r="540" spans="1:2" x14ac:dyDescent="0.25">
      <c r="A540" t="s">
        <v>1927</v>
      </c>
      <c r="B540" t="s">
        <v>1449</v>
      </c>
    </row>
    <row r="541" spans="1:2" x14ac:dyDescent="0.25">
      <c r="A541" t="s">
        <v>1928</v>
      </c>
      <c r="B541" t="s">
        <v>98</v>
      </c>
    </row>
    <row r="542" spans="1:2" x14ac:dyDescent="0.25">
      <c r="A542" t="s">
        <v>1929</v>
      </c>
      <c r="B542" t="s">
        <v>80</v>
      </c>
    </row>
    <row r="543" spans="1:2" x14ac:dyDescent="0.25">
      <c r="A543" t="s">
        <v>1930</v>
      </c>
      <c r="B543" t="s">
        <v>217</v>
      </c>
    </row>
    <row r="544" spans="1:2" x14ac:dyDescent="0.25">
      <c r="A544" t="s">
        <v>1931</v>
      </c>
      <c r="B544" t="s">
        <v>1449</v>
      </c>
    </row>
    <row r="545" spans="1:2" x14ac:dyDescent="0.25">
      <c r="A545" t="s">
        <v>1932</v>
      </c>
      <c r="B545" t="s">
        <v>71</v>
      </c>
    </row>
    <row r="546" spans="1:2" x14ac:dyDescent="0.25">
      <c r="A546" t="s">
        <v>1933</v>
      </c>
      <c r="B546" t="s">
        <v>2305</v>
      </c>
    </row>
    <row r="547" spans="1:2" x14ac:dyDescent="0.25">
      <c r="A547" t="s">
        <v>1934</v>
      </c>
      <c r="B547" t="s">
        <v>270</v>
      </c>
    </row>
    <row r="548" spans="1:2" x14ac:dyDescent="0.25">
      <c r="A548" t="s">
        <v>1935</v>
      </c>
      <c r="B548" t="s">
        <v>71</v>
      </c>
    </row>
    <row r="549" spans="1:2" x14ac:dyDescent="0.25">
      <c r="A549" t="s">
        <v>1936</v>
      </c>
      <c r="B549" t="s">
        <v>98</v>
      </c>
    </row>
    <row r="550" spans="1:2" x14ac:dyDescent="0.25">
      <c r="A550" t="s">
        <v>1937</v>
      </c>
      <c r="B550" t="s">
        <v>98</v>
      </c>
    </row>
    <row r="551" spans="1:2" x14ac:dyDescent="0.25">
      <c r="A551" t="s">
        <v>1938</v>
      </c>
      <c r="B551" t="s">
        <v>1449</v>
      </c>
    </row>
    <row r="552" spans="1:2" x14ac:dyDescent="0.25">
      <c r="A552" t="s">
        <v>1939</v>
      </c>
      <c r="B552" t="s">
        <v>98</v>
      </c>
    </row>
    <row r="553" spans="1:2" x14ac:dyDescent="0.25">
      <c r="A553" t="s">
        <v>1940</v>
      </c>
      <c r="B553" t="s">
        <v>71</v>
      </c>
    </row>
    <row r="554" spans="1:2" x14ac:dyDescent="0.25">
      <c r="A554" t="s">
        <v>1941</v>
      </c>
      <c r="B554" t="s">
        <v>80</v>
      </c>
    </row>
    <row r="555" spans="1:2" x14ac:dyDescent="0.25">
      <c r="A555" t="s">
        <v>1942</v>
      </c>
      <c r="B555" t="s">
        <v>229</v>
      </c>
    </row>
    <row r="556" spans="1:2" x14ac:dyDescent="0.25">
      <c r="A556" t="s">
        <v>1943</v>
      </c>
      <c r="B556" t="s">
        <v>80</v>
      </c>
    </row>
    <row r="557" spans="1:2" x14ac:dyDescent="0.25">
      <c r="A557" t="s">
        <v>1944</v>
      </c>
      <c r="B557" t="s">
        <v>115</v>
      </c>
    </row>
    <row r="558" spans="1:2" x14ac:dyDescent="0.25">
      <c r="A558" t="s">
        <v>1945</v>
      </c>
      <c r="B558" t="s">
        <v>98</v>
      </c>
    </row>
    <row r="559" spans="1:2" x14ac:dyDescent="0.25">
      <c r="A559" t="s">
        <v>1946</v>
      </c>
      <c r="B559" t="s">
        <v>98</v>
      </c>
    </row>
    <row r="560" spans="1:2" x14ac:dyDescent="0.25">
      <c r="A560" t="s">
        <v>1947</v>
      </c>
      <c r="B560" t="s">
        <v>71</v>
      </c>
    </row>
    <row r="561" spans="1:2" x14ac:dyDescent="0.25">
      <c r="A561" t="s">
        <v>1948</v>
      </c>
      <c r="B561" t="s">
        <v>270</v>
      </c>
    </row>
    <row r="562" spans="1:2" x14ac:dyDescent="0.25">
      <c r="A562" t="s">
        <v>1949</v>
      </c>
      <c r="B562" t="s">
        <v>80</v>
      </c>
    </row>
    <row r="563" spans="1:2" x14ac:dyDescent="0.25">
      <c r="A563" t="s">
        <v>1950</v>
      </c>
      <c r="B563" t="s">
        <v>80</v>
      </c>
    </row>
    <row r="564" spans="1:2" x14ac:dyDescent="0.25">
      <c r="A564" t="s">
        <v>1951</v>
      </c>
      <c r="B564" t="s">
        <v>80</v>
      </c>
    </row>
    <row r="565" spans="1:2" x14ac:dyDescent="0.25">
      <c r="A565" t="s">
        <v>1952</v>
      </c>
      <c r="B565" t="s">
        <v>71</v>
      </c>
    </row>
    <row r="566" spans="1:2" x14ac:dyDescent="0.25">
      <c r="A566" t="s">
        <v>1953</v>
      </c>
      <c r="B566" t="s">
        <v>80</v>
      </c>
    </row>
    <row r="567" spans="1:2" x14ac:dyDescent="0.25">
      <c r="A567" t="s">
        <v>1954</v>
      </c>
      <c r="B567" t="s">
        <v>147</v>
      </c>
    </row>
    <row r="568" spans="1:2" x14ac:dyDescent="0.25">
      <c r="A568" t="s">
        <v>1955</v>
      </c>
      <c r="B568" t="s">
        <v>80</v>
      </c>
    </row>
    <row r="569" spans="1:2" x14ac:dyDescent="0.25">
      <c r="A569" t="s">
        <v>1956</v>
      </c>
      <c r="B569" t="s">
        <v>270</v>
      </c>
    </row>
    <row r="570" spans="1:2" x14ac:dyDescent="0.25">
      <c r="A570" t="s">
        <v>1957</v>
      </c>
      <c r="B570" t="s">
        <v>1449</v>
      </c>
    </row>
    <row r="571" spans="1:2" x14ac:dyDescent="0.25">
      <c r="A571" t="s">
        <v>1958</v>
      </c>
      <c r="B571" t="s">
        <v>80</v>
      </c>
    </row>
    <row r="572" spans="1:2" x14ac:dyDescent="0.25">
      <c r="A572" t="s">
        <v>1959</v>
      </c>
      <c r="B572" t="s">
        <v>80</v>
      </c>
    </row>
    <row r="573" spans="1:2" x14ac:dyDescent="0.25">
      <c r="A573" t="s">
        <v>1960</v>
      </c>
      <c r="B573" t="s">
        <v>80</v>
      </c>
    </row>
    <row r="574" spans="1:2" x14ac:dyDescent="0.25">
      <c r="A574" t="s">
        <v>1961</v>
      </c>
      <c r="B574" t="s">
        <v>98</v>
      </c>
    </row>
    <row r="575" spans="1:2" x14ac:dyDescent="0.25">
      <c r="A575" t="s">
        <v>1962</v>
      </c>
      <c r="B575" t="s">
        <v>80</v>
      </c>
    </row>
    <row r="576" spans="1:2" x14ac:dyDescent="0.25">
      <c r="A576" t="s">
        <v>1963</v>
      </c>
      <c r="B576" t="s">
        <v>80</v>
      </c>
    </row>
    <row r="577" spans="1:2" x14ac:dyDescent="0.25">
      <c r="A577" t="s">
        <v>1964</v>
      </c>
      <c r="B577" t="s">
        <v>98</v>
      </c>
    </row>
    <row r="578" spans="1:2" x14ac:dyDescent="0.25">
      <c r="A578" t="s">
        <v>1965</v>
      </c>
      <c r="B578" t="s">
        <v>1449</v>
      </c>
    </row>
    <row r="579" spans="1:2" x14ac:dyDescent="0.25">
      <c r="A579" t="s">
        <v>1966</v>
      </c>
      <c r="B579" t="s">
        <v>1449</v>
      </c>
    </row>
    <row r="580" spans="1:2" x14ac:dyDescent="0.25">
      <c r="A580" t="s">
        <v>1967</v>
      </c>
      <c r="B580" t="s">
        <v>80</v>
      </c>
    </row>
    <row r="581" spans="1:2" x14ac:dyDescent="0.25">
      <c r="A581" t="s">
        <v>1968</v>
      </c>
      <c r="B581" t="s">
        <v>270</v>
      </c>
    </row>
    <row r="582" spans="1:2" x14ac:dyDescent="0.25">
      <c r="A582" t="s">
        <v>1969</v>
      </c>
      <c r="B582" t="s">
        <v>1449</v>
      </c>
    </row>
    <row r="583" spans="1:2" x14ac:dyDescent="0.25">
      <c r="A583" t="s">
        <v>1970</v>
      </c>
      <c r="B583" t="s">
        <v>80</v>
      </c>
    </row>
    <row r="584" spans="1:2" x14ac:dyDescent="0.25">
      <c r="A584" t="s">
        <v>1971</v>
      </c>
      <c r="B584" t="s">
        <v>270</v>
      </c>
    </row>
    <row r="585" spans="1:2" x14ac:dyDescent="0.25">
      <c r="A585" t="s">
        <v>1972</v>
      </c>
      <c r="B585" t="s">
        <v>1449</v>
      </c>
    </row>
    <row r="586" spans="1:2" x14ac:dyDescent="0.25">
      <c r="A586" t="s">
        <v>1973</v>
      </c>
      <c r="B586" t="s">
        <v>115</v>
      </c>
    </row>
    <row r="587" spans="1:2" x14ac:dyDescent="0.25">
      <c r="A587" t="s">
        <v>1974</v>
      </c>
      <c r="B587" t="s">
        <v>98</v>
      </c>
    </row>
    <row r="588" spans="1:2" x14ac:dyDescent="0.25">
      <c r="A588" t="s">
        <v>1975</v>
      </c>
      <c r="B588" t="s">
        <v>115</v>
      </c>
    </row>
    <row r="589" spans="1:2" x14ac:dyDescent="0.25">
      <c r="A589" t="s">
        <v>1976</v>
      </c>
      <c r="B589" t="s">
        <v>80</v>
      </c>
    </row>
    <row r="590" spans="1:2" x14ac:dyDescent="0.25">
      <c r="A590" t="s">
        <v>1977</v>
      </c>
      <c r="B590" t="s">
        <v>98</v>
      </c>
    </row>
    <row r="591" spans="1:2" x14ac:dyDescent="0.25">
      <c r="A591" t="s">
        <v>1978</v>
      </c>
      <c r="B591" t="s">
        <v>98</v>
      </c>
    </row>
    <row r="592" spans="1:2" x14ac:dyDescent="0.25">
      <c r="A592" t="s">
        <v>1979</v>
      </c>
      <c r="B592" t="s">
        <v>1452</v>
      </c>
    </row>
    <row r="593" spans="1:2" x14ac:dyDescent="0.25">
      <c r="A593" t="s">
        <v>1980</v>
      </c>
      <c r="B593" t="s">
        <v>98</v>
      </c>
    </row>
    <row r="594" spans="1:2" x14ac:dyDescent="0.25">
      <c r="A594" t="s">
        <v>1981</v>
      </c>
      <c r="B594" t="s">
        <v>80</v>
      </c>
    </row>
    <row r="595" spans="1:2" x14ac:dyDescent="0.25">
      <c r="A595" t="s">
        <v>1982</v>
      </c>
      <c r="B595" t="s">
        <v>98</v>
      </c>
    </row>
    <row r="596" spans="1:2" x14ac:dyDescent="0.25">
      <c r="A596" t="s">
        <v>1983</v>
      </c>
      <c r="B596" t="s">
        <v>80</v>
      </c>
    </row>
    <row r="597" spans="1:2" x14ac:dyDescent="0.25">
      <c r="A597" t="s">
        <v>1984</v>
      </c>
      <c r="B597" t="s">
        <v>98</v>
      </c>
    </row>
    <row r="598" spans="1:2" x14ac:dyDescent="0.25">
      <c r="A598" t="s">
        <v>1985</v>
      </c>
      <c r="B598" t="s">
        <v>1449</v>
      </c>
    </row>
    <row r="599" spans="1:2" x14ac:dyDescent="0.25">
      <c r="A599" t="s">
        <v>1986</v>
      </c>
      <c r="B599" t="s">
        <v>270</v>
      </c>
    </row>
    <row r="600" spans="1:2" x14ac:dyDescent="0.25">
      <c r="A600" t="s">
        <v>1987</v>
      </c>
      <c r="B600" t="s">
        <v>98</v>
      </c>
    </row>
    <row r="601" spans="1:2" x14ac:dyDescent="0.25">
      <c r="A601" t="s">
        <v>1988</v>
      </c>
      <c r="B601" t="s">
        <v>98</v>
      </c>
    </row>
    <row r="602" spans="1:2" x14ac:dyDescent="0.25">
      <c r="A602" t="s">
        <v>1989</v>
      </c>
      <c r="B602" t="s">
        <v>71</v>
      </c>
    </row>
    <row r="603" spans="1:2" x14ac:dyDescent="0.25">
      <c r="A603" t="s">
        <v>1990</v>
      </c>
      <c r="B603" t="s">
        <v>80</v>
      </c>
    </row>
    <row r="604" spans="1:2" x14ac:dyDescent="0.25">
      <c r="A604" t="s">
        <v>1991</v>
      </c>
      <c r="B604" t="s">
        <v>80</v>
      </c>
    </row>
    <row r="605" spans="1:2" x14ac:dyDescent="0.25">
      <c r="A605" t="s">
        <v>1992</v>
      </c>
      <c r="B605" t="s">
        <v>98</v>
      </c>
    </row>
    <row r="606" spans="1:2" x14ac:dyDescent="0.25">
      <c r="A606" t="s">
        <v>1993</v>
      </c>
      <c r="B606" t="s">
        <v>2305</v>
      </c>
    </row>
    <row r="607" spans="1:2" x14ac:dyDescent="0.25">
      <c r="A607" t="s">
        <v>1994</v>
      </c>
      <c r="B607" t="s">
        <v>1449</v>
      </c>
    </row>
    <row r="608" spans="1:2" x14ac:dyDescent="0.25">
      <c r="A608" t="s">
        <v>1995</v>
      </c>
      <c r="B608" t="s">
        <v>98</v>
      </c>
    </row>
    <row r="609" spans="1:2" x14ac:dyDescent="0.25">
      <c r="A609" t="s">
        <v>1996</v>
      </c>
      <c r="B609" t="s">
        <v>98</v>
      </c>
    </row>
    <row r="610" spans="1:2" x14ac:dyDescent="0.25">
      <c r="A610" t="s">
        <v>1997</v>
      </c>
      <c r="B610" t="s">
        <v>80</v>
      </c>
    </row>
    <row r="611" spans="1:2" x14ac:dyDescent="0.25">
      <c r="A611" t="s">
        <v>1998</v>
      </c>
      <c r="B611" t="s">
        <v>80</v>
      </c>
    </row>
    <row r="612" spans="1:2" x14ac:dyDescent="0.25">
      <c r="A612" t="s">
        <v>1999</v>
      </c>
      <c r="B612" t="s">
        <v>270</v>
      </c>
    </row>
    <row r="613" spans="1:2" x14ac:dyDescent="0.25">
      <c r="A613" t="s">
        <v>2000</v>
      </c>
      <c r="B613" t="s">
        <v>147</v>
      </c>
    </row>
    <row r="614" spans="1:2" x14ac:dyDescent="0.25">
      <c r="A614" t="s">
        <v>2001</v>
      </c>
      <c r="B614" t="s">
        <v>80</v>
      </c>
    </row>
    <row r="615" spans="1:2" x14ac:dyDescent="0.25">
      <c r="A615" t="s">
        <v>2002</v>
      </c>
      <c r="B615" t="s">
        <v>80</v>
      </c>
    </row>
    <row r="616" spans="1:2" x14ac:dyDescent="0.25">
      <c r="A616" t="s">
        <v>2003</v>
      </c>
      <c r="B616" t="s">
        <v>71</v>
      </c>
    </row>
    <row r="617" spans="1:2" x14ac:dyDescent="0.25">
      <c r="A617" t="s">
        <v>2004</v>
      </c>
      <c r="B617" t="s">
        <v>98</v>
      </c>
    </row>
    <row r="618" spans="1:2" x14ac:dyDescent="0.25">
      <c r="A618" t="s">
        <v>2005</v>
      </c>
      <c r="B618" t="s">
        <v>1452</v>
      </c>
    </row>
    <row r="619" spans="1:2" x14ac:dyDescent="0.25">
      <c r="A619" t="s">
        <v>2006</v>
      </c>
      <c r="B619" t="s">
        <v>80</v>
      </c>
    </row>
    <row r="620" spans="1:2" x14ac:dyDescent="0.25">
      <c r="A620" t="s">
        <v>2007</v>
      </c>
      <c r="B620" t="s">
        <v>1452</v>
      </c>
    </row>
    <row r="621" spans="1:2" x14ac:dyDescent="0.25">
      <c r="A621" t="s">
        <v>2008</v>
      </c>
      <c r="B621" t="s">
        <v>80</v>
      </c>
    </row>
    <row r="622" spans="1:2" x14ac:dyDescent="0.25">
      <c r="A622" t="s">
        <v>2009</v>
      </c>
      <c r="B622" t="s">
        <v>98</v>
      </c>
    </row>
    <row r="623" spans="1:2" x14ac:dyDescent="0.25">
      <c r="A623" t="s">
        <v>2010</v>
      </c>
      <c r="B623" t="s">
        <v>80</v>
      </c>
    </row>
    <row r="624" spans="1:2" x14ac:dyDescent="0.25">
      <c r="A624" t="s">
        <v>2011</v>
      </c>
      <c r="B624" t="s">
        <v>80</v>
      </c>
    </row>
    <row r="625" spans="1:2" x14ac:dyDescent="0.25">
      <c r="A625" t="s">
        <v>2012</v>
      </c>
      <c r="B625" t="s">
        <v>80</v>
      </c>
    </row>
    <row r="626" spans="1:2" x14ac:dyDescent="0.25">
      <c r="A626" t="s">
        <v>2013</v>
      </c>
      <c r="B626" t="s">
        <v>98</v>
      </c>
    </row>
    <row r="627" spans="1:2" x14ac:dyDescent="0.25">
      <c r="A627" t="s">
        <v>2014</v>
      </c>
      <c r="B627" t="s">
        <v>80</v>
      </c>
    </row>
    <row r="628" spans="1:2" x14ac:dyDescent="0.25">
      <c r="A628" t="s">
        <v>2015</v>
      </c>
      <c r="B628" t="s">
        <v>80</v>
      </c>
    </row>
    <row r="629" spans="1:2" x14ac:dyDescent="0.25">
      <c r="A629" t="s">
        <v>2016</v>
      </c>
      <c r="B629" t="s">
        <v>98</v>
      </c>
    </row>
    <row r="630" spans="1:2" x14ac:dyDescent="0.25">
      <c r="A630" t="s">
        <v>2017</v>
      </c>
      <c r="B630" t="s">
        <v>80</v>
      </c>
    </row>
    <row r="631" spans="1:2" x14ac:dyDescent="0.25">
      <c r="A631" t="s">
        <v>2018</v>
      </c>
      <c r="B631" t="s">
        <v>1449</v>
      </c>
    </row>
    <row r="632" spans="1:2" x14ac:dyDescent="0.25">
      <c r="A632" t="s">
        <v>2019</v>
      </c>
      <c r="B632" t="s">
        <v>98</v>
      </c>
    </row>
    <row r="633" spans="1:2" x14ac:dyDescent="0.25">
      <c r="A633" t="s">
        <v>2020</v>
      </c>
      <c r="B633" t="s">
        <v>98</v>
      </c>
    </row>
    <row r="634" spans="1:2" x14ac:dyDescent="0.25">
      <c r="A634" t="s">
        <v>2312</v>
      </c>
      <c r="B634" t="s">
        <v>80</v>
      </c>
    </row>
    <row r="635" spans="1:2" x14ac:dyDescent="0.25">
      <c r="A635" t="s">
        <v>2313</v>
      </c>
      <c r="B635" t="s">
        <v>80</v>
      </c>
    </row>
    <row r="636" spans="1:2" x14ac:dyDescent="0.25">
      <c r="A636" t="s">
        <v>2319</v>
      </c>
      <c r="B636" t="s">
        <v>270</v>
      </c>
    </row>
    <row r="637" spans="1:2" x14ac:dyDescent="0.25">
      <c r="A637" t="s">
        <v>2322</v>
      </c>
      <c r="B637" t="s">
        <v>217</v>
      </c>
    </row>
    <row r="638" spans="1:2" x14ac:dyDescent="0.25">
      <c r="A638" t="s">
        <v>2323</v>
      </c>
      <c r="B638" t="s">
        <v>270</v>
      </c>
    </row>
    <row r="639" spans="1:2" x14ac:dyDescent="0.25">
      <c r="A639" t="s">
        <v>2347</v>
      </c>
      <c r="B639" t="s">
        <v>71</v>
      </c>
    </row>
    <row r="640" spans="1:2" x14ac:dyDescent="0.25">
      <c r="A640" t="s">
        <v>2352</v>
      </c>
      <c r="B640" t="s">
        <v>80</v>
      </c>
    </row>
    <row r="641" spans="1:2" x14ac:dyDescent="0.25">
      <c r="A641" t="s">
        <v>2330</v>
      </c>
      <c r="B641" t="s">
        <v>1452</v>
      </c>
    </row>
    <row r="642" spans="1:2" x14ac:dyDescent="0.25">
      <c r="A642" t="s">
        <v>2331</v>
      </c>
      <c r="B642" t="s">
        <v>98</v>
      </c>
    </row>
    <row r="643" spans="1:2" x14ac:dyDescent="0.25">
      <c r="A643" t="s">
        <v>2334</v>
      </c>
      <c r="B643" t="s">
        <v>71</v>
      </c>
    </row>
    <row r="644" spans="1:2" x14ac:dyDescent="0.25">
      <c r="A644" t="s">
        <v>2333</v>
      </c>
      <c r="B644" t="s">
        <v>1452</v>
      </c>
    </row>
    <row r="645" spans="1:2" x14ac:dyDescent="0.25">
      <c r="A645" t="s">
        <v>2335</v>
      </c>
      <c r="B645" t="s">
        <v>80</v>
      </c>
    </row>
    <row r="646" spans="1:2" x14ac:dyDescent="0.25">
      <c r="A646" t="s">
        <v>2337</v>
      </c>
      <c r="B646" t="s">
        <v>98</v>
      </c>
    </row>
    <row r="647" spans="1:2" x14ac:dyDescent="0.25">
      <c r="A647" t="s">
        <v>2339</v>
      </c>
      <c r="B647" t="s">
        <v>80</v>
      </c>
    </row>
    <row r="648" spans="1:2" x14ac:dyDescent="0.25">
      <c r="A648" t="s">
        <v>2340</v>
      </c>
      <c r="B648" t="s">
        <v>80</v>
      </c>
    </row>
    <row r="649" spans="1:2" x14ac:dyDescent="0.25">
      <c r="A649" t="s">
        <v>2341</v>
      </c>
      <c r="B649" t="s">
        <v>71</v>
      </c>
    </row>
    <row r="650" spans="1:2" x14ac:dyDescent="0.25">
      <c r="A650" t="s">
        <v>2342</v>
      </c>
      <c r="B650" t="s">
        <v>71</v>
      </c>
    </row>
    <row r="651" spans="1:2" x14ac:dyDescent="0.25">
      <c r="A651" t="s">
        <v>4051</v>
      </c>
      <c r="B651" t="s">
        <v>71</v>
      </c>
    </row>
    <row r="652" spans="1:2" x14ac:dyDescent="0.25">
      <c r="A652" t="s">
        <v>2396</v>
      </c>
      <c r="B652" t="s">
        <v>80</v>
      </c>
    </row>
    <row r="653" spans="1:2" x14ac:dyDescent="0.25">
      <c r="A653" t="s">
        <v>2386</v>
      </c>
      <c r="B653" t="s">
        <v>80</v>
      </c>
    </row>
    <row r="654" spans="1:2" x14ac:dyDescent="0.25">
      <c r="A654" t="s">
        <v>2380</v>
      </c>
      <c r="B654" t="s">
        <v>98</v>
      </c>
    </row>
    <row r="655" spans="1:2" x14ac:dyDescent="0.25">
      <c r="A655" t="s">
        <v>2381</v>
      </c>
      <c r="B655" t="s">
        <v>71</v>
      </c>
    </row>
    <row r="656" spans="1:2" x14ac:dyDescent="0.25">
      <c r="A656" t="s">
        <v>2377</v>
      </c>
      <c r="B656" t="s">
        <v>1452</v>
      </c>
    </row>
    <row r="657" spans="1:2" x14ac:dyDescent="0.25">
      <c r="A657" t="s">
        <v>2382</v>
      </c>
      <c r="B657" t="s">
        <v>98</v>
      </c>
    </row>
    <row r="658" spans="1:2" x14ac:dyDescent="0.25">
      <c r="A658" t="s">
        <v>2384</v>
      </c>
      <c r="B658" t="s">
        <v>80</v>
      </c>
    </row>
    <row r="659" spans="1:2" x14ac:dyDescent="0.25">
      <c r="A659" t="s">
        <v>2385</v>
      </c>
      <c r="B659" t="s">
        <v>80</v>
      </c>
    </row>
    <row r="660" spans="1:2" x14ac:dyDescent="0.25">
      <c r="A660" t="s">
        <v>2387</v>
      </c>
      <c r="B660" t="s">
        <v>147</v>
      </c>
    </row>
    <row r="661" spans="1:2" x14ac:dyDescent="0.25">
      <c r="A661" t="s">
        <v>2388</v>
      </c>
      <c r="B661" t="s">
        <v>147</v>
      </c>
    </row>
    <row r="662" spans="1:2" x14ac:dyDescent="0.25">
      <c r="A662" t="s">
        <v>2389</v>
      </c>
      <c r="B662" t="s">
        <v>147</v>
      </c>
    </row>
    <row r="663" spans="1:2" x14ac:dyDescent="0.25">
      <c r="A663" t="s">
        <v>2390</v>
      </c>
      <c r="B663" t="s">
        <v>147</v>
      </c>
    </row>
    <row r="664" spans="1:2" x14ac:dyDescent="0.25">
      <c r="A664" t="s">
        <v>2406</v>
      </c>
      <c r="B664" t="s">
        <v>98</v>
      </c>
    </row>
    <row r="665" spans="1:2" x14ac:dyDescent="0.25">
      <c r="A665" t="s">
        <v>2393</v>
      </c>
      <c r="B665" t="s">
        <v>147</v>
      </c>
    </row>
    <row r="666" spans="1:2" x14ac:dyDescent="0.25">
      <c r="A666" t="s">
        <v>2394</v>
      </c>
      <c r="B666" t="s">
        <v>147</v>
      </c>
    </row>
    <row r="667" spans="1:2" x14ac:dyDescent="0.25">
      <c r="A667" t="s">
        <v>2395</v>
      </c>
      <c r="B667" t="s">
        <v>1452</v>
      </c>
    </row>
    <row r="668" spans="1:2" x14ac:dyDescent="0.25">
      <c r="A668" t="s">
        <v>2529</v>
      </c>
      <c r="B668" t="s">
        <v>98</v>
      </c>
    </row>
    <row r="669" spans="1:2" x14ac:dyDescent="0.25">
      <c r="A669" t="s">
        <v>2420</v>
      </c>
      <c r="B669" t="s">
        <v>71</v>
      </c>
    </row>
    <row r="670" spans="1:2" x14ac:dyDescent="0.25">
      <c r="A670" t="s">
        <v>2577</v>
      </c>
      <c r="B670" t="s">
        <v>71</v>
      </c>
    </row>
    <row r="671" spans="1:2" x14ac:dyDescent="0.25">
      <c r="A671" t="s">
        <v>2425</v>
      </c>
      <c r="B671" t="s">
        <v>98</v>
      </c>
    </row>
    <row r="672" spans="1:2" x14ac:dyDescent="0.25">
      <c r="A672" t="s">
        <v>2426</v>
      </c>
      <c r="B672" t="s">
        <v>2305</v>
      </c>
    </row>
    <row r="673" spans="1:2" x14ac:dyDescent="0.25">
      <c r="A673" t="s">
        <v>2427</v>
      </c>
      <c r="B673" t="s">
        <v>2305</v>
      </c>
    </row>
    <row r="674" spans="1:2" x14ac:dyDescent="0.25">
      <c r="A674" t="s">
        <v>2428</v>
      </c>
      <c r="B674" t="s">
        <v>270</v>
      </c>
    </row>
    <row r="675" spans="1:2" x14ac:dyDescent="0.25">
      <c r="A675" t="s">
        <v>2431</v>
      </c>
      <c r="B675" t="s">
        <v>71</v>
      </c>
    </row>
    <row r="676" spans="1:2" x14ac:dyDescent="0.25">
      <c r="A676" t="s">
        <v>2435</v>
      </c>
      <c r="B676" t="s">
        <v>71</v>
      </c>
    </row>
    <row r="677" spans="1:2" x14ac:dyDescent="0.25">
      <c r="A677" t="s">
        <v>2839</v>
      </c>
      <c r="B677" t="s">
        <v>270</v>
      </c>
    </row>
    <row r="678" spans="1:2" x14ac:dyDescent="0.25">
      <c r="A678" t="s">
        <v>2430</v>
      </c>
      <c r="B678" t="s">
        <v>71</v>
      </c>
    </row>
    <row r="679" spans="1:2" x14ac:dyDescent="0.25">
      <c r="A679" t="s">
        <v>2438</v>
      </c>
      <c r="B679" t="s">
        <v>1452</v>
      </c>
    </row>
    <row r="680" spans="1:2" x14ac:dyDescent="0.25">
      <c r="A680" t="s">
        <v>4052</v>
      </c>
      <c r="B680" t="s">
        <v>98</v>
      </c>
    </row>
    <row r="681" spans="1:2" x14ac:dyDescent="0.25">
      <c r="A681" t="s">
        <v>2439</v>
      </c>
      <c r="B681" t="s">
        <v>71</v>
      </c>
    </row>
    <row r="682" spans="1:2" x14ac:dyDescent="0.25">
      <c r="A682" t="s">
        <v>2440</v>
      </c>
      <c r="B682" t="s">
        <v>1452</v>
      </c>
    </row>
    <row r="683" spans="1:2" x14ac:dyDescent="0.25">
      <c r="A683" t="s">
        <v>2441</v>
      </c>
      <c r="B683" t="s">
        <v>2305</v>
      </c>
    </row>
    <row r="684" spans="1:2" x14ac:dyDescent="0.25">
      <c r="A684" t="s">
        <v>2442</v>
      </c>
      <c r="B684" t="s">
        <v>1452</v>
      </c>
    </row>
    <row r="685" spans="1:2" x14ac:dyDescent="0.25">
      <c r="A685" t="s">
        <v>2443</v>
      </c>
      <c r="B685" t="s">
        <v>98</v>
      </c>
    </row>
    <row r="686" spans="1:2" x14ac:dyDescent="0.25">
      <c r="A686" t="s">
        <v>2444</v>
      </c>
      <c r="B686" t="s">
        <v>1452</v>
      </c>
    </row>
    <row r="687" spans="1:2" x14ac:dyDescent="0.25">
      <c r="A687" t="s">
        <v>2445</v>
      </c>
      <c r="B687" t="s">
        <v>80</v>
      </c>
    </row>
    <row r="688" spans="1:2" x14ac:dyDescent="0.25">
      <c r="A688" t="s">
        <v>2446</v>
      </c>
      <c r="B688" t="s">
        <v>80</v>
      </c>
    </row>
    <row r="689" spans="1:2" x14ac:dyDescent="0.25">
      <c r="A689" t="s">
        <v>4053</v>
      </c>
      <c r="B689" t="s">
        <v>56</v>
      </c>
    </row>
    <row r="690" spans="1:2" x14ac:dyDescent="0.25">
      <c r="A690" t="s">
        <v>4054</v>
      </c>
      <c r="B690" t="s">
        <v>56</v>
      </c>
    </row>
    <row r="691" spans="1:2" x14ac:dyDescent="0.25">
      <c r="A691" t="s">
        <v>4055</v>
      </c>
      <c r="B691" t="s">
        <v>56</v>
      </c>
    </row>
    <row r="692" spans="1:2" x14ac:dyDescent="0.25">
      <c r="A692" t="s">
        <v>4056</v>
      </c>
      <c r="B692" t="s">
        <v>56</v>
      </c>
    </row>
    <row r="693" spans="1:2" x14ac:dyDescent="0.25">
      <c r="A693" t="s">
        <v>4057</v>
      </c>
      <c r="B693" t="s">
        <v>56</v>
      </c>
    </row>
    <row r="694" spans="1:2" x14ac:dyDescent="0.25">
      <c r="A694" t="s">
        <v>4058</v>
      </c>
      <c r="B694" t="s">
        <v>56</v>
      </c>
    </row>
    <row r="695" spans="1:2" x14ac:dyDescent="0.25">
      <c r="A695" t="s">
        <v>4059</v>
      </c>
      <c r="B695" t="s">
        <v>56</v>
      </c>
    </row>
    <row r="696" spans="1:2" x14ac:dyDescent="0.25">
      <c r="A696" t="s">
        <v>4060</v>
      </c>
      <c r="B696" t="s">
        <v>56</v>
      </c>
    </row>
    <row r="697" spans="1:2" x14ac:dyDescent="0.25">
      <c r="A697" t="s">
        <v>4061</v>
      </c>
      <c r="B697" t="s">
        <v>56</v>
      </c>
    </row>
    <row r="698" spans="1:2" x14ac:dyDescent="0.25">
      <c r="A698" t="s">
        <v>4062</v>
      </c>
      <c r="B698" t="s">
        <v>56</v>
      </c>
    </row>
    <row r="699" spans="1:2" x14ac:dyDescent="0.25">
      <c r="A699" t="s">
        <v>4063</v>
      </c>
      <c r="B699" t="s">
        <v>56</v>
      </c>
    </row>
    <row r="700" spans="1:2" x14ac:dyDescent="0.25">
      <c r="A700" t="s">
        <v>4064</v>
      </c>
      <c r="B700" t="s">
        <v>56</v>
      </c>
    </row>
    <row r="701" spans="1:2" x14ac:dyDescent="0.25">
      <c r="A701" t="s">
        <v>4065</v>
      </c>
      <c r="B701" t="s">
        <v>56</v>
      </c>
    </row>
    <row r="702" spans="1:2" x14ac:dyDescent="0.25">
      <c r="A702" t="s">
        <v>4066</v>
      </c>
      <c r="B702" t="s">
        <v>56</v>
      </c>
    </row>
    <row r="703" spans="1:2" x14ac:dyDescent="0.25">
      <c r="A703" t="s">
        <v>4067</v>
      </c>
      <c r="B703" t="s">
        <v>56</v>
      </c>
    </row>
    <row r="704" spans="1:2" x14ac:dyDescent="0.25">
      <c r="A704" t="s">
        <v>2836</v>
      </c>
      <c r="B704" t="s">
        <v>147</v>
      </c>
    </row>
    <row r="705" spans="1:2" x14ac:dyDescent="0.25">
      <c r="A705" t="s">
        <v>2605</v>
      </c>
      <c r="B705" t="s">
        <v>1452</v>
      </c>
    </row>
    <row r="706" spans="1:2" x14ac:dyDescent="0.25">
      <c r="A706" t="s">
        <v>4068</v>
      </c>
      <c r="B706" t="s">
        <v>56</v>
      </c>
    </row>
    <row r="707" spans="1:2" x14ac:dyDescent="0.25">
      <c r="A707" t="s">
        <v>4069</v>
      </c>
      <c r="B707" t="s">
        <v>56</v>
      </c>
    </row>
    <row r="708" spans="1:2" x14ac:dyDescent="0.25">
      <c r="A708" t="s">
        <v>2533</v>
      </c>
      <c r="B708" t="s">
        <v>98</v>
      </c>
    </row>
    <row r="709" spans="1:2" x14ac:dyDescent="0.25">
      <c r="A709" t="s">
        <v>2524</v>
      </c>
      <c r="B709" t="s">
        <v>2305</v>
      </c>
    </row>
    <row r="710" spans="1:2" x14ac:dyDescent="0.25">
      <c r="A710" t="s">
        <v>2792</v>
      </c>
      <c r="B710" t="s">
        <v>2305</v>
      </c>
    </row>
    <row r="711" spans="1:2" x14ac:dyDescent="0.25">
      <c r="A711" t="s">
        <v>4070</v>
      </c>
      <c r="B711" t="s">
        <v>2305</v>
      </c>
    </row>
    <row r="712" spans="1:2" x14ac:dyDescent="0.25">
      <c r="A712" t="s">
        <v>2842</v>
      </c>
      <c r="B712" t="s">
        <v>2305</v>
      </c>
    </row>
    <row r="713" spans="1:2" x14ac:dyDescent="0.25">
      <c r="A713" t="s">
        <v>2844</v>
      </c>
      <c r="B713" t="s">
        <v>71</v>
      </c>
    </row>
    <row r="714" spans="1:2" x14ac:dyDescent="0.25">
      <c r="A714" t="s">
        <v>2845</v>
      </c>
      <c r="B714" t="s">
        <v>98</v>
      </c>
    </row>
    <row r="715" spans="1:2" x14ac:dyDescent="0.25">
      <c r="A715" t="s">
        <v>4071</v>
      </c>
      <c r="B715" t="s">
        <v>56</v>
      </c>
    </row>
    <row r="716" spans="1:2" x14ac:dyDescent="0.25">
      <c r="A716" t="s">
        <v>4072</v>
      </c>
      <c r="B716" t="s">
        <v>56</v>
      </c>
    </row>
    <row r="717" spans="1:2" x14ac:dyDescent="0.25">
      <c r="A717" t="s">
        <v>4073</v>
      </c>
      <c r="B717" t="s">
        <v>56</v>
      </c>
    </row>
    <row r="718" spans="1:2" x14ac:dyDescent="0.25">
      <c r="A718" t="s">
        <v>4074</v>
      </c>
      <c r="B718" t="s">
        <v>56</v>
      </c>
    </row>
    <row r="719" spans="1:2" x14ac:dyDescent="0.25">
      <c r="A719" t="s">
        <v>4075</v>
      </c>
      <c r="B719" t="s">
        <v>56</v>
      </c>
    </row>
    <row r="720" spans="1:2" x14ac:dyDescent="0.25">
      <c r="A720" t="s">
        <v>2468</v>
      </c>
      <c r="B720" t="s">
        <v>217</v>
      </c>
    </row>
    <row r="721" spans="1:2" x14ac:dyDescent="0.25">
      <c r="A721" t="s">
        <v>4076</v>
      </c>
      <c r="B721" t="s">
        <v>56</v>
      </c>
    </row>
    <row r="722" spans="1:2" x14ac:dyDescent="0.25">
      <c r="A722" t="s">
        <v>4077</v>
      </c>
      <c r="B722" t="s">
        <v>56</v>
      </c>
    </row>
    <row r="723" spans="1:2" x14ac:dyDescent="0.25">
      <c r="A723" t="s">
        <v>2473</v>
      </c>
      <c r="B723" t="s">
        <v>80</v>
      </c>
    </row>
    <row r="724" spans="1:2" x14ac:dyDescent="0.25">
      <c r="A724" t="s">
        <v>4078</v>
      </c>
      <c r="B724" t="s">
        <v>56</v>
      </c>
    </row>
    <row r="725" spans="1:2" x14ac:dyDescent="0.25">
      <c r="A725" t="s">
        <v>4079</v>
      </c>
      <c r="B725" t="s">
        <v>56</v>
      </c>
    </row>
    <row r="726" spans="1:2" x14ac:dyDescent="0.25">
      <c r="A726" t="s">
        <v>2847</v>
      </c>
      <c r="B726" t="s">
        <v>98</v>
      </c>
    </row>
    <row r="727" spans="1:2" x14ac:dyDescent="0.25">
      <c r="A727" t="s">
        <v>2447</v>
      </c>
      <c r="B727" t="s">
        <v>71</v>
      </c>
    </row>
    <row r="728" spans="1:2" x14ac:dyDescent="0.25">
      <c r="A728" t="s">
        <v>2493</v>
      </c>
      <c r="B728" t="s">
        <v>1452</v>
      </c>
    </row>
    <row r="729" spans="1:2" x14ac:dyDescent="0.25">
      <c r="A729" t="s">
        <v>2474</v>
      </c>
      <c r="B729" t="s">
        <v>217</v>
      </c>
    </row>
    <row r="730" spans="1:2" x14ac:dyDescent="0.25">
      <c r="A730" t="s">
        <v>2475</v>
      </c>
      <c r="B730" t="s">
        <v>98</v>
      </c>
    </row>
    <row r="731" spans="1:2" x14ac:dyDescent="0.25">
      <c r="A731" t="s">
        <v>2476</v>
      </c>
      <c r="B731" t="s">
        <v>80</v>
      </c>
    </row>
    <row r="732" spans="1:2" x14ac:dyDescent="0.25">
      <c r="A732" t="s">
        <v>2477</v>
      </c>
      <c r="B732" t="s">
        <v>80</v>
      </c>
    </row>
    <row r="733" spans="1:2" x14ac:dyDescent="0.25">
      <c r="A733" t="s">
        <v>2478</v>
      </c>
      <c r="B733" t="s">
        <v>71</v>
      </c>
    </row>
    <row r="734" spans="1:2" x14ac:dyDescent="0.25">
      <c r="A734" t="s">
        <v>2479</v>
      </c>
      <c r="B734" t="s">
        <v>80</v>
      </c>
    </row>
    <row r="735" spans="1:2" x14ac:dyDescent="0.25">
      <c r="A735" t="s">
        <v>2480</v>
      </c>
      <c r="B735" t="s">
        <v>229</v>
      </c>
    </row>
    <row r="736" spans="1:2" x14ac:dyDescent="0.25">
      <c r="A736" t="s">
        <v>2481</v>
      </c>
      <c r="B736" t="s">
        <v>98</v>
      </c>
    </row>
    <row r="737" spans="1:2" x14ac:dyDescent="0.25">
      <c r="A737" t="s">
        <v>2482</v>
      </c>
      <c r="B737" t="s">
        <v>71</v>
      </c>
    </row>
    <row r="738" spans="1:2" x14ac:dyDescent="0.25">
      <c r="A738" t="s">
        <v>2483</v>
      </c>
      <c r="B738" t="s">
        <v>80</v>
      </c>
    </row>
    <row r="739" spans="1:2" x14ac:dyDescent="0.25">
      <c r="A739" t="s">
        <v>2486</v>
      </c>
      <c r="B739" t="s">
        <v>71</v>
      </c>
    </row>
    <row r="740" spans="1:2" x14ac:dyDescent="0.25">
      <c r="A740" t="s">
        <v>2485</v>
      </c>
      <c r="B740" t="s">
        <v>80</v>
      </c>
    </row>
    <row r="741" spans="1:2" x14ac:dyDescent="0.25">
      <c r="A741" t="s">
        <v>2495</v>
      </c>
      <c r="B741" t="s">
        <v>71</v>
      </c>
    </row>
    <row r="742" spans="1:2" x14ac:dyDescent="0.25">
      <c r="A742" t="s">
        <v>2487</v>
      </c>
      <c r="B742" t="s">
        <v>217</v>
      </c>
    </row>
    <row r="743" spans="1:2" x14ac:dyDescent="0.25">
      <c r="A743" t="s">
        <v>2488</v>
      </c>
      <c r="B743" t="s">
        <v>71</v>
      </c>
    </row>
    <row r="744" spans="1:2" x14ac:dyDescent="0.25">
      <c r="A744" t="s">
        <v>2489</v>
      </c>
      <c r="B744" t="s">
        <v>71</v>
      </c>
    </row>
    <row r="745" spans="1:2" x14ac:dyDescent="0.25">
      <c r="A745" t="s">
        <v>2490</v>
      </c>
      <c r="B745" t="s">
        <v>80</v>
      </c>
    </row>
    <row r="746" spans="1:2" x14ac:dyDescent="0.25">
      <c r="A746" t="s">
        <v>2491</v>
      </c>
      <c r="B746" t="s">
        <v>71</v>
      </c>
    </row>
    <row r="747" spans="1:2" x14ac:dyDescent="0.25">
      <c r="A747" t="s">
        <v>2492</v>
      </c>
      <c r="B747" t="s">
        <v>98</v>
      </c>
    </row>
    <row r="748" spans="1:2" x14ac:dyDescent="0.25">
      <c r="A748" t="s">
        <v>2522</v>
      </c>
      <c r="B748" t="s">
        <v>80</v>
      </c>
    </row>
    <row r="749" spans="1:2" x14ac:dyDescent="0.25">
      <c r="A749" t="s">
        <v>2525</v>
      </c>
      <c r="B749" t="s">
        <v>80</v>
      </c>
    </row>
    <row r="750" spans="1:2" x14ac:dyDescent="0.25">
      <c r="A750" t="s">
        <v>2575</v>
      </c>
      <c r="B750" t="s">
        <v>80</v>
      </c>
    </row>
    <row r="751" spans="1:2" x14ac:dyDescent="0.25">
      <c r="A751" t="s">
        <v>2581</v>
      </c>
      <c r="B751" t="s">
        <v>80</v>
      </c>
    </row>
    <row r="752" spans="1:2" x14ac:dyDescent="0.25">
      <c r="A752" t="s">
        <v>2576</v>
      </c>
      <c r="B752" t="s">
        <v>80</v>
      </c>
    </row>
    <row r="753" spans="1:2" x14ac:dyDescent="0.25">
      <c r="A753" t="s">
        <v>2578</v>
      </c>
      <c r="B753" t="s">
        <v>80</v>
      </c>
    </row>
    <row r="754" spans="1:2" x14ac:dyDescent="0.25">
      <c r="A754" t="s">
        <v>2602</v>
      </c>
      <c r="B754" t="s">
        <v>80</v>
      </c>
    </row>
    <row r="755" spans="1:2" x14ac:dyDescent="0.25">
      <c r="A755" t="s">
        <v>2528</v>
      </c>
      <c r="B755" t="s">
        <v>80</v>
      </c>
    </row>
    <row r="756" spans="1:2" x14ac:dyDescent="0.25">
      <c r="A756" t="s">
        <v>2604</v>
      </c>
      <c r="B756" t="s">
        <v>98</v>
      </c>
    </row>
    <row r="757" spans="1:2" x14ac:dyDescent="0.25">
      <c r="A757" t="s">
        <v>2532</v>
      </c>
      <c r="B757" t="s">
        <v>270</v>
      </c>
    </row>
    <row r="758" spans="1:2" x14ac:dyDescent="0.25">
      <c r="A758" t="s">
        <v>2607</v>
      </c>
      <c r="B758" t="s">
        <v>98</v>
      </c>
    </row>
    <row r="759" spans="1:2" x14ac:dyDescent="0.25">
      <c r="A759" t="s">
        <v>2557</v>
      </c>
      <c r="B759" t="s">
        <v>80</v>
      </c>
    </row>
    <row r="760" spans="1:2" x14ac:dyDescent="0.25">
      <c r="A760" t="s">
        <v>2534</v>
      </c>
      <c r="B760" t="s">
        <v>1452</v>
      </c>
    </row>
    <row r="761" spans="1:2" x14ac:dyDescent="0.25">
      <c r="A761" t="s">
        <v>2609</v>
      </c>
      <c r="B761" t="s">
        <v>80</v>
      </c>
    </row>
    <row r="762" spans="1:2" x14ac:dyDescent="0.25">
      <c r="A762" t="s">
        <v>2610</v>
      </c>
      <c r="B762" t="s">
        <v>80</v>
      </c>
    </row>
    <row r="763" spans="1:2" x14ac:dyDescent="0.25">
      <c r="A763" t="s">
        <v>2537</v>
      </c>
      <c r="B763" t="s">
        <v>1452</v>
      </c>
    </row>
    <row r="764" spans="1:2" x14ac:dyDescent="0.25">
      <c r="A764" t="s">
        <v>2611</v>
      </c>
      <c r="B764" t="s">
        <v>80</v>
      </c>
    </row>
    <row r="765" spans="1:2" x14ac:dyDescent="0.25">
      <c r="A765" t="s">
        <v>2546</v>
      </c>
      <c r="B765" t="s">
        <v>229</v>
      </c>
    </row>
    <row r="766" spans="1:2" x14ac:dyDescent="0.25">
      <c r="A766" t="s">
        <v>2639</v>
      </c>
      <c r="B766" t="s">
        <v>80</v>
      </c>
    </row>
    <row r="767" spans="1:2" x14ac:dyDescent="0.25">
      <c r="A767" t="s">
        <v>2538</v>
      </c>
      <c r="B767" t="s">
        <v>80</v>
      </c>
    </row>
    <row r="768" spans="1:2" x14ac:dyDescent="0.25">
      <c r="A768" t="s">
        <v>2539</v>
      </c>
      <c r="B768" t="s">
        <v>270</v>
      </c>
    </row>
    <row r="769" spans="1:2" x14ac:dyDescent="0.25">
      <c r="A769" t="s">
        <v>2540</v>
      </c>
      <c r="B769" t="s">
        <v>80</v>
      </c>
    </row>
    <row r="770" spans="1:2" x14ac:dyDescent="0.25">
      <c r="A770" t="s">
        <v>2558</v>
      </c>
      <c r="B770" t="s">
        <v>229</v>
      </c>
    </row>
    <row r="771" spans="1:2" x14ac:dyDescent="0.25">
      <c r="A771" t="s">
        <v>2628</v>
      </c>
      <c r="B771" t="s">
        <v>80</v>
      </c>
    </row>
    <row r="772" spans="1:2" x14ac:dyDescent="0.25">
      <c r="A772" t="s">
        <v>2542</v>
      </c>
      <c r="B772" t="s">
        <v>229</v>
      </c>
    </row>
    <row r="773" spans="1:2" x14ac:dyDescent="0.25">
      <c r="A773" t="s">
        <v>2543</v>
      </c>
      <c r="B773" t="s">
        <v>80</v>
      </c>
    </row>
    <row r="774" spans="1:2" x14ac:dyDescent="0.25">
      <c r="A774" t="s">
        <v>2544</v>
      </c>
      <c r="B774" t="s">
        <v>98</v>
      </c>
    </row>
    <row r="775" spans="1:2" x14ac:dyDescent="0.25">
      <c r="A775" t="s">
        <v>2548</v>
      </c>
      <c r="B775" t="s">
        <v>71</v>
      </c>
    </row>
    <row r="776" spans="1:2" x14ac:dyDescent="0.25">
      <c r="A776" t="s">
        <v>2545</v>
      </c>
      <c r="B776" t="s">
        <v>71</v>
      </c>
    </row>
    <row r="777" spans="1:2" x14ac:dyDescent="0.25">
      <c r="A777" t="s">
        <v>2630</v>
      </c>
      <c r="B777" t="s">
        <v>2305</v>
      </c>
    </row>
    <row r="778" spans="1:2" x14ac:dyDescent="0.25">
      <c r="A778" t="s">
        <v>2631</v>
      </c>
      <c r="B778" t="s">
        <v>98</v>
      </c>
    </row>
    <row r="779" spans="1:2" x14ac:dyDescent="0.25">
      <c r="A779" t="s">
        <v>2724</v>
      </c>
      <c r="B779" t="s">
        <v>80</v>
      </c>
    </row>
    <row r="780" spans="1:2" x14ac:dyDescent="0.25">
      <c r="A780" t="s">
        <v>2725</v>
      </c>
      <c r="B780" t="s">
        <v>80</v>
      </c>
    </row>
    <row r="781" spans="1:2" x14ac:dyDescent="0.25">
      <c r="A781" t="s">
        <v>2633</v>
      </c>
      <c r="B781" t="s">
        <v>80</v>
      </c>
    </row>
    <row r="782" spans="1:2" x14ac:dyDescent="0.25">
      <c r="A782" t="s">
        <v>2668</v>
      </c>
      <c r="B782" t="s">
        <v>80</v>
      </c>
    </row>
    <row r="783" spans="1:2" x14ac:dyDescent="0.25">
      <c r="A783" t="s">
        <v>2635</v>
      </c>
      <c r="B783" t="s">
        <v>80</v>
      </c>
    </row>
    <row r="784" spans="1:2" x14ac:dyDescent="0.25">
      <c r="A784" t="s">
        <v>2640</v>
      </c>
      <c r="B784" t="s">
        <v>80</v>
      </c>
    </row>
    <row r="785" spans="1:2" x14ac:dyDescent="0.25">
      <c r="A785" t="s">
        <v>2641</v>
      </c>
      <c r="B785" t="s">
        <v>98</v>
      </c>
    </row>
    <row r="786" spans="1:2" x14ac:dyDescent="0.25">
      <c r="A786" t="s">
        <v>2670</v>
      </c>
      <c r="B786" t="s">
        <v>71</v>
      </c>
    </row>
    <row r="787" spans="1:2" x14ac:dyDescent="0.25">
      <c r="A787" t="s">
        <v>2643</v>
      </c>
      <c r="B787" t="s">
        <v>80</v>
      </c>
    </row>
    <row r="788" spans="1:2" x14ac:dyDescent="0.25">
      <c r="A788" t="s">
        <v>2645</v>
      </c>
      <c r="B788" t="s">
        <v>270</v>
      </c>
    </row>
    <row r="789" spans="1:2" x14ac:dyDescent="0.25">
      <c r="A789" t="s">
        <v>2646</v>
      </c>
      <c r="B789" t="s">
        <v>270</v>
      </c>
    </row>
    <row r="790" spans="1:2" x14ac:dyDescent="0.25">
      <c r="A790" t="s">
        <v>2627</v>
      </c>
      <c r="B790" t="s">
        <v>80</v>
      </c>
    </row>
    <row r="791" spans="1:2" x14ac:dyDescent="0.25">
      <c r="A791" t="s">
        <v>2666</v>
      </c>
      <c r="B791" t="s">
        <v>147</v>
      </c>
    </row>
    <row r="792" spans="1:2" x14ac:dyDescent="0.25">
      <c r="A792" t="s">
        <v>2625</v>
      </c>
      <c r="B792" t="s">
        <v>80</v>
      </c>
    </row>
    <row r="793" spans="1:2" x14ac:dyDescent="0.25">
      <c r="A793" t="s">
        <v>2667</v>
      </c>
      <c r="B793" t="s">
        <v>80</v>
      </c>
    </row>
    <row r="794" spans="1:2" x14ac:dyDescent="0.25">
      <c r="A794" t="s">
        <v>2730</v>
      </c>
      <c r="B794" t="s">
        <v>80</v>
      </c>
    </row>
    <row r="795" spans="1:2" x14ac:dyDescent="0.25">
      <c r="A795" t="s">
        <v>2647</v>
      </c>
      <c r="B795" t="s">
        <v>80</v>
      </c>
    </row>
    <row r="796" spans="1:2" x14ac:dyDescent="0.25">
      <c r="A796" t="s">
        <v>2648</v>
      </c>
      <c r="B796" t="s">
        <v>80</v>
      </c>
    </row>
    <row r="797" spans="1:2" x14ac:dyDescent="0.25">
      <c r="A797" t="s">
        <v>2649</v>
      </c>
      <c r="B797" t="s">
        <v>80</v>
      </c>
    </row>
    <row r="798" spans="1:2" x14ac:dyDescent="0.25">
      <c r="A798" t="s">
        <v>2651</v>
      </c>
      <c r="B798" t="s">
        <v>80</v>
      </c>
    </row>
    <row r="799" spans="1:2" x14ac:dyDescent="0.25">
      <c r="A799" t="s">
        <v>2652</v>
      </c>
      <c r="B799" t="s">
        <v>80</v>
      </c>
    </row>
    <row r="800" spans="1:2" x14ac:dyDescent="0.25">
      <c r="A800" t="s">
        <v>2756</v>
      </c>
      <c r="B800" t="s">
        <v>71</v>
      </c>
    </row>
    <row r="801" spans="1:2" x14ac:dyDescent="0.25">
      <c r="A801" t="s">
        <v>2733</v>
      </c>
      <c r="B801" t="s">
        <v>98</v>
      </c>
    </row>
    <row r="802" spans="1:2" x14ac:dyDescent="0.25">
      <c r="A802" t="s">
        <v>2757</v>
      </c>
      <c r="B802" t="s">
        <v>229</v>
      </c>
    </row>
    <row r="803" spans="1:2" x14ac:dyDescent="0.25">
      <c r="A803" t="s">
        <v>2734</v>
      </c>
      <c r="B803" t="s">
        <v>80</v>
      </c>
    </row>
    <row r="804" spans="1:2" x14ac:dyDescent="0.25">
      <c r="A804" t="s">
        <v>4080</v>
      </c>
      <c r="B804" t="s">
        <v>80</v>
      </c>
    </row>
    <row r="805" spans="1:2" x14ac:dyDescent="0.25">
      <c r="A805" t="s">
        <v>2736</v>
      </c>
      <c r="B805" t="s">
        <v>229</v>
      </c>
    </row>
    <row r="806" spans="1:2" x14ac:dyDescent="0.25">
      <c r="A806" t="s">
        <v>2759</v>
      </c>
      <c r="B806" t="s">
        <v>147</v>
      </c>
    </row>
    <row r="807" spans="1:2" x14ac:dyDescent="0.25">
      <c r="A807" t="s">
        <v>2737</v>
      </c>
      <c r="B807" t="s">
        <v>229</v>
      </c>
    </row>
    <row r="808" spans="1:2" x14ac:dyDescent="0.25">
      <c r="A808" t="s">
        <v>2738</v>
      </c>
      <c r="B808" t="s">
        <v>80</v>
      </c>
    </row>
    <row r="809" spans="1:2" x14ac:dyDescent="0.25">
      <c r="A809" t="s">
        <v>2761</v>
      </c>
      <c r="B809" t="s">
        <v>147</v>
      </c>
    </row>
    <row r="810" spans="1:2" x14ac:dyDescent="0.25">
      <c r="A810" t="s">
        <v>2739</v>
      </c>
      <c r="B810" t="s">
        <v>229</v>
      </c>
    </row>
    <row r="811" spans="1:2" x14ac:dyDescent="0.25">
      <c r="A811" t="s">
        <v>2763</v>
      </c>
      <c r="B811" t="s">
        <v>80</v>
      </c>
    </row>
    <row r="812" spans="1:2" x14ac:dyDescent="0.25">
      <c r="A812" t="s">
        <v>2740</v>
      </c>
      <c r="B812" t="s">
        <v>80</v>
      </c>
    </row>
    <row r="813" spans="1:2" x14ac:dyDescent="0.25">
      <c r="A813" t="s">
        <v>2764</v>
      </c>
      <c r="B813" t="s">
        <v>80</v>
      </c>
    </row>
    <row r="814" spans="1:2" x14ac:dyDescent="0.25">
      <c r="A814" t="s">
        <v>2742</v>
      </c>
      <c r="B814" t="s">
        <v>4046</v>
      </c>
    </row>
    <row r="815" spans="1:2" x14ac:dyDescent="0.25">
      <c r="A815" t="s">
        <v>2743</v>
      </c>
      <c r="B815" t="s">
        <v>71</v>
      </c>
    </row>
    <row r="816" spans="1:2" x14ac:dyDescent="0.25">
      <c r="A816" t="s">
        <v>2765</v>
      </c>
      <c r="B816" t="s">
        <v>147</v>
      </c>
    </row>
    <row r="817" spans="1:2" x14ac:dyDescent="0.25">
      <c r="A817" t="s">
        <v>2766</v>
      </c>
      <c r="B817" t="s">
        <v>80</v>
      </c>
    </row>
    <row r="818" spans="1:2" x14ac:dyDescent="0.25">
      <c r="A818" t="s">
        <v>2767</v>
      </c>
      <c r="B818" t="s">
        <v>80</v>
      </c>
    </row>
    <row r="819" spans="1:2" x14ac:dyDescent="0.25">
      <c r="A819" t="s">
        <v>2768</v>
      </c>
      <c r="B819" t="s">
        <v>80</v>
      </c>
    </row>
    <row r="820" spans="1:2" x14ac:dyDescent="0.25">
      <c r="A820" t="s">
        <v>2769</v>
      </c>
      <c r="B820" t="s">
        <v>80</v>
      </c>
    </row>
    <row r="821" spans="1:2" x14ac:dyDescent="0.25">
      <c r="A821" t="s">
        <v>2770</v>
      </c>
      <c r="B821" t="s">
        <v>147</v>
      </c>
    </row>
    <row r="822" spans="1:2" x14ac:dyDescent="0.25">
      <c r="A822" t="s">
        <v>2771</v>
      </c>
      <c r="B822" t="s">
        <v>80</v>
      </c>
    </row>
    <row r="823" spans="1:2" x14ac:dyDescent="0.25">
      <c r="A823" t="s">
        <v>2810</v>
      </c>
      <c r="B823" t="s">
        <v>80</v>
      </c>
    </row>
    <row r="824" spans="1:2" x14ac:dyDescent="0.25">
      <c r="A824" t="s">
        <v>2812</v>
      </c>
      <c r="B824" t="s">
        <v>80</v>
      </c>
    </row>
    <row r="825" spans="1:2" x14ac:dyDescent="0.25">
      <c r="A825" t="s">
        <v>2817</v>
      </c>
      <c r="B825" t="s">
        <v>80</v>
      </c>
    </row>
    <row r="826" spans="1:2" x14ac:dyDescent="0.25">
      <c r="A826" t="s">
        <v>2789</v>
      </c>
      <c r="B826" t="s">
        <v>80</v>
      </c>
    </row>
    <row r="827" spans="1:2" x14ac:dyDescent="0.25">
      <c r="A827" t="s">
        <v>2821</v>
      </c>
      <c r="B827" t="s">
        <v>270</v>
      </c>
    </row>
    <row r="828" spans="1:2" x14ac:dyDescent="0.25">
      <c r="A828" t="s">
        <v>2791</v>
      </c>
      <c r="B828" t="s">
        <v>80</v>
      </c>
    </row>
    <row r="829" spans="1:2" x14ac:dyDescent="0.25">
      <c r="A829" t="s">
        <v>2793</v>
      </c>
      <c r="B829" t="s">
        <v>80</v>
      </c>
    </row>
    <row r="830" spans="1:2" x14ac:dyDescent="0.25">
      <c r="A830" t="s">
        <v>2794</v>
      </c>
      <c r="B830" t="s">
        <v>71</v>
      </c>
    </row>
    <row r="831" spans="1:2" x14ac:dyDescent="0.25">
      <c r="A831" t="s">
        <v>2803</v>
      </c>
      <c r="B831" t="s">
        <v>147</v>
      </c>
    </row>
    <row r="832" spans="1:2" x14ac:dyDescent="0.25">
      <c r="A832" t="s">
        <v>2795</v>
      </c>
      <c r="B832" t="s">
        <v>80</v>
      </c>
    </row>
    <row r="833" spans="1:2" x14ac:dyDescent="0.25">
      <c r="A833" t="s">
        <v>2796</v>
      </c>
      <c r="B833" t="s">
        <v>80</v>
      </c>
    </row>
    <row r="834" spans="1:2" x14ac:dyDescent="0.25">
      <c r="A834" t="s">
        <v>2797</v>
      </c>
      <c r="B834" t="s">
        <v>98</v>
      </c>
    </row>
    <row r="835" spans="1:2" x14ac:dyDescent="0.25">
      <c r="A835" t="s">
        <v>2798</v>
      </c>
      <c r="B835" t="s">
        <v>71</v>
      </c>
    </row>
    <row r="836" spans="1:2" x14ac:dyDescent="0.25">
      <c r="A836" t="s">
        <v>2799</v>
      </c>
      <c r="B836" t="s">
        <v>115</v>
      </c>
    </row>
    <row r="837" spans="1:2" x14ac:dyDescent="0.25">
      <c r="A837" t="s">
        <v>2800</v>
      </c>
      <c r="B837" t="s">
        <v>98</v>
      </c>
    </row>
    <row r="838" spans="1:2" x14ac:dyDescent="0.25">
      <c r="A838" t="s">
        <v>2310</v>
      </c>
      <c r="B838" t="s">
        <v>98</v>
      </c>
    </row>
    <row r="839" spans="1:2" x14ac:dyDescent="0.25">
      <c r="A839" t="s">
        <v>2326</v>
      </c>
      <c r="B839" t="s">
        <v>71</v>
      </c>
    </row>
    <row r="840" spans="1:2" x14ac:dyDescent="0.25">
      <c r="A840" t="s">
        <v>2325</v>
      </c>
      <c r="B840" t="s">
        <v>98</v>
      </c>
    </row>
    <row r="841" spans="1:2" x14ac:dyDescent="0.25">
      <c r="A841" t="s">
        <v>2327</v>
      </c>
      <c r="B841" t="s">
        <v>80</v>
      </c>
    </row>
    <row r="842" spans="1:2" x14ac:dyDescent="0.25">
      <c r="A842" t="s">
        <v>2329</v>
      </c>
      <c r="B842" t="s">
        <v>71</v>
      </c>
    </row>
    <row r="843" spans="1:2" x14ac:dyDescent="0.25">
      <c r="A843" t="s">
        <v>2358</v>
      </c>
      <c r="B843" t="s">
        <v>71</v>
      </c>
    </row>
    <row r="844" spans="1:2" x14ac:dyDescent="0.25">
      <c r="A844" t="s">
        <v>2321</v>
      </c>
      <c r="B844" t="s">
        <v>270</v>
      </c>
    </row>
    <row r="845" spans="1:2" x14ac:dyDescent="0.25">
      <c r="A845" t="s">
        <v>2324</v>
      </c>
      <c r="B845" t="s">
        <v>98</v>
      </c>
    </row>
    <row r="846" spans="1:2" x14ac:dyDescent="0.25">
      <c r="A846" t="s">
        <v>2320</v>
      </c>
      <c r="B846" t="s">
        <v>80</v>
      </c>
    </row>
    <row r="847" spans="1:2" x14ac:dyDescent="0.25">
      <c r="A847" t="s">
        <v>2343</v>
      </c>
      <c r="B847" t="s">
        <v>2305</v>
      </c>
    </row>
    <row r="848" spans="1:2" x14ac:dyDescent="0.25">
      <c r="A848" t="s">
        <v>2344</v>
      </c>
      <c r="B848" t="s">
        <v>2305</v>
      </c>
    </row>
    <row r="849" spans="1:2" x14ac:dyDescent="0.25">
      <c r="A849" t="s">
        <v>2345</v>
      </c>
      <c r="B849" t="s">
        <v>71</v>
      </c>
    </row>
    <row r="850" spans="1:2" x14ac:dyDescent="0.25">
      <c r="A850" t="s">
        <v>2346</v>
      </c>
      <c r="B850" t="s">
        <v>1449</v>
      </c>
    </row>
    <row r="851" spans="1:2" x14ac:dyDescent="0.25">
      <c r="A851" t="s">
        <v>2356</v>
      </c>
      <c r="B851" t="s">
        <v>71</v>
      </c>
    </row>
    <row r="852" spans="1:2" x14ac:dyDescent="0.25">
      <c r="A852" t="s">
        <v>2348</v>
      </c>
      <c r="B852" t="s">
        <v>98</v>
      </c>
    </row>
    <row r="853" spans="1:2" x14ac:dyDescent="0.25">
      <c r="A853" t="s">
        <v>2351</v>
      </c>
      <c r="B853" t="s">
        <v>270</v>
      </c>
    </row>
    <row r="854" spans="1:2" x14ac:dyDescent="0.25">
      <c r="A854" t="s">
        <v>2379</v>
      </c>
      <c r="B854" t="s">
        <v>98</v>
      </c>
    </row>
    <row r="855" spans="1:2" x14ac:dyDescent="0.25">
      <c r="A855" t="s">
        <v>2416</v>
      </c>
      <c r="B855" t="s">
        <v>1449</v>
      </c>
    </row>
    <row r="856" spans="1:2" x14ac:dyDescent="0.25">
      <c r="A856" t="s">
        <v>2378</v>
      </c>
      <c r="B856" t="s">
        <v>98</v>
      </c>
    </row>
    <row r="857" spans="1:2" x14ac:dyDescent="0.25">
      <c r="A857" t="s">
        <v>2391</v>
      </c>
      <c r="B857" t="s">
        <v>98</v>
      </c>
    </row>
    <row r="858" spans="1:2" x14ac:dyDescent="0.25">
      <c r="A858" t="s">
        <v>2336</v>
      </c>
      <c r="B858" t="s">
        <v>2305</v>
      </c>
    </row>
    <row r="859" spans="1:2" x14ac:dyDescent="0.25">
      <c r="A859" t="s">
        <v>2392</v>
      </c>
      <c r="B859" t="s">
        <v>98</v>
      </c>
    </row>
    <row r="860" spans="1:2" x14ac:dyDescent="0.25">
      <c r="A860" t="s">
        <v>2397</v>
      </c>
      <c r="B860" t="s">
        <v>217</v>
      </c>
    </row>
    <row r="861" spans="1:2" x14ac:dyDescent="0.25">
      <c r="A861" t="s">
        <v>2398</v>
      </c>
      <c r="B861" t="s">
        <v>71</v>
      </c>
    </row>
    <row r="862" spans="1:2" x14ac:dyDescent="0.25">
      <c r="A862" t="s">
        <v>2399</v>
      </c>
      <c r="B862" t="s">
        <v>98</v>
      </c>
    </row>
    <row r="863" spans="1:2" x14ac:dyDescent="0.25">
      <c r="A863" t="s">
        <v>2400</v>
      </c>
      <c r="B863" t="s">
        <v>98</v>
      </c>
    </row>
    <row r="864" spans="1:2" x14ac:dyDescent="0.25">
      <c r="A864" t="s">
        <v>2401</v>
      </c>
      <c r="B864" t="s">
        <v>98</v>
      </c>
    </row>
    <row r="865" spans="1:2" x14ac:dyDescent="0.25">
      <c r="A865" t="s">
        <v>2402</v>
      </c>
      <c r="B865" t="s">
        <v>98</v>
      </c>
    </row>
    <row r="866" spans="1:2" x14ac:dyDescent="0.25">
      <c r="A866" t="s">
        <v>2372</v>
      </c>
      <c r="B866" t="s">
        <v>2305</v>
      </c>
    </row>
    <row r="867" spans="1:2" x14ac:dyDescent="0.25">
      <c r="A867" t="s">
        <v>2403</v>
      </c>
      <c r="B867" t="s">
        <v>98</v>
      </c>
    </row>
    <row r="868" spans="1:2" x14ac:dyDescent="0.25">
      <c r="A868" t="s">
        <v>2404</v>
      </c>
      <c r="B868" t="s">
        <v>217</v>
      </c>
    </row>
    <row r="869" spans="1:2" x14ac:dyDescent="0.25">
      <c r="A869" t="s">
        <v>2405</v>
      </c>
      <c r="B869" t="s">
        <v>4047</v>
      </c>
    </row>
    <row r="870" spans="1:2" x14ac:dyDescent="0.25">
      <c r="A870" t="s">
        <v>2407</v>
      </c>
      <c r="B870" t="s">
        <v>71</v>
      </c>
    </row>
    <row r="871" spans="1:2" x14ac:dyDescent="0.25">
      <c r="A871" t="s">
        <v>2411</v>
      </c>
      <c r="B871" t="s">
        <v>115</v>
      </c>
    </row>
    <row r="872" spans="1:2" x14ac:dyDescent="0.25">
      <c r="A872" t="s">
        <v>2408</v>
      </c>
      <c r="B872" t="s">
        <v>1449</v>
      </c>
    </row>
    <row r="873" spans="1:2" x14ac:dyDescent="0.25">
      <c r="A873" t="s">
        <v>2349</v>
      </c>
      <c r="B873" t="s">
        <v>115</v>
      </c>
    </row>
    <row r="874" spans="1:2" x14ac:dyDescent="0.25">
      <c r="A874" t="s">
        <v>2409</v>
      </c>
      <c r="B874" t="s">
        <v>71</v>
      </c>
    </row>
    <row r="875" spans="1:2" x14ac:dyDescent="0.25">
      <c r="A875" t="s">
        <v>2410</v>
      </c>
      <c r="B875" t="s">
        <v>1449</v>
      </c>
    </row>
    <row r="876" spans="1:2" x14ac:dyDescent="0.25">
      <c r="A876" t="s">
        <v>2824</v>
      </c>
      <c r="B876" t="s">
        <v>98</v>
      </c>
    </row>
    <row r="877" spans="1:2" x14ac:dyDescent="0.25">
      <c r="A877" t="s">
        <v>2357</v>
      </c>
      <c r="B877" t="s">
        <v>115</v>
      </c>
    </row>
    <row r="878" spans="1:2" x14ac:dyDescent="0.25">
      <c r="A878" t="s">
        <v>2375</v>
      </c>
      <c r="B878" t="s">
        <v>71</v>
      </c>
    </row>
    <row r="879" spans="1:2" x14ac:dyDescent="0.25">
      <c r="A879" t="s">
        <v>2364</v>
      </c>
      <c r="B879" t="s">
        <v>71</v>
      </c>
    </row>
    <row r="880" spans="1:2" x14ac:dyDescent="0.25">
      <c r="A880" t="s">
        <v>2368</v>
      </c>
      <c r="B880" t="s">
        <v>115</v>
      </c>
    </row>
    <row r="881" spans="1:2" x14ac:dyDescent="0.25">
      <c r="A881" t="s">
        <v>2421</v>
      </c>
      <c r="B881" t="s">
        <v>80</v>
      </c>
    </row>
    <row r="882" spans="1:2" x14ac:dyDescent="0.25">
      <c r="A882" t="s">
        <v>2889</v>
      </c>
      <c r="B882" t="s">
        <v>71</v>
      </c>
    </row>
    <row r="883" spans="1:2" x14ac:dyDescent="0.25">
      <c r="A883" t="s">
        <v>2826</v>
      </c>
      <c r="B883" t="s">
        <v>98</v>
      </c>
    </row>
    <row r="884" spans="1:2" x14ac:dyDescent="0.25">
      <c r="A884" t="s">
        <v>2837</v>
      </c>
      <c r="B884" t="s">
        <v>147</v>
      </c>
    </row>
    <row r="885" spans="1:2" x14ac:dyDescent="0.25">
      <c r="A885" t="s">
        <v>2462</v>
      </c>
      <c r="B885" t="s">
        <v>115</v>
      </c>
    </row>
    <row r="886" spans="1:2" x14ac:dyDescent="0.25">
      <c r="A886" t="s">
        <v>2432</v>
      </c>
      <c r="B886" t="s">
        <v>229</v>
      </c>
    </row>
    <row r="887" spans="1:2" x14ac:dyDescent="0.25">
      <c r="A887" t="s">
        <v>4081</v>
      </c>
      <c r="B887" t="s">
        <v>56</v>
      </c>
    </row>
    <row r="888" spans="1:2" x14ac:dyDescent="0.25">
      <c r="A888" t="s">
        <v>2433</v>
      </c>
      <c r="B888" t="s">
        <v>1449</v>
      </c>
    </row>
    <row r="889" spans="1:2" x14ac:dyDescent="0.25">
      <c r="A889" t="s">
        <v>2434</v>
      </c>
      <c r="B889" t="s">
        <v>115</v>
      </c>
    </row>
    <row r="890" spans="1:2" x14ac:dyDescent="0.25">
      <c r="A890" t="s">
        <v>2461</v>
      </c>
      <c r="B890" t="s">
        <v>229</v>
      </c>
    </row>
    <row r="891" spans="1:2" x14ac:dyDescent="0.25">
      <c r="A891" t="s">
        <v>2449</v>
      </c>
      <c r="B891" t="s">
        <v>2305</v>
      </c>
    </row>
    <row r="892" spans="1:2" x14ac:dyDescent="0.25">
      <c r="A892" t="s">
        <v>2459</v>
      </c>
      <c r="B892" t="s">
        <v>98</v>
      </c>
    </row>
    <row r="893" spans="1:2" x14ac:dyDescent="0.25">
      <c r="A893" t="s">
        <v>2450</v>
      </c>
      <c r="B893" t="s">
        <v>2305</v>
      </c>
    </row>
    <row r="894" spans="1:2" x14ac:dyDescent="0.25">
      <c r="A894" t="s">
        <v>2454</v>
      </c>
      <c r="B894" t="s">
        <v>98</v>
      </c>
    </row>
    <row r="895" spans="1:2" x14ac:dyDescent="0.25">
      <c r="A895" t="s">
        <v>4082</v>
      </c>
      <c r="B895" t="s">
        <v>56</v>
      </c>
    </row>
    <row r="896" spans="1:2" x14ac:dyDescent="0.25">
      <c r="A896" t="s">
        <v>4083</v>
      </c>
      <c r="B896" t="s">
        <v>56</v>
      </c>
    </row>
    <row r="897" spans="1:2" x14ac:dyDescent="0.25">
      <c r="A897" t="s">
        <v>4084</v>
      </c>
      <c r="B897" t="s">
        <v>56</v>
      </c>
    </row>
    <row r="898" spans="1:2" x14ac:dyDescent="0.25">
      <c r="A898" t="s">
        <v>4085</v>
      </c>
      <c r="B898" t="s">
        <v>56</v>
      </c>
    </row>
    <row r="899" spans="1:2" x14ac:dyDescent="0.25">
      <c r="A899" t="s">
        <v>4086</v>
      </c>
      <c r="B899" t="s">
        <v>56</v>
      </c>
    </row>
    <row r="900" spans="1:2" x14ac:dyDescent="0.25">
      <c r="A900" t="s">
        <v>4087</v>
      </c>
      <c r="B900" t="s">
        <v>56</v>
      </c>
    </row>
    <row r="901" spans="1:2" x14ac:dyDescent="0.25">
      <c r="A901" t="s">
        <v>4088</v>
      </c>
      <c r="B901" t="s">
        <v>56</v>
      </c>
    </row>
    <row r="902" spans="1:2" x14ac:dyDescent="0.25">
      <c r="A902" t="s">
        <v>4089</v>
      </c>
      <c r="B902" t="s">
        <v>56</v>
      </c>
    </row>
    <row r="903" spans="1:2" x14ac:dyDescent="0.25">
      <c r="A903" t="s">
        <v>4090</v>
      </c>
      <c r="B903" t="s">
        <v>56</v>
      </c>
    </row>
    <row r="904" spans="1:2" x14ac:dyDescent="0.25">
      <c r="A904" t="s">
        <v>2835</v>
      </c>
      <c r="B904" t="s">
        <v>98</v>
      </c>
    </row>
    <row r="905" spans="1:2" x14ac:dyDescent="0.25">
      <c r="A905" t="s">
        <v>2843</v>
      </c>
      <c r="B905" t="s">
        <v>147</v>
      </c>
    </row>
    <row r="906" spans="1:2" x14ac:dyDescent="0.25">
      <c r="A906" t="s">
        <v>2880</v>
      </c>
      <c r="B906" t="s">
        <v>4048</v>
      </c>
    </row>
    <row r="907" spans="1:2" x14ac:dyDescent="0.25">
      <c r="A907" t="s">
        <v>2846</v>
      </c>
      <c r="B907" t="s">
        <v>98</v>
      </c>
    </row>
    <row r="908" spans="1:2" x14ac:dyDescent="0.25">
      <c r="A908" t="s">
        <v>2851</v>
      </c>
      <c r="B908" t="s">
        <v>98</v>
      </c>
    </row>
    <row r="909" spans="1:2" x14ac:dyDescent="0.25">
      <c r="A909" t="s">
        <v>2886</v>
      </c>
      <c r="B909" t="s">
        <v>71</v>
      </c>
    </row>
    <row r="910" spans="1:2" x14ac:dyDescent="0.25">
      <c r="A910" t="s">
        <v>2890</v>
      </c>
      <c r="B910" t="s">
        <v>71</v>
      </c>
    </row>
    <row r="911" spans="1:2" x14ac:dyDescent="0.25">
      <c r="A911" t="s">
        <v>2853</v>
      </c>
      <c r="B911" t="s">
        <v>1451</v>
      </c>
    </row>
    <row r="912" spans="1:2" x14ac:dyDescent="0.25">
      <c r="A912" t="s">
        <v>2855</v>
      </c>
      <c r="B912" t="s">
        <v>147</v>
      </c>
    </row>
    <row r="913" spans="1:2" x14ac:dyDescent="0.25">
      <c r="A913" t="s">
        <v>2856</v>
      </c>
      <c r="B913" t="s">
        <v>147</v>
      </c>
    </row>
    <row r="914" spans="1:2" x14ac:dyDescent="0.25">
      <c r="A914" t="s">
        <v>4091</v>
      </c>
      <c r="B914" t="s">
        <v>56</v>
      </c>
    </row>
    <row r="915" spans="1:2" x14ac:dyDescent="0.25">
      <c r="A915" t="s">
        <v>4092</v>
      </c>
      <c r="B915" t="s">
        <v>56</v>
      </c>
    </row>
    <row r="916" spans="1:2" x14ac:dyDescent="0.25">
      <c r="A916" t="s">
        <v>4093</v>
      </c>
      <c r="B916" t="s">
        <v>56</v>
      </c>
    </row>
    <row r="917" spans="1:2" x14ac:dyDescent="0.25">
      <c r="A917" t="s">
        <v>4094</v>
      </c>
      <c r="B917" t="s">
        <v>56</v>
      </c>
    </row>
    <row r="918" spans="1:2" x14ac:dyDescent="0.25">
      <c r="A918" t="s">
        <v>4095</v>
      </c>
      <c r="B918" t="s">
        <v>56</v>
      </c>
    </row>
    <row r="919" spans="1:2" x14ac:dyDescent="0.25">
      <c r="A919" t="s">
        <v>4096</v>
      </c>
      <c r="B919" t="s">
        <v>56</v>
      </c>
    </row>
    <row r="920" spans="1:2" x14ac:dyDescent="0.25">
      <c r="A920" t="s">
        <v>4097</v>
      </c>
      <c r="B920" t="s">
        <v>56</v>
      </c>
    </row>
    <row r="921" spans="1:2" x14ac:dyDescent="0.25">
      <c r="A921" t="s">
        <v>4098</v>
      </c>
      <c r="B921" t="s">
        <v>56</v>
      </c>
    </row>
    <row r="922" spans="1:2" x14ac:dyDescent="0.25">
      <c r="A922" t="s">
        <v>2857</v>
      </c>
      <c r="B922" t="s">
        <v>98</v>
      </c>
    </row>
    <row r="923" spans="1:2" x14ac:dyDescent="0.25">
      <c r="A923" t="s">
        <v>4099</v>
      </c>
      <c r="B923" t="s">
        <v>56</v>
      </c>
    </row>
    <row r="924" spans="1:2" x14ac:dyDescent="0.25">
      <c r="A924" t="s">
        <v>2469</v>
      </c>
      <c r="B924" t="s">
        <v>2305</v>
      </c>
    </row>
    <row r="925" spans="1:2" x14ac:dyDescent="0.25">
      <c r="A925" t="s">
        <v>2860</v>
      </c>
      <c r="B925" t="s">
        <v>2305</v>
      </c>
    </row>
    <row r="926" spans="1:2" x14ac:dyDescent="0.25">
      <c r="A926" t="s">
        <v>2861</v>
      </c>
      <c r="B926" t="s">
        <v>98</v>
      </c>
    </row>
    <row r="927" spans="1:2" x14ac:dyDescent="0.25">
      <c r="A927" t="s">
        <v>2885</v>
      </c>
      <c r="B927" t="s">
        <v>229</v>
      </c>
    </row>
    <row r="928" spans="1:2" x14ac:dyDescent="0.25">
      <c r="A928" t="s">
        <v>2862</v>
      </c>
      <c r="B928" t="s">
        <v>270</v>
      </c>
    </row>
    <row r="929" spans="1:2" x14ac:dyDescent="0.25">
      <c r="A929" t="s">
        <v>2470</v>
      </c>
      <c r="B929" t="s">
        <v>2305</v>
      </c>
    </row>
    <row r="930" spans="1:2" x14ac:dyDescent="0.25">
      <c r="A930" t="s">
        <v>2697</v>
      </c>
      <c r="B930" t="s">
        <v>2305</v>
      </c>
    </row>
    <row r="931" spans="1:2" x14ac:dyDescent="0.25">
      <c r="A931" t="s">
        <v>2506</v>
      </c>
      <c r="B931" t="s">
        <v>98</v>
      </c>
    </row>
    <row r="932" spans="1:2" x14ac:dyDescent="0.25">
      <c r="A932" t="s">
        <v>2877</v>
      </c>
      <c r="B932" t="s">
        <v>71</v>
      </c>
    </row>
    <row r="933" spans="1:2" x14ac:dyDescent="0.25">
      <c r="A933" t="s">
        <v>2864</v>
      </c>
      <c r="B933" t="s">
        <v>80</v>
      </c>
    </row>
    <row r="934" spans="1:2" x14ac:dyDescent="0.25">
      <c r="A934" t="s">
        <v>2507</v>
      </c>
      <c r="B934" t="s">
        <v>115</v>
      </c>
    </row>
    <row r="935" spans="1:2" x14ac:dyDescent="0.25">
      <c r="A935" t="s">
        <v>2708</v>
      </c>
      <c r="B935" t="s">
        <v>270</v>
      </c>
    </row>
    <row r="936" spans="1:2" x14ac:dyDescent="0.25">
      <c r="A936" t="s">
        <v>2466</v>
      </c>
      <c r="B936" t="s">
        <v>71</v>
      </c>
    </row>
    <row r="937" spans="1:2" x14ac:dyDescent="0.25">
      <c r="A937" t="s">
        <v>2867</v>
      </c>
      <c r="B937" t="s">
        <v>147</v>
      </c>
    </row>
    <row r="938" spans="1:2" x14ac:dyDescent="0.25">
      <c r="A938" t="s">
        <v>2520</v>
      </c>
      <c r="B938" t="s">
        <v>2305</v>
      </c>
    </row>
    <row r="939" spans="1:2" x14ac:dyDescent="0.25">
      <c r="A939" t="s">
        <v>2521</v>
      </c>
      <c r="B939" t="s">
        <v>2305</v>
      </c>
    </row>
    <row r="940" spans="1:2" x14ac:dyDescent="0.25">
      <c r="A940" t="s">
        <v>2530</v>
      </c>
      <c r="B940" t="s">
        <v>4047</v>
      </c>
    </row>
    <row r="941" spans="1:2" x14ac:dyDescent="0.25">
      <c r="A941" t="s">
        <v>2472</v>
      </c>
      <c r="B941" t="s">
        <v>71</v>
      </c>
    </row>
    <row r="942" spans="1:2" x14ac:dyDescent="0.25">
      <c r="A942" t="s">
        <v>2531</v>
      </c>
      <c r="B942" t="s">
        <v>2305</v>
      </c>
    </row>
    <row r="943" spans="1:2" x14ac:dyDescent="0.25">
      <c r="A943" t="s">
        <v>2562</v>
      </c>
      <c r="B943" t="s">
        <v>1449</v>
      </c>
    </row>
    <row r="944" spans="1:2" x14ac:dyDescent="0.25">
      <c r="A944" t="s">
        <v>2541</v>
      </c>
      <c r="B944" t="s">
        <v>147</v>
      </c>
    </row>
    <row r="945" spans="1:2" x14ac:dyDescent="0.25">
      <c r="A945" t="s">
        <v>2563</v>
      </c>
      <c r="B945" t="s">
        <v>115</v>
      </c>
    </row>
    <row r="946" spans="1:2" x14ac:dyDescent="0.25">
      <c r="A946" t="s">
        <v>2547</v>
      </c>
      <c r="B946" t="s">
        <v>2305</v>
      </c>
    </row>
    <row r="947" spans="1:2" x14ac:dyDescent="0.25">
      <c r="A947" t="s">
        <v>2535</v>
      </c>
      <c r="B947" t="s">
        <v>2305</v>
      </c>
    </row>
    <row r="948" spans="1:2" x14ac:dyDescent="0.25">
      <c r="A948" t="s">
        <v>2550</v>
      </c>
      <c r="B948" t="s">
        <v>1449</v>
      </c>
    </row>
    <row r="949" spans="1:2" x14ac:dyDescent="0.25">
      <c r="A949" t="s">
        <v>2551</v>
      </c>
      <c r="B949" t="s">
        <v>270</v>
      </c>
    </row>
    <row r="950" spans="1:2" x14ac:dyDescent="0.25">
      <c r="A950" t="s">
        <v>2552</v>
      </c>
      <c r="B950" t="s">
        <v>2305</v>
      </c>
    </row>
    <row r="951" spans="1:2" x14ac:dyDescent="0.25">
      <c r="A951" t="s">
        <v>2560</v>
      </c>
      <c r="B951" t="s">
        <v>80</v>
      </c>
    </row>
    <row r="952" spans="1:2" x14ac:dyDescent="0.25">
      <c r="A952" t="s">
        <v>2559</v>
      </c>
      <c r="B952" t="s">
        <v>80</v>
      </c>
    </row>
    <row r="953" spans="1:2" x14ac:dyDescent="0.25">
      <c r="A953" t="s">
        <v>2554</v>
      </c>
      <c r="B953" t="s">
        <v>71</v>
      </c>
    </row>
    <row r="954" spans="1:2" x14ac:dyDescent="0.25">
      <c r="A954" t="s">
        <v>2561</v>
      </c>
      <c r="B954" t="s">
        <v>71</v>
      </c>
    </row>
    <row r="955" spans="1:2" x14ac:dyDescent="0.25">
      <c r="A955" t="s">
        <v>2484</v>
      </c>
      <c r="B955" t="s">
        <v>71</v>
      </c>
    </row>
    <row r="956" spans="1:2" x14ac:dyDescent="0.25">
      <c r="A956" t="s">
        <v>2536</v>
      </c>
      <c r="B956" t="s">
        <v>2305</v>
      </c>
    </row>
    <row r="957" spans="1:2" x14ac:dyDescent="0.25">
      <c r="A957" t="s">
        <v>2565</v>
      </c>
      <c r="B957" t="s">
        <v>80</v>
      </c>
    </row>
    <row r="958" spans="1:2" x14ac:dyDescent="0.25">
      <c r="A958" t="s">
        <v>2570</v>
      </c>
      <c r="B958" t="s">
        <v>2305</v>
      </c>
    </row>
    <row r="959" spans="1:2" x14ac:dyDescent="0.25">
      <c r="A959" t="s">
        <v>2496</v>
      </c>
      <c r="B959" t="s">
        <v>4049</v>
      </c>
    </row>
    <row r="960" spans="1:2" x14ac:dyDescent="0.25">
      <c r="A960" t="s">
        <v>2498</v>
      </c>
      <c r="B960" t="s">
        <v>98</v>
      </c>
    </row>
    <row r="961" spans="1:2" x14ac:dyDescent="0.25">
      <c r="A961" t="s">
        <v>2571</v>
      </c>
      <c r="B961" t="s">
        <v>2305</v>
      </c>
    </row>
    <row r="962" spans="1:2" x14ac:dyDescent="0.25">
      <c r="A962" t="s">
        <v>2471</v>
      </c>
      <c r="B962" t="s">
        <v>71</v>
      </c>
    </row>
    <row r="963" spans="1:2" x14ac:dyDescent="0.25">
      <c r="A963" t="s">
        <v>2573</v>
      </c>
      <c r="B963" t="s">
        <v>2305</v>
      </c>
    </row>
    <row r="964" spans="1:2" x14ac:dyDescent="0.25">
      <c r="A964" t="s">
        <v>2500</v>
      </c>
      <c r="B964" t="s">
        <v>270</v>
      </c>
    </row>
    <row r="965" spans="1:2" x14ac:dyDescent="0.25">
      <c r="A965" t="s">
        <v>2717</v>
      </c>
      <c r="B965" t="s">
        <v>1449</v>
      </c>
    </row>
    <row r="966" spans="1:2" x14ac:dyDescent="0.25">
      <c r="A966" t="s">
        <v>2579</v>
      </c>
      <c r="B966" t="s">
        <v>2305</v>
      </c>
    </row>
    <row r="967" spans="1:2" x14ac:dyDescent="0.25">
      <c r="A967" t="s">
        <v>2501</v>
      </c>
      <c r="B967" t="s">
        <v>270</v>
      </c>
    </row>
    <row r="968" spans="1:2" x14ac:dyDescent="0.25">
      <c r="A968" t="s">
        <v>2580</v>
      </c>
      <c r="B968" t="s">
        <v>2305</v>
      </c>
    </row>
    <row r="969" spans="1:2" x14ac:dyDescent="0.25">
      <c r="A969" t="s">
        <v>2583</v>
      </c>
      <c r="B969" t="s">
        <v>2305</v>
      </c>
    </row>
    <row r="970" spans="1:2" x14ac:dyDescent="0.25">
      <c r="A970" t="s">
        <v>2584</v>
      </c>
      <c r="B970" t="s">
        <v>1451</v>
      </c>
    </row>
    <row r="971" spans="1:2" x14ac:dyDescent="0.25">
      <c r="A971" t="s">
        <v>2502</v>
      </c>
      <c r="B971" t="s">
        <v>2305</v>
      </c>
    </row>
    <row r="972" spans="1:2" x14ac:dyDescent="0.25">
      <c r="A972" t="s">
        <v>2599</v>
      </c>
      <c r="B972" t="s">
        <v>80</v>
      </c>
    </row>
    <row r="973" spans="1:2" x14ac:dyDescent="0.25">
      <c r="A973" t="s">
        <v>2587</v>
      </c>
      <c r="B973" t="s">
        <v>270</v>
      </c>
    </row>
    <row r="974" spans="1:2" x14ac:dyDescent="0.25">
      <c r="A974" t="s">
        <v>2504</v>
      </c>
      <c r="B974" t="s">
        <v>98</v>
      </c>
    </row>
    <row r="975" spans="1:2" x14ac:dyDescent="0.25">
      <c r="A975" t="s">
        <v>2589</v>
      </c>
      <c r="B975" t="s">
        <v>2305</v>
      </c>
    </row>
    <row r="976" spans="1:2" x14ac:dyDescent="0.25">
      <c r="A976" t="s">
        <v>2590</v>
      </c>
      <c r="B976" t="s">
        <v>1449</v>
      </c>
    </row>
    <row r="977" spans="1:2" x14ac:dyDescent="0.25">
      <c r="A977" t="s">
        <v>2593</v>
      </c>
      <c r="B977" t="s">
        <v>115</v>
      </c>
    </row>
    <row r="978" spans="1:2" x14ac:dyDescent="0.25">
      <c r="A978" t="s">
        <v>2505</v>
      </c>
      <c r="B978" t="s">
        <v>71</v>
      </c>
    </row>
    <row r="979" spans="1:2" x14ac:dyDescent="0.25">
      <c r="A979" t="s">
        <v>2606</v>
      </c>
      <c r="B979" t="s">
        <v>115</v>
      </c>
    </row>
    <row r="980" spans="1:2" x14ac:dyDescent="0.25">
      <c r="A980" t="s">
        <v>2514</v>
      </c>
      <c r="B980" t="s">
        <v>115</v>
      </c>
    </row>
    <row r="981" spans="1:2" x14ac:dyDescent="0.25">
      <c r="A981" t="s">
        <v>2508</v>
      </c>
      <c r="B981" t="s">
        <v>2305</v>
      </c>
    </row>
    <row r="982" spans="1:2" x14ac:dyDescent="0.25">
      <c r="A982" t="s">
        <v>2608</v>
      </c>
      <c r="B982" t="s">
        <v>80</v>
      </c>
    </row>
    <row r="983" spans="1:2" x14ac:dyDescent="0.25">
      <c r="A983" t="s">
        <v>2614</v>
      </c>
      <c r="B983" t="s">
        <v>98</v>
      </c>
    </row>
    <row r="984" spans="1:2" x14ac:dyDescent="0.25">
      <c r="A984" t="s">
        <v>2615</v>
      </c>
      <c r="B984" t="s">
        <v>98</v>
      </c>
    </row>
    <row r="985" spans="1:2" x14ac:dyDescent="0.25">
      <c r="A985" t="s">
        <v>2616</v>
      </c>
      <c r="B985" t="s">
        <v>1451</v>
      </c>
    </row>
    <row r="986" spans="1:2" x14ac:dyDescent="0.25">
      <c r="A986" t="s">
        <v>2723</v>
      </c>
      <c r="B986" t="s">
        <v>2305</v>
      </c>
    </row>
    <row r="987" spans="1:2" x14ac:dyDescent="0.25">
      <c r="A987" t="s">
        <v>2726</v>
      </c>
      <c r="B987" t="s">
        <v>2305</v>
      </c>
    </row>
    <row r="988" spans="1:2" x14ac:dyDescent="0.25">
      <c r="A988" t="s">
        <v>2727</v>
      </c>
      <c r="B988" t="s">
        <v>2305</v>
      </c>
    </row>
    <row r="989" spans="1:2" x14ac:dyDescent="0.25">
      <c r="A989" t="s">
        <v>2728</v>
      </c>
      <c r="B989" t="s">
        <v>2305</v>
      </c>
    </row>
    <row r="990" spans="1:2" x14ac:dyDescent="0.25">
      <c r="A990" t="s">
        <v>2729</v>
      </c>
      <c r="B990" t="s">
        <v>98</v>
      </c>
    </row>
    <row r="991" spans="1:2" x14ac:dyDescent="0.25">
      <c r="A991" t="s">
        <v>2621</v>
      </c>
      <c r="B991" t="s">
        <v>80</v>
      </c>
    </row>
    <row r="992" spans="1:2" x14ac:dyDescent="0.25">
      <c r="A992" t="s">
        <v>2731</v>
      </c>
      <c r="B992" t="s">
        <v>2305</v>
      </c>
    </row>
    <row r="993" spans="1:2" x14ac:dyDescent="0.25">
      <c r="A993" t="s">
        <v>2622</v>
      </c>
      <c r="B993" t="s">
        <v>2305</v>
      </c>
    </row>
    <row r="994" spans="1:2" x14ac:dyDescent="0.25">
      <c r="A994" t="s">
        <v>2732</v>
      </c>
      <c r="B994" t="s">
        <v>115</v>
      </c>
    </row>
    <row r="995" spans="1:2" x14ac:dyDescent="0.25">
      <c r="A995" t="s">
        <v>2735</v>
      </c>
      <c r="B995" t="s">
        <v>1449</v>
      </c>
    </row>
    <row r="996" spans="1:2" x14ac:dyDescent="0.25">
      <c r="A996" t="s">
        <v>2741</v>
      </c>
      <c r="B996" t="s">
        <v>115</v>
      </c>
    </row>
    <row r="997" spans="1:2" x14ac:dyDescent="0.25">
      <c r="A997" t="s">
        <v>2744</v>
      </c>
      <c r="B997" t="s">
        <v>4047</v>
      </c>
    </row>
    <row r="998" spans="1:2" x14ac:dyDescent="0.25">
      <c r="A998" t="s">
        <v>2745</v>
      </c>
      <c r="B998" t="s">
        <v>229</v>
      </c>
    </row>
    <row r="999" spans="1:2" x14ac:dyDescent="0.25">
      <c r="A999" t="s">
        <v>2753</v>
      </c>
      <c r="B999" t="s">
        <v>115</v>
      </c>
    </row>
    <row r="1000" spans="1:2" x14ac:dyDescent="0.25">
      <c r="A1000" t="s">
        <v>2746</v>
      </c>
      <c r="B1000" t="s">
        <v>2305</v>
      </c>
    </row>
    <row r="1001" spans="1:2" x14ac:dyDescent="0.25">
      <c r="A1001" t="s">
        <v>2623</v>
      </c>
      <c r="B1001" t="s">
        <v>1449</v>
      </c>
    </row>
    <row r="1002" spans="1:2" x14ac:dyDescent="0.25">
      <c r="A1002" t="s">
        <v>2747</v>
      </c>
      <c r="B1002" t="s">
        <v>115</v>
      </c>
    </row>
    <row r="1003" spans="1:2" x14ac:dyDescent="0.25">
      <c r="A1003" t="s">
        <v>2748</v>
      </c>
      <c r="B1003" t="s">
        <v>4047</v>
      </c>
    </row>
    <row r="1004" spans="1:2" x14ac:dyDescent="0.25">
      <c r="A1004" t="s">
        <v>2749</v>
      </c>
      <c r="B1004" t="s">
        <v>2305</v>
      </c>
    </row>
    <row r="1005" spans="1:2" x14ac:dyDescent="0.25">
      <c r="A1005" t="s">
        <v>2750</v>
      </c>
      <c r="B1005" t="s">
        <v>1449</v>
      </c>
    </row>
    <row r="1006" spans="1:2" x14ac:dyDescent="0.25">
      <c r="A1006" t="s">
        <v>2751</v>
      </c>
      <c r="B1006" t="s">
        <v>229</v>
      </c>
    </row>
    <row r="1007" spans="1:2" x14ac:dyDescent="0.25">
      <c r="A1007" t="s">
        <v>2758</v>
      </c>
      <c r="B1007" t="s">
        <v>98</v>
      </c>
    </row>
    <row r="1008" spans="1:2" x14ac:dyDescent="0.25">
      <c r="A1008" t="s">
        <v>2781</v>
      </c>
      <c r="B1008" t="s">
        <v>1449</v>
      </c>
    </row>
    <row r="1009" spans="1:2" x14ac:dyDescent="0.25">
      <c r="A1009" t="s">
        <v>2762</v>
      </c>
      <c r="B1009" t="s">
        <v>2305</v>
      </c>
    </row>
    <row r="1010" spans="1:2" x14ac:dyDescent="0.25">
      <c r="A1010" t="s">
        <v>2772</v>
      </c>
      <c r="B1010" t="s">
        <v>71</v>
      </c>
    </row>
    <row r="1011" spans="1:2" x14ac:dyDescent="0.25">
      <c r="A1011" t="s">
        <v>2773</v>
      </c>
      <c r="B1011" t="s">
        <v>1449</v>
      </c>
    </row>
    <row r="1012" spans="1:2" x14ac:dyDescent="0.25">
      <c r="A1012" t="s">
        <v>2776</v>
      </c>
      <c r="B1012" t="s">
        <v>2305</v>
      </c>
    </row>
    <row r="1013" spans="1:2" x14ac:dyDescent="0.25">
      <c r="A1013" t="s">
        <v>2777</v>
      </c>
      <c r="B1013" t="s">
        <v>80</v>
      </c>
    </row>
    <row r="1014" spans="1:2" x14ac:dyDescent="0.25">
      <c r="A1014" t="s">
        <v>2778</v>
      </c>
      <c r="B1014" t="s">
        <v>1449</v>
      </c>
    </row>
    <row r="1015" spans="1:2" x14ac:dyDescent="0.25">
      <c r="A1015" t="s">
        <v>2779</v>
      </c>
      <c r="B1015" t="s">
        <v>71</v>
      </c>
    </row>
    <row r="1016" spans="1:2" x14ac:dyDescent="0.25">
      <c r="A1016" t="s">
        <v>2785</v>
      </c>
      <c r="B1016" t="s">
        <v>270</v>
      </c>
    </row>
    <row r="1017" spans="1:2" x14ac:dyDescent="0.25">
      <c r="A1017" t="s">
        <v>2787</v>
      </c>
      <c r="B1017" t="s">
        <v>115</v>
      </c>
    </row>
    <row r="1018" spans="1:2" x14ac:dyDescent="0.25">
      <c r="A1018" t="s">
        <v>2809</v>
      </c>
      <c r="B1018" t="s">
        <v>115</v>
      </c>
    </row>
    <row r="1019" spans="1:2" x14ac:dyDescent="0.25">
      <c r="A1019" t="s">
        <v>2788</v>
      </c>
      <c r="B1019" t="s">
        <v>71</v>
      </c>
    </row>
    <row r="1020" spans="1:2" x14ac:dyDescent="0.25">
      <c r="A1020" t="s">
        <v>2790</v>
      </c>
      <c r="B1020" t="s">
        <v>2305</v>
      </c>
    </row>
    <row r="1021" spans="1:2" x14ac:dyDescent="0.25">
      <c r="A1021" t="s">
        <v>2802</v>
      </c>
      <c r="B1021" t="s">
        <v>1449</v>
      </c>
    </row>
    <row r="1022" spans="1:2" x14ac:dyDescent="0.25">
      <c r="A1022" t="s">
        <v>2718</v>
      </c>
      <c r="B1022" t="s">
        <v>2305</v>
      </c>
    </row>
    <row r="1023" spans="1:2" x14ac:dyDescent="0.25">
      <c r="A1023" t="s">
        <v>2804</v>
      </c>
      <c r="B1023" t="s">
        <v>217</v>
      </c>
    </row>
    <row r="1024" spans="1:2" x14ac:dyDescent="0.25">
      <c r="A1024" t="s">
        <v>2805</v>
      </c>
      <c r="B1024" t="s">
        <v>98</v>
      </c>
    </row>
    <row r="1025" spans="1:2" x14ac:dyDescent="0.25">
      <c r="A1025" t="s">
        <v>2813</v>
      </c>
      <c r="B1025" t="s">
        <v>71</v>
      </c>
    </row>
    <row r="1026" spans="1:2" x14ac:dyDescent="0.25">
      <c r="A1026" t="s">
        <v>2814</v>
      </c>
      <c r="B1026" t="s">
        <v>71</v>
      </c>
    </row>
    <row r="1027" spans="1:2" x14ac:dyDescent="0.25">
      <c r="A1027" t="s">
        <v>2815</v>
      </c>
      <c r="B1027" t="s">
        <v>1449</v>
      </c>
    </row>
    <row r="1028" spans="1:2" x14ac:dyDescent="0.25">
      <c r="A1028" t="s">
        <v>2715</v>
      </c>
      <c r="B1028" t="s">
        <v>2305</v>
      </c>
    </row>
    <row r="1029" spans="1:2" x14ac:dyDescent="0.25">
      <c r="A1029" t="s">
        <v>2816</v>
      </c>
      <c r="B1029" t="s">
        <v>98</v>
      </c>
    </row>
    <row r="1030" spans="1:2" x14ac:dyDescent="0.25">
      <c r="A1030" t="s">
        <v>2629</v>
      </c>
      <c r="B1030" t="s">
        <v>2305</v>
      </c>
    </row>
    <row r="1031" spans="1:2" x14ac:dyDescent="0.25">
      <c r="A1031" t="s">
        <v>2818</v>
      </c>
      <c r="B1031" t="s">
        <v>80</v>
      </c>
    </row>
    <row r="1032" spans="1:2" x14ac:dyDescent="0.25">
      <c r="A1032" t="s">
        <v>2720</v>
      </c>
      <c r="B1032" t="s">
        <v>1449</v>
      </c>
    </row>
    <row r="1033" spans="1:2" x14ac:dyDescent="0.25">
      <c r="A1033" t="s">
        <v>2636</v>
      </c>
      <c r="B1033" t="s">
        <v>56</v>
      </c>
    </row>
    <row r="1034" spans="1:2" x14ac:dyDescent="0.25">
      <c r="A1034" t="s">
        <v>2637</v>
      </c>
      <c r="B1034" t="s">
        <v>2305</v>
      </c>
    </row>
    <row r="1035" spans="1:2" x14ac:dyDescent="0.25">
      <c r="A1035" t="s">
        <v>2642</v>
      </c>
      <c r="B1035" t="s">
        <v>147</v>
      </c>
    </row>
    <row r="1036" spans="1:2" x14ac:dyDescent="0.25">
      <c r="A1036" t="s">
        <v>2644</v>
      </c>
      <c r="B1036" t="s">
        <v>80</v>
      </c>
    </row>
    <row r="1037" spans="1:2" x14ac:dyDescent="0.25">
      <c r="A1037" t="s">
        <v>2650</v>
      </c>
      <c r="B1037" t="s">
        <v>229</v>
      </c>
    </row>
    <row r="1038" spans="1:2" x14ac:dyDescent="0.25">
      <c r="A1038" t="s">
        <v>2653</v>
      </c>
      <c r="B1038" t="s">
        <v>270</v>
      </c>
    </row>
    <row r="1039" spans="1:2" x14ac:dyDescent="0.25">
      <c r="A1039" t="s">
        <v>2654</v>
      </c>
      <c r="B1039" t="s">
        <v>270</v>
      </c>
    </row>
    <row r="1040" spans="1:2" x14ac:dyDescent="0.25">
      <c r="A1040" t="s">
        <v>2655</v>
      </c>
      <c r="B1040" t="s">
        <v>98</v>
      </c>
    </row>
    <row r="1041" spans="1:2" x14ac:dyDescent="0.25">
      <c r="A1041" t="s">
        <v>2656</v>
      </c>
      <c r="B1041" t="s">
        <v>270</v>
      </c>
    </row>
    <row r="1042" spans="1:2" x14ac:dyDescent="0.25">
      <c r="A1042" t="s">
        <v>2657</v>
      </c>
      <c r="B1042" t="s">
        <v>80</v>
      </c>
    </row>
    <row r="1043" spans="1:2" x14ac:dyDescent="0.25">
      <c r="A1043" t="s">
        <v>2658</v>
      </c>
      <c r="B1043" t="s">
        <v>217</v>
      </c>
    </row>
    <row r="1044" spans="1:2" x14ac:dyDescent="0.25">
      <c r="A1044" t="s">
        <v>2659</v>
      </c>
      <c r="B1044" t="s">
        <v>1449</v>
      </c>
    </row>
    <row r="1045" spans="1:2" x14ac:dyDescent="0.25">
      <c r="A1045" t="s">
        <v>2660</v>
      </c>
      <c r="B1045" t="s">
        <v>1449</v>
      </c>
    </row>
    <row r="1046" spans="1:2" x14ac:dyDescent="0.25">
      <c r="A1046" t="s">
        <v>2661</v>
      </c>
      <c r="B1046" t="s">
        <v>1449</v>
      </c>
    </row>
    <row r="1047" spans="1:2" x14ac:dyDescent="0.25">
      <c r="A1047" t="s">
        <v>2662</v>
      </c>
      <c r="B1047" t="s">
        <v>2305</v>
      </c>
    </row>
    <row r="1048" spans="1:2" x14ac:dyDescent="0.25">
      <c r="A1048" t="s">
        <v>2663</v>
      </c>
      <c r="B1048" t="s">
        <v>80</v>
      </c>
    </row>
    <row r="1049" spans="1:2" x14ac:dyDescent="0.25">
      <c r="A1049" t="s">
        <v>2664</v>
      </c>
      <c r="B1049" t="s">
        <v>217</v>
      </c>
    </row>
    <row r="1050" spans="1:2" x14ac:dyDescent="0.25">
      <c r="A1050" t="s">
        <v>2665</v>
      </c>
      <c r="B1050" t="s">
        <v>98</v>
      </c>
    </row>
    <row r="1051" spans="1:2" x14ac:dyDescent="0.25">
      <c r="A1051" t="s">
        <v>2669</v>
      </c>
      <c r="B1051" t="s">
        <v>1449</v>
      </c>
    </row>
    <row r="1052" spans="1:2" x14ac:dyDescent="0.25">
      <c r="A1052" t="s">
        <v>2662</v>
      </c>
      <c r="B1052" t="s">
        <v>2305</v>
      </c>
    </row>
    <row r="1053" spans="1:2" x14ac:dyDescent="0.25">
      <c r="A1053" t="s">
        <v>2671</v>
      </c>
      <c r="B1053" t="s">
        <v>270</v>
      </c>
    </row>
    <row r="1054" spans="1:2" x14ac:dyDescent="0.25">
      <c r="A1054" t="s">
        <v>2705</v>
      </c>
      <c r="B1054" t="s">
        <v>264</v>
      </c>
    </row>
    <row r="1055" spans="1:2" x14ac:dyDescent="0.25">
      <c r="A1055" t="s">
        <v>2694</v>
      </c>
      <c r="B1055" t="s">
        <v>98</v>
      </c>
    </row>
    <row r="1056" spans="1:2" x14ac:dyDescent="0.25">
      <c r="A1056" t="s">
        <v>2673</v>
      </c>
      <c r="B1056" t="s">
        <v>270</v>
      </c>
    </row>
    <row r="1057" spans="1:2" x14ac:dyDescent="0.25">
      <c r="A1057" t="s">
        <v>2719</v>
      </c>
      <c r="B1057" t="s">
        <v>217</v>
      </c>
    </row>
    <row r="1058" spans="1:2" x14ac:dyDescent="0.25">
      <c r="A1058" t="s">
        <v>2690</v>
      </c>
      <c r="B1058" t="s">
        <v>270</v>
      </c>
    </row>
    <row r="1059" spans="1:2" x14ac:dyDescent="0.25">
      <c r="A1059" t="s">
        <v>2692</v>
      </c>
      <c r="B1059" t="s">
        <v>270</v>
      </c>
    </row>
    <row r="1060" spans="1:2" x14ac:dyDescent="0.25">
      <c r="A1060" t="s">
        <v>2674</v>
      </c>
      <c r="B1060" t="s">
        <v>1449</v>
      </c>
    </row>
    <row r="1061" spans="1:2" x14ac:dyDescent="0.25">
      <c r="A1061" t="s">
        <v>2700</v>
      </c>
      <c r="B1061" t="s">
        <v>270</v>
      </c>
    </row>
    <row r="1062" spans="1:2" x14ac:dyDescent="0.25">
      <c r="A1062" t="s">
        <v>2706</v>
      </c>
      <c r="B1062" t="s">
        <v>71</v>
      </c>
    </row>
    <row r="1063" spans="1:2" x14ac:dyDescent="0.25">
      <c r="A1063" t="s">
        <v>2689</v>
      </c>
      <c r="B1063" t="s">
        <v>71</v>
      </c>
    </row>
    <row r="1064" spans="1:2" x14ac:dyDescent="0.25">
      <c r="A1064" t="s">
        <v>2676</v>
      </c>
      <c r="B1064" t="s">
        <v>80</v>
      </c>
    </row>
    <row r="1065" spans="1:2" x14ac:dyDescent="0.25">
      <c r="A1065" t="s">
        <v>2677</v>
      </c>
      <c r="B1065" t="s">
        <v>2305</v>
      </c>
    </row>
    <row r="1066" spans="1:2" x14ac:dyDescent="0.25">
      <c r="A1066" t="s">
        <v>2678</v>
      </c>
      <c r="B1066" t="s">
        <v>2305</v>
      </c>
    </row>
    <row r="1067" spans="1:2" x14ac:dyDescent="0.25">
      <c r="A1067" t="s">
        <v>2679</v>
      </c>
      <c r="B1067" t="s">
        <v>1449</v>
      </c>
    </row>
    <row r="1068" spans="1:2" x14ac:dyDescent="0.25">
      <c r="A1068" t="s">
        <v>2413</v>
      </c>
      <c r="B1068" t="s">
        <v>4050</v>
      </c>
    </row>
    <row r="1069" spans="1:2" x14ac:dyDescent="0.25">
      <c r="A1069" t="s">
        <v>2569</v>
      </c>
      <c r="B1069" t="s">
        <v>2305</v>
      </c>
    </row>
    <row r="1070" spans="1:2" x14ac:dyDescent="0.25">
      <c r="A1070" t="s">
        <v>2865</v>
      </c>
      <c r="B1070" t="s">
        <v>1450</v>
      </c>
    </row>
    <row r="1071" spans="1:2" x14ac:dyDescent="0.25">
      <c r="A1071" t="s">
        <v>2598</v>
      </c>
      <c r="B1071" t="s">
        <v>71</v>
      </c>
    </row>
    <row r="1072" spans="1:2" x14ac:dyDescent="0.25">
      <c r="A1072" t="s">
        <v>2597</v>
      </c>
      <c r="B1072" t="s">
        <v>71</v>
      </c>
    </row>
    <row r="1073" spans="1:2" x14ac:dyDescent="0.25">
      <c r="A1073" t="s">
        <v>2722</v>
      </c>
      <c r="B1073" t="s">
        <v>2305</v>
      </c>
    </row>
    <row r="1074" spans="1:2" x14ac:dyDescent="0.25">
      <c r="A1074" t="s">
        <v>2707</v>
      </c>
      <c r="B1074" t="s">
        <v>80</v>
      </c>
    </row>
    <row r="1075" spans="1:2" x14ac:dyDescent="0.25">
      <c r="A1075" t="s">
        <v>2682</v>
      </c>
      <c r="B1075" t="s">
        <v>270</v>
      </c>
    </row>
    <row r="1076" spans="1:2" x14ac:dyDescent="0.25">
      <c r="A1076" t="s">
        <v>2702</v>
      </c>
      <c r="B1076" t="s">
        <v>1449</v>
      </c>
    </row>
    <row r="1077" spans="1:2" x14ac:dyDescent="0.25">
      <c r="A1077" t="s">
        <v>2704</v>
      </c>
      <c r="B1077" t="s">
        <v>80</v>
      </c>
    </row>
    <row r="1078" spans="1:2" x14ac:dyDescent="0.25">
      <c r="A1078" t="s">
        <v>2703</v>
      </c>
      <c r="B1078" t="s">
        <v>2305</v>
      </c>
    </row>
    <row r="1079" spans="1:2" x14ac:dyDescent="0.25">
      <c r="A1079" t="s">
        <v>2314</v>
      </c>
      <c r="B1079" t="s">
        <v>98</v>
      </c>
    </row>
    <row r="1080" spans="1:2" x14ac:dyDescent="0.25">
      <c r="A1080" t="s">
        <v>2365</v>
      </c>
      <c r="B1080" t="s">
        <v>2305</v>
      </c>
    </row>
    <row r="1081" spans="1:2" x14ac:dyDescent="0.25">
      <c r="A1081" t="s">
        <v>2338</v>
      </c>
      <c r="B1081" t="s">
        <v>4050</v>
      </c>
    </row>
    <row r="1082" spans="1:2" x14ac:dyDescent="0.25">
      <c r="A1082" t="s">
        <v>2414</v>
      </c>
      <c r="B1082" t="s">
        <v>71</v>
      </c>
    </row>
    <row r="1083" spans="1:2" x14ac:dyDescent="0.25">
      <c r="A1083" t="s">
        <v>2415</v>
      </c>
      <c r="B1083" t="s">
        <v>98</v>
      </c>
    </row>
    <row r="1084" spans="1:2" x14ac:dyDescent="0.25">
      <c r="A1084" t="s">
        <v>2460</v>
      </c>
      <c r="B1084" t="s">
        <v>115</v>
      </c>
    </row>
    <row r="1085" spans="1:2" x14ac:dyDescent="0.25">
      <c r="A1085" t="s">
        <v>2784</v>
      </c>
      <c r="B1085" t="s">
        <v>56</v>
      </c>
    </row>
    <row r="1086" spans="1:2" x14ac:dyDescent="0.25">
      <c r="A1086" t="s">
        <v>2456</v>
      </c>
      <c r="B1086" t="s">
        <v>270</v>
      </c>
    </row>
    <row r="1087" spans="1:2" x14ac:dyDescent="0.25">
      <c r="A1087" t="s">
        <v>2436</v>
      </c>
      <c r="B1087" t="s">
        <v>71</v>
      </c>
    </row>
    <row r="1088" spans="1:2" x14ac:dyDescent="0.25">
      <c r="A1088" t="s">
        <v>2849</v>
      </c>
      <c r="B1088" t="s">
        <v>248</v>
      </c>
    </row>
    <row r="1089" spans="1:2" x14ac:dyDescent="0.25">
      <c r="A1089" t="s">
        <v>2850</v>
      </c>
      <c r="B1089" t="s">
        <v>2305</v>
      </c>
    </row>
    <row r="1090" spans="1:2" x14ac:dyDescent="0.25">
      <c r="A1090" t="s">
        <v>2875</v>
      </c>
      <c r="B1090" t="s">
        <v>98</v>
      </c>
    </row>
    <row r="1091" spans="1:2" x14ac:dyDescent="0.25">
      <c r="A1091" t="s">
        <v>4100</v>
      </c>
      <c r="B1091" t="s">
        <v>1449</v>
      </c>
    </row>
    <row r="1092" spans="1:2" x14ac:dyDescent="0.25">
      <c r="A1092" t="s">
        <v>2688</v>
      </c>
      <c r="B1092" t="s">
        <v>270</v>
      </c>
    </row>
    <row r="1093" spans="1:2" x14ac:dyDescent="0.25">
      <c r="A1093" t="s">
        <v>2687</v>
      </c>
      <c r="B1093" t="s">
        <v>270</v>
      </c>
    </row>
    <row r="1094" spans="1:2" x14ac:dyDescent="0.25">
      <c r="A1094" t="s">
        <v>2713</v>
      </c>
      <c r="B1094" t="s">
        <v>80</v>
      </c>
    </row>
    <row r="1095" spans="1:2" x14ac:dyDescent="0.25">
      <c r="A1095" t="s">
        <v>2568</v>
      </c>
      <c r="B1095" t="s">
        <v>270</v>
      </c>
    </row>
    <row r="1096" spans="1:2" x14ac:dyDescent="0.25">
      <c r="A1096" t="s">
        <v>2567</v>
      </c>
      <c r="B1096" t="s">
        <v>1449</v>
      </c>
    </row>
    <row r="1097" spans="1:2" x14ac:dyDescent="0.25">
      <c r="A1097" t="s">
        <v>2841</v>
      </c>
      <c r="B1097" t="s">
        <v>147</v>
      </c>
    </row>
    <row r="1098" spans="1:2" x14ac:dyDescent="0.25">
      <c r="A1098" t="s">
        <v>2600</v>
      </c>
      <c r="B1098" t="s">
        <v>1449</v>
      </c>
    </row>
    <row r="1099" spans="1:2" x14ac:dyDescent="0.25">
      <c r="A1099" t="s">
        <v>2458</v>
      </c>
      <c r="B1099" t="s">
        <v>71</v>
      </c>
    </row>
    <row r="1100" spans="1:2" x14ac:dyDescent="0.25">
      <c r="A1100" t="s">
        <v>2721</v>
      </c>
      <c r="B1100" t="s">
        <v>80</v>
      </c>
    </row>
    <row r="1101" spans="1:2" x14ac:dyDescent="0.25">
      <c r="A1101" t="s">
        <v>2619</v>
      </c>
      <c r="B1101" t="s">
        <v>98</v>
      </c>
    </row>
    <row r="1102" spans="1:2" x14ac:dyDescent="0.25">
      <c r="A1102" t="s">
        <v>2618</v>
      </c>
      <c r="B1102" t="s">
        <v>270</v>
      </c>
    </row>
    <row r="1103" spans="1:2" x14ac:dyDescent="0.25">
      <c r="A1103" t="s">
        <v>2632</v>
      </c>
      <c r="B1103" t="s">
        <v>1451</v>
      </c>
    </row>
    <row r="1104" spans="1:2" x14ac:dyDescent="0.25">
      <c r="A1104" t="s">
        <v>2712</v>
      </c>
      <c r="B1104" t="s">
        <v>1449</v>
      </c>
    </row>
    <row r="1105" spans="1:2" x14ac:dyDescent="0.25">
      <c r="A1105" t="s">
        <v>2782</v>
      </c>
      <c r="B1105" t="s">
        <v>1451</v>
      </c>
    </row>
    <row r="1106" spans="1:2" x14ac:dyDescent="0.25">
      <c r="A1106" t="s">
        <v>815</v>
      </c>
      <c r="B1106" t="s">
        <v>71</v>
      </c>
    </row>
    <row r="1107" spans="1:2" x14ac:dyDescent="0.25">
      <c r="A1107" t="s">
        <v>821</v>
      </c>
      <c r="B1107" t="s">
        <v>217</v>
      </c>
    </row>
    <row r="1108" spans="1:2" x14ac:dyDescent="0.25">
      <c r="A1108" t="s">
        <v>825</v>
      </c>
      <c r="B1108" t="s">
        <v>98</v>
      </c>
    </row>
    <row r="1109" spans="1:2" x14ac:dyDescent="0.25">
      <c r="A1109" t="s">
        <v>1570</v>
      </c>
      <c r="B1109" t="s">
        <v>98</v>
      </c>
    </row>
    <row r="1110" spans="1:2" x14ac:dyDescent="0.25">
      <c r="A1110" t="s">
        <v>1571</v>
      </c>
      <c r="B1110" t="s">
        <v>98</v>
      </c>
    </row>
    <row r="1111" spans="1:2" x14ac:dyDescent="0.25">
      <c r="A1111" t="s">
        <v>1572</v>
      </c>
      <c r="B1111" t="s">
        <v>98</v>
      </c>
    </row>
    <row r="1112" spans="1:2" x14ac:dyDescent="0.25">
      <c r="A1112" t="s">
        <v>1573</v>
      </c>
      <c r="B1112" t="s">
        <v>98</v>
      </c>
    </row>
    <row r="1113" spans="1:2" x14ac:dyDescent="0.25">
      <c r="A1113" t="s">
        <v>1574</v>
      </c>
      <c r="B1113" t="s">
        <v>98</v>
      </c>
    </row>
    <row r="1114" spans="1:2" x14ac:dyDescent="0.25">
      <c r="A1114" t="s">
        <v>1575</v>
      </c>
      <c r="B1114" t="s">
        <v>98</v>
      </c>
    </row>
    <row r="1115" spans="1:2" x14ac:dyDescent="0.25">
      <c r="A1115" t="s">
        <v>1576</v>
      </c>
      <c r="B1115" t="s">
        <v>217</v>
      </c>
    </row>
    <row r="1116" spans="1:2" x14ac:dyDescent="0.25">
      <c r="A1116" t="s">
        <v>1577</v>
      </c>
      <c r="B1116" t="s">
        <v>98</v>
      </c>
    </row>
    <row r="1117" spans="1:2" x14ac:dyDescent="0.25">
      <c r="A1117" t="s">
        <v>1656</v>
      </c>
      <c r="B1117" t="s">
        <v>98</v>
      </c>
    </row>
    <row r="1118" spans="1:2" x14ac:dyDescent="0.25">
      <c r="A1118" t="s">
        <v>1657</v>
      </c>
      <c r="B1118" t="s">
        <v>98</v>
      </c>
    </row>
    <row r="1119" spans="1:2" x14ac:dyDescent="0.25">
      <c r="A1119" t="s">
        <v>1658</v>
      </c>
      <c r="B1119" t="s">
        <v>98</v>
      </c>
    </row>
    <row r="1120" spans="1:2" x14ac:dyDescent="0.25">
      <c r="A1120" t="s">
        <v>1659</v>
      </c>
      <c r="B1120" t="s">
        <v>98</v>
      </c>
    </row>
    <row r="1121" spans="1:2" x14ac:dyDescent="0.25">
      <c r="A1121" t="s">
        <v>1660</v>
      </c>
      <c r="B1121" t="s">
        <v>98</v>
      </c>
    </row>
    <row r="1122" spans="1:2" x14ac:dyDescent="0.25">
      <c r="A1122" t="s">
        <v>1661</v>
      </c>
      <c r="B1122" t="s">
        <v>98</v>
      </c>
    </row>
    <row r="1123" spans="1:2" x14ac:dyDescent="0.25">
      <c r="A1123" t="s">
        <v>3606</v>
      </c>
      <c r="B1123" t="s">
        <v>229</v>
      </c>
    </row>
    <row r="1124" spans="1:2" x14ac:dyDescent="0.25">
      <c r="A1124" t="s">
        <v>3607</v>
      </c>
      <c r="B1124" t="s">
        <v>98</v>
      </c>
    </row>
    <row r="1125" spans="1:2" x14ac:dyDescent="0.25">
      <c r="A1125" t="s">
        <v>3606</v>
      </c>
      <c r="B1125" t="s">
        <v>229</v>
      </c>
    </row>
    <row r="1126" spans="1:2" x14ac:dyDescent="0.25">
      <c r="A1126" t="s">
        <v>3608</v>
      </c>
      <c r="B1126" t="s">
        <v>98</v>
      </c>
    </row>
    <row r="1127" spans="1:2" x14ac:dyDescent="0.25">
      <c r="A1127" t="s">
        <v>3609</v>
      </c>
      <c r="B1127" t="s">
        <v>229</v>
      </c>
    </row>
    <row r="1128" spans="1:2" x14ac:dyDescent="0.25">
      <c r="A1128" t="s">
        <v>3610</v>
      </c>
      <c r="B1128" t="s">
        <v>1452</v>
      </c>
    </row>
    <row r="1129" spans="1:2" x14ac:dyDescent="0.25">
      <c r="A1129" t="s">
        <v>3611</v>
      </c>
      <c r="B1129" t="s">
        <v>98</v>
      </c>
    </row>
    <row r="1130" spans="1:2" x14ac:dyDescent="0.25">
      <c r="A1130" t="s">
        <v>3612</v>
      </c>
      <c r="B1130" t="s">
        <v>98</v>
      </c>
    </row>
    <row r="1131" spans="1:2" x14ac:dyDescent="0.25">
      <c r="A1131" t="s">
        <v>3619</v>
      </c>
      <c r="B1131" t="s">
        <v>217</v>
      </c>
    </row>
    <row r="1132" spans="1:2" x14ac:dyDescent="0.25">
      <c r="A1132" t="s">
        <v>3620</v>
      </c>
      <c r="B1132" t="s">
        <v>98</v>
      </c>
    </row>
    <row r="1133" spans="1:2" x14ac:dyDescent="0.25">
      <c r="A1133" t="s">
        <v>3621</v>
      </c>
      <c r="B1133" t="s">
        <v>98</v>
      </c>
    </row>
    <row r="1134" spans="1:2" x14ac:dyDescent="0.25">
      <c r="A1134" t="s">
        <v>3622</v>
      </c>
      <c r="B1134" t="s">
        <v>98</v>
      </c>
    </row>
    <row r="1135" spans="1:2" x14ac:dyDescent="0.25">
      <c r="A1135" t="s">
        <v>3623</v>
      </c>
      <c r="B1135" t="s">
        <v>98</v>
      </c>
    </row>
    <row r="1136" spans="1:2" x14ac:dyDescent="0.25">
      <c r="A1136" t="s">
        <v>3624</v>
      </c>
      <c r="B1136" t="s">
        <v>98</v>
      </c>
    </row>
    <row r="1137" spans="1:2" x14ac:dyDescent="0.25">
      <c r="A1137" t="s">
        <v>821</v>
      </c>
      <c r="B1137" t="s">
        <v>217</v>
      </c>
    </row>
    <row r="1138" spans="1:2" x14ac:dyDescent="0.25">
      <c r="A1138" t="s">
        <v>833</v>
      </c>
      <c r="B1138" t="s">
        <v>80</v>
      </c>
    </row>
    <row r="1139" spans="1:2" x14ac:dyDescent="0.25">
      <c r="A1139" t="s">
        <v>839</v>
      </c>
      <c r="B1139" t="s">
        <v>71</v>
      </c>
    </row>
    <row r="1140" spans="1:2" x14ac:dyDescent="0.25">
      <c r="A1140" t="s">
        <v>843</v>
      </c>
      <c r="B1140" t="s">
        <v>71</v>
      </c>
    </row>
    <row r="1141" spans="1:2" x14ac:dyDescent="0.25">
      <c r="A1141" t="s">
        <v>1454</v>
      </c>
      <c r="B1141" t="s">
        <v>80</v>
      </c>
    </row>
    <row r="1142" spans="1:2" x14ac:dyDescent="0.25">
      <c r="A1142" t="s">
        <v>1455</v>
      </c>
      <c r="B1142" t="s">
        <v>80</v>
      </c>
    </row>
    <row r="1143" spans="1:2" x14ac:dyDescent="0.25">
      <c r="A1143" t="s">
        <v>1456</v>
      </c>
      <c r="B1143" t="s">
        <v>80</v>
      </c>
    </row>
    <row r="1144" spans="1:2" x14ac:dyDescent="0.25">
      <c r="A1144" t="s">
        <v>1457</v>
      </c>
      <c r="B1144" t="s">
        <v>115</v>
      </c>
    </row>
    <row r="1145" spans="1:2" x14ac:dyDescent="0.25">
      <c r="A1145" t="s">
        <v>1458</v>
      </c>
      <c r="B1145" t="s">
        <v>80</v>
      </c>
    </row>
    <row r="1146" spans="1:2" x14ac:dyDescent="0.25">
      <c r="A1146" t="s">
        <v>1459</v>
      </c>
      <c r="B1146" t="s">
        <v>1496</v>
      </c>
    </row>
    <row r="1147" spans="1:2" x14ac:dyDescent="0.25">
      <c r="A1147" t="s">
        <v>1460</v>
      </c>
      <c r="B1147" t="s">
        <v>115</v>
      </c>
    </row>
    <row r="1148" spans="1:2" x14ac:dyDescent="0.25">
      <c r="A1148" t="s">
        <v>1461</v>
      </c>
      <c r="B1148" t="s">
        <v>71</v>
      </c>
    </row>
    <row r="1149" spans="1:2" x14ac:dyDescent="0.25">
      <c r="A1149" t="s">
        <v>1462</v>
      </c>
      <c r="B1149" t="s">
        <v>80</v>
      </c>
    </row>
    <row r="1150" spans="1:2" x14ac:dyDescent="0.25">
      <c r="A1150" t="s">
        <v>1463</v>
      </c>
      <c r="B1150" t="s">
        <v>98</v>
      </c>
    </row>
    <row r="1151" spans="1:2" x14ac:dyDescent="0.25">
      <c r="A1151" t="s">
        <v>1464</v>
      </c>
      <c r="B1151" t="s">
        <v>98</v>
      </c>
    </row>
    <row r="1152" spans="1:2" x14ac:dyDescent="0.25">
      <c r="A1152" t="s">
        <v>1465</v>
      </c>
      <c r="B1152" t="s">
        <v>98</v>
      </c>
    </row>
    <row r="1153" spans="1:2" x14ac:dyDescent="0.25">
      <c r="A1153" t="s">
        <v>1466</v>
      </c>
      <c r="B1153" t="s">
        <v>98</v>
      </c>
    </row>
    <row r="1154" spans="1:2" x14ac:dyDescent="0.25">
      <c r="A1154" t="s">
        <v>1677</v>
      </c>
      <c r="B1154" t="s">
        <v>98</v>
      </c>
    </row>
    <row r="1155" spans="1:2" x14ac:dyDescent="0.25">
      <c r="A1155" t="s">
        <v>1678</v>
      </c>
      <c r="B1155" t="s">
        <v>98</v>
      </c>
    </row>
    <row r="1156" spans="1:2" x14ac:dyDescent="0.25">
      <c r="A1156" t="s">
        <v>1679</v>
      </c>
      <c r="B1156" t="s">
        <v>98</v>
      </c>
    </row>
    <row r="1157" spans="1:2" x14ac:dyDescent="0.25">
      <c r="A1157" t="s">
        <v>1680</v>
      </c>
      <c r="B1157" t="s">
        <v>80</v>
      </c>
    </row>
    <row r="1158" spans="1:2" x14ac:dyDescent="0.25">
      <c r="A1158" t="s">
        <v>3545</v>
      </c>
      <c r="B1158" t="s">
        <v>80</v>
      </c>
    </row>
    <row r="1159" spans="1:2" x14ac:dyDescent="0.25">
      <c r="A1159" t="s">
        <v>1682</v>
      </c>
      <c r="B1159" t="s">
        <v>80</v>
      </c>
    </row>
    <row r="1160" spans="1:2" x14ac:dyDescent="0.25">
      <c r="A1160" t="s">
        <v>1683</v>
      </c>
      <c r="B1160" t="s">
        <v>80</v>
      </c>
    </row>
    <row r="1161" spans="1:2" x14ac:dyDescent="0.25">
      <c r="A1161" t="s">
        <v>1684</v>
      </c>
      <c r="B1161" t="s">
        <v>80</v>
      </c>
    </row>
    <row r="1162" spans="1:2" x14ac:dyDescent="0.25">
      <c r="A1162" t="s">
        <v>1685</v>
      </c>
      <c r="B1162" t="s">
        <v>80</v>
      </c>
    </row>
    <row r="1163" spans="1:2" x14ac:dyDescent="0.25">
      <c r="A1163" t="s">
        <v>1686</v>
      </c>
      <c r="B1163" t="s">
        <v>80</v>
      </c>
    </row>
    <row r="1164" spans="1:2" x14ac:dyDescent="0.25">
      <c r="A1164" t="s">
        <v>1687</v>
      </c>
      <c r="B1164" t="s">
        <v>80</v>
      </c>
    </row>
    <row r="1165" spans="1:2" x14ac:dyDescent="0.25">
      <c r="A1165" t="s">
        <v>3548</v>
      </c>
      <c r="B1165" t="s">
        <v>98</v>
      </c>
    </row>
    <row r="1166" spans="1:2" x14ac:dyDescent="0.25">
      <c r="A1166" t="s">
        <v>3549</v>
      </c>
      <c r="B1166" t="s">
        <v>80</v>
      </c>
    </row>
    <row r="1167" spans="1:2" x14ac:dyDescent="0.25">
      <c r="A1167" t="s">
        <v>3550</v>
      </c>
      <c r="B1167" t="s">
        <v>80</v>
      </c>
    </row>
    <row r="1168" spans="1:2" x14ac:dyDescent="0.25">
      <c r="A1168" t="s">
        <v>3551</v>
      </c>
      <c r="B1168" t="s">
        <v>98</v>
      </c>
    </row>
    <row r="1169" spans="1:2" x14ac:dyDescent="0.25">
      <c r="A1169" t="s">
        <v>3552</v>
      </c>
      <c r="B1169" t="s">
        <v>71</v>
      </c>
    </row>
    <row r="1170" spans="1:2" x14ac:dyDescent="0.25">
      <c r="A1170" t="s">
        <v>3553</v>
      </c>
      <c r="B1170" t="s">
        <v>98</v>
      </c>
    </row>
    <row r="1171" spans="1:2" x14ac:dyDescent="0.25">
      <c r="A1171" t="s">
        <v>3554</v>
      </c>
      <c r="B1171" t="s">
        <v>80</v>
      </c>
    </row>
    <row r="1172" spans="1:2" x14ac:dyDescent="0.25">
      <c r="A1172" t="s">
        <v>3555</v>
      </c>
      <c r="B1172" t="s">
        <v>80</v>
      </c>
    </row>
    <row r="1173" spans="1:2" x14ac:dyDescent="0.25">
      <c r="A1173" t="s">
        <v>3556</v>
      </c>
      <c r="B1173" t="s">
        <v>80</v>
      </c>
    </row>
    <row r="1174" spans="1:2" x14ac:dyDescent="0.25">
      <c r="A1174" t="s">
        <v>3557</v>
      </c>
      <c r="B1174" t="s">
        <v>80</v>
      </c>
    </row>
    <row r="1175" spans="1:2" x14ac:dyDescent="0.25">
      <c r="A1175" t="s">
        <v>3541</v>
      </c>
      <c r="B1175" t="s">
        <v>80</v>
      </c>
    </row>
    <row r="1176" spans="1:2" x14ac:dyDescent="0.25">
      <c r="A1176" t="s">
        <v>3542</v>
      </c>
      <c r="B1176" t="s">
        <v>98</v>
      </c>
    </row>
    <row r="1177" spans="1:2" x14ac:dyDescent="0.25">
      <c r="A1177" t="s">
        <v>3543</v>
      </c>
      <c r="B1177" t="s">
        <v>80</v>
      </c>
    </row>
    <row r="1178" spans="1:2" x14ac:dyDescent="0.25">
      <c r="A1178" t="s">
        <v>3540</v>
      </c>
      <c r="B1178" t="s">
        <v>80</v>
      </c>
    </row>
    <row r="1179" spans="1:2" x14ac:dyDescent="0.25">
      <c r="A1179" t="s">
        <v>3544</v>
      </c>
      <c r="B1179" t="s">
        <v>98</v>
      </c>
    </row>
    <row r="1180" spans="1:2" x14ac:dyDescent="0.25">
      <c r="A1180" t="s">
        <v>3546</v>
      </c>
      <c r="B1180" t="s">
        <v>229</v>
      </c>
    </row>
    <row r="1181" spans="1:2" x14ac:dyDescent="0.25">
      <c r="A1181" t="s">
        <v>3547</v>
      </c>
      <c r="B1181" t="s">
        <v>3669</v>
      </c>
    </row>
    <row r="1182" spans="1:2" x14ac:dyDescent="0.25">
      <c r="A1182" t="s">
        <v>4101</v>
      </c>
      <c r="B1182" t="s">
        <v>80</v>
      </c>
    </row>
    <row r="1183" spans="1:2" x14ac:dyDescent="0.25">
      <c r="A1183" t="s">
        <v>848</v>
      </c>
      <c r="B1183" t="s">
        <v>80</v>
      </c>
    </row>
    <row r="1184" spans="1:2" x14ac:dyDescent="0.25">
      <c r="A1184" t="s">
        <v>1667</v>
      </c>
      <c r="B1184" t="s">
        <v>147</v>
      </c>
    </row>
    <row r="1185" spans="1:2" x14ac:dyDescent="0.25">
      <c r="A1185" t="s">
        <v>1668</v>
      </c>
      <c r="B1185" t="s">
        <v>71</v>
      </c>
    </row>
    <row r="1186" spans="1:2" x14ac:dyDescent="0.25">
      <c r="A1186">
        <v>163355</v>
      </c>
      <c r="B1186" t="s">
        <v>147</v>
      </c>
    </row>
    <row r="1187" spans="1:2" x14ac:dyDescent="0.25">
      <c r="A1187" t="s">
        <v>860</v>
      </c>
      <c r="B1187" t="s">
        <v>253</v>
      </c>
    </row>
    <row r="1188" spans="1:2" x14ac:dyDescent="0.25">
      <c r="A1188" t="s">
        <v>863</v>
      </c>
      <c r="B1188" t="s">
        <v>866</v>
      </c>
    </row>
    <row r="1189" spans="1:2" x14ac:dyDescent="0.25">
      <c r="A1189" t="s">
        <v>1498</v>
      </c>
      <c r="B1189" t="s">
        <v>253</v>
      </c>
    </row>
    <row r="1190" spans="1:2" x14ac:dyDescent="0.25">
      <c r="A1190" t="s">
        <v>1500</v>
      </c>
      <c r="B1190" t="s">
        <v>1452</v>
      </c>
    </row>
    <row r="1191" spans="1:2" x14ac:dyDescent="0.25">
      <c r="A1191" t="s">
        <v>1502</v>
      </c>
      <c r="B1191" t="s">
        <v>229</v>
      </c>
    </row>
    <row r="1192" spans="1:2" x14ac:dyDescent="0.25">
      <c r="A1192" t="s">
        <v>1710</v>
      </c>
      <c r="B1192" t="s">
        <v>1452</v>
      </c>
    </row>
    <row r="1193" spans="1:2" x14ac:dyDescent="0.25">
      <c r="A1193" t="s">
        <v>1712</v>
      </c>
      <c r="B1193" t="s">
        <v>1452</v>
      </c>
    </row>
    <row r="1194" spans="1:2" x14ac:dyDescent="0.25">
      <c r="A1194" t="s">
        <v>1718</v>
      </c>
      <c r="B1194" t="s">
        <v>229</v>
      </c>
    </row>
    <row r="1195" spans="1:2" x14ac:dyDescent="0.25">
      <c r="A1195" t="s">
        <v>3660</v>
      </c>
      <c r="B1195" t="s">
        <v>3669</v>
      </c>
    </row>
    <row r="1196" spans="1:2" x14ac:dyDescent="0.25">
      <c r="A1196" t="s">
        <v>3662</v>
      </c>
      <c r="B1196" t="s">
        <v>98</v>
      </c>
    </row>
    <row r="1197" spans="1:2" x14ac:dyDescent="0.25">
      <c r="A1197" t="s">
        <v>3664</v>
      </c>
      <c r="B1197" t="s">
        <v>3669</v>
      </c>
    </row>
    <row r="1198" spans="1:2" x14ac:dyDescent="0.25">
      <c r="A1198" t="s">
        <v>868</v>
      </c>
      <c r="B1198" t="s">
        <v>98</v>
      </c>
    </row>
    <row r="1199" spans="1:2" x14ac:dyDescent="0.25">
      <c r="A1199" t="s">
        <v>872</v>
      </c>
      <c r="B1199" t="s">
        <v>80</v>
      </c>
    </row>
    <row r="1200" spans="1:2" x14ac:dyDescent="0.25">
      <c r="A1200">
        <v>37968</v>
      </c>
      <c r="B1200" t="s">
        <v>879</v>
      </c>
    </row>
    <row r="1201" spans="1:2" x14ac:dyDescent="0.25">
      <c r="A1201" t="s">
        <v>881</v>
      </c>
      <c r="B1201" t="s">
        <v>98</v>
      </c>
    </row>
    <row r="1202" spans="1:2" x14ac:dyDescent="0.25">
      <c r="A1202" t="s">
        <v>883</v>
      </c>
      <c r="B1202" t="s">
        <v>80</v>
      </c>
    </row>
    <row r="1203" spans="1:2" x14ac:dyDescent="0.25">
      <c r="A1203" t="s">
        <v>886</v>
      </c>
      <c r="B1203" t="s">
        <v>80</v>
      </c>
    </row>
    <row r="1204" spans="1:2" x14ac:dyDescent="0.25">
      <c r="A1204" t="s">
        <v>889</v>
      </c>
      <c r="B1204" t="s">
        <v>80</v>
      </c>
    </row>
    <row r="1205" spans="1:2" x14ac:dyDescent="0.25">
      <c r="A1205" t="s">
        <v>893</v>
      </c>
      <c r="B1205" t="s">
        <v>71</v>
      </c>
    </row>
    <row r="1206" spans="1:2" x14ac:dyDescent="0.25">
      <c r="A1206" t="s">
        <v>897</v>
      </c>
      <c r="B1206" t="s">
        <v>98</v>
      </c>
    </row>
    <row r="1207" spans="1:2" x14ac:dyDescent="0.25">
      <c r="A1207" t="s">
        <v>899</v>
      </c>
      <c r="B1207" t="s">
        <v>80</v>
      </c>
    </row>
    <row r="1208" spans="1:2" x14ac:dyDescent="0.25">
      <c r="A1208" t="s">
        <v>1511</v>
      </c>
      <c r="B1208" t="s">
        <v>620</v>
      </c>
    </row>
    <row r="1209" spans="1:2" x14ac:dyDescent="0.25">
      <c r="A1209" t="s">
        <v>1515</v>
      </c>
      <c r="B1209" t="s">
        <v>270</v>
      </c>
    </row>
    <row r="1210" spans="1:2" x14ac:dyDescent="0.25">
      <c r="A1210" t="s">
        <v>1517</v>
      </c>
      <c r="B1210" t="s">
        <v>98</v>
      </c>
    </row>
    <row r="1211" spans="1:2" x14ac:dyDescent="0.25">
      <c r="A1211" t="s">
        <v>1521</v>
      </c>
      <c r="B1211" t="s">
        <v>620</v>
      </c>
    </row>
    <row r="1212" spans="1:2" x14ac:dyDescent="0.25">
      <c r="A1212" t="s">
        <v>1523</v>
      </c>
      <c r="B1212" t="s">
        <v>71</v>
      </c>
    </row>
    <row r="1213" spans="1:2" x14ac:dyDescent="0.25">
      <c r="A1213" t="s">
        <v>1527</v>
      </c>
      <c r="B1213" t="s">
        <v>98</v>
      </c>
    </row>
    <row r="1214" spans="1:2" x14ac:dyDescent="0.25">
      <c r="A1214" t="s">
        <v>1530</v>
      </c>
      <c r="B1214" t="s">
        <v>1449</v>
      </c>
    </row>
    <row r="1215" spans="1:2" x14ac:dyDescent="0.25">
      <c r="A1215" t="s">
        <v>1535</v>
      </c>
      <c r="B1215" t="s">
        <v>1451</v>
      </c>
    </row>
    <row r="1216" spans="1:2" x14ac:dyDescent="0.25">
      <c r="A1216" t="s">
        <v>1538</v>
      </c>
      <c r="B1216" t="s">
        <v>98</v>
      </c>
    </row>
    <row r="1217" spans="1:2" x14ac:dyDescent="0.25">
      <c r="A1217" t="s">
        <v>1541</v>
      </c>
      <c r="B1217" t="s">
        <v>1449</v>
      </c>
    </row>
    <row r="1218" spans="1:2" x14ac:dyDescent="0.25">
      <c r="A1218" t="s">
        <v>1545</v>
      </c>
      <c r="B1218" t="s">
        <v>71</v>
      </c>
    </row>
    <row r="1219" spans="1:2" x14ac:dyDescent="0.25">
      <c r="A1219" t="s">
        <v>1549</v>
      </c>
      <c r="B1219" t="s">
        <v>1449</v>
      </c>
    </row>
    <row r="1220" spans="1:2" x14ac:dyDescent="0.25">
      <c r="A1220" t="s">
        <v>1553</v>
      </c>
      <c r="B1220" t="s">
        <v>1449</v>
      </c>
    </row>
    <row r="1221" spans="1:2" x14ac:dyDescent="0.25">
      <c r="A1221" t="s">
        <v>1556</v>
      </c>
      <c r="B1221" t="s">
        <v>1449</v>
      </c>
    </row>
    <row r="1222" spans="1:2" x14ac:dyDescent="0.25">
      <c r="A1222" t="s">
        <v>1559</v>
      </c>
      <c r="B1222" t="s">
        <v>270</v>
      </c>
    </row>
    <row r="1223" spans="1:2" x14ac:dyDescent="0.25">
      <c r="A1223" t="s">
        <v>1563</v>
      </c>
      <c r="B1223" t="s">
        <v>98</v>
      </c>
    </row>
    <row r="1224" spans="1:2" x14ac:dyDescent="0.25">
      <c r="A1224" t="s">
        <v>1567</v>
      </c>
      <c r="B1224" t="s">
        <v>270</v>
      </c>
    </row>
    <row r="1225" spans="1:2" x14ac:dyDescent="0.25">
      <c r="A1225" t="s">
        <v>1747</v>
      </c>
      <c r="B1225" t="s">
        <v>1449</v>
      </c>
    </row>
    <row r="1226" spans="1:2" x14ac:dyDescent="0.25">
      <c r="A1226" t="s">
        <v>1751</v>
      </c>
      <c r="B1226" t="s">
        <v>270</v>
      </c>
    </row>
    <row r="1227" spans="1:2" x14ac:dyDescent="0.25">
      <c r="A1227" t="s">
        <v>1755</v>
      </c>
      <c r="B1227" t="s">
        <v>270</v>
      </c>
    </row>
    <row r="1228" spans="1:2" x14ac:dyDescent="0.25">
      <c r="A1228" t="s">
        <v>1759</v>
      </c>
      <c r="B1228" t="s">
        <v>270</v>
      </c>
    </row>
    <row r="1229" spans="1:2" x14ac:dyDescent="0.25">
      <c r="A1229" t="s">
        <v>1764</v>
      </c>
      <c r="B1229" t="s">
        <v>1449</v>
      </c>
    </row>
    <row r="1230" spans="1:2" x14ac:dyDescent="0.25">
      <c r="A1230" t="s">
        <v>1768</v>
      </c>
      <c r="B1230" t="s">
        <v>1449</v>
      </c>
    </row>
    <row r="1231" spans="1:2" x14ac:dyDescent="0.25">
      <c r="A1231" t="s">
        <v>1773</v>
      </c>
      <c r="B1231" t="s">
        <v>98</v>
      </c>
    </row>
    <row r="1232" spans="1:2" x14ac:dyDescent="0.25">
      <c r="A1232" t="s">
        <v>1776</v>
      </c>
      <c r="B1232" t="s">
        <v>866</v>
      </c>
    </row>
    <row r="1233" spans="1:2" x14ac:dyDescent="0.25">
      <c r="A1233" t="s">
        <v>1779</v>
      </c>
      <c r="B1233" t="s">
        <v>1452</v>
      </c>
    </row>
    <row r="1234" spans="1:2" x14ac:dyDescent="0.25">
      <c r="A1234" t="s">
        <v>1783</v>
      </c>
      <c r="B1234" t="s">
        <v>71</v>
      </c>
    </row>
    <row r="1235" spans="1:2" x14ac:dyDescent="0.25">
      <c r="A1235" t="s">
        <v>3792</v>
      </c>
      <c r="B1235" t="s">
        <v>1449</v>
      </c>
    </row>
    <row r="1236" spans="1:2" x14ac:dyDescent="0.25">
      <c r="A1236" t="s">
        <v>3793</v>
      </c>
      <c r="B1236" t="s">
        <v>1449</v>
      </c>
    </row>
    <row r="1237" spans="1:2" x14ac:dyDescent="0.25">
      <c r="A1237" t="s">
        <v>3794</v>
      </c>
      <c r="B1237" t="s">
        <v>1451</v>
      </c>
    </row>
    <row r="1238" spans="1:2" x14ac:dyDescent="0.25">
      <c r="A1238" t="s">
        <v>3795</v>
      </c>
      <c r="B1238" t="s">
        <v>98</v>
      </c>
    </row>
    <row r="1239" spans="1:2" x14ac:dyDescent="0.25">
      <c r="A1239" t="s">
        <v>3796</v>
      </c>
      <c r="B1239" t="s">
        <v>1452</v>
      </c>
    </row>
    <row r="1240" spans="1:2" x14ac:dyDescent="0.25">
      <c r="A1240" t="s">
        <v>3797</v>
      </c>
      <c r="B1240" t="s">
        <v>1451</v>
      </c>
    </row>
    <row r="1241" spans="1:2" x14ac:dyDescent="0.25">
      <c r="A1241" t="s">
        <v>3798</v>
      </c>
      <c r="B1241" t="s">
        <v>1449</v>
      </c>
    </row>
    <row r="1242" spans="1:2" x14ac:dyDescent="0.25">
      <c r="A1242" t="s">
        <v>3799</v>
      </c>
      <c r="B1242" t="s">
        <v>1452</v>
      </c>
    </row>
    <row r="1243" spans="1:2" x14ac:dyDescent="0.25">
      <c r="A1243" t="s">
        <v>3800</v>
      </c>
      <c r="B1243" t="s">
        <v>1449</v>
      </c>
    </row>
    <row r="1244" spans="1:2" x14ac:dyDescent="0.25">
      <c r="A1244" t="s">
        <v>3801</v>
      </c>
      <c r="B1244" t="s">
        <v>1449</v>
      </c>
    </row>
    <row r="1245" spans="1:2" x14ac:dyDescent="0.25">
      <c r="A1245" t="s">
        <v>3802</v>
      </c>
      <c r="B1245" t="s">
        <v>98</v>
      </c>
    </row>
    <row r="1246" spans="1:2" x14ac:dyDescent="0.25">
      <c r="A1246" t="s">
        <v>3803</v>
      </c>
      <c r="B1246" t="s">
        <v>71</v>
      </c>
    </row>
    <row r="1247" spans="1:2" x14ac:dyDescent="0.25">
      <c r="A1247" t="s">
        <v>3804</v>
      </c>
      <c r="B1247" t="s">
        <v>1449</v>
      </c>
    </row>
    <row r="1248" spans="1:2" x14ac:dyDescent="0.25">
      <c r="A1248" t="s">
        <v>3805</v>
      </c>
      <c r="B1248" t="s">
        <v>71</v>
      </c>
    </row>
    <row r="1249" spans="1:2" x14ac:dyDescent="0.25">
      <c r="A1249" t="s">
        <v>3806</v>
      </c>
      <c r="B1249" t="s">
        <v>270</v>
      </c>
    </row>
    <row r="1250" spans="1:2" x14ac:dyDescent="0.25">
      <c r="A1250" t="s">
        <v>3807</v>
      </c>
      <c r="B1250" t="s">
        <v>98</v>
      </c>
    </row>
    <row r="1251" spans="1:2" x14ac:dyDescent="0.25">
      <c r="A1251" t="s">
        <v>3808</v>
      </c>
      <c r="B1251" t="s">
        <v>1452</v>
      </c>
    </row>
    <row r="1252" spans="1:2" x14ac:dyDescent="0.25">
      <c r="A1252" t="s">
        <v>3809</v>
      </c>
      <c r="B1252" t="s">
        <v>1449</v>
      </c>
    </row>
    <row r="1253" spans="1:2" x14ac:dyDescent="0.25">
      <c r="A1253" t="s">
        <v>3810</v>
      </c>
      <c r="B1253" t="s">
        <v>98</v>
      </c>
    </row>
    <row r="1254" spans="1:2" x14ac:dyDescent="0.25">
      <c r="A1254" t="s">
        <v>3811</v>
      </c>
      <c r="B1254" t="s">
        <v>3861</v>
      </c>
    </row>
    <row r="1255" spans="1:2" x14ac:dyDescent="0.25">
      <c r="A1255" t="s">
        <v>3812</v>
      </c>
      <c r="B1255" t="s">
        <v>1449</v>
      </c>
    </row>
    <row r="1256" spans="1:2" x14ac:dyDescent="0.25">
      <c r="A1256" t="s">
        <v>3813</v>
      </c>
      <c r="B1256" t="s">
        <v>98</v>
      </c>
    </row>
    <row r="1257" spans="1:2" x14ac:dyDescent="0.25">
      <c r="A1257" t="s">
        <v>3814</v>
      </c>
      <c r="B1257" t="s">
        <v>147</v>
      </c>
    </row>
    <row r="1258" spans="1:2" x14ac:dyDescent="0.25">
      <c r="A1258" t="s">
        <v>3815</v>
      </c>
      <c r="B1258" t="s">
        <v>1449</v>
      </c>
    </row>
    <row r="1259" spans="1:2" x14ac:dyDescent="0.25">
      <c r="A1259" t="s">
        <v>903</v>
      </c>
      <c r="B1259" t="s">
        <v>71</v>
      </c>
    </row>
    <row r="1260" spans="1:2" x14ac:dyDescent="0.25">
      <c r="A1260">
        <v>20961</v>
      </c>
      <c r="B1260" t="s">
        <v>229</v>
      </c>
    </row>
    <row r="1261" spans="1:2" x14ac:dyDescent="0.25">
      <c r="A1261">
        <v>20974</v>
      </c>
      <c r="B1261" t="s">
        <v>253</v>
      </c>
    </row>
    <row r="1262" spans="1:2" x14ac:dyDescent="0.25">
      <c r="A1262">
        <v>20977</v>
      </c>
      <c r="B1262" t="s">
        <v>229</v>
      </c>
    </row>
    <row r="1263" spans="1:2" x14ac:dyDescent="0.25">
      <c r="A1263">
        <v>20995</v>
      </c>
      <c r="B1263" t="s">
        <v>229</v>
      </c>
    </row>
    <row r="1264" spans="1:2" x14ac:dyDescent="0.25">
      <c r="A1264">
        <v>21001</v>
      </c>
      <c r="B1264" t="s">
        <v>229</v>
      </c>
    </row>
    <row r="1265" spans="1:2" x14ac:dyDescent="0.25">
      <c r="A1265">
        <v>21005</v>
      </c>
      <c r="B1265" t="s">
        <v>98</v>
      </c>
    </row>
    <row r="1266" spans="1:2" x14ac:dyDescent="0.25">
      <c r="A1266">
        <v>21009</v>
      </c>
      <c r="B1266" t="s">
        <v>229</v>
      </c>
    </row>
    <row r="1267" spans="1:2" x14ac:dyDescent="0.25">
      <c r="A1267">
        <v>21010</v>
      </c>
      <c r="B1267" t="s">
        <v>253</v>
      </c>
    </row>
    <row r="1268" spans="1:2" x14ac:dyDescent="0.25">
      <c r="A1268">
        <v>21011</v>
      </c>
      <c r="B1268" t="s">
        <v>253</v>
      </c>
    </row>
    <row r="1269" spans="1:2" x14ac:dyDescent="0.25">
      <c r="A1269">
        <v>21022</v>
      </c>
      <c r="B1269" t="s">
        <v>229</v>
      </c>
    </row>
    <row r="1270" spans="1:2" x14ac:dyDescent="0.25">
      <c r="A1270">
        <v>21024</v>
      </c>
      <c r="B1270" t="s">
        <v>229</v>
      </c>
    </row>
    <row r="1271" spans="1:2" x14ac:dyDescent="0.25">
      <c r="A1271">
        <v>21027</v>
      </c>
      <c r="B1271" t="s">
        <v>253</v>
      </c>
    </row>
    <row r="1272" spans="1:2" x14ac:dyDescent="0.25">
      <c r="A1272">
        <v>21038</v>
      </c>
      <c r="B1272" t="s">
        <v>253</v>
      </c>
    </row>
    <row r="1273" spans="1:2" x14ac:dyDescent="0.25">
      <c r="A1273">
        <v>21051</v>
      </c>
      <c r="B1273" t="s">
        <v>253</v>
      </c>
    </row>
    <row r="1274" spans="1:2" x14ac:dyDescent="0.25">
      <c r="A1274">
        <v>21056</v>
      </c>
      <c r="B1274" t="s">
        <v>229</v>
      </c>
    </row>
    <row r="1275" spans="1:2" x14ac:dyDescent="0.25">
      <c r="A1275">
        <v>21673</v>
      </c>
      <c r="B1275" t="s">
        <v>229</v>
      </c>
    </row>
    <row r="1276" spans="1:2" x14ac:dyDescent="0.25">
      <c r="A1276">
        <v>22054</v>
      </c>
      <c r="B1276" t="s">
        <v>229</v>
      </c>
    </row>
    <row r="1277" spans="1:2" x14ac:dyDescent="0.25">
      <c r="A1277">
        <v>22118</v>
      </c>
      <c r="B1277" t="s">
        <v>229</v>
      </c>
    </row>
    <row r="1278" spans="1:2" x14ac:dyDescent="0.25">
      <c r="A1278">
        <v>22145</v>
      </c>
      <c r="B1278" t="s">
        <v>229</v>
      </c>
    </row>
    <row r="1279" spans="1:2" x14ac:dyDescent="0.25">
      <c r="A1279">
        <v>22331</v>
      </c>
      <c r="B1279" t="s">
        <v>229</v>
      </c>
    </row>
    <row r="1280" spans="1:2" x14ac:dyDescent="0.25">
      <c r="A1280">
        <v>22276</v>
      </c>
      <c r="B1280" t="s">
        <v>229</v>
      </c>
    </row>
    <row r="1281" spans="1:2" x14ac:dyDescent="0.25">
      <c r="A1281">
        <v>22274</v>
      </c>
      <c r="B1281" t="s">
        <v>229</v>
      </c>
    </row>
    <row r="1282" spans="1:2" x14ac:dyDescent="0.25">
      <c r="A1282">
        <v>22839</v>
      </c>
      <c r="B1282" t="s">
        <v>229</v>
      </c>
    </row>
    <row r="1283" spans="1:2" x14ac:dyDescent="0.25">
      <c r="A1283">
        <v>22243</v>
      </c>
      <c r="B1283" t="s">
        <v>229</v>
      </c>
    </row>
    <row r="1284" spans="1:2" x14ac:dyDescent="0.25">
      <c r="A1284">
        <v>22898</v>
      </c>
      <c r="B1284" t="s">
        <v>229</v>
      </c>
    </row>
    <row r="1285" spans="1:2" x14ac:dyDescent="0.25">
      <c r="A1285" t="s">
        <v>4102</v>
      </c>
      <c r="B1285" t="s">
        <v>229</v>
      </c>
    </row>
    <row r="1286" spans="1:2" x14ac:dyDescent="0.25">
      <c r="A1286" t="s">
        <v>909</v>
      </c>
      <c r="B1286" t="s">
        <v>80</v>
      </c>
    </row>
    <row r="1287" spans="1:2" x14ac:dyDescent="0.25">
      <c r="A1287" t="s">
        <v>912</v>
      </c>
      <c r="B1287" t="s">
        <v>71</v>
      </c>
    </row>
    <row r="1288" spans="1:2" x14ac:dyDescent="0.25">
      <c r="A1288" t="s">
        <v>915</v>
      </c>
      <c r="B1288" t="s">
        <v>80</v>
      </c>
    </row>
    <row r="1289" spans="1:2" x14ac:dyDescent="0.25">
      <c r="A1289" t="s">
        <v>919</v>
      </c>
      <c r="B1289" t="s">
        <v>80</v>
      </c>
    </row>
    <row r="1290" spans="1:2" x14ac:dyDescent="0.25">
      <c r="A1290" t="s">
        <v>922</v>
      </c>
      <c r="B1290" t="s">
        <v>80</v>
      </c>
    </row>
    <row r="1291" spans="1:2" x14ac:dyDescent="0.25">
      <c r="A1291" t="s">
        <v>925</v>
      </c>
      <c r="B1291" t="s">
        <v>80</v>
      </c>
    </row>
    <row r="1292" spans="1:2" x14ac:dyDescent="0.25">
      <c r="A1292" t="s">
        <v>1598</v>
      </c>
      <c r="B1292" t="s">
        <v>80</v>
      </c>
    </row>
    <row r="1293" spans="1:2" x14ac:dyDescent="0.25">
      <c r="A1293" t="s">
        <v>1602</v>
      </c>
      <c r="B1293" t="s">
        <v>80</v>
      </c>
    </row>
    <row r="1294" spans="1:2" x14ac:dyDescent="0.25">
      <c r="A1294" t="s">
        <v>1607</v>
      </c>
      <c r="B1294" t="s">
        <v>80</v>
      </c>
    </row>
    <row r="1295" spans="1:2" x14ac:dyDescent="0.25">
      <c r="A1295" t="s">
        <v>1609</v>
      </c>
      <c r="B1295" t="s">
        <v>270</v>
      </c>
    </row>
    <row r="1296" spans="1:2" x14ac:dyDescent="0.25">
      <c r="A1296" t="s">
        <v>1612</v>
      </c>
      <c r="B1296" t="s">
        <v>71</v>
      </c>
    </row>
    <row r="1297" spans="1:2" x14ac:dyDescent="0.25">
      <c r="A1297" t="s">
        <v>1615</v>
      </c>
      <c r="B1297" t="s">
        <v>80</v>
      </c>
    </row>
    <row r="1298" spans="1:2" x14ac:dyDescent="0.25">
      <c r="A1298" t="s">
        <v>1619</v>
      </c>
      <c r="B1298" t="s">
        <v>98</v>
      </c>
    </row>
    <row r="1299" spans="1:2" x14ac:dyDescent="0.25">
      <c r="A1299" t="s">
        <v>1623</v>
      </c>
      <c r="B1299" t="s">
        <v>80</v>
      </c>
    </row>
    <row r="1300" spans="1:2" x14ac:dyDescent="0.25">
      <c r="A1300" t="s">
        <v>1721</v>
      </c>
      <c r="B1300" t="s">
        <v>80</v>
      </c>
    </row>
    <row r="1301" spans="1:2" x14ac:dyDescent="0.25">
      <c r="A1301" t="s">
        <v>1725</v>
      </c>
      <c r="B1301" t="s">
        <v>217</v>
      </c>
    </row>
    <row r="1302" spans="1:2" x14ac:dyDescent="0.25">
      <c r="A1302" t="s">
        <v>1728</v>
      </c>
      <c r="B1302" t="s">
        <v>80</v>
      </c>
    </row>
    <row r="1303" spans="1:2" x14ac:dyDescent="0.25">
      <c r="A1303" t="s">
        <v>1731</v>
      </c>
      <c r="B1303" t="s">
        <v>80</v>
      </c>
    </row>
    <row r="1304" spans="1:2" x14ac:dyDescent="0.25">
      <c r="A1304" t="s">
        <v>1734</v>
      </c>
      <c r="B1304" t="s">
        <v>80</v>
      </c>
    </row>
    <row r="1305" spans="1:2" x14ac:dyDescent="0.25">
      <c r="A1305" t="s">
        <v>1737</v>
      </c>
      <c r="B1305" t="s">
        <v>115</v>
      </c>
    </row>
    <row r="1306" spans="1:2" x14ac:dyDescent="0.25">
      <c r="A1306" t="s">
        <v>1739</v>
      </c>
      <c r="B1306" t="s">
        <v>71</v>
      </c>
    </row>
    <row r="1307" spans="1:2" x14ac:dyDescent="0.25">
      <c r="A1307" t="s">
        <v>1743</v>
      </c>
      <c r="B1307" t="s">
        <v>80</v>
      </c>
    </row>
    <row r="1308" spans="1:2" x14ac:dyDescent="0.25">
      <c r="A1308" t="s">
        <v>3675</v>
      </c>
      <c r="B1308" t="s">
        <v>71</v>
      </c>
    </row>
    <row r="1309" spans="1:2" x14ac:dyDescent="0.25">
      <c r="A1309" t="s">
        <v>3678</v>
      </c>
      <c r="B1309" t="s">
        <v>217</v>
      </c>
    </row>
    <row r="1310" spans="1:2" x14ac:dyDescent="0.25">
      <c r="A1310" t="s">
        <v>3681</v>
      </c>
      <c r="B1310" t="s">
        <v>3738</v>
      </c>
    </row>
    <row r="1311" spans="1:2" x14ac:dyDescent="0.25">
      <c r="A1311" t="s">
        <v>3684</v>
      </c>
      <c r="B1311" t="s">
        <v>98</v>
      </c>
    </row>
    <row r="1312" spans="1:2" x14ac:dyDescent="0.25">
      <c r="A1312" t="s">
        <v>3686</v>
      </c>
      <c r="B1312" t="s">
        <v>98</v>
      </c>
    </row>
    <row r="1313" spans="1:2" x14ac:dyDescent="0.25">
      <c r="A1313" t="s">
        <v>3689</v>
      </c>
      <c r="B1313" t="s">
        <v>71</v>
      </c>
    </row>
    <row r="1314" spans="1:2" x14ac:dyDescent="0.25">
      <c r="A1314" t="s">
        <v>3691</v>
      </c>
      <c r="B1314" t="s">
        <v>80</v>
      </c>
    </row>
    <row r="1315" spans="1:2" x14ac:dyDescent="0.25">
      <c r="A1315" t="s">
        <v>3694</v>
      </c>
      <c r="B1315" t="s">
        <v>71</v>
      </c>
    </row>
    <row r="1316" spans="1:2" x14ac:dyDescent="0.25">
      <c r="A1316" t="s">
        <v>3696</v>
      </c>
      <c r="B1316" t="s">
        <v>98</v>
      </c>
    </row>
    <row r="1317" spans="1:2" x14ac:dyDescent="0.25">
      <c r="A1317" t="s">
        <v>3699</v>
      </c>
      <c r="B1317" t="s">
        <v>80</v>
      </c>
    </row>
    <row r="1318" spans="1:2" x14ac:dyDescent="0.25">
      <c r="A1318" t="s">
        <v>3702</v>
      </c>
      <c r="B1318" t="s">
        <v>80</v>
      </c>
    </row>
    <row r="1319" spans="1:2" x14ac:dyDescent="0.25">
      <c r="A1319" t="s">
        <v>3705</v>
      </c>
      <c r="B1319" t="s">
        <v>71</v>
      </c>
    </row>
    <row r="1320" spans="1:2" x14ac:dyDescent="0.25">
      <c r="A1320" t="s">
        <v>3707</v>
      </c>
      <c r="B1320" t="s">
        <v>80</v>
      </c>
    </row>
    <row r="1321" spans="1:2" x14ac:dyDescent="0.25">
      <c r="A1321" t="s">
        <v>3709</v>
      </c>
      <c r="B1321" t="s">
        <v>80</v>
      </c>
    </row>
    <row r="1322" spans="1:2" x14ac:dyDescent="0.25">
      <c r="A1322" t="s">
        <v>3712</v>
      </c>
      <c r="B1322" t="s">
        <v>80</v>
      </c>
    </row>
    <row r="1323" spans="1:2" x14ac:dyDescent="0.25">
      <c r="A1323" t="s">
        <v>3715</v>
      </c>
      <c r="B1323" t="s">
        <v>80</v>
      </c>
    </row>
    <row r="1324" spans="1:2" x14ac:dyDescent="0.25">
      <c r="A1324" t="s">
        <v>3718</v>
      </c>
      <c r="B1324" t="s">
        <v>98</v>
      </c>
    </row>
    <row r="1325" spans="1:2" x14ac:dyDescent="0.25">
      <c r="A1325" t="s">
        <v>3720</v>
      </c>
      <c r="B1325" t="s">
        <v>80</v>
      </c>
    </row>
    <row r="1326" spans="1:2" x14ac:dyDescent="0.25">
      <c r="A1326" t="s">
        <v>3722</v>
      </c>
      <c r="B1326" t="s">
        <v>217</v>
      </c>
    </row>
    <row r="1327" spans="1:2" x14ac:dyDescent="0.25">
      <c r="A1327" t="s">
        <v>3724</v>
      </c>
      <c r="B1327" t="s">
        <v>71</v>
      </c>
    </row>
    <row r="1328" spans="1:2" x14ac:dyDescent="0.25">
      <c r="A1328" t="s">
        <v>3726</v>
      </c>
      <c r="B1328" t="s">
        <v>80</v>
      </c>
    </row>
    <row r="1329" spans="1:2" x14ac:dyDescent="0.25">
      <c r="A1329" t="s">
        <v>3728</v>
      </c>
      <c r="B1329" t="s">
        <v>80</v>
      </c>
    </row>
    <row r="1330" spans="1:2" x14ac:dyDescent="0.25">
      <c r="A1330" t="s">
        <v>3730</v>
      </c>
      <c r="B1330" t="s">
        <v>80</v>
      </c>
    </row>
    <row r="1331" spans="1:2" x14ac:dyDescent="0.25">
      <c r="A1331" t="s">
        <v>3731</v>
      </c>
      <c r="B1331" t="s">
        <v>115</v>
      </c>
    </row>
    <row r="1332" spans="1:2" x14ac:dyDescent="0.25">
      <c r="A1332" t="s">
        <v>3733</v>
      </c>
      <c r="B1332" t="s">
        <v>80</v>
      </c>
    </row>
    <row r="1333" spans="1:2" x14ac:dyDescent="0.25">
      <c r="A1333" t="s">
        <v>957</v>
      </c>
      <c r="B1333" t="s">
        <v>931</v>
      </c>
    </row>
    <row r="1334" spans="1:2" x14ac:dyDescent="0.25">
      <c r="A1334" t="s">
        <v>934</v>
      </c>
      <c r="B1334" t="s">
        <v>80</v>
      </c>
    </row>
    <row r="1335" spans="1:2" x14ac:dyDescent="0.25">
      <c r="A1335" t="s">
        <v>938</v>
      </c>
      <c r="B1335" t="s">
        <v>80</v>
      </c>
    </row>
    <row r="1336" spans="1:2" x14ac:dyDescent="0.25">
      <c r="A1336" t="s">
        <v>941</v>
      </c>
      <c r="B1336" t="s">
        <v>80</v>
      </c>
    </row>
    <row r="1337" spans="1:2" x14ac:dyDescent="0.25">
      <c r="A1337" t="s">
        <v>1627</v>
      </c>
      <c r="B1337" t="s">
        <v>71</v>
      </c>
    </row>
    <row r="1338" spans="1:2" x14ac:dyDescent="0.25">
      <c r="A1338" t="s">
        <v>1629</v>
      </c>
      <c r="B1338" t="s">
        <v>80</v>
      </c>
    </row>
    <row r="1339" spans="1:2" x14ac:dyDescent="0.25">
      <c r="A1339" t="s">
        <v>1632</v>
      </c>
      <c r="B1339" t="s">
        <v>147</v>
      </c>
    </row>
    <row r="1340" spans="1:2" x14ac:dyDescent="0.25">
      <c r="A1340" t="s">
        <v>1635</v>
      </c>
      <c r="B1340" t="s">
        <v>147</v>
      </c>
    </row>
    <row r="1341" spans="1:2" x14ac:dyDescent="0.25">
      <c r="A1341" t="s">
        <v>1638</v>
      </c>
      <c r="B1341" t="s">
        <v>879</v>
      </c>
    </row>
    <row r="1342" spans="1:2" x14ac:dyDescent="0.25">
      <c r="A1342" t="s">
        <v>1785</v>
      </c>
      <c r="B1342" t="s">
        <v>147</v>
      </c>
    </row>
    <row r="1343" spans="1:2" x14ac:dyDescent="0.25">
      <c r="A1343" t="s">
        <v>1788</v>
      </c>
      <c r="B1343" t="s">
        <v>71</v>
      </c>
    </row>
    <row r="1344" spans="1:2" x14ac:dyDescent="0.25">
      <c r="A1344" t="s">
        <v>1791</v>
      </c>
      <c r="B1344" t="s">
        <v>80</v>
      </c>
    </row>
    <row r="1345" spans="1:2" x14ac:dyDescent="0.25">
      <c r="A1345" t="s">
        <v>1794</v>
      </c>
      <c r="B1345" t="s">
        <v>147</v>
      </c>
    </row>
    <row r="1346" spans="1:2" x14ac:dyDescent="0.25">
      <c r="A1346" t="s">
        <v>1799</v>
      </c>
      <c r="B1346" t="s">
        <v>80</v>
      </c>
    </row>
    <row r="1347" spans="1:2" x14ac:dyDescent="0.25">
      <c r="A1347" t="s">
        <v>1802</v>
      </c>
      <c r="B1347" t="s">
        <v>1452</v>
      </c>
    </row>
    <row r="1348" spans="1:2" x14ac:dyDescent="0.25">
      <c r="A1348" t="s">
        <v>3917</v>
      </c>
      <c r="B1348" t="s">
        <v>217</v>
      </c>
    </row>
    <row r="1349" spans="1:2" x14ac:dyDescent="0.25">
      <c r="A1349" t="s">
        <v>3918</v>
      </c>
      <c r="B1349" t="s">
        <v>1452</v>
      </c>
    </row>
    <row r="1350" spans="1:2" x14ac:dyDescent="0.25">
      <c r="A1350" t="s">
        <v>3919</v>
      </c>
      <c r="B1350" t="s">
        <v>147</v>
      </c>
    </row>
    <row r="1351" spans="1:2" x14ac:dyDescent="0.25">
      <c r="A1351" t="s">
        <v>3920</v>
      </c>
      <c r="B1351" t="s">
        <v>147</v>
      </c>
    </row>
    <row r="1352" spans="1:2" x14ac:dyDescent="0.25">
      <c r="A1352" t="s">
        <v>3921</v>
      </c>
      <c r="B1352" t="s">
        <v>1452</v>
      </c>
    </row>
    <row r="1353" spans="1:2" x14ac:dyDescent="0.25">
      <c r="A1353" t="s">
        <v>3922</v>
      </c>
      <c r="B1353" t="s">
        <v>80</v>
      </c>
    </row>
    <row r="1354" spans="1:2" x14ac:dyDescent="0.25">
      <c r="A1354" t="s">
        <v>3923</v>
      </c>
      <c r="B1354" t="s">
        <v>3669</v>
      </c>
    </row>
    <row r="1355" spans="1:2" x14ac:dyDescent="0.25">
      <c r="A1355" t="s">
        <v>3924</v>
      </c>
      <c r="B1355" t="s">
        <v>71</v>
      </c>
    </row>
    <row r="1356" spans="1:2" x14ac:dyDescent="0.25">
      <c r="A1356" t="s">
        <v>3925</v>
      </c>
      <c r="B1356" t="s">
        <v>80</v>
      </c>
    </row>
    <row r="1357" spans="1:2" x14ac:dyDescent="0.25">
      <c r="A1357" t="s">
        <v>3926</v>
      </c>
      <c r="B1357" t="s">
        <v>270</v>
      </c>
    </row>
    <row r="1358" spans="1:2" x14ac:dyDescent="0.25">
      <c r="A1358" t="s">
        <v>3927</v>
      </c>
      <c r="B1358" t="s">
        <v>80</v>
      </c>
    </row>
    <row r="1359" spans="1:2" x14ac:dyDescent="0.25">
      <c r="A1359" t="s">
        <v>3928</v>
      </c>
      <c r="B1359" t="s">
        <v>1452</v>
      </c>
    </row>
    <row r="1360" spans="1:2" x14ac:dyDescent="0.25">
      <c r="A1360" t="s">
        <v>3929</v>
      </c>
      <c r="B1360" t="s">
        <v>80</v>
      </c>
    </row>
    <row r="1361" spans="1:2" x14ac:dyDescent="0.25">
      <c r="A1361" t="s">
        <v>3930</v>
      </c>
      <c r="B1361" t="s">
        <v>229</v>
      </c>
    </row>
    <row r="1362" spans="1:2" x14ac:dyDescent="0.25">
      <c r="A1362" t="s">
        <v>3931</v>
      </c>
      <c r="B1362" t="s">
        <v>879</v>
      </c>
    </row>
    <row r="1363" spans="1:2" x14ac:dyDescent="0.25">
      <c r="A1363" t="s">
        <v>3932</v>
      </c>
      <c r="B1363" t="s">
        <v>80</v>
      </c>
    </row>
    <row r="1364" spans="1:2" x14ac:dyDescent="0.25">
      <c r="A1364" t="s">
        <v>3933</v>
      </c>
      <c r="B1364" t="s">
        <v>270</v>
      </c>
    </row>
    <row r="1365" spans="1:2" x14ac:dyDescent="0.25">
      <c r="A1365" t="s">
        <v>3934</v>
      </c>
      <c r="B1365" t="s">
        <v>1452</v>
      </c>
    </row>
    <row r="1366" spans="1:2" x14ac:dyDescent="0.25">
      <c r="A1366" t="s">
        <v>3935</v>
      </c>
      <c r="B1366" t="s">
        <v>1452</v>
      </c>
    </row>
    <row r="1367" spans="1:2" x14ac:dyDescent="0.25">
      <c r="A1367" t="s">
        <v>3936</v>
      </c>
      <c r="B1367" t="s">
        <v>270</v>
      </c>
    </row>
    <row r="1368" spans="1:2" x14ac:dyDescent="0.25">
      <c r="A1368" t="s">
        <v>944</v>
      </c>
      <c r="B1368" t="s">
        <v>879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6AD2B-B9BA-4FDB-8F7C-E53248EF30B2}">
  <sheetPr>
    <tabColor rgb="FF00B0F0"/>
  </sheetPr>
  <dimension ref="A2:C1505"/>
  <sheetViews>
    <sheetView workbookViewId="0">
      <selection activeCell="I2" sqref="I2:K2"/>
    </sheetView>
  </sheetViews>
  <sheetFormatPr defaultRowHeight="15" x14ac:dyDescent="0.25"/>
  <cols>
    <col min="3" max="3" width="21.140625" customWidth="1"/>
  </cols>
  <sheetData>
    <row r="2" spans="1:3" x14ac:dyDescent="0.25">
      <c r="A2" s="23" t="s">
        <v>46</v>
      </c>
      <c r="B2" t="str" cm="1">
        <f t="array" ref="B2:B1505">+VLOOKUP(A2:A1505,Лист1!A1:B1368,2,0)</f>
        <v>Аппарат</v>
      </c>
      <c r="C2" s="48">
        <v>45308.853136573998</v>
      </c>
    </row>
    <row r="3" spans="1:3" x14ac:dyDescent="0.25">
      <c r="A3" s="23" t="s">
        <v>62</v>
      </c>
      <c r="B3" t="str">
        <v>УИК</v>
      </c>
      <c r="C3" s="48">
        <v>45309.674074073999</v>
      </c>
    </row>
    <row r="4" spans="1:3" x14ac:dyDescent="0.25">
      <c r="A4" s="23" t="s">
        <v>76</v>
      </c>
      <c r="B4" t="str">
        <v>ДРБ</v>
      </c>
      <c r="C4" s="48">
        <v>45299.909652777998</v>
      </c>
    </row>
    <row r="5" spans="1:3" x14ac:dyDescent="0.25">
      <c r="A5" s="23" t="s">
        <v>83</v>
      </c>
      <c r="B5" t="str">
        <v>Аппарат</v>
      </c>
      <c r="C5" s="48">
        <v>45308.854236111001</v>
      </c>
    </row>
    <row r="6" spans="1:3" x14ac:dyDescent="0.25">
      <c r="A6" s="23" t="s">
        <v>84</v>
      </c>
      <c r="B6" t="str">
        <v>Аппарат</v>
      </c>
      <c r="C6" s="48">
        <v>45308.855046295997</v>
      </c>
    </row>
    <row r="7" spans="1:3" x14ac:dyDescent="0.25">
      <c r="A7" s="23" t="s">
        <v>85</v>
      </c>
      <c r="B7" t="str">
        <v>УИК</v>
      </c>
      <c r="C7" s="48">
        <v>45320.543379629999</v>
      </c>
    </row>
    <row r="8" spans="1:3" x14ac:dyDescent="0.25">
      <c r="A8" s="23" t="s">
        <v>90</v>
      </c>
      <c r="B8" t="str">
        <v>Аппарат</v>
      </c>
      <c r="C8" s="48">
        <v>45308.855810184999</v>
      </c>
    </row>
    <row r="9" spans="1:3" x14ac:dyDescent="0.25">
      <c r="A9" s="23" t="s">
        <v>91</v>
      </c>
      <c r="B9" t="str">
        <v>Аппарат</v>
      </c>
      <c r="C9" s="48">
        <v>45308.856469906998</v>
      </c>
    </row>
    <row r="10" spans="1:3" x14ac:dyDescent="0.25">
      <c r="A10" s="23" t="s">
        <v>92</v>
      </c>
      <c r="B10" t="str">
        <v>Аппарат</v>
      </c>
      <c r="C10" s="48">
        <v>45308.861875000002</v>
      </c>
    </row>
    <row r="11" spans="1:3" x14ac:dyDescent="0.25">
      <c r="A11" s="23" t="s">
        <v>93</v>
      </c>
      <c r="B11" t="str">
        <v>ДФГП</v>
      </c>
      <c r="C11" s="48">
        <v>45314.824293981001</v>
      </c>
    </row>
    <row r="12" spans="1:3" x14ac:dyDescent="0.25">
      <c r="A12" s="23" t="s">
        <v>100</v>
      </c>
      <c r="B12" t="str">
        <v>Аппарат</v>
      </c>
      <c r="C12" s="48">
        <v>45308.857604167002</v>
      </c>
    </row>
    <row r="13" spans="1:3" x14ac:dyDescent="0.25">
      <c r="A13" s="23" t="s">
        <v>101</v>
      </c>
      <c r="B13" t="str">
        <v>ДРБ</v>
      </c>
      <c r="C13" s="48">
        <v>45318.736527777997</v>
      </c>
    </row>
    <row r="14" spans="1:3" x14ac:dyDescent="0.25">
      <c r="A14" s="23" t="s">
        <v>106</v>
      </c>
      <c r="B14" t="str">
        <v>Аппарат</v>
      </c>
      <c r="C14" s="48">
        <v>45308.858391203998</v>
      </c>
    </row>
    <row r="15" spans="1:3" x14ac:dyDescent="0.25">
      <c r="A15" s="23" t="s">
        <v>107</v>
      </c>
      <c r="B15" t="str">
        <v>Аппарат</v>
      </c>
      <c r="C15" s="48">
        <v>45308.858969907</v>
      </c>
    </row>
    <row r="16" spans="1:3" x14ac:dyDescent="0.25">
      <c r="A16" s="23" t="s">
        <v>109</v>
      </c>
      <c r="B16" t="str">
        <v>ДВКЗ</v>
      </c>
      <c r="C16" s="48">
        <v>45314.647118055997</v>
      </c>
    </row>
    <row r="17" spans="1:3" x14ac:dyDescent="0.25">
      <c r="A17" s="23" t="s">
        <v>118</v>
      </c>
      <c r="B17" t="str">
        <v>Аппарат</v>
      </c>
      <c r="C17" s="48">
        <v>45308.859652778003</v>
      </c>
    </row>
    <row r="18" spans="1:3" x14ac:dyDescent="0.25">
      <c r="A18" s="23" t="s">
        <v>119</v>
      </c>
      <c r="B18" t="str">
        <v>Аппарат</v>
      </c>
      <c r="C18" s="48">
        <v>45308.860474537003</v>
      </c>
    </row>
    <row r="19" spans="1:3" x14ac:dyDescent="0.25">
      <c r="A19" s="23" t="s">
        <v>120</v>
      </c>
      <c r="B19" t="str">
        <v>Аппарат</v>
      </c>
      <c r="C19" s="48">
        <v>45308.862534722</v>
      </c>
    </row>
    <row r="20" spans="1:3" x14ac:dyDescent="0.25">
      <c r="A20" s="23" t="s">
        <v>121</v>
      </c>
      <c r="B20" t="str">
        <v>ДРБ</v>
      </c>
      <c r="C20" s="48">
        <v>45299.635798611002</v>
      </c>
    </row>
    <row r="21" spans="1:3" x14ac:dyDescent="0.25">
      <c r="A21" s="23" t="s">
        <v>127</v>
      </c>
      <c r="B21" t="str">
        <v>Аппарат</v>
      </c>
      <c r="C21" s="48">
        <v>45308.863263888998</v>
      </c>
    </row>
    <row r="22" spans="1:3" x14ac:dyDescent="0.25">
      <c r="A22" s="23" t="s">
        <v>128</v>
      </c>
      <c r="B22" t="str">
        <v>ДРБ</v>
      </c>
      <c r="C22" s="48">
        <v>45299.881724537001</v>
      </c>
    </row>
    <row r="23" spans="1:3" x14ac:dyDescent="0.25">
      <c r="A23" s="23" t="s">
        <v>131</v>
      </c>
      <c r="B23" t="str">
        <v>Аппарат</v>
      </c>
      <c r="C23" s="48">
        <v>45308.863935185</v>
      </c>
    </row>
    <row r="24" spans="1:3" x14ac:dyDescent="0.25">
      <c r="A24" s="23" t="s">
        <v>132</v>
      </c>
      <c r="B24" t="str">
        <v>Аппарат</v>
      </c>
      <c r="C24" s="48">
        <v>45308.865381944001</v>
      </c>
    </row>
    <row r="25" spans="1:3" x14ac:dyDescent="0.25">
      <c r="A25" s="23" t="s">
        <v>133</v>
      </c>
      <c r="B25" t="str">
        <v>Аппарат</v>
      </c>
      <c r="C25" s="48">
        <v>45308.866770833003</v>
      </c>
    </row>
    <row r="26" spans="1:3" x14ac:dyDescent="0.25">
      <c r="A26" s="23" t="s">
        <v>134</v>
      </c>
      <c r="B26" t="str">
        <v>ДРБ</v>
      </c>
      <c r="C26" s="48">
        <v>45307.442789351997</v>
      </c>
    </row>
    <row r="27" spans="1:3" x14ac:dyDescent="0.25">
      <c r="A27" s="23" t="s">
        <v>139</v>
      </c>
      <c r="B27" t="str">
        <v>ДРП</v>
      </c>
      <c r="C27" s="48">
        <v>45322.480567129998</v>
      </c>
    </row>
    <row r="28" spans="1:3" x14ac:dyDescent="0.25">
      <c r="A28" s="23" t="s">
        <v>149</v>
      </c>
      <c r="B28" t="str">
        <v>ДРБ</v>
      </c>
      <c r="C28" s="48">
        <v>45295.514733796001</v>
      </c>
    </row>
    <row r="29" spans="1:3" x14ac:dyDescent="0.25">
      <c r="A29" s="23" t="s">
        <v>152</v>
      </c>
      <c r="B29" t="str">
        <v>ДРБ</v>
      </c>
      <c r="C29" s="48">
        <v>45310.740868055997</v>
      </c>
    </row>
    <row r="30" spans="1:3" x14ac:dyDescent="0.25">
      <c r="A30" s="23" t="s">
        <v>158</v>
      </c>
      <c r="B30" t="str">
        <v>УИК</v>
      </c>
      <c r="C30" s="48">
        <v>45317.492789352</v>
      </c>
    </row>
    <row r="31" spans="1:3" x14ac:dyDescent="0.25">
      <c r="A31" s="23" t="s">
        <v>163</v>
      </c>
      <c r="B31" t="str">
        <v>ДРБ</v>
      </c>
      <c r="C31" s="48">
        <v>45321.509768518998</v>
      </c>
    </row>
    <row r="32" spans="1:3" x14ac:dyDescent="0.25">
      <c r="A32" s="23" t="s">
        <v>169</v>
      </c>
      <c r="B32" t="str">
        <v>ДФГП</v>
      </c>
      <c r="C32" s="48">
        <v>45309.702581019003</v>
      </c>
    </row>
    <row r="33" spans="1:3" x14ac:dyDescent="0.25">
      <c r="A33" s="23" t="s">
        <v>173</v>
      </c>
      <c r="B33" t="str">
        <v>ДРБ</v>
      </c>
      <c r="C33" s="48">
        <v>45303.730104167</v>
      </c>
    </row>
    <row r="34" spans="1:3" x14ac:dyDescent="0.25">
      <c r="A34" s="23" t="s">
        <v>180</v>
      </c>
      <c r="B34" t="str">
        <v>ДРБ</v>
      </c>
      <c r="C34" s="48">
        <v>45316.658159721999</v>
      </c>
    </row>
    <row r="35" spans="1:3" x14ac:dyDescent="0.25">
      <c r="A35" s="23" t="s">
        <v>188</v>
      </c>
      <c r="B35" t="str">
        <v>Аппарат</v>
      </c>
      <c r="C35" s="48">
        <v>45309.455046296003</v>
      </c>
    </row>
    <row r="36" spans="1:3" x14ac:dyDescent="0.25">
      <c r="A36" s="23" t="s">
        <v>189</v>
      </c>
      <c r="B36" t="str">
        <v>ДФГП</v>
      </c>
      <c r="C36" s="48">
        <v>45315.761180556001</v>
      </c>
    </row>
    <row r="37" spans="1:3" x14ac:dyDescent="0.25">
      <c r="A37" s="23" t="s">
        <v>195</v>
      </c>
      <c r="B37" t="str">
        <v>ДРБ</v>
      </c>
      <c r="C37" s="48">
        <v>45322.642430555999</v>
      </c>
    </row>
    <row r="38" spans="1:3" x14ac:dyDescent="0.25">
      <c r="A38" s="23" t="s">
        <v>204</v>
      </c>
      <c r="B38" t="str">
        <v>ДВКЗ</v>
      </c>
      <c r="C38" s="48">
        <v>45313.854826388997</v>
      </c>
    </row>
    <row r="39" spans="1:3" x14ac:dyDescent="0.25">
      <c r="A39" s="23" t="s">
        <v>208</v>
      </c>
      <c r="B39" t="str">
        <v>ДРП</v>
      </c>
      <c r="C39" s="48">
        <v>45302.433483795998</v>
      </c>
    </row>
    <row r="40" spans="1:3" x14ac:dyDescent="0.25">
      <c r="A40" s="23" t="s">
        <v>212</v>
      </c>
      <c r="B40" t="str">
        <v>ДРССБ</v>
      </c>
      <c r="C40" s="48">
        <v>45294.170069444001</v>
      </c>
    </row>
    <row r="41" spans="1:3" x14ac:dyDescent="0.25">
      <c r="A41" s="23" t="s">
        <v>219</v>
      </c>
      <c r="B41" t="str">
        <v>ДРБ</v>
      </c>
      <c r="C41" s="48">
        <v>45300.709803240999</v>
      </c>
    </row>
    <row r="42" spans="1:3" x14ac:dyDescent="0.25">
      <c r="A42" s="23" t="s">
        <v>225</v>
      </c>
      <c r="B42" t="str">
        <v>КД</v>
      </c>
      <c r="C42" s="48">
        <v>45300.627268518998</v>
      </c>
    </row>
    <row r="43" spans="1:3" x14ac:dyDescent="0.25">
      <c r="A43" s="23" t="s">
        <v>231</v>
      </c>
      <c r="B43" t="str">
        <v>ДРБ</v>
      </c>
      <c r="C43" s="48">
        <v>45308.440775463001</v>
      </c>
    </row>
    <row r="44" spans="1:3" x14ac:dyDescent="0.25">
      <c r="A44" s="23" t="s">
        <v>235</v>
      </c>
      <c r="B44" t="str">
        <v>ДФГП</v>
      </c>
      <c r="C44" s="48">
        <v>45319.908379629996</v>
      </c>
    </row>
    <row r="45" spans="1:3" x14ac:dyDescent="0.25">
      <c r="A45" s="23" t="s">
        <v>240</v>
      </c>
      <c r="B45" t="str">
        <v>УИК</v>
      </c>
      <c r="C45" s="48">
        <v>45322.654050926001</v>
      </c>
    </row>
    <row r="46" spans="1:3" x14ac:dyDescent="0.25">
      <c r="A46" s="23" t="s">
        <v>245</v>
      </c>
      <c r="B46" t="str">
        <v>ДВК</v>
      </c>
      <c r="C46" s="48">
        <v>45322.989305556002</v>
      </c>
    </row>
    <row r="47" spans="1:3" x14ac:dyDescent="0.25">
      <c r="A47" s="23" t="s">
        <v>250</v>
      </c>
      <c r="B47" t="str">
        <v>ЦПФ</v>
      </c>
      <c r="C47" s="48">
        <v>45308.045115740999</v>
      </c>
    </row>
    <row r="48" spans="1:3" x14ac:dyDescent="0.25">
      <c r="A48" s="23" t="s">
        <v>255</v>
      </c>
      <c r="B48" t="str">
        <v>ДФГП</v>
      </c>
      <c r="C48" s="48">
        <v>45301.758900462999</v>
      </c>
    </row>
    <row r="49" spans="1:3" x14ac:dyDescent="0.25">
      <c r="A49" s="23" t="s">
        <v>259</v>
      </c>
      <c r="B49" t="str">
        <v>ЦМУ</v>
      </c>
      <c r="C49" s="48">
        <v>45298.898634259</v>
      </c>
    </row>
    <row r="50" spans="1:3" x14ac:dyDescent="0.25">
      <c r="A50" s="23" t="s">
        <v>266</v>
      </c>
      <c r="B50" t="str">
        <v>ДБУиФМ</v>
      </c>
      <c r="C50" s="48">
        <v>45318.370034722</v>
      </c>
    </row>
    <row r="51" spans="1:3" x14ac:dyDescent="0.25">
      <c r="A51" s="23" t="s">
        <v>272</v>
      </c>
      <c r="B51" t="str">
        <v>ДФГП</v>
      </c>
      <c r="C51" s="48">
        <v>45322.346724536997</v>
      </c>
    </row>
    <row r="52" spans="1:3" x14ac:dyDescent="0.25">
      <c r="A52" s="23" t="s">
        <v>276</v>
      </c>
      <c r="B52" t="str">
        <v>ДФГП</v>
      </c>
      <c r="C52" s="48">
        <v>45301.681030093001</v>
      </c>
    </row>
    <row r="53" spans="1:3" x14ac:dyDescent="0.25">
      <c r="A53" s="23" t="s">
        <v>277</v>
      </c>
      <c r="B53" t="str">
        <v>ДРП</v>
      </c>
      <c r="C53" s="48">
        <v>45309.721342593002</v>
      </c>
    </row>
    <row r="54" spans="1:3" x14ac:dyDescent="0.25">
      <c r="A54" s="23" t="s">
        <v>281</v>
      </c>
      <c r="B54" t="str">
        <v>Аппарат</v>
      </c>
      <c r="C54" s="48">
        <v>45321.669641203996</v>
      </c>
    </row>
    <row r="55" spans="1:3" x14ac:dyDescent="0.25">
      <c r="A55" s="23" t="s">
        <v>282</v>
      </c>
      <c r="B55" t="str">
        <v>Аппарат</v>
      </c>
      <c r="C55" s="48">
        <v>45321.672627314998</v>
      </c>
    </row>
    <row r="56" spans="1:3" x14ac:dyDescent="0.25">
      <c r="A56" s="23" t="s">
        <v>283</v>
      </c>
      <c r="B56" t="str">
        <v>Аппарат</v>
      </c>
      <c r="C56" s="48">
        <v>45321.673865741002</v>
      </c>
    </row>
    <row r="57" spans="1:3" x14ac:dyDescent="0.25">
      <c r="A57" s="23" t="s">
        <v>284</v>
      </c>
      <c r="B57" t="str">
        <v>Аппарат</v>
      </c>
      <c r="C57" s="48">
        <v>45321.674699073999</v>
      </c>
    </row>
    <row r="58" spans="1:3" x14ac:dyDescent="0.25">
      <c r="A58" s="23" t="s">
        <v>285</v>
      </c>
      <c r="B58" t="str">
        <v>Аппарат</v>
      </c>
      <c r="C58" s="48">
        <v>45321.675451388997</v>
      </c>
    </row>
    <row r="59" spans="1:3" x14ac:dyDescent="0.25">
      <c r="A59" s="23" t="s">
        <v>286</v>
      </c>
      <c r="B59" t="str">
        <v>Аппарат</v>
      </c>
      <c r="C59" s="48">
        <v>45321.676354167001</v>
      </c>
    </row>
    <row r="60" spans="1:3" x14ac:dyDescent="0.25">
      <c r="A60" s="23" t="s">
        <v>287</v>
      </c>
      <c r="B60" t="str">
        <v>ДРБ</v>
      </c>
      <c r="C60" s="48">
        <v>45321.481863426001</v>
      </c>
    </row>
    <row r="61" spans="1:3" x14ac:dyDescent="0.25">
      <c r="A61" s="23" t="s">
        <v>291</v>
      </c>
      <c r="B61" t="str">
        <v>Аппарат</v>
      </c>
      <c r="C61" s="48">
        <v>45321.677893519001</v>
      </c>
    </row>
    <row r="62" spans="1:3" x14ac:dyDescent="0.25">
      <c r="A62" s="23" t="s">
        <v>292</v>
      </c>
      <c r="B62" t="str">
        <v>ДРБ</v>
      </c>
      <c r="C62" s="48">
        <v>45321.428043981003</v>
      </c>
    </row>
    <row r="63" spans="1:3" x14ac:dyDescent="0.25">
      <c r="A63" s="23" t="s">
        <v>293</v>
      </c>
      <c r="B63" t="str">
        <v>Аппарат</v>
      </c>
      <c r="C63" s="48">
        <v>45321.678252315003</v>
      </c>
    </row>
    <row r="64" spans="1:3" x14ac:dyDescent="0.25">
      <c r="A64" s="23" t="s">
        <v>294</v>
      </c>
      <c r="B64" t="str">
        <v>ДРБ</v>
      </c>
      <c r="C64" s="48">
        <v>45322.727604166997</v>
      </c>
    </row>
    <row r="65" spans="1:3" x14ac:dyDescent="0.25">
      <c r="A65" s="23" t="s">
        <v>298</v>
      </c>
      <c r="B65" t="str">
        <v>ДРБ</v>
      </c>
      <c r="C65" s="48">
        <v>45322.780787037002</v>
      </c>
    </row>
    <row r="66" spans="1:3" x14ac:dyDescent="0.25">
      <c r="A66" s="23" t="s">
        <v>301</v>
      </c>
      <c r="B66" t="str">
        <v>ДРБ</v>
      </c>
      <c r="C66" s="48">
        <v>45318.712962963</v>
      </c>
    </row>
    <row r="67" spans="1:3" x14ac:dyDescent="0.25">
      <c r="A67" s="23" t="s">
        <v>306</v>
      </c>
      <c r="B67" t="str">
        <v>ДБУиФМ</v>
      </c>
      <c r="C67" s="48">
        <v>45320.475729167003</v>
      </c>
    </row>
    <row r="68" spans="1:3" x14ac:dyDescent="0.25">
      <c r="A68" s="23" t="s">
        <v>311</v>
      </c>
      <c r="B68" t="str">
        <v>ДРБ</v>
      </c>
      <c r="C68" s="48">
        <v>45322.96650463</v>
      </c>
    </row>
    <row r="69" spans="1:3" x14ac:dyDescent="0.25">
      <c r="A69" s="23" t="s">
        <v>316</v>
      </c>
      <c r="B69" t="str">
        <v>УИК</v>
      </c>
      <c r="C69" s="48">
        <v>45315.509594907002</v>
      </c>
    </row>
    <row r="70" spans="1:3" x14ac:dyDescent="0.25">
      <c r="A70" s="23" t="s">
        <v>318</v>
      </c>
      <c r="B70" t="str">
        <v>ДРП</v>
      </c>
      <c r="C70" s="48">
        <v>45321.711747685004</v>
      </c>
    </row>
    <row r="71" spans="1:3" x14ac:dyDescent="0.25">
      <c r="A71" s="23" t="s">
        <v>319</v>
      </c>
      <c r="B71" t="str">
        <v>УИК</v>
      </c>
      <c r="C71" s="48">
        <v>45294.129467592997</v>
      </c>
    </row>
    <row r="72" spans="1:3" x14ac:dyDescent="0.25">
      <c r="A72" s="23" t="s">
        <v>322</v>
      </c>
      <c r="B72" t="str">
        <v>ДРБ</v>
      </c>
      <c r="C72" s="48">
        <v>45316.659328704001</v>
      </c>
    </row>
    <row r="73" spans="1:3" x14ac:dyDescent="0.25">
      <c r="A73" s="23" t="s">
        <v>328</v>
      </c>
      <c r="B73" t="str">
        <v>ДРБ</v>
      </c>
      <c r="C73" s="48">
        <v>45315.529305556003</v>
      </c>
    </row>
    <row r="74" spans="1:3" x14ac:dyDescent="0.25">
      <c r="A74" s="23" t="s">
        <v>329</v>
      </c>
      <c r="B74" t="str">
        <v>УИК</v>
      </c>
      <c r="C74" s="48">
        <v>45302.690706018999</v>
      </c>
    </row>
    <row r="75" spans="1:3" x14ac:dyDescent="0.25">
      <c r="A75" s="23" t="s">
        <v>330</v>
      </c>
      <c r="B75" t="str">
        <v>ДФГП</v>
      </c>
      <c r="C75" s="48">
        <v>45303.719780093001</v>
      </c>
    </row>
    <row r="76" spans="1:3" x14ac:dyDescent="0.25">
      <c r="A76" s="23" t="s">
        <v>334</v>
      </c>
      <c r="B76" t="str">
        <v>УИК</v>
      </c>
      <c r="C76" s="48">
        <v>45302.390474537002</v>
      </c>
    </row>
    <row r="77" spans="1:3" x14ac:dyDescent="0.25">
      <c r="A77" s="23" t="s">
        <v>339</v>
      </c>
      <c r="B77" t="str">
        <v>ДРП</v>
      </c>
      <c r="C77" s="48">
        <v>45303.353425925998</v>
      </c>
    </row>
    <row r="78" spans="1:3" x14ac:dyDescent="0.25">
      <c r="A78" s="23" t="s">
        <v>342</v>
      </c>
      <c r="B78" t="str">
        <v>УИК</v>
      </c>
      <c r="C78" s="48">
        <v>45318.738761574001</v>
      </c>
    </row>
    <row r="79" spans="1:3" x14ac:dyDescent="0.25">
      <c r="A79" s="23" t="s">
        <v>346</v>
      </c>
      <c r="B79" t="str">
        <v>ДРБ</v>
      </c>
      <c r="C79" s="48">
        <v>45303.387673611003</v>
      </c>
    </row>
    <row r="80" spans="1:3" x14ac:dyDescent="0.25">
      <c r="A80" s="23" t="s">
        <v>350</v>
      </c>
      <c r="B80" t="str">
        <v>УИК</v>
      </c>
      <c r="C80" s="48">
        <v>45297.282361111</v>
      </c>
    </row>
    <row r="81" spans="1:3" x14ac:dyDescent="0.25">
      <c r="A81" s="23" t="s">
        <v>353</v>
      </c>
      <c r="B81" t="str">
        <v>ДВКЗ</v>
      </c>
      <c r="C81" s="48">
        <v>45294.529618056004</v>
      </c>
    </row>
    <row r="82" spans="1:3" x14ac:dyDescent="0.25">
      <c r="A82" s="23" t="s">
        <v>356</v>
      </c>
      <c r="B82" t="str">
        <v>ДВК</v>
      </c>
      <c r="C82" s="48">
        <v>45294.046331019003</v>
      </c>
    </row>
    <row r="83" spans="1:3" x14ac:dyDescent="0.25">
      <c r="A83" s="23" t="s">
        <v>357</v>
      </c>
      <c r="B83" t="str">
        <v>ДРССБ</v>
      </c>
      <c r="C83" s="48">
        <v>45315.678634258998</v>
      </c>
    </row>
    <row r="84" spans="1:3" x14ac:dyDescent="0.25">
      <c r="A84" s="23" t="s">
        <v>360</v>
      </c>
      <c r="B84" t="str">
        <v>ДРБ</v>
      </c>
      <c r="C84" s="48">
        <v>45295.93556713</v>
      </c>
    </row>
    <row r="85" spans="1:3" x14ac:dyDescent="0.25">
      <c r="A85" s="23" t="s">
        <v>364</v>
      </c>
      <c r="B85" t="str">
        <v>УИК</v>
      </c>
      <c r="C85" s="48">
        <v>45308.913217592999</v>
      </c>
    </row>
    <row r="86" spans="1:3" x14ac:dyDescent="0.25">
      <c r="A86" s="23" t="s">
        <v>365</v>
      </c>
      <c r="B86" t="str">
        <v>ДФГП</v>
      </c>
      <c r="C86" s="48">
        <v>45312.441446759003</v>
      </c>
    </row>
    <row r="87" spans="1:3" x14ac:dyDescent="0.25">
      <c r="A87" s="23" t="s">
        <v>369</v>
      </c>
      <c r="B87" t="str">
        <v>ДРБ</v>
      </c>
      <c r="C87" s="48">
        <v>45321.541782407003</v>
      </c>
    </row>
    <row r="88" spans="1:3" x14ac:dyDescent="0.25">
      <c r="A88" s="23" t="s">
        <v>373</v>
      </c>
      <c r="B88" t="str">
        <v>КД</v>
      </c>
      <c r="C88" s="48">
        <v>45306.739016204003</v>
      </c>
    </row>
    <row r="89" spans="1:3" x14ac:dyDescent="0.25">
      <c r="A89" s="23" t="s">
        <v>377</v>
      </c>
      <c r="B89" t="str">
        <v>ДРБ</v>
      </c>
      <c r="C89" s="48">
        <v>45307.670752315003</v>
      </c>
    </row>
    <row r="90" spans="1:3" x14ac:dyDescent="0.25">
      <c r="A90" s="23" t="s">
        <v>384</v>
      </c>
      <c r="B90" t="str">
        <v>ДРП</v>
      </c>
      <c r="C90" s="48">
        <v>45302.625868055999</v>
      </c>
    </row>
    <row r="91" spans="1:3" x14ac:dyDescent="0.25">
      <c r="A91" s="23" t="s">
        <v>385</v>
      </c>
      <c r="B91" t="str">
        <v>ДРБ</v>
      </c>
      <c r="C91" s="48">
        <v>45301.094525462999</v>
      </c>
    </row>
    <row r="92" spans="1:3" x14ac:dyDescent="0.25">
      <c r="A92" s="23" t="s">
        <v>386</v>
      </c>
      <c r="B92" t="str">
        <v>ДРБ</v>
      </c>
      <c r="C92" s="48">
        <v>45306.695057869998</v>
      </c>
    </row>
    <row r="93" spans="1:3" x14ac:dyDescent="0.25">
      <c r="A93" s="23" t="s">
        <v>387</v>
      </c>
      <c r="B93" t="str">
        <v>УИК</v>
      </c>
      <c r="C93" s="48">
        <v>45294.460879630002</v>
      </c>
    </row>
    <row r="94" spans="1:3" x14ac:dyDescent="0.25">
      <c r="A94" s="23" t="s">
        <v>392</v>
      </c>
      <c r="B94" t="str">
        <v>ДВКЗ</v>
      </c>
      <c r="C94" s="48">
        <v>45299.826342592998</v>
      </c>
    </row>
    <row r="95" spans="1:3" x14ac:dyDescent="0.25">
      <c r="A95" s="23" t="s">
        <v>397</v>
      </c>
      <c r="B95" t="str">
        <v>ДРБ</v>
      </c>
      <c r="C95" s="48">
        <v>45309.560902778001</v>
      </c>
    </row>
    <row r="96" spans="1:3" x14ac:dyDescent="0.25">
      <c r="A96" s="23" t="s">
        <v>398</v>
      </c>
      <c r="B96" t="str">
        <v>УИК</v>
      </c>
      <c r="C96" s="48">
        <v>45314.792303241004</v>
      </c>
    </row>
    <row r="97" spans="1:3" x14ac:dyDescent="0.25">
      <c r="A97" s="23" t="s">
        <v>401</v>
      </c>
      <c r="B97" t="str">
        <v>ДРССБ</v>
      </c>
      <c r="C97" s="48">
        <v>45297.708599537</v>
      </c>
    </row>
    <row r="98" spans="1:3" x14ac:dyDescent="0.25">
      <c r="A98" s="23" t="s">
        <v>402</v>
      </c>
      <c r="B98" t="str">
        <v>УИК</v>
      </c>
      <c r="C98" s="48">
        <v>45300.417071759002</v>
      </c>
    </row>
    <row r="99" spans="1:3" x14ac:dyDescent="0.25">
      <c r="A99" s="23" t="s">
        <v>407</v>
      </c>
      <c r="B99" t="str">
        <v>ДФГП</v>
      </c>
      <c r="C99" s="48">
        <v>45315.952141203998</v>
      </c>
    </row>
    <row r="100" spans="1:3" x14ac:dyDescent="0.25">
      <c r="A100" s="23" t="s">
        <v>413</v>
      </c>
      <c r="B100" t="str">
        <v>ДРБ</v>
      </c>
      <c r="C100" s="48">
        <v>45318.703310185003</v>
      </c>
    </row>
    <row r="101" spans="1:3" x14ac:dyDescent="0.25">
      <c r="A101" s="23" t="s">
        <v>416</v>
      </c>
      <c r="B101" t="str">
        <v>УИК</v>
      </c>
      <c r="C101" s="48">
        <v>45313.816377315001</v>
      </c>
    </row>
    <row r="102" spans="1:3" x14ac:dyDescent="0.25">
      <c r="A102" s="23" t="s">
        <v>420</v>
      </c>
      <c r="B102" t="str">
        <v>УИК</v>
      </c>
      <c r="C102" s="48">
        <v>45304.904502315003</v>
      </c>
    </row>
    <row r="103" spans="1:3" x14ac:dyDescent="0.25">
      <c r="A103" s="23" t="s">
        <v>423</v>
      </c>
      <c r="B103" t="str">
        <v>ДРБ</v>
      </c>
      <c r="C103" s="48">
        <v>45315.498356481003</v>
      </c>
    </row>
    <row r="104" spans="1:3" x14ac:dyDescent="0.25">
      <c r="A104" s="23" t="s">
        <v>424</v>
      </c>
      <c r="B104" t="str">
        <v>УИК</v>
      </c>
      <c r="C104" s="48">
        <v>45315.643252315</v>
      </c>
    </row>
    <row r="105" spans="1:3" x14ac:dyDescent="0.25">
      <c r="A105" s="23" t="s">
        <v>428</v>
      </c>
      <c r="B105" t="str">
        <v>УИК</v>
      </c>
      <c r="C105" s="48">
        <v>45303.469293980997</v>
      </c>
    </row>
    <row r="106" spans="1:3" x14ac:dyDescent="0.25">
      <c r="A106" s="23" t="s">
        <v>432</v>
      </c>
      <c r="B106" t="str">
        <v>УИК</v>
      </c>
      <c r="C106" s="48">
        <v>45303.466377315002</v>
      </c>
    </row>
    <row r="107" spans="1:3" x14ac:dyDescent="0.25">
      <c r="A107" s="23" t="s">
        <v>436</v>
      </c>
      <c r="B107" t="str">
        <v>ДФГП</v>
      </c>
      <c r="C107" s="48">
        <v>45299.788599537002</v>
      </c>
    </row>
    <row r="108" spans="1:3" x14ac:dyDescent="0.25">
      <c r="A108" s="23" t="s">
        <v>436</v>
      </c>
      <c r="B108" t="str">
        <v>ДФГП</v>
      </c>
      <c r="C108" s="48">
        <v>45299.788599537002</v>
      </c>
    </row>
    <row r="109" spans="1:3" x14ac:dyDescent="0.25">
      <c r="A109" s="23" t="s">
        <v>441</v>
      </c>
      <c r="B109" t="str">
        <v>ДВКЗ</v>
      </c>
      <c r="C109" s="48">
        <v>45300.667187500003</v>
      </c>
    </row>
    <row r="110" spans="1:3" x14ac:dyDescent="0.25">
      <c r="A110" s="23" t="s">
        <v>442</v>
      </c>
      <c r="B110" t="str">
        <v>ДРБ</v>
      </c>
      <c r="C110" s="48">
        <v>45301.561238426002</v>
      </c>
    </row>
    <row r="111" spans="1:3" x14ac:dyDescent="0.25">
      <c r="A111" s="23" t="s">
        <v>445</v>
      </c>
      <c r="B111" t="str">
        <v>УИК</v>
      </c>
      <c r="C111" s="48">
        <v>45308.721620370001</v>
      </c>
    </row>
    <row r="112" spans="1:3" x14ac:dyDescent="0.25">
      <c r="A112" s="23" t="s">
        <v>447</v>
      </c>
      <c r="B112" t="str">
        <v>УИК</v>
      </c>
      <c r="C112" s="48">
        <v>45320.738668981001</v>
      </c>
    </row>
    <row r="113" spans="1:3" x14ac:dyDescent="0.25">
      <c r="A113" s="23" t="s">
        <v>449</v>
      </c>
      <c r="B113" t="str">
        <v>ДРБ</v>
      </c>
      <c r="C113" s="48">
        <v>45308.737824074</v>
      </c>
    </row>
    <row r="114" spans="1:3" x14ac:dyDescent="0.25">
      <c r="A114" s="23" t="s">
        <v>453</v>
      </c>
      <c r="B114" t="str">
        <v>ДРБ</v>
      </c>
      <c r="C114" s="48">
        <v>45302.608483796001</v>
      </c>
    </row>
    <row r="115" spans="1:3" x14ac:dyDescent="0.25">
      <c r="A115" s="23" t="s">
        <v>458</v>
      </c>
      <c r="B115" t="str">
        <v>ДВКЗ</v>
      </c>
      <c r="C115" s="48">
        <v>45307.713125000002</v>
      </c>
    </row>
    <row r="116" spans="1:3" x14ac:dyDescent="0.25">
      <c r="A116" s="23" t="s">
        <v>462</v>
      </c>
      <c r="B116" t="str">
        <v>ДРБ</v>
      </c>
      <c r="C116" s="48">
        <v>45302.521412037</v>
      </c>
    </row>
    <row r="117" spans="1:3" x14ac:dyDescent="0.25">
      <c r="A117" s="23" t="s">
        <v>466</v>
      </c>
      <c r="B117" t="str">
        <v>УИК</v>
      </c>
      <c r="C117" s="48">
        <v>45306.748206019001</v>
      </c>
    </row>
    <row r="118" spans="1:3" x14ac:dyDescent="0.25">
      <c r="A118" s="23" t="s">
        <v>469</v>
      </c>
      <c r="B118" t="str">
        <v>УИК</v>
      </c>
      <c r="C118" s="48">
        <v>45299.671087962997</v>
      </c>
    </row>
    <row r="119" spans="1:3" x14ac:dyDescent="0.25">
      <c r="A119" s="23" t="s">
        <v>471</v>
      </c>
      <c r="B119" t="str">
        <v>ДРБ</v>
      </c>
      <c r="C119" s="48">
        <v>45317.628622684999</v>
      </c>
    </row>
    <row r="120" spans="1:3" x14ac:dyDescent="0.25">
      <c r="A120" s="23" t="s">
        <v>476</v>
      </c>
      <c r="B120" t="str">
        <v>ДВКЗ</v>
      </c>
      <c r="C120" s="48">
        <v>45318.755370370003</v>
      </c>
    </row>
    <row r="121" spans="1:3" x14ac:dyDescent="0.25">
      <c r="A121" s="23" t="s">
        <v>480</v>
      </c>
      <c r="B121" t="str">
        <v>УИК</v>
      </c>
      <c r="C121" s="48">
        <v>45305.514328703997</v>
      </c>
    </row>
    <row r="122" spans="1:3" x14ac:dyDescent="0.25">
      <c r="A122" s="23" t="s">
        <v>483</v>
      </c>
      <c r="B122" t="str">
        <v>УИК</v>
      </c>
      <c r="C122" s="48">
        <v>45301.527361111002</v>
      </c>
    </row>
    <row r="123" spans="1:3" x14ac:dyDescent="0.25">
      <c r="A123" s="23" t="s">
        <v>487</v>
      </c>
      <c r="B123" t="str">
        <v>ДРБ</v>
      </c>
      <c r="C123" s="48">
        <v>45307.399965277997</v>
      </c>
    </row>
    <row r="124" spans="1:3" x14ac:dyDescent="0.25">
      <c r="A124" s="23" t="s">
        <v>491</v>
      </c>
      <c r="B124" t="str">
        <v>УИК</v>
      </c>
      <c r="C124" s="48">
        <v>45301.745983795998</v>
      </c>
    </row>
    <row r="125" spans="1:3" x14ac:dyDescent="0.25">
      <c r="A125" s="23" t="s">
        <v>493</v>
      </c>
      <c r="B125" t="str">
        <v>ДРБ</v>
      </c>
      <c r="C125" s="48">
        <v>45309.629675926</v>
      </c>
    </row>
    <row r="126" spans="1:3" x14ac:dyDescent="0.25">
      <c r="A126" s="23" t="s">
        <v>498</v>
      </c>
      <c r="B126" t="str">
        <v>ДВКЗ</v>
      </c>
      <c r="C126" s="48">
        <v>45296.640451389001</v>
      </c>
    </row>
    <row r="127" spans="1:3" x14ac:dyDescent="0.25">
      <c r="A127" s="23" t="s">
        <v>502</v>
      </c>
      <c r="B127" t="str">
        <v>ДРБ</v>
      </c>
      <c r="C127" s="48">
        <v>45309.659560184999</v>
      </c>
    </row>
    <row r="128" spans="1:3" x14ac:dyDescent="0.25">
      <c r="A128" s="23" t="s">
        <v>505</v>
      </c>
      <c r="B128" t="str">
        <v>ДРБ</v>
      </c>
      <c r="C128" s="48">
        <v>45315.69755787</v>
      </c>
    </row>
    <row r="129" spans="1:3" x14ac:dyDescent="0.25">
      <c r="A129" s="23" t="s">
        <v>498</v>
      </c>
      <c r="B129" t="str">
        <v>ДВКЗ</v>
      </c>
      <c r="C129" s="48">
        <v>45296.640451389001</v>
      </c>
    </row>
    <row r="130" spans="1:3" x14ac:dyDescent="0.25">
      <c r="A130" s="23" t="s">
        <v>506</v>
      </c>
      <c r="B130" t="str">
        <v>ДРБ</v>
      </c>
      <c r="C130" s="48">
        <v>45300.660648147998</v>
      </c>
    </row>
    <row r="131" spans="1:3" x14ac:dyDescent="0.25">
      <c r="A131" s="23" t="s">
        <v>510</v>
      </c>
      <c r="B131" t="str">
        <v>ДФГП</v>
      </c>
      <c r="C131" s="48">
        <v>45313.586724537003</v>
      </c>
    </row>
    <row r="132" spans="1:3" x14ac:dyDescent="0.25">
      <c r="A132" s="23" t="s">
        <v>512</v>
      </c>
      <c r="B132" t="str">
        <v>ДРБ</v>
      </c>
      <c r="C132" s="48">
        <v>45308.369351852001</v>
      </c>
    </row>
    <row r="133" spans="1:3" x14ac:dyDescent="0.25">
      <c r="A133" s="23" t="s">
        <v>515</v>
      </c>
      <c r="B133" t="str">
        <v>ДРБ</v>
      </c>
      <c r="C133" s="48">
        <v>45295.488773147998</v>
      </c>
    </row>
    <row r="134" spans="1:3" x14ac:dyDescent="0.25">
      <c r="A134" s="23" t="s">
        <v>521</v>
      </c>
      <c r="B134" t="str">
        <v>ДРБ</v>
      </c>
      <c r="C134" s="48">
        <v>45309.330069443997</v>
      </c>
    </row>
    <row r="135" spans="1:3" x14ac:dyDescent="0.25">
      <c r="A135" s="23" t="s">
        <v>525</v>
      </c>
      <c r="B135" t="str">
        <v>ДРБ</v>
      </c>
      <c r="C135" s="48">
        <v>45304.652372684999</v>
      </c>
    </row>
    <row r="136" spans="1:3" x14ac:dyDescent="0.25">
      <c r="A136" s="23" t="s">
        <v>528</v>
      </c>
      <c r="B136" t="str">
        <v>ДФГП</v>
      </c>
      <c r="C136" s="48">
        <v>45297.736932870001</v>
      </c>
    </row>
    <row r="137" spans="1:3" x14ac:dyDescent="0.25">
      <c r="A137" s="23" t="s">
        <v>529</v>
      </c>
      <c r="B137" t="str">
        <v>УИК</v>
      </c>
      <c r="C137" s="48">
        <v>45313.272337962997</v>
      </c>
    </row>
    <row r="138" spans="1:3" x14ac:dyDescent="0.25">
      <c r="A138" s="23" t="s">
        <v>531</v>
      </c>
      <c r="B138" t="str">
        <v>УИК</v>
      </c>
      <c r="C138" s="48">
        <v>45302.431736111001</v>
      </c>
    </row>
    <row r="139" spans="1:3" x14ac:dyDescent="0.25">
      <c r="A139" s="23" t="s">
        <v>535</v>
      </c>
      <c r="B139" t="str">
        <v>ДРБ</v>
      </c>
      <c r="C139" s="48">
        <v>45313.651168981</v>
      </c>
    </row>
    <row r="140" spans="1:3" x14ac:dyDescent="0.25">
      <c r="A140" s="23" t="s">
        <v>539</v>
      </c>
      <c r="B140" t="str">
        <v>ДРССБ</v>
      </c>
      <c r="C140" s="48">
        <v>45297.773368055998</v>
      </c>
    </row>
    <row r="141" spans="1:3" x14ac:dyDescent="0.25">
      <c r="A141" s="23" t="s">
        <v>543</v>
      </c>
      <c r="B141" t="str">
        <v>ДРБ</v>
      </c>
      <c r="C141" s="48">
        <v>45297.499745369998</v>
      </c>
    </row>
    <row r="142" spans="1:3" x14ac:dyDescent="0.25">
      <c r="A142" s="23" t="s">
        <v>547</v>
      </c>
      <c r="B142" t="str">
        <v>ДРБ</v>
      </c>
      <c r="C142" s="48">
        <v>45309.57193287</v>
      </c>
    </row>
    <row r="143" spans="1:3" x14ac:dyDescent="0.25">
      <c r="A143" s="23" t="s">
        <v>552</v>
      </c>
      <c r="B143" t="str">
        <v>ДРБ</v>
      </c>
      <c r="C143" s="48">
        <v>45313.856423611003</v>
      </c>
    </row>
    <row r="144" spans="1:3" x14ac:dyDescent="0.25">
      <c r="A144" s="23" t="s">
        <v>558</v>
      </c>
      <c r="B144" t="str">
        <v>ДРССБ</v>
      </c>
      <c r="C144" s="48">
        <v>45296.699918981001</v>
      </c>
    </row>
    <row r="145" spans="1:3" x14ac:dyDescent="0.25">
      <c r="A145" s="23" t="s">
        <v>561</v>
      </c>
      <c r="B145" t="str">
        <v>ДРБ</v>
      </c>
      <c r="C145" s="48">
        <v>45308.409791667</v>
      </c>
    </row>
    <row r="146" spans="1:3" x14ac:dyDescent="0.25">
      <c r="A146" s="23" t="s">
        <v>563</v>
      </c>
      <c r="B146" t="str">
        <v>ДБУиФМ</v>
      </c>
      <c r="C146" s="48">
        <v>45314.802187499998</v>
      </c>
    </row>
    <row r="147" spans="1:3" x14ac:dyDescent="0.25">
      <c r="A147" s="23" t="s">
        <v>565</v>
      </c>
      <c r="B147" t="str">
        <v>ДРБ</v>
      </c>
      <c r="C147" s="48">
        <v>45306.562511573997</v>
      </c>
    </row>
    <row r="148" spans="1:3" x14ac:dyDescent="0.25">
      <c r="A148" s="23" t="s">
        <v>569</v>
      </c>
      <c r="B148" t="str">
        <v>ДРБ</v>
      </c>
      <c r="C148" s="48">
        <v>45309.65431713</v>
      </c>
    </row>
    <row r="149" spans="1:3" x14ac:dyDescent="0.25">
      <c r="A149" s="23" t="s">
        <v>573</v>
      </c>
      <c r="B149" t="str">
        <v>ДРП</v>
      </c>
      <c r="C149" s="48">
        <v>45294.977847221999</v>
      </c>
    </row>
    <row r="150" spans="1:3" x14ac:dyDescent="0.25">
      <c r="A150" s="23" t="s">
        <v>578</v>
      </c>
      <c r="B150" t="str">
        <v>ДФГП</v>
      </c>
      <c r="C150" s="48">
        <v>45316.929988426004</v>
      </c>
    </row>
    <row r="151" spans="1:3" x14ac:dyDescent="0.25">
      <c r="A151" s="23" t="s">
        <v>582</v>
      </c>
      <c r="B151" t="str">
        <v>ДВКЗ</v>
      </c>
      <c r="C151" s="48">
        <v>45304.511562500003</v>
      </c>
    </row>
    <row r="152" spans="1:3" x14ac:dyDescent="0.25">
      <c r="A152" s="23" t="s">
        <v>584</v>
      </c>
      <c r="B152" t="str">
        <v>ДВКЗ</v>
      </c>
      <c r="C152" s="48">
        <v>45302.488831019</v>
      </c>
    </row>
    <row r="153" spans="1:3" x14ac:dyDescent="0.25">
      <c r="A153" s="23" t="s">
        <v>588</v>
      </c>
      <c r="B153" t="str">
        <v>ДРБ</v>
      </c>
      <c r="C153" s="48">
        <v>45316.515104167003</v>
      </c>
    </row>
    <row r="154" spans="1:3" x14ac:dyDescent="0.25">
      <c r="A154" s="23" t="s">
        <v>592</v>
      </c>
      <c r="B154" t="str">
        <v>ДВКЗ</v>
      </c>
      <c r="C154" s="48">
        <v>45306.550983795998</v>
      </c>
    </row>
    <row r="155" spans="1:3" x14ac:dyDescent="0.25">
      <c r="A155" s="23" t="s">
        <v>595</v>
      </c>
      <c r="B155" t="str">
        <v>ДРП</v>
      </c>
      <c r="C155" s="48">
        <v>45295.377627315</v>
      </c>
    </row>
    <row r="156" spans="1:3" x14ac:dyDescent="0.25">
      <c r="A156" s="23" t="s">
        <v>596</v>
      </c>
      <c r="B156" t="str">
        <v>ДРБ</v>
      </c>
      <c r="C156" s="48">
        <v>45318.630590278</v>
      </c>
    </row>
    <row r="157" spans="1:3" x14ac:dyDescent="0.25">
      <c r="A157" s="23" t="s">
        <v>599</v>
      </c>
      <c r="B157" t="str">
        <v>ДРССБ</v>
      </c>
      <c r="C157" s="48">
        <v>45304.910624999997</v>
      </c>
    </row>
    <row r="158" spans="1:3" x14ac:dyDescent="0.25">
      <c r="A158" s="23" t="s">
        <v>602</v>
      </c>
      <c r="B158" t="str">
        <v>ДФГП</v>
      </c>
      <c r="C158" s="48">
        <v>45306.782858796003</v>
      </c>
    </row>
    <row r="159" spans="1:3" x14ac:dyDescent="0.25">
      <c r="A159" s="23" t="s">
        <v>605</v>
      </c>
      <c r="B159" t="str">
        <v>ДРБ</v>
      </c>
      <c r="C159" s="48">
        <v>45299.699918981001</v>
      </c>
    </row>
    <row r="160" spans="1:3" x14ac:dyDescent="0.25">
      <c r="A160" s="23" t="s">
        <v>610</v>
      </c>
      <c r="B160" t="str">
        <v>ДРБ</v>
      </c>
      <c r="C160" s="48">
        <v>45295.683703704002</v>
      </c>
    </row>
    <row r="161" spans="1:3" x14ac:dyDescent="0.25">
      <c r="A161" s="23" t="s">
        <v>614</v>
      </c>
      <c r="B161" t="str">
        <v>Аппарат</v>
      </c>
      <c r="C161" s="48">
        <v>45296.716597222003</v>
      </c>
    </row>
    <row r="162" spans="1:3" x14ac:dyDescent="0.25">
      <c r="A162" s="23" t="s">
        <v>616</v>
      </c>
      <c r="B162" t="str">
        <v>ДК</v>
      </c>
      <c r="C162" s="48">
        <v>45300.581655093003</v>
      </c>
    </row>
    <row r="163" spans="1:3" x14ac:dyDescent="0.25">
      <c r="A163" s="23" t="s">
        <v>622</v>
      </c>
      <c r="B163" t="str">
        <v>ДРБ</v>
      </c>
      <c r="C163" s="48">
        <v>45295.58369213</v>
      </c>
    </row>
    <row r="164" spans="1:3" x14ac:dyDescent="0.25">
      <c r="A164" s="23" t="s">
        <v>626</v>
      </c>
      <c r="B164" t="str">
        <v>ДРБ</v>
      </c>
      <c r="C164" s="48">
        <v>45303.786562499998</v>
      </c>
    </row>
    <row r="165" spans="1:3" x14ac:dyDescent="0.25">
      <c r="A165" s="23" t="s">
        <v>629</v>
      </c>
      <c r="B165" t="str">
        <v>ДРБ</v>
      </c>
      <c r="C165" s="48">
        <v>45296.734791666997</v>
      </c>
    </row>
    <row r="166" spans="1:3" x14ac:dyDescent="0.25">
      <c r="A166" s="23" t="s">
        <v>636</v>
      </c>
      <c r="B166" t="str">
        <v>ДФГП</v>
      </c>
      <c r="C166" s="48">
        <v>45303.487719907003</v>
      </c>
    </row>
    <row r="167" spans="1:3" x14ac:dyDescent="0.25">
      <c r="A167" s="23" t="s">
        <v>639</v>
      </c>
      <c r="B167" t="str">
        <v>ДРБ</v>
      </c>
      <c r="C167" s="48">
        <v>45310.660416667</v>
      </c>
    </row>
    <row r="168" spans="1:3" x14ac:dyDescent="0.25">
      <c r="A168" s="23" t="s">
        <v>641</v>
      </c>
      <c r="B168" t="str">
        <v>ДРБ</v>
      </c>
      <c r="C168" s="48">
        <v>45320.998483796</v>
      </c>
    </row>
    <row r="169" spans="1:3" x14ac:dyDescent="0.25">
      <c r="A169" s="23" t="s">
        <v>644</v>
      </c>
      <c r="B169" t="str">
        <v>КД</v>
      </c>
      <c r="C169" s="48">
        <v>45321.506261574003</v>
      </c>
    </row>
    <row r="170" spans="1:3" x14ac:dyDescent="0.25">
      <c r="A170" s="23" t="s">
        <v>648</v>
      </c>
      <c r="B170" t="str">
        <v>ДРП</v>
      </c>
      <c r="C170" s="48">
        <v>45320.654270833002</v>
      </c>
    </row>
    <row r="171" spans="1:3" x14ac:dyDescent="0.25">
      <c r="A171" s="23" t="s">
        <v>649</v>
      </c>
      <c r="B171" t="str">
        <v>ДРБ</v>
      </c>
      <c r="C171" s="48">
        <v>45297.670532406999</v>
      </c>
    </row>
    <row r="172" spans="1:3" x14ac:dyDescent="0.25">
      <c r="A172" s="23" t="s">
        <v>655</v>
      </c>
      <c r="B172" t="str">
        <v>ДРБ</v>
      </c>
      <c r="C172" s="48">
        <v>45311.612523147996</v>
      </c>
    </row>
    <row r="173" spans="1:3" x14ac:dyDescent="0.25">
      <c r="A173" s="23" t="s">
        <v>660</v>
      </c>
      <c r="B173" t="str">
        <v>ДБУиФМ</v>
      </c>
      <c r="C173" s="48">
        <v>45303.798171296003</v>
      </c>
    </row>
    <row r="174" spans="1:3" x14ac:dyDescent="0.25">
      <c r="A174" s="23" t="s">
        <v>663</v>
      </c>
      <c r="B174" t="str">
        <v>ДБУиФМ</v>
      </c>
      <c r="C174" s="48">
        <v>45303.707442129999</v>
      </c>
    </row>
    <row r="175" spans="1:3" x14ac:dyDescent="0.25">
      <c r="A175" s="23" t="s">
        <v>665</v>
      </c>
      <c r="B175" t="str">
        <v>УИК</v>
      </c>
      <c r="C175" s="48">
        <v>45308.682650463001</v>
      </c>
    </row>
    <row r="176" spans="1:3" x14ac:dyDescent="0.25">
      <c r="A176" s="23" t="s">
        <v>666</v>
      </c>
      <c r="B176" t="str">
        <v>УИК</v>
      </c>
      <c r="C176" s="48">
        <v>45313.529930555997</v>
      </c>
    </row>
    <row r="177" spans="1:3" x14ac:dyDescent="0.25">
      <c r="A177" s="23" t="s">
        <v>670</v>
      </c>
      <c r="B177" t="str">
        <v>ДБУиФМ</v>
      </c>
      <c r="C177" s="48">
        <v>45302.450034722002</v>
      </c>
    </row>
    <row r="178" spans="1:3" x14ac:dyDescent="0.25">
      <c r="A178" s="23" t="s">
        <v>674</v>
      </c>
      <c r="B178" t="str">
        <v>ДРБ</v>
      </c>
      <c r="C178" s="48">
        <v>45296.457662036999</v>
      </c>
    </row>
    <row r="179" spans="1:3" x14ac:dyDescent="0.25">
      <c r="A179" s="23" t="s">
        <v>678</v>
      </c>
      <c r="B179" t="str">
        <v>УИК</v>
      </c>
      <c r="C179" s="48">
        <v>45295.600092592998</v>
      </c>
    </row>
    <row r="180" spans="1:3" x14ac:dyDescent="0.25">
      <c r="A180" s="23" t="s">
        <v>680</v>
      </c>
      <c r="B180" t="str">
        <v>УИК</v>
      </c>
      <c r="C180" s="48">
        <v>45320.664282407</v>
      </c>
    </row>
    <row r="181" spans="1:3" x14ac:dyDescent="0.25">
      <c r="A181" s="23" t="s">
        <v>686</v>
      </c>
      <c r="B181" t="str">
        <v>УИК</v>
      </c>
      <c r="C181" s="48">
        <v>45310.887916667001</v>
      </c>
    </row>
    <row r="182" spans="1:3" x14ac:dyDescent="0.25">
      <c r="A182" s="23" t="s">
        <v>688</v>
      </c>
      <c r="B182" t="str">
        <v>УИК</v>
      </c>
      <c r="C182" s="48">
        <v>45310.884803241002</v>
      </c>
    </row>
    <row r="183" spans="1:3" x14ac:dyDescent="0.25">
      <c r="A183" s="23" t="s">
        <v>690</v>
      </c>
      <c r="B183" t="str">
        <v>УИК</v>
      </c>
      <c r="C183" s="48">
        <v>45310.885347222</v>
      </c>
    </row>
    <row r="184" spans="1:3" x14ac:dyDescent="0.25">
      <c r="A184" s="23" t="s">
        <v>692</v>
      </c>
      <c r="B184" t="str">
        <v>УИК</v>
      </c>
      <c r="C184" s="48">
        <v>45310.885810184998</v>
      </c>
    </row>
    <row r="185" spans="1:3" x14ac:dyDescent="0.25">
      <c r="A185" s="23" t="s">
        <v>694</v>
      </c>
      <c r="B185" t="str">
        <v>УИК</v>
      </c>
      <c r="C185" s="48">
        <v>45310.886354167</v>
      </c>
    </row>
    <row r="186" spans="1:3" x14ac:dyDescent="0.25">
      <c r="A186" s="23" t="s">
        <v>696</v>
      </c>
      <c r="B186" t="str">
        <v>УИК</v>
      </c>
      <c r="C186" s="48">
        <v>45321.522581019002</v>
      </c>
    </row>
    <row r="187" spans="1:3" x14ac:dyDescent="0.25">
      <c r="A187" s="23" t="s">
        <v>700</v>
      </c>
      <c r="B187" t="str">
        <v>УИК</v>
      </c>
      <c r="C187" s="48">
        <v>45310.887418981001</v>
      </c>
    </row>
    <row r="188" spans="1:3" x14ac:dyDescent="0.25">
      <c r="A188" s="23" t="s">
        <v>702</v>
      </c>
      <c r="B188" t="str">
        <v>ДРБ</v>
      </c>
      <c r="C188" s="48">
        <v>45313.486400463</v>
      </c>
    </row>
    <row r="189" spans="1:3" x14ac:dyDescent="0.25">
      <c r="A189" s="23" t="s">
        <v>704</v>
      </c>
      <c r="B189" t="str">
        <v>ДРССБ</v>
      </c>
      <c r="C189" s="48">
        <v>45300.942731481002</v>
      </c>
    </row>
    <row r="190" spans="1:3" x14ac:dyDescent="0.25">
      <c r="A190" s="23" t="s">
        <v>707</v>
      </c>
      <c r="B190" t="str">
        <v>УИК</v>
      </c>
      <c r="C190" s="48">
        <v>45313.638726851997</v>
      </c>
    </row>
    <row r="191" spans="1:3" x14ac:dyDescent="0.25">
      <c r="A191" s="23" t="s">
        <v>713</v>
      </c>
      <c r="B191" t="str">
        <v>УИК</v>
      </c>
      <c r="C191" s="48">
        <v>45301.297256944003</v>
      </c>
    </row>
    <row r="192" spans="1:3" x14ac:dyDescent="0.25">
      <c r="A192" s="23" t="s">
        <v>717</v>
      </c>
      <c r="B192" t="str">
        <v>ДРБ</v>
      </c>
      <c r="C192" s="48">
        <v>45320.410046295998</v>
      </c>
    </row>
    <row r="193" spans="1:3" x14ac:dyDescent="0.25">
      <c r="A193" s="23" t="s">
        <v>720</v>
      </c>
      <c r="B193" t="str">
        <v>ДФГП</v>
      </c>
      <c r="C193" s="48">
        <v>45309.017592593002</v>
      </c>
    </row>
    <row r="194" spans="1:3" x14ac:dyDescent="0.25">
      <c r="A194" s="23" t="s">
        <v>724</v>
      </c>
      <c r="B194" t="str">
        <v>ДФГП</v>
      </c>
      <c r="C194" s="48">
        <v>45309.011423611002</v>
      </c>
    </row>
    <row r="195" spans="1:3" x14ac:dyDescent="0.25">
      <c r="A195" s="23" t="s">
        <v>725</v>
      </c>
      <c r="B195" t="str">
        <v>ДФГП</v>
      </c>
      <c r="C195" s="48">
        <v>45309.016655093001</v>
      </c>
    </row>
    <row r="196" spans="1:3" x14ac:dyDescent="0.25">
      <c r="A196" s="23" t="s">
        <v>726</v>
      </c>
      <c r="B196" t="str">
        <v>УИК</v>
      </c>
      <c r="C196" s="48">
        <v>45301.499085648</v>
      </c>
    </row>
    <row r="197" spans="1:3" x14ac:dyDescent="0.25">
      <c r="A197" s="23" t="s">
        <v>729</v>
      </c>
      <c r="B197" t="str">
        <v>ДФГП</v>
      </c>
      <c r="C197" s="48">
        <v>45310.614861110997</v>
      </c>
    </row>
    <row r="198" spans="1:3" x14ac:dyDescent="0.25">
      <c r="A198" s="23" t="s">
        <v>733</v>
      </c>
      <c r="B198" t="str">
        <v>ДФГП</v>
      </c>
      <c r="C198" s="48">
        <v>45301.048796296003</v>
      </c>
    </row>
    <row r="199" spans="1:3" x14ac:dyDescent="0.25">
      <c r="A199" s="23" t="s">
        <v>735</v>
      </c>
      <c r="B199" t="str">
        <v>УИК</v>
      </c>
      <c r="C199" s="48">
        <v>45295.418425926</v>
      </c>
    </row>
    <row r="200" spans="1:3" x14ac:dyDescent="0.25">
      <c r="A200" s="23" t="s">
        <v>737</v>
      </c>
      <c r="B200" t="str">
        <v>ДФГП</v>
      </c>
      <c r="C200" s="48">
        <v>45309.511111111002</v>
      </c>
    </row>
    <row r="201" spans="1:3" x14ac:dyDescent="0.25">
      <c r="A201" s="23" t="s">
        <v>740</v>
      </c>
      <c r="B201" t="str">
        <v>УИК</v>
      </c>
      <c r="C201" s="48">
        <v>45295.576631944001</v>
      </c>
    </row>
    <row r="202" spans="1:3" x14ac:dyDescent="0.25">
      <c r="A202" s="23" t="s">
        <v>744</v>
      </c>
      <c r="B202" t="str">
        <v>УИК</v>
      </c>
      <c r="C202" s="48">
        <v>45296.784444443998</v>
      </c>
    </row>
    <row r="203" spans="1:3" x14ac:dyDescent="0.25">
      <c r="A203" s="23" t="s">
        <v>745</v>
      </c>
      <c r="B203" t="str">
        <v>ДРБ</v>
      </c>
      <c r="C203" s="48">
        <v>45316.745902777999</v>
      </c>
    </row>
    <row r="204" spans="1:3" x14ac:dyDescent="0.25">
      <c r="A204" s="23" t="s">
        <v>748</v>
      </c>
      <c r="B204" t="str">
        <v>ДРБ</v>
      </c>
      <c r="C204" s="48">
        <v>45320.386203704002</v>
      </c>
    </row>
    <row r="205" spans="1:3" x14ac:dyDescent="0.25">
      <c r="A205" s="23" t="s">
        <v>752</v>
      </c>
      <c r="B205" t="str">
        <v>УИК</v>
      </c>
      <c r="C205" s="48">
        <v>45310.512870370003</v>
      </c>
    </row>
    <row r="206" spans="1:3" x14ac:dyDescent="0.25">
      <c r="A206" s="23" t="s">
        <v>754</v>
      </c>
      <c r="B206" t="str">
        <v>ДФГП</v>
      </c>
      <c r="C206" s="48">
        <v>45313.644571759003</v>
      </c>
    </row>
    <row r="207" spans="1:3" x14ac:dyDescent="0.25">
      <c r="A207" s="23" t="s">
        <v>760</v>
      </c>
      <c r="B207" t="str">
        <v>УИК</v>
      </c>
      <c r="C207" s="48">
        <v>45308.639409722004</v>
      </c>
    </row>
    <row r="208" spans="1:3" x14ac:dyDescent="0.25">
      <c r="A208" s="23" t="s">
        <v>764</v>
      </c>
      <c r="B208" t="str">
        <v>ДРБ</v>
      </c>
      <c r="C208" s="48">
        <v>45294.659201388997</v>
      </c>
    </row>
    <row r="209" spans="1:3" x14ac:dyDescent="0.25">
      <c r="A209" s="23" t="s">
        <v>768</v>
      </c>
      <c r="B209" t="str">
        <v>УИК</v>
      </c>
      <c r="C209" s="48">
        <v>45296.524629630003</v>
      </c>
    </row>
    <row r="210" spans="1:3" x14ac:dyDescent="0.25">
      <c r="A210" s="23" t="s">
        <v>772</v>
      </c>
      <c r="B210" t="str">
        <v>УИК</v>
      </c>
      <c r="C210" s="48">
        <v>45320.528611111004</v>
      </c>
    </row>
    <row r="211" spans="1:3" x14ac:dyDescent="0.25">
      <c r="A211" s="23" t="s">
        <v>776</v>
      </c>
      <c r="B211" t="str">
        <v>ДРБ</v>
      </c>
      <c r="C211" s="48">
        <v>45299.536064815002</v>
      </c>
    </row>
    <row r="212" spans="1:3" x14ac:dyDescent="0.25">
      <c r="A212" s="23" t="s">
        <v>784</v>
      </c>
      <c r="B212" t="str">
        <v>ДРБ</v>
      </c>
      <c r="C212" s="48">
        <v>45297.761412036998</v>
      </c>
    </row>
    <row r="213" spans="1:3" x14ac:dyDescent="0.25">
      <c r="A213" s="23" t="s">
        <v>789</v>
      </c>
      <c r="B213" t="str">
        <v>ДФГП</v>
      </c>
      <c r="C213" s="48">
        <v>45317.673240741002</v>
      </c>
    </row>
    <row r="214" spans="1:3" x14ac:dyDescent="0.25">
      <c r="A214" s="23" t="s">
        <v>792</v>
      </c>
      <c r="B214" t="str">
        <v>ДРБ</v>
      </c>
      <c r="C214" s="48">
        <v>45307.741527778002</v>
      </c>
    </row>
    <row r="215" spans="1:3" x14ac:dyDescent="0.25">
      <c r="A215" s="23" t="s">
        <v>795</v>
      </c>
      <c r="B215" t="str">
        <v>ДРБ</v>
      </c>
      <c r="C215" s="48">
        <v>45297.392326389003</v>
      </c>
    </row>
    <row r="216" spans="1:3" x14ac:dyDescent="0.25">
      <c r="A216" s="23" t="s">
        <v>799</v>
      </c>
      <c r="B216" t="str">
        <v>УИК</v>
      </c>
      <c r="C216" s="48">
        <v>45306.660868056002</v>
      </c>
    </row>
    <row r="217" spans="1:3" x14ac:dyDescent="0.25">
      <c r="A217" s="23" t="s">
        <v>800</v>
      </c>
      <c r="B217" t="str">
        <v>ДВКЗ</v>
      </c>
      <c r="C217" s="48">
        <v>45314.514953703998</v>
      </c>
    </row>
    <row r="218" spans="1:3" x14ac:dyDescent="0.25">
      <c r="A218" s="23" t="s">
        <v>803</v>
      </c>
      <c r="B218" t="str">
        <v>ДРБ</v>
      </c>
      <c r="C218" s="48">
        <v>45298.813726852</v>
      </c>
    </row>
    <row r="219" spans="1:3" x14ac:dyDescent="0.25">
      <c r="A219" s="23" t="s">
        <v>805</v>
      </c>
      <c r="B219" t="str">
        <v>ДРССБ</v>
      </c>
      <c r="C219" s="48">
        <v>45297.738402777999</v>
      </c>
    </row>
    <row r="220" spans="1:3" x14ac:dyDescent="0.25">
      <c r="A220" s="23" t="s">
        <v>808</v>
      </c>
      <c r="B220" t="str">
        <v>УИК</v>
      </c>
      <c r="C220" s="48">
        <v>45308.682280093002</v>
      </c>
    </row>
    <row r="221" spans="1:3" x14ac:dyDescent="0.25">
      <c r="A221" s="23" t="s">
        <v>809</v>
      </c>
      <c r="B221" t="str">
        <v>УИК</v>
      </c>
      <c r="C221" s="48">
        <v>45308.90431713</v>
      </c>
    </row>
    <row r="222" spans="1:3" x14ac:dyDescent="0.25">
      <c r="A222" s="23" t="s">
        <v>810</v>
      </c>
      <c r="B222" t="str">
        <v>УИК</v>
      </c>
      <c r="C222" s="48">
        <v>45308.729699074</v>
      </c>
    </row>
    <row r="223" spans="1:3" x14ac:dyDescent="0.25">
      <c r="A223" s="23" t="s">
        <v>958</v>
      </c>
      <c r="B223" t="str">
        <v>ДБУиФМ</v>
      </c>
      <c r="C223" s="48">
        <v>45335.374050926002</v>
      </c>
    </row>
    <row r="224" spans="1:3" x14ac:dyDescent="0.25">
      <c r="A224" s="23" t="s">
        <v>959</v>
      </c>
      <c r="B224" t="str">
        <v>ДРБ</v>
      </c>
      <c r="C224" s="48">
        <v>45336.477106480997</v>
      </c>
    </row>
    <row r="225" spans="1:3" x14ac:dyDescent="0.25">
      <c r="A225" s="23" t="s">
        <v>960</v>
      </c>
      <c r="B225" t="str">
        <v>Аппарат</v>
      </c>
      <c r="C225" s="48">
        <v>45345.634976852001</v>
      </c>
    </row>
    <row r="226" spans="1:3" x14ac:dyDescent="0.25">
      <c r="A226" s="23" t="s">
        <v>961</v>
      </c>
      <c r="B226" t="str">
        <v>ДРБ</v>
      </c>
      <c r="C226" s="48">
        <v>45346.747997685001</v>
      </c>
    </row>
    <row r="227" spans="1:3" x14ac:dyDescent="0.25">
      <c r="A227" s="23" t="s">
        <v>962</v>
      </c>
      <c r="B227" t="str">
        <v>ДРБ</v>
      </c>
      <c r="C227" s="48">
        <v>45345.048368055999</v>
      </c>
    </row>
    <row r="228" spans="1:3" x14ac:dyDescent="0.25">
      <c r="A228" s="23" t="s">
        <v>963</v>
      </c>
      <c r="B228" t="str">
        <v>ДРБ</v>
      </c>
      <c r="C228" s="48">
        <v>45328.661226851997</v>
      </c>
    </row>
    <row r="229" spans="1:3" x14ac:dyDescent="0.25">
      <c r="A229" s="23" t="s">
        <v>964</v>
      </c>
      <c r="B229" t="str">
        <v>ДРБ</v>
      </c>
      <c r="C229" s="48">
        <v>45342.849270833001</v>
      </c>
    </row>
    <row r="230" spans="1:3" x14ac:dyDescent="0.25">
      <c r="A230" s="23" t="s">
        <v>965</v>
      </c>
      <c r="B230" t="str">
        <v>ДВКЗ</v>
      </c>
      <c r="C230" s="48">
        <v>45327.726134258999</v>
      </c>
    </row>
    <row r="231" spans="1:3" x14ac:dyDescent="0.25">
      <c r="A231" s="23" t="s">
        <v>966</v>
      </c>
      <c r="B231" t="str">
        <v>УИК</v>
      </c>
      <c r="C231" s="48">
        <v>45335.639664351998</v>
      </c>
    </row>
    <row r="232" spans="1:3" x14ac:dyDescent="0.25">
      <c r="A232" s="23" t="s">
        <v>967</v>
      </c>
      <c r="B232" t="str">
        <v>ДБУиФМ</v>
      </c>
      <c r="C232" s="48">
        <v>45329.461585648001</v>
      </c>
    </row>
    <row r="233" spans="1:3" x14ac:dyDescent="0.25">
      <c r="A233" s="23" t="s">
        <v>968</v>
      </c>
      <c r="B233" t="str">
        <v>УИК</v>
      </c>
      <c r="C233" s="48">
        <v>45328.725729167003</v>
      </c>
    </row>
    <row r="234" spans="1:3" x14ac:dyDescent="0.25">
      <c r="A234" s="23" t="s">
        <v>969</v>
      </c>
      <c r="B234" t="str">
        <v>УИК</v>
      </c>
      <c r="C234" s="48">
        <v>45336.687800926004</v>
      </c>
    </row>
    <row r="235" spans="1:3" x14ac:dyDescent="0.25">
      <c r="A235" s="23" t="s">
        <v>970</v>
      </c>
      <c r="B235" t="str">
        <v>ДРБ</v>
      </c>
      <c r="C235" s="48">
        <v>45340.735439814998</v>
      </c>
    </row>
    <row r="236" spans="1:3" x14ac:dyDescent="0.25">
      <c r="A236" s="23" t="s">
        <v>971</v>
      </c>
      <c r="B236" t="str">
        <v>ДФГП</v>
      </c>
      <c r="C236" s="48">
        <v>45339.615416667002</v>
      </c>
    </row>
    <row r="237" spans="1:3" x14ac:dyDescent="0.25">
      <c r="A237" s="23" t="s">
        <v>972</v>
      </c>
      <c r="B237" t="str">
        <v>ДБУиФМ</v>
      </c>
      <c r="C237" s="48">
        <v>45345.482083333001</v>
      </c>
    </row>
    <row r="238" spans="1:3" x14ac:dyDescent="0.25">
      <c r="A238" s="23" t="s">
        <v>973</v>
      </c>
      <c r="B238" t="str">
        <v>УИК</v>
      </c>
      <c r="C238" s="48">
        <v>45334.431840277997</v>
      </c>
    </row>
    <row r="239" spans="1:3" x14ac:dyDescent="0.25">
      <c r="A239" s="23" t="s">
        <v>974</v>
      </c>
      <c r="B239" t="str">
        <v>ДРБ</v>
      </c>
      <c r="C239" s="48">
        <v>45346.136921295998</v>
      </c>
    </row>
    <row r="240" spans="1:3" x14ac:dyDescent="0.25">
      <c r="A240" s="23" t="s">
        <v>975</v>
      </c>
      <c r="B240" t="str">
        <v>ДРБ</v>
      </c>
      <c r="C240" s="48">
        <v>45347.438831018997</v>
      </c>
    </row>
    <row r="241" spans="1:3" x14ac:dyDescent="0.25">
      <c r="A241" s="23" t="s">
        <v>976</v>
      </c>
      <c r="B241" t="str">
        <v>ДФГП</v>
      </c>
      <c r="C241" s="48">
        <v>45351.523668980997</v>
      </c>
    </row>
    <row r="242" spans="1:3" x14ac:dyDescent="0.25">
      <c r="A242" s="23" t="s">
        <v>977</v>
      </c>
      <c r="B242" t="str">
        <v>УИК</v>
      </c>
      <c r="C242" s="48">
        <v>45340.837951389003</v>
      </c>
    </row>
    <row r="243" spans="1:3" x14ac:dyDescent="0.25">
      <c r="A243" s="23" t="s">
        <v>978</v>
      </c>
      <c r="B243" t="str">
        <v>ДВКЗ</v>
      </c>
      <c r="C243" s="48">
        <v>45329.493194444003</v>
      </c>
    </row>
    <row r="244" spans="1:3" x14ac:dyDescent="0.25">
      <c r="A244" s="23" t="s">
        <v>979</v>
      </c>
      <c r="B244" t="str">
        <v>ДРБ</v>
      </c>
      <c r="C244" s="48">
        <v>45344.745625000003</v>
      </c>
    </row>
    <row r="245" spans="1:3" x14ac:dyDescent="0.25">
      <c r="A245" s="23" t="s">
        <v>980</v>
      </c>
      <c r="B245" t="str">
        <v>ДРБ</v>
      </c>
      <c r="C245" s="48">
        <v>45337.758020832996</v>
      </c>
    </row>
    <row r="246" spans="1:3" x14ac:dyDescent="0.25">
      <c r="A246" s="23" t="s">
        <v>981</v>
      </c>
      <c r="B246" t="str">
        <v>ДРССБ</v>
      </c>
      <c r="C246" s="48">
        <v>45350.429155092999</v>
      </c>
    </row>
    <row r="247" spans="1:3" x14ac:dyDescent="0.25">
      <c r="A247" s="23" t="s">
        <v>982</v>
      </c>
      <c r="B247" t="str">
        <v>ДРП</v>
      </c>
      <c r="C247" s="48">
        <v>45330.693252315003</v>
      </c>
    </row>
    <row r="248" spans="1:3" x14ac:dyDescent="0.25">
      <c r="A248" s="23" t="s">
        <v>983</v>
      </c>
      <c r="B248" t="str">
        <v>ДРБ</v>
      </c>
      <c r="C248" s="48">
        <v>45333.547974537003</v>
      </c>
    </row>
    <row r="249" spans="1:3" x14ac:dyDescent="0.25">
      <c r="A249" s="23" t="s">
        <v>984</v>
      </c>
      <c r="B249" t="str">
        <v>УИК</v>
      </c>
      <c r="C249" s="48">
        <v>45328.395162036999</v>
      </c>
    </row>
    <row r="250" spans="1:3" x14ac:dyDescent="0.25">
      <c r="A250" s="23" t="s">
        <v>985</v>
      </c>
      <c r="B250" t="str">
        <v>ДРБ</v>
      </c>
      <c r="C250" s="48">
        <v>45325.661701388999</v>
      </c>
    </row>
    <row r="251" spans="1:3" x14ac:dyDescent="0.25">
      <c r="A251" s="23" t="s">
        <v>986</v>
      </c>
      <c r="B251" t="str">
        <v>УИК</v>
      </c>
      <c r="C251" s="48">
        <v>45323.562199073996</v>
      </c>
    </row>
    <row r="252" spans="1:3" x14ac:dyDescent="0.25">
      <c r="A252" s="23" t="s">
        <v>987</v>
      </c>
      <c r="B252" t="str">
        <v>ДРБ</v>
      </c>
      <c r="C252" s="48">
        <v>45337.487222222</v>
      </c>
    </row>
    <row r="253" spans="1:3" x14ac:dyDescent="0.25">
      <c r="A253" s="23" t="s">
        <v>988</v>
      </c>
      <c r="B253" t="str">
        <v>ЦМУ</v>
      </c>
      <c r="C253" s="48">
        <v>45351.810682869997</v>
      </c>
    </row>
    <row r="254" spans="1:3" x14ac:dyDescent="0.25">
      <c r="A254" s="23" t="s">
        <v>989</v>
      </c>
      <c r="B254" t="str">
        <v>Аппарат</v>
      </c>
      <c r="C254" s="48">
        <v>45324.939756943997</v>
      </c>
    </row>
    <row r="255" spans="1:3" x14ac:dyDescent="0.25">
      <c r="A255" s="23" t="s">
        <v>990</v>
      </c>
      <c r="B255" t="str">
        <v>ДРССБ</v>
      </c>
      <c r="C255" s="48">
        <v>45338.434386574001</v>
      </c>
    </row>
    <row r="256" spans="1:3" x14ac:dyDescent="0.25">
      <c r="A256" s="23" t="s">
        <v>991</v>
      </c>
      <c r="B256" t="str">
        <v>ДРССБ</v>
      </c>
      <c r="C256" s="48">
        <v>45342.711886573998</v>
      </c>
    </row>
    <row r="257" spans="1:3" x14ac:dyDescent="0.25">
      <c r="A257" s="23" t="s">
        <v>992</v>
      </c>
      <c r="B257" t="str">
        <v>ДРССБ</v>
      </c>
      <c r="C257" s="48">
        <v>45350.520127315001</v>
      </c>
    </row>
    <row r="258" spans="1:3" x14ac:dyDescent="0.25">
      <c r="A258" s="23" t="s">
        <v>993</v>
      </c>
      <c r="B258" t="str">
        <v>УИК</v>
      </c>
      <c r="C258" s="48">
        <v>45342.663888889001</v>
      </c>
    </row>
    <row r="259" spans="1:3" x14ac:dyDescent="0.25">
      <c r="A259" s="23" t="s">
        <v>994</v>
      </c>
      <c r="B259" t="str">
        <v>ДРССБ</v>
      </c>
      <c r="C259" s="48">
        <v>45345.461157407</v>
      </c>
    </row>
    <row r="260" spans="1:3" x14ac:dyDescent="0.25">
      <c r="A260" s="23" t="s">
        <v>995</v>
      </c>
      <c r="B260" t="str">
        <v>ДРБ</v>
      </c>
      <c r="C260" s="48">
        <v>45350.658032407002</v>
      </c>
    </row>
    <row r="261" spans="1:3" x14ac:dyDescent="0.25">
      <c r="A261" s="23" t="s">
        <v>996</v>
      </c>
      <c r="B261" t="str">
        <v>ДВКЗ</v>
      </c>
      <c r="C261" s="48">
        <v>45327.495659722001</v>
      </c>
    </row>
    <row r="262" spans="1:3" x14ac:dyDescent="0.25">
      <c r="A262" s="23" t="s">
        <v>997</v>
      </c>
      <c r="B262" t="str">
        <v>ДФГП</v>
      </c>
      <c r="C262" s="48">
        <v>45345.807280093002</v>
      </c>
    </row>
    <row r="263" spans="1:3" x14ac:dyDescent="0.25">
      <c r="A263" s="23" t="s">
        <v>998</v>
      </c>
      <c r="B263" t="str">
        <v>ДРБ</v>
      </c>
      <c r="C263" s="48">
        <v>45327.544687499998</v>
      </c>
    </row>
    <row r="264" spans="1:3" x14ac:dyDescent="0.25">
      <c r="A264" s="23" t="s">
        <v>999</v>
      </c>
      <c r="B264" t="str">
        <v>дрп</v>
      </c>
      <c r="C264" s="48">
        <v>45323.562037037002</v>
      </c>
    </row>
    <row r="265" spans="1:3" x14ac:dyDescent="0.25">
      <c r="A265" s="23" t="s">
        <v>1000</v>
      </c>
      <c r="B265" t="str">
        <v>ДФГП</v>
      </c>
      <c r="C265" s="48">
        <v>45335.655706019003</v>
      </c>
    </row>
    <row r="266" spans="1:3" x14ac:dyDescent="0.25">
      <c r="A266" s="23" t="s">
        <v>1001</v>
      </c>
      <c r="B266" t="str">
        <v>ДРБ</v>
      </c>
      <c r="C266" s="48">
        <v>45330.845567130003</v>
      </c>
    </row>
    <row r="267" spans="1:3" x14ac:dyDescent="0.25">
      <c r="A267" s="23" t="s">
        <v>1002</v>
      </c>
      <c r="B267" t="str">
        <v>ДФГП</v>
      </c>
      <c r="C267" s="48">
        <v>45331.746342592996</v>
      </c>
    </row>
    <row r="268" spans="1:3" x14ac:dyDescent="0.25">
      <c r="A268" s="23" t="s">
        <v>1003</v>
      </c>
      <c r="B268" t="str">
        <v>ДФГП</v>
      </c>
      <c r="C268" s="48">
        <v>45327.477731480998</v>
      </c>
    </row>
    <row r="269" spans="1:3" x14ac:dyDescent="0.25">
      <c r="A269" s="23" t="s">
        <v>1004</v>
      </c>
      <c r="B269" t="str">
        <v>ДВКЗ</v>
      </c>
      <c r="C269" s="48">
        <v>45336.525729166999</v>
      </c>
    </row>
    <row r="270" spans="1:3" x14ac:dyDescent="0.25">
      <c r="A270" s="23" t="s">
        <v>1005</v>
      </c>
      <c r="B270" t="str">
        <v>ДРБ</v>
      </c>
      <c r="C270" s="48">
        <v>45339.026655093003</v>
      </c>
    </row>
    <row r="271" spans="1:3" x14ac:dyDescent="0.25">
      <c r="A271" s="23" t="s">
        <v>1006</v>
      </c>
      <c r="B271" t="str">
        <v>ДБУиФМ</v>
      </c>
      <c r="C271" s="48">
        <v>45342.628645833</v>
      </c>
    </row>
    <row r="272" spans="1:3" x14ac:dyDescent="0.25">
      <c r="A272" s="23" t="s">
        <v>1007</v>
      </c>
      <c r="B272" t="str">
        <v>ДРБ</v>
      </c>
      <c r="C272" s="48">
        <v>45342.795370369997</v>
      </c>
    </row>
    <row r="273" spans="1:3" x14ac:dyDescent="0.25">
      <c r="A273" s="23" t="s">
        <v>1008</v>
      </c>
      <c r="B273" t="str">
        <v>ДВКЗ</v>
      </c>
      <c r="C273" s="48">
        <v>45344.652662036999</v>
      </c>
    </row>
    <row r="274" spans="1:3" x14ac:dyDescent="0.25">
      <c r="A274" s="23" t="s">
        <v>1009</v>
      </c>
      <c r="B274" t="str">
        <v>ДРССБ</v>
      </c>
      <c r="C274" s="48">
        <v>45344.652175925999</v>
      </c>
    </row>
    <row r="275" spans="1:3" x14ac:dyDescent="0.25">
      <c r="A275" s="23" t="s">
        <v>1010</v>
      </c>
      <c r="B275" t="str">
        <v>ДРССБ</v>
      </c>
      <c r="C275" s="48">
        <v>45344.643194443997</v>
      </c>
    </row>
    <row r="276" spans="1:3" x14ac:dyDescent="0.25">
      <c r="A276" s="23" t="s">
        <v>1011</v>
      </c>
      <c r="B276" t="str">
        <v>УИК</v>
      </c>
      <c r="C276" s="48">
        <v>45349.448148148003</v>
      </c>
    </row>
    <row r="277" spans="1:3" x14ac:dyDescent="0.25">
      <c r="A277" s="23" t="s">
        <v>1012</v>
      </c>
      <c r="B277" t="str">
        <v>дрп</v>
      </c>
      <c r="C277" s="48">
        <v>45342.715439815001</v>
      </c>
    </row>
    <row r="278" spans="1:3" x14ac:dyDescent="0.25">
      <c r="A278" s="23" t="s">
        <v>1013</v>
      </c>
      <c r="B278" t="str">
        <v>УИК</v>
      </c>
      <c r="C278" s="48">
        <v>45324.471990741004</v>
      </c>
    </row>
    <row r="279" spans="1:3" x14ac:dyDescent="0.25">
      <c r="A279" s="23" t="s">
        <v>1014</v>
      </c>
      <c r="B279" t="str">
        <v>ДРБ</v>
      </c>
      <c r="C279" s="48">
        <v>45350.427453703996</v>
      </c>
    </row>
    <row r="280" spans="1:3" x14ac:dyDescent="0.25">
      <c r="A280" s="23" t="s">
        <v>1015</v>
      </c>
      <c r="B280" t="str">
        <v>ДФГП</v>
      </c>
      <c r="C280" s="48">
        <v>45345.032546296003</v>
      </c>
    </row>
    <row r="281" spans="1:3" x14ac:dyDescent="0.25">
      <c r="A281" s="23" t="s">
        <v>1016</v>
      </c>
      <c r="B281" t="str">
        <v>ДФГП</v>
      </c>
      <c r="C281" s="48">
        <v>45343.414178241001</v>
      </c>
    </row>
    <row r="282" spans="1:3" x14ac:dyDescent="0.25">
      <c r="A282" s="23" t="s">
        <v>1017</v>
      </c>
      <c r="B282" t="str">
        <v>ДРБ</v>
      </c>
      <c r="C282" s="48">
        <v>45344.485219907001</v>
      </c>
    </row>
    <row r="283" spans="1:3" x14ac:dyDescent="0.25">
      <c r="A283" s="23" t="s">
        <v>1018</v>
      </c>
      <c r="B283" t="str">
        <v>ДВКЗ</v>
      </c>
      <c r="C283" s="48">
        <v>45327.486377314999</v>
      </c>
    </row>
    <row r="284" spans="1:3" x14ac:dyDescent="0.25">
      <c r="A284" s="23" t="s">
        <v>1019</v>
      </c>
      <c r="B284" t="str">
        <v>ДВКЗ</v>
      </c>
      <c r="C284" s="48">
        <v>45341.421469907</v>
      </c>
    </row>
    <row r="285" spans="1:3" x14ac:dyDescent="0.25">
      <c r="A285" s="23" t="s">
        <v>1020</v>
      </c>
      <c r="B285" t="str">
        <v>УИК</v>
      </c>
      <c r="C285" s="48">
        <v>45327.878240741004</v>
      </c>
    </row>
    <row r="286" spans="1:3" x14ac:dyDescent="0.25">
      <c r="A286" s="23" t="s">
        <v>1021</v>
      </c>
      <c r="B286" t="str">
        <v>ДРБ</v>
      </c>
      <c r="C286" s="48">
        <v>45341.671701389001</v>
      </c>
    </row>
    <row r="287" spans="1:3" x14ac:dyDescent="0.25">
      <c r="A287" s="23" t="s">
        <v>1022</v>
      </c>
      <c r="B287" t="str">
        <v>ДРБ</v>
      </c>
      <c r="C287" s="48">
        <v>45336.642754629996</v>
      </c>
    </row>
    <row r="288" spans="1:3" x14ac:dyDescent="0.25">
      <c r="A288" s="23" t="s">
        <v>1023</v>
      </c>
      <c r="B288" t="str">
        <v>ДВКЗ</v>
      </c>
      <c r="C288" s="48">
        <v>45341.4296875</v>
      </c>
    </row>
    <row r="289" spans="1:3" x14ac:dyDescent="0.25">
      <c r="A289" s="23" t="s">
        <v>1024</v>
      </c>
      <c r="B289" t="str">
        <v>УИК</v>
      </c>
      <c r="C289" s="48">
        <v>45324.899074073997</v>
      </c>
    </row>
    <row r="290" spans="1:3" x14ac:dyDescent="0.25">
      <c r="A290" s="23" t="s">
        <v>1025</v>
      </c>
      <c r="B290" t="str">
        <v>ДРБ</v>
      </c>
      <c r="C290" s="48">
        <v>45342.593993055998</v>
      </c>
    </row>
    <row r="291" spans="1:3" x14ac:dyDescent="0.25">
      <c r="A291" s="23" t="s">
        <v>1026</v>
      </c>
      <c r="B291" t="str">
        <v>ДРБ</v>
      </c>
      <c r="C291" s="48">
        <v>45329.682245370001</v>
      </c>
    </row>
    <row r="292" spans="1:3" x14ac:dyDescent="0.25">
      <c r="A292" s="23" t="s">
        <v>1027</v>
      </c>
      <c r="B292" t="str">
        <v>УИК</v>
      </c>
      <c r="C292" s="48">
        <v>45343.675358795997</v>
      </c>
    </row>
    <row r="293" spans="1:3" x14ac:dyDescent="0.25">
      <c r="A293" s="23" t="s">
        <v>1028</v>
      </c>
      <c r="B293" t="str">
        <v>УИК</v>
      </c>
      <c r="C293" s="48">
        <v>45346.031435185003</v>
      </c>
    </row>
    <row r="294" spans="1:3" x14ac:dyDescent="0.25">
      <c r="A294" s="23" t="s">
        <v>1029</v>
      </c>
      <c r="B294" t="str">
        <v>УИК</v>
      </c>
      <c r="C294" s="48">
        <v>45337.613136574</v>
      </c>
    </row>
    <row r="295" spans="1:3" x14ac:dyDescent="0.25">
      <c r="A295" s="23" t="s">
        <v>1030</v>
      </c>
      <c r="B295" t="str">
        <v>ДРБ</v>
      </c>
      <c r="C295" s="48">
        <v>45335.695983796002</v>
      </c>
    </row>
    <row r="296" spans="1:3" x14ac:dyDescent="0.25">
      <c r="A296" s="23" t="s">
        <v>1031</v>
      </c>
      <c r="B296" t="str">
        <v>Аппарат</v>
      </c>
      <c r="C296" s="48">
        <v>45337.464675925999</v>
      </c>
    </row>
    <row r="297" spans="1:3" x14ac:dyDescent="0.25">
      <c r="A297" s="23" t="s">
        <v>1032</v>
      </c>
      <c r="B297" t="str">
        <v>Аппарат</v>
      </c>
      <c r="C297" s="48">
        <v>45337.464814815001</v>
      </c>
    </row>
    <row r="298" spans="1:3" x14ac:dyDescent="0.25">
      <c r="A298" s="23" t="s">
        <v>1033</v>
      </c>
      <c r="B298" t="str">
        <v>Аппарат</v>
      </c>
      <c r="C298" s="48">
        <v>45337.464768518999</v>
      </c>
    </row>
    <row r="299" spans="1:3" x14ac:dyDescent="0.25">
      <c r="A299" s="23" t="s">
        <v>1034</v>
      </c>
      <c r="B299" t="str">
        <v>Аппарат</v>
      </c>
      <c r="C299" s="48">
        <v>45337.464722222001</v>
      </c>
    </row>
    <row r="300" spans="1:3" x14ac:dyDescent="0.25">
      <c r="A300" s="23" t="s">
        <v>1035</v>
      </c>
      <c r="B300" t="str">
        <v>Аппарат</v>
      </c>
      <c r="C300" s="48">
        <v>45337.464861111002</v>
      </c>
    </row>
    <row r="301" spans="1:3" x14ac:dyDescent="0.25">
      <c r="A301" s="23" t="s">
        <v>1036</v>
      </c>
      <c r="B301" t="str">
        <v>УИК</v>
      </c>
      <c r="C301" s="48">
        <v>45337.656296296002</v>
      </c>
    </row>
    <row r="302" spans="1:3" x14ac:dyDescent="0.25">
      <c r="A302" s="23" t="s">
        <v>1037</v>
      </c>
      <c r="B302" t="str">
        <v>Дрп</v>
      </c>
      <c r="C302" s="48">
        <v>45328.412499999999</v>
      </c>
    </row>
    <row r="303" spans="1:3" x14ac:dyDescent="0.25">
      <c r="A303" s="23" t="s">
        <v>1038</v>
      </c>
      <c r="B303" t="str">
        <v>ДРБ</v>
      </c>
      <c r="C303" s="48">
        <v>45335.506354167002</v>
      </c>
    </row>
    <row r="304" spans="1:3" x14ac:dyDescent="0.25">
      <c r="A304" s="23" t="s">
        <v>1039</v>
      </c>
      <c r="B304" t="str">
        <v>ДРБ</v>
      </c>
      <c r="C304" s="48">
        <v>45327.593854166997</v>
      </c>
    </row>
    <row r="305" spans="1:3" x14ac:dyDescent="0.25">
      <c r="A305" s="23" t="s">
        <v>1040</v>
      </c>
      <c r="B305" t="str">
        <v>Аппарат</v>
      </c>
      <c r="C305" s="48">
        <v>45324.68525463</v>
      </c>
    </row>
    <row r="306" spans="1:3" x14ac:dyDescent="0.25">
      <c r="A306" s="23" t="s">
        <v>1041</v>
      </c>
      <c r="B306" t="str">
        <v>УИК</v>
      </c>
      <c r="C306" s="48">
        <v>45332.496018518999</v>
      </c>
    </row>
    <row r="307" spans="1:3" x14ac:dyDescent="0.25">
      <c r="A307" s="23" t="s">
        <v>1042</v>
      </c>
      <c r="B307" t="str">
        <v>Двкз</v>
      </c>
      <c r="C307" s="48">
        <v>45331.797696759</v>
      </c>
    </row>
    <row r="308" spans="1:3" x14ac:dyDescent="0.25">
      <c r="A308" s="23" t="s">
        <v>1043</v>
      </c>
      <c r="B308" t="str">
        <v>Двкз</v>
      </c>
      <c r="C308" s="48">
        <v>45341.431134259001</v>
      </c>
    </row>
    <row r="309" spans="1:3" x14ac:dyDescent="0.25">
      <c r="A309" s="23" t="s">
        <v>1044</v>
      </c>
      <c r="B309" t="str">
        <v>Аппарат</v>
      </c>
      <c r="C309" s="48">
        <v>45324.487094907003</v>
      </c>
    </row>
    <row r="310" spans="1:3" x14ac:dyDescent="0.25">
      <c r="A310" s="23" t="s">
        <v>1045</v>
      </c>
      <c r="B310" t="str">
        <v>Аппарат</v>
      </c>
      <c r="C310" s="48">
        <v>45324.547777778003</v>
      </c>
    </row>
    <row r="311" spans="1:3" x14ac:dyDescent="0.25">
      <c r="A311" s="23" t="s">
        <v>1046</v>
      </c>
      <c r="B311" t="str">
        <v>ДРБ</v>
      </c>
      <c r="C311" s="48">
        <v>45343.786666667002</v>
      </c>
    </row>
    <row r="312" spans="1:3" x14ac:dyDescent="0.25">
      <c r="A312" s="23" t="s">
        <v>1047</v>
      </c>
      <c r="B312" t="str">
        <v>ДРБ</v>
      </c>
      <c r="C312" s="48">
        <v>45351.611840277998</v>
      </c>
    </row>
    <row r="313" spans="1:3" x14ac:dyDescent="0.25">
      <c r="A313" s="23" t="s">
        <v>1048</v>
      </c>
      <c r="B313" t="str">
        <v>Двкз</v>
      </c>
      <c r="C313" s="48">
        <v>45346.421516203998</v>
      </c>
    </row>
    <row r="314" spans="1:3" x14ac:dyDescent="0.25">
      <c r="A314" s="23" t="s">
        <v>1049</v>
      </c>
      <c r="B314" t="str">
        <v>ДФГП</v>
      </c>
      <c r="C314" s="48">
        <v>45328.465266204003</v>
      </c>
    </row>
    <row r="315" spans="1:3" x14ac:dyDescent="0.25">
      <c r="A315" s="23" t="s">
        <v>1050</v>
      </c>
      <c r="B315" t="str">
        <v>Аппарат</v>
      </c>
      <c r="C315" s="48">
        <v>45333.578356480997</v>
      </c>
    </row>
    <row r="316" spans="1:3" x14ac:dyDescent="0.25">
      <c r="A316" s="23" t="s">
        <v>1051</v>
      </c>
      <c r="B316" t="str">
        <v>Двкз</v>
      </c>
      <c r="C316" s="48">
        <v>45333.579976852001</v>
      </c>
    </row>
    <row r="317" spans="1:3" x14ac:dyDescent="0.25">
      <c r="A317" s="23" t="s">
        <v>1052</v>
      </c>
      <c r="B317" t="str">
        <v>Аппарат</v>
      </c>
      <c r="C317" s="48">
        <v>45350.750891203999</v>
      </c>
    </row>
    <row r="318" spans="1:3" x14ac:dyDescent="0.25">
      <c r="A318" s="23" t="s">
        <v>1053</v>
      </c>
      <c r="B318" t="str">
        <v>УИК</v>
      </c>
      <c r="C318" s="48">
        <v>45335.781782407001</v>
      </c>
    </row>
    <row r="319" spans="1:3" x14ac:dyDescent="0.25">
      <c r="A319" s="23" t="s">
        <v>1054</v>
      </c>
      <c r="B319" t="str">
        <v>ДРССБ</v>
      </c>
      <c r="C319" s="48">
        <v>45351.650775463</v>
      </c>
    </row>
    <row r="320" spans="1:3" x14ac:dyDescent="0.25">
      <c r="A320" s="23" t="s">
        <v>1055</v>
      </c>
      <c r="B320" t="str">
        <v>ЦМУ</v>
      </c>
      <c r="C320" s="48">
        <v>45351.660092593003</v>
      </c>
    </row>
    <row r="321" spans="1:3" x14ac:dyDescent="0.25">
      <c r="A321" s="23" t="s">
        <v>1056</v>
      </c>
      <c r="B321" t="str">
        <v>ДФГП</v>
      </c>
      <c r="C321" s="48">
        <v>45351.712476852001</v>
      </c>
    </row>
    <row r="322" spans="1:3" x14ac:dyDescent="0.25">
      <c r="A322" s="23" t="s">
        <v>1057</v>
      </c>
      <c r="B322" t="str">
        <v>ДРБ</v>
      </c>
      <c r="C322" s="48">
        <v>45338.374930555998</v>
      </c>
    </row>
    <row r="323" spans="1:3" x14ac:dyDescent="0.25">
      <c r="A323" s="23" t="s">
        <v>1058</v>
      </c>
      <c r="B323" t="str">
        <v>ДРБ</v>
      </c>
      <c r="C323" s="48">
        <v>45341.713888888997</v>
      </c>
    </row>
    <row r="324" spans="1:3" x14ac:dyDescent="0.25">
      <c r="A324" s="23" t="s">
        <v>1059</v>
      </c>
      <c r="B324" t="str">
        <v>ДРБ</v>
      </c>
      <c r="C324" s="48">
        <v>45338.165532407002</v>
      </c>
    </row>
    <row r="325" spans="1:3" x14ac:dyDescent="0.25">
      <c r="A325" s="23" t="s">
        <v>1060</v>
      </c>
      <c r="B325" t="str">
        <v>ДРБ</v>
      </c>
      <c r="C325" s="48">
        <v>45341.553252315003</v>
      </c>
    </row>
    <row r="326" spans="1:3" x14ac:dyDescent="0.25">
      <c r="A326" s="23" t="s">
        <v>1061</v>
      </c>
      <c r="B326" t="str">
        <v>УИК</v>
      </c>
      <c r="C326" s="48">
        <v>45329.686273148</v>
      </c>
    </row>
    <row r="327" spans="1:3" x14ac:dyDescent="0.25">
      <c r="A327" s="23" t="s">
        <v>1062</v>
      </c>
      <c r="B327" t="str">
        <v>УИК</v>
      </c>
      <c r="C327" s="48">
        <v>45332.364305556002</v>
      </c>
    </row>
    <row r="328" spans="1:3" x14ac:dyDescent="0.25">
      <c r="A328" s="23" t="s">
        <v>1063</v>
      </c>
      <c r="B328" t="str">
        <v>ДРССБ</v>
      </c>
      <c r="C328" s="48">
        <v>45341.638449074002</v>
      </c>
    </row>
    <row r="329" spans="1:3" x14ac:dyDescent="0.25">
      <c r="A329" s="23" t="s">
        <v>1064</v>
      </c>
      <c r="B329" t="str">
        <v>ДФГП</v>
      </c>
      <c r="C329" s="48">
        <v>45342.855960647998</v>
      </c>
    </row>
    <row r="330" spans="1:3" x14ac:dyDescent="0.25">
      <c r="A330" s="23" t="s">
        <v>1065</v>
      </c>
      <c r="B330" t="str">
        <v>ДРБ</v>
      </c>
      <c r="C330" s="48">
        <v>45325.678958333003</v>
      </c>
    </row>
    <row r="331" spans="1:3" x14ac:dyDescent="0.25">
      <c r="A331" s="23" t="s">
        <v>1066</v>
      </c>
      <c r="B331" t="str">
        <v>ДВКЗ</v>
      </c>
      <c r="C331" s="48">
        <v>45334.823877315001</v>
      </c>
    </row>
    <row r="332" spans="1:3" x14ac:dyDescent="0.25">
      <c r="A332" s="23" t="s">
        <v>1067</v>
      </c>
      <c r="B332" t="str">
        <v>УИК</v>
      </c>
      <c r="C332" s="48">
        <v>45342.662916667003</v>
      </c>
    </row>
    <row r="333" spans="1:3" x14ac:dyDescent="0.25">
      <c r="A333" s="23" t="s">
        <v>1068</v>
      </c>
      <c r="B333" t="str">
        <v>ДРБ</v>
      </c>
      <c r="C333" s="48">
        <v>45332.297962962999</v>
      </c>
    </row>
    <row r="334" spans="1:3" x14ac:dyDescent="0.25">
      <c r="A334" s="23" t="s">
        <v>1069</v>
      </c>
      <c r="B334" t="str">
        <v>УИК</v>
      </c>
      <c r="C334" s="48">
        <v>45335.034791667</v>
      </c>
    </row>
    <row r="335" spans="1:3" x14ac:dyDescent="0.25">
      <c r="A335" s="23" t="s">
        <v>1070</v>
      </c>
      <c r="B335" t="str">
        <v>ДРБ</v>
      </c>
      <c r="C335" s="48">
        <v>45327.571365741002</v>
      </c>
    </row>
    <row r="336" spans="1:3" x14ac:dyDescent="0.25">
      <c r="A336" s="23" t="s">
        <v>1071</v>
      </c>
      <c r="B336" t="str">
        <v>ДРБ</v>
      </c>
      <c r="C336" s="48">
        <v>45330.815891204002</v>
      </c>
    </row>
    <row r="337" spans="1:3" x14ac:dyDescent="0.25">
      <c r="A337" s="23" t="s">
        <v>1072</v>
      </c>
      <c r="B337" t="str">
        <v>ДРБ</v>
      </c>
      <c r="C337" s="48">
        <v>45342.608055555997</v>
      </c>
    </row>
    <row r="338" spans="1:3" x14ac:dyDescent="0.25">
      <c r="A338" s="23" t="s">
        <v>1073</v>
      </c>
      <c r="B338" t="str">
        <v>ДРБ</v>
      </c>
      <c r="C338" s="48">
        <v>45328.970486111</v>
      </c>
    </row>
    <row r="339" spans="1:3" x14ac:dyDescent="0.25">
      <c r="A339" s="23" t="s">
        <v>1074</v>
      </c>
      <c r="B339" t="str">
        <v>ДФГП</v>
      </c>
      <c r="C339" s="48">
        <v>45333.491099537001</v>
      </c>
    </row>
    <row r="340" spans="1:3" x14ac:dyDescent="0.25">
      <c r="A340" s="23" t="s">
        <v>1075</v>
      </c>
      <c r="B340" t="str">
        <v>ДФГП</v>
      </c>
      <c r="C340" s="48">
        <v>45333.491643519003</v>
      </c>
    </row>
    <row r="341" spans="1:3" x14ac:dyDescent="0.25">
      <c r="A341" s="23" t="s">
        <v>1076</v>
      </c>
      <c r="B341" t="str">
        <v>ДРБ</v>
      </c>
      <c r="C341" s="48">
        <v>45327.577326389001</v>
      </c>
    </row>
    <row r="342" spans="1:3" x14ac:dyDescent="0.25">
      <c r="A342" s="23" t="s">
        <v>1077</v>
      </c>
      <c r="B342" t="str">
        <v>ДРБ</v>
      </c>
      <c r="C342" s="48">
        <v>45324.670335647999</v>
      </c>
    </row>
    <row r="343" spans="1:3" x14ac:dyDescent="0.25">
      <c r="A343" s="23" t="s">
        <v>1078</v>
      </c>
      <c r="B343" t="str">
        <v>ДРССБ</v>
      </c>
      <c r="C343" s="48">
        <v>45330.704722221999</v>
      </c>
    </row>
    <row r="344" spans="1:3" x14ac:dyDescent="0.25">
      <c r="A344" s="23" t="s">
        <v>1079</v>
      </c>
      <c r="B344" t="str">
        <v>ЦМУ</v>
      </c>
      <c r="C344" s="48">
        <v>45336.655729167003</v>
      </c>
    </row>
    <row r="345" spans="1:3" x14ac:dyDescent="0.25">
      <c r="A345" s="23" t="s">
        <v>1080</v>
      </c>
      <c r="B345" t="str">
        <v>ДРБ</v>
      </c>
      <c r="C345" s="48">
        <v>45340.715671295999</v>
      </c>
    </row>
    <row r="346" spans="1:3" x14ac:dyDescent="0.25">
      <c r="A346" s="23" t="s">
        <v>1081</v>
      </c>
      <c r="B346" t="str">
        <v>ДРБ</v>
      </c>
      <c r="C346" s="48">
        <v>45327.651203704001</v>
      </c>
    </row>
    <row r="347" spans="1:3" x14ac:dyDescent="0.25">
      <c r="A347" s="23" t="s">
        <v>1082</v>
      </c>
      <c r="B347" t="str">
        <v>ДРБ</v>
      </c>
      <c r="C347" s="48">
        <v>45334.384803241002</v>
      </c>
    </row>
    <row r="348" spans="1:3" x14ac:dyDescent="0.25">
      <c r="A348" s="23" t="s">
        <v>1083</v>
      </c>
      <c r="B348" t="str">
        <v>ДРБ</v>
      </c>
      <c r="C348" s="48">
        <v>45332.774340278003</v>
      </c>
    </row>
    <row r="349" spans="1:3" x14ac:dyDescent="0.25">
      <c r="A349" s="23" t="s">
        <v>1084</v>
      </c>
      <c r="B349" t="str">
        <v>Аппарат</v>
      </c>
      <c r="C349" s="48">
        <v>45333.697881943997</v>
      </c>
    </row>
    <row r="350" spans="1:3" x14ac:dyDescent="0.25">
      <c r="A350" s="23" t="s">
        <v>1085</v>
      </c>
      <c r="B350" t="str">
        <v>ДРБ</v>
      </c>
      <c r="C350" s="48">
        <v>45346.795636574003</v>
      </c>
    </row>
    <row r="351" spans="1:3" x14ac:dyDescent="0.25">
      <c r="A351" s="23" t="s">
        <v>1086</v>
      </c>
      <c r="B351" t="str">
        <v>ДРП</v>
      </c>
      <c r="C351" s="48">
        <v>45331.412546296</v>
      </c>
    </row>
    <row r="352" spans="1:3" x14ac:dyDescent="0.25">
      <c r="A352" s="23" t="s">
        <v>1087</v>
      </c>
      <c r="B352" t="str">
        <v>ДРБ</v>
      </c>
      <c r="C352" s="48">
        <v>45341.808402777999</v>
      </c>
    </row>
    <row r="353" spans="1:3" x14ac:dyDescent="0.25">
      <c r="A353" s="23" t="s">
        <v>1088</v>
      </c>
      <c r="B353" t="str">
        <v>ДРП</v>
      </c>
      <c r="C353" s="48">
        <v>45348.680520832997</v>
      </c>
    </row>
    <row r="354" spans="1:3" x14ac:dyDescent="0.25">
      <c r="A354" s="23" t="s">
        <v>1089</v>
      </c>
      <c r="B354" t="str">
        <v>ДРБ</v>
      </c>
      <c r="C354" s="48">
        <v>45337.316990740997</v>
      </c>
    </row>
    <row r="355" spans="1:3" x14ac:dyDescent="0.25">
      <c r="A355" s="23" t="s">
        <v>1090</v>
      </c>
      <c r="B355" t="str">
        <v>ДРБ</v>
      </c>
      <c r="C355" s="48">
        <v>45349.137673611003</v>
      </c>
    </row>
    <row r="356" spans="1:3" x14ac:dyDescent="0.25">
      <c r="A356" s="23" t="s">
        <v>1091</v>
      </c>
      <c r="B356" t="str">
        <v>ДБУиФМ</v>
      </c>
      <c r="C356" s="48">
        <v>45328.408090277997</v>
      </c>
    </row>
    <row r="357" spans="1:3" x14ac:dyDescent="0.25">
      <c r="A357" s="23" t="s">
        <v>1092</v>
      </c>
      <c r="B357" t="str">
        <v>ДФГП</v>
      </c>
      <c r="C357" s="48">
        <v>45350.403703704003</v>
      </c>
    </row>
    <row r="358" spans="1:3" x14ac:dyDescent="0.25">
      <c r="A358" s="23" t="s">
        <v>1093</v>
      </c>
      <c r="B358" t="str">
        <v>ДРБ</v>
      </c>
      <c r="C358" s="48">
        <v>45341.614710647998</v>
      </c>
    </row>
    <row r="359" spans="1:3" x14ac:dyDescent="0.25">
      <c r="A359" s="23" t="s">
        <v>1094</v>
      </c>
      <c r="B359" t="str">
        <v>ДРБ</v>
      </c>
      <c r="C359" s="48">
        <v>45336.61556713</v>
      </c>
    </row>
    <row r="360" spans="1:3" x14ac:dyDescent="0.25">
      <c r="A360" s="23" t="s">
        <v>1095</v>
      </c>
      <c r="B360" t="str">
        <v>ДФГП</v>
      </c>
      <c r="C360" s="48">
        <v>45329.456666667</v>
      </c>
    </row>
    <row r="361" spans="1:3" x14ac:dyDescent="0.25">
      <c r="A361" s="23" t="s">
        <v>1096</v>
      </c>
      <c r="B361" t="str">
        <v>ДФГП</v>
      </c>
      <c r="C361" s="48">
        <v>45334.647303240999</v>
      </c>
    </row>
    <row r="362" spans="1:3" x14ac:dyDescent="0.25">
      <c r="A362" s="23" t="s">
        <v>1097</v>
      </c>
      <c r="B362" t="str">
        <v>Двкз</v>
      </c>
      <c r="C362" s="48">
        <v>45345.631087962996</v>
      </c>
    </row>
    <row r="363" spans="1:3" x14ac:dyDescent="0.25">
      <c r="A363" s="23" t="s">
        <v>1098</v>
      </c>
      <c r="B363" t="str">
        <v>ДРБ</v>
      </c>
      <c r="C363" s="48">
        <v>45336.687928241001</v>
      </c>
    </row>
    <row r="364" spans="1:3" x14ac:dyDescent="0.25">
      <c r="A364" s="23" t="s">
        <v>1099</v>
      </c>
      <c r="B364" t="str">
        <v>ДРБ</v>
      </c>
      <c r="C364" s="48">
        <v>45338.696180555999</v>
      </c>
    </row>
    <row r="365" spans="1:3" x14ac:dyDescent="0.25">
      <c r="A365" s="23" t="s">
        <v>1100</v>
      </c>
      <c r="B365" t="str">
        <v>ДРБ</v>
      </c>
      <c r="C365" s="48">
        <v>45348.663298610998</v>
      </c>
    </row>
    <row r="366" spans="1:3" x14ac:dyDescent="0.25">
      <c r="A366" s="23" t="s">
        <v>1101</v>
      </c>
      <c r="B366" t="str">
        <v>ДРБ</v>
      </c>
      <c r="C366" s="48">
        <v>45330.762129629999</v>
      </c>
    </row>
    <row r="367" spans="1:3" x14ac:dyDescent="0.25">
      <c r="A367" s="23" t="s">
        <v>1102</v>
      </c>
      <c r="B367" t="str">
        <v>ДРБ</v>
      </c>
      <c r="C367" s="48">
        <v>45324.710393519003</v>
      </c>
    </row>
    <row r="368" spans="1:3" x14ac:dyDescent="0.25">
      <c r="A368" s="23" t="s">
        <v>1103</v>
      </c>
      <c r="B368" t="str">
        <v>ДРБ</v>
      </c>
      <c r="C368" s="48">
        <v>45329.649675925997</v>
      </c>
    </row>
    <row r="369" spans="1:3" x14ac:dyDescent="0.25">
      <c r="A369" s="23" t="s">
        <v>1104</v>
      </c>
      <c r="B369" t="str">
        <v>ДВКЗ</v>
      </c>
      <c r="C369" s="48">
        <v>45330.605798611003</v>
      </c>
    </row>
    <row r="370" spans="1:3" x14ac:dyDescent="0.25">
      <c r="A370" s="23" t="s">
        <v>1105</v>
      </c>
      <c r="B370" t="str">
        <v>КД</v>
      </c>
      <c r="C370" s="48">
        <v>45334.704467593001</v>
      </c>
    </row>
    <row r="371" spans="1:3" x14ac:dyDescent="0.25">
      <c r="A371" s="23" t="s">
        <v>1106</v>
      </c>
      <c r="B371" t="str">
        <v>ДРБ</v>
      </c>
      <c r="C371" s="48">
        <v>45341.435810185001</v>
      </c>
    </row>
    <row r="372" spans="1:3" x14ac:dyDescent="0.25">
      <c r="A372" s="23" t="s">
        <v>1107</v>
      </c>
      <c r="B372" t="str">
        <v>ДФГП</v>
      </c>
      <c r="C372" s="48">
        <v>45339.422835648002</v>
      </c>
    </row>
    <row r="373" spans="1:3" x14ac:dyDescent="0.25">
      <c r="A373" s="23" t="s">
        <v>1108</v>
      </c>
      <c r="B373" t="str">
        <v>ДРБ</v>
      </c>
      <c r="C373" s="48">
        <v>45343.565358795997</v>
      </c>
    </row>
    <row r="374" spans="1:3" x14ac:dyDescent="0.25">
      <c r="A374" s="23" t="s">
        <v>1109</v>
      </c>
      <c r="B374" t="str">
        <v>ДРП</v>
      </c>
      <c r="C374" s="48">
        <v>45343.679363426003</v>
      </c>
    </row>
    <row r="375" spans="1:3" x14ac:dyDescent="0.25">
      <c r="A375" s="23" t="s">
        <v>1110</v>
      </c>
      <c r="B375" t="str">
        <v>ДРБ</v>
      </c>
      <c r="C375" s="48">
        <v>45350.648125</v>
      </c>
    </row>
    <row r="376" spans="1:3" x14ac:dyDescent="0.25">
      <c r="A376" s="23" t="s">
        <v>1111</v>
      </c>
      <c r="B376" t="str">
        <v>ДФГП</v>
      </c>
      <c r="C376" s="48">
        <v>45336.655081019002</v>
      </c>
    </row>
    <row r="377" spans="1:3" x14ac:dyDescent="0.25">
      <c r="A377" s="23" t="s">
        <v>1112</v>
      </c>
      <c r="B377" t="str">
        <v>ДРБ</v>
      </c>
      <c r="C377" s="48">
        <v>45348.660601852003</v>
      </c>
    </row>
    <row r="378" spans="1:3" x14ac:dyDescent="0.25">
      <c r="A378" s="23" t="s">
        <v>1113</v>
      </c>
      <c r="B378" t="str">
        <v>ДРССБ</v>
      </c>
      <c r="C378" s="48">
        <v>45335.665555555999</v>
      </c>
    </row>
    <row r="379" spans="1:3" x14ac:dyDescent="0.25">
      <c r="A379" s="23" t="s">
        <v>1114</v>
      </c>
      <c r="B379" t="str">
        <v>ДРБ</v>
      </c>
      <c r="C379" s="48">
        <v>45350.416180556</v>
      </c>
    </row>
    <row r="380" spans="1:3" x14ac:dyDescent="0.25">
      <c r="A380" s="23" t="s">
        <v>1115</v>
      </c>
      <c r="B380" t="str">
        <v>ДРБ</v>
      </c>
      <c r="C380" s="48">
        <v>45338.704641204</v>
      </c>
    </row>
    <row r="381" spans="1:3" x14ac:dyDescent="0.25">
      <c r="A381" s="23" t="s">
        <v>1116</v>
      </c>
      <c r="B381" t="str">
        <v>ДК</v>
      </c>
      <c r="C381" s="48">
        <v>45336.485057869999</v>
      </c>
    </row>
    <row r="382" spans="1:3" x14ac:dyDescent="0.25">
      <c r="A382" s="23" t="s">
        <v>1117</v>
      </c>
      <c r="B382" t="str">
        <v>ДБУиФМ</v>
      </c>
      <c r="C382" s="48">
        <v>45341.641759259001</v>
      </c>
    </row>
    <row r="383" spans="1:3" x14ac:dyDescent="0.25">
      <c r="A383" s="23" t="s">
        <v>1118</v>
      </c>
      <c r="B383" t="str">
        <v>ДРБ</v>
      </c>
      <c r="C383" s="48">
        <v>45331.672037037002</v>
      </c>
    </row>
    <row r="384" spans="1:3" x14ac:dyDescent="0.25">
      <c r="A384" s="23" t="s">
        <v>1119</v>
      </c>
      <c r="B384" t="str">
        <v>УИК</v>
      </c>
      <c r="C384" s="48">
        <v>45332.339513888997</v>
      </c>
    </row>
    <row r="385" spans="1:3" x14ac:dyDescent="0.25">
      <c r="A385" s="23" t="s">
        <v>1120</v>
      </c>
      <c r="B385" t="str">
        <v>УИК</v>
      </c>
      <c r="C385" s="48">
        <v>45332.341689815003</v>
      </c>
    </row>
    <row r="386" spans="1:3" x14ac:dyDescent="0.25">
      <c r="A386" s="23" t="s">
        <v>1121</v>
      </c>
      <c r="B386" t="str">
        <v>ДРБ</v>
      </c>
      <c r="C386" s="48">
        <v>45341.721608795997</v>
      </c>
    </row>
    <row r="387" spans="1:3" x14ac:dyDescent="0.25">
      <c r="A387" s="23" t="s">
        <v>1122</v>
      </c>
      <c r="B387" t="str">
        <v>ДРБ</v>
      </c>
      <c r="C387" s="48">
        <v>45331.496249999997</v>
      </c>
    </row>
    <row r="388" spans="1:3" x14ac:dyDescent="0.25">
      <c r="A388" s="23" t="s">
        <v>1123</v>
      </c>
      <c r="B388" t="str">
        <v>ДРБ</v>
      </c>
      <c r="C388" s="48">
        <v>45327.746620370002</v>
      </c>
    </row>
    <row r="389" spans="1:3" x14ac:dyDescent="0.25">
      <c r="A389" s="23" t="s">
        <v>1124</v>
      </c>
      <c r="B389" t="str">
        <v>УИК</v>
      </c>
      <c r="C389" s="48">
        <v>45338.467592592999</v>
      </c>
    </row>
    <row r="390" spans="1:3" x14ac:dyDescent="0.25">
      <c r="A390" s="23" t="s">
        <v>1125</v>
      </c>
      <c r="B390" t="str">
        <v>ДРБ</v>
      </c>
      <c r="C390" s="48">
        <v>45342.667465277998</v>
      </c>
    </row>
    <row r="391" spans="1:3" x14ac:dyDescent="0.25">
      <c r="A391" s="23" t="s">
        <v>1126</v>
      </c>
      <c r="B391" t="str">
        <v>ДРБ</v>
      </c>
      <c r="C391" s="48">
        <v>45329.558796295998</v>
      </c>
    </row>
    <row r="392" spans="1:3" x14ac:dyDescent="0.25">
      <c r="A392" s="23" t="s">
        <v>1127</v>
      </c>
      <c r="B392" t="str">
        <v>ДРБ</v>
      </c>
      <c r="C392" s="48">
        <v>45328.733310185002</v>
      </c>
    </row>
    <row r="393" spans="1:3" x14ac:dyDescent="0.25">
      <c r="A393" s="23" t="s">
        <v>1128</v>
      </c>
      <c r="B393" t="str">
        <v>ДРБ</v>
      </c>
      <c r="C393" s="48">
        <v>45327.392708332998</v>
      </c>
    </row>
    <row r="394" spans="1:3" x14ac:dyDescent="0.25">
      <c r="A394" s="23" t="s">
        <v>1129</v>
      </c>
      <c r="B394" t="str">
        <v>ДФГП</v>
      </c>
      <c r="C394" s="48">
        <v>45328.667222222</v>
      </c>
    </row>
    <row r="395" spans="1:3" x14ac:dyDescent="0.25">
      <c r="A395" s="23" t="s">
        <v>1130</v>
      </c>
      <c r="B395" t="str">
        <v>ДРБ</v>
      </c>
      <c r="C395" s="48">
        <v>45345.465254629999</v>
      </c>
    </row>
    <row r="396" spans="1:3" x14ac:dyDescent="0.25">
      <c r="A396" s="23" t="s">
        <v>1131</v>
      </c>
      <c r="B396" t="str">
        <v>УИК</v>
      </c>
      <c r="C396" s="48">
        <v>45349.320601852</v>
      </c>
    </row>
    <row r="397" spans="1:3" x14ac:dyDescent="0.25">
      <c r="A397" s="23" t="s">
        <v>1132</v>
      </c>
      <c r="B397" t="str">
        <v>ДФГП</v>
      </c>
      <c r="C397" s="48">
        <v>45347.644386574</v>
      </c>
    </row>
    <row r="398" spans="1:3" x14ac:dyDescent="0.25">
      <c r="A398" s="23" t="s">
        <v>1133</v>
      </c>
      <c r="B398" t="str">
        <v>ДФГП</v>
      </c>
      <c r="C398" s="48">
        <v>45341.784907407004</v>
      </c>
    </row>
    <row r="399" spans="1:3" x14ac:dyDescent="0.25">
      <c r="A399" s="23" t="s">
        <v>1134</v>
      </c>
      <c r="B399" t="str">
        <v>УИК</v>
      </c>
      <c r="C399" s="48">
        <v>45323.695069444002</v>
      </c>
    </row>
    <row r="400" spans="1:3" x14ac:dyDescent="0.25">
      <c r="A400" s="23" t="s">
        <v>1135</v>
      </c>
      <c r="B400" t="str">
        <v>УИК</v>
      </c>
      <c r="C400" s="48">
        <v>45334.717453703997</v>
      </c>
    </row>
    <row r="401" spans="1:3" x14ac:dyDescent="0.25">
      <c r="A401" s="23" t="s">
        <v>1136</v>
      </c>
      <c r="B401" t="str">
        <v>ДБУиФМ</v>
      </c>
      <c r="C401" s="48">
        <v>45342.591701388999</v>
      </c>
    </row>
    <row r="402" spans="1:3" x14ac:dyDescent="0.25">
      <c r="A402" s="23" t="s">
        <v>1137</v>
      </c>
      <c r="B402" t="str">
        <v>Двкз</v>
      </c>
      <c r="C402" s="48">
        <v>45335.488125000003</v>
      </c>
    </row>
    <row r="403" spans="1:3" x14ac:dyDescent="0.25">
      <c r="A403" s="23" t="s">
        <v>1138</v>
      </c>
      <c r="B403" t="str">
        <v>ДРБ</v>
      </c>
      <c r="C403" s="48">
        <v>45349.509814814999</v>
      </c>
    </row>
    <row r="404" spans="1:3" x14ac:dyDescent="0.25">
      <c r="A404" s="23" t="s">
        <v>1139</v>
      </c>
      <c r="B404" t="str">
        <v>УИК</v>
      </c>
      <c r="C404" s="48">
        <v>45335.681712963</v>
      </c>
    </row>
    <row r="405" spans="1:3" x14ac:dyDescent="0.25">
      <c r="A405" s="23" t="s">
        <v>1140</v>
      </c>
      <c r="B405" t="str">
        <v>УИК</v>
      </c>
      <c r="C405" s="48">
        <v>45328.876527777997</v>
      </c>
    </row>
    <row r="406" spans="1:3" x14ac:dyDescent="0.25">
      <c r="A406" s="23" t="s">
        <v>1141</v>
      </c>
      <c r="B406" t="str">
        <v>ДРБ</v>
      </c>
      <c r="C406" s="48">
        <v>45344.382187499999</v>
      </c>
    </row>
    <row r="407" spans="1:3" x14ac:dyDescent="0.25">
      <c r="A407" s="23" t="s">
        <v>1142</v>
      </c>
      <c r="B407" t="str">
        <v>ДРБ</v>
      </c>
      <c r="C407" s="48">
        <v>45346.393807870001</v>
      </c>
    </row>
    <row r="408" spans="1:3" x14ac:dyDescent="0.25">
      <c r="A408" s="23" t="s">
        <v>1143</v>
      </c>
      <c r="B408" t="str">
        <v>ДРБ</v>
      </c>
      <c r="C408" s="48">
        <v>45351.240925926002</v>
      </c>
    </row>
    <row r="409" spans="1:3" x14ac:dyDescent="0.25">
      <c r="A409" s="23" t="s">
        <v>1144</v>
      </c>
      <c r="B409" t="str">
        <v>ДРБ</v>
      </c>
      <c r="C409" s="48">
        <v>45331.438993055999</v>
      </c>
    </row>
    <row r="410" spans="1:3" x14ac:dyDescent="0.25">
      <c r="A410" s="23" t="s">
        <v>1145</v>
      </c>
      <c r="B410" t="str">
        <v>ДРССБ</v>
      </c>
      <c r="C410" s="48">
        <v>45327.363726852003</v>
      </c>
    </row>
    <row r="411" spans="1:3" x14ac:dyDescent="0.25">
      <c r="A411" s="23" t="s">
        <v>1146</v>
      </c>
      <c r="B411" t="str">
        <v>УИК</v>
      </c>
      <c r="C411" s="48">
        <v>45342.633182869999</v>
      </c>
    </row>
    <row r="412" spans="1:3" x14ac:dyDescent="0.25">
      <c r="A412" s="23" t="s">
        <v>1147</v>
      </c>
      <c r="B412" t="str">
        <v>ДРССБ</v>
      </c>
      <c r="C412" s="48">
        <v>45329.454085648002</v>
      </c>
    </row>
    <row r="413" spans="1:3" x14ac:dyDescent="0.25">
      <c r="A413" s="23" t="s">
        <v>1148</v>
      </c>
      <c r="B413" t="str">
        <v>ДРБ</v>
      </c>
      <c r="C413" s="48">
        <v>45329.390995369999</v>
      </c>
    </row>
    <row r="414" spans="1:3" x14ac:dyDescent="0.25">
      <c r="A414" s="23" t="s">
        <v>1149</v>
      </c>
      <c r="B414" t="str">
        <v>ДРБ</v>
      </c>
      <c r="C414" s="48">
        <v>45335.682650463001</v>
      </c>
    </row>
    <row r="415" spans="1:3" x14ac:dyDescent="0.25">
      <c r="A415" s="23" t="s">
        <v>1150</v>
      </c>
      <c r="B415" t="str">
        <v>ДФГП</v>
      </c>
      <c r="C415" s="48">
        <v>45335.886944443999</v>
      </c>
    </row>
    <row r="416" spans="1:3" x14ac:dyDescent="0.25">
      <c r="A416" s="23" t="s">
        <v>811</v>
      </c>
      <c r="B416" t="str">
        <v>УИК</v>
      </c>
      <c r="C416" s="48">
        <v>45308.681851852001</v>
      </c>
    </row>
    <row r="417" spans="1:3" x14ac:dyDescent="0.25">
      <c r="A417" s="23" t="s">
        <v>812</v>
      </c>
      <c r="B417" t="str">
        <v>ДФГП</v>
      </c>
      <c r="C417" s="48">
        <v>45314.713993056001</v>
      </c>
    </row>
    <row r="418" spans="1:3" x14ac:dyDescent="0.25">
      <c r="A418" s="23" t="s">
        <v>1805</v>
      </c>
      <c r="B418" t="str">
        <v>УИК</v>
      </c>
      <c r="C418" s="48">
        <v>45377.763888888891</v>
      </c>
    </row>
    <row r="419" spans="1:3" x14ac:dyDescent="0.25">
      <c r="A419" s="23" t="s">
        <v>1806</v>
      </c>
      <c r="B419" t="str">
        <v>ДВКЗ</v>
      </c>
      <c r="C419" s="48">
        <v>45364.675000000003</v>
      </c>
    </row>
    <row r="420" spans="1:3" x14ac:dyDescent="0.25">
      <c r="A420" s="23" t="s">
        <v>1807</v>
      </c>
      <c r="B420" t="str">
        <v>ДВКЗ</v>
      </c>
      <c r="C420" s="48">
        <v>45370.484722222223</v>
      </c>
    </row>
    <row r="421" spans="1:3" x14ac:dyDescent="0.25">
      <c r="A421" s="23" t="s">
        <v>1808</v>
      </c>
      <c r="B421" t="str">
        <v>Двкз</v>
      </c>
      <c r="C421" s="48">
        <v>45369.527083333334</v>
      </c>
    </row>
    <row r="422" spans="1:3" x14ac:dyDescent="0.25">
      <c r="A422" s="23" t="s">
        <v>1809</v>
      </c>
      <c r="B422" t="str">
        <v>ДФГП</v>
      </c>
      <c r="C422" s="48">
        <v>45378.990972222222</v>
      </c>
    </row>
    <row r="423" spans="1:3" x14ac:dyDescent="0.25">
      <c r="A423" s="23" t="s">
        <v>1810</v>
      </c>
      <c r="B423" t="str">
        <v>дрб</v>
      </c>
      <c r="C423" s="48">
        <v>45358.788888888892</v>
      </c>
    </row>
    <row r="424" spans="1:3" x14ac:dyDescent="0.25">
      <c r="A424" s="23" t="s">
        <v>1811</v>
      </c>
      <c r="B424" t="str">
        <v>УИК</v>
      </c>
      <c r="C424" s="48">
        <v>45363.505555555559</v>
      </c>
    </row>
    <row r="425" spans="1:3" x14ac:dyDescent="0.25">
      <c r="A425" s="23" t="s">
        <v>1812</v>
      </c>
      <c r="B425" t="str">
        <v>ДФГП</v>
      </c>
      <c r="C425" s="48">
        <v>45352.55972222222</v>
      </c>
    </row>
    <row r="426" spans="1:3" x14ac:dyDescent="0.25">
      <c r="A426" s="23" t="s">
        <v>1813</v>
      </c>
      <c r="B426" t="str">
        <v>дрб</v>
      </c>
      <c r="C426" s="48">
        <v>45353.654861111114</v>
      </c>
    </row>
    <row r="427" spans="1:3" x14ac:dyDescent="0.25">
      <c r="A427" s="23" t="s">
        <v>1814</v>
      </c>
      <c r="B427" t="str">
        <v>Двкз</v>
      </c>
      <c r="C427" s="48">
        <v>45364.388888888891</v>
      </c>
    </row>
    <row r="428" spans="1:3" x14ac:dyDescent="0.25">
      <c r="A428" s="23" t="s">
        <v>1815</v>
      </c>
      <c r="B428" t="str">
        <v>ДФГП</v>
      </c>
      <c r="C428" s="48">
        <v>45379.142361111109</v>
      </c>
    </row>
    <row r="429" spans="1:3" x14ac:dyDescent="0.25">
      <c r="A429" s="23" t="s">
        <v>1816</v>
      </c>
      <c r="B429" t="str">
        <v>Двкз</v>
      </c>
      <c r="C429" s="48">
        <v>45358.705555555556</v>
      </c>
    </row>
    <row r="430" spans="1:3" x14ac:dyDescent="0.25">
      <c r="A430" s="23" t="s">
        <v>1817</v>
      </c>
      <c r="B430" t="str">
        <v>Двкз</v>
      </c>
      <c r="C430" s="48">
        <v>45362.572222222225</v>
      </c>
    </row>
    <row r="431" spans="1:3" x14ac:dyDescent="0.25">
      <c r="A431" s="23" t="s">
        <v>1818</v>
      </c>
      <c r="B431" t="str">
        <v>ДВКЗ</v>
      </c>
      <c r="C431" s="48">
        <v>45363.715277777781</v>
      </c>
    </row>
    <row r="432" spans="1:3" x14ac:dyDescent="0.25">
      <c r="A432" s="23" t="s">
        <v>1819</v>
      </c>
      <c r="B432" t="str">
        <v>дрб</v>
      </c>
      <c r="C432" s="48">
        <v>45364.561805555553</v>
      </c>
    </row>
    <row r="433" spans="1:3" x14ac:dyDescent="0.25">
      <c r="A433" s="23" t="s">
        <v>1820</v>
      </c>
      <c r="B433" t="str">
        <v>Дрп</v>
      </c>
      <c r="C433" s="48">
        <v>45379.654166666667</v>
      </c>
    </row>
    <row r="434" spans="1:3" x14ac:dyDescent="0.25">
      <c r="A434" s="23" t="s">
        <v>1821</v>
      </c>
      <c r="B434" t="str">
        <v>УИК</v>
      </c>
      <c r="C434" s="48">
        <v>45368.284722222219</v>
      </c>
    </row>
    <row r="435" spans="1:3" x14ac:dyDescent="0.25">
      <c r="A435" s="23" t="s">
        <v>1822</v>
      </c>
      <c r="B435" t="str">
        <v>ДРССБ</v>
      </c>
      <c r="C435" s="48">
        <v>45371.877083333333</v>
      </c>
    </row>
    <row r="436" spans="1:3" x14ac:dyDescent="0.25">
      <c r="A436" s="23" t="s">
        <v>1823</v>
      </c>
      <c r="B436" t="str">
        <v>УИК</v>
      </c>
      <c r="C436" s="48">
        <v>45377.249305555553</v>
      </c>
    </row>
    <row r="437" spans="1:3" x14ac:dyDescent="0.25">
      <c r="A437" s="23" t="s">
        <v>1824</v>
      </c>
      <c r="B437" t="str">
        <v>ДРБ</v>
      </c>
      <c r="C437" s="48">
        <v>45355.747916666667</v>
      </c>
    </row>
    <row r="438" spans="1:3" x14ac:dyDescent="0.25">
      <c r="A438" s="23" t="s">
        <v>1825</v>
      </c>
      <c r="B438" t="str">
        <v>ДФГП</v>
      </c>
      <c r="C438" s="48">
        <v>45376.495833333334</v>
      </c>
    </row>
    <row r="439" spans="1:3" x14ac:dyDescent="0.25">
      <c r="A439" s="23" t="s">
        <v>1826</v>
      </c>
      <c r="B439" t="str">
        <v>ДФГП</v>
      </c>
      <c r="C439" s="48">
        <v>45359.640972222223</v>
      </c>
    </row>
    <row r="440" spans="1:3" x14ac:dyDescent="0.25">
      <c r="A440" s="23" t="s">
        <v>1827</v>
      </c>
      <c r="B440" t="str">
        <v>Двкз</v>
      </c>
      <c r="C440" s="48">
        <v>45364.642361111109</v>
      </c>
    </row>
    <row r="441" spans="1:3" x14ac:dyDescent="0.25">
      <c r="A441" s="23" t="s">
        <v>1828</v>
      </c>
      <c r="B441" t="str">
        <v>дрб</v>
      </c>
      <c r="C441" s="48">
        <v>45364.533333333333</v>
      </c>
    </row>
    <row r="442" spans="1:3" x14ac:dyDescent="0.25">
      <c r="A442" s="23" t="s">
        <v>1829</v>
      </c>
      <c r="B442" t="str">
        <v>Двкз</v>
      </c>
      <c r="C442" s="48">
        <v>45352.529166666667</v>
      </c>
    </row>
    <row r="443" spans="1:3" x14ac:dyDescent="0.25">
      <c r="A443" s="23" t="s">
        <v>1830</v>
      </c>
      <c r="B443" t="str">
        <v>дрб</v>
      </c>
      <c r="C443" s="48">
        <v>45353.623611111114</v>
      </c>
    </row>
    <row r="444" spans="1:3" x14ac:dyDescent="0.25">
      <c r="A444" s="23" t="s">
        <v>1831</v>
      </c>
      <c r="B444" t="str">
        <v>ДРБ</v>
      </c>
      <c r="C444" s="48">
        <v>45365.536805555559</v>
      </c>
    </row>
    <row r="445" spans="1:3" x14ac:dyDescent="0.25">
      <c r="A445" s="23" t="s">
        <v>1832</v>
      </c>
      <c r="B445" t="str">
        <v>дрб</v>
      </c>
      <c r="C445" s="48">
        <v>45362.654166666667</v>
      </c>
    </row>
    <row r="446" spans="1:3" x14ac:dyDescent="0.25">
      <c r="A446" s="23" t="s">
        <v>1833</v>
      </c>
      <c r="B446" t="str">
        <v>дрб</v>
      </c>
      <c r="C446" s="48">
        <v>45367.465277777781</v>
      </c>
    </row>
    <row r="447" spans="1:3" x14ac:dyDescent="0.25">
      <c r="A447" s="23" t="s">
        <v>1834</v>
      </c>
      <c r="B447" t="str">
        <v>дрб</v>
      </c>
      <c r="C447" s="48">
        <v>45364.929166666669</v>
      </c>
    </row>
    <row r="448" spans="1:3" x14ac:dyDescent="0.25">
      <c r="A448" s="23" t="s">
        <v>1835</v>
      </c>
      <c r="B448" t="str">
        <v>УИК</v>
      </c>
      <c r="C448" s="48">
        <v>45354.500694444447</v>
      </c>
    </row>
    <row r="449" spans="1:3" x14ac:dyDescent="0.25">
      <c r="A449" s="23" t="s">
        <v>1836</v>
      </c>
      <c r="B449" t="str">
        <v>дрб</v>
      </c>
      <c r="C449" s="48">
        <v>45358.706250000003</v>
      </c>
    </row>
    <row r="450" spans="1:3" x14ac:dyDescent="0.25">
      <c r="A450" s="23" t="s">
        <v>1837</v>
      </c>
      <c r="B450" t="str">
        <v>ДФГП</v>
      </c>
      <c r="C450" s="48">
        <v>45379.442361111112</v>
      </c>
    </row>
    <row r="451" spans="1:3" x14ac:dyDescent="0.25">
      <c r="A451" s="23" t="s">
        <v>1838</v>
      </c>
      <c r="B451" t="str">
        <v>дрб</v>
      </c>
      <c r="C451" s="48">
        <v>45369.49722222222</v>
      </c>
    </row>
    <row r="452" spans="1:3" x14ac:dyDescent="0.25">
      <c r="A452" s="23" t="s">
        <v>1839</v>
      </c>
      <c r="B452" t="str">
        <v>Двкз</v>
      </c>
      <c r="C452" s="48">
        <v>45379.818055555559</v>
      </c>
    </row>
    <row r="453" spans="1:3" x14ac:dyDescent="0.25">
      <c r="A453" s="23" t="s">
        <v>1840</v>
      </c>
      <c r="B453" t="str">
        <v>ДВК</v>
      </c>
      <c r="C453" s="48">
        <v>45352.654166666667</v>
      </c>
    </row>
    <row r="454" spans="1:3" x14ac:dyDescent="0.25">
      <c r="A454" s="23" t="s">
        <v>1841</v>
      </c>
      <c r="B454" t="str">
        <v>Аппарат</v>
      </c>
      <c r="C454" s="48">
        <v>45356.59097222222</v>
      </c>
    </row>
    <row r="455" spans="1:3" x14ac:dyDescent="0.25">
      <c r="A455" s="23" t="s">
        <v>1842</v>
      </c>
      <c r="B455" t="str">
        <v>ДФГП</v>
      </c>
      <c r="C455" s="48">
        <v>45353.638888888891</v>
      </c>
    </row>
    <row r="456" spans="1:3" x14ac:dyDescent="0.25">
      <c r="A456" s="23" t="s">
        <v>1843</v>
      </c>
      <c r="B456" t="str">
        <v>ДБУиФМ</v>
      </c>
      <c r="C456" s="48">
        <v>45364.620138888888</v>
      </c>
    </row>
    <row r="457" spans="1:3" x14ac:dyDescent="0.25">
      <c r="A457" s="23" t="s">
        <v>1844</v>
      </c>
      <c r="B457" t="str">
        <v>Двкз</v>
      </c>
      <c r="C457" s="48">
        <v>45357.443055555559</v>
      </c>
    </row>
    <row r="458" spans="1:3" x14ac:dyDescent="0.25">
      <c r="A458" s="23" t="s">
        <v>1845</v>
      </c>
      <c r="B458" t="str">
        <v>ДРБ</v>
      </c>
      <c r="C458" s="48">
        <v>45353.112500000003</v>
      </c>
    </row>
    <row r="459" spans="1:3" x14ac:dyDescent="0.25">
      <c r="A459" s="23" t="s">
        <v>1846</v>
      </c>
      <c r="B459" t="str">
        <v>Двкз</v>
      </c>
      <c r="C459" s="48">
        <v>45367.093055555553</v>
      </c>
    </row>
    <row r="460" spans="1:3" x14ac:dyDescent="0.25">
      <c r="A460" s="23" t="s">
        <v>1847</v>
      </c>
      <c r="B460" t="str">
        <v>дрб</v>
      </c>
      <c r="C460" s="48">
        <v>45368.753472222219</v>
      </c>
    </row>
    <row r="461" spans="1:3" x14ac:dyDescent="0.25">
      <c r="A461" s="23" t="s">
        <v>1848</v>
      </c>
      <c r="B461" t="str">
        <v>ДРБ</v>
      </c>
      <c r="C461" s="48">
        <v>45379.459722222222</v>
      </c>
    </row>
    <row r="462" spans="1:3" x14ac:dyDescent="0.25">
      <c r="A462" s="23" t="s">
        <v>1849</v>
      </c>
      <c r="B462" t="str">
        <v>дрб</v>
      </c>
      <c r="C462" s="48">
        <v>45365.550694444442</v>
      </c>
    </row>
    <row r="463" spans="1:3" x14ac:dyDescent="0.25">
      <c r="A463" s="23" t="s">
        <v>1850</v>
      </c>
      <c r="B463" t="str">
        <v>Двкз</v>
      </c>
      <c r="C463" s="48">
        <v>45375.959722222222</v>
      </c>
    </row>
    <row r="464" spans="1:3" x14ac:dyDescent="0.25">
      <c r="A464" s="23" t="s">
        <v>1851</v>
      </c>
      <c r="B464" t="str">
        <v>Двкз</v>
      </c>
      <c r="C464" s="48">
        <v>45364.625</v>
      </c>
    </row>
    <row r="465" spans="1:3" x14ac:dyDescent="0.25">
      <c r="A465" s="23" t="s">
        <v>1852</v>
      </c>
      <c r="B465" t="str">
        <v>ДФГП</v>
      </c>
      <c r="C465" s="48">
        <v>45379.765277777777</v>
      </c>
    </row>
    <row r="466" spans="1:3" x14ac:dyDescent="0.25">
      <c r="A466" s="23" t="s">
        <v>1853</v>
      </c>
      <c r="B466" t="str">
        <v>Аппарат</v>
      </c>
      <c r="C466" s="48">
        <v>45356.640972222223</v>
      </c>
    </row>
    <row r="467" spans="1:3" x14ac:dyDescent="0.25">
      <c r="A467" s="23" t="s">
        <v>1854</v>
      </c>
      <c r="B467" t="str">
        <v>Двкз</v>
      </c>
      <c r="C467" s="48">
        <v>45358.310416666667</v>
      </c>
    </row>
    <row r="468" spans="1:3" x14ac:dyDescent="0.25">
      <c r="A468" s="23" t="s">
        <v>1855</v>
      </c>
      <c r="B468" t="str">
        <v>Аппарат</v>
      </c>
      <c r="C468" s="48">
        <v>45356.64166666667</v>
      </c>
    </row>
    <row r="469" spans="1:3" x14ac:dyDescent="0.25">
      <c r="A469" s="23" t="s">
        <v>1856</v>
      </c>
      <c r="B469" t="str">
        <v>Аппарат</v>
      </c>
      <c r="C469" s="48">
        <v>45356.64166666667</v>
      </c>
    </row>
    <row r="470" spans="1:3" x14ac:dyDescent="0.25">
      <c r="A470" s="23" t="s">
        <v>1857</v>
      </c>
      <c r="B470" t="str">
        <v>Аппарат</v>
      </c>
      <c r="C470" s="48">
        <v>45356.675000000003</v>
      </c>
    </row>
    <row r="471" spans="1:3" x14ac:dyDescent="0.25">
      <c r="A471" s="23" t="s">
        <v>1858</v>
      </c>
      <c r="B471" t="str">
        <v>Аппарат</v>
      </c>
      <c r="C471" s="48">
        <v>45356.675694444442</v>
      </c>
    </row>
    <row r="472" spans="1:3" x14ac:dyDescent="0.25">
      <c r="A472" s="23" t="s">
        <v>1859</v>
      </c>
      <c r="B472" t="str">
        <v>Аппарат</v>
      </c>
      <c r="C472" s="48">
        <v>45356.684027777781</v>
      </c>
    </row>
    <row r="473" spans="1:3" x14ac:dyDescent="0.25">
      <c r="A473" s="23" t="s">
        <v>1860</v>
      </c>
      <c r="B473" t="str">
        <v>Аппарат</v>
      </c>
      <c r="C473" s="48">
        <v>45356.676388888889</v>
      </c>
    </row>
    <row r="474" spans="1:3" x14ac:dyDescent="0.25">
      <c r="A474" s="23" t="s">
        <v>1861</v>
      </c>
      <c r="B474" t="str">
        <v>Аппарат</v>
      </c>
      <c r="C474" s="48">
        <v>45356.677777777775</v>
      </c>
    </row>
    <row r="475" spans="1:3" x14ac:dyDescent="0.25">
      <c r="A475" s="23" t="s">
        <v>1862</v>
      </c>
      <c r="B475" t="str">
        <v>Аппарат</v>
      </c>
      <c r="C475" s="48">
        <v>45356.679861111108</v>
      </c>
    </row>
    <row r="476" spans="1:3" x14ac:dyDescent="0.25">
      <c r="A476" s="23" t="s">
        <v>1863</v>
      </c>
      <c r="B476" t="str">
        <v>Аппарат</v>
      </c>
      <c r="C476" s="48">
        <v>45356.681250000001</v>
      </c>
    </row>
    <row r="477" spans="1:3" x14ac:dyDescent="0.25">
      <c r="A477" s="23" t="s">
        <v>1864</v>
      </c>
      <c r="B477" t="str">
        <v>Аппарат</v>
      </c>
      <c r="C477" s="48">
        <v>45356.683333333334</v>
      </c>
    </row>
    <row r="478" spans="1:3" x14ac:dyDescent="0.25">
      <c r="A478" s="23" t="s">
        <v>1865</v>
      </c>
      <c r="B478" t="str">
        <v>Аппарат</v>
      </c>
      <c r="C478" s="48">
        <v>45356.68472222222</v>
      </c>
    </row>
    <row r="479" spans="1:3" x14ac:dyDescent="0.25">
      <c r="A479" s="23" t="s">
        <v>1841</v>
      </c>
      <c r="B479" t="str">
        <v>Аппарат</v>
      </c>
      <c r="C479" s="48">
        <v>45356.59097222222</v>
      </c>
    </row>
    <row r="480" spans="1:3" x14ac:dyDescent="0.25">
      <c r="A480" s="23" t="s">
        <v>1866</v>
      </c>
      <c r="B480" t="str">
        <v>Двкз</v>
      </c>
      <c r="C480" s="48">
        <v>45358.586805555555</v>
      </c>
    </row>
    <row r="481" spans="1:3" x14ac:dyDescent="0.25">
      <c r="A481" s="23" t="s">
        <v>1867</v>
      </c>
      <c r="B481" t="str">
        <v>Дмсб</v>
      </c>
      <c r="C481" s="48">
        <v>45355.686805555553</v>
      </c>
    </row>
    <row r="482" spans="1:3" x14ac:dyDescent="0.25">
      <c r="A482" s="23" t="s">
        <v>1868</v>
      </c>
      <c r="B482" t="str">
        <v>УИК</v>
      </c>
      <c r="C482" s="48">
        <v>45368.578472222223</v>
      </c>
    </row>
    <row r="483" spans="1:3" x14ac:dyDescent="0.25">
      <c r="A483" s="23" t="s">
        <v>1869</v>
      </c>
      <c r="B483" t="str">
        <v>ДФГП</v>
      </c>
      <c r="C483" s="48">
        <v>45365.126388888886</v>
      </c>
    </row>
    <row r="484" spans="1:3" x14ac:dyDescent="0.25">
      <c r="A484" s="23" t="s">
        <v>1870</v>
      </c>
      <c r="B484" t="str">
        <v>Двкз</v>
      </c>
      <c r="C484" s="48">
        <v>45364.515972222223</v>
      </c>
    </row>
    <row r="485" spans="1:3" x14ac:dyDescent="0.25">
      <c r="A485" s="23" t="s">
        <v>1871</v>
      </c>
      <c r="B485" t="str">
        <v>ДРБ</v>
      </c>
      <c r="C485" s="48">
        <v>45365.551388888889</v>
      </c>
    </row>
    <row r="486" spans="1:3" x14ac:dyDescent="0.25">
      <c r="A486" s="23" t="s">
        <v>1872</v>
      </c>
      <c r="B486" t="str">
        <v>ДРБ</v>
      </c>
      <c r="C486" s="48">
        <v>45371.747916666667</v>
      </c>
    </row>
    <row r="487" spans="1:3" x14ac:dyDescent="0.25">
      <c r="A487" s="23" t="s">
        <v>1873</v>
      </c>
      <c r="B487" t="str">
        <v>УИК</v>
      </c>
      <c r="C487" s="48">
        <v>45375.882638888892</v>
      </c>
    </row>
    <row r="488" spans="1:3" x14ac:dyDescent="0.25">
      <c r="A488" s="23" t="s">
        <v>1874</v>
      </c>
      <c r="B488" t="str">
        <v>КД</v>
      </c>
      <c r="C488" s="48">
        <v>45359.429166666669</v>
      </c>
    </row>
    <row r="489" spans="1:3" x14ac:dyDescent="0.25">
      <c r="A489" s="23" t="s">
        <v>1875</v>
      </c>
      <c r="B489" t="str">
        <v>ДРБ</v>
      </c>
      <c r="C489" s="48">
        <v>45360.779166666667</v>
      </c>
    </row>
    <row r="490" spans="1:3" x14ac:dyDescent="0.25">
      <c r="A490" s="23" t="s">
        <v>1876</v>
      </c>
      <c r="B490" t="str">
        <v>Аппарат</v>
      </c>
      <c r="C490" s="48">
        <v>45356.589583333334</v>
      </c>
    </row>
    <row r="491" spans="1:3" x14ac:dyDescent="0.25">
      <c r="A491" s="23" t="s">
        <v>1877</v>
      </c>
      <c r="B491" t="str">
        <v>Двкз</v>
      </c>
      <c r="C491" s="48">
        <v>45362.560416666667</v>
      </c>
    </row>
    <row r="492" spans="1:3" x14ac:dyDescent="0.25">
      <c r="A492" s="23" t="s">
        <v>1878</v>
      </c>
      <c r="B492" t="str">
        <v>Аппарат</v>
      </c>
      <c r="C492" s="48">
        <v>45370.885416666664</v>
      </c>
    </row>
    <row r="493" spans="1:3" x14ac:dyDescent="0.25">
      <c r="A493" s="23" t="s">
        <v>1879</v>
      </c>
      <c r="B493" t="str">
        <v>ДВКЗ</v>
      </c>
      <c r="C493" s="48">
        <v>45358.711805555555</v>
      </c>
    </row>
    <row r="494" spans="1:3" x14ac:dyDescent="0.25">
      <c r="A494" s="23" t="s">
        <v>1880</v>
      </c>
      <c r="B494" t="str">
        <v>КД</v>
      </c>
      <c r="C494" s="48">
        <v>45367.643055555556</v>
      </c>
    </row>
    <row r="495" spans="1:3" x14ac:dyDescent="0.25">
      <c r="A495" s="23" t="s">
        <v>1881</v>
      </c>
      <c r="B495" t="str">
        <v>УИК</v>
      </c>
      <c r="C495" s="48">
        <v>45376.386805555558</v>
      </c>
    </row>
    <row r="496" spans="1:3" x14ac:dyDescent="0.25">
      <c r="A496" s="23" t="s">
        <v>1882</v>
      </c>
      <c r="B496" t="str">
        <v>Аппарат</v>
      </c>
      <c r="C496" s="48">
        <v>45370.885416666664</v>
      </c>
    </row>
    <row r="497" spans="1:3" x14ac:dyDescent="0.25">
      <c r="A497" s="23" t="s">
        <v>1883</v>
      </c>
      <c r="B497" t="str">
        <v>Аппарат</v>
      </c>
      <c r="C497" s="48">
        <v>45370.885416666664</v>
      </c>
    </row>
    <row r="498" spans="1:3" x14ac:dyDescent="0.25">
      <c r="A498" s="23" t="s">
        <v>1884</v>
      </c>
      <c r="B498" t="str">
        <v>Аппарат</v>
      </c>
      <c r="C498" s="48">
        <v>45370.885416666664</v>
      </c>
    </row>
    <row r="499" spans="1:3" x14ac:dyDescent="0.25">
      <c r="A499" s="23" t="s">
        <v>1885</v>
      </c>
      <c r="B499" t="str">
        <v>Аппарат</v>
      </c>
      <c r="C499" s="48">
        <v>45370.884722222225</v>
      </c>
    </row>
    <row r="500" spans="1:3" x14ac:dyDescent="0.25">
      <c r="A500" s="23" t="s">
        <v>1886</v>
      </c>
      <c r="B500" t="str">
        <v>Аппарат</v>
      </c>
      <c r="C500" s="48">
        <v>45370.884722222225</v>
      </c>
    </row>
    <row r="501" spans="1:3" x14ac:dyDescent="0.25">
      <c r="A501" s="23" t="s">
        <v>1887</v>
      </c>
      <c r="B501" t="str">
        <v>Аппарат</v>
      </c>
      <c r="C501" s="48">
        <v>45370.884722222225</v>
      </c>
    </row>
    <row r="502" spans="1:3" x14ac:dyDescent="0.25">
      <c r="A502" s="23" t="s">
        <v>1888</v>
      </c>
      <c r="B502" t="str">
        <v>Аппарат</v>
      </c>
      <c r="C502" s="48">
        <v>45370.884722222225</v>
      </c>
    </row>
    <row r="503" spans="1:3" x14ac:dyDescent="0.25">
      <c r="A503" s="23" t="s">
        <v>1889</v>
      </c>
      <c r="B503" t="str">
        <v>Аппарат</v>
      </c>
      <c r="C503" s="48">
        <v>45370.884722222225</v>
      </c>
    </row>
    <row r="504" spans="1:3" x14ac:dyDescent="0.25">
      <c r="A504" s="23" t="s">
        <v>1890</v>
      </c>
      <c r="B504" t="str">
        <v>Аппарат</v>
      </c>
      <c r="C504" s="48">
        <v>45370.884722222225</v>
      </c>
    </row>
    <row r="505" spans="1:3" x14ac:dyDescent="0.25">
      <c r="A505" s="23" t="s">
        <v>1891</v>
      </c>
      <c r="B505" t="str">
        <v>Аппарат</v>
      </c>
      <c r="C505" s="48">
        <v>45370.884722222225</v>
      </c>
    </row>
    <row r="506" spans="1:3" x14ac:dyDescent="0.25">
      <c r="A506" s="23" t="s">
        <v>1892</v>
      </c>
      <c r="B506" t="str">
        <v>Аппарат</v>
      </c>
      <c r="C506" s="48">
        <v>45370.884722222225</v>
      </c>
    </row>
    <row r="507" spans="1:3" x14ac:dyDescent="0.25">
      <c r="A507" s="23" t="s">
        <v>1893</v>
      </c>
      <c r="B507" t="str">
        <v>Двкз</v>
      </c>
      <c r="C507" s="48">
        <v>45363.593055555553</v>
      </c>
    </row>
    <row r="508" spans="1:3" x14ac:dyDescent="0.25">
      <c r="A508" s="23" t="s">
        <v>1894</v>
      </c>
      <c r="B508" t="str">
        <v>ДРССБ</v>
      </c>
      <c r="C508" s="48">
        <v>45360.269444444442</v>
      </c>
    </row>
    <row r="509" spans="1:3" x14ac:dyDescent="0.25">
      <c r="A509" s="23" t="s">
        <v>1895</v>
      </c>
      <c r="B509" t="str">
        <v>ДФГП</v>
      </c>
      <c r="C509" s="48">
        <v>45352.745138888888</v>
      </c>
    </row>
    <row r="510" spans="1:3" x14ac:dyDescent="0.25">
      <c r="A510" s="23" t="s">
        <v>1896</v>
      </c>
      <c r="B510" t="str">
        <v>Дрп</v>
      </c>
      <c r="C510" s="48">
        <v>45358.500694444447</v>
      </c>
    </row>
    <row r="511" spans="1:3" x14ac:dyDescent="0.25">
      <c r="A511" s="23" t="s">
        <v>1897</v>
      </c>
      <c r="B511" t="str">
        <v>Дрп</v>
      </c>
      <c r="C511" s="48">
        <v>45359.955555555556</v>
      </c>
    </row>
    <row r="512" spans="1:3" x14ac:dyDescent="0.25">
      <c r="A512" s="23" t="s">
        <v>1898</v>
      </c>
      <c r="B512" t="str">
        <v>УИК</v>
      </c>
      <c r="C512" s="48">
        <v>45357.731249999997</v>
      </c>
    </row>
    <row r="513" spans="1:3" x14ac:dyDescent="0.25">
      <c r="A513" s="23" t="s">
        <v>1899</v>
      </c>
      <c r="B513" t="str">
        <v>Аппарат</v>
      </c>
      <c r="C513" s="48">
        <v>45356.623611111114</v>
      </c>
    </row>
    <row r="514" spans="1:3" x14ac:dyDescent="0.25">
      <c r="A514" s="23" t="s">
        <v>1900</v>
      </c>
      <c r="B514" t="str">
        <v>ДВКЗ</v>
      </c>
      <c r="C514" s="48">
        <v>45366.47152777778</v>
      </c>
    </row>
    <row r="515" spans="1:3" x14ac:dyDescent="0.25">
      <c r="A515" s="23" t="s">
        <v>1901</v>
      </c>
      <c r="B515" t="str">
        <v>ДРБ</v>
      </c>
      <c r="C515" s="48">
        <v>45377.068055555559</v>
      </c>
    </row>
    <row r="516" spans="1:3" x14ac:dyDescent="0.25">
      <c r="A516" s="23" t="s">
        <v>1902</v>
      </c>
      <c r="B516" t="str">
        <v>Дрб</v>
      </c>
      <c r="C516" s="48">
        <v>45363.734027777777</v>
      </c>
    </row>
    <row r="517" spans="1:3" x14ac:dyDescent="0.25">
      <c r="A517" s="23" t="s">
        <v>1903</v>
      </c>
      <c r="B517" t="str">
        <v>ДРССБ</v>
      </c>
      <c r="C517" s="48">
        <v>45378.655555555553</v>
      </c>
    </row>
    <row r="518" spans="1:3" x14ac:dyDescent="0.25">
      <c r="A518" s="23" t="s">
        <v>1904</v>
      </c>
      <c r="B518" t="str">
        <v>ДБУиФМ</v>
      </c>
      <c r="C518" s="48">
        <v>45363.612500000003</v>
      </c>
    </row>
    <row r="519" spans="1:3" x14ac:dyDescent="0.25">
      <c r="A519" s="23" t="s">
        <v>1905</v>
      </c>
      <c r="B519" t="str">
        <v>ДРБ</v>
      </c>
      <c r="C519" s="48">
        <v>45378.488194444442</v>
      </c>
    </row>
    <row r="520" spans="1:3" x14ac:dyDescent="0.25">
      <c r="A520" s="23" t="s">
        <v>1906</v>
      </c>
      <c r="B520" t="str">
        <v>ДРБ</v>
      </c>
      <c r="C520" s="48">
        <v>45356.716666666667</v>
      </c>
    </row>
    <row r="521" spans="1:3" x14ac:dyDescent="0.25">
      <c r="A521" s="23" t="s">
        <v>1907</v>
      </c>
      <c r="B521" t="str">
        <v>ДРБ</v>
      </c>
      <c r="C521" s="48">
        <v>45378.302083333336</v>
      </c>
    </row>
    <row r="522" spans="1:3" x14ac:dyDescent="0.25">
      <c r="A522" s="23" t="s">
        <v>1908</v>
      </c>
      <c r="B522" t="str">
        <v>ДРБ</v>
      </c>
      <c r="C522" s="48">
        <v>45356.697916666664</v>
      </c>
    </row>
    <row r="523" spans="1:3" x14ac:dyDescent="0.25">
      <c r="A523" s="23" t="s">
        <v>1909</v>
      </c>
      <c r="B523" t="str">
        <v>Дрб</v>
      </c>
      <c r="C523" s="48">
        <v>45380.381249999999</v>
      </c>
    </row>
    <row r="524" spans="1:3" x14ac:dyDescent="0.25">
      <c r="A524" s="23" t="s">
        <v>1910</v>
      </c>
      <c r="B524" t="str">
        <v>ДРБ</v>
      </c>
      <c r="C524" s="48">
        <v>45356.456250000003</v>
      </c>
    </row>
    <row r="525" spans="1:3" x14ac:dyDescent="0.25">
      <c r="A525" s="23" t="s">
        <v>1911</v>
      </c>
      <c r="B525" t="str">
        <v>ДРССБ</v>
      </c>
      <c r="C525" s="48">
        <v>45370.93472222222</v>
      </c>
    </row>
    <row r="526" spans="1:3" x14ac:dyDescent="0.25">
      <c r="A526" s="23" t="s">
        <v>1912</v>
      </c>
      <c r="B526" t="str">
        <v>УИК</v>
      </c>
      <c r="C526" s="48">
        <v>45362.645138888889</v>
      </c>
    </row>
    <row r="527" spans="1:3" x14ac:dyDescent="0.25">
      <c r="A527" s="23" t="s">
        <v>1913</v>
      </c>
      <c r="B527" t="str">
        <v>ДФГП</v>
      </c>
      <c r="C527" s="48">
        <v>45355.655555555553</v>
      </c>
    </row>
    <row r="528" spans="1:3" x14ac:dyDescent="0.25">
      <c r="A528" s="23" t="s">
        <v>1914</v>
      </c>
      <c r="B528" t="str">
        <v>УИК</v>
      </c>
      <c r="C528" s="48">
        <v>45364.606249999997</v>
      </c>
    </row>
    <row r="529" spans="1:3" x14ac:dyDescent="0.25">
      <c r="A529" s="23" t="s">
        <v>1915</v>
      </c>
      <c r="B529" t="str">
        <v>ДРБ</v>
      </c>
      <c r="C529" s="48">
        <v>45362.628472222219</v>
      </c>
    </row>
    <row r="530" spans="1:3" x14ac:dyDescent="0.25">
      <c r="A530" s="23" t="s">
        <v>1916</v>
      </c>
      <c r="B530" t="str">
        <v>Дрб</v>
      </c>
      <c r="C530" s="48">
        <v>45355.939583333333</v>
      </c>
    </row>
    <row r="531" spans="1:3" x14ac:dyDescent="0.25">
      <c r="A531" s="23" t="s">
        <v>1917</v>
      </c>
      <c r="B531" t="str">
        <v>УИК</v>
      </c>
      <c r="C531" s="48">
        <v>45367.464583333334</v>
      </c>
    </row>
    <row r="532" spans="1:3" x14ac:dyDescent="0.25">
      <c r="A532" s="23" t="s">
        <v>1918</v>
      </c>
      <c r="B532" t="str">
        <v>ДФГП</v>
      </c>
      <c r="C532" s="48">
        <v>45366.363194444442</v>
      </c>
    </row>
    <row r="533" spans="1:3" x14ac:dyDescent="0.25">
      <c r="A533" s="23" t="s">
        <v>1919</v>
      </c>
      <c r="B533" t="str">
        <v>Дрб</v>
      </c>
      <c r="C533" s="48">
        <v>45352.567361111112</v>
      </c>
    </row>
    <row r="534" spans="1:3" x14ac:dyDescent="0.25">
      <c r="A534" s="23" t="s">
        <v>1920</v>
      </c>
      <c r="B534" t="str">
        <v>УИК</v>
      </c>
      <c r="C534" s="48">
        <v>45354.510416666664</v>
      </c>
    </row>
    <row r="535" spans="1:3" x14ac:dyDescent="0.25">
      <c r="A535" s="23" t="s">
        <v>1921</v>
      </c>
      <c r="B535" t="str">
        <v>Дрб</v>
      </c>
      <c r="C535" s="48">
        <v>45363.658333333333</v>
      </c>
    </row>
    <row r="536" spans="1:3" x14ac:dyDescent="0.25">
      <c r="A536" s="23" t="s">
        <v>1922</v>
      </c>
      <c r="B536" t="str">
        <v>УИК</v>
      </c>
      <c r="C536" s="48">
        <v>45363.712500000001</v>
      </c>
    </row>
    <row r="537" spans="1:3" x14ac:dyDescent="0.25">
      <c r="A537" s="23" t="s">
        <v>1923</v>
      </c>
      <c r="B537" t="str">
        <v>ДРБ</v>
      </c>
      <c r="C537" s="48">
        <v>45356.779166666667</v>
      </c>
    </row>
    <row r="538" spans="1:3" x14ac:dyDescent="0.25">
      <c r="A538" s="23" t="s">
        <v>1924</v>
      </c>
      <c r="B538" t="str">
        <v>ДРБ</v>
      </c>
      <c r="C538" s="48">
        <v>45366.691666666666</v>
      </c>
    </row>
    <row r="539" spans="1:3" x14ac:dyDescent="0.25">
      <c r="A539" s="23" t="s">
        <v>1925</v>
      </c>
      <c r="B539" t="str">
        <v>Дрб</v>
      </c>
      <c r="C539" s="48">
        <v>45358.734722222223</v>
      </c>
    </row>
    <row r="540" spans="1:3" x14ac:dyDescent="0.25">
      <c r="A540" s="23" t="s">
        <v>1926</v>
      </c>
      <c r="B540" t="str">
        <v>ДРб</v>
      </c>
      <c r="C540" s="48">
        <v>45367.083333333336</v>
      </c>
    </row>
    <row r="541" spans="1:3" x14ac:dyDescent="0.25">
      <c r="A541" s="23" t="s">
        <v>1927</v>
      </c>
      <c r="B541" t="str">
        <v>Дрб</v>
      </c>
      <c r="C541" s="48">
        <v>45370.6875</v>
      </c>
    </row>
    <row r="542" spans="1:3" x14ac:dyDescent="0.25">
      <c r="A542" s="23" t="s">
        <v>1928</v>
      </c>
      <c r="B542" t="str">
        <v>ДФГП</v>
      </c>
      <c r="C542" s="48">
        <v>45360.46875</v>
      </c>
    </row>
    <row r="543" spans="1:3" x14ac:dyDescent="0.25">
      <c r="A543" s="23" t="s">
        <v>1929</v>
      </c>
      <c r="B543" t="str">
        <v>ДРБ</v>
      </c>
      <c r="C543" s="48">
        <v>45370.786111111112</v>
      </c>
    </row>
    <row r="544" spans="1:3" x14ac:dyDescent="0.25">
      <c r="A544" s="23" t="s">
        <v>1930</v>
      </c>
      <c r="B544" t="str">
        <v>ДРССБ</v>
      </c>
      <c r="C544" s="48">
        <v>45358.510416666664</v>
      </c>
    </row>
    <row r="545" spans="1:3" x14ac:dyDescent="0.25">
      <c r="A545" s="23" t="s">
        <v>1931</v>
      </c>
      <c r="B545" t="str">
        <v>Дрб</v>
      </c>
      <c r="C545" s="48">
        <v>45370.956944444442</v>
      </c>
    </row>
    <row r="546" spans="1:3" x14ac:dyDescent="0.25">
      <c r="A546" s="23" t="s">
        <v>1932</v>
      </c>
      <c r="B546" t="str">
        <v>УИК</v>
      </c>
      <c r="C546" s="48">
        <v>45377.703472222223</v>
      </c>
    </row>
    <row r="547" spans="1:3" x14ac:dyDescent="0.25">
      <c r="A547" s="23" t="s">
        <v>1933</v>
      </c>
      <c r="B547" t="str">
        <v>дрб</v>
      </c>
      <c r="C547" s="48">
        <v>45359.436111111114</v>
      </c>
    </row>
    <row r="548" spans="1:3" x14ac:dyDescent="0.25">
      <c r="A548" s="23" t="s">
        <v>1934</v>
      </c>
      <c r="B548" t="str">
        <v>ДБУиФМ</v>
      </c>
      <c r="C548" s="48">
        <v>45377.503472222219</v>
      </c>
    </row>
    <row r="549" spans="1:3" x14ac:dyDescent="0.25">
      <c r="A549" s="23" t="s">
        <v>1935</v>
      </c>
      <c r="B549" t="str">
        <v>УИК</v>
      </c>
      <c r="C549" s="48">
        <v>45371.101388888892</v>
      </c>
    </row>
    <row r="550" spans="1:3" x14ac:dyDescent="0.25">
      <c r="A550" s="23" t="s">
        <v>1936</v>
      </c>
      <c r="B550" t="str">
        <v>ДФГП</v>
      </c>
      <c r="C550" s="48">
        <v>45379.677083333336</v>
      </c>
    </row>
    <row r="551" spans="1:3" x14ac:dyDescent="0.25">
      <c r="A551" s="23" t="s">
        <v>1937</v>
      </c>
      <c r="B551" t="str">
        <v>ДФГП</v>
      </c>
      <c r="C551" s="48">
        <v>45362.654166666667</v>
      </c>
    </row>
    <row r="552" spans="1:3" x14ac:dyDescent="0.25">
      <c r="A552" s="23" t="s">
        <v>1938</v>
      </c>
      <c r="B552" t="str">
        <v>Дрб</v>
      </c>
      <c r="C552" s="48">
        <v>45380.420138888891</v>
      </c>
    </row>
    <row r="553" spans="1:3" x14ac:dyDescent="0.25">
      <c r="A553" s="23" t="s">
        <v>1939</v>
      </c>
      <c r="B553" t="str">
        <v>ДФГП</v>
      </c>
      <c r="C553" s="48">
        <v>45352.704861111109</v>
      </c>
    </row>
    <row r="554" spans="1:3" x14ac:dyDescent="0.25">
      <c r="A554" s="23" t="s">
        <v>1940</v>
      </c>
      <c r="B554" t="str">
        <v>УИК</v>
      </c>
      <c r="C554" s="48">
        <v>45371.515972222223</v>
      </c>
    </row>
    <row r="555" spans="1:3" x14ac:dyDescent="0.25">
      <c r="A555" s="23" t="s">
        <v>1941</v>
      </c>
      <c r="B555" t="str">
        <v>ДРБ</v>
      </c>
      <c r="C555" s="48">
        <v>45356.779166666667</v>
      </c>
    </row>
    <row r="556" spans="1:3" x14ac:dyDescent="0.25">
      <c r="A556" s="23" t="s">
        <v>1942</v>
      </c>
      <c r="B556" t="str">
        <v>КД</v>
      </c>
      <c r="C556" s="48">
        <v>45358.293749999997</v>
      </c>
    </row>
    <row r="557" spans="1:3" x14ac:dyDescent="0.25">
      <c r="A557" s="23" t="s">
        <v>1943</v>
      </c>
      <c r="B557" t="str">
        <v>ДРБ</v>
      </c>
      <c r="C557" s="48">
        <v>45360.526388888888</v>
      </c>
    </row>
    <row r="558" spans="1:3" x14ac:dyDescent="0.25">
      <c r="A558" s="23" t="s">
        <v>1944</v>
      </c>
      <c r="B558" t="str">
        <v>ДВКЗ</v>
      </c>
      <c r="C558" s="48">
        <v>45380.425000000003</v>
      </c>
    </row>
    <row r="559" spans="1:3" x14ac:dyDescent="0.25">
      <c r="A559" s="23" t="s">
        <v>1945</v>
      </c>
      <c r="B559" t="str">
        <v>ДФГП</v>
      </c>
      <c r="C559" s="48">
        <v>45373.67083333333</v>
      </c>
    </row>
    <row r="560" spans="1:3" x14ac:dyDescent="0.25">
      <c r="A560" s="23" t="s">
        <v>1946</v>
      </c>
      <c r="B560" t="str">
        <v>ДФГП</v>
      </c>
      <c r="C560" s="48">
        <v>45376.367361111108</v>
      </c>
    </row>
    <row r="561" spans="1:3" x14ac:dyDescent="0.25">
      <c r="A561" s="23" t="s">
        <v>1947</v>
      </c>
      <c r="B561" t="str">
        <v>УИК</v>
      </c>
      <c r="C561" s="48">
        <v>45365.595138888886</v>
      </c>
    </row>
    <row r="562" spans="1:3" x14ac:dyDescent="0.25">
      <c r="A562" s="23" t="s">
        <v>1948</v>
      </c>
      <c r="B562" t="str">
        <v>ДБУиФМ</v>
      </c>
      <c r="C562" s="48">
        <v>45363.595833333333</v>
      </c>
    </row>
    <row r="563" spans="1:3" x14ac:dyDescent="0.25">
      <c r="A563" s="23" t="s">
        <v>1949</v>
      </c>
      <c r="B563" t="str">
        <v>ДРБ</v>
      </c>
      <c r="C563" s="48">
        <v>45367.509027777778</v>
      </c>
    </row>
    <row r="564" spans="1:3" x14ac:dyDescent="0.25">
      <c r="A564" s="23" t="s">
        <v>1950</v>
      </c>
      <c r="B564" t="str">
        <v>ДРБ</v>
      </c>
      <c r="C564" s="48">
        <v>45364.60833333333</v>
      </c>
    </row>
    <row r="565" spans="1:3" x14ac:dyDescent="0.25">
      <c r="A565" s="23" t="s">
        <v>1951</v>
      </c>
      <c r="B565" t="str">
        <v>ДРБ</v>
      </c>
      <c r="C565" s="48">
        <v>45379.311805555553</v>
      </c>
    </row>
    <row r="566" spans="1:3" x14ac:dyDescent="0.25">
      <c r="A566" s="23" t="s">
        <v>1952</v>
      </c>
      <c r="B566" t="str">
        <v>УИК</v>
      </c>
      <c r="C566" s="48">
        <v>45360.488888888889</v>
      </c>
    </row>
    <row r="567" spans="1:3" x14ac:dyDescent="0.25">
      <c r="A567" s="23" t="s">
        <v>1953</v>
      </c>
      <c r="B567" t="str">
        <v>ДРБ</v>
      </c>
      <c r="C567" s="48">
        <v>45365.700694444444</v>
      </c>
    </row>
    <row r="568" spans="1:3" x14ac:dyDescent="0.25">
      <c r="A568" s="23" t="s">
        <v>1954</v>
      </c>
      <c r="B568" t="str">
        <v>ДРП</v>
      </c>
      <c r="C568" s="48">
        <v>45365.719444444447</v>
      </c>
    </row>
    <row r="569" spans="1:3" x14ac:dyDescent="0.25">
      <c r="A569" s="23" t="s">
        <v>1955</v>
      </c>
      <c r="B569" t="str">
        <v>ДРБ</v>
      </c>
      <c r="C569" s="48">
        <v>45357.536111111112</v>
      </c>
    </row>
    <row r="570" spans="1:3" x14ac:dyDescent="0.25">
      <c r="A570" s="23" t="s">
        <v>1956</v>
      </c>
      <c r="B570" t="str">
        <v>ДБУиФМ</v>
      </c>
      <c r="C570" s="48">
        <v>45356.417361111111</v>
      </c>
    </row>
    <row r="571" spans="1:3" x14ac:dyDescent="0.25">
      <c r="A571" s="23" t="s">
        <v>1957</v>
      </c>
      <c r="B571" t="str">
        <v>Дрб</v>
      </c>
      <c r="C571" s="48">
        <v>45352.730555555558</v>
      </c>
    </row>
    <row r="572" spans="1:3" x14ac:dyDescent="0.25">
      <c r="A572" s="23" t="s">
        <v>1958</v>
      </c>
      <c r="B572" t="str">
        <v>ДРБ</v>
      </c>
      <c r="C572" s="48">
        <v>45366.540277777778</v>
      </c>
    </row>
    <row r="573" spans="1:3" x14ac:dyDescent="0.25">
      <c r="A573" s="23" t="s">
        <v>1959</v>
      </c>
      <c r="B573" t="str">
        <v>ДРБ</v>
      </c>
      <c r="C573" s="48">
        <v>45363.512499999997</v>
      </c>
    </row>
    <row r="574" spans="1:3" x14ac:dyDescent="0.25">
      <c r="A574" s="23" t="s">
        <v>1960</v>
      </c>
      <c r="B574" t="str">
        <v>ДРБ</v>
      </c>
      <c r="C574" s="48">
        <v>45356.595138888886</v>
      </c>
    </row>
    <row r="575" spans="1:3" x14ac:dyDescent="0.25">
      <c r="A575" s="23" t="s">
        <v>1961</v>
      </c>
      <c r="B575" t="str">
        <v>ДФГП</v>
      </c>
      <c r="C575" s="48">
        <v>45355.664583333331</v>
      </c>
    </row>
    <row r="576" spans="1:3" x14ac:dyDescent="0.25">
      <c r="A576" s="23" t="s">
        <v>1962</v>
      </c>
      <c r="B576" t="str">
        <v>ДРБ</v>
      </c>
      <c r="C576" s="48">
        <v>45353.517361111109</v>
      </c>
    </row>
    <row r="577" spans="1:3" x14ac:dyDescent="0.25">
      <c r="A577" s="23" t="s">
        <v>1963</v>
      </c>
      <c r="B577" t="str">
        <v>ДРБ</v>
      </c>
      <c r="C577" s="48">
        <v>45370.426388888889</v>
      </c>
    </row>
    <row r="578" spans="1:3" x14ac:dyDescent="0.25">
      <c r="A578" s="23" t="s">
        <v>1964</v>
      </c>
      <c r="B578" t="str">
        <v>ДФГП</v>
      </c>
      <c r="C578" s="48">
        <v>45352.598611111112</v>
      </c>
    </row>
    <row r="579" spans="1:3" x14ac:dyDescent="0.25">
      <c r="A579" s="23" t="s">
        <v>1965</v>
      </c>
      <c r="B579" t="str">
        <v>Дрб</v>
      </c>
      <c r="C579" s="48">
        <v>45372.625</v>
      </c>
    </row>
    <row r="580" spans="1:3" x14ac:dyDescent="0.25">
      <c r="A580" s="23" t="s">
        <v>1966</v>
      </c>
      <c r="B580" t="str">
        <v>Дрб</v>
      </c>
      <c r="C580" s="48">
        <v>45372.371527777781</v>
      </c>
    </row>
    <row r="581" spans="1:3" x14ac:dyDescent="0.25">
      <c r="A581" s="23" t="s">
        <v>1967</v>
      </c>
      <c r="B581" t="str">
        <v>ДРБ</v>
      </c>
      <c r="C581" s="48">
        <v>45353.625</v>
      </c>
    </row>
    <row r="582" spans="1:3" x14ac:dyDescent="0.25">
      <c r="A582" s="23" t="s">
        <v>1968</v>
      </c>
      <c r="B582" t="str">
        <v>ДБУиФМ</v>
      </c>
      <c r="C582" s="48">
        <v>45378.62222222222</v>
      </c>
    </row>
    <row r="583" spans="1:3" x14ac:dyDescent="0.25">
      <c r="A583" s="23" t="s">
        <v>1969</v>
      </c>
      <c r="B583" t="str">
        <v>Дрб</v>
      </c>
      <c r="C583" s="48">
        <v>45360.315972222219</v>
      </c>
    </row>
    <row r="584" spans="1:3" x14ac:dyDescent="0.25">
      <c r="A584" s="23" t="s">
        <v>1970</v>
      </c>
      <c r="B584" t="str">
        <v>ДРБ</v>
      </c>
      <c r="C584" s="48">
        <v>45376.492361111108</v>
      </c>
    </row>
    <row r="585" spans="1:3" x14ac:dyDescent="0.25">
      <c r="A585" s="23" t="s">
        <v>1971</v>
      </c>
      <c r="B585" t="str">
        <v>ДБУиФМ</v>
      </c>
      <c r="C585" s="48">
        <v>45379.474305555559</v>
      </c>
    </row>
    <row r="586" spans="1:3" x14ac:dyDescent="0.25">
      <c r="A586" s="23" t="s">
        <v>1972</v>
      </c>
      <c r="B586" t="str">
        <v>Дрб</v>
      </c>
      <c r="C586" s="48">
        <v>45358.563888888886</v>
      </c>
    </row>
    <row r="587" spans="1:3" x14ac:dyDescent="0.25">
      <c r="A587" s="23" t="s">
        <v>1973</v>
      </c>
      <c r="B587" t="str">
        <v>ДВКЗ</v>
      </c>
      <c r="C587" s="48">
        <v>45364.531944444447</v>
      </c>
    </row>
    <row r="588" spans="1:3" x14ac:dyDescent="0.25">
      <c r="A588" s="23" t="s">
        <v>1974</v>
      </c>
      <c r="B588" t="str">
        <v>ДФГП</v>
      </c>
      <c r="C588" s="48">
        <v>45368.74722222222</v>
      </c>
    </row>
    <row r="589" spans="1:3" x14ac:dyDescent="0.25">
      <c r="A589" s="23" t="s">
        <v>1975</v>
      </c>
      <c r="B589" t="str">
        <v>ДВКЗ</v>
      </c>
      <c r="C589" s="48">
        <v>45369.518750000003</v>
      </c>
    </row>
    <row r="590" spans="1:3" x14ac:dyDescent="0.25">
      <c r="A590" s="23" t="s">
        <v>1976</v>
      </c>
      <c r="B590" t="str">
        <v>ДРБ</v>
      </c>
      <c r="C590" s="48">
        <v>45370.282638888886</v>
      </c>
    </row>
    <row r="591" spans="1:3" x14ac:dyDescent="0.25">
      <c r="A591" s="23" t="s">
        <v>1977</v>
      </c>
      <c r="B591" t="str">
        <v>ДФГП</v>
      </c>
      <c r="C591" s="48">
        <v>45376.530555555553</v>
      </c>
    </row>
    <row r="592" spans="1:3" x14ac:dyDescent="0.25">
      <c r="A592" s="23" t="s">
        <v>1978</v>
      </c>
      <c r="B592" t="str">
        <v>ДФГП</v>
      </c>
      <c r="C592" s="48">
        <v>45368.751388888886</v>
      </c>
    </row>
    <row r="593" spans="1:3" x14ac:dyDescent="0.25">
      <c r="A593" s="23" t="s">
        <v>1979</v>
      </c>
      <c r="B593" t="str">
        <v>Двкз</v>
      </c>
      <c r="C593" s="48">
        <v>45367.524305555555</v>
      </c>
    </row>
    <row r="594" spans="1:3" x14ac:dyDescent="0.25">
      <c r="A594" s="23" t="s">
        <v>1980</v>
      </c>
      <c r="B594" t="str">
        <v>ДФГП</v>
      </c>
      <c r="C594" s="48">
        <v>45367.413194444445</v>
      </c>
    </row>
    <row r="595" spans="1:3" x14ac:dyDescent="0.25">
      <c r="A595" s="23" t="s">
        <v>1981</v>
      </c>
      <c r="B595" t="str">
        <v>ДРБ</v>
      </c>
      <c r="C595" s="48">
        <v>45365.500694444447</v>
      </c>
    </row>
    <row r="596" spans="1:3" x14ac:dyDescent="0.25">
      <c r="A596" s="23" t="s">
        <v>1982</v>
      </c>
      <c r="B596" t="str">
        <v>ДФГП</v>
      </c>
      <c r="C596" s="48">
        <v>45378.726388888892</v>
      </c>
    </row>
    <row r="597" spans="1:3" x14ac:dyDescent="0.25">
      <c r="A597" s="23" t="s">
        <v>1983</v>
      </c>
      <c r="B597" t="str">
        <v>ДРБ</v>
      </c>
      <c r="C597" s="48">
        <v>45371.882638888892</v>
      </c>
    </row>
    <row r="598" spans="1:3" x14ac:dyDescent="0.25">
      <c r="A598" s="23" t="s">
        <v>1984</v>
      </c>
      <c r="B598" t="str">
        <v>ДФГП</v>
      </c>
      <c r="C598" s="48">
        <v>45378.71597222222</v>
      </c>
    </row>
    <row r="599" spans="1:3" x14ac:dyDescent="0.25">
      <c r="A599" s="23" t="s">
        <v>1985</v>
      </c>
      <c r="B599" t="str">
        <v>Дрб</v>
      </c>
      <c r="C599" s="48">
        <v>45356.783333333333</v>
      </c>
    </row>
    <row r="600" spans="1:3" x14ac:dyDescent="0.25">
      <c r="A600" s="23" t="s">
        <v>1986</v>
      </c>
      <c r="B600" t="str">
        <v>ДБУиФМ</v>
      </c>
      <c r="C600" s="48">
        <v>45368.601388888892</v>
      </c>
    </row>
    <row r="601" spans="1:3" x14ac:dyDescent="0.25">
      <c r="A601" s="23" t="s">
        <v>1987</v>
      </c>
      <c r="B601" t="str">
        <v>ДФГП</v>
      </c>
      <c r="C601" s="48">
        <v>45352.777777777781</v>
      </c>
    </row>
    <row r="602" spans="1:3" x14ac:dyDescent="0.25">
      <c r="A602" s="23" t="s">
        <v>1988</v>
      </c>
      <c r="B602" t="str">
        <v>ДФГП</v>
      </c>
      <c r="C602" s="48">
        <v>45371.479861111111</v>
      </c>
    </row>
    <row r="603" spans="1:3" x14ac:dyDescent="0.25">
      <c r="A603" s="23" t="s">
        <v>1989</v>
      </c>
      <c r="B603" t="str">
        <v>УИК</v>
      </c>
      <c r="C603" s="48">
        <v>45352.509027777778</v>
      </c>
    </row>
    <row r="604" spans="1:3" x14ac:dyDescent="0.25">
      <c r="A604" s="23" t="s">
        <v>1990</v>
      </c>
      <c r="B604" t="str">
        <v>ДРБ</v>
      </c>
      <c r="C604" s="48">
        <v>45355.702777777777</v>
      </c>
    </row>
    <row r="605" spans="1:3" x14ac:dyDescent="0.25">
      <c r="A605" s="23" t="s">
        <v>1991</v>
      </c>
      <c r="B605" t="str">
        <v>ДРБ</v>
      </c>
      <c r="C605" s="48">
        <v>45356.42083333333</v>
      </c>
    </row>
    <row r="606" spans="1:3" x14ac:dyDescent="0.25">
      <c r="A606" s="23" t="s">
        <v>1992</v>
      </c>
      <c r="B606" t="str">
        <v>ДФГП</v>
      </c>
      <c r="C606" s="48">
        <v>45359.95416666667</v>
      </c>
    </row>
    <row r="607" spans="1:3" x14ac:dyDescent="0.25">
      <c r="A607" s="23" t="s">
        <v>1993</v>
      </c>
      <c r="B607" t="str">
        <v>дрб</v>
      </c>
      <c r="C607" s="48">
        <v>45359.8</v>
      </c>
    </row>
    <row r="608" spans="1:3" x14ac:dyDescent="0.25">
      <c r="A608" s="23" t="s">
        <v>1994</v>
      </c>
      <c r="B608" t="str">
        <v>Дрб</v>
      </c>
      <c r="C608" s="48">
        <v>45356.879861111112</v>
      </c>
    </row>
    <row r="609" spans="1:3" x14ac:dyDescent="0.25">
      <c r="A609" s="23" t="s">
        <v>1995</v>
      </c>
      <c r="B609" t="str">
        <v>ДФГП</v>
      </c>
      <c r="C609" s="48">
        <v>45366.53402777778</v>
      </c>
    </row>
    <row r="610" spans="1:3" x14ac:dyDescent="0.25">
      <c r="A610" s="23" t="s">
        <v>1996</v>
      </c>
      <c r="B610" t="str">
        <v>ДФГП</v>
      </c>
      <c r="C610" s="48">
        <v>45360.283333333333</v>
      </c>
    </row>
    <row r="611" spans="1:3" x14ac:dyDescent="0.25">
      <c r="A611" s="23" t="s">
        <v>1997</v>
      </c>
      <c r="B611" t="str">
        <v>ДРБ</v>
      </c>
      <c r="C611" s="48">
        <v>45376.480555555558</v>
      </c>
    </row>
    <row r="612" spans="1:3" x14ac:dyDescent="0.25">
      <c r="A612" s="23" t="s">
        <v>1998</v>
      </c>
      <c r="B612" t="str">
        <v>ДРБ</v>
      </c>
      <c r="C612" s="48">
        <v>45378.370833333334</v>
      </c>
    </row>
    <row r="613" spans="1:3" x14ac:dyDescent="0.25">
      <c r="A613" s="23" t="s">
        <v>1999</v>
      </c>
      <c r="B613" t="str">
        <v>ДБУиФМ</v>
      </c>
      <c r="C613" s="48">
        <v>45373.46597222222</v>
      </c>
    </row>
    <row r="614" spans="1:3" x14ac:dyDescent="0.25">
      <c r="A614" s="23" t="s">
        <v>2000</v>
      </c>
      <c r="B614" t="str">
        <v>ДРП</v>
      </c>
      <c r="C614" s="48">
        <v>45362.611805555556</v>
      </c>
    </row>
    <row r="615" spans="1:3" x14ac:dyDescent="0.25">
      <c r="A615" s="23" t="s">
        <v>2001</v>
      </c>
      <c r="B615" t="str">
        <v>ДРБ</v>
      </c>
      <c r="C615" s="48">
        <v>45352.645833333336</v>
      </c>
    </row>
    <row r="616" spans="1:3" x14ac:dyDescent="0.25">
      <c r="A616" s="23" t="s">
        <v>2002</v>
      </c>
      <c r="B616" t="str">
        <v>ДРБ</v>
      </c>
      <c r="C616" s="48">
        <v>45370.487500000003</v>
      </c>
    </row>
    <row r="617" spans="1:3" x14ac:dyDescent="0.25">
      <c r="A617" s="23" t="s">
        <v>2003</v>
      </c>
      <c r="B617" t="str">
        <v>УИК</v>
      </c>
      <c r="C617" s="48">
        <v>45371.259027777778</v>
      </c>
    </row>
    <row r="618" spans="1:3" x14ac:dyDescent="0.25">
      <c r="A618" s="23" t="s">
        <v>2004</v>
      </c>
      <c r="B618" t="str">
        <v>ДФГП</v>
      </c>
      <c r="C618" s="48">
        <v>45377.464583333334</v>
      </c>
    </row>
    <row r="619" spans="1:3" x14ac:dyDescent="0.25">
      <c r="A619" s="23" t="s">
        <v>2005</v>
      </c>
      <c r="B619" t="str">
        <v>Двкз</v>
      </c>
      <c r="C619" s="48">
        <v>45373.697916666664</v>
      </c>
    </row>
    <row r="620" spans="1:3" x14ac:dyDescent="0.25">
      <c r="A620" s="23" t="s">
        <v>2006</v>
      </c>
      <c r="B620" t="str">
        <v>ДРБ</v>
      </c>
      <c r="C620" s="48">
        <v>45359.547222222223</v>
      </c>
    </row>
    <row r="621" spans="1:3" x14ac:dyDescent="0.25">
      <c r="A621" s="23" t="s">
        <v>2007</v>
      </c>
      <c r="B621" t="str">
        <v>Двкз</v>
      </c>
      <c r="C621" s="48">
        <v>45366.568749999999</v>
      </c>
    </row>
    <row r="622" spans="1:3" x14ac:dyDescent="0.25">
      <c r="A622" s="23" t="s">
        <v>2008</v>
      </c>
      <c r="B622" t="str">
        <v>ДРБ</v>
      </c>
      <c r="C622" s="48">
        <v>45369.536111111112</v>
      </c>
    </row>
    <row r="623" spans="1:3" x14ac:dyDescent="0.25">
      <c r="A623" s="23" t="s">
        <v>2009</v>
      </c>
      <c r="B623" t="str">
        <v>ДФГП</v>
      </c>
      <c r="C623" s="48">
        <v>45370.488888888889</v>
      </c>
    </row>
    <row r="624" spans="1:3" x14ac:dyDescent="0.25">
      <c r="A624" s="23" t="s">
        <v>2010</v>
      </c>
      <c r="B624" t="str">
        <v>ДРБ</v>
      </c>
      <c r="C624" s="48">
        <v>45359.951388888891</v>
      </c>
    </row>
    <row r="625" spans="1:3" x14ac:dyDescent="0.25">
      <c r="A625" s="23" t="s">
        <v>2011</v>
      </c>
      <c r="B625" t="str">
        <v>ДРБ</v>
      </c>
      <c r="C625" s="48">
        <v>45366.46875</v>
      </c>
    </row>
    <row r="626" spans="1:3" x14ac:dyDescent="0.25">
      <c r="A626" s="23" t="s">
        <v>2012</v>
      </c>
      <c r="B626" t="str">
        <v>ДРБ</v>
      </c>
      <c r="C626" s="48">
        <v>45356.620833333334</v>
      </c>
    </row>
    <row r="627" spans="1:3" x14ac:dyDescent="0.25">
      <c r="A627" s="23" t="s">
        <v>2013</v>
      </c>
      <c r="B627" t="str">
        <v>ДФГП</v>
      </c>
      <c r="C627" s="48">
        <v>45363.73333333333</v>
      </c>
    </row>
    <row r="628" spans="1:3" x14ac:dyDescent="0.25">
      <c r="A628" s="23" t="s">
        <v>2014</v>
      </c>
      <c r="B628" t="str">
        <v>ДРБ</v>
      </c>
      <c r="C628" s="48">
        <v>45362.411805555559</v>
      </c>
    </row>
    <row r="629" spans="1:3" x14ac:dyDescent="0.25">
      <c r="A629" s="23" t="s">
        <v>2015</v>
      </c>
      <c r="B629" t="str">
        <v>ДРБ</v>
      </c>
      <c r="C629" s="48">
        <v>45359.94027777778</v>
      </c>
    </row>
    <row r="630" spans="1:3" x14ac:dyDescent="0.25">
      <c r="A630" s="23" t="s">
        <v>2016</v>
      </c>
      <c r="B630" t="str">
        <v>ДФГП</v>
      </c>
      <c r="C630" s="48">
        <v>45376.924305555556</v>
      </c>
    </row>
    <row r="631" spans="1:3" x14ac:dyDescent="0.25">
      <c r="A631" s="23" t="s">
        <v>2017</v>
      </c>
      <c r="B631" t="str">
        <v>ДРБ</v>
      </c>
      <c r="C631" s="48">
        <v>45370.138888888891</v>
      </c>
    </row>
    <row r="632" spans="1:3" x14ac:dyDescent="0.25">
      <c r="A632" s="23" t="s">
        <v>2018</v>
      </c>
      <c r="B632" t="str">
        <v>Дрб</v>
      </c>
      <c r="C632" s="48">
        <v>45377.896527777775</v>
      </c>
    </row>
    <row r="633" spans="1:3" x14ac:dyDescent="0.25">
      <c r="A633" s="23" t="s">
        <v>2019</v>
      </c>
      <c r="B633" t="str">
        <v>ДФГП</v>
      </c>
      <c r="C633" s="48">
        <v>45364.517361111109</v>
      </c>
    </row>
    <row r="634" spans="1:3" x14ac:dyDescent="0.25">
      <c r="A634" s="23" t="s">
        <v>2020</v>
      </c>
      <c r="B634" t="str">
        <v>ДФГП</v>
      </c>
      <c r="C634" s="48">
        <v>45376.407638888886</v>
      </c>
    </row>
    <row r="635" spans="1:3" x14ac:dyDescent="0.25">
      <c r="A635" s="23" t="s">
        <v>2311</v>
      </c>
      <c r="B635" t="e">
        <v>#N/A</v>
      </c>
      <c r="C635" s="52">
        <v>45453.706134259002</v>
      </c>
    </row>
    <row r="636" spans="1:3" x14ac:dyDescent="0.25">
      <c r="A636" s="23" t="s">
        <v>2310</v>
      </c>
      <c r="B636" t="str">
        <v>ДФГП</v>
      </c>
      <c r="C636" s="52">
        <v>45434.435821758998</v>
      </c>
    </row>
    <row r="637" spans="1:3" x14ac:dyDescent="0.25">
      <c r="A637" s="23" t="s">
        <v>2312</v>
      </c>
      <c r="B637" t="str">
        <v>ДРБ</v>
      </c>
      <c r="C637" s="52">
        <v>45401.484837962998</v>
      </c>
    </row>
    <row r="638" spans="1:3" x14ac:dyDescent="0.25">
      <c r="A638" s="23" t="s">
        <v>2319</v>
      </c>
      <c r="B638" t="str">
        <v>ДБУиФМ</v>
      </c>
      <c r="C638" s="52">
        <v>45385.940231481</v>
      </c>
    </row>
    <row r="639" spans="1:3" x14ac:dyDescent="0.25">
      <c r="A639" s="23" t="s">
        <v>2315</v>
      </c>
      <c r="B639" t="e">
        <v>#N/A</v>
      </c>
      <c r="C639" s="52">
        <v>45463.598090277999</v>
      </c>
    </row>
    <row r="640" spans="1:3" x14ac:dyDescent="0.25">
      <c r="A640" s="23" t="s">
        <v>2313</v>
      </c>
      <c r="B640" t="str">
        <v>ДРБ</v>
      </c>
      <c r="C640" s="52">
        <v>45385.653645833001</v>
      </c>
    </row>
    <row r="641" spans="1:3" x14ac:dyDescent="0.25">
      <c r="A641" s="23" t="s">
        <v>2322</v>
      </c>
      <c r="B641" t="str">
        <v>ДРССБ</v>
      </c>
      <c r="C641" s="52">
        <v>45385.810335647999</v>
      </c>
    </row>
    <row r="642" spans="1:3" x14ac:dyDescent="0.25">
      <c r="A642" s="23" t="s">
        <v>2323</v>
      </c>
      <c r="B642" t="str">
        <v>ДБУиФМ</v>
      </c>
      <c r="C642" s="52">
        <v>45391.757766203998</v>
      </c>
    </row>
    <row r="643" spans="1:3" x14ac:dyDescent="0.25">
      <c r="A643" s="23" t="s">
        <v>2314</v>
      </c>
      <c r="B643" t="str">
        <v>ДФГП</v>
      </c>
      <c r="C643" s="52">
        <v>45442.666168980999</v>
      </c>
    </row>
    <row r="644" spans="1:3" x14ac:dyDescent="0.25">
      <c r="A644" s="23" t="s">
        <v>2316</v>
      </c>
      <c r="B644" t="e">
        <v>#N/A</v>
      </c>
      <c r="C644" s="52">
        <v>45448.234236110999</v>
      </c>
    </row>
    <row r="645" spans="1:3" x14ac:dyDescent="0.25">
      <c r="A645" s="23" t="s">
        <v>2317</v>
      </c>
      <c r="B645" t="e">
        <v>#N/A</v>
      </c>
      <c r="C645" s="52">
        <v>45450.328923610999</v>
      </c>
    </row>
    <row r="646" spans="1:3" x14ac:dyDescent="0.25">
      <c r="A646" s="23" t="s">
        <v>2318</v>
      </c>
      <c r="B646" t="e">
        <v>#N/A</v>
      </c>
      <c r="C646" s="52">
        <v>45449.461481480997</v>
      </c>
    </row>
    <row r="647" spans="1:3" x14ac:dyDescent="0.25">
      <c r="A647" s="23" t="s">
        <v>2332</v>
      </c>
      <c r="B647" t="e">
        <v>#N/A</v>
      </c>
      <c r="C647" s="52">
        <v>45462.452858796001</v>
      </c>
    </row>
    <row r="648" spans="1:3" x14ac:dyDescent="0.25">
      <c r="A648" s="23" t="s">
        <v>2336</v>
      </c>
      <c r="B648" t="str">
        <v>дрб</v>
      </c>
      <c r="C648" s="52">
        <v>45434.793819443999</v>
      </c>
    </row>
    <row r="649" spans="1:3" x14ac:dyDescent="0.25">
      <c r="A649" s="23" t="s">
        <v>2347</v>
      </c>
      <c r="B649" t="str">
        <v>УИК</v>
      </c>
      <c r="C649" s="52">
        <v>45389.242442130002</v>
      </c>
    </row>
    <row r="650" spans="1:3" x14ac:dyDescent="0.25">
      <c r="A650" s="23" t="s">
        <v>2349</v>
      </c>
      <c r="B650" t="str">
        <v>ДВКЗ</v>
      </c>
      <c r="C650" s="52">
        <v>45421.383750000001</v>
      </c>
    </row>
    <row r="651" spans="1:3" x14ac:dyDescent="0.25">
      <c r="A651" s="23" t="s">
        <v>2352</v>
      </c>
      <c r="B651" t="str">
        <v>ДРБ</v>
      </c>
      <c r="C651" s="52">
        <v>45406.580775463</v>
      </c>
    </row>
    <row r="652" spans="1:3" x14ac:dyDescent="0.25">
      <c r="A652" s="23" t="s">
        <v>2355</v>
      </c>
      <c r="B652" t="e">
        <v>#N/A</v>
      </c>
      <c r="C652" s="52">
        <v>45454.508090278003</v>
      </c>
    </row>
    <row r="653" spans="1:3" x14ac:dyDescent="0.25">
      <c r="A653" s="23" t="s">
        <v>2357</v>
      </c>
      <c r="B653" t="str">
        <v>ДВКЗ</v>
      </c>
      <c r="C653" s="52">
        <v>45431.429293980997</v>
      </c>
    </row>
    <row r="654" spans="1:3" x14ac:dyDescent="0.25">
      <c r="A654" s="23" t="s">
        <v>2360</v>
      </c>
      <c r="B654" t="e">
        <v>#N/A</v>
      </c>
      <c r="C654" s="52">
        <v>45462.001041666997</v>
      </c>
    </row>
    <row r="655" spans="1:3" x14ac:dyDescent="0.25">
      <c r="A655" s="23" t="s">
        <v>2362</v>
      </c>
      <c r="B655" t="e">
        <v>#N/A</v>
      </c>
      <c r="C655" s="52">
        <v>45463.791724536997</v>
      </c>
    </row>
    <row r="656" spans="1:3" x14ac:dyDescent="0.25">
      <c r="A656" s="23" t="s">
        <v>2364</v>
      </c>
      <c r="B656" t="str">
        <v>УИК</v>
      </c>
      <c r="C656" s="52">
        <v>45433.517916666999</v>
      </c>
    </row>
    <row r="657" spans="1:3" x14ac:dyDescent="0.25">
      <c r="A657" s="23" t="s">
        <v>2366</v>
      </c>
      <c r="B657" t="e">
        <v>#N/A</v>
      </c>
      <c r="C657" s="52">
        <v>45464.608240740999</v>
      </c>
    </row>
    <row r="658" spans="1:3" x14ac:dyDescent="0.25">
      <c r="A658" s="23" t="s">
        <v>2368</v>
      </c>
      <c r="B658" t="str">
        <v>ДВКЗ</v>
      </c>
      <c r="C658" s="52">
        <v>45437.491249999999</v>
      </c>
    </row>
    <row r="659" spans="1:3" x14ac:dyDescent="0.25">
      <c r="A659" s="23" t="s">
        <v>2369</v>
      </c>
      <c r="B659" t="e">
        <v>#N/A</v>
      </c>
      <c r="C659" s="52">
        <v>45463.430995369999</v>
      </c>
    </row>
    <row r="660" spans="1:3" x14ac:dyDescent="0.25">
      <c r="A660" s="23" t="s">
        <v>2370</v>
      </c>
      <c r="B660" t="e">
        <v>#N/A</v>
      </c>
      <c r="C660" s="52">
        <v>45469.698391204001</v>
      </c>
    </row>
    <row r="661" spans="1:3" x14ac:dyDescent="0.25">
      <c r="A661" s="23" t="s">
        <v>2371</v>
      </c>
      <c r="B661" t="e">
        <v>#N/A</v>
      </c>
      <c r="C661" s="52">
        <v>45446.478460648003</v>
      </c>
    </row>
    <row r="662" spans="1:3" x14ac:dyDescent="0.25">
      <c r="A662" s="23" t="s">
        <v>2372</v>
      </c>
      <c r="B662" t="str">
        <v>дрб</v>
      </c>
      <c r="C662" s="52">
        <v>45427.558506943999</v>
      </c>
    </row>
    <row r="663" spans="1:3" x14ac:dyDescent="0.25">
      <c r="A663" s="23" t="s">
        <v>2373</v>
      </c>
      <c r="B663" t="e">
        <v>#N/A</v>
      </c>
      <c r="C663" s="52">
        <v>45443.897569444001</v>
      </c>
    </row>
    <row r="664" spans="1:3" x14ac:dyDescent="0.25">
      <c r="A664" s="23" t="s">
        <v>2374</v>
      </c>
      <c r="B664" t="e">
        <v>#N/A</v>
      </c>
      <c r="C664" s="52">
        <v>45447.679224537002</v>
      </c>
    </row>
    <row r="665" spans="1:3" x14ac:dyDescent="0.25">
      <c r="A665" s="23" t="s">
        <v>2375</v>
      </c>
      <c r="B665" t="str">
        <v>УИК</v>
      </c>
      <c r="C665" s="52">
        <v>45435.934189815001</v>
      </c>
    </row>
    <row r="666" spans="1:3" x14ac:dyDescent="0.25">
      <c r="A666" s="23" t="s">
        <v>2367</v>
      </c>
      <c r="B666" t="e">
        <v>#N/A</v>
      </c>
      <c r="C666" s="52">
        <v>45468.495046295997</v>
      </c>
    </row>
    <row r="667" spans="1:3" x14ac:dyDescent="0.25">
      <c r="A667" s="23" t="s">
        <v>2376</v>
      </c>
      <c r="B667" t="e">
        <v>#N/A</v>
      </c>
      <c r="C667" s="52">
        <v>45465.757754630002</v>
      </c>
    </row>
    <row r="668" spans="1:3" x14ac:dyDescent="0.25">
      <c r="A668" s="23" t="s">
        <v>2320</v>
      </c>
      <c r="B668" t="str">
        <v>ДРБ</v>
      </c>
      <c r="C668" s="52">
        <v>45429.565000000002</v>
      </c>
    </row>
    <row r="669" spans="1:3" x14ac:dyDescent="0.25">
      <c r="A669" s="23" t="s">
        <v>2838</v>
      </c>
      <c r="B669" t="e">
        <v>#N/A</v>
      </c>
      <c r="C669" s="52">
        <v>45469.757662037002</v>
      </c>
    </row>
    <row r="670" spans="1:3" x14ac:dyDescent="0.25">
      <c r="A670" s="23" t="s">
        <v>2377</v>
      </c>
      <c r="B670" t="str">
        <v>Двкз</v>
      </c>
      <c r="C670" s="52">
        <v>45398.562569444002</v>
      </c>
    </row>
    <row r="671" spans="1:3" x14ac:dyDescent="0.25">
      <c r="A671" s="23" t="s">
        <v>2378</v>
      </c>
      <c r="B671" t="str">
        <v>ДФГП</v>
      </c>
      <c r="C671" s="52">
        <v>45435.969085648001</v>
      </c>
    </row>
    <row r="672" spans="1:3" x14ac:dyDescent="0.25">
      <c r="A672" s="23" t="s">
        <v>2321</v>
      </c>
      <c r="B672" t="str">
        <v>ДБУиФМ</v>
      </c>
      <c r="C672" s="52">
        <v>45428.637604167001</v>
      </c>
    </row>
    <row r="673" spans="1:3" x14ac:dyDescent="0.25">
      <c r="A673" s="23" t="s">
        <v>2324</v>
      </c>
      <c r="B673" t="str">
        <v>ДФГП</v>
      </c>
      <c r="C673" s="52">
        <v>45425.537222222003</v>
      </c>
    </row>
    <row r="674" spans="1:3" x14ac:dyDescent="0.25">
      <c r="A674" s="23" t="s">
        <v>2325</v>
      </c>
      <c r="B674" t="str">
        <v>ДФГП</v>
      </c>
      <c r="C674" s="52">
        <v>45427.623935185002</v>
      </c>
    </row>
    <row r="675" spans="1:3" x14ac:dyDescent="0.25">
      <c r="A675" s="23" t="s">
        <v>2326</v>
      </c>
      <c r="B675" t="str">
        <v>УИК</v>
      </c>
      <c r="C675" s="52">
        <v>45425.557106480999</v>
      </c>
    </row>
    <row r="676" spans="1:3" x14ac:dyDescent="0.25">
      <c r="A676" s="23" t="s">
        <v>2327</v>
      </c>
      <c r="B676" t="str">
        <v>ДРБ</v>
      </c>
      <c r="C676" s="52">
        <v>45425.579050925997</v>
      </c>
    </row>
    <row r="677" spans="1:3" x14ac:dyDescent="0.25">
      <c r="A677" s="23" t="s">
        <v>2328</v>
      </c>
      <c r="B677" t="e">
        <v>#N/A</v>
      </c>
      <c r="C677" s="52">
        <v>45468.489039352004</v>
      </c>
    </row>
    <row r="678" spans="1:3" x14ac:dyDescent="0.25">
      <c r="A678" s="23" t="s">
        <v>2329</v>
      </c>
      <c r="B678" t="str">
        <v>УИК</v>
      </c>
      <c r="C678" s="52">
        <v>45425.569918980997</v>
      </c>
    </row>
    <row r="679" spans="1:3" x14ac:dyDescent="0.25">
      <c r="A679" s="23" t="s">
        <v>2330</v>
      </c>
      <c r="B679" t="str">
        <v>Двкз</v>
      </c>
      <c r="C679" s="52">
        <v>45384.811956019003</v>
      </c>
    </row>
    <row r="680" spans="1:3" x14ac:dyDescent="0.25">
      <c r="A680" s="23" t="s">
        <v>2379</v>
      </c>
      <c r="B680" t="str">
        <v>ДФГП</v>
      </c>
      <c r="C680" s="52">
        <v>45435.439027777997</v>
      </c>
    </row>
    <row r="681" spans="1:3" x14ac:dyDescent="0.25">
      <c r="A681" s="23" t="s">
        <v>2331</v>
      </c>
      <c r="B681" t="str">
        <v>ДФГП</v>
      </c>
      <c r="C681" s="52">
        <v>45404.52181713</v>
      </c>
    </row>
    <row r="682" spans="1:3" x14ac:dyDescent="0.25">
      <c r="A682" s="23" t="s">
        <v>2333</v>
      </c>
      <c r="B682" t="str">
        <v>Двкз</v>
      </c>
      <c r="C682" s="52">
        <v>45398.693958333002</v>
      </c>
    </row>
    <row r="683" spans="1:3" x14ac:dyDescent="0.25">
      <c r="A683" s="23" t="s">
        <v>2334</v>
      </c>
      <c r="B683" t="str">
        <v>УИК</v>
      </c>
      <c r="C683" s="52">
        <v>45387.410740740997</v>
      </c>
    </row>
    <row r="684" spans="1:3" x14ac:dyDescent="0.25">
      <c r="A684" s="23" t="s">
        <v>2335</v>
      </c>
      <c r="B684" t="str">
        <v>ДРБ</v>
      </c>
      <c r="C684" s="52">
        <v>45401.703483796002</v>
      </c>
    </row>
    <row r="685" spans="1:3" x14ac:dyDescent="0.25">
      <c r="A685" s="23" t="s">
        <v>2380</v>
      </c>
      <c r="B685" t="str">
        <v>ДФГП</v>
      </c>
      <c r="C685" s="52">
        <v>45387.735601852</v>
      </c>
    </row>
    <row r="686" spans="1:3" x14ac:dyDescent="0.25">
      <c r="A686" s="23" t="s">
        <v>2337</v>
      </c>
      <c r="B686" t="str">
        <v>ДФГП</v>
      </c>
      <c r="C686" s="52">
        <v>45406.597789352003</v>
      </c>
    </row>
    <row r="687" spans="1:3" x14ac:dyDescent="0.25">
      <c r="A687" s="23" t="s">
        <v>2338</v>
      </c>
      <c r="B687" t="str">
        <v>двкз</v>
      </c>
      <c r="C687" s="52">
        <v>45442.669247685</v>
      </c>
    </row>
    <row r="688" spans="1:3" x14ac:dyDescent="0.25">
      <c r="A688" s="23" t="s">
        <v>2339</v>
      </c>
      <c r="B688" t="str">
        <v>ДРБ</v>
      </c>
      <c r="C688" s="52">
        <v>45404.651504629997</v>
      </c>
    </row>
    <row r="689" spans="1:3" x14ac:dyDescent="0.25">
      <c r="A689" s="23" t="s">
        <v>2340</v>
      </c>
      <c r="B689" t="str">
        <v>ДРБ</v>
      </c>
      <c r="C689" s="52">
        <v>45395.631226851998</v>
      </c>
    </row>
    <row r="690" spans="1:3" x14ac:dyDescent="0.25">
      <c r="A690" s="23" t="s">
        <v>2341</v>
      </c>
      <c r="B690" t="str">
        <v>УИК</v>
      </c>
      <c r="C690" s="52">
        <v>45411.384247684997</v>
      </c>
    </row>
    <row r="691" spans="1:3" x14ac:dyDescent="0.25">
      <c r="A691" s="23" t="s">
        <v>2342</v>
      </c>
      <c r="B691" t="str">
        <v>УИК</v>
      </c>
      <c r="C691" s="52">
        <v>45405.869224536997</v>
      </c>
    </row>
    <row r="692" spans="1:3" x14ac:dyDescent="0.25">
      <c r="A692" s="23" t="s">
        <v>2343</v>
      </c>
      <c r="B692" t="str">
        <v>дрб</v>
      </c>
      <c r="C692" s="52">
        <v>45414.382615741</v>
      </c>
    </row>
    <row r="693" spans="1:3" x14ac:dyDescent="0.25">
      <c r="A693" s="23" t="s">
        <v>2344</v>
      </c>
      <c r="B693" t="str">
        <v>дрб</v>
      </c>
      <c r="C693" s="52">
        <v>45421.733240740999</v>
      </c>
    </row>
    <row r="694" spans="1:3" x14ac:dyDescent="0.25">
      <c r="A694" s="23" t="s">
        <v>2345</v>
      </c>
      <c r="B694" t="str">
        <v>УИК</v>
      </c>
      <c r="C694" s="52">
        <v>45423.737615741004</v>
      </c>
    </row>
    <row r="695" spans="1:3" x14ac:dyDescent="0.25">
      <c r="A695" s="23" t="s">
        <v>2346</v>
      </c>
      <c r="B695" t="str">
        <v>Дрб</v>
      </c>
      <c r="C695" s="52">
        <v>45424.515763889001</v>
      </c>
    </row>
    <row r="696" spans="1:3" x14ac:dyDescent="0.25">
      <c r="A696" s="23" t="s">
        <v>2348</v>
      </c>
      <c r="B696" t="str">
        <v>ДФГП</v>
      </c>
      <c r="C696" s="52">
        <v>45433.539386573997</v>
      </c>
    </row>
    <row r="697" spans="1:3" x14ac:dyDescent="0.25">
      <c r="A697" s="23" t="s">
        <v>2350</v>
      </c>
      <c r="B697" t="e">
        <v>#N/A</v>
      </c>
      <c r="C697" s="52">
        <v>45464.704884259001</v>
      </c>
    </row>
    <row r="698" spans="1:3" x14ac:dyDescent="0.25">
      <c r="A698" s="23" t="s">
        <v>2351</v>
      </c>
      <c r="B698" t="str">
        <v>ДБУиФМ</v>
      </c>
      <c r="C698" s="52">
        <v>45440.735694444003</v>
      </c>
    </row>
    <row r="699" spans="1:3" x14ac:dyDescent="0.25">
      <c r="A699" s="23" t="s">
        <v>2353</v>
      </c>
      <c r="B699" t="e">
        <v>#N/A</v>
      </c>
      <c r="C699" s="52">
        <v>45457.746828704003</v>
      </c>
    </row>
    <row r="700" spans="1:3" x14ac:dyDescent="0.25">
      <c r="A700" s="23" t="s">
        <v>2354</v>
      </c>
      <c r="B700" t="e">
        <v>#N/A</v>
      </c>
      <c r="C700" s="52">
        <v>45446.728263889003</v>
      </c>
    </row>
    <row r="701" spans="1:3" x14ac:dyDescent="0.25">
      <c r="A701" s="23" t="s">
        <v>2381</v>
      </c>
      <c r="B701" t="str">
        <v>УИК</v>
      </c>
      <c r="C701" s="52">
        <v>45391.602627314998</v>
      </c>
    </row>
    <row r="702" spans="1:3" x14ac:dyDescent="0.25">
      <c r="A702" s="23" t="s">
        <v>2356</v>
      </c>
      <c r="B702" t="str">
        <v>УИК</v>
      </c>
      <c r="C702" s="52">
        <v>45440.568460647999</v>
      </c>
    </row>
    <row r="703" spans="1:3" x14ac:dyDescent="0.25">
      <c r="A703" s="23" t="s">
        <v>2358</v>
      </c>
      <c r="B703" t="str">
        <v>УИК</v>
      </c>
      <c r="C703" s="52">
        <v>45435.630949074002</v>
      </c>
    </row>
    <row r="704" spans="1:3" x14ac:dyDescent="0.25">
      <c r="A704" s="23" t="s">
        <v>2359</v>
      </c>
      <c r="B704" t="e">
        <v>#N/A</v>
      </c>
      <c r="C704" s="52">
        <v>45448.509988425998</v>
      </c>
    </row>
    <row r="705" spans="1:3" x14ac:dyDescent="0.25">
      <c r="A705" s="23" t="s">
        <v>2361</v>
      </c>
      <c r="B705" t="e">
        <v>#N/A</v>
      </c>
      <c r="C705" s="52">
        <v>45449.596875000003</v>
      </c>
    </row>
    <row r="706" spans="1:3" x14ac:dyDescent="0.25">
      <c r="A706" s="23" t="s">
        <v>2363</v>
      </c>
      <c r="B706" t="e">
        <v>#N/A</v>
      </c>
      <c r="C706" s="52">
        <v>45449.506851851998</v>
      </c>
    </row>
    <row r="707" spans="1:3" x14ac:dyDescent="0.25">
      <c r="A707" s="23" t="s">
        <v>2365</v>
      </c>
      <c r="B707" t="str">
        <v>дрб</v>
      </c>
      <c r="C707" s="52">
        <v>45442.667673611002</v>
      </c>
    </row>
    <row r="708" spans="1:3" x14ac:dyDescent="0.25">
      <c r="A708" s="23" t="s">
        <v>2382</v>
      </c>
      <c r="B708" t="str">
        <v>ДФГП</v>
      </c>
      <c r="C708" s="52">
        <v>45404.530648148</v>
      </c>
    </row>
    <row r="709" spans="1:3" x14ac:dyDescent="0.25">
      <c r="A709" s="23" t="s">
        <v>2383</v>
      </c>
      <c r="B709" t="e">
        <v>#N/A</v>
      </c>
      <c r="C709" s="52">
        <v>45448.665659721999</v>
      </c>
    </row>
    <row r="710" spans="1:3" x14ac:dyDescent="0.25">
      <c r="A710" s="23" t="s">
        <v>2384</v>
      </c>
      <c r="B710" t="str">
        <v>ДРБ</v>
      </c>
      <c r="C710" s="52">
        <v>45383.929826389001</v>
      </c>
    </row>
    <row r="711" spans="1:3" x14ac:dyDescent="0.25">
      <c r="A711" s="23" t="s">
        <v>2385</v>
      </c>
      <c r="B711" t="str">
        <v>ДРБ</v>
      </c>
      <c r="C711" s="52">
        <v>45387.628391204002</v>
      </c>
    </row>
    <row r="712" spans="1:3" x14ac:dyDescent="0.25">
      <c r="A712" s="23" t="s">
        <v>2386</v>
      </c>
      <c r="B712" t="str">
        <v>ДРБ</v>
      </c>
      <c r="C712" s="52">
        <v>45409.705694443997</v>
      </c>
    </row>
    <row r="713" spans="1:3" x14ac:dyDescent="0.25">
      <c r="A713" s="23" t="s">
        <v>2387</v>
      </c>
      <c r="B713" t="str">
        <v>ДРП</v>
      </c>
      <c r="C713" s="52">
        <v>45395.409837963001</v>
      </c>
    </row>
    <row r="714" spans="1:3" x14ac:dyDescent="0.25">
      <c r="A714" s="23" t="s">
        <v>2388</v>
      </c>
      <c r="B714" t="str">
        <v>ДРП</v>
      </c>
      <c r="C714" s="52">
        <v>45406.791527777998</v>
      </c>
    </row>
    <row r="715" spans="1:3" x14ac:dyDescent="0.25">
      <c r="A715" s="23" t="s">
        <v>2389</v>
      </c>
      <c r="B715" t="str">
        <v>ДРП</v>
      </c>
      <c r="C715" s="52">
        <v>45407.385370370001</v>
      </c>
    </row>
    <row r="716" spans="1:3" x14ac:dyDescent="0.25">
      <c r="A716" s="23" t="s">
        <v>2390</v>
      </c>
      <c r="B716" t="str">
        <v>ДРП</v>
      </c>
      <c r="C716" s="52">
        <v>45407.390416667004</v>
      </c>
    </row>
    <row r="717" spans="1:3" x14ac:dyDescent="0.25">
      <c r="A717" s="23" t="s">
        <v>2391</v>
      </c>
      <c r="B717" t="str">
        <v>ДФГП</v>
      </c>
      <c r="C717" s="52">
        <v>45413.512777778</v>
      </c>
    </row>
    <row r="718" spans="1:3" x14ac:dyDescent="0.25">
      <c r="A718" s="23" t="s">
        <v>2392</v>
      </c>
      <c r="B718" t="str">
        <v>ДФГП</v>
      </c>
      <c r="C718" s="52">
        <v>45413.613726852003</v>
      </c>
    </row>
    <row r="719" spans="1:3" x14ac:dyDescent="0.25">
      <c r="A719" s="23" t="s">
        <v>2393</v>
      </c>
      <c r="B719" t="str">
        <v>ДРП</v>
      </c>
      <c r="C719" s="52">
        <v>45397.426365740997</v>
      </c>
    </row>
    <row r="720" spans="1:3" x14ac:dyDescent="0.25">
      <c r="A720" s="23" t="s">
        <v>2394</v>
      </c>
      <c r="B720" t="str">
        <v>ДРП</v>
      </c>
      <c r="C720" s="52">
        <v>45411.509050925997</v>
      </c>
    </row>
    <row r="721" spans="1:3" x14ac:dyDescent="0.25">
      <c r="A721" s="23" t="s">
        <v>2395</v>
      </c>
      <c r="B721" t="str">
        <v>Двкз</v>
      </c>
      <c r="C721" s="52">
        <v>45411.639363426002</v>
      </c>
    </row>
    <row r="722" spans="1:3" x14ac:dyDescent="0.25">
      <c r="A722" s="23" t="s">
        <v>2396</v>
      </c>
      <c r="B722" t="str">
        <v>ДРБ</v>
      </c>
      <c r="C722" s="52">
        <v>45409.664675925997</v>
      </c>
    </row>
    <row r="723" spans="1:3" x14ac:dyDescent="0.25">
      <c r="A723" s="23" t="s">
        <v>2397</v>
      </c>
      <c r="B723" t="str">
        <v>ДРССБ</v>
      </c>
      <c r="C723" s="52">
        <v>45415.741238426002</v>
      </c>
    </row>
    <row r="724" spans="1:3" x14ac:dyDescent="0.25">
      <c r="A724" s="23" t="s">
        <v>2398</v>
      </c>
      <c r="B724" t="str">
        <v>УИК</v>
      </c>
      <c r="C724" s="52">
        <v>45422.514432869997</v>
      </c>
    </row>
    <row r="725" spans="1:3" x14ac:dyDescent="0.25">
      <c r="A725" s="23" t="s">
        <v>2399</v>
      </c>
      <c r="B725" t="str">
        <v>ДФГП</v>
      </c>
      <c r="C725" s="52">
        <v>45418.459745369997</v>
      </c>
    </row>
    <row r="726" spans="1:3" x14ac:dyDescent="0.25">
      <c r="A726" s="23" t="s">
        <v>2400</v>
      </c>
      <c r="B726" t="str">
        <v>ДФГП</v>
      </c>
      <c r="C726" s="52">
        <v>45413.677326388999</v>
      </c>
    </row>
    <row r="727" spans="1:3" x14ac:dyDescent="0.25">
      <c r="A727" s="23" t="s">
        <v>2401</v>
      </c>
      <c r="B727" t="str">
        <v>ДФГП</v>
      </c>
      <c r="C727" s="52">
        <v>45413.613958333</v>
      </c>
    </row>
    <row r="728" spans="1:3" x14ac:dyDescent="0.25">
      <c r="A728" s="23" t="s">
        <v>2402</v>
      </c>
      <c r="B728" t="str">
        <v>ДФГП</v>
      </c>
      <c r="C728" s="52">
        <v>45413.682465277998</v>
      </c>
    </row>
    <row r="729" spans="1:3" x14ac:dyDescent="0.25">
      <c r="A729" s="23" t="s">
        <v>2403</v>
      </c>
      <c r="B729" t="str">
        <v>ДФГП</v>
      </c>
      <c r="C729" s="52">
        <v>45413.684826388999</v>
      </c>
    </row>
    <row r="730" spans="1:3" x14ac:dyDescent="0.25">
      <c r="A730" s="23" t="s">
        <v>2404</v>
      </c>
      <c r="B730" t="str">
        <v>ДРССБ</v>
      </c>
      <c r="C730" s="52">
        <v>45418.509988425998</v>
      </c>
    </row>
    <row r="731" spans="1:3" x14ac:dyDescent="0.25">
      <c r="A731" s="23" t="s">
        <v>2405</v>
      </c>
      <c r="B731" t="str">
        <v>кд</v>
      </c>
      <c r="C731" s="52">
        <v>45416.583020833001</v>
      </c>
    </row>
    <row r="732" spans="1:3" x14ac:dyDescent="0.25">
      <c r="A732" s="23" t="s">
        <v>2406</v>
      </c>
      <c r="B732" t="str">
        <v>ДФГП</v>
      </c>
      <c r="C732" s="52">
        <v>45407.590034722001</v>
      </c>
    </row>
    <row r="733" spans="1:3" x14ac:dyDescent="0.25">
      <c r="A733" s="23" t="s">
        <v>2407</v>
      </c>
      <c r="B733" t="str">
        <v>УИК</v>
      </c>
      <c r="C733" s="52">
        <v>45427.462268518997</v>
      </c>
    </row>
    <row r="734" spans="1:3" x14ac:dyDescent="0.25">
      <c r="A734" s="23" t="s">
        <v>2408</v>
      </c>
      <c r="B734" t="str">
        <v>Дрб</v>
      </c>
      <c r="C734" s="52">
        <v>45436.534942129998</v>
      </c>
    </row>
    <row r="735" spans="1:3" x14ac:dyDescent="0.25">
      <c r="A735" s="23" t="s">
        <v>2409</v>
      </c>
      <c r="B735" t="str">
        <v>УИК</v>
      </c>
      <c r="C735" s="52">
        <v>45436.654537037</v>
      </c>
    </row>
    <row r="736" spans="1:3" x14ac:dyDescent="0.25">
      <c r="A736" s="23" t="s">
        <v>2410</v>
      </c>
      <c r="B736" t="str">
        <v>Дрб</v>
      </c>
      <c r="C736" s="52">
        <v>45437.664259259</v>
      </c>
    </row>
    <row r="737" spans="1:3" x14ac:dyDescent="0.25">
      <c r="A737" s="23" t="s">
        <v>2411</v>
      </c>
      <c r="B737" t="str">
        <v>ДВКЗ</v>
      </c>
      <c r="C737" s="52">
        <v>45433.435752315003</v>
      </c>
    </row>
    <row r="738" spans="1:3" x14ac:dyDescent="0.25">
      <c r="A738" s="23" t="s">
        <v>2412</v>
      </c>
      <c r="B738" t="e">
        <v>#N/A</v>
      </c>
      <c r="C738" s="52">
        <v>45462.430069444003</v>
      </c>
    </row>
    <row r="739" spans="1:3" x14ac:dyDescent="0.25">
      <c r="A739" s="23" t="s">
        <v>2413</v>
      </c>
      <c r="B739" t="str">
        <v>двкз</v>
      </c>
      <c r="C739" s="52">
        <v>45441.656712962998</v>
      </c>
    </row>
    <row r="740" spans="1:3" x14ac:dyDescent="0.25">
      <c r="A740" s="23" t="s">
        <v>2414</v>
      </c>
      <c r="B740" t="str">
        <v>УИК</v>
      </c>
      <c r="C740" s="52">
        <v>45442.468495369998</v>
      </c>
    </row>
    <row r="741" spans="1:3" x14ac:dyDescent="0.25">
      <c r="A741" s="23" t="s">
        <v>2415</v>
      </c>
      <c r="B741" t="str">
        <v>ДФГП</v>
      </c>
      <c r="C741" s="52">
        <v>45442.690393518998</v>
      </c>
    </row>
    <row r="742" spans="1:3" x14ac:dyDescent="0.25">
      <c r="A742" s="23" t="s">
        <v>2416</v>
      </c>
      <c r="B742" t="str">
        <v>Дрб</v>
      </c>
      <c r="C742" s="52">
        <v>45436.867939814998</v>
      </c>
    </row>
    <row r="743" spans="1:3" x14ac:dyDescent="0.25">
      <c r="A743" s="23" t="s">
        <v>2417</v>
      </c>
      <c r="B743" t="e">
        <v>#N/A</v>
      </c>
      <c r="C743" s="52">
        <v>45449.470173611</v>
      </c>
    </row>
    <row r="744" spans="1:3" x14ac:dyDescent="0.25">
      <c r="A744" s="23" t="s">
        <v>2418</v>
      </c>
      <c r="B744" t="e">
        <v>#N/A</v>
      </c>
      <c r="C744" s="52">
        <v>45451.541990741003</v>
      </c>
    </row>
    <row r="745" spans="1:3" x14ac:dyDescent="0.25">
      <c r="A745" s="23" t="s">
        <v>2419</v>
      </c>
      <c r="B745" t="e">
        <v>#N/A</v>
      </c>
      <c r="C745" s="52">
        <v>45452.807453704001</v>
      </c>
    </row>
    <row r="746" spans="1:3" x14ac:dyDescent="0.25">
      <c r="A746" s="23" t="s">
        <v>2420</v>
      </c>
      <c r="B746" t="str">
        <v>УИК</v>
      </c>
      <c r="C746" s="52">
        <v>45402.60125</v>
      </c>
    </row>
    <row r="747" spans="1:3" x14ac:dyDescent="0.25">
      <c r="A747" s="23" t="s">
        <v>2421</v>
      </c>
      <c r="B747" t="str">
        <v>ДРБ</v>
      </c>
      <c r="C747" s="52">
        <v>45420.682453704001</v>
      </c>
    </row>
    <row r="748" spans="1:3" x14ac:dyDescent="0.25">
      <c r="A748" s="23" t="s">
        <v>2422</v>
      </c>
      <c r="B748" t="e">
        <v>#N/A</v>
      </c>
      <c r="C748" s="52">
        <v>45455.636967592996</v>
      </c>
    </row>
    <row r="749" spans="1:3" x14ac:dyDescent="0.25">
      <c r="A749" s="23" t="s">
        <v>2423</v>
      </c>
      <c r="B749" t="e">
        <v>#N/A</v>
      </c>
      <c r="C749" s="52">
        <v>45456.784224536997</v>
      </c>
    </row>
    <row r="750" spans="1:3" x14ac:dyDescent="0.25">
      <c r="A750" s="23" t="s">
        <v>2424</v>
      </c>
      <c r="B750" t="e">
        <v>#N/A</v>
      </c>
      <c r="C750" s="52">
        <v>45470.501793980999</v>
      </c>
    </row>
    <row r="751" spans="1:3" x14ac:dyDescent="0.25">
      <c r="A751" s="23" t="s">
        <v>2425</v>
      </c>
      <c r="B751" t="str">
        <v>ДФГП</v>
      </c>
      <c r="C751" s="52">
        <v>45383.697372684997</v>
      </c>
    </row>
    <row r="752" spans="1:3" x14ac:dyDescent="0.25">
      <c r="A752" s="23" t="s">
        <v>2426</v>
      </c>
      <c r="B752" t="str">
        <v>дрб</v>
      </c>
      <c r="C752" s="52">
        <v>45386.613842592997</v>
      </c>
    </row>
    <row r="753" spans="1:3" x14ac:dyDescent="0.25">
      <c r="A753" s="23" t="s">
        <v>2427</v>
      </c>
      <c r="B753" t="str">
        <v>дрб</v>
      </c>
      <c r="C753" s="52">
        <v>45386.655983796001</v>
      </c>
    </row>
    <row r="754" spans="1:3" x14ac:dyDescent="0.25">
      <c r="A754" s="23" t="s">
        <v>2428</v>
      </c>
      <c r="B754" t="str">
        <v>ДБУиФМ</v>
      </c>
      <c r="C754" s="52">
        <v>45385.523402778002</v>
      </c>
    </row>
    <row r="755" spans="1:3" x14ac:dyDescent="0.25">
      <c r="A755" s="23" t="s">
        <v>2429</v>
      </c>
      <c r="B755" t="e">
        <v>#N/A</v>
      </c>
      <c r="C755" s="52">
        <v>45462.507731480997</v>
      </c>
    </row>
    <row r="756" spans="1:3" x14ac:dyDescent="0.25">
      <c r="A756" s="23" t="s">
        <v>2430</v>
      </c>
      <c r="B756" t="str">
        <v>УИК</v>
      </c>
      <c r="C756" s="52">
        <v>45391.986319443997</v>
      </c>
    </row>
    <row r="757" spans="1:3" x14ac:dyDescent="0.25">
      <c r="A757" s="23" t="s">
        <v>2431</v>
      </c>
      <c r="B757" t="str">
        <v>УИК</v>
      </c>
      <c r="C757" s="52">
        <v>45395.417025463001</v>
      </c>
    </row>
    <row r="758" spans="1:3" x14ac:dyDescent="0.25">
      <c r="A758" s="23" t="s">
        <v>2432</v>
      </c>
      <c r="B758" t="str">
        <v>КД</v>
      </c>
      <c r="C758" s="52">
        <v>45426.174108796004</v>
      </c>
    </row>
    <row r="759" spans="1:3" x14ac:dyDescent="0.25">
      <c r="A759" s="23" t="s">
        <v>2433</v>
      </c>
      <c r="B759" t="str">
        <v>Дрб</v>
      </c>
      <c r="C759" s="52">
        <v>45418.713229166999</v>
      </c>
    </row>
    <row r="760" spans="1:3" x14ac:dyDescent="0.25">
      <c r="A760" s="23" t="s">
        <v>2434</v>
      </c>
      <c r="B760" t="str">
        <v>ДВКЗ</v>
      </c>
      <c r="C760" s="52">
        <v>45419.992442130002</v>
      </c>
    </row>
    <row r="761" spans="1:3" x14ac:dyDescent="0.25">
      <c r="A761" s="23" t="s">
        <v>2435</v>
      </c>
      <c r="B761" t="str">
        <v>УИК</v>
      </c>
      <c r="C761" s="52">
        <v>45384.877650463</v>
      </c>
    </row>
    <row r="762" spans="1:3" x14ac:dyDescent="0.25">
      <c r="A762" s="23" t="s">
        <v>2437</v>
      </c>
      <c r="B762" t="e">
        <v>#N/A</v>
      </c>
      <c r="C762" s="52">
        <v>45457.505590278</v>
      </c>
    </row>
    <row r="763" spans="1:3" x14ac:dyDescent="0.25">
      <c r="A763" s="23" t="s">
        <v>2438</v>
      </c>
      <c r="B763" t="str">
        <v>Двкз</v>
      </c>
      <c r="C763" s="52">
        <v>45387.416944443998</v>
      </c>
    </row>
    <row r="764" spans="1:3" x14ac:dyDescent="0.25">
      <c r="A764" s="23" t="s">
        <v>2439</v>
      </c>
      <c r="B764" t="str">
        <v>УИК</v>
      </c>
      <c r="C764" s="52">
        <v>45400.482071758997</v>
      </c>
    </row>
    <row r="765" spans="1:3" x14ac:dyDescent="0.25">
      <c r="A765" s="23" t="s">
        <v>2440</v>
      </c>
      <c r="B765" t="str">
        <v>Двкз</v>
      </c>
      <c r="C765" s="52">
        <v>45402.532210648002</v>
      </c>
    </row>
    <row r="766" spans="1:3" x14ac:dyDescent="0.25">
      <c r="A766" s="23" t="s">
        <v>2441</v>
      </c>
      <c r="B766" t="str">
        <v>дрб</v>
      </c>
      <c r="C766" s="52">
        <v>45404.759583332998</v>
      </c>
    </row>
    <row r="767" spans="1:3" x14ac:dyDescent="0.25">
      <c r="A767" s="23" t="s">
        <v>2442</v>
      </c>
      <c r="B767" t="str">
        <v>Двкз</v>
      </c>
      <c r="C767" s="52">
        <v>45404.682812500003</v>
      </c>
    </row>
    <row r="768" spans="1:3" x14ac:dyDescent="0.25">
      <c r="A768" s="23" t="s">
        <v>2443</v>
      </c>
      <c r="B768" t="str">
        <v>ДФГП</v>
      </c>
      <c r="C768" s="52">
        <v>45398.630150463003</v>
      </c>
    </row>
    <row r="769" spans="1:3" x14ac:dyDescent="0.25">
      <c r="A769" s="23" t="s">
        <v>2444</v>
      </c>
      <c r="B769" t="str">
        <v>Двкз</v>
      </c>
      <c r="C769" s="52">
        <v>45406.465983795999</v>
      </c>
    </row>
    <row r="770" spans="1:3" x14ac:dyDescent="0.25">
      <c r="A770" s="23" t="s">
        <v>2445</v>
      </c>
      <c r="B770" t="str">
        <v>ДРБ</v>
      </c>
      <c r="C770" s="52">
        <v>45407.636493056001</v>
      </c>
    </row>
    <row r="771" spans="1:3" x14ac:dyDescent="0.25">
      <c r="A771" s="23" t="s">
        <v>2446</v>
      </c>
      <c r="B771" t="str">
        <v>ДРБ</v>
      </c>
      <c r="C771" s="52">
        <v>45409.534733795997</v>
      </c>
    </row>
    <row r="772" spans="1:3" x14ac:dyDescent="0.25">
      <c r="A772" s="23" t="s">
        <v>2447</v>
      </c>
      <c r="B772" t="str">
        <v>УИК</v>
      </c>
      <c r="C772" s="52">
        <v>45407.471770832999</v>
      </c>
    </row>
    <row r="773" spans="1:3" x14ac:dyDescent="0.25">
      <c r="A773" s="23" t="s">
        <v>2448</v>
      </c>
      <c r="B773" t="e">
        <v>#N/A</v>
      </c>
      <c r="C773" s="52">
        <v>45454.574999999997</v>
      </c>
    </row>
    <row r="774" spans="1:3" x14ac:dyDescent="0.25">
      <c r="A774" s="23" t="s">
        <v>2449</v>
      </c>
      <c r="B774" t="str">
        <v>дрб</v>
      </c>
      <c r="C774" s="52">
        <v>45416.693483796</v>
      </c>
    </row>
    <row r="775" spans="1:3" x14ac:dyDescent="0.25">
      <c r="A775" s="23" t="s">
        <v>2450</v>
      </c>
      <c r="B775" t="str">
        <v>дрб</v>
      </c>
      <c r="C775" s="52">
        <v>45420.479062500002</v>
      </c>
    </row>
    <row r="776" spans="1:3" x14ac:dyDescent="0.25">
      <c r="A776" s="23" t="s">
        <v>2451</v>
      </c>
      <c r="B776" t="e">
        <v>#N/A</v>
      </c>
      <c r="C776" s="52">
        <v>45463.478946759002</v>
      </c>
    </row>
    <row r="777" spans="1:3" x14ac:dyDescent="0.25">
      <c r="A777" s="23" t="s">
        <v>2452</v>
      </c>
      <c r="B777" t="e">
        <v>#N/A</v>
      </c>
      <c r="C777" s="52">
        <v>45462.521909722003</v>
      </c>
    </row>
    <row r="778" spans="1:3" x14ac:dyDescent="0.25">
      <c r="A778" s="23" t="s">
        <v>2453</v>
      </c>
      <c r="B778" t="e">
        <v>#N/A</v>
      </c>
      <c r="C778" s="52">
        <v>45453.723460647998</v>
      </c>
    </row>
    <row r="779" spans="1:3" x14ac:dyDescent="0.25">
      <c r="A779" s="23" t="s">
        <v>2454</v>
      </c>
      <c r="B779" t="str">
        <v>ДФГП</v>
      </c>
      <c r="C779" s="52">
        <v>45429.714988426</v>
      </c>
    </row>
    <row r="780" spans="1:3" x14ac:dyDescent="0.25">
      <c r="A780" s="23" t="s">
        <v>2455</v>
      </c>
      <c r="B780" t="e">
        <v>#N/A</v>
      </c>
      <c r="C780" s="52">
        <v>45456.643344907003</v>
      </c>
    </row>
    <row r="781" spans="1:3" x14ac:dyDescent="0.25">
      <c r="A781" s="23" t="s">
        <v>2456</v>
      </c>
      <c r="B781" t="str">
        <v>ДБУиФМ</v>
      </c>
      <c r="C781" s="52">
        <v>45442.778194443999</v>
      </c>
    </row>
    <row r="782" spans="1:3" x14ac:dyDescent="0.25">
      <c r="A782" s="23" t="s">
        <v>2457</v>
      </c>
      <c r="B782" t="e">
        <v>#N/A</v>
      </c>
      <c r="C782" s="52">
        <v>45444.696689814999</v>
      </c>
    </row>
    <row r="783" spans="1:3" x14ac:dyDescent="0.25">
      <c r="A783" s="23" t="s">
        <v>2458</v>
      </c>
      <c r="B783" t="str">
        <v>УИК</v>
      </c>
      <c r="C783" s="52">
        <v>45443.688090278003</v>
      </c>
    </row>
    <row r="784" spans="1:3" x14ac:dyDescent="0.25">
      <c r="A784" s="23" t="s">
        <v>2459</v>
      </c>
      <c r="B784" t="str">
        <v>ДФГП</v>
      </c>
      <c r="C784" s="52">
        <v>45429.421377314997</v>
      </c>
    </row>
    <row r="785" spans="1:3" x14ac:dyDescent="0.25">
      <c r="A785" s="23" t="s">
        <v>2460</v>
      </c>
      <c r="B785" t="str">
        <v>ДВКЗ</v>
      </c>
      <c r="C785" s="52">
        <v>45442.833518519001</v>
      </c>
    </row>
    <row r="786" spans="1:3" x14ac:dyDescent="0.25">
      <c r="A786" s="23" t="s">
        <v>2461</v>
      </c>
      <c r="B786" t="str">
        <v>КД</v>
      </c>
      <c r="C786" s="52">
        <v>45438.999027778002</v>
      </c>
    </row>
    <row r="787" spans="1:3" x14ac:dyDescent="0.25">
      <c r="A787" s="23" t="s">
        <v>2462</v>
      </c>
      <c r="B787" t="str">
        <v>ДВКЗ</v>
      </c>
      <c r="C787" s="52">
        <v>45435.493645832998</v>
      </c>
    </row>
    <row r="788" spans="1:3" x14ac:dyDescent="0.25">
      <c r="A788" s="23" t="s">
        <v>2463</v>
      </c>
      <c r="B788" t="e">
        <v>#N/A</v>
      </c>
      <c r="C788" s="52">
        <v>45448.251134259001</v>
      </c>
    </row>
    <row r="789" spans="1:3" x14ac:dyDescent="0.25">
      <c r="A789" s="23" t="s">
        <v>2464</v>
      </c>
      <c r="B789" t="e">
        <v>#N/A</v>
      </c>
      <c r="C789" s="52">
        <v>45448.497256944</v>
      </c>
    </row>
    <row r="790" spans="1:3" x14ac:dyDescent="0.25">
      <c r="A790" s="23" t="s">
        <v>2465</v>
      </c>
      <c r="B790" t="e">
        <v>#N/A</v>
      </c>
      <c r="C790" s="52">
        <v>45450.431956018998</v>
      </c>
    </row>
    <row r="791" spans="1:3" x14ac:dyDescent="0.25">
      <c r="A791" s="23" t="s">
        <v>2466</v>
      </c>
      <c r="B791" t="str">
        <v>УИК</v>
      </c>
      <c r="C791" s="52">
        <v>45423.233611110998</v>
      </c>
    </row>
    <row r="792" spans="1:3" x14ac:dyDescent="0.25">
      <c r="A792" s="23" t="s">
        <v>2467</v>
      </c>
      <c r="B792" t="e">
        <v>#N/A</v>
      </c>
      <c r="C792" s="52">
        <v>45453.455393518998</v>
      </c>
    </row>
    <row r="793" spans="1:3" x14ac:dyDescent="0.25">
      <c r="A793" s="23" t="s">
        <v>2468</v>
      </c>
      <c r="B793" t="str">
        <v>ДРССБ</v>
      </c>
      <c r="C793" s="52">
        <v>45412.066655092996</v>
      </c>
    </row>
    <row r="794" spans="1:3" x14ac:dyDescent="0.25">
      <c r="A794" s="23" t="s">
        <v>2436</v>
      </c>
      <c r="B794" t="str">
        <v>УИК</v>
      </c>
      <c r="C794" s="52">
        <v>45442.403888888999</v>
      </c>
    </row>
    <row r="795" spans="1:3" x14ac:dyDescent="0.25">
      <c r="A795" s="23" t="s">
        <v>2469</v>
      </c>
      <c r="B795" t="str">
        <v>дрб</v>
      </c>
      <c r="C795" s="52">
        <v>45418.630844906998</v>
      </c>
    </row>
    <row r="796" spans="1:3" x14ac:dyDescent="0.25">
      <c r="A796" s="23" t="s">
        <v>2470</v>
      </c>
      <c r="B796" t="str">
        <v>дрб</v>
      </c>
      <c r="C796" s="52">
        <v>45419.603148148002</v>
      </c>
    </row>
    <row r="797" spans="1:3" x14ac:dyDescent="0.25">
      <c r="A797" s="23" t="s">
        <v>2471</v>
      </c>
      <c r="B797" t="str">
        <v>УИК</v>
      </c>
      <c r="C797" s="52">
        <v>45439.833009258997</v>
      </c>
    </row>
    <row r="798" spans="1:3" x14ac:dyDescent="0.25">
      <c r="A798" s="23" t="s">
        <v>4038</v>
      </c>
      <c r="B798" t="e">
        <v>#N/A</v>
      </c>
      <c r="C798" s="52">
        <v>45470.782986111</v>
      </c>
    </row>
    <row r="799" spans="1:3" x14ac:dyDescent="0.25">
      <c r="A799" s="23" t="s">
        <v>2472</v>
      </c>
      <c r="B799" t="str">
        <v>УИК</v>
      </c>
      <c r="C799" s="52">
        <v>45426.198738425999</v>
      </c>
    </row>
    <row r="800" spans="1:3" x14ac:dyDescent="0.25">
      <c r="A800" s="23" t="s">
        <v>4039</v>
      </c>
      <c r="B800" t="e">
        <v>#N/A</v>
      </c>
      <c r="C800" s="52">
        <v>45470.781527778003</v>
      </c>
    </row>
    <row r="801" spans="1:3" x14ac:dyDescent="0.25">
      <c r="A801" s="23" t="s">
        <v>2473</v>
      </c>
      <c r="B801" t="str">
        <v>ДРБ</v>
      </c>
      <c r="C801" s="52">
        <v>45395.682442129997</v>
      </c>
    </row>
    <row r="802" spans="1:3" x14ac:dyDescent="0.25">
      <c r="A802" s="23" t="s">
        <v>2831</v>
      </c>
      <c r="B802" t="e">
        <v>#N/A</v>
      </c>
      <c r="C802" s="52">
        <v>45470.635555556</v>
      </c>
    </row>
    <row r="803" spans="1:3" x14ac:dyDescent="0.25">
      <c r="A803" s="23" t="s">
        <v>2828</v>
      </c>
      <c r="B803" t="e">
        <v>#N/A</v>
      </c>
      <c r="C803" s="52">
        <v>45470.562037037002</v>
      </c>
    </row>
    <row r="804" spans="1:3" x14ac:dyDescent="0.25">
      <c r="A804" s="23" t="s">
        <v>4040</v>
      </c>
      <c r="B804" t="e">
        <v>#N/A</v>
      </c>
      <c r="C804" s="52">
        <v>45471.555243055998</v>
      </c>
    </row>
    <row r="805" spans="1:3" x14ac:dyDescent="0.25">
      <c r="A805" s="23" t="s">
        <v>2474</v>
      </c>
      <c r="B805" t="str">
        <v>ДРССБ</v>
      </c>
      <c r="C805" s="52">
        <v>45397.452210648</v>
      </c>
    </row>
    <row r="806" spans="1:3" x14ac:dyDescent="0.25">
      <c r="A806" s="23" t="s">
        <v>2475</v>
      </c>
      <c r="B806" t="str">
        <v>ДФГП</v>
      </c>
      <c r="C806" s="52">
        <v>45399.976400462998</v>
      </c>
    </row>
    <row r="807" spans="1:3" x14ac:dyDescent="0.25">
      <c r="A807" s="23" t="s">
        <v>2476</v>
      </c>
      <c r="B807" t="str">
        <v>ДРБ</v>
      </c>
      <c r="C807" s="52">
        <v>45401.487175925999</v>
      </c>
    </row>
    <row r="808" spans="1:3" x14ac:dyDescent="0.25">
      <c r="A808" s="23" t="s">
        <v>2477</v>
      </c>
      <c r="B808" t="str">
        <v>ДРБ</v>
      </c>
      <c r="C808" s="52">
        <v>45399.705590277998</v>
      </c>
    </row>
    <row r="809" spans="1:3" x14ac:dyDescent="0.25">
      <c r="A809" s="23" t="s">
        <v>2478</v>
      </c>
      <c r="B809" t="str">
        <v>УИК</v>
      </c>
      <c r="C809" s="52">
        <v>45405.445636573997</v>
      </c>
    </row>
    <row r="810" spans="1:3" x14ac:dyDescent="0.25">
      <c r="A810" s="23" t="s">
        <v>2479</v>
      </c>
      <c r="B810" t="str">
        <v>ДРБ</v>
      </c>
      <c r="C810" s="52">
        <v>45385.822627314999</v>
      </c>
    </row>
    <row r="811" spans="1:3" x14ac:dyDescent="0.25">
      <c r="A811" s="23" t="s">
        <v>2480</v>
      </c>
      <c r="B811" t="str">
        <v>КД</v>
      </c>
      <c r="C811" s="52">
        <v>45391.486145832998</v>
      </c>
    </row>
    <row r="812" spans="1:3" x14ac:dyDescent="0.25">
      <c r="A812" s="23" t="s">
        <v>2481</v>
      </c>
      <c r="B812" t="str">
        <v>ДФГП</v>
      </c>
      <c r="C812" s="52">
        <v>45395.712164352</v>
      </c>
    </row>
    <row r="813" spans="1:3" x14ac:dyDescent="0.25">
      <c r="A813" s="23" t="s">
        <v>2482</v>
      </c>
      <c r="B813" t="str">
        <v>УИК</v>
      </c>
      <c r="C813" s="52">
        <v>45387.731944444</v>
      </c>
    </row>
    <row r="814" spans="1:3" x14ac:dyDescent="0.25">
      <c r="A814" s="23" t="s">
        <v>2483</v>
      </c>
      <c r="B814" t="str">
        <v>ДРБ</v>
      </c>
      <c r="C814" s="52">
        <v>45388.508611110999</v>
      </c>
    </row>
    <row r="815" spans="1:3" x14ac:dyDescent="0.25">
      <c r="A815" s="23" t="s">
        <v>2484</v>
      </c>
      <c r="B815" t="str">
        <v>УИК</v>
      </c>
      <c r="C815" s="52">
        <v>45420.657789352001</v>
      </c>
    </row>
    <row r="816" spans="1:3" x14ac:dyDescent="0.25">
      <c r="A816" s="23" t="s">
        <v>2485</v>
      </c>
      <c r="B816" t="str">
        <v>ДРБ</v>
      </c>
      <c r="C816" s="52">
        <v>45405.763391203996</v>
      </c>
    </row>
    <row r="817" spans="1:3" x14ac:dyDescent="0.25">
      <c r="A817" s="23" t="s">
        <v>2486</v>
      </c>
      <c r="B817" t="str">
        <v>УИК</v>
      </c>
      <c r="C817" s="52">
        <v>45404.741550926003</v>
      </c>
    </row>
    <row r="818" spans="1:3" x14ac:dyDescent="0.25">
      <c r="A818" s="23" t="s">
        <v>2487</v>
      </c>
      <c r="B818" t="str">
        <v>ДРССБ</v>
      </c>
      <c r="C818" s="52">
        <v>45395.678773148</v>
      </c>
    </row>
    <row r="819" spans="1:3" x14ac:dyDescent="0.25">
      <c r="A819" s="23" t="s">
        <v>2488</v>
      </c>
      <c r="B819" t="str">
        <v>УИК</v>
      </c>
      <c r="C819" s="52">
        <v>45395.414444444003</v>
      </c>
    </row>
    <row r="820" spans="1:3" x14ac:dyDescent="0.25">
      <c r="A820" s="23" t="s">
        <v>2489</v>
      </c>
      <c r="B820" t="str">
        <v>УИК</v>
      </c>
      <c r="C820" s="52">
        <v>45400.674131943997</v>
      </c>
    </row>
    <row r="821" spans="1:3" x14ac:dyDescent="0.25">
      <c r="A821" s="23" t="s">
        <v>2490</v>
      </c>
      <c r="B821" t="str">
        <v>ДРБ</v>
      </c>
      <c r="C821" s="52">
        <v>45401.706585647997</v>
      </c>
    </row>
    <row r="822" spans="1:3" x14ac:dyDescent="0.25">
      <c r="A822" s="23" t="s">
        <v>2491</v>
      </c>
      <c r="B822" t="str">
        <v>УИК</v>
      </c>
      <c r="C822" s="52">
        <v>45411.512569443999</v>
      </c>
    </row>
    <row r="823" spans="1:3" x14ac:dyDescent="0.25">
      <c r="A823" s="23" t="s">
        <v>2492</v>
      </c>
      <c r="B823" t="str">
        <v>ДФГП</v>
      </c>
      <c r="C823" s="52">
        <v>45404.960370369998</v>
      </c>
    </row>
    <row r="824" spans="1:3" x14ac:dyDescent="0.25">
      <c r="A824" s="23" t="s">
        <v>2493</v>
      </c>
      <c r="B824" t="str">
        <v>Двкз</v>
      </c>
      <c r="C824" s="52">
        <v>45411.708043981002</v>
      </c>
    </row>
    <row r="825" spans="1:3" x14ac:dyDescent="0.25">
      <c r="A825" s="23" t="s">
        <v>2494</v>
      </c>
      <c r="B825" t="e">
        <v>#N/A</v>
      </c>
      <c r="C825" s="52">
        <v>45463.579351852</v>
      </c>
    </row>
    <row r="826" spans="1:3" x14ac:dyDescent="0.25">
      <c r="A826" s="23" t="s">
        <v>2495</v>
      </c>
      <c r="B826" t="str">
        <v>УИК</v>
      </c>
      <c r="C826" s="52">
        <v>45409.355439815001</v>
      </c>
    </row>
    <row r="827" spans="1:3" x14ac:dyDescent="0.25">
      <c r="A827" s="23" t="s">
        <v>2496</v>
      </c>
      <c r="B827" t="str">
        <v>цму</v>
      </c>
      <c r="C827" s="52">
        <v>45420.085231481004</v>
      </c>
    </row>
    <row r="828" spans="1:3" x14ac:dyDescent="0.25">
      <c r="A828" s="23" t="s">
        <v>2497</v>
      </c>
      <c r="B828" t="e">
        <v>#N/A</v>
      </c>
      <c r="C828" s="52">
        <v>45463.71875</v>
      </c>
    </row>
    <row r="829" spans="1:3" x14ac:dyDescent="0.25">
      <c r="A829" s="23" t="s">
        <v>2498</v>
      </c>
      <c r="B829" t="str">
        <v>ДФГП</v>
      </c>
      <c r="C829" s="52">
        <v>45420.639756944001</v>
      </c>
    </row>
    <row r="830" spans="1:3" x14ac:dyDescent="0.25">
      <c r="A830" s="23" t="s">
        <v>2499</v>
      </c>
      <c r="B830" t="e">
        <v>#N/A</v>
      </c>
      <c r="C830" s="52">
        <v>45454.357523147999</v>
      </c>
    </row>
    <row r="831" spans="1:3" x14ac:dyDescent="0.25">
      <c r="A831" s="23" t="s">
        <v>2500</v>
      </c>
      <c r="B831" t="str">
        <v>ДБУиФМ</v>
      </c>
      <c r="C831" s="52">
        <v>45418.541458332998</v>
      </c>
    </row>
    <row r="832" spans="1:3" x14ac:dyDescent="0.25">
      <c r="A832" s="23" t="s">
        <v>2501</v>
      </c>
      <c r="B832" t="str">
        <v>ДБУиФМ</v>
      </c>
      <c r="C832" s="52">
        <v>45433.471076389003</v>
      </c>
    </row>
    <row r="833" spans="1:3" x14ac:dyDescent="0.25">
      <c r="A833" s="23" t="s">
        <v>2502</v>
      </c>
      <c r="B833" t="str">
        <v>дрб</v>
      </c>
      <c r="C833" s="52">
        <v>45425.684328704003</v>
      </c>
    </row>
    <row r="834" spans="1:3" x14ac:dyDescent="0.25">
      <c r="A834" s="23" t="s">
        <v>2503</v>
      </c>
      <c r="B834" t="e">
        <v>#N/A</v>
      </c>
      <c r="C834" s="52">
        <v>45465.861793980999</v>
      </c>
    </row>
    <row r="835" spans="1:3" x14ac:dyDescent="0.25">
      <c r="A835" s="23" t="s">
        <v>2504</v>
      </c>
      <c r="B835" t="str">
        <v>ДФГП</v>
      </c>
      <c r="C835" s="52">
        <v>45433.658217593002</v>
      </c>
    </row>
    <row r="836" spans="1:3" x14ac:dyDescent="0.25">
      <c r="A836" s="23" t="s">
        <v>2505</v>
      </c>
      <c r="B836" t="str">
        <v>УИК</v>
      </c>
      <c r="C836" s="52">
        <v>45433.718715278002</v>
      </c>
    </row>
    <row r="837" spans="1:3" x14ac:dyDescent="0.25">
      <c r="A837" s="23" t="s">
        <v>2506</v>
      </c>
      <c r="B837" t="str">
        <v>ДФГП</v>
      </c>
      <c r="C837" s="52">
        <v>45441.502893518998</v>
      </c>
    </row>
    <row r="838" spans="1:3" x14ac:dyDescent="0.25">
      <c r="A838" s="23" t="s">
        <v>2507</v>
      </c>
      <c r="B838" t="str">
        <v>ДВКЗ</v>
      </c>
      <c r="C838" s="52">
        <v>45440.950636574002</v>
      </c>
    </row>
    <row r="839" spans="1:3" x14ac:dyDescent="0.25">
      <c r="A839" s="23" t="s">
        <v>2508</v>
      </c>
      <c r="B839" t="str">
        <v>дрб</v>
      </c>
      <c r="C839" s="52">
        <v>45426.745694443998</v>
      </c>
    </row>
    <row r="840" spans="1:3" x14ac:dyDescent="0.25">
      <c r="A840" s="23" t="s">
        <v>2509</v>
      </c>
      <c r="B840" t="e">
        <v>#N/A</v>
      </c>
      <c r="C840" s="52">
        <v>45456.736828704001</v>
      </c>
    </row>
    <row r="841" spans="1:3" x14ac:dyDescent="0.25">
      <c r="A841" s="23" t="s">
        <v>2510</v>
      </c>
      <c r="B841" t="e">
        <v>#N/A</v>
      </c>
      <c r="C841" s="52">
        <v>45454.748078703997</v>
      </c>
    </row>
    <row r="842" spans="1:3" x14ac:dyDescent="0.25">
      <c r="A842" s="23" t="s">
        <v>2511</v>
      </c>
      <c r="B842" t="e">
        <v>#N/A</v>
      </c>
      <c r="C842" s="52">
        <v>45469.011168981</v>
      </c>
    </row>
    <row r="843" spans="1:3" x14ac:dyDescent="0.25">
      <c r="A843" s="23" t="s">
        <v>2512</v>
      </c>
      <c r="B843" t="e">
        <v>#N/A</v>
      </c>
      <c r="C843" s="52">
        <v>45466.905393519002</v>
      </c>
    </row>
    <row r="844" spans="1:3" x14ac:dyDescent="0.25">
      <c r="A844" s="23" t="s">
        <v>2513</v>
      </c>
      <c r="B844" t="e">
        <v>#N/A</v>
      </c>
      <c r="C844" s="52">
        <v>45469.503518518999</v>
      </c>
    </row>
    <row r="845" spans="1:3" x14ac:dyDescent="0.25">
      <c r="A845" s="23" t="s">
        <v>2514</v>
      </c>
      <c r="B845" t="str">
        <v>ДВКЗ</v>
      </c>
      <c r="C845" s="52">
        <v>45433.753113425999</v>
      </c>
    </row>
    <row r="846" spans="1:3" x14ac:dyDescent="0.25">
      <c r="A846" s="23" t="s">
        <v>2515</v>
      </c>
      <c r="B846" t="e">
        <v>#N/A</v>
      </c>
      <c r="C846" s="52">
        <v>45450.396296295999</v>
      </c>
    </row>
    <row r="847" spans="1:3" x14ac:dyDescent="0.25">
      <c r="A847" s="23" t="s">
        <v>2516</v>
      </c>
      <c r="B847" t="e">
        <v>#N/A</v>
      </c>
      <c r="C847" s="52">
        <v>45451.420428240999</v>
      </c>
    </row>
    <row r="848" spans="1:3" x14ac:dyDescent="0.25">
      <c r="A848" s="23" t="s">
        <v>2517</v>
      </c>
      <c r="B848" t="e">
        <v>#N/A</v>
      </c>
      <c r="C848" s="52">
        <v>45453.484432869998</v>
      </c>
    </row>
    <row r="849" spans="1:3" x14ac:dyDescent="0.25">
      <c r="A849" s="23" t="s">
        <v>2518</v>
      </c>
      <c r="B849" t="e">
        <v>#N/A</v>
      </c>
      <c r="C849" s="52">
        <v>45470.744618056</v>
      </c>
    </row>
    <row r="850" spans="1:3" x14ac:dyDescent="0.25">
      <c r="A850" s="23" t="s">
        <v>2519</v>
      </c>
      <c r="B850" t="e">
        <v>#N/A</v>
      </c>
      <c r="C850" s="52">
        <v>45447.505289351997</v>
      </c>
    </row>
    <row r="851" spans="1:3" x14ac:dyDescent="0.25">
      <c r="A851" s="23" t="s">
        <v>2520</v>
      </c>
      <c r="B851" t="str">
        <v>дрб</v>
      </c>
      <c r="C851" s="52">
        <v>45435.448761574</v>
      </c>
    </row>
    <row r="852" spans="1:3" x14ac:dyDescent="0.25">
      <c r="A852" s="23" t="s">
        <v>2521</v>
      </c>
      <c r="B852" t="str">
        <v>дрб</v>
      </c>
      <c r="C852" s="52">
        <v>45439.422060185003</v>
      </c>
    </row>
    <row r="853" spans="1:3" x14ac:dyDescent="0.25">
      <c r="A853" s="23" t="s">
        <v>2522</v>
      </c>
      <c r="B853" t="str">
        <v>ДРБ</v>
      </c>
      <c r="C853" s="52">
        <v>45401.676238426</v>
      </c>
    </row>
    <row r="854" spans="1:3" x14ac:dyDescent="0.25">
      <c r="A854" s="23" t="s">
        <v>2825</v>
      </c>
      <c r="B854" t="e">
        <v>#N/A</v>
      </c>
      <c r="C854" s="52">
        <v>45467.744976852002</v>
      </c>
    </row>
    <row r="855" spans="1:3" x14ac:dyDescent="0.25">
      <c r="A855" s="23" t="s">
        <v>2523</v>
      </c>
      <c r="B855" t="e">
        <v>#N/A</v>
      </c>
      <c r="C855" s="52">
        <v>45457.696273148002</v>
      </c>
    </row>
    <row r="856" spans="1:3" x14ac:dyDescent="0.25">
      <c r="A856" s="23" t="s">
        <v>2524</v>
      </c>
      <c r="B856" t="str">
        <v>дрб</v>
      </c>
      <c r="C856" s="52">
        <v>45412.432638888997</v>
      </c>
    </row>
    <row r="857" spans="1:3" x14ac:dyDescent="0.25">
      <c r="A857" s="23" t="s">
        <v>2525</v>
      </c>
      <c r="B857" t="str">
        <v>ДРБ</v>
      </c>
      <c r="C857" s="52">
        <v>45385.538599537002</v>
      </c>
    </row>
    <row r="858" spans="1:3" x14ac:dyDescent="0.25">
      <c r="A858" s="23" t="s">
        <v>2526</v>
      </c>
      <c r="B858" t="e">
        <v>#N/A</v>
      </c>
      <c r="C858" s="52">
        <v>45464.022986110998</v>
      </c>
    </row>
    <row r="859" spans="1:3" x14ac:dyDescent="0.25">
      <c r="A859" s="23" t="s">
        <v>2527</v>
      </c>
      <c r="B859" t="e">
        <v>#N/A</v>
      </c>
      <c r="C859" s="52">
        <v>45455.779930555997</v>
      </c>
    </row>
    <row r="860" spans="1:3" x14ac:dyDescent="0.25">
      <c r="A860" s="23" t="s">
        <v>2528</v>
      </c>
      <c r="B860" t="str">
        <v>ДРБ</v>
      </c>
      <c r="C860" s="52">
        <v>45401.434976851997</v>
      </c>
    </row>
    <row r="861" spans="1:3" x14ac:dyDescent="0.25">
      <c r="A861" s="23" t="s">
        <v>2529</v>
      </c>
      <c r="B861" t="str">
        <v>ДФГП</v>
      </c>
      <c r="C861" s="52">
        <v>45412.558622684999</v>
      </c>
    </row>
    <row r="862" spans="1:3" x14ac:dyDescent="0.25">
      <c r="A862" s="23" t="s">
        <v>2530</v>
      </c>
      <c r="B862" t="str">
        <v>кд</v>
      </c>
      <c r="C862" s="52">
        <v>45422.938703704</v>
      </c>
    </row>
    <row r="863" spans="1:3" x14ac:dyDescent="0.25">
      <c r="A863" s="23" t="s">
        <v>2830</v>
      </c>
      <c r="B863" t="e">
        <v>#N/A</v>
      </c>
      <c r="C863" s="52">
        <v>45470.613217593003</v>
      </c>
    </row>
    <row r="864" spans="1:3" x14ac:dyDescent="0.25">
      <c r="A864" s="23" t="s">
        <v>2531</v>
      </c>
      <c r="B864" t="str">
        <v>дрб</v>
      </c>
      <c r="C864" s="52">
        <v>45426.398356480997</v>
      </c>
    </row>
    <row r="865" spans="1:3" x14ac:dyDescent="0.25">
      <c r="A865" s="23" t="s">
        <v>2532</v>
      </c>
      <c r="B865" t="str">
        <v>ДБУиФМ</v>
      </c>
      <c r="C865" s="52">
        <v>45390.449606481001</v>
      </c>
    </row>
    <row r="866" spans="1:3" x14ac:dyDescent="0.25">
      <c r="A866" s="23" t="s">
        <v>2533</v>
      </c>
      <c r="B866" t="str">
        <v>ДФГП</v>
      </c>
      <c r="C866" s="52">
        <v>45412.508368055998</v>
      </c>
    </row>
    <row r="867" spans="1:3" x14ac:dyDescent="0.25">
      <c r="A867" s="23" t="s">
        <v>2534</v>
      </c>
      <c r="B867" t="str">
        <v>Двкз</v>
      </c>
      <c r="C867" s="52">
        <v>45387.531018519003</v>
      </c>
    </row>
    <row r="868" spans="1:3" x14ac:dyDescent="0.25">
      <c r="A868" s="23" t="s">
        <v>2535</v>
      </c>
      <c r="B868" t="str">
        <v>дрб</v>
      </c>
      <c r="C868" s="52">
        <v>45437.044583333001</v>
      </c>
    </row>
    <row r="869" spans="1:3" x14ac:dyDescent="0.25">
      <c r="A869" s="23" t="s">
        <v>2536</v>
      </c>
      <c r="B869" t="str">
        <v>дрб</v>
      </c>
      <c r="C869" s="52">
        <v>45440.639074074003</v>
      </c>
    </row>
    <row r="870" spans="1:3" x14ac:dyDescent="0.25">
      <c r="A870" s="23" t="s">
        <v>2537</v>
      </c>
      <c r="B870" t="str">
        <v>Двкз</v>
      </c>
      <c r="C870" s="52">
        <v>45386.783564814999</v>
      </c>
    </row>
    <row r="871" spans="1:3" x14ac:dyDescent="0.25">
      <c r="A871" s="23" t="s">
        <v>2538</v>
      </c>
      <c r="B871" t="str">
        <v>ДРБ</v>
      </c>
      <c r="C871" s="52">
        <v>45391.494548611001</v>
      </c>
    </row>
    <row r="872" spans="1:3" x14ac:dyDescent="0.25">
      <c r="A872" s="23" t="s">
        <v>2549</v>
      </c>
      <c r="B872" t="e">
        <v>#N/A</v>
      </c>
      <c r="C872" s="52">
        <v>45465.573101852002</v>
      </c>
    </row>
    <row r="873" spans="1:3" x14ac:dyDescent="0.25">
      <c r="A873" s="23" t="s">
        <v>2539</v>
      </c>
      <c r="B873" t="str">
        <v>ДБУиФМ</v>
      </c>
      <c r="C873" s="52">
        <v>45390.449097222001</v>
      </c>
    </row>
    <row r="874" spans="1:3" x14ac:dyDescent="0.25">
      <c r="A874" s="23" t="s">
        <v>2540</v>
      </c>
      <c r="B874" t="str">
        <v>ДРБ</v>
      </c>
      <c r="C874" s="52">
        <v>45387.397962962998</v>
      </c>
    </row>
    <row r="875" spans="1:3" x14ac:dyDescent="0.25">
      <c r="A875" s="23" t="s">
        <v>2541</v>
      </c>
      <c r="B875" t="str">
        <v>ДРП</v>
      </c>
      <c r="C875" s="52">
        <v>45419.659861111002</v>
      </c>
    </row>
    <row r="876" spans="1:3" x14ac:dyDescent="0.25">
      <c r="A876" s="23" t="s">
        <v>2542</v>
      </c>
      <c r="B876" t="str">
        <v>КД</v>
      </c>
      <c r="C876" s="52">
        <v>45384.978483796003</v>
      </c>
    </row>
    <row r="877" spans="1:3" x14ac:dyDescent="0.25">
      <c r="A877" s="23" t="s">
        <v>2543</v>
      </c>
      <c r="B877" t="str">
        <v>ДРБ</v>
      </c>
      <c r="C877" s="52">
        <v>45383.516527778003</v>
      </c>
    </row>
    <row r="878" spans="1:3" x14ac:dyDescent="0.25">
      <c r="A878" s="23" t="s">
        <v>2544</v>
      </c>
      <c r="B878" t="str">
        <v>ДФГП</v>
      </c>
      <c r="C878" s="52">
        <v>45404.648136573996</v>
      </c>
    </row>
    <row r="879" spans="1:3" x14ac:dyDescent="0.25">
      <c r="A879" s="23" t="s">
        <v>2545</v>
      </c>
      <c r="B879" t="str">
        <v>УИК</v>
      </c>
      <c r="C879" s="52">
        <v>45407.742048610999</v>
      </c>
    </row>
    <row r="880" spans="1:3" x14ac:dyDescent="0.25">
      <c r="A880" s="23" t="s">
        <v>2546</v>
      </c>
      <c r="B880" t="str">
        <v>КД</v>
      </c>
      <c r="C880" s="52">
        <v>45411.670069444001</v>
      </c>
    </row>
    <row r="881" spans="1:3" x14ac:dyDescent="0.25">
      <c r="A881" s="23" t="s">
        <v>2547</v>
      </c>
      <c r="B881" t="str">
        <v>дрб</v>
      </c>
      <c r="C881" s="52">
        <v>45421.562569444002</v>
      </c>
    </row>
    <row r="882" spans="1:3" x14ac:dyDescent="0.25">
      <c r="A882" s="23" t="s">
        <v>2548</v>
      </c>
      <c r="B882" t="str">
        <v>УИК</v>
      </c>
      <c r="C882" s="52">
        <v>45405.722187500003</v>
      </c>
    </row>
    <row r="883" spans="1:3" x14ac:dyDescent="0.25">
      <c r="A883" s="23" t="s">
        <v>2550</v>
      </c>
      <c r="B883" t="str">
        <v>Дрб</v>
      </c>
      <c r="C883" s="52">
        <v>45422.566747684999</v>
      </c>
    </row>
    <row r="884" spans="1:3" x14ac:dyDescent="0.25">
      <c r="A884" s="23" t="s">
        <v>2551</v>
      </c>
      <c r="B884" t="str">
        <v>ДБУиФМ</v>
      </c>
      <c r="C884" s="52">
        <v>45429.453472221998</v>
      </c>
    </row>
    <row r="885" spans="1:3" x14ac:dyDescent="0.25">
      <c r="A885" s="23" t="s">
        <v>2552</v>
      </c>
      <c r="B885" t="str">
        <v>дрб</v>
      </c>
      <c r="C885" s="52">
        <v>45431.655833333003</v>
      </c>
    </row>
    <row r="886" spans="1:3" x14ac:dyDescent="0.25">
      <c r="A886" s="23" t="s">
        <v>2553</v>
      </c>
      <c r="B886" t="e">
        <v>#N/A</v>
      </c>
      <c r="C886" s="52">
        <v>45463.943217592998</v>
      </c>
    </row>
    <row r="887" spans="1:3" x14ac:dyDescent="0.25">
      <c r="A887" s="23" t="s">
        <v>2554</v>
      </c>
      <c r="B887" t="str">
        <v>УИК</v>
      </c>
      <c r="C887" s="52">
        <v>45433.412708333002</v>
      </c>
    </row>
    <row r="888" spans="1:3" x14ac:dyDescent="0.25">
      <c r="A888" s="23" t="s">
        <v>2555</v>
      </c>
      <c r="B888" t="e">
        <v>#N/A</v>
      </c>
      <c r="C888" s="52">
        <v>45467.713310184998</v>
      </c>
    </row>
    <row r="889" spans="1:3" x14ac:dyDescent="0.25">
      <c r="A889" s="23" t="s">
        <v>2556</v>
      </c>
      <c r="B889" t="e">
        <v>#N/A</v>
      </c>
      <c r="C889" s="52">
        <v>45469.202592592999</v>
      </c>
    </row>
    <row r="890" spans="1:3" x14ac:dyDescent="0.25">
      <c r="A890" s="23" t="s">
        <v>2557</v>
      </c>
      <c r="B890" t="str">
        <v>ДРБ</v>
      </c>
      <c r="C890" s="52">
        <v>45384.631898148</v>
      </c>
    </row>
    <row r="891" spans="1:3" x14ac:dyDescent="0.25">
      <c r="A891" s="23" t="s">
        <v>2558</v>
      </c>
      <c r="B891" t="str">
        <v>КД</v>
      </c>
      <c r="C891" s="52">
        <v>45387.497407406998</v>
      </c>
    </row>
    <row r="892" spans="1:3" x14ac:dyDescent="0.25">
      <c r="A892" s="23" t="s">
        <v>2559</v>
      </c>
      <c r="B892" t="str">
        <v>ДРБ</v>
      </c>
      <c r="C892" s="52">
        <v>45433.470196759001</v>
      </c>
    </row>
    <row r="893" spans="1:3" x14ac:dyDescent="0.25">
      <c r="A893" s="23" t="s">
        <v>2560</v>
      </c>
      <c r="B893" t="str">
        <v>ДРБ</v>
      </c>
      <c r="C893" s="52">
        <v>45432.473495370003</v>
      </c>
    </row>
    <row r="894" spans="1:3" x14ac:dyDescent="0.25">
      <c r="A894" s="23" t="s">
        <v>2561</v>
      </c>
      <c r="B894" t="str">
        <v>УИК</v>
      </c>
      <c r="C894" s="52">
        <v>45440.615740740999</v>
      </c>
    </row>
    <row r="895" spans="1:3" x14ac:dyDescent="0.25">
      <c r="A895" s="23" t="s">
        <v>2562</v>
      </c>
      <c r="B895" t="str">
        <v>Дрб</v>
      </c>
      <c r="C895" s="52">
        <v>45439.729722222</v>
      </c>
    </row>
    <row r="896" spans="1:3" x14ac:dyDescent="0.25">
      <c r="A896" s="23" t="s">
        <v>2563</v>
      </c>
      <c r="B896" t="str">
        <v>ДВКЗ</v>
      </c>
      <c r="C896" s="52">
        <v>45439.689606480999</v>
      </c>
    </row>
    <row r="897" spans="1:3" x14ac:dyDescent="0.25">
      <c r="A897" s="23" t="s">
        <v>2564</v>
      </c>
      <c r="B897" t="e">
        <v>#N/A</v>
      </c>
      <c r="C897" s="52">
        <v>45447.754641204003</v>
      </c>
    </row>
    <row r="898" spans="1:3" x14ac:dyDescent="0.25">
      <c r="A898" s="23" t="s">
        <v>2565</v>
      </c>
      <c r="B898" t="str">
        <v>ДРБ</v>
      </c>
      <c r="C898" s="52">
        <v>45440.696990741002</v>
      </c>
    </row>
    <row r="899" spans="1:3" x14ac:dyDescent="0.25">
      <c r="A899" s="23" t="s">
        <v>2566</v>
      </c>
      <c r="B899" t="e">
        <v>#N/A</v>
      </c>
      <c r="C899" s="52">
        <v>45446.848819444</v>
      </c>
    </row>
    <row r="900" spans="1:3" x14ac:dyDescent="0.25">
      <c r="A900" s="23" t="s">
        <v>2567</v>
      </c>
      <c r="B900" t="str">
        <v>Дрб</v>
      </c>
      <c r="C900" s="52">
        <v>45443.693078703996</v>
      </c>
    </row>
    <row r="901" spans="1:3" x14ac:dyDescent="0.25">
      <c r="A901" s="23" t="s">
        <v>2568</v>
      </c>
      <c r="B901" t="str">
        <v>ДБУиФМ</v>
      </c>
      <c r="C901" s="52">
        <v>45442.663946758999</v>
      </c>
    </row>
    <row r="902" spans="1:3" x14ac:dyDescent="0.25">
      <c r="A902" s="23" t="s">
        <v>2569</v>
      </c>
      <c r="B902" t="str">
        <v>дрб</v>
      </c>
      <c r="C902" s="52">
        <v>45441.915787037004</v>
      </c>
    </row>
    <row r="903" spans="1:3" x14ac:dyDescent="0.25">
      <c r="A903" s="23" t="s">
        <v>2570</v>
      </c>
      <c r="B903" t="str">
        <v>дрб</v>
      </c>
      <c r="C903" s="52">
        <v>45423.304432869998</v>
      </c>
    </row>
    <row r="904" spans="1:3" x14ac:dyDescent="0.25">
      <c r="A904" s="23" t="s">
        <v>2571</v>
      </c>
      <c r="B904" t="str">
        <v>дрб</v>
      </c>
      <c r="C904" s="52">
        <v>45425.545601851998</v>
      </c>
    </row>
    <row r="905" spans="1:3" x14ac:dyDescent="0.25">
      <c r="A905" s="23" t="s">
        <v>2572</v>
      </c>
      <c r="B905" t="e">
        <v>#N/A</v>
      </c>
      <c r="C905" s="52">
        <v>45454.664953703999</v>
      </c>
    </row>
    <row r="906" spans="1:3" x14ac:dyDescent="0.25">
      <c r="A906" s="23" t="s">
        <v>2573</v>
      </c>
      <c r="B906" t="str">
        <v>дрб</v>
      </c>
      <c r="C906" s="52">
        <v>45419.466805556003</v>
      </c>
    </row>
    <row r="907" spans="1:3" x14ac:dyDescent="0.25">
      <c r="A907" s="23" t="s">
        <v>2574</v>
      </c>
      <c r="B907" t="e">
        <v>#N/A</v>
      </c>
      <c r="C907" s="52">
        <v>45412.454409721999</v>
      </c>
    </row>
    <row r="908" spans="1:3" x14ac:dyDescent="0.25">
      <c r="A908" s="23" t="s">
        <v>2575</v>
      </c>
      <c r="B908" t="str">
        <v>ДРБ</v>
      </c>
      <c r="C908" s="52">
        <v>45390.826493056004</v>
      </c>
    </row>
    <row r="909" spans="1:3" x14ac:dyDescent="0.25">
      <c r="A909" s="23" t="s">
        <v>2576</v>
      </c>
      <c r="B909" t="str">
        <v>ДРБ</v>
      </c>
      <c r="C909" s="52">
        <v>45387.721342593002</v>
      </c>
    </row>
    <row r="910" spans="1:3" x14ac:dyDescent="0.25">
      <c r="A910" s="23" t="s">
        <v>2577</v>
      </c>
      <c r="B910" t="str">
        <v>УИК</v>
      </c>
      <c r="C910" s="52">
        <v>45412.949212963002</v>
      </c>
    </row>
    <row r="911" spans="1:3" x14ac:dyDescent="0.25">
      <c r="A911" s="23" t="s">
        <v>2578</v>
      </c>
      <c r="B911" t="str">
        <v>ДРБ</v>
      </c>
      <c r="C911" s="52">
        <v>45404.631157406999</v>
      </c>
    </row>
    <row r="912" spans="1:3" x14ac:dyDescent="0.25">
      <c r="A912" s="23" t="s">
        <v>2579</v>
      </c>
      <c r="B912" t="str">
        <v>дрб</v>
      </c>
      <c r="C912" s="52">
        <v>45420.006423610997</v>
      </c>
    </row>
    <row r="913" spans="1:3" x14ac:dyDescent="0.25">
      <c r="A913" s="23" t="s">
        <v>2580</v>
      </c>
      <c r="B913" t="str">
        <v>дрб</v>
      </c>
      <c r="C913" s="52">
        <v>45416.451331019001</v>
      </c>
    </row>
    <row r="914" spans="1:3" x14ac:dyDescent="0.25">
      <c r="A914" s="23" t="s">
        <v>2581</v>
      </c>
      <c r="B914" t="str">
        <v>ДРБ</v>
      </c>
      <c r="C914" s="52">
        <v>45383.502881943998</v>
      </c>
    </row>
    <row r="915" spans="1:3" x14ac:dyDescent="0.25">
      <c r="A915" s="23" t="s">
        <v>2582</v>
      </c>
      <c r="B915" t="e">
        <v>#N/A</v>
      </c>
      <c r="C915" s="52">
        <v>45454.742199073997</v>
      </c>
    </row>
    <row r="916" spans="1:3" x14ac:dyDescent="0.25">
      <c r="A916" s="23" t="s">
        <v>2583</v>
      </c>
      <c r="B916" t="str">
        <v>дрб</v>
      </c>
      <c r="C916" s="52">
        <v>45426.432812500003</v>
      </c>
    </row>
    <row r="917" spans="1:3" x14ac:dyDescent="0.25">
      <c r="A917" s="23" t="s">
        <v>2584</v>
      </c>
      <c r="B917" t="str">
        <v>Дрп</v>
      </c>
      <c r="C917" s="52">
        <v>45420.851493055998</v>
      </c>
    </row>
    <row r="918" spans="1:3" x14ac:dyDescent="0.25">
      <c r="A918" s="23" t="s">
        <v>2585</v>
      </c>
      <c r="B918" t="e">
        <v>#N/A</v>
      </c>
      <c r="C918" s="52">
        <v>45463.559074074001</v>
      </c>
    </row>
    <row r="919" spans="1:3" x14ac:dyDescent="0.25">
      <c r="A919" s="23" t="s">
        <v>2586</v>
      </c>
      <c r="B919" t="e">
        <v>#N/A</v>
      </c>
      <c r="C919" s="52">
        <v>45464.166365741003</v>
      </c>
    </row>
    <row r="920" spans="1:3" x14ac:dyDescent="0.25">
      <c r="A920" s="23" t="s">
        <v>2587</v>
      </c>
      <c r="B920" t="str">
        <v>ДБУиФМ</v>
      </c>
      <c r="C920" s="52">
        <v>45427.637106481001</v>
      </c>
    </row>
    <row r="921" spans="1:3" x14ac:dyDescent="0.25">
      <c r="A921" s="23" t="s">
        <v>2588</v>
      </c>
      <c r="B921" t="e">
        <v>#N/A</v>
      </c>
      <c r="C921" s="52">
        <v>45464.549189814999</v>
      </c>
    </row>
    <row r="922" spans="1:3" x14ac:dyDescent="0.25">
      <c r="A922" s="23" t="s">
        <v>2589</v>
      </c>
      <c r="B922" t="str">
        <v>дрб</v>
      </c>
      <c r="C922" s="52">
        <v>45429.852222221998</v>
      </c>
    </row>
    <row r="923" spans="1:3" x14ac:dyDescent="0.25">
      <c r="A923" s="23" t="s">
        <v>2590</v>
      </c>
      <c r="B923" t="str">
        <v>Дрб</v>
      </c>
      <c r="C923" s="52">
        <v>45426.666076389003</v>
      </c>
    </row>
    <row r="924" spans="1:3" x14ac:dyDescent="0.25">
      <c r="A924" s="23" t="s">
        <v>2591</v>
      </c>
      <c r="B924" t="e">
        <v>#N/A</v>
      </c>
      <c r="C924" s="52">
        <v>45466.723935185</v>
      </c>
    </row>
    <row r="925" spans="1:3" x14ac:dyDescent="0.25">
      <c r="A925" s="23" t="s">
        <v>2592</v>
      </c>
      <c r="B925" t="e">
        <v>#N/A</v>
      </c>
      <c r="C925" s="52">
        <v>45464.731469906998</v>
      </c>
    </row>
    <row r="926" spans="1:3" x14ac:dyDescent="0.25">
      <c r="A926" s="23" t="s">
        <v>2593</v>
      </c>
      <c r="B926" t="str">
        <v>ДВКЗ</v>
      </c>
      <c r="C926" s="52">
        <v>45425.522511574003</v>
      </c>
    </row>
    <row r="927" spans="1:3" x14ac:dyDescent="0.25">
      <c r="A927" s="23" t="s">
        <v>2594</v>
      </c>
      <c r="B927" t="e">
        <v>#N/A</v>
      </c>
      <c r="C927" s="52">
        <v>45453.611273148003</v>
      </c>
    </row>
    <row r="928" spans="1:3" x14ac:dyDescent="0.25">
      <c r="A928" s="23" t="s">
        <v>2595</v>
      </c>
      <c r="B928" t="e">
        <v>#N/A</v>
      </c>
      <c r="C928" s="52">
        <v>45463.480937499997</v>
      </c>
    </row>
    <row r="929" spans="1:3" x14ac:dyDescent="0.25">
      <c r="A929" s="23" t="s">
        <v>2596</v>
      </c>
      <c r="B929" t="e">
        <v>#N/A</v>
      </c>
      <c r="C929" s="52">
        <v>45469.493229166997</v>
      </c>
    </row>
    <row r="930" spans="1:3" x14ac:dyDescent="0.25">
      <c r="A930" s="23" t="s">
        <v>2597</v>
      </c>
      <c r="B930" t="str">
        <v>УИК</v>
      </c>
      <c r="C930" s="52">
        <v>45441.625393519003</v>
      </c>
    </row>
    <row r="931" spans="1:3" x14ac:dyDescent="0.25">
      <c r="A931" s="23" t="s">
        <v>2598</v>
      </c>
      <c r="B931" t="str">
        <v>УИК</v>
      </c>
      <c r="C931" s="52">
        <v>45441.637824074001</v>
      </c>
    </row>
    <row r="932" spans="1:3" x14ac:dyDescent="0.25">
      <c r="A932" s="23" t="s">
        <v>2599</v>
      </c>
      <c r="B932" t="str">
        <v>ДРБ</v>
      </c>
      <c r="C932" s="52">
        <v>45439.449976852004</v>
      </c>
    </row>
    <row r="933" spans="1:3" x14ac:dyDescent="0.25">
      <c r="A933" s="23" t="s">
        <v>2600</v>
      </c>
      <c r="B933" t="str">
        <v>Дрб</v>
      </c>
      <c r="C933" s="52">
        <v>45443.672037037002</v>
      </c>
    </row>
    <row r="934" spans="1:3" x14ac:dyDescent="0.25">
      <c r="A934" s="23" t="s">
        <v>2601</v>
      </c>
      <c r="B934" t="e">
        <v>#N/A</v>
      </c>
      <c r="C934" s="52">
        <v>45450.403819444</v>
      </c>
    </row>
    <row r="935" spans="1:3" x14ac:dyDescent="0.25">
      <c r="A935" s="23" t="s">
        <v>2602</v>
      </c>
      <c r="B935" t="str">
        <v>ДРБ</v>
      </c>
      <c r="C935" s="52">
        <v>45390.590543981001</v>
      </c>
    </row>
    <row r="936" spans="1:3" x14ac:dyDescent="0.25">
      <c r="A936" s="23" t="s">
        <v>2603</v>
      </c>
      <c r="B936" t="e">
        <v>#N/A</v>
      </c>
      <c r="C936" s="52">
        <v>45453.548912036997</v>
      </c>
    </row>
    <row r="937" spans="1:3" x14ac:dyDescent="0.25">
      <c r="A937" s="23" t="s">
        <v>2604</v>
      </c>
      <c r="B937" t="str">
        <v>ДФГП</v>
      </c>
      <c r="C937" s="52">
        <v>45397.745648147997</v>
      </c>
    </row>
    <row r="938" spans="1:3" x14ac:dyDescent="0.25">
      <c r="A938" s="23" t="s">
        <v>2605</v>
      </c>
      <c r="B938" t="str">
        <v>Двкз</v>
      </c>
      <c r="C938" s="52">
        <v>45412.528043981001</v>
      </c>
    </row>
    <row r="939" spans="1:3" x14ac:dyDescent="0.25">
      <c r="A939" s="23" t="s">
        <v>2606</v>
      </c>
      <c r="B939" t="str">
        <v>ДВКЗ</v>
      </c>
      <c r="C939" s="52">
        <v>45414.751435184997</v>
      </c>
    </row>
    <row r="940" spans="1:3" x14ac:dyDescent="0.25">
      <c r="A940" s="23" t="s">
        <v>2607</v>
      </c>
      <c r="B940" t="str">
        <v>ДФГП</v>
      </c>
      <c r="C940" s="52">
        <v>45408.36525463</v>
      </c>
    </row>
    <row r="941" spans="1:3" x14ac:dyDescent="0.25">
      <c r="A941" s="23" t="s">
        <v>2608</v>
      </c>
      <c r="B941" t="str">
        <v>ДРБ</v>
      </c>
      <c r="C941" s="52">
        <v>45416.690324073999</v>
      </c>
    </row>
    <row r="942" spans="1:3" x14ac:dyDescent="0.25">
      <c r="A942" s="23" t="s">
        <v>2609</v>
      </c>
      <c r="B942" t="str">
        <v>ДРБ</v>
      </c>
      <c r="C942" s="52">
        <v>45390.719340278003</v>
      </c>
    </row>
    <row r="943" spans="1:3" x14ac:dyDescent="0.25">
      <c r="A943" s="23" t="s">
        <v>2610</v>
      </c>
      <c r="B943" t="str">
        <v>ДРБ</v>
      </c>
      <c r="C943" s="52">
        <v>45390.607106481002</v>
      </c>
    </row>
    <row r="944" spans="1:3" x14ac:dyDescent="0.25">
      <c r="A944" s="23" t="s">
        <v>2611</v>
      </c>
      <c r="B944" t="str">
        <v>ДРБ</v>
      </c>
      <c r="C944" s="52">
        <v>45402.387881944</v>
      </c>
    </row>
    <row r="945" spans="1:3" x14ac:dyDescent="0.25">
      <c r="A945" s="23" t="s">
        <v>2612</v>
      </c>
      <c r="B945" t="e">
        <v>#N/A</v>
      </c>
      <c r="C945" s="52">
        <v>45456.446342593001</v>
      </c>
    </row>
    <row r="946" spans="1:3" x14ac:dyDescent="0.25">
      <c r="A946" s="23" t="s">
        <v>2613</v>
      </c>
      <c r="B946" t="e">
        <v>#N/A</v>
      </c>
      <c r="C946" s="52">
        <v>45470.424560184998</v>
      </c>
    </row>
    <row r="947" spans="1:3" x14ac:dyDescent="0.25">
      <c r="A947" s="23" t="s">
        <v>2614</v>
      </c>
      <c r="B947" t="str">
        <v>ДФГП</v>
      </c>
      <c r="C947" s="52">
        <v>45418.481076388998</v>
      </c>
    </row>
    <row r="948" spans="1:3" x14ac:dyDescent="0.25">
      <c r="A948" s="23" t="s">
        <v>2615</v>
      </c>
      <c r="B948" t="str">
        <v>ДФГП</v>
      </c>
      <c r="C948" s="52">
        <v>45425.809594906998</v>
      </c>
    </row>
    <row r="949" spans="1:3" x14ac:dyDescent="0.25">
      <c r="A949" s="23" t="s">
        <v>2616</v>
      </c>
      <c r="B949" t="str">
        <v>Дрп</v>
      </c>
      <c r="C949" s="52">
        <v>45427.746793981001</v>
      </c>
    </row>
    <row r="950" spans="1:3" x14ac:dyDescent="0.25">
      <c r="A950" s="23" t="s">
        <v>2617</v>
      </c>
      <c r="B950" t="e">
        <v>#N/A</v>
      </c>
      <c r="C950" s="52">
        <v>45454.172337962998</v>
      </c>
    </row>
    <row r="951" spans="1:3" x14ac:dyDescent="0.25">
      <c r="A951" s="23" t="s">
        <v>2618</v>
      </c>
      <c r="B951" t="str">
        <v>ДБУиФМ</v>
      </c>
      <c r="C951" s="52">
        <v>45442.663912037002</v>
      </c>
    </row>
    <row r="952" spans="1:3" x14ac:dyDescent="0.25">
      <c r="A952" s="23" t="s">
        <v>2619</v>
      </c>
      <c r="B952" t="str">
        <v>ДФГП</v>
      </c>
      <c r="C952" s="52">
        <v>45442.392881943997</v>
      </c>
    </row>
    <row r="953" spans="1:3" x14ac:dyDescent="0.25">
      <c r="A953" s="23" t="s">
        <v>2620</v>
      </c>
      <c r="B953" t="e">
        <v>#N/A</v>
      </c>
      <c r="C953" s="52">
        <v>45436.717361110997</v>
      </c>
    </row>
    <row r="954" spans="1:3" x14ac:dyDescent="0.25">
      <c r="A954" s="23" t="s">
        <v>2621</v>
      </c>
      <c r="B954" t="str">
        <v>ДРБ</v>
      </c>
      <c r="C954" s="52">
        <v>45421.453460648001</v>
      </c>
    </row>
    <row r="955" spans="1:3" x14ac:dyDescent="0.25">
      <c r="A955" s="23" t="s">
        <v>2623</v>
      </c>
      <c r="B955" t="str">
        <v>Дрб</v>
      </c>
      <c r="C955" s="52">
        <v>45421.566087963001</v>
      </c>
    </row>
    <row r="956" spans="1:3" x14ac:dyDescent="0.25">
      <c r="A956" s="23" t="s">
        <v>2638</v>
      </c>
      <c r="B956" t="e">
        <v>#N/A</v>
      </c>
      <c r="C956" s="52">
        <v>45457.387175926</v>
      </c>
    </row>
    <row r="957" spans="1:3" x14ac:dyDescent="0.25">
      <c r="A957" s="23" t="s">
        <v>2634</v>
      </c>
      <c r="B957" t="e">
        <v>#N/A</v>
      </c>
      <c r="C957" s="52">
        <v>45469.820231480997</v>
      </c>
    </row>
    <row r="958" spans="1:3" x14ac:dyDescent="0.25">
      <c r="A958" s="23" t="s">
        <v>2625</v>
      </c>
      <c r="B958" t="str">
        <v>ДРБ</v>
      </c>
      <c r="C958" s="52">
        <v>45407.388113426001</v>
      </c>
    </row>
    <row r="959" spans="1:3" x14ac:dyDescent="0.25">
      <c r="A959" s="23" t="s">
        <v>2626</v>
      </c>
      <c r="B959" t="e">
        <v>#N/A</v>
      </c>
      <c r="C959" s="52">
        <v>45464.256689815003</v>
      </c>
    </row>
    <row r="960" spans="1:3" x14ac:dyDescent="0.25">
      <c r="A960" s="23" t="s">
        <v>2627</v>
      </c>
      <c r="B960" t="str">
        <v>ДРБ</v>
      </c>
      <c r="C960" s="52">
        <v>45407.433182870001</v>
      </c>
    </row>
    <row r="961" spans="1:3" x14ac:dyDescent="0.25">
      <c r="A961" s="23" t="s">
        <v>2622</v>
      </c>
      <c r="B961" t="str">
        <v>дрб</v>
      </c>
      <c r="C961" s="52">
        <v>45421.554328703998</v>
      </c>
    </row>
    <row r="962" spans="1:3" x14ac:dyDescent="0.25">
      <c r="A962" s="23" t="s">
        <v>2628</v>
      </c>
      <c r="B962" t="str">
        <v>ДРБ</v>
      </c>
      <c r="C962" s="52">
        <v>45406.466550926001</v>
      </c>
    </row>
    <row r="963" spans="1:3" x14ac:dyDescent="0.25">
      <c r="A963" s="23" t="s">
        <v>2629</v>
      </c>
      <c r="B963" t="str">
        <v>дрб</v>
      </c>
      <c r="C963" s="52">
        <v>45423.311747685002</v>
      </c>
    </row>
    <row r="964" spans="1:3" x14ac:dyDescent="0.25">
      <c r="A964" s="23" t="s">
        <v>2630</v>
      </c>
      <c r="B964" t="str">
        <v>дрб</v>
      </c>
      <c r="C964" s="52">
        <v>45405.571273148002</v>
      </c>
    </row>
    <row r="965" spans="1:3" x14ac:dyDescent="0.25">
      <c r="A965" s="23" t="s">
        <v>2631</v>
      </c>
      <c r="B965" t="str">
        <v>ДФГП</v>
      </c>
      <c r="C965" s="52">
        <v>45398.727199073997</v>
      </c>
    </row>
    <row r="966" spans="1:3" x14ac:dyDescent="0.25">
      <c r="A966" s="23" t="s">
        <v>2632</v>
      </c>
      <c r="B966" t="str">
        <v>Дрп</v>
      </c>
      <c r="C966" s="52">
        <v>45442.732638889</v>
      </c>
    </row>
    <row r="967" spans="1:3" x14ac:dyDescent="0.25">
      <c r="A967" s="23" t="s">
        <v>2633</v>
      </c>
      <c r="B967" t="str">
        <v>ДРБ</v>
      </c>
      <c r="C967" s="52">
        <v>45384.453981480998</v>
      </c>
    </row>
    <row r="968" spans="1:3" x14ac:dyDescent="0.25">
      <c r="A968" s="23" t="s">
        <v>2635</v>
      </c>
      <c r="B968" t="str">
        <v>ДРБ</v>
      </c>
      <c r="C968" s="52">
        <v>45392.006944444001</v>
      </c>
    </row>
    <row r="969" spans="1:3" x14ac:dyDescent="0.25">
      <c r="A969" s="23" t="s">
        <v>2636</v>
      </c>
      <c r="B969" t="str">
        <v>Аппарат</v>
      </c>
      <c r="C969" s="52">
        <v>45417.559074074001</v>
      </c>
    </row>
    <row r="970" spans="1:3" x14ac:dyDescent="0.25">
      <c r="A970" s="23" t="s">
        <v>2637</v>
      </c>
      <c r="B970" t="str">
        <v>дрб</v>
      </c>
      <c r="C970" s="52">
        <v>45417.656550926004</v>
      </c>
    </row>
    <row r="971" spans="1:3" x14ac:dyDescent="0.25">
      <c r="A971" s="23" t="s">
        <v>2639</v>
      </c>
      <c r="B971" t="str">
        <v>ДРБ</v>
      </c>
      <c r="C971" s="52">
        <v>45408.364097222002</v>
      </c>
    </row>
    <row r="972" spans="1:3" x14ac:dyDescent="0.25">
      <c r="A972" s="23" t="s">
        <v>2640</v>
      </c>
      <c r="B972" t="str">
        <v>ДРБ</v>
      </c>
      <c r="C972" s="52">
        <v>45394.830775463</v>
      </c>
    </row>
    <row r="973" spans="1:3" x14ac:dyDescent="0.25">
      <c r="A973" s="23" t="s">
        <v>2641</v>
      </c>
      <c r="B973" t="str">
        <v>ДФГП</v>
      </c>
      <c r="C973" s="52">
        <v>45397.844212962998</v>
      </c>
    </row>
    <row r="974" spans="1:3" x14ac:dyDescent="0.25">
      <c r="A974" s="23" t="s">
        <v>2642</v>
      </c>
      <c r="B974" t="str">
        <v>ДРП</v>
      </c>
      <c r="C974" s="52">
        <v>45420.527407406997</v>
      </c>
    </row>
    <row r="975" spans="1:3" x14ac:dyDescent="0.25">
      <c r="A975" s="23" t="s">
        <v>2643</v>
      </c>
      <c r="B975" t="str">
        <v>ДРБ</v>
      </c>
      <c r="C975" s="52">
        <v>45390.439074073998</v>
      </c>
    </row>
    <row r="976" spans="1:3" x14ac:dyDescent="0.25">
      <c r="A976" s="23" t="s">
        <v>2644</v>
      </c>
      <c r="B976" t="str">
        <v>ДРБ</v>
      </c>
      <c r="C976" s="52">
        <v>45428.521122685001</v>
      </c>
    </row>
    <row r="977" spans="1:3" x14ac:dyDescent="0.25">
      <c r="A977" s="23" t="s">
        <v>2645</v>
      </c>
      <c r="B977" t="str">
        <v>ДБУиФМ</v>
      </c>
      <c r="C977" s="52">
        <v>45400.783599536997</v>
      </c>
    </row>
    <row r="978" spans="1:3" x14ac:dyDescent="0.25">
      <c r="A978" s="23" t="s">
        <v>2646</v>
      </c>
      <c r="B978" t="str">
        <v>ДБУиФМ</v>
      </c>
      <c r="C978" s="52">
        <v>45395.666631943997</v>
      </c>
    </row>
    <row r="979" spans="1:3" x14ac:dyDescent="0.25">
      <c r="A979" s="23" t="s">
        <v>2647</v>
      </c>
      <c r="B979" t="str">
        <v>ДРБ</v>
      </c>
      <c r="C979" s="52">
        <v>45396.370787036998</v>
      </c>
    </row>
    <row r="980" spans="1:3" x14ac:dyDescent="0.25">
      <c r="A980" s="23" t="s">
        <v>2648</v>
      </c>
      <c r="B980" t="str">
        <v>ДРБ</v>
      </c>
      <c r="C980" s="52">
        <v>45396.556655093002</v>
      </c>
    </row>
    <row r="981" spans="1:3" x14ac:dyDescent="0.25">
      <c r="A981" s="23" t="s">
        <v>2649</v>
      </c>
      <c r="B981" t="str">
        <v>ДРБ</v>
      </c>
      <c r="C981" s="52">
        <v>45406.739594906998</v>
      </c>
    </row>
    <row r="982" spans="1:3" x14ac:dyDescent="0.25">
      <c r="A982" s="23" t="s">
        <v>2650</v>
      </c>
      <c r="B982" t="str">
        <v>КД</v>
      </c>
      <c r="C982" s="52">
        <v>45425.007743055998</v>
      </c>
    </row>
    <row r="983" spans="1:3" x14ac:dyDescent="0.25">
      <c r="A983" s="23" t="s">
        <v>2651</v>
      </c>
      <c r="B983" t="str">
        <v>ДРБ</v>
      </c>
      <c r="C983" s="52">
        <v>45392.447719907002</v>
      </c>
    </row>
    <row r="984" spans="1:3" x14ac:dyDescent="0.25">
      <c r="A984" s="23" t="s">
        <v>2652</v>
      </c>
      <c r="B984" t="str">
        <v>ДРБ</v>
      </c>
      <c r="C984" s="52">
        <v>45408.474502315003</v>
      </c>
    </row>
    <row r="985" spans="1:3" x14ac:dyDescent="0.25">
      <c r="A985" s="23" t="s">
        <v>2624</v>
      </c>
      <c r="B985" t="e">
        <v>#N/A</v>
      </c>
      <c r="C985" s="52">
        <v>45453.482256944</v>
      </c>
    </row>
    <row r="986" spans="1:3" x14ac:dyDescent="0.25">
      <c r="A986" s="23" t="s">
        <v>2653</v>
      </c>
      <c r="B986" t="str">
        <v>ДБУиФМ</v>
      </c>
      <c r="C986" s="52">
        <v>45421.644756943999</v>
      </c>
    </row>
    <row r="987" spans="1:3" x14ac:dyDescent="0.25">
      <c r="A987" s="23" t="s">
        <v>2654</v>
      </c>
      <c r="B987" t="str">
        <v>ДБУиФМ</v>
      </c>
      <c r="C987" s="52">
        <v>45422.454953704</v>
      </c>
    </row>
    <row r="988" spans="1:3" x14ac:dyDescent="0.25">
      <c r="A988" s="23" t="s">
        <v>2655</v>
      </c>
      <c r="B988" t="str">
        <v>ДФГП</v>
      </c>
      <c r="C988" s="52">
        <v>45420.385659722</v>
      </c>
    </row>
    <row r="989" spans="1:3" x14ac:dyDescent="0.25">
      <c r="A989" s="23" t="s">
        <v>2656</v>
      </c>
      <c r="B989" t="str">
        <v>ДБУиФМ</v>
      </c>
      <c r="C989" s="52">
        <v>45415.466712963003</v>
      </c>
    </row>
    <row r="990" spans="1:3" x14ac:dyDescent="0.25">
      <c r="A990" s="23" t="s">
        <v>2657</v>
      </c>
      <c r="B990" t="str">
        <v>ДРБ</v>
      </c>
      <c r="C990" s="52">
        <v>45424.923773148003</v>
      </c>
    </row>
    <row r="991" spans="1:3" x14ac:dyDescent="0.25">
      <c r="A991" s="23" t="s">
        <v>2658</v>
      </c>
      <c r="B991" t="str">
        <v>ДРССБ</v>
      </c>
      <c r="C991" s="52">
        <v>45416.663738426003</v>
      </c>
    </row>
    <row r="992" spans="1:3" x14ac:dyDescent="0.25">
      <c r="A992" s="23" t="s">
        <v>2659</v>
      </c>
      <c r="B992" t="str">
        <v>Дрб</v>
      </c>
      <c r="C992" s="52">
        <v>45426.523229167004</v>
      </c>
    </row>
    <row r="993" spans="1:3" x14ac:dyDescent="0.25">
      <c r="A993" s="23" t="s">
        <v>2660</v>
      </c>
      <c r="B993" t="str">
        <v>Дрб</v>
      </c>
      <c r="C993" s="52">
        <v>45426.711909721998</v>
      </c>
    </row>
    <row r="994" spans="1:3" x14ac:dyDescent="0.25">
      <c r="A994" s="23" t="s">
        <v>2661</v>
      </c>
      <c r="B994" t="str">
        <v>Дрб</v>
      </c>
      <c r="C994" s="52">
        <v>45428.281261573997</v>
      </c>
    </row>
    <row r="995" spans="1:3" x14ac:dyDescent="0.25">
      <c r="A995" s="23" t="s">
        <v>2662</v>
      </c>
      <c r="B995" t="str">
        <v>дрб</v>
      </c>
      <c r="C995" s="52">
        <v>45415.710127314996</v>
      </c>
    </row>
    <row r="996" spans="1:3" x14ac:dyDescent="0.25">
      <c r="A996" s="23" t="s">
        <v>2663</v>
      </c>
      <c r="B996" t="str">
        <v>ДРБ</v>
      </c>
      <c r="C996" s="52">
        <v>45420.681863425998</v>
      </c>
    </row>
    <row r="997" spans="1:3" x14ac:dyDescent="0.25">
      <c r="A997" s="23" t="s">
        <v>2664</v>
      </c>
      <c r="B997" t="str">
        <v>ДРССБ</v>
      </c>
      <c r="C997" s="52">
        <v>45422.574895833</v>
      </c>
    </row>
    <row r="998" spans="1:3" x14ac:dyDescent="0.25">
      <c r="A998" s="23" t="s">
        <v>2665</v>
      </c>
      <c r="B998" t="str">
        <v>ДФГП</v>
      </c>
      <c r="C998" s="52">
        <v>45424.748310185001</v>
      </c>
    </row>
    <row r="999" spans="1:3" x14ac:dyDescent="0.25">
      <c r="A999" s="23" t="s">
        <v>2666</v>
      </c>
      <c r="B999" t="str">
        <v>ДРП</v>
      </c>
      <c r="C999" s="52">
        <v>45408.403622685</v>
      </c>
    </row>
    <row r="1000" spans="1:3" x14ac:dyDescent="0.25">
      <c r="A1000" s="23" t="s">
        <v>2667</v>
      </c>
      <c r="B1000" t="str">
        <v>ДРБ</v>
      </c>
      <c r="C1000" s="52">
        <v>45394.379965278</v>
      </c>
    </row>
    <row r="1001" spans="1:3" x14ac:dyDescent="0.25">
      <c r="A1001" s="23" t="s">
        <v>2668</v>
      </c>
      <c r="B1001" t="str">
        <v>ДРБ</v>
      </c>
      <c r="C1001" s="52">
        <v>45410.589641204002</v>
      </c>
    </row>
    <row r="1002" spans="1:3" x14ac:dyDescent="0.25">
      <c r="A1002" s="23" t="s">
        <v>2669</v>
      </c>
      <c r="B1002" t="str">
        <v>Дрб</v>
      </c>
      <c r="C1002" s="52">
        <v>45420.553738426002</v>
      </c>
    </row>
    <row r="1003" spans="1:3" x14ac:dyDescent="0.25">
      <c r="A1003" s="23" t="s">
        <v>2670</v>
      </c>
      <c r="B1003" t="str">
        <v>УИК</v>
      </c>
      <c r="C1003" s="52">
        <v>45411.350868055997</v>
      </c>
    </row>
    <row r="1004" spans="1:3" x14ac:dyDescent="0.25">
      <c r="A1004" s="23" t="s">
        <v>2662</v>
      </c>
      <c r="B1004" t="str">
        <v>дрб</v>
      </c>
      <c r="C1004" s="52">
        <v>45415.710127314996</v>
      </c>
    </row>
    <row r="1005" spans="1:3" x14ac:dyDescent="0.25">
      <c r="A1005" s="23" t="s">
        <v>2671</v>
      </c>
      <c r="B1005" t="str">
        <v>ДБУиФМ</v>
      </c>
      <c r="C1005" s="52">
        <v>45414.828379630002</v>
      </c>
    </row>
    <row r="1006" spans="1:3" x14ac:dyDescent="0.25">
      <c r="A1006" s="23" t="s">
        <v>2672</v>
      </c>
      <c r="B1006" t="e">
        <v>#N/A</v>
      </c>
      <c r="C1006" s="52">
        <v>45463.681111111</v>
      </c>
    </row>
    <row r="1007" spans="1:3" x14ac:dyDescent="0.25">
      <c r="A1007" s="23" t="s">
        <v>2673</v>
      </c>
      <c r="B1007" t="str">
        <v>ДБУиФМ</v>
      </c>
      <c r="C1007" s="52">
        <v>45415.687673610999</v>
      </c>
    </row>
    <row r="1008" spans="1:3" x14ac:dyDescent="0.25">
      <c r="A1008" s="23" t="s">
        <v>2674</v>
      </c>
      <c r="B1008" t="str">
        <v>Дрб</v>
      </c>
      <c r="C1008" s="52">
        <v>45433.477928241002</v>
      </c>
    </row>
    <row r="1009" spans="1:3" x14ac:dyDescent="0.25">
      <c r="A1009" s="23" t="s">
        <v>2675</v>
      </c>
      <c r="B1009" t="e">
        <v>#N/A</v>
      </c>
      <c r="C1009" s="52">
        <v>45462.696608796003</v>
      </c>
    </row>
    <row r="1010" spans="1:3" x14ac:dyDescent="0.25">
      <c r="A1010" s="23" t="s">
        <v>2676</v>
      </c>
      <c r="B1010" t="str">
        <v>ДРБ</v>
      </c>
      <c r="C1010" s="52">
        <v>45429.592847221997</v>
      </c>
    </row>
    <row r="1011" spans="1:3" x14ac:dyDescent="0.25">
      <c r="A1011" s="23" t="s">
        <v>2677</v>
      </c>
      <c r="B1011" t="str">
        <v>дрб</v>
      </c>
      <c r="C1011" s="52">
        <v>45425.509189814999</v>
      </c>
    </row>
    <row r="1012" spans="1:3" x14ac:dyDescent="0.25">
      <c r="A1012" s="23" t="s">
        <v>2678</v>
      </c>
      <c r="B1012" t="str">
        <v>дрб</v>
      </c>
      <c r="C1012" s="52">
        <v>45426.712569443996</v>
      </c>
    </row>
    <row r="1013" spans="1:3" x14ac:dyDescent="0.25">
      <c r="A1013" s="23" t="s">
        <v>2679</v>
      </c>
      <c r="B1013" t="str">
        <v>Дрб</v>
      </c>
      <c r="C1013" s="52">
        <v>45439.482476851997</v>
      </c>
    </row>
    <row r="1014" spans="1:3" x14ac:dyDescent="0.25">
      <c r="A1014" s="23" t="s">
        <v>2680</v>
      </c>
      <c r="B1014" t="e">
        <v>#N/A</v>
      </c>
      <c r="C1014" s="52">
        <v>45468.480000000003</v>
      </c>
    </row>
    <row r="1015" spans="1:3" x14ac:dyDescent="0.25">
      <c r="A1015" s="23" t="s">
        <v>2681</v>
      </c>
      <c r="B1015" t="e">
        <v>#N/A</v>
      </c>
      <c r="C1015" s="52">
        <v>45466.625243055998</v>
      </c>
    </row>
    <row r="1016" spans="1:3" x14ac:dyDescent="0.25">
      <c r="A1016" s="23" t="s">
        <v>2682</v>
      </c>
      <c r="B1016" t="str">
        <v>ДБУиФМ</v>
      </c>
      <c r="C1016" s="52">
        <v>45441.494363425998</v>
      </c>
    </row>
    <row r="1017" spans="1:3" x14ac:dyDescent="0.25">
      <c r="A1017" s="23" t="s">
        <v>2683</v>
      </c>
      <c r="B1017" t="e">
        <v>#N/A</v>
      </c>
      <c r="C1017" s="52">
        <v>45464.574861111003</v>
      </c>
    </row>
    <row r="1018" spans="1:3" x14ac:dyDescent="0.25">
      <c r="A1018" s="23" t="s">
        <v>2684</v>
      </c>
      <c r="B1018" t="e">
        <v>#N/A</v>
      </c>
      <c r="C1018" s="52">
        <v>45454.412256944001</v>
      </c>
    </row>
    <row r="1019" spans="1:3" x14ac:dyDescent="0.25">
      <c r="A1019" s="23" t="s">
        <v>2685</v>
      </c>
      <c r="B1019" t="e">
        <v>#N/A</v>
      </c>
      <c r="C1019" s="52">
        <v>45468.736203704</v>
      </c>
    </row>
    <row r="1020" spans="1:3" x14ac:dyDescent="0.25">
      <c r="A1020" s="23" t="s">
        <v>2686</v>
      </c>
      <c r="B1020" t="e">
        <v>#N/A</v>
      </c>
      <c r="C1020" s="52">
        <v>45469.617627314998</v>
      </c>
    </row>
    <row r="1021" spans="1:3" x14ac:dyDescent="0.25">
      <c r="A1021" s="23" t="s">
        <v>2687</v>
      </c>
      <c r="B1021" t="str">
        <v>ДБУиФМ</v>
      </c>
      <c r="C1021" s="52">
        <v>45443.583703703996</v>
      </c>
    </row>
    <row r="1022" spans="1:3" x14ac:dyDescent="0.25">
      <c r="A1022" s="23" t="s">
        <v>2688</v>
      </c>
      <c r="B1022" t="str">
        <v>ДБУиФМ</v>
      </c>
      <c r="C1022" s="52">
        <v>45443.560983796</v>
      </c>
    </row>
    <row r="1023" spans="1:3" x14ac:dyDescent="0.25">
      <c r="A1023" s="23" t="s">
        <v>2689</v>
      </c>
      <c r="B1023" t="str">
        <v>УИК</v>
      </c>
      <c r="C1023" s="52">
        <v>45437.668692129999</v>
      </c>
    </row>
    <row r="1024" spans="1:3" x14ac:dyDescent="0.25">
      <c r="A1024" s="23" t="s">
        <v>2690</v>
      </c>
      <c r="B1024" t="str">
        <v>ДБУиФМ</v>
      </c>
      <c r="C1024" s="52">
        <v>45433.466203704003</v>
      </c>
    </row>
    <row r="1025" spans="1:3" x14ac:dyDescent="0.25">
      <c r="A1025" s="23" t="s">
        <v>2691</v>
      </c>
      <c r="B1025" t="e">
        <v>#N/A</v>
      </c>
      <c r="C1025" s="52">
        <v>45446.608263889</v>
      </c>
    </row>
    <row r="1026" spans="1:3" x14ac:dyDescent="0.25">
      <c r="A1026" s="23" t="s">
        <v>2692</v>
      </c>
      <c r="B1026" t="str">
        <v>ДБУиФМ</v>
      </c>
      <c r="C1026" s="52">
        <v>45433.476203703998</v>
      </c>
    </row>
    <row r="1027" spans="1:3" x14ac:dyDescent="0.25">
      <c r="A1027" s="23" t="s">
        <v>2693</v>
      </c>
      <c r="B1027" t="e">
        <v>#N/A</v>
      </c>
      <c r="C1027" s="52">
        <v>45446.997581019001</v>
      </c>
    </row>
    <row r="1028" spans="1:3" x14ac:dyDescent="0.25">
      <c r="A1028" s="23" t="s">
        <v>2694</v>
      </c>
      <c r="B1028" t="str">
        <v>ДФГП</v>
      </c>
      <c r="C1028" s="52">
        <v>45432.569351851998</v>
      </c>
    </row>
    <row r="1029" spans="1:3" x14ac:dyDescent="0.25">
      <c r="A1029" s="23" t="s">
        <v>2695</v>
      </c>
      <c r="B1029" t="e">
        <v>#N/A</v>
      </c>
      <c r="C1029" s="52">
        <v>45448.608668981004</v>
      </c>
    </row>
    <row r="1030" spans="1:3" x14ac:dyDescent="0.25">
      <c r="A1030" s="23" t="s">
        <v>2696</v>
      </c>
      <c r="B1030" t="e">
        <v>#N/A</v>
      </c>
      <c r="C1030" s="52">
        <v>45448.673402777997</v>
      </c>
    </row>
    <row r="1031" spans="1:3" x14ac:dyDescent="0.25">
      <c r="A1031" s="23" t="s">
        <v>2697</v>
      </c>
      <c r="B1031" t="str">
        <v>дрб</v>
      </c>
      <c r="C1031" s="52">
        <v>45425.529803240999</v>
      </c>
    </row>
    <row r="1032" spans="1:3" x14ac:dyDescent="0.25">
      <c r="A1032" s="23" t="s">
        <v>2698</v>
      </c>
      <c r="B1032" t="e">
        <v>#N/A</v>
      </c>
      <c r="C1032" s="52">
        <v>45449.568124999998</v>
      </c>
    </row>
    <row r="1033" spans="1:3" x14ac:dyDescent="0.25">
      <c r="A1033" s="23" t="s">
        <v>2699</v>
      </c>
      <c r="B1033" t="e">
        <v>#N/A</v>
      </c>
      <c r="C1033" s="52">
        <v>45450.4528125</v>
      </c>
    </row>
    <row r="1034" spans="1:3" x14ac:dyDescent="0.25">
      <c r="A1034" s="23" t="s">
        <v>2700</v>
      </c>
      <c r="B1034" t="str">
        <v>ДБУиФМ</v>
      </c>
      <c r="C1034" s="52">
        <v>45434.615914351998</v>
      </c>
    </row>
    <row r="1035" spans="1:3" x14ac:dyDescent="0.25">
      <c r="A1035" s="23" t="s">
        <v>2701</v>
      </c>
      <c r="B1035" t="e">
        <v>#N/A</v>
      </c>
      <c r="C1035" s="52">
        <v>45450.463738425999</v>
      </c>
    </row>
    <row r="1036" spans="1:3" x14ac:dyDescent="0.25">
      <c r="A1036" s="23" t="s">
        <v>2702</v>
      </c>
      <c r="B1036" t="str">
        <v>Дрб</v>
      </c>
      <c r="C1036" s="52">
        <v>45425.507326389001</v>
      </c>
    </row>
    <row r="1037" spans="1:3" x14ac:dyDescent="0.25">
      <c r="A1037" s="23" t="s">
        <v>2703</v>
      </c>
      <c r="B1037" t="str">
        <v>дрб</v>
      </c>
      <c r="C1037" s="52">
        <v>45427.725208333002</v>
      </c>
    </row>
    <row r="1038" spans="1:3" x14ac:dyDescent="0.25">
      <c r="A1038" s="23" t="s">
        <v>2704</v>
      </c>
      <c r="B1038" t="str">
        <v>ДРБ</v>
      </c>
      <c r="C1038" s="52">
        <v>45428.918171295998</v>
      </c>
    </row>
    <row r="1039" spans="1:3" x14ac:dyDescent="0.25">
      <c r="A1039" s="23" t="s">
        <v>2705</v>
      </c>
      <c r="B1039" t="str">
        <v>ЦМУ</v>
      </c>
      <c r="C1039" s="52">
        <v>45432.560115740998</v>
      </c>
    </row>
    <row r="1040" spans="1:3" x14ac:dyDescent="0.25">
      <c r="A1040" s="23" t="s">
        <v>2706</v>
      </c>
      <c r="B1040" t="str">
        <v>УИК</v>
      </c>
      <c r="C1040" s="52">
        <v>45434.412916667003</v>
      </c>
    </row>
    <row r="1041" spans="1:3" x14ac:dyDescent="0.25">
      <c r="A1041" s="23" t="s">
        <v>2707</v>
      </c>
      <c r="B1041" t="str">
        <v>ДРБ</v>
      </c>
      <c r="C1041" s="52">
        <v>45441.744664352002</v>
      </c>
    </row>
    <row r="1042" spans="1:3" x14ac:dyDescent="0.25">
      <c r="A1042" s="23" t="s">
        <v>2708</v>
      </c>
      <c r="B1042" t="str">
        <v>ДБУиФМ</v>
      </c>
      <c r="C1042" s="52">
        <v>45441.566284722001</v>
      </c>
    </row>
    <row r="1043" spans="1:3" x14ac:dyDescent="0.25">
      <c r="A1043" s="23" t="s">
        <v>2709</v>
      </c>
      <c r="B1043" t="e">
        <v>#N/A</v>
      </c>
      <c r="C1043" s="52">
        <v>45445.507708333003</v>
      </c>
    </row>
    <row r="1044" spans="1:3" x14ac:dyDescent="0.25">
      <c r="A1044" s="23" t="s">
        <v>2710</v>
      </c>
      <c r="B1044" t="e">
        <v>#N/A</v>
      </c>
      <c r="C1044" s="52">
        <v>45447.656030093</v>
      </c>
    </row>
    <row r="1045" spans="1:3" x14ac:dyDescent="0.25">
      <c r="A1045" s="23" t="s">
        <v>2711</v>
      </c>
      <c r="B1045" t="e">
        <v>#N/A</v>
      </c>
      <c r="C1045" s="52">
        <v>45450.467430555997</v>
      </c>
    </row>
    <row r="1046" spans="1:3" x14ac:dyDescent="0.25">
      <c r="A1046" s="23" t="s">
        <v>2712</v>
      </c>
      <c r="B1046" t="str">
        <v>Дрб</v>
      </c>
      <c r="C1046" s="52">
        <v>45442.674097222</v>
      </c>
    </row>
    <row r="1047" spans="1:3" x14ac:dyDescent="0.25">
      <c r="A1047" s="23" t="s">
        <v>2713</v>
      </c>
      <c r="B1047" t="str">
        <v>ДРБ</v>
      </c>
      <c r="C1047" s="52">
        <v>45443.597291667</v>
      </c>
    </row>
    <row r="1048" spans="1:3" x14ac:dyDescent="0.25">
      <c r="A1048" s="23" t="s">
        <v>2714</v>
      </c>
      <c r="B1048" t="e">
        <v>#N/A</v>
      </c>
      <c r="C1048" s="52">
        <v>45449.661805556003</v>
      </c>
    </row>
    <row r="1049" spans="1:3" x14ac:dyDescent="0.25">
      <c r="A1049" s="23" t="s">
        <v>2715</v>
      </c>
      <c r="B1049" t="str">
        <v>дрб</v>
      </c>
      <c r="C1049" s="52">
        <v>45436.496898147998</v>
      </c>
    </row>
    <row r="1050" spans="1:3" x14ac:dyDescent="0.25">
      <c r="A1050" s="23" t="s">
        <v>2716</v>
      </c>
      <c r="B1050" t="e">
        <v>#N/A</v>
      </c>
      <c r="C1050" s="52">
        <v>45449.720763889003</v>
      </c>
    </row>
    <row r="1051" spans="1:3" x14ac:dyDescent="0.25">
      <c r="A1051" s="23" t="s">
        <v>2717</v>
      </c>
      <c r="B1051" t="str">
        <v>Дрб</v>
      </c>
      <c r="C1051" s="52">
        <v>45436.863275463002</v>
      </c>
    </row>
    <row r="1052" spans="1:3" x14ac:dyDescent="0.25">
      <c r="A1052" s="23" t="s">
        <v>2718</v>
      </c>
      <c r="B1052" t="str">
        <v>дрб</v>
      </c>
      <c r="C1052" s="52">
        <v>45439.679976852</v>
      </c>
    </row>
    <row r="1053" spans="1:3" x14ac:dyDescent="0.25">
      <c r="A1053" s="23" t="s">
        <v>2719</v>
      </c>
      <c r="B1053" t="str">
        <v>ДРССБ</v>
      </c>
      <c r="C1053" s="52">
        <v>45432.661550926001</v>
      </c>
    </row>
    <row r="1054" spans="1:3" x14ac:dyDescent="0.25">
      <c r="A1054" s="23" t="s">
        <v>2720</v>
      </c>
      <c r="B1054" t="str">
        <v>Дрб</v>
      </c>
      <c r="C1054" s="52">
        <v>45439.706180556001</v>
      </c>
    </row>
    <row r="1055" spans="1:3" x14ac:dyDescent="0.25">
      <c r="A1055" s="23" t="s">
        <v>2721</v>
      </c>
      <c r="B1055" t="str">
        <v>ДРБ</v>
      </c>
      <c r="C1055" s="52">
        <v>45443.688888889003</v>
      </c>
    </row>
    <row r="1056" spans="1:3" x14ac:dyDescent="0.25">
      <c r="A1056" s="23" t="s">
        <v>2722</v>
      </c>
      <c r="B1056" t="str">
        <v>дрб</v>
      </c>
      <c r="C1056" s="52">
        <v>45441.715324074001</v>
      </c>
    </row>
    <row r="1057" spans="1:3" x14ac:dyDescent="0.25">
      <c r="A1057" s="23" t="s">
        <v>2723</v>
      </c>
      <c r="B1057" t="str">
        <v>дрб</v>
      </c>
      <c r="C1057" s="52">
        <v>45413.643287036997</v>
      </c>
    </row>
    <row r="1058" spans="1:3" x14ac:dyDescent="0.25">
      <c r="A1058" s="23" t="s">
        <v>2724</v>
      </c>
      <c r="B1058" t="str">
        <v>ДРБ</v>
      </c>
      <c r="C1058" s="52">
        <v>45407.698460647996</v>
      </c>
    </row>
    <row r="1059" spans="1:3" x14ac:dyDescent="0.25">
      <c r="A1059" s="23" t="s">
        <v>2725</v>
      </c>
      <c r="B1059" t="str">
        <v>ДРБ</v>
      </c>
      <c r="C1059" s="52">
        <v>45409.436956019003</v>
      </c>
    </row>
    <row r="1060" spans="1:3" x14ac:dyDescent="0.25">
      <c r="A1060" s="23" t="s">
        <v>2726</v>
      </c>
      <c r="B1060" t="str">
        <v>дрб</v>
      </c>
      <c r="C1060" s="52">
        <v>45416.594212962998</v>
      </c>
    </row>
    <row r="1061" spans="1:3" x14ac:dyDescent="0.25">
      <c r="A1061" s="23" t="s">
        <v>2727</v>
      </c>
      <c r="B1061" t="str">
        <v>дрб</v>
      </c>
      <c r="C1061" s="52">
        <v>45416.636331018999</v>
      </c>
    </row>
    <row r="1062" spans="1:3" x14ac:dyDescent="0.25">
      <c r="A1062" s="23" t="s">
        <v>2728</v>
      </c>
      <c r="B1062" t="str">
        <v>дрб</v>
      </c>
      <c r="C1062" s="52">
        <v>45416.588217593002</v>
      </c>
    </row>
    <row r="1063" spans="1:3" x14ac:dyDescent="0.25">
      <c r="A1063" s="23" t="s">
        <v>2729</v>
      </c>
      <c r="B1063" t="str">
        <v>ДФГП</v>
      </c>
      <c r="C1063" s="52">
        <v>45425.651192129997</v>
      </c>
    </row>
    <row r="1064" spans="1:3" x14ac:dyDescent="0.25">
      <c r="A1064" s="23" t="s">
        <v>2730</v>
      </c>
      <c r="B1064" t="str">
        <v>ДРБ</v>
      </c>
      <c r="C1064" s="52">
        <v>45387.497997685001</v>
      </c>
    </row>
    <row r="1065" spans="1:3" x14ac:dyDescent="0.25">
      <c r="A1065" s="23" t="s">
        <v>2731</v>
      </c>
      <c r="B1065" t="str">
        <v>дрб</v>
      </c>
      <c r="C1065" s="52">
        <v>45429.956145832999</v>
      </c>
    </row>
    <row r="1066" spans="1:3" x14ac:dyDescent="0.25">
      <c r="A1066" s="23" t="s">
        <v>2732</v>
      </c>
      <c r="B1066" t="str">
        <v>ДВКЗ</v>
      </c>
      <c r="C1066" s="52">
        <v>45434.612083332999</v>
      </c>
    </row>
    <row r="1067" spans="1:3" x14ac:dyDescent="0.25">
      <c r="A1067" s="23" t="s">
        <v>2733</v>
      </c>
      <c r="B1067" t="str">
        <v>ДФГП</v>
      </c>
      <c r="C1067" s="52">
        <v>45390.523495369998</v>
      </c>
    </row>
    <row r="1068" spans="1:3" x14ac:dyDescent="0.25">
      <c r="A1068" s="23" t="s">
        <v>2734</v>
      </c>
      <c r="B1068" t="str">
        <v>ДРБ</v>
      </c>
      <c r="C1068" s="52">
        <v>45383.466874999998</v>
      </c>
    </row>
    <row r="1069" spans="1:3" x14ac:dyDescent="0.25">
      <c r="A1069" s="23" t="s">
        <v>2735</v>
      </c>
      <c r="B1069" t="str">
        <v>Дрб</v>
      </c>
      <c r="C1069" s="52">
        <v>45414.729259259002</v>
      </c>
    </row>
    <row r="1070" spans="1:3" x14ac:dyDescent="0.25">
      <c r="A1070" s="23" t="s">
        <v>2736</v>
      </c>
      <c r="B1070" t="str">
        <v>КД</v>
      </c>
      <c r="C1070" s="52">
        <v>45404.519652777999</v>
      </c>
    </row>
    <row r="1071" spans="1:3" x14ac:dyDescent="0.25">
      <c r="A1071" s="23" t="s">
        <v>2737</v>
      </c>
      <c r="B1071" t="str">
        <v>КД</v>
      </c>
      <c r="C1071" s="52">
        <v>45384.559282406997</v>
      </c>
    </row>
    <row r="1072" spans="1:3" x14ac:dyDescent="0.25">
      <c r="A1072" s="23" t="s">
        <v>2738</v>
      </c>
      <c r="B1072" t="str">
        <v>ДРБ</v>
      </c>
      <c r="C1072" s="52">
        <v>45399.631446758998</v>
      </c>
    </row>
    <row r="1073" spans="1:3" x14ac:dyDescent="0.25">
      <c r="A1073" s="23" t="s">
        <v>2739</v>
      </c>
      <c r="B1073" t="str">
        <v>КД</v>
      </c>
      <c r="C1073" s="52">
        <v>45399.377939815</v>
      </c>
    </row>
    <row r="1074" spans="1:3" x14ac:dyDescent="0.25">
      <c r="A1074" s="23" t="s">
        <v>2740</v>
      </c>
      <c r="B1074" t="str">
        <v>ДРБ</v>
      </c>
      <c r="C1074" s="52">
        <v>45404.728854166999</v>
      </c>
    </row>
    <row r="1075" spans="1:3" x14ac:dyDescent="0.25">
      <c r="A1075" s="23" t="s">
        <v>2741</v>
      </c>
      <c r="B1075" t="str">
        <v>ДВКЗ</v>
      </c>
      <c r="C1075" s="52">
        <v>45415.388761574002</v>
      </c>
    </row>
    <row r="1076" spans="1:3" x14ac:dyDescent="0.25">
      <c r="A1076" s="23" t="s">
        <v>2742</v>
      </c>
      <c r="B1076" t="str">
        <v>ДИИБ</v>
      </c>
      <c r="C1076" s="52">
        <v>45404.488449074001</v>
      </c>
    </row>
    <row r="1077" spans="1:3" x14ac:dyDescent="0.25">
      <c r="A1077" s="23" t="s">
        <v>2743</v>
      </c>
      <c r="B1077" t="str">
        <v>УИК</v>
      </c>
      <c r="C1077" s="52">
        <v>45407.541365741003</v>
      </c>
    </row>
    <row r="1078" spans="1:3" x14ac:dyDescent="0.25">
      <c r="A1078" s="23" t="s">
        <v>2744</v>
      </c>
      <c r="B1078" t="str">
        <v>кд</v>
      </c>
      <c r="C1078" s="52">
        <v>45416.663668980997</v>
      </c>
    </row>
    <row r="1079" spans="1:3" x14ac:dyDescent="0.25">
      <c r="A1079" s="23" t="s">
        <v>2745</v>
      </c>
      <c r="B1079" t="str">
        <v>КД</v>
      </c>
      <c r="C1079" s="52">
        <v>45413.669525463003</v>
      </c>
    </row>
    <row r="1080" spans="1:3" x14ac:dyDescent="0.25">
      <c r="A1080" s="23" t="s">
        <v>2746</v>
      </c>
      <c r="B1080" t="str">
        <v>дрб</v>
      </c>
      <c r="C1080" s="52">
        <v>45419.701180556003</v>
      </c>
    </row>
    <row r="1081" spans="1:3" x14ac:dyDescent="0.25">
      <c r="A1081" s="23" t="s">
        <v>2747</v>
      </c>
      <c r="B1081" t="str">
        <v>ДВКЗ</v>
      </c>
      <c r="C1081" s="52">
        <v>45420.564629629996</v>
      </c>
    </row>
    <row r="1082" spans="1:3" x14ac:dyDescent="0.25">
      <c r="A1082" s="23" t="s">
        <v>2748</v>
      </c>
      <c r="B1082" t="str">
        <v>кд</v>
      </c>
      <c r="C1082" s="52">
        <v>45427.635000000002</v>
      </c>
    </row>
    <row r="1083" spans="1:3" x14ac:dyDescent="0.25">
      <c r="A1083" s="23" t="s">
        <v>2749</v>
      </c>
      <c r="B1083" t="str">
        <v>дрб</v>
      </c>
      <c r="C1083" s="52">
        <v>45422.511736111002</v>
      </c>
    </row>
    <row r="1084" spans="1:3" x14ac:dyDescent="0.25">
      <c r="A1084" s="23" t="s">
        <v>2750</v>
      </c>
      <c r="B1084" t="str">
        <v>Дрб</v>
      </c>
      <c r="C1084" s="52">
        <v>45427.477731480998</v>
      </c>
    </row>
    <row r="1085" spans="1:3" x14ac:dyDescent="0.25">
      <c r="A1085" s="23" t="s">
        <v>2751</v>
      </c>
      <c r="B1085" t="str">
        <v>КД</v>
      </c>
      <c r="C1085" s="52">
        <v>45431.638969906999</v>
      </c>
    </row>
    <row r="1086" spans="1:3" x14ac:dyDescent="0.25">
      <c r="A1086" s="23" t="s">
        <v>2752</v>
      </c>
      <c r="B1086" t="e">
        <v>#N/A</v>
      </c>
      <c r="C1086" s="52">
        <v>45469.510601852002</v>
      </c>
    </row>
    <row r="1087" spans="1:3" x14ac:dyDescent="0.25">
      <c r="A1087" s="23" t="s">
        <v>2753</v>
      </c>
      <c r="B1087" t="str">
        <v>ДВКЗ</v>
      </c>
      <c r="C1087" s="52">
        <v>45436.516979166998</v>
      </c>
    </row>
    <row r="1088" spans="1:3" x14ac:dyDescent="0.25">
      <c r="A1088" s="23" t="s">
        <v>2754</v>
      </c>
      <c r="B1088" t="e">
        <v>#N/A</v>
      </c>
      <c r="C1088" s="52">
        <v>45446.737534722</v>
      </c>
    </row>
    <row r="1089" spans="1:3" x14ac:dyDescent="0.25">
      <c r="A1089" s="23" t="s">
        <v>2755</v>
      </c>
      <c r="B1089" t="e">
        <v>#N/A</v>
      </c>
      <c r="C1089" s="52">
        <v>45448.530717592999</v>
      </c>
    </row>
    <row r="1090" spans="1:3" x14ac:dyDescent="0.25">
      <c r="A1090" s="23" t="s">
        <v>2756</v>
      </c>
      <c r="B1090" t="str">
        <v>УИК</v>
      </c>
      <c r="C1090" s="52">
        <v>45387.502685184998</v>
      </c>
    </row>
    <row r="1091" spans="1:3" x14ac:dyDescent="0.25">
      <c r="A1091" s="23" t="s">
        <v>2757</v>
      </c>
      <c r="B1091" t="str">
        <v>КД</v>
      </c>
      <c r="C1091" s="52">
        <v>45391.663182869997</v>
      </c>
    </row>
    <row r="1092" spans="1:3" x14ac:dyDescent="0.25">
      <c r="A1092" s="23" t="s">
        <v>2758</v>
      </c>
      <c r="B1092" t="str">
        <v>ДФГП</v>
      </c>
      <c r="C1092" s="52">
        <v>45419.731412036999</v>
      </c>
    </row>
    <row r="1093" spans="1:3" x14ac:dyDescent="0.25">
      <c r="A1093" s="23" t="s">
        <v>2759</v>
      </c>
      <c r="B1093" t="str">
        <v>ДРП</v>
      </c>
      <c r="C1093" s="52">
        <v>45390.519918981001</v>
      </c>
    </row>
    <row r="1094" spans="1:3" x14ac:dyDescent="0.25">
      <c r="A1094" s="23" t="s">
        <v>2760</v>
      </c>
      <c r="B1094" t="e">
        <v>#N/A</v>
      </c>
      <c r="C1094" s="52">
        <v>45456.784502315</v>
      </c>
    </row>
    <row r="1095" spans="1:3" x14ac:dyDescent="0.25">
      <c r="A1095" s="23" t="s">
        <v>2769</v>
      </c>
      <c r="B1095" t="str">
        <v>ДРБ</v>
      </c>
      <c r="C1095" s="52">
        <v>45390.566377315001</v>
      </c>
    </row>
    <row r="1096" spans="1:3" x14ac:dyDescent="0.25">
      <c r="A1096" s="23" t="s">
        <v>2761</v>
      </c>
      <c r="B1096" t="str">
        <v>ДРП</v>
      </c>
      <c r="C1096" s="52">
        <v>45387.672094907</v>
      </c>
    </row>
    <row r="1097" spans="1:3" x14ac:dyDescent="0.25">
      <c r="A1097" s="23" t="s">
        <v>2762</v>
      </c>
      <c r="B1097" t="str">
        <v>дрб</v>
      </c>
      <c r="C1097" s="52">
        <v>45422.446030093</v>
      </c>
    </row>
    <row r="1098" spans="1:3" x14ac:dyDescent="0.25">
      <c r="A1098" s="23" t="s">
        <v>2763</v>
      </c>
      <c r="B1098" t="str">
        <v>ДРБ</v>
      </c>
      <c r="C1098" s="52">
        <v>45397.702847221997</v>
      </c>
    </row>
    <row r="1099" spans="1:3" x14ac:dyDescent="0.25">
      <c r="A1099" s="23" t="s">
        <v>2765</v>
      </c>
      <c r="B1099" t="str">
        <v>ДРП</v>
      </c>
      <c r="C1099" s="52">
        <v>45407.612673611002</v>
      </c>
    </row>
    <row r="1100" spans="1:3" x14ac:dyDescent="0.25">
      <c r="A1100" s="23" t="s">
        <v>2766</v>
      </c>
      <c r="B1100" t="str">
        <v>ДРБ</v>
      </c>
      <c r="C1100" s="52">
        <v>45406.753113425999</v>
      </c>
    </row>
    <row r="1101" spans="1:3" x14ac:dyDescent="0.25">
      <c r="A1101" s="23" t="s">
        <v>2767</v>
      </c>
      <c r="B1101" t="str">
        <v>ДРБ</v>
      </c>
      <c r="C1101" s="52">
        <v>45406.709270833002</v>
      </c>
    </row>
    <row r="1102" spans="1:3" x14ac:dyDescent="0.25">
      <c r="A1102" s="23" t="s">
        <v>2770</v>
      </c>
      <c r="B1102" t="str">
        <v>ДРП</v>
      </c>
      <c r="C1102" s="52">
        <v>45406.647418981003</v>
      </c>
    </row>
    <row r="1103" spans="1:3" x14ac:dyDescent="0.25">
      <c r="A1103" s="23" t="s">
        <v>2768</v>
      </c>
      <c r="B1103" t="str">
        <v>ДРБ</v>
      </c>
      <c r="C1103" s="52">
        <v>45388.457893519</v>
      </c>
    </row>
    <row r="1104" spans="1:3" x14ac:dyDescent="0.25">
      <c r="A1104" s="23" t="s">
        <v>2771</v>
      </c>
      <c r="B1104" t="str">
        <v>ДРБ</v>
      </c>
      <c r="C1104" s="52">
        <v>45390.419976851997</v>
      </c>
    </row>
    <row r="1105" spans="1:3" x14ac:dyDescent="0.25">
      <c r="A1105" s="23" t="s">
        <v>2764</v>
      </c>
      <c r="B1105" t="str">
        <v>ДРБ</v>
      </c>
      <c r="C1105" s="52">
        <v>45387.425300925999</v>
      </c>
    </row>
    <row r="1106" spans="1:3" x14ac:dyDescent="0.25">
      <c r="A1106" s="23" t="s">
        <v>2772</v>
      </c>
      <c r="B1106" t="str">
        <v>УИК</v>
      </c>
      <c r="C1106" s="52">
        <v>45422.320856480997</v>
      </c>
    </row>
    <row r="1107" spans="1:3" x14ac:dyDescent="0.25">
      <c r="A1107" s="23" t="s">
        <v>2773</v>
      </c>
      <c r="B1107" t="str">
        <v>Дрб</v>
      </c>
      <c r="C1107" s="52">
        <v>45427.467916667003</v>
      </c>
    </row>
    <row r="1108" spans="1:3" x14ac:dyDescent="0.25">
      <c r="A1108" s="23" t="s">
        <v>2774</v>
      </c>
      <c r="B1108" t="e">
        <v>#N/A</v>
      </c>
      <c r="C1108" s="52">
        <v>45455.582673611003</v>
      </c>
    </row>
    <row r="1109" spans="1:3" x14ac:dyDescent="0.25">
      <c r="A1109" s="23" t="s">
        <v>2775</v>
      </c>
      <c r="B1109" t="e">
        <v>#N/A</v>
      </c>
      <c r="C1109" s="52">
        <v>45464.514467592999</v>
      </c>
    </row>
    <row r="1110" spans="1:3" x14ac:dyDescent="0.25">
      <c r="A1110" s="23" t="s">
        <v>2776</v>
      </c>
      <c r="B1110" t="str">
        <v>дрб</v>
      </c>
      <c r="C1110" s="52">
        <v>45420.465023147997</v>
      </c>
    </row>
    <row r="1111" spans="1:3" x14ac:dyDescent="0.25">
      <c r="A1111" s="23" t="s">
        <v>2777</v>
      </c>
      <c r="B1111" t="str">
        <v>ДРБ</v>
      </c>
      <c r="C1111" s="52">
        <v>45416.606192129999</v>
      </c>
    </row>
    <row r="1112" spans="1:3" x14ac:dyDescent="0.25">
      <c r="A1112" s="23" t="s">
        <v>2778</v>
      </c>
      <c r="B1112" t="str">
        <v>Дрб</v>
      </c>
      <c r="C1112" s="52">
        <v>45434.501215277996</v>
      </c>
    </row>
    <row r="1113" spans="1:3" x14ac:dyDescent="0.25">
      <c r="A1113" s="23" t="s">
        <v>2779</v>
      </c>
      <c r="B1113" t="str">
        <v>УИК</v>
      </c>
      <c r="C1113" s="52">
        <v>45441.136724536998</v>
      </c>
    </row>
    <row r="1114" spans="1:3" x14ac:dyDescent="0.25">
      <c r="A1114" s="23" t="s">
        <v>2780</v>
      </c>
      <c r="B1114" t="e">
        <v>#N/A</v>
      </c>
      <c r="C1114" s="52">
        <v>45456.590902778</v>
      </c>
    </row>
    <row r="1115" spans="1:3" x14ac:dyDescent="0.25">
      <c r="A1115" s="23" t="s">
        <v>2781</v>
      </c>
      <c r="B1115" t="str">
        <v>Дрб</v>
      </c>
      <c r="C1115" s="52">
        <v>45439.721087963</v>
      </c>
    </row>
    <row r="1116" spans="1:3" x14ac:dyDescent="0.25">
      <c r="A1116" s="23" t="s">
        <v>2782</v>
      </c>
      <c r="B1116" t="str">
        <v>Дрп</v>
      </c>
      <c r="C1116" s="52">
        <v>45442.315185184998</v>
      </c>
    </row>
    <row r="1117" spans="1:3" x14ac:dyDescent="0.25">
      <c r="A1117" s="23" t="s">
        <v>2783</v>
      </c>
      <c r="B1117" t="e">
        <v>#N/A</v>
      </c>
      <c r="C1117" s="52">
        <v>45446.698159722</v>
      </c>
    </row>
    <row r="1118" spans="1:3" x14ac:dyDescent="0.25">
      <c r="A1118" s="23" t="s">
        <v>2784</v>
      </c>
      <c r="B1118" t="str">
        <v>Аппарат</v>
      </c>
      <c r="C1118" s="52">
        <v>45442.640439814997</v>
      </c>
    </row>
    <row r="1119" spans="1:3" x14ac:dyDescent="0.25">
      <c r="A1119" s="23" t="s">
        <v>2785</v>
      </c>
      <c r="B1119" t="str">
        <v>ДБУиФМ</v>
      </c>
      <c r="C1119" s="52">
        <v>45419.867824073997</v>
      </c>
    </row>
    <row r="1120" spans="1:3" x14ac:dyDescent="0.25">
      <c r="A1120" s="23" t="s">
        <v>2787</v>
      </c>
      <c r="B1120" t="str">
        <v>ДВКЗ</v>
      </c>
      <c r="C1120" s="52">
        <v>45429.601863426004</v>
      </c>
    </row>
    <row r="1121" spans="1:3" x14ac:dyDescent="0.25">
      <c r="A1121" s="23" t="s">
        <v>2788</v>
      </c>
      <c r="B1121" t="str">
        <v>УИК</v>
      </c>
      <c r="C1121" s="52">
        <v>45424.660636574001</v>
      </c>
    </row>
    <row r="1122" spans="1:3" x14ac:dyDescent="0.25">
      <c r="A1122" s="23" t="s">
        <v>2786</v>
      </c>
      <c r="B1122" t="e">
        <v>#N/A</v>
      </c>
      <c r="C1122" s="52">
        <v>45469.782789352001</v>
      </c>
    </row>
    <row r="1123" spans="1:3" x14ac:dyDescent="0.25">
      <c r="A1123" s="23" t="s">
        <v>2789</v>
      </c>
      <c r="B1123" t="str">
        <v>ДРБ</v>
      </c>
      <c r="C1123" s="52">
        <v>45390.417199074</v>
      </c>
    </row>
    <row r="1124" spans="1:3" x14ac:dyDescent="0.25">
      <c r="A1124" s="23" t="s">
        <v>2790</v>
      </c>
      <c r="B1124" t="str">
        <v>дрб</v>
      </c>
      <c r="C1124" s="52">
        <v>45420.606655092997</v>
      </c>
    </row>
    <row r="1125" spans="1:3" x14ac:dyDescent="0.25">
      <c r="A1125" s="23" t="s">
        <v>2791</v>
      </c>
      <c r="B1125" t="str">
        <v>ДРБ</v>
      </c>
      <c r="C1125" s="52">
        <v>45387.654733796</v>
      </c>
    </row>
    <row r="1126" spans="1:3" x14ac:dyDescent="0.25">
      <c r="A1126" s="23" t="s">
        <v>2792</v>
      </c>
      <c r="B1126" t="str">
        <v>дрб</v>
      </c>
      <c r="C1126" s="52">
        <v>45412.527673611003</v>
      </c>
    </row>
    <row r="1127" spans="1:3" x14ac:dyDescent="0.25">
      <c r="A1127" s="23" t="s">
        <v>2793</v>
      </c>
      <c r="B1127" t="str">
        <v>ДРБ</v>
      </c>
      <c r="C1127" s="52">
        <v>45383.839085647996</v>
      </c>
    </row>
    <row r="1128" spans="1:3" x14ac:dyDescent="0.25">
      <c r="A1128" s="23" t="s">
        <v>2794</v>
      </c>
      <c r="B1128" t="str">
        <v>УИК</v>
      </c>
      <c r="C1128" s="52">
        <v>45385.869699073999</v>
      </c>
    </row>
    <row r="1129" spans="1:3" x14ac:dyDescent="0.25">
      <c r="A1129" s="23" t="s">
        <v>2795</v>
      </c>
      <c r="B1129" t="str">
        <v>ДРБ</v>
      </c>
      <c r="C1129" s="52">
        <v>45387.759907407002</v>
      </c>
    </row>
    <row r="1130" spans="1:3" x14ac:dyDescent="0.25">
      <c r="A1130" s="23" t="s">
        <v>2796</v>
      </c>
      <c r="B1130" t="str">
        <v>ДРБ</v>
      </c>
      <c r="C1130" s="52">
        <v>45390.834849537001</v>
      </c>
    </row>
    <row r="1131" spans="1:3" x14ac:dyDescent="0.25">
      <c r="A1131" s="23" t="s">
        <v>2797</v>
      </c>
      <c r="B1131" t="str">
        <v>ДФГП</v>
      </c>
      <c r="C1131" s="52">
        <v>45404.489351851997</v>
      </c>
    </row>
    <row r="1132" spans="1:3" x14ac:dyDescent="0.25">
      <c r="A1132" s="23" t="s">
        <v>2798</v>
      </c>
      <c r="B1132" t="str">
        <v>УИК</v>
      </c>
      <c r="C1132" s="52">
        <v>45400.519814815001</v>
      </c>
    </row>
    <row r="1133" spans="1:3" x14ac:dyDescent="0.25">
      <c r="A1133" s="23" t="s">
        <v>2799</v>
      </c>
      <c r="B1133" t="str">
        <v>ДВКЗ</v>
      </c>
      <c r="C1133" s="52">
        <v>45400.522395833003</v>
      </c>
    </row>
    <row r="1134" spans="1:3" x14ac:dyDescent="0.25">
      <c r="A1134" s="23" t="s">
        <v>2800</v>
      </c>
      <c r="B1134" t="str">
        <v>ДФГП</v>
      </c>
      <c r="C1134" s="52">
        <v>45394.602395832997</v>
      </c>
    </row>
    <row r="1135" spans="1:3" x14ac:dyDescent="0.25">
      <c r="A1135" s="23" t="s">
        <v>2801</v>
      </c>
      <c r="B1135" t="e">
        <v>#N/A</v>
      </c>
      <c r="C1135" s="52">
        <v>45463.596307870001</v>
      </c>
    </row>
    <row r="1136" spans="1:3" x14ac:dyDescent="0.25">
      <c r="A1136" s="23" t="s">
        <v>2802</v>
      </c>
      <c r="B1136" t="str">
        <v>Дрб</v>
      </c>
      <c r="C1136" s="52">
        <v>45428.037951389</v>
      </c>
    </row>
    <row r="1137" spans="1:3" x14ac:dyDescent="0.25">
      <c r="A1137" s="23" t="s">
        <v>2803</v>
      </c>
      <c r="B1137" t="str">
        <v>ДРП</v>
      </c>
      <c r="C1137" s="52">
        <v>45385.429375</v>
      </c>
    </row>
    <row r="1138" spans="1:3" x14ac:dyDescent="0.25">
      <c r="A1138" s="23" t="s">
        <v>2804</v>
      </c>
      <c r="B1138" t="str">
        <v>ДРССБ</v>
      </c>
      <c r="C1138" s="52">
        <v>45433.626585648002</v>
      </c>
    </row>
    <row r="1139" spans="1:3" x14ac:dyDescent="0.25">
      <c r="A1139" s="23" t="s">
        <v>2805</v>
      </c>
      <c r="B1139" t="str">
        <v>ДФГП</v>
      </c>
      <c r="C1139" s="52">
        <v>45434.415312500001</v>
      </c>
    </row>
    <row r="1140" spans="1:3" x14ac:dyDescent="0.25">
      <c r="A1140" s="23" t="s">
        <v>2806</v>
      </c>
      <c r="B1140" t="e">
        <v>#N/A</v>
      </c>
      <c r="C1140" s="52">
        <v>45456.761504629998</v>
      </c>
    </row>
    <row r="1141" spans="1:3" x14ac:dyDescent="0.25">
      <c r="A1141" s="23" t="s">
        <v>2807</v>
      </c>
      <c r="B1141" t="e">
        <v>#N/A</v>
      </c>
      <c r="C1141" s="52">
        <v>45457.501828704</v>
      </c>
    </row>
    <row r="1142" spans="1:3" x14ac:dyDescent="0.25">
      <c r="A1142" s="23" t="s">
        <v>2808</v>
      </c>
      <c r="B1142" t="e">
        <v>#N/A</v>
      </c>
      <c r="C1142" s="52">
        <v>45447.654722222003</v>
      </c>
    </row>
    <row r="1143" spans="1:3" x14ac:dyDescent="0.25">
      <c r="A1143" s="23" t="s">
        <v>2809</v>
      </c>
      <c r="B1143" t="str">
        <v>ДВКЗ</v>
      </c>
      <c r="C1143" s="52">
        <v>45436.557766204001</v>
      </c>
    </row>
    <row r="1144" spans="1:3" x14ac:dyDescent="0.25">
      <c r="A1144" s="23" t="s">
        <v>2810</v>
      </c>
      <c r="B1144" t="str">
        <v>ДРБ</v>
      </c>
      <c r="C1144" s="52">
        <v>45411.614120370003</v>
      </c>
    </row>
    <row r="1145" spans="1:3" x14ac:dyDescent="0.25">
      <c r="A1145" s="23" t="s">
        <v>2811</v>
      </c>
      <c r="B1145" t="e">
        <v>#N/A</v>
      </c>
      <c r="C1145" s="52">
        <v>45453.501284721999</v>
      </c>
    </row>
    <row r="1146" spans="1:3" x14ac:dyDescent="0.25">
      <c r="A1146" s="23" t="s">
        <v>2812</v>
      </c>
      <c r="B1146" t="str">
        <v>ДРБ</v>
      </c>
      <c r="C1146" s="52">
        <v>45385.786400463003</v>
      </c>
    </row>
    <row r="1147" spans="1:3" x14ac:dyDescent="0.25">
      <c r="A1147" s="23" t="s">
        <v>2813</v>
      </c>
      <c r="B1147" t="str">
        <v>УИК</v>
      </c>
      <c r="C1147" s="52">
        <v>45427.69</v>
      </c>
    </row>
    <row r="1148" spans="1:3" x14ac:dyDescent="0.25">
      <c r="A1148" s="23" t="s">
        <v>2814</v>
      </c>
      <c r="B1148" t="str">
        <v>УИК</v>
      </c>
      <c r="C1148" s="52">
        <v>45433.584942130001</v>
      </c>
    </row>
    <row r="1149" spans="1:3" x14ac:dyDescent="0.25">
      <c r="A1149" s="23" t="s">
        <v>2815</v>
      </c>
      <c r="B1149" t="str">
        <v>Дрб</v>
      </c>
      <c r="C1149" s="52">
        <v>45436.633599537003</v>
      </c>
    </row>
    <row r="1150" spans="1:3" x14ac:dyDescent="0.25">
      <c r="A1150" s="23" t="s">
        <v>2816</v>
      </c>
      <c r="B1150" t="str">
        <v>ДФГП</v>
      </c>
      <c r="C1150" s="52">
        <v>45429.783553241003</v>
      </c>
    </row>
    <row r="1151" spans="1:3" x14ac:dyDescent="0.25">
      <c r="A1151" s="23" t="s">
        <v>2817</v>
      </c>
      <c r="B1151" t="str">
        <v>ДРБ</v>
      </c>
      <c r="C1151" s="52">
        <v>45390.548449073998</v>
      </c>
    </row>
    <row r="1152" spans="1:3" x14ac:dyDescent="0.25">
      <c r="A1152" s="23" t="s">
        <v>2818</v>
      </c>
      <c r="B1152" t="str">
        <v>ДРБ</v>
      </c>
      <c r="C1152" s="52">
        <v>45426.700694444</v>
      </c>
    </row>
    <row r="1153" spans="1:3" x14ac:dyDescent="0.25">
      <c r="A1153" s="23" t="s">
        <v>2819</v>
      </c>
      <c r="B1153" t="e">
        <v>#N/A</v>
      </c>
      <c r="C1153" s="52">
        <v>45446.648067130001</v>
      </c>
    </row>
    <row r="1154" spans="1:3" x14ac:dyDescent="0.25">
      <c r="A1154" s="23" t="s">
        <v>2820</v>
      </c>
      <c r="B1154" t="e">
        <v>#N/A</v>
      </c>
      <c r="C1154" s="52">
        <v>45453.604004629997</v>
      </c>
    </row>
    <row r="1155" spans="1:3" x14ac:dyDescent="0.25">
      <c r="A1155" s="23" t="s">
        <v>2821</v>
      </c>
      <c r="B1155" t="str">
        <v>ДБУиФМ</v>
      </c>
      <c r="C1155" s="52">
        <v>45400.905405092999</v>
      </c>
    </row>
    <row r="1156" spans="1:3" x14ac:dyDescent="0.25">
      <c r="A1156" s="23" t="s">
        <v>2822</v>
      </c>
      <c r="B1156" t="e">
        <v>#N/A</v>
      </c>
      <c r="C1156" s="52">
        <v>45453.645613426001</v>
      </c>
    </row>
    <row r="1157" spans="1:3" x14ac:dyDescent="0.25">
      <c r="A1157" s="23" t="s">
        <v>2823</v>
      </c>
      <c r="B1157" t="e">
        <v>#N/A</v>
      </c>
      <c r="C1157" s="52">
        <v>45454.350833333003</v>
      </c>
    </row>
    <row r="1158" spans="1:3" x14ac:dyDescent="0.25">
      <c r="A1158" s="23" t="s">
        <v>2824</v>
      </c>
      <c r="B1158" t="str">
        <v>ДФГП</v>
      </c>
      <c r="C1158" s="52">
        <v>45419.446296296002</v>
      </c>
    </row>
    <row r="1159" spans="1:3" x14ac:dyDescent="0.25">
      <c r="A1159" s="23" t="s">
        <v>2826</v>
      </c>
      <c r="B1159" t="str">
        <v>ДФГП</v>
      </c>
      <c r="C1159" s="52">
        <v>45420.454201389002</v>
      </c>
    </row>
    <row r="1160" spans="1:3" x14ac:dyDescent="0.25">
      <c r="A1160" s="23" t="s">
        <v>2827</v>
      </c>
      <c r="B1160" t="e">
        <v>#N/A</v>
      </c>
      <c r="C1160" s="52">
        <v>45469.723368056002</v>
      </c>
    </row>
    <row r="1161" spans="1:3" x14ac:dyDescent="0.25">
      <c r="A1161" s="23" t="s">
        <v>2829</v>
      </c>
      <c r="B1161" t="e">
        <v>#N/A</v>
      </c>
      <c r="C1161" s="52">
        <v>45453.522719907</v>
      </c>
    </row>
    <row r="1162" spans="1:3" x14ac:dyDescent="0.25">
      <c r="A1162" s="23" t="s">
        <v>2832</v>
      </c>
      <c r="B1162" t="e">
        <v>#N/A</v>
      </c>
      <c r="C1162" s="52">
        <v>45453.710729167004</v>
      </c>
    </row>
    <row r="1163" spans="1:3" x14ac:dyDescent="0.25">
      <c r="A1163" s="23" t="s">
        <v>2833</v>
      </c>
      <c r="B1163" t="e">
        <v>#N/A</v>
      </c>
      <c r="C1163" s="52">
        <v>45453.688449073998</v>
      </c>
    </row>
    <row r="1164" spans="1:3" x14ac:dyDescent="0.25">
      <c r="A1164" s="23" t="s">
        <v>2834</v>
      </c>
      <c r="B1164" t="e">
        <v>#N/A</v>
      </c>
      <c r="C1164" s="52">
        <v>45454.802928240999</v>
      </c>
    </row>
    <row r="1165" spans="1:3" x14ac:dyDescent="0.25">
      <c r="A1165" s="23" t="s">
        <v>2835</v>
      </c>
      <c r="B1165" t="str">
        <v>ДФГП</v>
      </c>
      <c r="C1165" s="52">
        <v>45426.480405093003</v>
      </c>
    </row>
    <row r="1166" spans="1:3" x14ac:dyDescent="0.25">
      <c r="A1166" s="23" t="s">
        <v>2836</v>
      </c>
      <c r="B1166" t="str">
        <v>ДРП</v>
      </c>
      <c r="C1166" s="52">
        <v>45412.432731481</v>
      </c>
    </row>
    <row r="1167" spans="1:3" x14ac:dyDescent="0.25">
      <c r="A1167" s="23" t="s">
        <v>2837</v>
      </c>
      <c r="B1167" t="str">
        <v>ДРП</v>
      </c>
      <c r="C1167" s="52">
        <v>45426.886458333</v>
      </c>
    </row>
    <row r="1168" spans="1:3" x14ac:dyDescent="0.25">
      <c r="A1168" s="23" t="s">
        <v>2839</v>
      </c>
      <c r="B1168" t="str">
        <v>ДБУиФМ</v>
      </c>
      <c r="C1168" s="52">
        <v>45400.583229167001</v>
      </c>
    </row>
    <row r="1169" spans="1:3" x14ac:dyDescent="0.25">
      <c r="A1169" s="23" t="s">
        <v>2840</v>
      </c>
      <c r="B1169" t="e">
        <v>#N/A</v>
      </c>
      <c r="C1169" s="52">
        <v>45456.501435184997</v>
      </c>
    </row>
    <row r="1170" spans="1:3" x14ac:dyDescent="0.25">
      <c r="A1170" s="23" t="s">
        <v>2841</v>
      </c>
      <c r="B1170" t="str">
        <v>ДРП</v>
      </c>
      <c r="C1170" s="52">
        <v>45443.844456018996</v>
      </c>
    </row>
    <row r="1171" spans="1:3" x14ac:dyDescent="0.25">
      <c r="A1171" s="23" t="s">
        <v>2842</v>
      </c>
      <c r="B1171" t="str">
        <v>дрб</v>
      </c>
      <c r="C1171" s="52">
        <v>45396.530972221997</v>
      </c>
    </row>
    <row r="1172" spans="1:3" x14ac:dyDescent="0.25">
      <c r="A1172" s="23" t="s">
        <v>2843</v>
      </c>
      <c r="B1172" t="str">
        <v>ДРП</v>
      </c>
      <c r="C1172" s="52">
        <v>45427.474953703997</v>
      </c>
    </row>
    <row r="1173" spans="1:3" x14ac:dyDescent="0.25">
      <c r="A1173" s="23" t="s">
        <v>2844</v>
      </c>
      <c r="B1173" t="str">
        <v>УИК</v>
      </c>
      <c r="C1173" s="52">
        <v>45397.671990741001</v>
      </c>
    </row>
    <row r="1174" spans="1:3" x14ac:dyDescent="0.25">
      <c r="A1174" s="23" t="s">
        <v>2845</v>
      </c>
      <c r="B1174" t="str">
        <v>ДФГП</v>
      </c>
      <c r="C1174" s="52">
        <v>45384.620671295997</v>
      </c>
    </row>
    <row r="1175" spans="1:3" x14ac:dyDescent="0.25">
      <c r="A1175" s="23" t="s">
        <v>2846</v>
      </c>
      <c r="B1175" t="str">
        <v>ДФГП</v>
      </c>
      <c r="C1175" s="52">
        <v>45422.462152777996</v>
      </c>
    </row>
    <row r="1176" spans="1:3" x14ac:dyDescent="0.25">
      <c r="A1176" s="23" t="s">
        <v>2847</v>
      </c>
      <c r="B1176" t="str">
        <v>ДФГП</v>
      </c>
      <c r="C1176" s="52">
        <v>45395.774618055999</v>
      </c>
    </row>
    <row r="1177" spans="1:3" x14ac:dyDescent="0.25">
      <c r="A1177" s="23" t="s">
        <v>2848</v>
      </c>
      <c r="B1177" t="e">
        <v>#N/A</v>
      </c>
      <c r="C1177" s="52">
        <v>45463.667800925999</v>
      </c>
    </row>
    <row r="1178" spans="1:3" x14ac:dyDescent="0.25">
      <c r="A1178" s="23" t="s">
        <v>2849</v>
      </c>
      <c r="B1178" t="str">
        <v>ДВК</v>
      </c>
      <c r="C1178" s="52">
        <v>45442.531273148001</v>
      </c>
    </row>
    <row r="1179" spans="1:3" x14ac:dyDescent="0.25">
      <c r="A1179" s="23" t="s">
        <v>2850</v>
      </c>
      <c r="B1179" t="str">
        <v>дрб</v>
      </c>
      <c r="C1179" s="52">
        <v>45442.524409721998</v>
      </c>
    </row>
    <row r="1180" spans="1:3" x14ac:dyDescent="0.25">
      <c r="A1180" s="23" t="s">
        <v>2851</v>
      </c>
      <c r="B1180" t="str">
        <v>ДФГП</v>
      </c>
      <c r="C1180" s="52">
        <v>45421.474374999998</v>
      </c>
    </row>
    <row r="1181" spans="1:3" x14ac:dyDescent="0.25">
      <c r="A1181" s="23" t="s">
        <v>2852</v>
      </c>
      <c r="B1181" t="e">
        <v>#N/A</v>
      </c>
      <c r="C1181" s="52">
        <v>45470.414502314998</v>
      </c>
    </row>
    <row r="1182" spans="1:3" x14ac:dyDescent="0.25">
      <c r="A1182" s="23" t="s">
        <v>2853</v>
      </c>
      <c r="B1182" t="str">
        <v>Дрп</v>
      </c>
      <c r="C1182" s="52">
        <v>45425.465069443999</v>
      </c>
    </row>
    <row r="1183" spans="1:3" x14ac:dyDescent="0.25">
      <c r="A1183" s="23" t="s">
        <v>2854</v>
      </c>
      <c r="B1183" t="e">
        <v>#N/A</v>
      </c>
      <c r="C1183" s="52">
        <v>45462.630520833001</v>
      </c>
    </row>
    <row r="1184" spans="1:3" x14ac:dyDescent="0.25">
      <c r="A1184" s="23" t="s">
        <v>2855</v>
      </c>
      <c r="B1184" t="str">
        <v>ДРП</v>
      </c>
      <c r="C1184" s="52">
        <v>45422.464560184999</v>
      </c>
    </row>
    <row r="1185" spans="1:3" x14ac:dyDescent="0.25">
      <c r="A1185" s="23" t="s">
        <v>2856</v>
      </c>
      <c r="B1185" t="str">
        <v>ДРП</v>
      </c>
      <c r="C1185" s="52">
        <v>45438.516631944003</v>
      </c>
    </row>
    <row r="1186" spans="1:3" x14ac:dyDescent="0.25">
      <c r="A1186" s="23" t="s">
        <v>2857</v>
      </c>
      <c r="B1186" t="str">
        <v>ДФГП</v>
      </c>
      <c r="C1186" s="52">
        <v>45420.454629630003</v>
      </c>
    </row>
    <row r="1187" spans="1:3" x14ac:dyDescent="0.25">
      <c r="A1187" s="23" t="s">
        <v>2858</v>
      </c>
      <c r="B1187" t="e">
        <v>#N/A</v>
      </c>
      <c r="C1187" s="52">
        <v>45467.689201389003</v>
      </c>
    </row>
    <row r="1188" spans="1:3" x14ac:dyDescent="0.25">
      <c r="A1188" s="23" t="s">
        <v>2859</v>
      </c>
      <c r="B1188" t="e">
        <v>#N/A</v>
      </c>
      <c r="C1188" s="52">
        <v>45464.552372685001</v>
      </c>
    </row>
    <row r="1189" spans="1:3" x14ac:dyDescent="0.25">
      <c r="A1189" s="23" t="s">
        <v>2860</v>
      </c>
      <c r="B1189" t="str">
        <v>дрб</v>
      </c>
      <c r="C1189" s="52">
        <v>45422.740868055997</v>
      </c>
    </row>
    <row r="1190" spans="1:3" x14ac:dyDescent="0.25">
      <c r="A1190" s="23" t="s">
        <v>2861</v>
      </c>
      <c r="B1190" t="str">
        <v>ДФГП</v>
      </c>
      <c r="C1190" s="52">
        <v>45420.495555556001</v>
      </c>
    </row>
    <row r="1191" spans="1:3" x14ac:dyDescent="0.25">
      <c r="A1191" s="23" t="s">
        <v>2862</v>
      </c>
      <c r="B1191" t="str">
        <v>ДБУиФМ</v>
      </c>
      <c r="C1191" s="52">
        <v>45422.7190625</v>
      </c>
    </row>
    <row r="1192" spans="1:3" x14ac:dyDescent="0.25">
      <c r="A1192" s="23" t="s">
        <v>2863</v>
      </c>
      <c r="B1192" t="e">
        <v>#N/A</v>
      </c>
      <c r="C1192" s="52">
        <v>45464.718460648</v>
      </c>
    </row>
    <row r="1193" spans="1:3" x14ac:dyDescent="0.25">
      <c r="A1193" s="23" t="s">
        <v>2864</v>
      </c>
      <c r="B1193" t="str">
        <v>ДРБ</v>
      </c>
      <c r="C1193" s="52">
        <v>45441.422824073998</v>
      </c>
    </row>
    <row r="1194" spans="1:3" x14ac:dyDescent="0.25">
      <c r="A1194" s="23" t="s">
        <v>2865</v>
      </c>
      <c r="B1194" t="str">
        <v>дрп</v>
      </c>
      <c r="C1194" s="52">
        <v>45441.404155092998</v>
      </c>
    </row>
    <row r="1195" spans="1:3" x14ac:dyDescent="0.25">
      <c r="A1195" s="23" t="s">
        <v>2866</v>
      </c>
      <c r="B1195" t="e">
        <v>#N/A</v>
      </c>
      <c r="C1195" s="52">
        <v>45456.631388889</v>
      </c>
    </row>
    <row r="1196" spans="1:3" x14ac:dyDescent="0.25">
      <c r="A1196" s="23" t="s">
        <v>2867</v>
      </c>
      <c r="B1196" t="str">
        <v>ДРП</v>
      </c>
      <c r="C1196" s="52">
        <v>45441.630162037</v>
      </c>
    </row>
    <row r="1197" spans="1:3" x14ac:dyDescent="0.25">
      <c r="A1197" s="23" t="s">
        <v>2868</v>
      </c>
      <c r="B1197" t="e">
        <v>#N/A</v>
      </c>
      <c r="C1197" s="52">
        <v>45456.677476851997</v>
      </c>
    </row>
    <row r="1198" spans="1:3" x14ac:dyDescent="0.25">
      <c r="A1198" s="23" t="s">
        <v>2869</v>
      </c>
      <c r="B1198" t="e">
        <v>#N/A</v>
      </c>
      <c r="C1198" s="52">
        <v>45456.828506944003</v>
      </c>
    </row>
    <row r="1199" spans="1:3" x14ac:dyDescent="0.25">
      <c r="A1199" s="23" t="s">
        <v>2870</v>
      </c>
      <c r="B1199" t="e">
        <v>#N/A</v>
      </c>
      <c r="C1199" s="52">
        <v>45454.745798611002</v>
      </c>
    </row>
    <row r="1200" spans="1:3" x14ac:dyDescent="0.25">
      <c r="A1200" s="23" t="s">
        <v>2871</v>
      </c>
      <c r="B1200" t="e">
        <v>#N/A</v>
      </c>
      <c r="C1200" s="52">
        <v>45454.745914352003</v>
      </c>
    </row>
    <row r="1201" spans="1:3" x14ac:dyDescent="0.25">
      <c r="A1201" s="23" t="s">
        <v>2872</v>
      </c>
      <c r="B1201" t="e">
        <v>#N/A</v>
      </c>
      <c r="C1201" s="52">
        <v>45457.745277777998</v>
      </c>
    </row>
    <row r="1202" spans="1:3" x14ac:dyDescent="0.25">
      <c r="A1202" s="23" t="s">
        <v>2873</v>
      </c>
      <c r="B1202" t="e">
        <v>#N/A</v>
      </c>
      <c r="C1202" s="52">
        <v>45453.534212963001</v>
      </c>
    </row>
    <row r="1203" spans="1:3" x14ac:dyDescent="0.25">
      <c r="A1203" s="23" t="s">
        <v>2874</v>
      </c>
      <c r="B1203" t="e">
        <v>#N/A</v>
      </c>
      <c r="C1203" s="52">
        <v>45462.515567130002</v>
      </c>
    </row>
    <row r="1204" spans="1:3" x14ac:dyDescent="0.25">
      <c r="A1204" s="23" t="s">
        <v>2875</v>
      </c>
      <c r="B1204" t="str">
        <v>ДФГП</v>
      </c>
      <c r="C1204" s="52">
        <v>45443.518032407002</v>
      </c>
    </row>
    <row r="1205" spans="1:3" x14ac:dyDescent="0.25">
      <c r="A1205" s="23" t="s">
        <v>2877</v>
      </c>
      <c r="B1205" t="str">
        <v>УИК</v>
      </c>
      <c r="C1205" s="52">
        <v>45428.624282407</v>
      </c>
    </row>
    <row r="1206" spans="1:3" x14ac:dyDescent="0.25">
      <c r="A1206" s="23" t="s">
        <v>2878</v>
      </c>
      <c r="B1206" t="e">
        <v>#N/A</v>
      </c>
      <c r="C1206" s="52">
        <v>45446.487256943998</v>
      </c>
    </row>
    <row r="1207" spans="1:3" x14ac:dyDescent="0.25">
      <c r="A1207" s="23" t="s">
        <v>2879</v>
      </c>
      <c r="B1207" t="e">
        <v>#N/A</v>
      </c>
      <c r="C1207" s="52">
        <v>45446.513483795999</v>
      </c>
    </row>
    <row r="1208" spans="1:3" x14ac:dyDescent="0.25">
      <c r="A1208" s="23" t="s">
        <v>2880</v>
      </c>
      <c r="B1208" t="str">
        <v>цпф</v>
      </c>
      <c r="C1208" s="52">
        <v>45424.740474537</v>
      </c>
    </row>
    <row r="1209" spans="1:3" x14ac:dyDescent="0.25">
      <c r="A1209" s="23" t="s">
        <v>2881</v>
      </c>
      <c r="B1209" t="e">
        <v>#N/A</v>
      </c>
      <c r="C1209" s="52">
        <v>45446.631863426002</v>
      </c>
    </row>
    <row r="1210" spans="1:3" x14ac:dyDescent="0.25">
      <c r="A1210" s="23" t="s">
        <v>2882</v>
      </c>
      <c r="B1210" t="e">
        <v>#N/A</v>
      </c>
      <c r="C1210" s="52">
        <v>45447.718344907</v>
      </c>
    </row>
    <row r="1211" spans="1:3" x14ac:dyDescent="0.25">
      <c r="A1211" s="23" t="s">
        <v>2883</v>
      </c>
      <c r="B1211" t="e">
        <v>#N/A</v>
      </c>
      <c r="C1211" s="52">
        <v>45449.472581018999</v>
      </c>
    </row>
    <row r="1212" spans="1:3" x14ac:dyDescent="0.25">
      <c r="A1212" s="23" t="s">
        <v>2884</v>
      </c>
      <c r="B1212" t="e">
        <v>#N/A</v>
      </c>
      <c r="C1212" s="52">
        <v>45449.412453703997</v>
      </c>
    </row>
    <row r="1213" spans="1:3" x14ac:dyDescent="0.25">
      <c r="A1213" s="23" t="s">
        <v>2885</v>
      </c>
      <c r="B1213" t="str">
        <v>КД</v>
      </c>
      <c r="C1213" s="52">
        <v>45434.900474536997</v>
      </c>
    </row>
    <row r="1214" spans="1:3" x14ac:dyDescent="0.25">
      <c r="A1214" s="23" t="s">
        <v>2886</v>
      </c>
      <c r="B1214" t="str">
        <v>УИК</v>
      </c>
      <c r="C1214" s="52">
        <v>45435.774189814998</v>
      </c>
    </row>
    <row r="1215" spans="1:3" x14ac:dyDescent="0.25">
      <c r="A1215" s="23" t="s">
        <v>2887</v>
      </c>
      <c r="B1215" t="e">
        <v>#N/A</v>
      </c>
      <c r="C1215" s="52">
        <v>45450.731851851997</v>
      </c>
    </row>
    <row r="1216" spans="1:3" x14ac:dyDescent="0.25">
      <c r="A1216" s="23" t="s">
        <v>2888</v>
      </c>
      <c r="B1216" t="e">
        <v>#N/A</v>
      </c>
      <c r="C1216" s="52">
        <v>45450.736793980999</v>
      </c>
    </row>
    <row r="1217" spans="1:3" x14ac:dyDescent="0.25">
      <c r="A1217" s="23" t="s">
        <v>2889</v>
      </c>
      <c r="B1217" t="str">
        <v>УИК</v>
      </c>
      <c r="C1217" s="52">
        <v>45435.770567129999</v>
      </c>
    </row>
    <row r="1218" spans="1:3" x14ac:dyDescent="0.25">
      <c r="A1218" s="23" t="s">
        <v>2890</v>
      </c>
      <c r="B1218" t="str">
        <v>УИК</v>
      </c>
      <c r="C1218" s="52">
        <v>45435.774027778003</v>
      </c>
    </row>
    <row r="1219" spans="1:3" x14ac:dyDescent="0.25">
      <c r="A1219" s="23" t="s">
        <v>815</v>
      </c>
      <c r="B1219" t="str">
        <v>УИК</v>
      </c>
      <c r="C1219" s="48">
        <v>45317.399953704</v>
      </c>
    </row>
    <row r="1220" spans="1:3" ht="15.75" x14ac:dyDescent="0.25">
      <c r="A1220" s="23" t="s">
        <v>821</v>
      </c>
      <c r="B1220" t="str">
        <v>ДРССБ</v>
      </c>
      <c r="C1220" s="49" t="s">
        <v>822</v>
      </c>
    </row>
    <row r="1221" spans="1:3" ht="15.75" x14ac:dyDescent="0.25">
      <c r="A1221" s="23" t="s">
        <v>825</v>
      </c>
      <c r="B1221" t="str">
        <v>ДФГП</v>
      </c>
      <c r="C1221" s="49" t="s">
        <v>826</v>
      </c>
    </row>
    <row r="1222" spans="1:3" ht="15.75" x14ac:dyDescent="0.25">
      <c r="A1222" s="23" t="s">
        <v>1570</v>
      </c>
      <c r="B1222" t="str">
        <v>ДФГП</v>
      </c>
      <c r="C1222" s="49" t="s">
        <v>1578</v>
      </c>
    </row>
    <row r="1223" spans="1:3" ht="15.75" x14ac:dyDescent="0.25">
      <c r="A1223" s="23" t="s">
        <v>1571</v>
      </c>
      <c r="B1223" t="str">
        <v>ДФГП</v>
      </c>
      <c r="C1223" s="49" t="s">
        <v>1579</v>
      </c>
    </row>
    <row r="1224" spans="1:3" ht="15.75" x14ac:dyDescent="0.25">
      <c r="A1224" s="23" t="s">
        <v>1572</v>
      </c>
      <c r="B1224" t="str">
        <v>ДФГП</v>
      </c>
      <c r="C1224" s="49" t="s">
        <v>1580</v>
      </c>
    </row>
    <row r="1225" spans="1:3" ht="15.75" x14ac:dyDescent="0.25">
      <c r="A1225" s="23" t="s">
        <v>1573</v>
      </c>
      <c r="B1225" t="str">
        <v>ДФГП</v>
      </c>
      <c r="C1225" s="49" t="s">
        <v>1581</v>
      </c>
    </row>
    <row r="1226" spans="1:3" ht="15.75" x14ac:dyDescent="0.25">
      <c r="A1226" s="23" t="s">
        <v>1574</v>
      </c>
      <c r="B1226" t="str">
        <v>ДФГП</v>
      </c>
      <c r="C1226" s="49" t="s">
        <v>1582</v>
      </c>
    </row>
    <row r="1227" spans="1:3" ht="15.75" x14ac:dyDescent="0.25">
      <c r="A1227" s="23" t="s">
        <v>1575</v>
      </c>
      <c r="B1227" t="str">
        <v>ДФГП</v>
      </c>
      <c r="C1227" s="49" t="s">
        <v>1583</v>
      </c>
    </row>
    <row r="1228" spans="1:3" ht="15.75" x14ac:dyDescent="0.25">
      <c r="A1228" s="23" t="s">
        <v>1576</v>
      </c>
      <c r="B1228" t="str">
        <v>ДРССБ</v>
      </c>
      <c r="C1228" s="49" t="s">
        <v>1584</v>
      </c>
    </row>
    <row r="1229" spans="1:3" ht="15.75" x14ac:dyDescent="0.25">
      <c r="A1229" s="23" t="s">
        <v>1577</v>
      </c>
      <c r="B1229" t="str">
        <v>ДФГП</v>
      </c>
      <c r="C1229" s="49" t="s">
        <v>1585</v>
      </c>
    </row>
    <row r="1230" spans="1:3" ht="15.75" x14ac:dyDescent="0.25">
      <c r="A1230" s="23" t="s">
        <v>1656</v>
      </c>
      <c r="B1230" t="str">
        <v>ДФГП</v>
      </c>
      <c r="C1230" s="49" t="s">
        <v>1650</v>
      </c>
    </row>
    <row r="1231" spans="1:3" ht="15.75" x14ac:dyDescent="0.25">
      <c r="A1231" s="23" t="s">
        <v>1657</v>
      </c>
      <c r="B1231" t="str">
        <v>ДФГП</v>
      </c>
      <c r="C1231" s="49" t="s">
        <v>1651</v>
      </c>
    </row>
    <row r="1232" spans="1:3" ht="15.75" x14ac:dyDescent="0.25">
      <c r="A1232" s="23" t="s">
        <v>1658</v>
      </c>
      <c r="B1232" t="str">
        <v>ДФГП</v>
      </c>
      <c r="C1232" s="49" t="s">
        <v>1652</v>
      </c>
    </row>
    <row r="1233" spans="1:3" ht="15.75" x14ac:dyDescent="0.25">
      <c r="A1233" s="23" t="s">
        <v>1659</v>
      </c>
      <c r="B1233" t="str">
        <v>ДФГП</v>
      </c>
      <c r="C1233" s="49" t="s">
        <v>1653</v>
      </c>
    </row>
    <row r="1234" spans="1:3" ht="15.75" x14ac:dyDescent="0.25">
      <c r="A1234" s="23" t="s">
        <v>1660</v>
      </c>
      <c r="B1234" t="str">
        <v>ДФГП</v>
      </c>
      <c r="C1234" s="49" t="s">
        <v>1654</v>
      </c>
    </row>
    <row r="1235" spans="1:3" ht="15.75" x14ac:dyDescent="0.25">
      <c r="A1235" s="23" t="s">
        <v>1661</v>
      </c>
      <c r="B1235" t="str">
        <v>ДФГП</v>
      </c>
      <c r="C1235" s="49" t="s">
        <v>1655</v>
      </c>
    </row>
    <row r="1236" spans="1:3" ht="15.75" x14ac:dyDescent="0.25">
      <c r="A1236" s="23" t="s">
        <v>3606</v>
      </c>
      <c r="B1236" t="str">
        <v>КД</v>
      </c>
      <c r="C1236" s="53" t="s">
        <v>3598</v>
      </c>
    </row>
    <row r="1237" spans="1:3" ht="15.75" x14ac:dyDescent="0.25">
      <c r="A1237" s="23" t="s">
        <v>3607</v>
      </c>
      <c r="B1237" t="str">
        <v>ДФГП</v>
      </c>
      <c r="C1237" s="53" t="s">
        <v>3599</v>
      </c>
    </row>
    <row r="1238" spans="1:3" ht="15.75" x14ac:dyDescent="0.25">
      <c r="A1238" s="23" t="s">
        <v>3606</v>
      </c>
      <c r="B1238" t="str">
        <v>КД</v>
      </c>
      <c r="C1238" s="53" t="s">
        <v>3600</v>
      </c>
    </row>
    <row r="1239" spans="1:3" ht="15.75" x14ac:dyDescent="0.25">
      <c r="A1239" s="23" t="s">
        <v>3608</v>
      </c>
      <c r="B1239" t="str">
        <v>ДФГП</v>
      </c>
      <c r="C1239" s="53" t="s">
        <v>3601</v>
      </c>
    </row>
    <row r="1240" spans="1:3" ht="15.75" x14ac:dyDescent="0.25">
      <c r="A1240" s="23" t="s">
        <v>3609</v>
      </c>
      <c r="B1240" t="str">
        <v>КД</v>
      </c>
      <c r="C1240" s="53" t="s">
        <v>3602</v>
      </c>
    </row>
    <row r="1241" spans="1:3" ht="15.75" x14ac:dyDescent="0.25">
      <c r="A1241" s="23" t="s">
        <v>3610</v>
      </c>
      <c r="B1241" t="str">
        <v>Двкз</v>
      </c>
      <c r="C1241" s="53" t="s">
        <v>3603</v>
      </c>
    </row>
    <row r="1242" spans="1:3" ht="15.75" x14ac:dyDescent="0.25">
      <c r="A1242" s="23" t="s">
        <v>3611</v>
      </c>
      <c r="B1242" t="str">
        <v>ДФГП</v>
      </c>
      <c r="C1242" s="53" t="s">
        <v>3604</v>
      </c>
    </row>
    <row r="1243" spans="1:3" ht="15.75" x14ac:dyDescent="0.25">
      <c r="A1243" s="23" t="s">
        <v>3612</v>
      </c>
      <c r="B1243" t="str">
        <v>ДФГП</v>
      </c>
      <c r="C1243" s="53" t="s">
        <v>3605</v>
      </c>
    </row>
    <row r="1244" spans="1:3" ht="15.75" x14ac:dyDescent="0.25">
      <c r="A1244" s="23" t="s">
        <v>3619</v>
      </c>
      <c r="B1244" t="str">
        <v>ДРССБ</v>
      </c>
      <c r="C1244" s="53" t="s">
        <v>3618</v>
      </c>
    </row>
    <row r="1245" spans="1:3" ht="15.75" x14ac:dyDescent="0.25">
      <c r="A1245" s="23" t="s">
        <v>3620</v>
      </c>
      <c r="B1245" t="str">
        <v>ДФГП</v>
      </c>
      <c r="C1245" s="53" t="s">
        <v>3617</v>
      </c>
    </row>
    <row r="1246" spans="1:3" ht="15.75" x14ac:dyDescent="0.25">
      <c r="A1246" s="23" t="s">
        <v>3621</v>
      </c>
      <c r="B1246" t="str">
        <v>ДФГП</v>
      </c>
      <c r="C1246" s="53" t="s">
        <v>3616</v>
      </c>
    </row>
    <row r="1247" spans="1:3" ht="15.75" x14ac:dyDescent="0.25">
      <c r="A1247" s="23" t="s">
        <v>3622</v>
      </c>
      <c r="B1247" t="str">
        <v>ДФГП</v>
      </c>
      <c r="C1247" s="53" t="s">
        <v>3615</v>
      </c>
    </row>
    <row r="1248" spans="1:3" ht="15.75" x14ac:dyDescent="0.25">
      <c r="A1248" s="23" t="s">
        <v>3623</v>
      </c>
      <c r="B1248" t="str">
        <v>ДФГП</v>
      </c>
      <c r="C1248" s="53" t="s">
        <v>3614</v>
      </c>
    </row>
    <row r="1249" spans="1:3" ht="15.75" x14ac:dyDescent="0.25">
      <c r="A1249" s="23" t="s">
        <v>3624</v>
      </c>
      <c r="B1249" t="str">
        <v>ДФГП</v>
      </c>
      <c r="C1249" s="53" t="s">
        <v>3613</v>
      </c>
    </row>
    <row r="1250" spans="1:3" ht="15.75" x14ac:dyDescent="0.25">
      <c r="A1250" s="23" t="s">
        <v>3632</v>
      </c>
      <c r="B1250" t="e">
        <v>#N/A</v>
      </c>
      <c r="C1250" s="53" t="s">
        <v>3625</v>
      </c>
    </row>
    <row r="1251" spans="1:3" ht="15.75" x14ac:dyDescent="0.25">
      <c r="A1251" s="23" t="s">
        <v>3633</v>
      </c>
      <c r="B1251" t="e">
        <v>#N/A</v>
      </c>
      <c r="C1251" s="53" t="s">
        <v>3626</v>
      </c>
    </row>
    <row r="1252" spans="1:3" ht="15.75" x14ac:dyDescent="0.25">
      <c r="A1252" s="23" t="s">
        <v>3634</v>
      </c>
      <c r="B1252" t="e">
        <v>#N/A</v>
      </c>
      <c r="C1252" s="53" t="s">
        <v>3627</v>
      </c>
    </row>
    <row r="1253" spans="1:3" ht="15.75" x14ac:dyDescent="0.25">
      <c r="A1253" s="23" t="s">
        <v>3635</v>
      </c>
      <c r="B1253" t="e">
        <v>#N/A</v>
      </c>
      <c r="C1253" s="53" t="s">
        <v>3628</v>
      </c>
    </row>
    <row r="1254" spans="1:3" ht="15.75" x14ac:dyDescent="0.25">
      <c r="A1254" s="23" t="s">
        <v>3636</v>
      </c>
      <c r="B1254" t="e">
        <v>#N/A</v>
      </c>
      <c r="C1254" s="53" t="s">
        <v>3629</v>
      </c>
    </row>
    <row r="1255" spans="1:3" ht="15.75" x14ac:dyDescent="0.25">
      <c r="A1255" s="23" t="s">
        <v>3637</v>
      </c>
      <c r="B1255" t="e">
        <v>#N/A</v>
      </c>
      <c r="C1255" s="53" t="s">
        <v>3630</v>
      </c>
    </row>
    <row r="1256" spans="1:3" ht="15.75" x14ac:dyDescent="0.25">
      <c r="A1256" s="23" t="s">
        <v>3638</v>
      </c>
      <c r="B1256" t="e">
        <v>#N/A</v>
      </c>
      <c r="C1256" s="53" t="s">
        <v>3631</v>
      </c>
    </row>
    <row r="1257" spans="1:3" ht="15.75" x14ac:dyDescent="0.25">
      <c r="A1257" s="23" t="s">
        <v>821</v>
      </c>
      <c r="B1257" t="str">
        <v>ДРССБ</v>
      </c>
      <c r="C1257" s="49" t="s">
        <v>829</v>
      </c>
    </row>
    <row r="1258" spans="1:3" ht="15.75" x14ac:dyDescent="0.25">
      <c r="A1258" s="23" t="s">
        <v>833</v>
      </c>
      <c r="B1258" t="str">
        <v>ДРБ</v>
      </c>
      <c r="C1258" s="49">
        <v>45314.377835648149</v>
      </c>
    </row>
    <row r="1259" spans="1:3" ht="15.75" x14ac:dyDescent="0.25">
      <c r="A1259" s="23" t="s">
        <v>839</v>
      </c>
      <c r="B1259" t="str">
        <v>УИК</v>
      </c>
      <c r="C1259" s="49">
        <v>45309.532893518517</v>
      </c>
    </row>
    <row r="1260" spans="1:3" ht="15.75" x14ac:dyDescent="0.25">
      <c r="A1260" s="23" t="s">
        <v>843</v>
      </c>
      <c r="B1260" t="str">
        <v>УИК</v>
      </c>
      <c r="C1260" s="49">
        <v>45308.722581018519</v>
      </c>
    </row>
    <row r="1261" spans="1:3" ht="15.75" x14ac:dyDescent="0.25">
      <c r="A1261" s="23" t="s">
        <v>1454</v>
      </c>
      <c r="B1261" t="str">
        <v>ДРБ</v>
      </c>
      <c r="C1261" s="49">
        <v>45350.427129629628</v>
      </c>
    </row>
    <row r="1262" spans="1:3" ht="15.75" x14ac:dyDescent="0.25">
      <c r="A1262" s="23" t="s">
        <v>1455</v>
      </c>
      <c r="B1262" t="str">
        <v>ДРБ</v>
      </c>
      <c r="C1262" s="49">
        <v>45345.620057870372</v>
      </c>
    </row>
    <row r="1263" spans="1:3" ht="15.75" x14ac:dyDescent="0.25">
      <c r="A1263" s="23" t="s">
        <v>1456</v>
      </c>
      <c r="B1263" t="str">
        <v>ДРБ</v>
      </c>
      <c r="C1263" s="49">
        <v>45344.421319444446</v>
      </c>
    </row>
    <row r="1264" spans="1:3" ht="15.75" x14ac:dyDescent="0.25">
      <c r="A1264" s="23" t="s">
        <v>1457</v>
      </c>
      <c r="B1264" t="str">
        <v>ДВКЗ</v>
      </c>
      <c r="C1264" s="49">
        <v>45344.389618055553</v>
      </c>
    </row>
    <row r="1265" spans="1:3" ht="15.75" x14ac:dyDescent="0.25">
      <c r="A1265" s="23" t="s">
        <v>1458</v>
      </c>
      <c r="B1265" t="str">
        <v>ДРБ</v>
      </c>
      <c r="C1265" s="49">
        <v>45343.52884259259</v>
      </c>
    </row>
    <row r="1266" spans="1:3" ht="15.75" x14ac:dyDescent="0.25">
      <c r="A1266" s="23" t="s">
        <v>1459</v>
      </c>
      <c r="B1266" t="str">
        <v>ДМСБ</v>
      </c>
      <c r="C1266" s="49">
        <v>45343.495462962965</v>
      </c>
    </row>
    <row r="1267" spans="1:3" ht="15.75" x14ac:dyDescent="0.25">
      <c r="A1267" s="23" t="s">
        <v>1460</v>
      </c>
      <c r="B1267" t="str">
        <v>ДВКЗ</v>
      </c>
      <c r="C1267" s="49">
        <v>45343.428668981483</v>
      </c>
    </row>
    <row r="1268" spans="1:3" ht="15.75" x14ac:dyDescent="0.25">
      <c r="A1268" s="23" t="s">
        <v>1461</v>
      </c>
      <c r="B1268" t="str">
        <v>УИК</v>
      </c>
      <c r="C1268" s="49">
        <v>45338.49523148148</v>
      </c>
    </row>
    <row r="1269" spans="1:3" ht="15.75" x14ac:dyDescent="0.25">
      <c r="A1269" s="23" t="s">
        <v>1462</v>
      </c>
      <c r="B1269" t="str">
        <v>ДРБ</v>
      </c>
      <c r="C1269" s="49">
        <v>45338.49454861111</v>
      </c>
    </row>
    <row r="1270" spans="1:3" ht="15.75" x14ac:dyDescent="0.25">
      <c r="A1270" s="23" t="s">
        <v>1463</v>
      </c>
      <c r="B1270" t="str">
        <v>ДФГП</v>
      </c>
      <c r="C1270" s="49">
        <v>45331.597384259258</v>
      </c>
    </row>
    <row r="1271" spans="1:3" ht="15.75" x14ac:dyDescent="0.25">
      <c r="A1271" s="23" t="s">
        <v>1464</v>
      </c>
      <c r="B1271" t="str">
        <v>ДФГП</v>
      </c>
      <c r="C1271" s="49">
        <v>45331.430312500001</v>
      </c>
    </row>
    <row r="1272" spans="1:3" ht="15.75" x14ac:dyDescent="0.25">
      <c r="A1272" s="23" t="s">
        <v>1465</v>
      </c>
      <c r="B1272" t="str">
        <v>ДФГП</v>
      </c>
      <c r="C1272" s="49">
        <v>45327.418668981481</v>
      </c>
    </row>
    <row r="1273" spans="1:3" ht="15.75" x14ac:dyDescent="0.25">
      <c r="A1273" s="23" t="s">
        <v>1466</v>
      </c>
      <c r="B1273" t="str">
        <v>ДФГП</v>
      </c>
      <c r="C1273" s="49">
        <v>45324.45480324074</v>
      </c>
    </row>
    <row r="1274" spans="1:3" ht="15.75" x14ac:dyDescent="0.25">
      <c r="A1274" s="23" t="s">
        <v>1677</v>
      </c>
      <c r="B1274" t="str">
        <v>ДФГП</v>
      </c>
      <c r="C1274" s="49">
        <v>45378.695648148147</v>
      </c>
    </row>
    <row r="1275" spans="1:3" ht="15.75" x14ac:dyDescent="0.25">
      <c r="A1275" s="23" t="s">
        <v>1678</v>
      </c>
      <c r="B1275" t="str">
        <v>ДФГП</v>
      </c>
      <c r="C1275" s="49">
        <v>45378.693541666667</v>
      </c>
    </row>
    <row r="1276" spans="1:3" ht="15.75" x14ac:dyDescent="0.25">
      <c r="A1276" s="23" t="s">
        <v>1679</v>
      </c>
      <c r="B1276" t="str">
        <v>ДФГП</v>
      </c>
      <c r="C1276" s="49">
        <v>45377.614861111113</v>
      </c>
    </row>
    <row r="1277" spans="1:3" ht="15.75" x14ac:dyDescent="0.25">
      <c r="A1277" s="23" t="s">
        <v>1680</v>
      </c>
      <c r="B1277" t="str">
        <v>ДРБ</v>
      </c>
      <c r="C1277" s="49">
        <v>45376.603217592594</v>
      </c>
    </row>
    <row r="1278" spans="1:3" ht="15.75" x14ac:dyDescent="0.25">
      <c r="A1278" s="23" t="s">
        <v>1681</v>
      </c>
      <c r="B1278" t="e">
        <v>#N/A</v>
      </c>
      <c r="C1278" s="49">
        <v>45376.518564814818</v>
      </c>
    </row>
    <row r="1279" spans="1:3" ht="15.75" x14ac:dyDescent="0.25">
      <c r="A1279" s="23" t="s">
        <v>1682</v>
      </c>
      <c r="B1279" t="str">
        <v>ДРБ</v>
      </c>
      <c r="C1279" s="49">
        <v>45369.461967592593</v>
      </c>
    </row>
    <row r="1280" spans="1:3" ht="15.75" x14ac:dyDescent="0.25">
      <c r="A1280" s="23" t="s">
        <v>1683</v>
      </c>
      <c r="B1280" t="str">
        <v>ДРБ</v>
      </c>
      <c r="C1280" s="49">
        <v>45362.694965277777</v>
      </c>
    </row>
    <row r="1281" spans="1:3" ht="15.75" x14ac:dyDescent="0.25">
      <c r="A1281" s="23" t="s">
        <v>1684</v>
      </c>
      <c r="B1281" t="str">
        <v>ДРБ</v>
      </c>
      <c r="C1281" s="49">
        <v>45362.481828703705</v>
      </c>
    </row>
    <row r="1282" spans="1:3" ht="15.75" x14ac:dyDescent="0.25">
      <c r="A1282" s="23" t="s">
        <v>1685</v>
      </c>
      <c r="B1282" t="str">
        <v>ДРБ</v>
      </c>
      <c r="C1282" s="49">
        <v>45362.466527777775</v>
      </c>
    </row>
    <row r="1283" spans="1:3" ht="15.75" x14ac:dyDescent="0.25">
      <c r="A1283" s="23" t="s">
        <v>1686</v>
      </c>
      <c r="B1283" t="str">
        <v>ДРБ</v>
      </c>
      <c r="C1283" s="49">
        <v>45358.729594907411</v>
      </c>
    </row>
    <row r="1284" spans="1:3" ht="15.75" x14ac:dyDescent="0.25">
      <c r="A1284" s="23" t="s">
        <v>1687</v>
      </c>
      <c r="B1284" t="str">
        <v>ДРБ</v>
      </c>
      <c r="C1284" s="49">
        <v>45351.498854166668</v>
      </c>
    </row>
    <row r="1285" spans="1:3" ht="15.75" x14ac:dyDescent="0.25">
      <c r="A1285" s="23" t="s">
        <v>4043</v>
      </c>
      <c r="B1285" t="e">
        <v>#N/A</v>
      </c>
      <c r="C1285" s="53">
        <v>45470.691770833335</v>
      </c>
    </row>
    <row r="1286" spans="1:3" ht="15.75" x14ac:dyDescent="0.25">
      <c r="A1286" s="23" t="s">
        <v>3537</v>
      </c>
      <c r="B1286" t="e">
        <v>#N/A</v>
      </c>
      <c r="C1286" s="53">
        <v>45455.462025462963</v>
      </c>
    </row>
    <row r="1287" spans="1:3" ht="15.75" x14ac:dyDescent="0.25">
      <c r="A1287" s="23" t="s">
        <v>3538</v>
      </c>
      <c r="B1287" t="e">
        <v>#N/A</v>
      </c>
      <c r="C1287" s="53">
        <v>45448.465266203704</v>
      </c>
    </row>
    <row r="1288" spans="1:3" ht="15.75" x14ac:dyDescent="0.25">
      <c r="A1288" s="23" t="s">
        <v>3539</v>
      </c>
      <c r="B1288" t="e">
        <v>#N/A</v>
      </c>
      <c r="C1288" s="53">
        <v>45443.721435185187</v>
      </c>
    </row>
    <row r="1289" spans="1:3" ht="15.75" x14ac:dyDescent="0.25">
      <c r="A1289" s="23" t="s">
        <v>3540</v>
      </c>
      <c r="B1289" t="str">
        <v>ДРБ</v>
      </c>
      <c r="C1289" s="53">
        <v>45439.714907407404</v>
      </c>
    </row>
    <row r="1290" spans="1:3" ht="15.75" x14ac:dyDescent="0.25">
      <c r="A1290" s="23" t="s">
        <v>3541</v>
      </c>
      <c r="B1290" t="str">
        <v>ДРБ</v>
      </c>
      <c r="C1290" s="53">
        <v>45429.390034722222</v>
      </c>
    </row>
    <row r="1291" spans="1:3" ht="15.75" x14ac:dyDescent="0.25">
      <c r="A1291" s="23" t="s">
        <v>3542</v>
      </c>
      <c r="B1291" t="str">
        <v>ДФГП</v>
      </c>
      <c r="C1291" s="53">
        <v>45427.460104166668</v>
      </c>
    </row>
    <row r="1292" spans="1:3" ht="15.75" x14ac:dyDescent="0.25">
      <c r="A1292" s="23" t="s">
        <v>3543</v>
      </c>
      <c r="B1292" t="str">
        <v>ДРБ</v>
      </c>
      <c r="C1292" s="53">
        <v>45422.584837962961</v>
      </c>
    </row>
    <row r="1293" spans="1:3" ht="15.75" x14ac:dyDescent="0.25">
      <c r="A1293" s="23" t="s">
        <v>3544</v>
      </c>
      <c r="B1293" t="str">
        <v>ДФГП</v>
      </c>
      <c r="C1293" s="53">
        <v>45419.60434027778</v>
      </c>
    </row>
    <row r="1294" spans="1:3" ht="15.75" x14ac:dyDescent="0.25">
      <c r="A1294" s="23" t="s">
        <v>3545</v>
      </c>
      <c r="B1294" t="str">
        <v>ДРБ</v>
      </c>
      <c r="C1294" s="53">
        <v>45414.504479166666</v>
      </c>
    </row>
    <row r="1295" spans="1:3" ht="15.75" x14ac:dyDescent="0.25">
      <c r="A1295" s="23" t="s">
        <v>3546</v>
      </c>
      <c r="B1295" t="str">
        <v>КД</v>
      </c>
      <c r="C1295" s="53">
        <v>45412.532812500001</v>
      </c>
    </row>
    <row r="1296" spans="1:3" ht="15.75" x14ac:dyDescent="0.25">
      <c r="A1296" s="23" t="s">
        <v>3547</v>
      </c>
      <c r="B1296" t="str">
        <v>ДУД</v>
      </c>
      <c r="C1296" s="53">
        <v>45412.486319444448</v>
      </c>
    </row>
    <row r="1297" spans="1:3" ht="15.75" x14ac:dyDescent="0.25">
      <c r="A1297" s="23" t="s">
        <v>3548</v>
      </c>
      <c r="B1297" t="str">
        <v>ДФГП</v>
      </c>
      <c r="C1297" s="53">
        <v>45411.733680555553</v>
      </c>
    </row>
    <row r="1298" spans="1:3" ht="15.75" x14ac:dyDescent="0.25">
      <c r="A1298" s="23" t="s">
        <v>3549</v>
      </c>
      <c r="B1298" t="str">
        <v>ДРБ</v>
      </c>
      <c r="C1298" s="53">
        <v>45406.595486111109</v>
      </c>
    </row>
    <row r="1299" spans="1:3" ht="15.75" x14ac:dyDescent="0.25">
      <c r="A1299" s="23" t="s">
        <v>3550</v>
      </c>
      <c r="B1299" t="str">
        <v>ДРБ</v>
      </c>
      <c r="C1299" s="53">
        <v>45406.592685185184</v>
      </c>
    </row>
    <row r="1300" spans="1:3" ht="15.75" x14ac:dyDescent="0.25">
      <c r="A1300" s="23" t="s">
        <v>3551</v>
      </c>
      <c r="B1300" t="str">
        <v>ДФГП</v>
      </c>
      <c r="C1300" s="53">
        <v>45398.51667824074</v>
      </c>
    </row>
    <row r="1301" spans="1:3" ht="15.75" x14ac:dyDescent="0.25">
      <c r="A1301" s="23" t="s">
        <v>3552</v>
      </c>
      <c r="B1301" t="str">
        <v>УИК</v>
      </c>
      <c r="C1301" s="53">
        <v>45391.626828703702</v>
      </c>
    </row>
    <row r="1302" spans="1:3" ht="15.75" x14ac:dyDescent="0.25">
      <c r="A1302" s="23" t="s">
        <v>3553</v>
      </c>
      <c r="B1302" t="str">
        <v>ДФГП</v>
      </c>
      <c r="C1302" s="53">
        <v>45391.489791666667</v>
      </c>
    </row>
    <row r="1303" spans="1:3" ht="15.75" x14ac:dyDescent="0.25">
      <c r="A1303" s="23" t="s">
        <v>3554</v>
      </c>
      <c r="B1303" t="str">
        <v>ДРБ</v>
      </c>
      <c r="C1303" s="53">
        <v>45390.450312499997</v>
      </c>
    </row>
    <row r="1304" spans="1:3" ht="15.75" x14ac:dyDescent="0.25">
      <c r="A1304" s="23" t="s">
        <v>3555</v>
      </c>
      <c r="B1304" t="str">
        <v>ДРБ</v>
      </c>
      <c r="C1304" s="53">
        <v>45385.678402777776</v>
      </c>
    </row>
    <row r="1305" spans="1:3" ht="15.75" x14ac:dyDescent="0.25">
      <c r="A1305" s="23" t="s">
        <v>3556</v>
      </c>
      <c r="B1305" t="str">
        <v>ДРБ</v>
      </c>
      <c r="C1305" s="53">
        <v>45385.628009259257</v>
      </c>
    </row>
    <row r="1306" spans="1:3" ht="15.75" x14ac:dyDescent="0.25">
      <c r="A1306" s="23" t="s">
        <v>3557</v>
      </c>
      <c r="B1306" t="str">
        <v>ДРБ</v>
      </c>
      <c r="C1306" s="53">
        <v>45383.654328703706</v>
      </c>
    </row>
    <row r="1307" spans="1:3" ht="15.75" x14ac:dyDescent="0.25">
      <c r="A1307" s="23" t="s">
        <v>848</v>
      </c>
      <c r="B1307" t="str">
        <v>ДРБ</v>
      </c>
      <c r="C1307" s="49">
        <v>45296.491666666669</v>
      </c>
    </row>
    <row r="1308" spans="1:3" ht="31.5" x14ac:dyDescent="0.25">
      <c r="A1308" s="23" t="s">
        <v>1667</v>
      </c>
      <c r="B1308" t="str">
        <v>ДРП</v>
      </c>
      <c r="C1308" s="49" t="s">
        <v>1669</v>
      </c>
    </row>
    <row r="1309" spans="1:3" ht="31.5" x14ac:dyDescent="0.25">
      <c r="A1309" s="23" t="s">
        <v>1668</v>
      </c>
      <c r="B1309" t="str">
        <v>УИК</v>
      </c>
      <c r="C1309" s="49" t="s">
        <v>1670</v>
      </c>
    </row>
    <row r="1310" spans="1:3" ht="31.5" x14ac:dyDescent="0.25">
      <c r="A1310" s="23">
        <v>163355</v>
      </c>
      <c r="B1310" t="str">
        <v>ДРП</v>
      </c>
      <c r="C1310" s="50" t="s">
        <v>855</v>
      </c>
    </row>
    <row r="1311" spans="1:3" ht="15.75" x14ac:dyDescent="0.25">
      <c r="A1311" s="23" t="s">
        <v>860</v>
      </c>
      <c r="B1311" t="str">
        <v>ЦПФ</v>
      </c>
      <c r="C1311" s="49">
        <v>45303</v>
      </c>
    </row>
    <row r="1312" spans="1:3" ht="15.75" x14ac:dyDescent="0.25">
      <c r="A1312" s="23" t="s">
        <v>863</v>
      </c>
      <c r="B1312" t="str">
        <v>ДКСИ</v>
      </c>
      <c r="C1312" s="49">
        <v>45295</v>
      </c>
    </row>
    <row r="1313" spans="1:3" ht="15.75" x14ac:dyDescent="0.25">
      <c r="A1313" s="23" t="s">
        <v>1498</v>
      </c>
      <c r="B1313" t="str">
        <v>ЦПФ</v>
      </c>
      <c r="C1313" s="49" t="s">
        <v>1499</v>
      </c>
    </row>
    <row r="1314" spans="1:3" ht="15.75" x14ac:dyDescent="0.25">
      <c r="A1314" s="23" t="s">
        <v>1500</v>
      </c>
      <c r="B1314" t="str">
        <v>Двкз</v>
      </c>
      <c r="C1314" s="49" t="s">
        <v>1501</v>
      </c>
    </row>
    <row r="1315" spans="1:3" ht="15.75" x14ac:dyDescent="0.25">
      <c r="A1315" s="23" t="s">
        <v>1502</v>
      </c>
      <c r="B1315" t="str">
        <v>КД</v>
      </c>
      <c r="C1315" s="49" t="s">
        <v>1503</v>
      </c>
    </row>
    <row r="1316" spans="1:3" ht="15.75" x14ac:dyDescent="0.25">
      <c r="A1316" s="23" t="s">
        <v>1710</v>
      </c>
      <c r="B1316" t="str">
        <v>Двкз</v>
      </c>
      <c r="C1316" s="49">
        <v>45366</v>
      </c>
    </row>
    <row r="1317" spans="1:3" ht="15.75" x14ac:dyDescent="0.25">
      <c r="A1317" s="23" t="s">
        <v>1712</v>
      </c>
      <c r="B1317" t="str">
        <v>Двкз</v>
      </c>
      <c r="C1317" s="49">
        <v>45362</v>
      </c>
    </row>
    <row r="1318" spans="1:3" ht="15.75" x14ac:dyDescent="0.25">
      <c r="A1318" s="23" t="s">
        <v>1718</v>
      </c>
      <c r="B1318" t="str">
        <v>КД</v>
      </c>
      <c r="C1318" s="49">
        <v>45352</v>
      </c>
    </row>
    <row r="1319" spans="1:3" ht="15.75" x14ac:dyDescent="0.25">
      <c r="A1319" s="23" t="s">
        <v>3660</v>
      </c>
      <c r="B1319" t="str">
        <v>ДУД</v>
      </c>
      <c r="C1319" s="53">
        <v>45408</v>
      </c>
    </row>
    <row r="1320" spans="1:3" ht="15.75" x14ac:dyDescent="0.25">
      <c r="A1320" s="23" t="s">
        <v>3662</v>
      </c>
      <c r="B1320" t="str">
        <v>ДФГП</v>
      </c>
      <c r="C1320" s="53">
        <v>45418</v>
      </c>
    </row>
    <row r="1321" spans="1:3" ht="15.75" x14ac:dyDescent="0.25">
      <c r="A1321" s="23" t="s">
        <v>3664</v>
      </c>
      <c r="B1321" t="str">
        <v>ДУД</v>
      </c>
      <c r="C1321" s="53">
        <v>45413</v>
      </c>
    </row>
    <row r="1322" spans="1:3" ht="15.75" x14ac:dyDescent="0.25">
      <c r="A1322" s="23" t="s">
        <v>3670</v>
      </c>
      <c r="B1322" t="e">
        <v>#N/A</v>
      </c>
      <c r="C1322" s="53" t="s">
        <v>3671</v>
      </c>
    </row>
    <row r="1323" spans="1:3" ht="15.75" x14ac:dyDescent="0.25">
      <c r="A1323" s="23" t="s">
        <v>868</v>
      </c>
      <c r="B1323" t="str">
        <v>ДФГП</v>
      </c>
      <c r="C1323" s="49">
        <v>45308</v>
      </c>
    </row>
    <row r="1324" spans="1:3" ht="15.75" x14ac:dyDescent="0.25">
      <c r="A1324" s="23" t="s">
        <v>872</v>
      </c>
      <c r="B1324" t="str">
        <v>ДРБ</v>
      </c>
      <c r="C1324" s="49">
        <v>45296</v>
      </c>
    </row>
    <row r="1325" spans="1:3" ht="15.75" x14ac:dyDescent="0.25">
      <c r="A1325" s="23">
        <v>37968</v>
      </c>
      <c r="B1325" t="str">
        <v>ЮД</v>
      </c>
      <c r="C1325" s="49">
        <v>45300</v>
      </c>
    </row>
    <row r="1326" spans="1:3" ht="15.75" x14ac:dyDescent="0.25">
      <c r="A1326" s="23" t="s">
        <v>881</v>
      </c>
      <c r="B1326" t="str">
        <v>ДФГП</v>
      </c>
      <c r="C1326" s="49">
        <v>45299</v>
      </c>
    </row>
    <row r="1327" spans="1:3" ht="15.75" x14ac:dyDescent="0.25">
      <c r="A1327" s="23" t="s">
        <v>883</v>
      </c>
      <c r="B1327" t="str">
        <v>ДРБ</v>
      </c>
      <c r="C1327" s="49">
        <v>45303</v>
      </c>
    </row>
    <row r="1328" spans="1:3" ht="15.75" x14ac:dyDescent="0.25">
      <c r="A1328" s="23" t="s">
        <v>886</v>
      </c>
      <c r="B1328" t="str">
        <v>ДРБ</v>
      </c>
      <c r="C1328" s="49">
        <v>45301</v>
      </c>
    </row>
    <row r="1329" spans="1:3" ht="15.75" x14ac:dyDescent="0.25">
      <c r="A1329" s="23" t="s">
        <v>889</v>
      </c>
      <c r="B1329" t="str">
        <v>ДРБ</v>
      </c>
      <c r="C1329" s="49">
        <v>45303</v>
      </c>
    </row>
    <row r="1330" spans="1:3" ht="15.75" x14ac:dyDescent="0.25">
      <c r="A1330" s="23" t="s">
        <v>893</v>
      </c>
      <c r="B1330" t="str">
        <v>УИК</v>
      </c>
      <c r="C1330" s="49">
        <v>45307</v>
      </c>
    </row>
    <row r="1331" spans="1:3" ht="15.75" x14ac:dyDescent="0.25">
      <c r="A1331" s="23" t="s">
        <v>897</v>
      </c>
      <c r="B1331" t="str">
        <v>ДФГП</v>
      </c>
      <c r="C1331" s="49">
        <v>45307</v>
      </c>
    </row>
    <row r="1332" spans="1:3" ht="15.75" x14ac:dyDescent="0.25">
      <c r="A1332" s="23" t="s">
        <v>899</v>
      </c>
      <c r="B1332" t="str">
        <v>ДРБ</v>
      </c>
      <c r="C1332" s="49">
        <v>45314</v>
      </c>
    </row>
    <row r="1333" spans="1:3" ht="15.75" x14ac:dyDescent="0.25">
      <c r="A1333" s="23" t="s">
        <v>1511</v>
      </c>
      <c r="B1333" t="str">
        <v>ДК</v>
      </c>
      <c r="C1333" s="49" t="s">
        <v>1512</v>
      </c>
    </row>
    <row r="1334" spans="1:3" ht="15.75" x14ac:dyDescent="0.25">
      <c r="A1334" s="23" t="s">
        <v>1515</v>
      </c>
      <c r="B1334" t="str">
        <v>ДБУиФМ</v>
      </c>
      <c r="C1334" s="49" t="s">
        <v>1503</v>
      </c>
    </row>
    <row r="1335" spans="1:3" ht="15.75" x14ac:dyDescent="0.25">
      <c r="A1335" s="23" t="s">
        <v>1517</v>
      </c>
      <c r="B1335" t="str">
        <v>ДФГП</v>
      </c>
      <c r="C1335" s="49" t="s">
        <v>1501</v>
      </c>
    </row>
    <row r="1336" spans="1:3" ht="15.75" x14ac:dyDescent="0.25">
      <c r="A1336" s="23" t="s">
        <v>1521</v>
      </c>
      <c r="B1336" t="str">
        <v>ДК</v>
      </c>
      <c r="C1336" s="49" t="s">
        <v>1501</v>
      </c>
    </row>
    <row r="1337" spans="1:3" ht="15.75" x14ac:dyDescent="0.25">
      <c r="A1337" s="23" t="s">
        <v>1523</v>
      </c>
      <c r="B1337" t="str">
        <v>УИК</v>
      </c>
      <c r="C1337" s="49" t="s">
        <v>1524</v>
      </c>
    </row>
    <row r="1338" spans="1:3" ht="15.75" x14ac:dyDescent="0.25">
      <c r="A1338" s="23" t="s">
        <v>1527</v>
      </c>
      <c r="B1338" t="str">
        <v>ДФГП</v>
      </c>
      <c r="C1338" s="49" t="s">
        <v>1524</v>
      </c>
    </row>
    <row r="1339" spans="1:3" ht="15.75" x14ac:dyDescent="0.25">
      <c r="A1339" s="23" t="s">
        <v>1530</v>
      </c>
      <c r="B1339" t="str">
        <v>Дрб</v>
      </c>
      <c r="C1339" s="49" t="s">
        <v>1531</v>
      </c>
    </row>
    <row r="1340" spans="1:3" ht="15.75" x14ac:dyDescent="0.25">
      <c r="A1340" s="23" t="s">
        <v>1535</v>
      </c>
      <c r="B1340" t="str">
        <v>Дрп</v>
      </c>
      <c r="C1340" s="49" t="s">
        <v>1531</v>
      </c>
    </row>
    <row r="1341" spans="1:3" ht="15.75" x14ac:dyDescent="0.25">
      <c r="A1341" s="23" t="s">
        <v>1538</v>
      </c>
      <c r="B1341" t="str">
        <v>ДФГП</v>
      </c>
      <c r="C1341" s="49" t="s">
        <v>1531</v>
      </c>
    </row>
    <row r="1342" spans="1:3" ht="15.75" x14ac:dyDescent="0.25">
      <c r="A1342" s="23" t="s">
        <v>1541</v>
      </c>
      <c r="B1342" t="str">
        <v>Дрб</v>
      </c>
      <c r="C1342" s="49" t="s">
        <v>1542</v>
      </c>
    </row>
    <row r="1343" spans="1:3" ht="15.75" x14ac:dyDescent="0.25">
      <c r="A1343" s="23" t="s">
        <v>1545</v>
      </c>
      <c r="B1343" t="str">
        <v>УИК</v>
      </c>
      <c r="C1343" s="49" t="s">
        <v>1546</v>
      </c>
    </row>
    <row r="1344" spans="1:3" ht="15.75" x14ac:dyDescent="0.25">
      <c r="A1344" s="23" t="s">
        <v>1549</v>
      </c>
      <c r="B1344" t="str">
        <v>Дрб</v>
      </c>
      <c r="C1344" s="49" t="s">
        <v>1550</v>
      </c>
    </row>
    <row r="1345" spans="1:3" ht="15.75" x14ac:dyDescent="0.25">
      <c r="A1345" s="23" t="s">
        <v>1553</v>
      </c>
      <c r="B1345" t="str">
        <v>Дрб</v>
      </c>
      <c r="C1345" s="49" t="s">
        <v>1550</v>
      </c>
    </row>
    <row r="1346" spans="1:3" ht="15.75" x14ac:dyDescent="0.25">
      <c r="A1346" s="23" t="s">
        <v>1556</v>
      </c>
      <c r="B1346" t="str">
        <v>Дрб</v>
      </c>
      <c r="C1346" s="49" t="s">
        <v>1550</v>
      </c>
    </row>
    <row r="1347" spans="1:3" ht="15.75" x14ac:dyDescent="0.25">
      <c r="A1347" s="23" t="s">
        <v>1559</v>
      </c>
      <c r="B1347" t="str">
        <v>ДБУиФМ</v>
      </c>
      <c r="C1347" s="49" t="s">
        <v>1560</v>
      </c>
    </row>
    <row r="1348" spans="1:3" ht="15.75" x14ac:dyDescent="0.25">
      <c r="A1348" s="23" t="s">
        <v>1563</v>
      </c>
      <c r="B1348" t="str">
        <v>ДФГП</v>
      </c>
      <c r="C1348" s="49" t="s">
        <v>1564</v>
      </c>
    </row>
    <row r="1349" spans="1:3" ht="15.75" x14ac:dyDescent="0.25">
      <c r="A1349" s="23" t="s">
        <v>1567</v>
      </c>
      <c r="B1349" t="str">
        <v>ДБУиФМ</v>
      </c>
      <c r="C1349" s="49" t="s">
        <v>1564</v>
      </c>
    </row>
    <row r="1350" spans="1:3" ht="15.75" x14ac:dyDescent="0.25">
      <c r="A1350" s="23" t="s">
        <v>1747</v>
      </c>
      <c r="B1350" t="str">
        <v>Дрб</v>
      </c>
      <c r="C1350" s="49" t="s">
        <v>1748</v>
      </c>
    </row>
    <row r="1351" spans="1:3" ht="15.75" x14ac:dyDescent="0.25">
      <c r="A1351" s="23" t="s">
        <v>1751</v>
      </c>
      <c r="B1351" t="str">
        <v>ДБУиФМ</v>
      </c>
      <c r="C1351" s="49" t="s">
        <v>1752</v>
      </c>
    </row>
    <row r="1352" spans="1:3" ht="15.75" x14ac:dyDescent="0.25">
      <c r="A1352" s="23" t="s">
        <v>1755</v>
      </c>
      <c r="B1352" t="str">
        <v>ДБУиФМ</v>
      </c>
      <c r="C1352" s="49" t="s">
        <v>1756</v>
      </c>
    </row>
    <row r="1353" spans="1:3" ht="15.75" x14ac:dyDescent="0.25">
      <c r="A1353" s="23" t="s">
        <v>1759</v>
      </c>
      <c r="B1353" t="str">
        <v>ДБУиФМ</v>
      </c>
      <c r="C1353" s="49" t="s">
        <v>1761</v>
      </c>
    </row>
    <row r="1354" spans="1:3" ht="15.75" x14ac:dyDescent="0.25">
      <c r="A1354" s="23" t="s">
        <v>1764</v>
      </c>
      <c r="B1354" t="str">
        <v>Дрб</v>
      </c>
      <c r="C1354" s="49" t="s">
        <v>1711</v>
      </c>
    </row>
    <row r="1355" spans="1:3" ht="15.75" x14ac:dyDescent="0.25">
      <c r="A1355" s="23" t="s">
        <v>1768</v>
      </c>
      <c r="B1355" t="str">
        <v>Дрб</v>
      </c>
      <c r="C1355" s="49" t="s">
        <v>1769</v>
      </c>
    </row>
    <row r="1356" spans="1:3" ht="15.75" x14ac:dyDescent="0.25">
      <c r="A1356" s="23" t="s">
        <v>1773</v>
      </c>
      <c r="B1356" t="str">
        <v>ДФГП</v>
      </c>
      <c r="C1356" s="49" t="s">
        <v>1769</v>
      </c>
    </row>
    <row r="1357" spans="1:3" ht="15.75" x14ac:dyDescent="0.25">
      <c r="A1357" s="23" t="s">
        <v>1776</v>
      </c>
      <c r="B1357" t="str">
        <v>ДКСИ</v>
      </c>
      <c r="C1357" s="49" t="s">
        <v>1769</v>
      </c>
    </row>
    <row r="1358" spans="1:3" ht="15.75" x14ac:dyDescent="0.25">
      <c r="A1358" s="23" t="s">
        <v>1779</v>
      </c>
      <c r="B1358" t="str">
        <v>Двкз</v>
      </c>
      <c r="C1358" s="49" t="s">
        <v>1780</v>
      </c>
    </row>
    <row r="1359" spans="1:3" ht="15.75" x14ac:dyDescent="0.25">
      <c r="A1359" s="23" t="s">
        <v>1783</v>
      </c>
      <c r="B1359" t="str">
        <v>УИК</v>
      </c>
      <c r="C1359" s="49" t="s">
        <v>1740</v>
      </c>
    </row>
    <row r="1360" spans="1:3" ht="15.75" x14ac:dyDescent="0.25">
      <c r="A1360" s="23" t="s">
        <v>3792</v>
      </c>
      <c r="B1360" t="str">
        <v>Дрб</v>
      </c>
      <c r="C1360" s="53">
        <v>45411</v>
      </c>
    </row>
    <row r="1361" spans="1:3" ht="15.75" x14ac:dyDescent="0.25">
      <c r="A1361" s="23" t="s">
        <v>3793</v>
      </c>
      <c r="B1361" t="str">
        <v>Дрб</v>
      </c>
      <c r="C1361" s="53">
        <v>45411</v>
      </c>
    </row>
    <row r="1362" spans="1:3" ht="15.75" x14ac:dyDescent="0.25">
      <c r="A1362" s="23" t="s">
        <v>3794</v>
      </c>
      <c r="B1362" t="str">
        <v>Дрп</v>
      </c>
      <c r="C1362" s="53">
        <v>45411</v>
      </c>
    </row>
    <row r="1363" spans="1:3" ht="15.75" x14ac:dyDescent="0.25">
      <c r="A1363" s="23" t="s">
        <v>3795</v>
      </c>
      <c r="B1363" t="str">
        <v>ДФГП</v>
      </c>
      <c r="C1363" s="53">
        <v>45408</v>
      </c>
    </row>
    <row r="1364" spans="1:3" ht="15.75" x14ac:dyDescent="0.25">
      <c r="A1364" s="23" t="s">
        <v>3796</v>
      </c>
      <c r="B1364" t="str">
        <v>Двкз</v>
      </c>
      <c r="C1364" s="53">
        <v>45407</v>
      </c>
    </row>
    <row r="1365" spans="1:3" ht="15.75" x14ac:dyDescent="0.25">
      <c r="A1365" s="23" t="s">
        <v>3797</v>
      </c>
      <c r="B1365" t="str">
        <v>Дрп</v>
      </c>
      <c r="C1365" s="53">
        <v>45405</v>
      </c>
    </row>
    <row r="1366" spans="1:3" ht="15.75" x14ac:dyDescent="0.25">
      <c r="A1366" s="23" t="s">
        <v>3798</v>
      </c>
      <c r="B1366" t="str">
        <v>Дрб</v>
      </c>
      <c r="C1366" s="53">
        <v>45401</v>
      </c>
    </row>
    <row r="1367" spans="1:3" ht="15.75" x14ac:dyDescent="0.25">
      <c r="A1367" s="23" t="s">
        <v>3799</v>
      </c>
      <c r="B1367" t="str">
        <v>Двкз</v>
      </c>
      <c r="C1367" s="53">
        <v>45397</v>
      </c>
    </row>
    <row r="1368" spans="1:3" ht="15.75" x14ac:dyDescent="0.25">
      <c r="A1368" s="23" t="s">
        <v>3800</v>
      </c>
      <c r="B1368" t="str">
        <v>Дрб</v>
      </c>
      <c r="C1368" s="53">
        <v>45395</v>
      </c>
    </row>
    <row r="1369" spans="1:3" ht="15.75" x14ac:dyDescent="0.25">
      <c r="A1369" s="23" t="s">
        <v>3801</v>
      </c>
      <c r="B1369" t="str">
        <v>Дрб</v>
      </c>
      <c r="C1369" s="53">
        <v>45395</v>
      </c>
    </row>
    <row r="1370" spans="1:3" ht="15.75" x14ac:dyDescent="0.25">
      <c r="A1370" s="23" t="s">
        <v>3802</v>
      </c>
      <c r="B1370" t="str">
        <v>ДФГП</v>
      </c>
      <c r="C1370" s="53">
        <v>45387</v>
      </c>
    </row>
    <row r="1371" spans="1:3" ht="15.75" x14ac:dyDescent="0.25">
      <c r="A1371" s="23" t="s">
        <v>3803</v>
      </c>
      <c r="B1371" t="str">
        <v>УИК</v>
      </c>
      <c r="C1371" s="53">
        <v>45386</v>
      </c>
    </row>
    <row r="1372" spans="1:3" ht="15.75" x14ac:dyDescent="0.25">
      <c r="A1372" s="23" t="s">
        <v>3804</v>
      </c>
      <c r="B1372" t="str">
        <v>Дрб</v>
      </c>
      <c r="C1372" s="53">
        <v>45385</v>
      </c>
    </row>
    <row r="1373" spans="1:3" ht="15.75" x14ac:dyDescent="0.25">
      <c r="A1373" s="23" t="s">
        <v>3805</v>
      </c>
      <c r="B1373" t="str">
        <v>УИК</v>
      </c>
      <c r="C1373" s="53">
        <v>45441</v>
      </c>
    </row>
    <row r="1374" spans="1:3" ht="15.75" x14ac:dyDescent="0.25">
      <c r="A1374" s="23" t="s">
        <v>3806</v>
      </c>
      <c r="B1374" t="str">
        <v>ДБУиФМ</v>
      </c>
      <c r="C1374" s="53">
        <v>45440</v>
      </c>
    </row>
    <row r="1375" spans="1:3" ht="15.75" x14ac:dyDescent="0.25">
      <c r="A1375" s="23" t="s">
        <v>3807</v>
      </c>
      <c r="B1375" t="str">
        <v>ДФГП</v>
      </c>
      <c r="C1375" s="53">
        <v>45433</v>
      </c>
    </row>
    <row r="1376" spans="1:3" ht="15.75" x14ac:dyDescent="0.25">
      <c r="A1376" s="23" t="s">
        <v>3808</v>
      </c>
      <c r="B1376" t="str">
        <v>Двкз</v>
      </c>
      <c r="C1376" s="53">
        <v>45428</v>
      </c>
    </row>
    <row r="1377" spans="1:3" ht="15.75" x14ac:dyDescent="0.25">
      <c r="A1377" s="23" t="s">
        <v>3809</v>
      </c>
      <c r="B1377" t="str">
        <v>Дрб</v>
      </c>
      <c r="C1377" s="53">
        <v>45426</v>
      </c>
    </row>
    <row r="1378" spans="1:3" ht="15.75" x14ac:dyDescent="0.25">
      <c r="A1378" s="23" t="s">
        <v>3810</v>
      </c>
      <c r="B1378" t="str">
        <v>ДФГП</v>
      </c>
      <c r="C1378" s="53">
        <v>45425</v>
      </c>
    </row>
    <row r="1379" spans="1:3" ht="15.75" x14ac:dyDescent="0.25">
      <c r="A1379" s="23" t="s">
        <v>3811</v>
      </c>
      <c r="B1379" t="str">
        <v>Дуд</v>
      </c>
      <c r="C1379" s="53">
        <v>45425</v>
      </c>
    </row>
    <row r="1380" spans="1:3" ht="15.75" x14ac:dyDescent="0.25">
      <c r="A1380" s="23" t="s">
        <v>3812</v>
      </c>
      <c r="B1380" t="str">
        <v>Дрб</v>
      </c>
      <c r="C1380" s="53">
        <v>45422</v>
      </c>
    </row>
    <row r="1381" spans="1:3" ht="15.75" x14ac:dyDescent="0.25">
      <c r="A1381" s="23" t="s">
        <v>3813</v>
      </c>
      <c r="B1381" t="str">
        <v>ДФГП</v>
      </c>
      <c r="C1381" s="53">
        <v>45422</v>
      </c>
    </row>
    <row r="1382" spans="1:3" ht="15.75" x14ac:dyDescent="0.25">
      <c r="A1382" s="23" t="s">
        <v>3814</v>
      </c>
      <c r="B1382" t="str">
        <v>ДРП</v>
      </c>
      <c r="C1382" s="53">
        <v>45420</v>
      </c>
    </row>
    <row r="1383" spans="1:3" ht="15.75" x14ac:dyDescent="0.25">
      <c r="A1383" s="23" t="s">
        <v>3815</v>
      </c>
      <c r="B1383" t="str">
        <v>Дрб</v>
      </c>
      <c r="C1383" s="53">
        <v>45413</v>
      </c>
    </row>
    <row r="1384" spans="1:3" ht="15.75" x14ac:dyDescent="0.25">
      <c r="A1384" s="23" t="s">
        <v>3867</v>
      </c>
      <c r="B1384" t="e">
        <v>#N/A</v>
      </c>
      <c r="C1384" s="53" t="s">
        <v>3868</v>
      </c>
    </row>
    <row r="1385" spans="1:3" ht="15.75" x14ac:dyDescent="0.25">
      <c r="A1385" s="23" t="s">
        <v>3871</v>
      </c>
      <c r="B1385" t="e">
        <v>#N/A</v>
      </c>
      <c r="C1385" s="53" t="s">
        <v>3671</v>
      </c>
    </row>
    <row r="1386" spans="1:3" ht="15.75" x14ac:dyDescent="0.25">
      <c r="A1386" s="23" t="s">
        <v>3874</v>
      </c>
      <c r="B1386" t="e">
        <v>#N/A</v>
      </c>
      <c r="C1386" s="53" t="s">
        <v>3762</v>
      </c>
    </row>
    <row r="1387" spans="1:3" ht="15.75" x14ac:dyDescent="0.25">
      <c r="A1387" s="23" t="s">
        <v>3877</v>
      </c>
      <c r="B1387" t="e">
        <v>#N/A</v>
      </c>
      <c r="C1387" s="53" t="s">
        <v>3762</v>
      </c>
    </row>
    <row r="1388" spans="1:3" ht="15.75" x14ac:dyDescent="0.25">
      <c r="A1388" s="23" t="s">
        <v>3880</v>
      </c>
      <c r="B1388" t="e">
        <v>#N/A</v>
      </c>
      <c r="C1388" s="53" t="s">
        <v>3766</v>
      </c>
    </row>
    <row r="1389" spans="1:3" ht="15.75" x14ac:dyDescent="0.25">
      <c r="A1389" s="23" t="s">
        <v>3884</v>
      </c>
      <c r="B1389" t="e">
        <v>#N/A</v>
      </c>
      <c r="C1389" s="53" t="s">
        <v>3766</v>
      </c>
    </row>
    <row r="1390" spans="1:3" ht="15.75" x14ac:dyDescent="0.25">
      <c r="A1390" s="23" t="s">
        <v>3887</v>
      </c>
      <c r="B1390" t="e">
        <v>#N/A</v>
      </c>
      <c r="C1390" s="53" t="s">
        <v>3766</v>
      </c>
    </row>
    <row r="1391" spans="1:3" ht="15.75" x14ac:dyDescent="0.25">
      <c r="A1391" s="23" t="s">
        <v>3891</v>
      </c>
      <c r="B1391" t="e">
        <v>#N/A</v>
      </c>
      <c r="C1391" s="53" t="s">
        <v>3674</v>
      </c>
    </row>
    <row r="1392" spans="1:3" ht="15.75" x14ac:dyDescent="0.25">
      <c r="A1392" s="23" t="s">
        <v>3894</v>
      </c>
      <c r="B1392" t="e">
        <v>#N/A</v>
      </c>
      <c r="C1392" s="53" t="s">
        <v>3674</v>
      </c>
    </row>
    <row r="1393" spans="1:3" ht="15.75" x14ac:dyDescent="0.25">
      <c r="A1393" s="23" t="s">
        <v>3897</v>
      </c>
      <c r="B1393" t="e">
        <v>#N/A</v>
      </c>
      <c r="C1393" s="53" t="s">
        <v>3674</v>
      </c>
    </row>
    <row r="1394" spans="1:3" ht="15.75" x14ac:dyDescent="0.25">
      <c r="A1394" s="23" t="s">
        <v>3900</v>
      </c>
      <c r="B1394" t="e">
        <v>#N/A</v>
      </c>
      <c r="C1394" s="53" t="s">
        <v>3770</v>
      </c>
    </row>
    <row r="1395" spans="1:3" ht="15.75" x14ac:dyDescent="0.25">
      <c r="A1395" s="23" t="s">
        <v>3903</v>
      </c>
      <c r="B1395" t="e">
        <v>#N/A</v>
      </c>
      <c r="C1395" s="53" t="s">
        <v>3904</v>
      </c>
    </row>
    <row r="1396" spans="1:3" ht="15.75" x14ac:dyDescent="0.25">
      <c r="A1396" s="23" t="s">
        <v>3907</v>
      </c>
      <c r="B1396" t="e">
        <v>#N/A</v>
      </c>
      <c r="C1396" s="53" t="s">
        <v>3908</v>
      </c>
    </row>
    <row r="1397" spans="1:3" ht="15.75" x14ac:dyDescent="0.25">
      <c r="A1397" s="23" t="s">
        <v>3912</v>
      </c>
      <c r="B1397" t="e">
        <v>#N/A</v>
      </c>
      <c r="C1397" s="53" t="s">
        <v>3790</v>
      </c>
    </row>
    <row r="1398" spans="1:3" ht="15.75" x14ac:dyDescent="0.25">
      <c r="A1398" s="23" t="s">
        <v>3915</v>
      </c>
      <c r="B1398" t="e">
        <v>#N/A</v>
      </c>
      <c r="C1398" s="53" t="s">
        <v>3790</v>
      </c>
    </row>
    <row r="1399" spans="1:3" ht="15.75" x14ac:dyDescent="0.25">
      <c r="A1399" s="23" t="s">
        <v>903</v>
      </c>
      <c r="B1399" t="str">
        <v>УИК</v>
      </c>
      <c r="C1399" s="49">
        <v>45315</v>
      </c>
    </row>
    <row r="1400" spans="1:3" ht="15.75" x14ac:dyDescent="0.25">
      <c r="A1400" s="23" t="s">
        <v>909</v>
      </c>
      <c r="B1400" t="str">
        <v>ДРБ</v>
      </c>
      <c r="C1400" s="49">
        <v>45294</v>
      </c>
    </row>
    <row r="1401" spans="1:3" ht="15.75" x14ac:dyDescent="0.25">
      <c r="A1401" s="23" t="s">
        <v>912</v>
      </c>
      <c r="B1401" t="str">
        <v>УИК</v>
      </c>
      <c r="C1401" s="49">
        <v>45300</v>
      </c>
    </row>
    <row r="1402" spans="1:3" ht="15.75" x14ac:dyDescent="0.25">
      <c r="A1402" s="23" t="s">
        <v>915</v>
      </c>
      <c r="B1402" t="str">
        <v>ДРБ</v>
      </c>
      <c r="C1402" s="49">
        <v>45300</v>
      </c>
    </row>
    <row r="1403" spans="1:3" ht="15.75" x14ac:dyDescent="0.25">
      <c r="A1403" s="23" t="s">
        <v>919</v>
      </c>
      <c r="B1403" t="str">
        <v>ДРБ</v>
      </c>
      <c r="C1403" s="49">
        <v>45317</v>
      </c>
    </row>
    <row r="1404" spans="1:3" ht="15.75" x14ac:dyDescent="0.25">
      <c r="A1404" s="23" t="s">
        <v>922</v>
      </c>
      <c r="B1404" t="str">
        <v>ДРБ</v>
      </c>
      <c r="C1404" s="49">
        <v>45321</v>
      </c>
    </row>
    <row r="1405" spans="1:3" ht="15.75" x14ac:dyDescent="0.25">
      <c r="A1405" s="23" t="s">
        <v>925</v>
      </c>
      <c r="B1405" t="str">
        <v>ДРБ</v>
      </c>
      <c r="C1405" s="49">
        <v>45320</v>
      </c>
    </row>
    <row r="1406" spans="1:3" ht="15.75" x14ac:dyDescent="0.25">
      <c r="A1406" s="23" t="s">
        <v>1598</v>
      </c>
      <c r="B1406" t="str">
        <v>ДРБ</v>
      </c>
      <c r="C1406" s="49" t="s">
        <v>1599</v>
      </c>
    </row>
    <row r="1407" spans="1:3" ht="15.75" x14ac:dyDescent="0.25">
      <c r="A1407" s="23" t="s">
        <v>1602</v>
      </c>
      <c r="B1407" t="str">
        <v>ДРБ</v>
      </c>
      <c r="C1407" s="49" t="s">
        <v>1603</v>
      </c>
    </row>
    <row r="1408" spans="1:3" ht="15.75" x14ac:dyDescent="0.25">
      <c r="A1408" s="23" t="s">
        <v>1607</v>
      </c>
      <c r="B1408" t="str">
        <v>ДРБ</v>
      </c>
      <c r="C1408" s="49" t="s">
        <v>1599</v>
      </c>
    </row>
    <row r="1409" spans="1:3" ht="15.75" x14ac:dyDescent="0.25">
      <c r="A1409" s="23" t="s">
        <v>1609</v>
      </c>
      <c r="B1409" t="str">
        <v>ДБУиФМ</v>
      </c>
      <c r="C1409" s="49" t="s">
        <v>1524</v>
      </c>
    </row>
    <row r="1410" spans="1:3" ht="15.75" x14ac:dyDescent="0.25">
      <c r="A1410" s="23" t="s">
        <v>1612</v>
      </c>
      <c r="B1410" t="str">
        <v>УИК</v>
      </c>
      <c r="C1410" s="49" t="s">
        <v>1542</v>
      </c>
    </row>
    <row r="1411" spans="1:3" ht="15.75" x14ac:dyDescent="0.25">
      <c r="A1411" s="23" t="s">
        <v>1615</v>
      </c>
      <c r="B1411" t="str">
        <v>ДРБ</v>
      </c>
      <c r="C1411" s="49" t="s">
        <v>1616</v>
      </c>
    </row>
    <row r="1412" spans="1:3" ht="15.75" x14ac:dyDescent="0.25">
      <c r="A1412" s="23" t="s">
        <v>1619</v>
      </c>
      <c r="B1412" t="str">
        <v>ДФГП</v>
      </c>
      <c r="C1412" s="49" t="s">
        <v>1620</v>
      </c>
    </row>
    <row r="1413" spans="1:3" ht="15.75" x14ac:dyDescent="0.25">
      <c r="A1413" s="23" t="s">
        <v>1623</v>
      </c>
      <c r="B1413" t="str">
        <v>ДРБ</v>
      </c>
      <c r="C1413" s="49" t="s">
        <v>1546</v>
      </c>
    </row>
    <row r="1414" spans="1:3" ht="15.75" x14ac:dyDescent="0.25">
      <c r="A1414" s="23" t="s">
        <v>1721</v>
      </c>
      <c r="B1414" t="str">
        <v>ДРБ</v>
      </c>
      <c r="C1414" s="49">
        <v>45379</v>
      </c>
    </row>
    <row r="1415" spans="1:3" ht="15.75" x14ac:dyDescent="0.25">
      <c r="A1415" s="23" t="s">
        <v>1725</v>
      </c>
      <c r="B1415" t="str">
        <v>ДРССБ</v>
      </c>
      <c r="C1415" s="49">
        <v>45379</v>
      </c>
    </row>
    <row r="1416" spans="1:3" ht="15.75" x14ac:dyDescent="0.25">
      <c r="A1416" s="23" t="s">
        <v>1728</v>
      </c>
      <c r="B1416" t="str">
        <v>ДРБ</v>
      </c>
      <c r="C1416" s="49">
        <v>45376</v>
      </c>
    </row>
    <row r="1417" spans="1:3" ht="15.75" x14ac:dyDescent="0.25">
      <c r="A1417" s="23" t="s">
        <v>1731</v>
      </c>
      <c r="B1417" t="str">
        <v>ДРБ</v>
      </c>
      <c r="C1417" s="49">
        <v>45371</v>
      </c>
    </row>
    <row r="1418" spans="1:3" ht="15.75" x14ac:dyDescent="0.25">
      <c r="A1418" s="23" t="s">
        <v>1734</v>
      </c>
      <c r="B1418" t="str">
        <v>ДРБ</v>
      </c>
      <c r="C1418" s="49">
        <v>45370</v>
      </c>
    </row>
    <row r="1419" spans="1:3" ht="15.75" x14ac:dyDescent="0.25">
      <c r="A1419" s="23" t="s">
        <v>1737</v>
      </c>
      <c r="B1419" t="str">
        <v>ДВКЗ</v>
      </c>
      <c r="C1419" s="49">
        <v>45370</v>
      </c>
    </row>
    <row r="1420" spans="1:3" ht="15.75" x14ac:dyDescent="0.25">
      <c r="A1420" s="23" t="s">
        <v>1739</v>
      </c>
      <c r="B1420" t="str">
        <v>УИК</v>
      </c>
      <c r="C1420" s="49" t="s">
        <v>1740</v>
      </c>
    </row>
    <row r="1421" spans="1:3" ht="15.75" x14ac:dyDescent="0.25">
      <c r="A1421" s="23" t="s">
        <v>1743</v>
      </c>
      <c r="B1421" t="str">
        <v>ДРБ</v>
      </c>
      <c r="C1421" s="49" t="s">
        <v>1744</v>
      </c>
    </row>
    <row r="1422" spans="1:3" ht="15.75" x14ac:dyDescent="0.25">
      <c r="A1422" s="23" t="s">
        <v>3675</v>
      </c>
      <c r="B1422" t="str">
        <v>УИК</v>
      </c>
      <c r="C1422" s="53" t="s">
        <v>3676</v>
      </c>
    </row>
    <row r="1423" spans="1:3" ht="15.75" x14ac:dyDescent="0.25">
      <c r="A1423" s="23" t="s">
        <v>3678</v>
      </c>
      <c r="B1423" t="str">
        <v>ДРССБ</v>
      </c>
      <c r="C1423" s="53" t="s">
        <v>3679</v>
      </c>
    </row>
    <row r="1424" spans="1:3" ht="15.75" x14ac:dyDescent="0.25">
      <c r="A1424" s="23" t="s">
        <v>3681</v>
      </c>
      <c r="B1424" t="str">
        <v>Кд</v>
      </c>
      <c r="C1424" s="53" t="s">
        <v>3682</v>
      </c>
    </row>
    <row r="1425" spans="1:3" ht="15.75" x14ac:dyDescent="0.25">
      <c r="A1425" s="23" t="s">
        <v>3684</v>
      </c>
      <c r="B1425" t="str">
        <v>ДФГП</v>
      </c>
      <c r="C1425" s="53" t="s">
        <v>3682</v>
      </c>
    </row>
    <row r="1426" spans="1:3" ht="15.75" x14ac:dyDescent="0.25">
      <c r="A1426" s="23" t="s">
        <v>3686</v>
      </c>
      <c r="B1426" t="str">
        <v>ДФГП</v>
      </c>
      <c r="C1426" s="53" t="s">
        <v>3687</v>
      </c>
    </row>
    <row r="1427" spans="1:3" ht="15.75" x14ac:dyDescent="0.25">
      <c r="A1427" s="23" t="s">
        <v>3689</v>
      </c>
      <c r="B1427" t="str">
        <v>УИК</v>
      </c>
      <c r="C1427" s="53" t="s">
        <v>3687</v>
      </c>
    </row>
    <row r="1428" spans="1:3" ht="15.75" x14ac:dyDescent="0.25">
      <c r="A1428" s="23" t="s">
        <v>3691</v>
      </c>
      <c r="B1428" t="str">
        <v>ДРБ</v>
      </c>
      <c r="C1428" s="53" t="s">
        <v>3692</v>
      </c>
    </row>
    <row r="1429" spans="1:3" ht="15.75" x14ac:dyDescent="0.25">
      <c r="A1429" s="23" t="s">
        <v>3694</v>
      </c>
      <c r="B1429" t="str">
        <v>УИК</v>
      </c>
      <c r="C1429" s="53" t="s">
        <v>3692</v>
      </c>
    </row>
    <row r="1430" spans="1:3" ht="15.75" x14ac:dyDescent="0.25">
      <c r="A1430" s="23" t="s">
        <v>3696</v>
      </c>
      <c r="B1430" t="str">
        <v>ДФГП</v>
      </c>
      <c r="C1430" s="53" t="s">
        <v>3697</v>
      </c>
    </row>
    <row r="1431" spans="1:3" ht="15.75" x14ac:dyDescent="0.25">
      <c r="A1431" s="23" t="s">
        <v>3699</v>
      </c>
      <c r="B1431" t="str">
        <v>ДРБ</v>
      </c>
      <c r="C1431" s="53" t="s">
        <v>3700</v>
      </c>
    </row>
    <row r="1432" spans="1:3" ht="15.75" x14ac:dyDescent="0.25">
      <c r="A1432" s="23" t="s">
        <v>3702</v>
      </c>
      <c r="B1432" t="str">
        <v>ДРБ</v>
      </c>
      <c r="C1432" s="53" t="s">
        <v>3700</v>
      </c>
    </row>
    <row r="1433" spans="1:3" ht="15.75" x14ac:dyDescent="0.25">
      <c r="A1433" s="23" t="s">
        <v>3705</v>
      </c>
      <c r="B1433" t="str">
        <v>УИК</v>
      </c>
      <c r="C1433" s="53" t="s">
        <v>3700</v>
      </c>
    </row>
    <row r="1434" spans="1:3" ht="15.75" x14ac:dyDescent="0.25">
      <c r="A1434" s="23" t="s">
        <v>3707</v>
      </c>
      <c r="B1434" t="str">
        <v>ДРБ</v>
      </c>
      <c r="C1434" s="53" t="s">
        <v>3700</v>
      </c>
    </row>
    <row r="1435" spans="1:3" ht="15.75" x14ac:dyDescent="0.25">
      <c r="A1435" s="23" t="s">
        <v>3709</v>
      </c>
      <c r="B1435" t="str">
        <v>ДРБ</v>
      </c>
      <c r="C1435" s="53" t="s">
        <v>3710</v>
      </c>
    </row>
    <row r="1436" spans="1:3" ht="15.75" x14ac:dyDescent="0.25">
      <c r="A1436" s="23" t="s">
        <v>3712</v>
      </c>
      <c r="B1436" t="str">
        <v>ДРБ</v>
      </c>
      <c r="C1436" s="53" t="s">
        <v>3713</v>
      </c>
    </row>
    <row r="1437" spans="1:3" ht="15.75" x14ac:dyDescent="0.25">
      <c r="A1437" s="23" t="s">
        <v>3715</v>
      </c>
      <c r="B1437" t="str">
        <v>ДРБ</v>
      </c>
      <c r="C1437" s="53" t="s">
        <v>3716</v>
      </c>
    </row>
    <row r="1438" spans="1:3" ht="15.75" x14ac:dyDescent="0.25">
      <c r="A1438" s="23" t="s">
        <v>3718</v>
      </c>
      <c r="B1438" t="str">
        <v>ДФГП</v>
      </c>
      <c r="C1438" s="53">
        <v>45441</v>
      </c>
    </row>
    <row r="1439" spans="1:3" ht="15.75" x14ac:dyDescent="0.25">
      <c r="A1439" s="23" t="s">
        <v>3720</v>
      </c>
      <c r="B1439" t="str">
        <v>ДРБ</v>
      </c>
      <c r="C1439" s="53">
        <v>45439</v>
      </c>
    </row>
    <row r="1440" spans="1:3" ht="15.75" x14ac:dyDescent="0.25">
      <c r="A1440" s="23" t="s">
        <v>3722</v>
      </c>
      <c r="B1440" t="str">
        <v>ДРССБ</v>
      </c>
      <c r="C1440" s="53">
        <v>45429</v>
      </c>
    </row>
    <row r="1441" spans="1:3" ht="15.75" x14ac:dyDescent="0.25">
      <c r="A1441" s="23" t="s">
        <v>3724</v>
      </c>
      <c r="B1441" t="str">
        <v>УИК</v>
      </c>
      <c r="C1441" s="53">
        <v>45425</v>
      </c>
    </row>
    <row r="1442" spans="1:3" ht="15.75" x14ac:dyDescent="0.25">
      <c r="A1442" s="23" t="s">
        <v>3726</v>
      </c>
      <c r="B1442" t="str">
        <v>ДРБ</v>
      </c>
      <c r="C1442" s="53">
        <v>45422</v>
      </c>
    </row>
    <row r="1443" spans="1:3" ht="15.75" x14ac:dyDescent="0.25">
      <c r="A1443" s="23" t="s">
        <v>3728</v>
      </c>
      <c r="B1443" t="str">
        <v>ДРБ</v>
      </c>
      <c r="C1443" s="53">
        <v>45420</v>
      </c>
    </row>
    <row r="1444" spans="1:3" ht="15.75" x14ac:dyDescent="0.25">
      <c r="A1444" s="23" t="s">
        <v>3730</v>
      </c>
      <c r="B1444" t="str">
        <v>ДРБ</v>
      </c>
      <c r="C1444" s="53">
        <v>45419</v>
      </c>
    </row>
    <row r="1445" spans="1:3" ht="15.75" x14ac:dyDescent="0.25">
      <c r="A1445" s="23" t="s">
        <v>3731</v>
      </c>
      <c r="B1445" t="str">
        <v>ДВКЗ</v>
      </c>
      <c r="C1445" s="53">
        <v>45418</v>
      </c>
    </row>
    <row r="1446" spans="1:3" ht="15.75" x14ac:dyDescent="0.25">
      <c r="A1446" s="23" t="s">
        <v>3733</v>
      </c>
      <c r="B1446" t="str">
        <v>ДРБ</v>
      </c>
      <c r="C1446" s="53">
        <v>45414</v>
      </c>
    </row>
    <row r="1447" spans="1:3" ht="15.75" x14ac:dyDescent="0.25">
      <c r="A1447" s="23" t="s">
        <v>3761</v>
      </c>
      <c r="B1447" t="e">
        <v>#N/A</v>
      </c>
      <c r="C1447" s="53" t="s">
        <v>3762</v>
      </c>
    </row>
    <row r="1448" spans="1:3" ht="15.75" x14ac:dyDescent="0.25">
      <c r="A1448" s="23" t="s">
        <v>3765</v>
      </c>
      <c r="B1448" t="e">
        <v>#N/A</v>
      </c>
      <c r="C1448" s="53" t="s">
        <v>3766</v>
      </c>
    </row>
    <row r="1449" spans="1:3" ht="15.75" x14ac:dyDescent="0.25">
      <c r="A1449" s="23" t="s">
        <v>3769</v>
      </c>
      <c r="B1449" t="e">
        <v>#N/A</v>
      </c>
      <c r="C1449" s="53" t="s">
        <v>3770</v>
      </c>
    </row>
    <row r="1450" spans="1:3" ht="15.75" x14ac:dyDescent="0.25">
      <c r="A1450" s="23" t="s">
        <v>3774</v>
      </c>
      <c r="B1450" t="e">
        <v>#N/A</v>
      </c>
      <c r="C1450" s="53" t="s">
        <v>3775</v>
      </c>
    </row>
    <row r="1451" spans="1:3" ht="15.75" x14ac:dyDescent="0.25">
      <c r="A1451" s="23" t="s">
        <v>3777</v>
      </c>
      <c r="B1451" t="e">
        <v>#N/A</v>
      </c>
      <c r="C1451" s="53" t="s">
        <v>3778</v>
      </c>
    </row>
    <row r="1452" spans="1:3" ht="15.75" x14ac:dyDescent="0.25">
      <c r="A1452" s="23" t="s">
        <v>3781</v>
      </c>
      <c r="B1452" t="e">
        <v>#N/A</v>
      </c>
      <c r="C1452" s="53" t="s">
        <v>3782</v>
      </c>
    </row>
    <row r="1453" spans="1:3" ht="15.75" x14ac:dyDescent="0.25">
      <c r="A1453" s="23" t="s">
        <v>3785</v>
      </c>
      <c r="B1453" t="e">
        <v>#N/A</v>
      </c>
      <c r="C1453" s="53" t="s">
        <v>3782</v>
      </c>
    </row>
    <row r="1454" spans="1:3" ht="15.75" x14ac:dyDescent="0.25">
      <c r="A1454" s="23" t="s">
        <v>3789</v>
      </c>
      <c r="B1454" t="e">
        <v>#N/A</v>
      </c>
      <c r="C1454" s="53" t="s">
        <v>3790</v>
      </c>
    </row>
    <row r="1455" spans="1:3" ht="15.75" x14ac:dyDescent="0.25">
      <c r="A1455" s="23" t="s">
        <v>957</v>
      </c>
      <c r="B1455" t="str">
        <v>МБРЦ</v>
      </c>
      <c r="C1455" s="49">
        <v>45295</v>
      </c>
    </row>
    <row r="1456" spans="1:3" ht="15.75" x14ac:dyDescent="0.25">
      <c r="A1456" s="23" t="s">
        <v>934</v>
      </c>
      <c r="B1456" t="str">
        <v>ДРБ</v>
      </c>
      <c r="C1456" s="49">
        <v>45310</v>
      </c>
    </row>
    <row r="1457" spans="1:3" ht="15.75" x14ac:dyDescent="0.25">
      <c r="A1457" s="23" t="s">
        <v>938</v>
      </c>
      <c r="B1457" t="str">
        <v>ДРБ</v>
      </c>
      <c r="C1457" s="49">
        <v>45301</v>
      </c>
    </row>
    <row r="1458" spans="1:3" ht="15.75" x14ac:dyDescent="0.25">
      <c r="A1458" s="23" t="s">
        <v>941</v>
      </c>
      <c r="B1458" t="str">
        <v>ДРБ</v>
      </c>
      <c r="C1458" s="49">
        <v>45295</v>
      </c>
    </row>
    <row r="1459" spans="1:3" ht="15.75" x14ac:dyDescent="0.25">
      <c r="A1459" s="23" t="s">
        <v>1627</v>
      </c>
      <c r="B1459" t="str">
        <v>УИК</v>
      </c>
      <c r="C1459" s="49" t="s">
        <v>1503</v>
      </c>
    </row>
    <row r="1460" spans="1:3" ht="15.75" x14ac:dyDescent="0.25">
      <c r="A1460" s="23" t="s">
        <v>1629</v>
      </c>
      <c r="B1460" t="str">
        <v>ДРБ</v>
      </c>
      <c r="C1460" s="49" t="s">
        <v>1503</v>
      </c>
    </row>
    <row r="1461" spans="1:3" ht="15.75" x14ac:dyDescent="0.25">
      <c r="A1461" s="23" t="s">
        <v>1632</v>
      </c>
      <c r="B1461" t="str">
        <v>ДРП</v>
      </c>
      <c r="C1461" s="49" t="s">
        <v>1499</v>
      </c>
    </row>
    <row r="1462" spans="1:3" ht="15.75" x14ac:dyDescent="0.25">
      <c r="A1462" s="23" t="s">
        <v>1635</v>
      </c>
      <c r="B1462" t="str">
        <v>ДРП</v>
      </c>
      <c r="C1462" s="49" t="s">
        <v>1501</v>
      </c>
    </row>
    <row r="1463" spans="1:3" ht="15.75" x14ac:dyDescent="0.25">
      <c r="A1463" s="23" t="s">
        <v>1638</v>
      </c>
      <c r="B1463" t="str">
        <v>ЮД</v>
      </c>
      <c r="C1463" s="49" t="s">
        <v>1639</v>
      </c>
    </row>
    <row r="1464" spans="1:3" ht="15.75" x14ac:dyDescent="0.25">
      <c r="A1464" s="23" t="s">
        <v>1785</v>
      </c>
      <c r="B1464" t="str">
        <v>ДРП</v>
      </c>
      <c r="C1464" s="49" t="s">
        <v>1748</v>
      </c>
    </row>
    <row r="1465" spans="1:3" ht="15.75" x14ac:dyDescent="0.25">
      <c r="A1465" s="23" t="s">
        <v>1788</v>
      </c>
      <c r="B1465" t="str">
        <v>УИК</v>
      </c>
      <c r="C1465" s="49" t="s">
        <v>1748</v>
      </c>
    </row>
    <row r="1466" spans="1:3" ht="15.75" x14ac:dyDescent="0.25">
      <c r="A1466" s="23" t="s">
        <v>1791</v>
      </c>
      <c r="B1466" t="str">
        <v>ДРБ</v>
      </c>
      <c r="C1466" s="49" t="s">
        <v>1752</v>
      </c>
    </row>
    <row r="1467" spans="1:3" ht="15.75" x14ac:dyDescent="0.25">
      <c r="A1467" s="23" t="s">
        <v>1794</v>
      </c>
      <c r="B1467" t="str">
        <v>ДРП</v>
      </c>
      <c r="C1467" s="49" t="s">
        <v>1756</v>
      </c>
    </row>
    <row r="1468" spans="1:3" ht="15.75" x14ac:dyDescent="0.25">
      <c r="A1468" s="23" t="s">
        <v>1799</v>
      </c>
      <c r="B1468" t="str">
        <v>ДРБ</v>
      </c>
      <c r="C1468" s="49" t="s">
        <v>1797</v>
      </c>
    </row>
    <row r="1469" spans="1:3" ht="15.75" x14ac:dyDescent="0.25">
      <c r="A1469" s="23" t="s">
        <v>1802</v>
      </c>
      <c r="B1469" t="str">
        <v>Двкз</v>
      </c>
      <c r="C1469" s="49" t="s">
        <v>1780</v>
      </c>
    </row>
    <row r="1470" spans="1:3" ht="15.75" x14ac:dyDescent="0.25">
      <c r="A1470" s="23" t="s">
        <v>3917</v>
      </c>
      <c r="B1470" t="str">
        <v>ДРССБ</v>
      </c>
      <c r="C1470" s="53" t="s">
        <v>3937</v>
      </c>
    </row>
    <row r="1471" spans="1:3" ht="15.75" x14ac:dyDescent="0.25">
      <c r="A1471" s="23" t="s">
        <v>3918</v>
      </c>
      <c r="B1471" t="str">
        <v>Двкз</v>
      </c>
      <c r="C1471" s="53" t="s">
        <v>3937</v>
      </c>
    </row>
    <row r="1472" spans="1:3" ht="15.75" x14ac:dyDescent="0.25">
      <c r="A1472" s="23" t="s">
        <v>3919</v>
      </c>
      <c r="B1472" t="str">
        <v>ДРП</v>
      </c>
      <c r="C1472" s="53" t="s">
        <v>3937</v>
      </c>
    </row>
    <row r="1473" spans="1:3" ht="15.75" x14ac:dyDescent="0.25">
      <c r="A1473" s="23" t="s">
        <v>3920</v>
      </c>
      <c r="B1473" t="str">
        <v>ДРП</v>
      </c>
      <c r="C1473" s="53" t="s">
        <v>3682</v>
      </c>
    </row>
    <row r="1474" spans="1:3" ht="15.75" x14ac:dyDescent="0.25">
      <c r="A1474" s="23" t="s">
        <v>3921</v>
      </c>
      <c r="B1474" t="str">
        <v>Двкз</v>
      </c>
      <c r="C1474" s="53" t="s">
        <v>3687</v>
      </c>
    </row>
    <row r="1475" spans="1:3" ht="15.75" x14ac:dyDescent="0.25">
      <c r="A1475" s="23" t="s">
        <v>3922</v>
      </c>
      <c r="B1475" t="str">
        <v>ДРБ</v>
      </c>
      <c r="C1475" s="53" t="s">
        <v>3942</v>
      </c>
    </row>
    <row r="1476" spans="1:3" ht="15.75" x14ac:dyDescent="0.25">
      <c r="A1476" s="23" t="s">
        <v>3923</v>
      </c>
      <c r="B1476" t="str">
        <v>ДУД</v>
      </c>
      <c r="C1476" s="53" t="s">
        <v>3944</v>
      </c>
    </row>
    <row r="1477" spans="1:3" ht="15.75" x14ac:dyDescent="0.25">
      <c r="A1477" s="23" t="s">
        <v>3924</v>
      </c>
      <c r="B1477" t="str">
        <v>УИК</v>
      </c>
      <c r="C1477" s="53" t="s">
        <v>3944</v>
      </c>
    </row>
    <row r="1478" spans="1:3" ht="15.75" x14ac:dyDescent="0.25">
      <c r="A1478" s="23" t="s">
        <v>3925</v>
      </c>
      <c r="B1478" t="str">
        <v>ДРБ</v>
      </c>
      <c r="C1478" s="53" t="s">
        <v>3944</v>
      </c>
    </row>
    <row r="1479" spans="1:3" ht="15.75" x14ac:dyDescent="0.25">
      <c r="A1479" s="23" t="s">
        <v>3926</v>
      </c>
      <c r="B1479" t="str">
        <v>ДБУиФМ</v>
      </c>
      <c r="C1479" s="53" t="s">
        <v>3949</v>
      </c>
    </row>
    <row r="1480" spans="1:3" ht="15.75" x14ac:dyDescent="0.25">
      <c r="A1480" s="23" t="s">
        <v>3927</v>
      </c>
      <c r="B1480" t="str">
        <v>ДРБ</v>
      </c>
      <c r="C1480" s="53" t="s">
        <v>3951</v>
      </c>
    </row>
    <row r="1481" spans="1:3" ht="15.75" x14ac:dyDescent="0.25">
      <c r="A1481" s="23" t="s">
        <v>3928</v>
      </c>
      <c r="B1481" t="str">
        <v>Двкз</v>
      </c>
      <c r="C1481" s="53" t="s">
        <v>3953</v>
      </c>
    </row>
    <row r="1482" spans="1:3" ht="15.75" x14ac:dyDescent="0.25">
      <c r="A1482" s="23" t="s">
        <v>3929</v>
      </c>
      <c r="B1482" t="str">
        <v>ДРБ</v>
      </c>
      <c r="C1482" s="53" t="s">
        <v>3955</v>
      </c>
    </row>
    <row r="1483" spans="1:3" ht="15.75" x14ac:dyDescent="0.25">
      <c r="A1483" s="23" t="s">
        <v>3930</v>
      </c>
      <c r="B1483" t="str">
        <v>КД</v>
      </c>
      <c r="C1483" s="53" t="s">
        <v>3957</v>
      </c>
    </row>
    <row r="1484" spans="1:3" ht="15.75" x14ac:dyDescent="0.25">
      <c r="A1484" s="23" t="s">
        <v>3931</v>
      </c>
      <c r="B1484" t="str">
        <v>ЮД</v>
      </c>
      <c r="C1484" s="53" t="s">
        <v>3959</v>
      </c>
    </row>
    <row r="1485" spans="1:3" ht="15.75" x14ac:dyDescent="0.25">
      <c r="A1485" s="23" t="s">
        <v>3932</v>
      </c>
      <c r="B1485" t="str">
        <v>ДРБ</v>
      </c>
      <c r="C1485" s="53" t="s">
        <v>3959</v>
      </c>
    </row>
    <row r="1486" spans="1:3" ht="15.75" x14ac:dyDescent="0.25">
      <c r="A1486" s="23" t="s">
        <v>3933</v>
      </c>
      <c r="B1486" t="str">
        <v>ДБУиФМ</v>
      </c>
      <c r="C1486" s="53" t="s">
        <v>3963</v>
      </c>
    </row>
    <row r="1487" spans="1:3" ht="15.75" x14ac:dyDescent="0.25">
      <c r="A1487" s="23" t="s">
        <v>3934</v>
      </c>
      <c r="B1487" t="str">
        <v>Двкз</v>
      </c>
      <c r="C1487" s="53" t="s">
        <v>3965</v>
      </c>
    </row>
    <row r="1488" spans="1:3" ht="15.75" x14ac:dyDescent="0.25">
      <c r="A1488" s="23" t="s">
        <v>3935</v>
      </c>
      <c r="B1488" t="str">
        <v>Двкз</v>
      </c>
      <c r="C1488" s="53" t="s">
        <v>3967</v>
      </c>
    </row>
    <row r="1489" spans="1:3" ht="15.75" x14ac:dyDescent="0.25">
      <c r="A1489" s="23" t="s">
        <v>3936</v>
      </c>
      <c r="B1489" t="str">
        <v>ДБУиФМ</v>
      </c>
      <c r="C1489" s="53" t="s">
        <v>3969</v>
      </c>
    </row>
    <row r="1490" spans="1:3" ht="15.75" x14ac:dyDescent="0.25">
      <c r="A1490" s="23" t="s">
        <v>3991</v>
      </c>
      <c r="B1490" t="e">
        <v>#N/A</v>
      </c>
      <c r="C1490" s="53" t="s">
        <v>3868</v>
      </c>
    </row>
    <row r="1491" spans="1:3" ht="15.75" x14ac:dyDescent="0.25">
      <c r="A1491" s="23" t="s">
        <v>3994</v>
      </c>
      <c r="B1491" t="e">
        <v>#N/A</v>
      </c>
      <c r="C1491" s="53" t="s">
        <v>3868</v>
      </c>
    </row>
    <row r="1492" spans="1:3" ht="15.75" x14ac:dyDescent="0.25">
      <c r="A1492" s="23" t="s">
        <v>3997</v>
      </c>
      <c r="B1492" t="e">
        <v>#N/A</v>
      </c>
      <c r="C1492" s="53" t="s">
        <v>3671</v>
      </c>
    </row>
    <row r="1493" spans="1:3" ht="15.75" x14ac:dyDescent="0.25">
      <c r="A1493" s="23" t="s">
        <v>4000</v>
      </c>
      <c r="B1493" t="e">
        <v>#N/A</v>
      </c>
      <c r="C1493" s="53" t="s">
        <v>4001</v>
      </c>
    </row>
    <row r="1494" spans="1:3" ht="15.75" x14ac:dyDescent="0.25">
      <c r="A1494" s="23" t="s">
        <v>4004</v>
      </c>
      <c r="B1494" t="e">
        <v>#N/A</v>
      </c>
      <c r="C1494" s="53" t="s">
        <v>3762</v>
      </c>
    </row>
    <row r="1495" spans="1:3" ht="15.75" x14ac:dyDescent="0.25">
      <c r="A1495" s="23" t="s">
        <v>4007</v>
      </c>
      <c r="B1495" t="e">
        <v>#N/A</v>
      </c>
      <c r="C1495" s="53" t="s">
        <v>3762</v>
      </c>
    </row>
    <row r="1496" spans="1:3" ht="15.75" x14ac:dyDescent="0.25">
      <c r="A1496" s="23" t="s">
        <v>4010</v>
      </c>
      <c r="B1496" t="e">
        <v>#N/A</v>
      </c>
      <c r="C1496" s="53" t="s">
        <v>3766</v>
      </c>
    </row>
    <row r="1497" spans="1:3" ht="15.75" x14ac:dyDescent="0.25">
      <c r="A1497" s="23" t="s">
        <v>4013</v>
      </c>
      <c r="B1497" t="e">
        <v>#N/A</v>
      </c>
      <c r="C1497" s="53" t="s">
        <v>3766</v>
      </c>
    </row>
    <row r="1498" spans="1:3" ht="15.75" x14ac:dyDescent="0.25">
      <c r="A1498" s="23" t="s">
        <v>4018</v>
      </c>
      <c r="B1498" t="e">
        <v>#N/A</v>
      </c>
      <c r="C1498" s="53" t="s">
        <v>3775</v>
      </c>
    </row>
    <row r="1499" spans="1:3" ht="15.75" x14ac:dyDescent="0.25">
      <c r="A1499" s="23" t="s">
        <v>4020</v>
      </c>
      <c r="B1499" t="e">
        <v>#N/A</v>
      </c>
      <c r="C1499" s="53" t="s">
        <v>3775</v>
      </c>
    </row>
    <row r="1500" spans="1:3" ht="15.75" x14ac:dyDescent="0.25">
      <c r="A1500" s="23" t="s">
        <v>4026</v>
      </c>
      <c r="B1500" t="e">
        <v>#N/A</v>
      </c>
      <c r="C1500" s="51" t="s">
        <v>3782</v>
      </c>
    </row>
    <row r="1501" spans="1:3" ht="15.75" x14ac:dyDescent="0.25">
      <c r="A1501" s="23" t="s">
        <v>4029</v>
      </c>
      <c r="B1501" t="e">
        <v>#N/A</v>
      </c>
      <c r="C1501" s="51" t="s">
        <v>3782</v>
      </c>
    </row>
    <row r="1502" spans="1:3" ht="15.75" x14ac:dyDescent="0.25">
      <c r="A1502" s="23" t="s">
        <v>4033</v>
      </c>
      <c r="B1502" t="e">
        <v>#N/A</v>
      </c>
      <c r="C1502" s="53" t="s">
        <v>4032</v>
      </c>
    </row>
    <row r="1503" spans="1:3" ht="15.75" x14ac:dyDescent="0.25">
      <c r="A1503" s="23" t="s">
        <v>4035</v>
      </c>
      <c r="B1503" t="e">
        <v>#N/A</v>
      </c>
      <c r="C1503" s="53" t="s">
        <v>4032</v>
      </c>
    </row>
    <row r="1504" spans="1:3" ht="15.75" x14ac:dyDescent="0.25">
      <c r="A1504" s="23" t="s">
        <v>4023</v>
      </c>
      <c r="B1504" t="e">
        <v>#N/A</v>
      </c>
      <c r="C1504" s="53" t="s">
        <v>3908</v>
      </c>
    </row>
    <row r="1505" spans="1:3" ht="15.75" x14ac:dyDescent="0.25">
      <c r="A1505" s="23" t="s">
        <v>944</v>
      </c>
      <c r="B1505" t="str">
        <v>ЮД</v>
      </c>
      <c r="C1505" s="49">
        <v>45310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6CF6B-C903-4D72-BA63-4AF9510A3063}">
  <sheetPr>
    <tabColor rgb="FF00B0F0"/>
    <pageSetUpPr fitToPage="1"/>
  </sheetPr>
  <dimension ref="A1:M19"/>
  <sheetViews>
    <sheetView tabSelected="1" view="pageBreakPreview" zoomScale="55" zoomScaleNormal="70" zoomScaleSheetLayoutView="55" workbookViewId="0">
      <selection activeCell="I2" sqref="I2:K2"/>
    </sheetView>
  </sheetViews>
  <sheetFormatPr defaultRowHeight="15" x14ac:dyDescent="0.25"/>
  <cols>
    <col min="1" max="1" width="6.7109375" customWidth="1"/>
    <col min="2" max="2" width="35" customWidth="1"/>
    <col min="3" max="3" width="17.5703125" customWidth="1"/>
    <col min="4" max="4" width="19" customWidth="1"/>
    <col min="5" max="5" width="23.28515625" customWidth="1"/>
    <col min="6" max="6" width="15.85546875" bestFit="1" customWidth="1"/>
    <col min="7" max="7" width="17.5703125" bestFit="1" customWidth="1"/>
    <col min="8" max="8" width="19.42578125" customWidth="1"/>
    <col min="9" max="9" width="20.85546875" customWidth="1"/>
    <col min="10" max="10" width="17.42578125" customWidth="1"/>
    <col min="11" max="11" width="22.28515625" customWidth="1"/>
  </cols>
  <sheetData>
    <row r="1" spans="1:13" ht="39.75" customHeight="1" x14ac:dyDescent="0.25">
      <c r="A1" s="133" t="s">
        <v>1646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</row>
    <row r="2" spans="1:13" ht="28.5" customHeight="1" x14ac:dyDescent="0.25">
      <c r="A2" s="21"/>
      <c r="B2" s="22"/>
      <c r="C2" s="21"/>
      <c r="D2" s="21"/>
      <c r="E2" s="21"/>
      <c r="F2" s="21"/>
      <c r="G2" s="21"/>
      <c r="H2" s="21"/>
      <c r="I2" s="136"/>
      <c r="J2" s="136"/>
      <c r="K2" s="136"/>
    </row>
    <row r="3" spans="1:13" ht="49.5" customHeight="1" x14ac:dyDescent="0.25">
      <c r="A3" s="134" t="s">
        <v>2</v>
      </c>
      <c r="B3" s="134" t="s">
        <v>25</v>
      </c>
      <c r="C3" s="134" t="s">
        <v>947</v>
      </c>
      <c r="D3" s="135" t="s">
        <v>33</v>
      </c>
      <c r="E3" s="135"/>
      <c r="F3" s="135"/>
      <c r="G3" s="135"/>
      <c r="H3" s="135"/>
      <c r="I3" s="135"/>
      <c r="J3" s="135"/>
      <c r="K3" s="135"/>
    </row>
    <row r="4" spans="1:13" ht="93.75" customHeight="1" x14ac:dyDescent="0.25">
      <c r="A4" s="134"/>
      <c r="B4" s="134"/>
      <c r="C4" s="134"/>
      <c r="D4" s="43" t="s">
        <v>45</v>
      </c>
      <c r="E4" s="43" t="s">
        <v>820</v>
      </c>
      <c r="F4" s="43" t="s">
        <v>683</v>
      </c>
      <c r="G4" s="43" t="s">
        <v>832</v>
      </c>
      <c r="H4" s="43" t="s">
        <v>177</v>
      </c>
      <c r="I4" s="43" t="s">
        <v>854</v>
      </c>
      <c r="J4" s="43" t="s">
        <v>908</v>
      </c>
      <c r="K4" s="43" t="s">
        <v>1648</v>
      </c>
    </row>
    <row r="5" spans="1:13" ht="30" customHeight="1" x14ac:dyDescent="0.25">
      <c r="A5" s="132" t="s">
        <v>947</v>
      </c>
      <c r="B5" s="132"/>
      <c r="C5" s="44">
        <f t="shared" ref="C5:K5" si="0">+SUM(C6:C19)</f>
        <v>2711</v>
      </c>
      <c r="D5" s="44">
        <f t="shared" si="0"/>
        <v>2196</v>
      </c>
      <c r="E5" s="44">
        <f t="shared" si="0"/>
        <v>67</v>
      </c>
      <c r="F5" s="44">
        <f t="shared" si="0"/>
        <v>21</v>
      </c>
      <c r="G5" s="44">
        <f t="shared" si="0"/>
        <v>99</v>
      </c>
      <c r="H5" s="44">
        <f t="shared" si="0"/>
        <v>148</v>
      </c>
      <c r="I5" s="44">
        <f t="shared" si="0"/>
        <v>9</v>
      </c>
      <c r="J5" s="44">
        <f t="shared" si="0"/>
        <v>77</v>
      </c>
      <c r="K5" s="44">
        <f t="shared" si="0"/>
        <v>94</v>
      </c>
      <c r="M5" s="119">
        <f>2625-2564</f>
        <v>61</v>
      </c>
    </row>
    <row r="6" spans="1:13" s="23" customFormat="1" ht="41.25" customHeight="1" x14ac:dyDescent="0.25">
      <c r="A6" s="45">
        <v>1</v>
      </c>
      <c r="B6" s="46" t="s">
        <v>242</v>
      </c>
      <c r="C6" s="47">
        <f>SUM(D6:K6)</f>
        <v>157</v>
      </c>
      <c r="D6" s="25">
        <f>+COUNTIFS(База!$N$1:$N$67839,$B:$B,База!$E$1:$E$67839,"Президент портали")</f>
        <v>130</v>
      </c>
      <c r="E6" s="25">
        <f>+COUNTIFS(База!$N$1:$N$67839,$B:$B,База!$E$1:$E$67839,"Тадбиркор виртуал офиси ахборот портали")</f>
        <v>5</v>
      </c>
      <c r="F6" s="25">
        <f>+COUNTIFS(База!$N$1:$N$67839,$B:$B,База!$E$1:$E$67839,"Вазирлар Маҳкамаси")</f>
        <v>1</v>
      </c>
      <c r="G6" s="25">
        <f>+COUNTIFS(База!$N$1:$N$67839,$B:$B,База!$E$1:$E$67839,"Бош Прокуратура портали")</f>
        <v>3</v>
      </c>
      <c r="H6" s="25">
        <f>+COUNTIFS(База!$N$1:$N$67839,$B:$B,База!$E$1:$E$67839,"Марказий банк")</f>
        <v>4</v>
      </c>
      <c r="I6" s="25">
        <f>+COUNTIFS(База!$N$1:$N$67839,$B:$B,База!$E$1:$E$67839,"Касаба уюшмаси федерацияси портали")</f>
        <v>0</v>
      </c>
      <c r="J6" s="25">
        <f>+COUNTIFS(База!$N$1:$N$67839,$B:$B,База!$E$1:$E$67839,"Ишонч телефони")</f>
        <v>8</v>
      </c>
      <c r="K6" s="25">
        <f>+COUNTIFS(База!$N$1:$N$67839,$B:$B,База!$E$1:$E$67839,"Тўғридан-тўғри келган мурожаатлар")</f>
        <v>6</v>
      </c>
    </row>
    <row r="7" spans="1:13" ht="41.25" customHeight="1" x14ac:dyDescent="0.25">
      <c r="A7" s="45">
        <v>2</v>
      </c>
      <c r="B7" s="32" t="s">
        <v>197</v>
      </c>
      <c r="C7" s="47">
        <f>SUM(D7:K7)</f>
        <v>104</v>
      </c>
      <c r="D7" s="25">
        <f>+COUNTIFS(База!$N$1:$N$67839,$B:$B,База!$E$1:$E$67839,"Президент портали")</f>
        <v>76</v>
      </c>
      <c r="E7" s="25">
        <f>+COUNTIFS(База!$N$1:$N$67839,$B:$B,База!$E$1:$E$67839,"Тадбиркор виртуал офиси ахборот портали")</f>
        <v>5</v>
      </c>
      <c r="F7" s="25">
        <f>+COUNTIFS(База!$N$1:$N$67839,$B:$B,База!$E$1:$E$67839,"Вазирлар Маҳкамаси")</f>
        <v>0</v>
      </c>
      <c r="G7" s="25">
        <f>+COUNTIFS(База!$N$1:$N$67839,$B:$B,База!$E$1:$E$67839,"Бош Прокуратура портали")</f>
        <v>4</v>
      </c>
      <c r="H7" s="25">
        <f>+COUNTIFS(База!$N$1:$N$67839,$B:$B,База!$E$1:$E$67839,"Марказий банк")</f>
        <v>4</v>
      </c>
      <c r="I7" s="25">
        <f>+COUNTIFS(База!$N$1:$N$67839,$B:$B,База!$E$1:$E$67839,"Касаба уюшмаси федерацияси портали")</f>
        <v>1</v>
      </c>
      <c r="J7" s="25">
        <f>+COUNTIFS(База!$N$1:$N$67839,$B:$B,База!$E$1:$E$67839,"Ишонч телефони")</f>
        <v>6</v>
      </c>
      <c r="K7" s="25">
        <f>+COUNTIFS(База!$N$1:$N$67839,$B:$B,База!$E$1:$E$67839,"Тўғридан-тўғри келган мурожаатлар")</f>
        <v>8</v>
      </c>
    </row>
    <row r="8" spans="1:13" s="23" customFormat="1" ht="41.25" customHeight="1" x14ac:dyDescent="0.25">
      <c r="A8" s="45">
        <v>3</v>
      </c>
      <c r="B8" s="32" t="s">
        <v>182</v>
      </c>
      <c r="C8" s="47">
        <f>SUM(D8:K8)</f>
        <v>90</v>
      </c>
      <c r="D8" s="25">
        <f>+COUNTIFS(База!$N$1:$N$67839,$B:$B,База!$E$1:$E$67839,"Президент портали")</f>
        <v>72</v>
      </c>
      <c r="E8" s="25">
        <f>+COUNTIFS(База!$N$1:$N$67839,$B:$B,База!$E$1:$E$67839,"Тадбиркор виртуал офиси ахборот портали")</f>
        <v>1</v>
      </c>
      <c r="F8" s="25">
        <f>+COUNTIFS(База!$N$1:$N$67839,$B:$B,База!$E$1:$E$67839,"Вазирлар Маҳкамаси")</f>
        <v>0</v>
      </c>
      <c r="G8" s="25">
        <f>+COUNTIFS(База!$N$1:$N$67839,$B:$B,База!$E$1:$E$67839,"Бош Прокуратура портали")</f>
        <v>4</v>
      </c>
      <c r="H8" s="25">
        <f>+COUNTIFS(База!$N$1:$N$67839,$B:$B,База!$E$1:$E$67839,"Марказий банк")</f>
        <v>8</v>
      </c>
      <c r="I8" s="25">
        <f>+COUNTIFS(База!$N$1:$N$67839,$B:$B,База!$E$1:$E$67839,"Касаба уюшмаси федерацияси портали")</f>
        <v>0</v>
      </c>
      <c r="J8" s="25">
        <f>+COUNTIFS(База!$N$1:$N$67839,$B:$B,База!$E$1:$E$67839,"Ишонч телефони")</f>
        <v>3</v>
      </c>
      <c r="K8" s="25">
        <f>+COUNTIFS(База!$N$1:$N$67839,$B:$B,База!$E$1:$E$67839,"Тўғридан-тўғри келган мурожаатлар")</f>
        <v>2</v>
      </c>
    </row>
    <row r="9" spans="1:13" ht="41.25" customHeight="1" x14ac:dyDescent="0.25">
      <c r="A9" s="45">
        <v>4</v>
      </c>
      <c r="B9" s="32" t="s">
        <v>261</v>
      </c>
      <c r="C9" s="47">
        <f>SUM(D9:K9)</f>
        <v>137</v>
      </c>
      <c r="D9" s="25">
        <f>+COUNTIFS(База!$N$1:$N$67839,$B:$B,База!$E$1:$E$67839,"Президент портали")</f>
        <v>106</v>
      </c>
      <c r="E9" s="25">
        <f>+COUNTIFS(База!$N$1:$N$67839,$B:$B,База!$E$1:$E$67839,"Тадбиркор виртуал офиси ахборот портали")</f>
        <v>10</v>
      </c>
      <c r="F9" s="25">
        <f>+COUNTIFS(База!$N$1:$N$67839,$B:$B,База!$E$1:$E$67839,"Вазирлар Маҳкамаси")</f>
        <v>1</v>
      </c>
      <c r="G9" s="25">
        <f>+COUNTIFS(База!$N$1:$N$67839,$B:$B,База!$E$1:$E$67839,"Бош Прокуратура портали")</f>
        <v>10</v>
      </c>
      <c r="H9" s="25">
        <f>+COUNTIFS(База!$N$1:$N$67839,$B:$B,База!$E$1:$E$67839,"Марказий банк")</f>
        <v>1</v>
      </c>
      <c r="I9" s="25">
        <f>+COUNTIFS(База!$N$1:$N$67839,$B:$B,База!$E$1:$E$67839,"Касаба уюшмаси федерацияси портали")</f>
        <v>1</v>
      </c>
      <c r="J9" s="25">
        <f>+COUNTIFS(База!$N$1:$N$67839,$B:$B,База!$E$1:$E$67839,"Ишонч телефони")</f>
        <v>3</v>
      </c>
      <c r="K9" s="25">
        <f>+COUNTIFS(База!$N$1:$N$67839,$B:$B,База!$E$1:$E$67839,"Тўғридан-тўғри келган мурожаатлар")</f>
        <v>5</v>
      </c>
    </row>
    <row r="10" spans="1:13" ht="41.25" customHeight="1" x14ac:dyDescent="0.25">
      <c r="A10" s="45">
        <v>5</v>
      </c>
      <c r="B10" s="32" t="s">
        <v>221</v>
      </c>
      <c r="C10" s="47">
        <f>SUM(D10:K10)</f>
        <v>173</v>
      </c>
      <c r="D10" s="25">
        <f>+COUNTIFS(База!$N$1:$N$67839,$B:$B,База!$E$1:$E$67839,"Президент портали")</f>
        <v>149</v>
      </c>
      <c r="E10" s="25">
        <f>+COUNTIFS(База!$N$1:$N$67839,$B:$B,База!$E$1:$E$67839,"Тадбиркор виртуал офиси ахборот портали")</f>
        <v>6</v>
      </c>
      <c r="F10" s="25">
        <f>+COUNTIFS(База!$N$1:$N$67839,$B:$B,База!$E$1:$E$67839,"Вазирлар Маҳкамаси")</f>
        <v>0</v>
      </c>
      <c r="G10" s="25">
        <f>+COUNTIFS(База!$N$1:$N$67839,$B:$B,База!$E$1:$E$67839,"Бош Прокуратура портали")</f>
        <v>5</v>
      </c>
      <c r="H10" s="25">
        <f>+COUNTIFS(База!$N$1:$N$67839,$B:$B,База!$E$1:$E$67839,"Марказий банк")</f>
        <v>8</v>
      </c>
      <c r="I10" s="25">
        <f>+COUNTIFS(База!$N$1:$N$67839,$B:$B,База!$E$1:$E$67839,"Касаба уюшмаси федерацияси портали")</f>
        <v>0</v>
      </c>
      <c r="J10" s="25">
        <f>+COUNTIFS(База!$N$1:$N$67839,$B:$B,База!$E$1:$E$67839,"Ишонч телефони")</f>
        <v>5</v>
      </c>
      <c r="K10" s="25">
        <f>+COUNTIFS(База!$N$1:$N$67839,$B:$B,База!$E$1:$E$67839,"Тўғридан-тўғри келган мурожаатлар")</f>
        <v>0</v>
      </c>
    </row>
    <row r="11" spans="1:13" s="23" customFormat="1" ht="41.25" customHeight="1" x14ac:dyDescent="0.25">
      <c r="A11" s="45">
        <v>6</v>
      </c>
      <c r="B11" s="32" t="s">
        <v>313</v>
      </c>
      <c r="C11" s="102">
        <f t="shared" ref="C11:C19" si="1">SUM(D11:K11)</f>
        <v>249</v>
      </c>
      <c r="D11" s="25">
        <f>+COUNTIFS(База!$N$1:$N$67839,$B:$B,База!$E$1:$E$67839,"Президент портали")</f>
        <v>209</v>
      </c>
      <c r="E11" s="25">
        <f>+COUNTIFS(База!$N$1:$N$67839,$B:$B,База!$E$1:$E$67839,"Тадбиркор виртуал офиси ахборот портали")</f>
        <v>2</v>
      </c>
      <c r="F11" s="25">
        <f>+COUNTIFS(База!$N$1:$N$67839,$B:$B,База!$E$1:$E$67839,"Вазирлар Маҳкамаси")</f>
        <v>0</v>
      </c>
      <c r="G11" s="25">
        <f>+COUNTIFS(База!$N$1:$N$67839,$B:$B,База!$E$1:$E$67839,"Бош Прокуратура портали")</f>
        <v>21</v>
      </c>
      <c r="H11" s="25">
        <f>+COUNTIFS(База!$N$1:$N$67839,$B:$B,База!$E$1:$E$67839,"Марказий банк")</f>
        <v>3</v>
      </c>
      <c r="I11" s="25">
        <f>+COUNTIFS(База!$N$1:$N$67839,$B:$B,База!$E$1:$E$67839,"Касаба уюшмаси федерацияси портали")</f>
        <v>1</v>
      </c>
      <c r="J11" s="25">
        <f>+COUNTIFS(База!$N$1:$N$67839,$B:$B,База!$E$1:$E$67839,"Ишонч телефони")</f>
        <v>9</v>
      </c>
      <c r="K11" s="25">
        <f>+COUNTIFS(База!$N$1:$N$67839,$B:$B,База!$E$1:$E$67839,"Тўғридан-тўғри келган мурожаатлар")</f>
        <v>4</v>
      </c>
    </row>
    <row r="12" spans="1:13" ht="41.25" customHeight="1" x14ac:dyDescent="0.25">
      <c r="A12" s="45">
        <v>7</v>
      </c>
      <c r="B12" s="32" t="s">
        <v>303</v>
      </c>
      <c r="C12" s="47">
        <f t="shared" si="1"/>
        <v>159</v>
      </c>
      <c r="D12" s="25">
        <f>+COUNTIFS(База!$N$1:$N$67839,$B:$B,База!$E$1:$E$67839,"Президент портали")</f>
        <v>144</v>
      </c>
      <c r="E12" s="25">
        <f>+COUNTIFS(База!$N$1:$N$67839,$B:$B,База!$E$1:$E$67839,"Тадбиркор виртуал офиси ахборот портали")</f>
        <v>2</v>
      </c>
      <c r="F12" s="25">
        <f>+COUNTIFS(База!$N$1:$N$67839,$B:$B,База!$E$1:$E$67839,"Вазирлар Маҳкамаси")</f>
        <v>0</v>
      </c>
      <c r="G12" s="25">
        <f>+COUNTIFS(База!$N$1:$N$67839,$B:$B,База!$E$1:$E$67839,"Бош Прокуратура портали")</f>
        <v>3</v>
      </c>
      <c r="H12" s="25">
        <f>+COUNTIFS(База!$N$1:$N$67839,$B:$B,База!$E$1:$E$67839,"Марказий банк")</f>
        <v>6</v>
      </c>
      <c r="I12" s="25">
        <f>+COUNTIFS(База!$N$1:$N$67839,$B:$B,База!$E$1:$E$67839,"Касаба уюшмаси федерацияси портали")</f>
        <v>1</v>
      </c>
      <c r="J12" s="25">
        <f>+COUNTIFS(База!$N$1:$N$67839,$B:$B,База!$E$1:$E$67839,"Ишонч телефони")</f>
        <v>1</v>
      </c>
      <c r="K12" s="25">
        <f>+COUNTIFS(База!$N$1:$N$67839,$B:$B,База!$E$1:$E$67839,"Тўғридан-тўғри келган мурожаатлар")</f>
        <v>2</v>
      </c>
    </row>
    <row r="13" spans="1:13" ht="41.25" customHeight="1" x14ac:dyDescent="0.25">
      <c r="A13" s="45">
        <v>8</v>
      </c>
      <c r="B13" s="32" t="s">
        <v>379</v>
      </c>
      <c r="C13" s="102">
        <f t="shared" si="1"/>
        <v>243</v>
      </c>
      <c r="D13" s="25">
        <f>+COUNTIFS(База!$N$1:$N$67839,$B:$B,База!$E$1:$E$67839,"Президент портали")</f>
        <v>203</v>
      </c>
      <c r="E13" s="25">
        <f>+COUNTIFS(База!$N$1:$N$67839,$B:$B,База!$E$1:$E$67839,"Тадбиркор виртуал офиси ахборот портали")</f>
        <v>7</v>
      </c>
      <c r="F13" s="25">
        <f>+COUNTIFS(База!$N$1:$N$67839,$B:$B,База!$E$1:$E$67839,"Вазирлар Маҳкамаси")</f>
        <v>2</v>
      </c>
      <c r="G13" s="25">
        <f>+COUNTIFS(База!$N$1:$N$67839,$B:$B,База!$E$1:$E$67839,"Бош Прокуратура портали")</f>
        <v>7</v>
      </c>
      <c r="H13" s="25">
        <f>+COUNTIFS(База!$N$1:$N$67839,$B:$B,База!$E$1:$E$67839,"Марказий банк")</f>
        <v>9</v>
      </c>
      <c r="I13" s="25">
        <f>+COUNTIFS(База!$N$1:$N$67839,$B:$B,База!$E$1:$E$67839,"Касаба уюшмаси федерацияси портали")</f>
        <v>0</v>
      </c>
      <c r="J13" s="25">
        <f>+COUNTIFS(База!$N$1:$N$67839,$B:$B,База!$E$1:$E$67839,"Ишонч телефони")</f>
        <v>8</v>
      </c>
      <c r="K13" s="25">
        <f>+COUNTIFS(База!$N$1:$N$67839,$B:$B,База!$E$1:$E$67839,"Тўғридан-тўғри келган мурожаатлар")</f>
        <v>7</v>
      </c>
    </row>
    <row r="14" spans="1:13" ht="41.25" customHeight="1" x14ac:dyDescent="0.25">
      <c r="A14" s="45">
        <v>9</v>
      </c>
      <c r="B14" s="32" t="s">
        <v>756</v>
      </c>
      <c r="C14" s="47">
        <f t="shared" si="1"/>
        <v>53</v>
      </c>
      <c r="D14" s="25">
        <f>+COUNTIFS(База!$N$1:$N$67839,$B:$B,База!$E$1:$E$67839,"Президент портали")</f>
        <v>48</v>
      </c>
      <c r="E14" s="25">
        <f>+COUNTIFS(База!$N$1:$N$67839,$B:$B,База!$E$1:$E$67839,"Тадбиркор виртуал офиси ахборот портали")</f>
        <v>0</v>
      </c>
      <c r="F14" s="25">
        <f>+COUNTIFS(База!$N$1:$N$67839,$B:$B,База!$E$1:$E$67839,"Вазирлар Маҳкамаси")</f>
        <v>0</v>
      </c>
      <c r="G14" s="25">
        <f>+COUNTIFS(База!$N$1:$N$67839,$B:$B,База!$E$1:$E$67839,"Бош Прокуратура портали")</f>
        <v>2</v>
      </c>
      <c r="H14" s="25">
        <f>+COUNTIFS(База!$N$1:$N$67839,$B:$B,База!$E$1:$E$67839,"Марказий банк")</f>
        <v>2</v>
      </c>
      <c r="I14" s="25">
        <f>+COUNTIFS(База!$N$1:$N$67839,$B:$B,База!$E$1:$E$67839,"Касаба уюшмаси федерацияси портали")</f>
        <v>0</v>
      </c>
      <c r="J14" s="25">
        <f>+COUNTIFS(База!$N$1:$N$67839,$B:$B,База!$E$1:$E$67839,"Ишонч телефони")</f>
        <v>1</v>
      </c>
      <c r="K14" s="25">
        <f>+COUNTIFS(База!$N$1:$N$67839,$B:$B,База!$E$1:$E$67839,"Тўғридан-тўғри келган мурожаатлар")</f>
        <v>0</v>
      </c>
    </row>
    <row r="15" spans="1:13" ht="41.25" customHeight="1" x14ac:dyDescent="0.25">
      <c r="A15" s="45">
        <v>10</v>
      </c>
      <c r="B15" s="32" t="s">
        <v>64</v>
      </c>
      <c r="C15" s="47">
        <f t="shared" si="1"/>
        <v>220</v>
      </c>
      <c r="D15" s="25">
        <f>+COUNTIFS(База!$N$1:$N$67839,$B:$B,База!$E$1:$E$67839,"Президент портали")</f>
        <v>177</v>
      </c>
      <c r="E15" s="25">
        <f>+COUNTIFS(База!$N$1:$N$67839,$B:$B,База!$E$1:$E$67839,"Тадбиркор виртуал офиси ахборот портали")</f>
        <v>5</v>
      </c>
      <c r="F15" s="25">
        <f>+COUNTIFS(База!$N$1:$N$67839,$B:$B,База!$E$1:$E$67839,"Вазирлар Маҳкамаси")</f>
        <v>0</v>
      </c>
      <c r="G15" s="25">
        <f>+COUNTIFS(База!$N$1:$N$67839,$B:$B,База!$E$1:$E$67839,"Бош Прокуратура портали")</f>
        <v>11</v>
      </c>
      <c r="H15" s="25">
        <f>+COUNTIFS(База!$N$1:$N$67839,$B:$B,База!$E$1:$E$67839,"Марказий банк")</f>
        <v>16</v>
      </c>
      <c r="I15" s="25">
        <f>+COUNTIFS(База!$N$1:$N$67839,$B:$B,База!$E$1:$E$67839,"Касаба уюшмаси федерацияси портали")</f>
        <v>4</v>
      </c>
      <c r="J15" s="25">
        <f>+COUNTIFS(База!$N$1:$N$67839,$B:$B,База!$E$1:$E$67839,"Ишонч телефони")</f>
        <v>1</v>
      </c>
      <c r="K15" s="25">
        <f>+COUNTIFS(База!$N$1:$N$67839,$B:$B,База!$E$1:$E$67839,"Тўғридан-тўғри келган мурожаатлар")</f>
        <v>6</v>
      </c>
    </row>
    <row r="16" spans="1:13" s="23" customFormat="1" ht="41.25" customHeight="1" x14ac:dyDescent="0.25">
      <c r="A16" s="45">
        <v>11</v>
      </c>
      <c r="B16" s="32" t="s">
        <v>49</v>
      </c>
      <c r="C16" s="47">
        <f>SUM(D16:K16)</f>
        <v>203</v>
      </c>
      <c r="D16" s="25">
        <f>+COUNTIFS(База!$N$1:$N$67839,$B:$B,База!$E$1:$E$67839,"Президент портали")</f>
        <v>164</v>
      </c>
      <c r="E16" s="25">
        <f>+COUNTIFS(База!$N$1:$N$67839,$B:$B,База!$E$1:$E$67839,"Тадбиркор виртуал офиси ахборот портали")</f>
        <v>0</v>
      </c>
      <c r="F16" s="25">
        <f>+COUNTIFS(База!$N$1:$N$67839,$B:$B,База!$E$1:$E$67839,"Вазирлар Маҳкамаси")</f>
        <v>1</v>
      </c>
      <c r="G16" s="25">
        <f>+COUNTIFS(База!$N$1:$N$67839,$B:$B,База!$E$1:$E$67839,"Бош Прокуратура портали")</f>
        <v>7</v>
      </c>
      <c r="H16" s="25">
        <f>+COUNTIFS(База!$N$1:$N$67839,$B:$B,База!$E$1:$E$67839,"Марказий банк")</f>
        <v>15</v>
      </c>
      <c r="I16" s="25">
        <f>+COUNTIFS(База!$N$1:$N$67839,$B:$B,База!$E$1:$E$67839,"Касаба уюшмаси федерацияси портали")</f>
        <v>0</v>
      </c>
      <c r="J16" s="25">
        <f>+COUNTIFS(База!$N$1:$N$67839,$B:$B,База!$E$1:$E$67839,"Ишонч телефони")</f>
        <v>6</v>
      </c>
      <c r="K16" s="25">
        <f>+COUNTIFS(База!$N$1:$N$67839,$B:$B,База!$E$1:$E$67839,"Тўғридан-тўғри келган мурожаатлар")</f>
        <v>10</v>
      </c>
    </row>
    <row r="17" spans="1:11" s="23" customFormat="1" ht="41.25" customHeight="1" x14ac:dyDescent="0.25">
      <c r="A17" s="45">
        <v>12</v>
      </c>
      <c r="B17" s="32" t="s">
        <v>141</v>
      </c>
      <c r="C17" s="47">
        <f t="shared" si="1"/>
        <v>569</v>
      </c>
      <c r="D17" s="25">
        <f>+COUNTIFS(База!$N$1:$N$67839,$B:$B,База!$E$1:$E$67839,"Президент портали")</f>
        <v>428</v>
      </c>
      <c r="E17" s="25">
        <f>+COUNTIFS(База!$N$1:$N$67839,$B:$B,База!$E$1:$E$67839,"Тадбиркор виртуал офиси ахборот портали")</f>
        <v>0</v>
      </c>
      <c r="F17" s="25">
        <f>+COUNTIFS(База!$N$1:$N$67839,$B:$B,База!$E$1:$E$67839,"Вазирлар Маҳкамаси")</f>
        <v>14</v>
      </c>
      <c r="G17" s="25">
        <f>+COUNTIFS(База!$N$1:$N$67839,$B:$B,База!$E$1:$E$67839,"Бош Прокуратура портали")</f>
        <v>5</v>
      </c>
      <c r="H17" s="25">
        <f>+COUNTIFS(База!$N$1:$N$67839,$B:$B,База!$E$1:$E$67839,"Марказий банк")</f>
        <v>57</v>
      </c>
      <c r="I17" s="25">
        <f>+COUNTIFS(База!$N$1:$N$67839,$B:$B,База!$E$1:$E$67839,"Касаба уюшмаси федерацияси портали")</f>
        <v>1</v>
      </c>
      <c r="J17" s="25">
        <f>+COUNTIFS(База!$N$1:$N$67839,$B:$B,База!$E$1:$E$67839,"Ишонч телефони")</f>
        <v>21</v>
      </c>
      <c r="K17" s="25">
        <f>+COUNTIFS(База!$N$1:$N$67839,$B:$B,База!$E$1:$E$67839,"Тўғридан-тўғри келган мурожаатлар")</f>
        <v>43</v>
      </c>
    </row>
    <row r="18" spans="1:11" ht="41.25" customHeight="1" x14ac:dyDescent="0.25">
      <c r="A18" s="45">
        <v>13</v>
      </c>
      <c r="B18" s="32" t="s">
        <v>191</v>
      </c>
      <c r="C18" s="47">
        <f t="shared" si="1"/>
        <v>198</v>
      </c>
      <c r="D18" s="25">
        <f>+COUNTIFS(База!$N$1:$N$67839,$B:$B,База!$E$1:$E$67839,"Президент портали")</f>
        <v>169</v>
      </c>
      <c r="E18" s="25">
        <f>+COUNTIFS(База!$N$1:$N$67839,$B:$B,База!$E$1:$E$67839,"Тадбиркор виртуал офиси ахборот портали")</f>
        <v>8</v>
      </c>
      <c r="F18" s="25">
        <f>+COUNTIFS(База!$N$1:$N$67839,$B:$B,База!$E$1:$E$67839,"Вазирлар Маҳкамаси")</f>
        <v>1</v>
      </c>
      <c r="G18" s="25">
        <f>+COUNTIFS(База!$N$1:$N$67839,$B:$B,База!$E$1:$E$67839,"Бош Прокуратура портали")</f>
        <v>8</v>
      </c>
      <c r="H18" s="25">
        <f>+COUNTIFS(База!$N$1:$N$67839,$B:$B,База!$E$1:$E$67839,"Марказий банк")</f>
        <v>8</v>
      </c>
      <c r="I18" s="25">
        <f>+COUNTIFS(База!$N$1:$N$67839,$B:$B,База!$E$1:$E$67839,"Касаба уюшмаси федерацияси портали")</f>
        <v>0</v>
      </c>
      <c r="J18" s="25">
        <f>+COUNTIFS(База!$N$1:$N$67839,$B:$B,База!$E$1:$E$67839,"Ишонч телефони")</f>
        <v>3</v>
      </c>
      <c r="K18" s="25">
        <f>+COUNTIFS(База!$N$1:$N$67839,$B:$B,База!$E$1:$E$67839,"Тўғридан-тўғри келган мурожаатлар")</f>
        <v>1</v>
      </c>
    </row>
    <row r="19" spans="1:11" ht="41.25" customHeight="1" x14ac:dyDescent="0.25">
      <c r="A19" s="45">
        <v>14</v>
      </c>
      <c r="B19" s="32" t="s">
        <v>709</v>
      </c>
      <c r="C19" s="47">
        <f t="shared" si="1"/>
        <v>156</v>
      </c>
      <c r="D19" s="25">
        <f>+COUNTIFS(База!$N$1:$N$67839,$B:$B,База!$E$1:$E$67839,"Президент портали")</f>
        <v>121</v>
      </c>
      <c r="E19" s="25">
        <f>+COUNTIFS(База!$N$1:$N$67839,$B:$B,База!$E$1:$E$67839,"Тадбиркор виртуал офиси ахборот портали")</f>
        <v>16</v>
      </c>
      <c r="F19" s="25">
        <f>+COUNTIFS(База!$N$1:$N$67839,$B:$B,База!$E$1:$E$67839,"Вазирлар Маҳкамаси")</f>
        <v>1</v>
      </c>
      <c r="G19" s="25">
        <f>+COUNTIFS(База!$N$1:$N$67839,$B:$B,База!$E$1:$E$67839,"Бош Прокуратура портали")</f>
        <v>9</v>
      </c>
      <c r="H19" s="25">
        <f>+COUNTIFS(База!$N$1:$N$67839,$B:$B,База!$E$1:$E$67839,"Марказий банк")</f>
        <v>7</v>
      </c>
      <c r="I19" s="25">
        <f>+COUNTIFS(База!$N$1:$N$67839,$B:$B,База!$E$1:$E$67839,"Касаба уюшмаси федерацияси портали")</f>
        <v>0</v>
      </c>
      <c r="J19" s="25">
        <f>+COUNTIFS(База!$N$1:$N$67839,$B:$B,База!$E$1:$E$67839,"Ишонч телефони")</f>
        <v>2</v>
      </c>
      <c r="K19" s="25">
        <f>+COUNTIFS(База!$N$1:$N$67839,$B:$B,База!$E$1:$E$67839,"Тўғридан-тўғри келган мурожаатлар")</f>
        <v>0</v>
      </c>
    </row>
  </sheetData>
  <mergeCells count="7">
    <mergeCell ref="A5:B5"/>
    <mergeCell ref="A1:K1"/>
    <mergeCell ref="A3:A4"/>
    <mergeCell ref="B3:B4"/>
    <mergeCell ref="C3:C4"/>
    <mergeCell ref="D3:K3"/>
    <mergeCell ref="I2:K2"/>
  </mergeCells>
  <printOptions horizontalCentered="1"/>
  <pageMargins left="0.31496062992125984" right="0.19685039370078741" top="0.39370078740157483" bottom="0.19685039370078741" header="0.31496062992125984" footer="0.28999999999999998"/>
  <pageSetup paperSize="9" scale="6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42F2E-1EEA-4997-BC2B-92B068B8BBED}">
  <sheetPr>
    <tabColor rgb="FF00B0F0"/>
  </sheetPr>
  <dimension ref="A2:S20"/>
  <sheetViews>
    <sheetView showGridLines="0" view="pageBreakPreview" zoomScale="55" zoomScaleNormal="55" zoomScaleSheetLayoutView="55" workbookViewId="0">
      <selection activeCell="N3" sqref="N3:P3"/>
    </sheetView>
  </sheetViews>
  <sheetFormatPr defaultRowHeight="15" x14ac:dyDescent="0.25"/>
  <cols>
    <col min="1" max="1" width="5" customWidth="1"/>
    <col min="2" max="2" width="39.42578125" customWidth="1"/>
    <col min="3" max="3" width="13.85546875" customWidth="1"/>
    <col min="4" max="4" width="15.28515625" customWidth="1"/>
    <col min="5" max="5" width="12.5703125" style="93" customWidth="1"/>
    <col min="6" max="6" width="14.140625" style="93" customWidth="1"/>
    <col min="7" max="7" width="14.28515625" customWidth="1"/>
    <col min="8" max="8" width="18.7109375" style="93" customWidth="1"/>
    <col min="9" max="9" width="20.28515625" style="93" customWidth="1"/>
    <col min="10" max="10" width="19.140625" customWidth="1"/>
    <col min="11" max="11" width="19.5703125" customWidth="1"/>
    <col min="12" max="13" width="16.28515625" customWidth="1"/>
    <col min="14" max="14" width="15.140625" customWidth="1"/>
    <col min="15" max="15" width="14.85546875" customWidth="1"/>
    <col min="16" max="16" width="14.42578125" customWidth="1"/>
    <col min="17" max="17" width="11.42578125" bestFit="1" customWidth="1"/>
  </cols>
  <sheetData>
    <row r="2" spans="1:19" ht="36" customHeight="1" x14ac:dyDescent="0.25">
      <c r="A2" s="137" t="s">
        <v>1649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</row>
    <row r="3" spans="1:19" ht="29.25" customHeight="1" x14ac:dyDescent="0.25">
      <c r="B3" s="33" t="s">
        <v>1647</v>
      </c>
      <c r="N3" s="141"/>
      <c r="O3" s="141"/>
      <c r="P3" s="141"/>
    </row>
    <row r="4" spans="1:19" ht="48" customHeight="1" x14ac:dyDescent="0.25">
      <c r="A4" s="138" t="s">
        <v>2</v>
      </c>
      <c r="B4" s="139" t="s">
        <v>25</v>
      </c>
      <c r="C4" s="140" t="s">
        <v>948</v>
      </c>
      <c r="D4" s="140" t="s">
        <v>949</v>
      </c>
      <c r="E4" s="140" t="s">
        <v>4</v>
      </c>
      <c r="F4" s="140"/>
      <c r="G4" s="140"/>
      <c r="H4" s="37" t="s">
        <v>950</v>
      </c>
      <c r="I4" s="37"/>
      <c r="J4" s="37" t="s">
        <v>951</v>
      </c>
      <c r="K4" s="37"/>
      <c r="L4" s="38"/>
      <c r="M4" s="38"/>
      <c r="N4" s="38"/>
      <c r="O4" s="38"/>
      <c r="P4" s="38"/>
    </row>
    <row r="5" spans="1:19" ht="135" customHeight="1" x14ac:dyDescent="0.25">
      <c r="A5" s="138"/>
      <c r="B5" s="139"/>
      <c r="C5" s="140"/>
      <c r="D5" s="140"/>
      <c r="E5" s="36" t="s">
        <v>858</v>
      </c>
      <c r="F5" s="36" t="s">
        <v>43</v>
      </c>
      <c r="G5" s="36" t="s">
        <v>906</v>
      </c>
      <c r="H5" s="37" t="s">
        <v>48</v>
      </c>
      <c r="I5" s="37" t="s">
        <v>111</v>
      </c>
      <c r="J5" s="36" t="s">
        <v>117</v>
      </c>
      <c r="K5" s="36" t="s">
        <v>82</v>
      </c>
      <c r="L5" s="36" t="s">
        <v>952</v>
      </c>
      <c r="M5" s="36" t="s">
        <v>953</v>
      </c>
      <c r="N5" s="36" t="s">
        <v>954</v>
      </c>
      <c r="O5" s="36" t="s">
        <v>955</v>
      </c>
      <c r="P5" s="36" t="s">
        <v>956</v>
      </c>
    </row>
    <row r="6" spans="1:19" ht="41.25" customHeight="1" x14ac:dyDescent="0.25">
      <c r="A6" s="34"/>
      <c r="B6" s="35" t="s">
        <v>947</v>
      </c>
      <c r="C6" s="39">
        <f>SUM(C7:C20)</f>
        <v>2711</v>
      </c>
      <c r="D6" s="40">
        <f>D7+D8+D9+D10+D11+D12+D13+D14+D15+D16+D17+D18+D19+D20</f>
        <v>1</v>
      </c>
      <c r="E6" s="36">
        <f t="shared" ref="E6:J6" si="0">SUM(E7:E20)</f>
        <v>263</v>
      </c>
      <c r="F6" s="36">
        <f t="shared" si="0"/>
        <v>2371</v>
      </c>
      <c r="G6" s="39">
        <f t="shared" si="0"/>
        <v>77</v>
      </c>
      <c r="H6" s="37">
        <f t="shared" si="0"/>
        <v>2350</v>
      </c>
      <c r="I6" s="37">
        <f t="shared" si="0"/>
        <v>361</v>
      </c>
      <c r="J6" s="39">
        <f t="shared" si="0"/>
        <v>546</v>
      </c>
      <c r="K6" s="39">
        <f t="shared" ref="K6:P6" si="1">SUM(K7:K20)</f>
        <v>1295</v>
      </c>
      <c r="L6" s="39">
        <f t="shared" si="1"/>
        <v>602</v>
      </c>
      <c r="M6" s="39">
        <f t="shared" si="1"/>
        <v>20</v>
      </c>
      <c r="N6" s="39">
        <f t="shared" si="1"/>
        <v>59</v>
      </c>
      <c r="O6" s="39">
        <f t="shared" si="1"/>
        <v>151</v>
      </c>
      <c r="P6" s="39">
        <f t="shared" si="1"/>
        <v>38</v>
      </c>
      <c r="Q6" s="26"/>
      <c r="R6" s="122">
        <f>1841/2711</f>
        <v>0.67908520841018072</v>
      </c>
      <c r="S6" s="122">
        <f>+L6/C6</f>
        <v>0.22205828107709333</v>
      </c>
    </row>
    <row r="7" spans="1:19" ht="48" customHeight="1" x14ac:dyDescent="0.55000000000000004">
      <c r="A7" s="41">
        <v>1</v>
      </c>
      <c r="B7" s="42" t="s">
        <v>242</v>
      </c>
      <c r="C7" s="30">
        <f>+E7+F7+G7</f>
        <v>157</v>
      </c>
      <c r="D7" s="31">
        <f>+C7/$C$6</f>
        <v>5.7912209516783476E-2</v>
      </c>
      <c r="E7" s="94">
        <f>+COUNTIFS(База!$N$1:$N$67839,$B:$B,База!$C$1:$C$67839,"ёзма")</f>
        <v>11</v>
      </c>
      <c r="F7" s="94">
        <f>+COUNTIFS(База!$N$1:$N$67839,$B:$B,База!$C$1:$C$67839,"Электрон")</f>
        <v>138</v>
      </c>
      <c r="G7" s="30">
        <f>+COUNTIFS(База!$N$1:$N$67839,$B:$B,База!$C$1:$C$67839,"Оғзаки")</f>
        <v>8</v>
      </c>
      <c r="H7" s="94">
        <f>+COUNTIFS(База!$N$1:$N$67839,$B$7:$B$20,База!$M$1:$M$67839,"Жисмоний шахс")</f>
        <v>144</v>
      </c>
      <c r="I7" s="94">
        <f>+COUNTIFS(База!$N$1:$N$67839,$B$7:$B$20,База!$M$1:$M$67839,"Юридик шахс")</f>
        <v>13</v>
      </c>
      <c r="J7" s="30">
        <f>+COUNTIFS(База!$N$1:$N$67839,'китобча 2'!$B$2:$B$65536,База!$AC$1:$AC$67839,"Ижобий ҳал қилинган")</f>
        <v>27</v>
      </c>
      <c r="K7" s="30">
        <f>+COUNTIFS(База!$N$1:$N$67839,'китобча 2'!$B$2:$B$65536,База!$AC$1:$AC$67839,"Ҳуқуқий маълумот бериш орқали ҳал қилинган")</f>
        <v>41</v>
      </c>
      <c r="L7" s="30">
        <f>+COUNTIFS(База!$N$1:$N$67839,'китобча 2'!$B$2:$B$65536,База!$AC$1:$AC$67839,"Тушунтириш берилган")</f>
        <v>47</v>
      </c>
      <c r="M7" s="30">
        <f>+COUNTIFS(База!$N$1:$N$67839,'китобча 2'!$B$2:$B$65536,База!$AC$1:$AC$67839,"Кўрмасдан қолдирилган")</f>
        <v>0</v>
      </c>
      <c r="N7" s="30">
        <f>+COUNTIFS(База!$N$1:$N$67839,'китобча 2'!$B$2:$B$65536,База!$AC$1:$AC$67839,"Рад этилган")</f>
        <v>0</v>
      </c>
      <c r="O7" s="30">
        <f>+COUNTIFS(База!$N$1:$N$67839,'китобча 2'!$B$2:$B$65536,База!$AC$1:$AC$67839,"Тугатилган")</f>
        <v>41</v>
      </c>
      <c r="P7" s="30">
        <f>+COUNTIFS(База!$N$1:$N$67839,'китобча 2'!$B$2:$B$65536,База!$AC$1:$AC$67839,"Кўриб чиқилмоқда")</f>
        <v>1</v>
      </c>
      <c r="Q7" s="27"/>
      <c r="R7" s="28"/>
      <c r="S7" s="70"/>
    </row>
    <row r="8" spans="1:19" ht="48" customHeight="1" x14ac:dyDescent="0.55000000000000004">
      <c r="A8" s="41">
        <v>2</v>
      </c>
      <c r="B8" s="24" t="s">
        <v>197</v>
      </c>
      <c r="C8" s="30">
        <f t="shared" ref="C8:C20" si="2">+E8+F8+G8</f>
        <v>104</v>
      </c>
      <c r="D8" s="31">
        <f t="shared" ref="D8:D20" si="3">+C8/$C$6</f>
        <v>3.8362227960162303E-2</v>
      </c>
      <c r="E8" s="94">
        <f>+COUNTIFS(База!N$1:N$67839,B:B,База!C$1:C$67839,"ёзма")</f>
        <v>12</v>
      </c>
      <c r="F8" s="94">
        <f>+COUNTIFS(База!$N$1:$N$67839,$B:$B,База!$C$1:$C$67839,"Электрон")</f>
        <v>86</v>
      </c>
      <c r="G8" s="30">
        <f>+COUNTIFS(База!$N$1:$N$67839,$B:$B,База!$C$1:$C$67839,"Оғзаки")</f>
        <v>6</v>
      </c>
      <c r="H8" s="94">
        <f>+COUNTIFS(База!N$1:N$67839,B8:B20,База!M$1:M$67839,"Жисмоний шахс")</f>
        <v>97</v>
      </c>
      <c r="I8" s="94">
        <f>+COUNTIFS(База!$N$1:$N$67839,$B$7:$B$20,База!$M$1:$M$67839,"Юридик шахс")</f>
        <v>7</v>
      </c>
      <c r="J8" s="30">
        <f>+COUNTIFS(База!$N$1:$N$67839,'китобча 2'!$B$2:$B$65536,База!$AC$1:$AC$67839,"Ижобий ҳал қилинган")</f>
        <v>24</v>
      </c>
      <c r="K8" s="30">
        <f>+COUNTIFS(База!$N$1:$N$67839,'китобча 2'!$B$2:$B$65536,База!$AC$1:$AC$67839,"Ҳуқуқий маълумот бериш орқали ҳал қилинган")</f>
        <v>57</v>
      </c>
      <c r="L8" s="30">
        <f>+COUNTIFS(База!$N$1:$N$67839,'китобча 2'!$B$2:$B$65536,База!$AC$1:$AC$67839,"Тушунтириш берилган")</f>
        <v>15</v>
      </c>
      <c r="M8" s="30">
        <f>+COUNTIFS(База!$N$1:$N$67839,'китобча 2'!$B$2:$B$65536,База!$AC$1:$AC$67839,"Кўрмасдан қолдирилган")</f>
        <v>2</v>
      </c>
      <c r="N8" s="30">
        <f>+COUNTIFS(База!$N$1:$N$67839,'китобча 2'!$B$2:$B$65536,База!$AC$1:$AC$67839,"Рад этилган")</f>
        <v>3</v>
      </c>
      <c r="O8" s="30">
        <f>+COUNTIFS(База!$N$1:$N$67839,'китобча 2'!$B$2:$B$65536,База!$AC$1:$AC$67839,"Тугатилган")</f>
        <v>2</v>
      </c>
      <c r="P8" s="30">
        <f>+COUNTIFS(База!$N$1:$N$67839,'китобча 2'!$B$2:$B$65536,База!$AC$1:$AC$67839,"Кўриб чиқилмоқда")</f>
        <v>1</v>
      </c>
      <c r="Q8" s="27"/>
      <c r="R8" s="28"/>
      <c r="S8" s="70"/>
    </row>
    <row r="9" spans="1:19" ht="48" customHeight="1" x14ac:dyDescent="0.55000000000000004">
      <c r="A9" s="41">
        <v>3</v>
      </c>
      <c r="B9" s="24" t="s">
        <v>182</v>
      </c>
      <c r="C9" s="30">
        <f t="shared" si="2"/>
        <v>90</v>
      </c>
      <c r="D9" s="31">
        <f t="shared" si="3"/>
        <v>3.3198081888601995E-2</v>
      </c>
      <c r="E9" s="94">
        <f>+COUNTIFS(База!N$1:N$67839,B:B,База!C$1:C$67839,"ёзма")</f>
        <v>10</v>
      </c>
      <c r="F9" s="94">
        <f>+COUNTIFS(База!$N$1:$N$67839,$B:$B,База!$C$1:$C$67839,"Электрон")</f>
        <v>77</v>
      </c>
      <c r="G9" s="30">
        <f>+COUNTIFS(База!$N$1:$N$67839,$B:$B,База!$C$1:$C$67839,"Оғзаки")</f>
        <v>3</v>
      </c>
      <c r="H9" s="94">
        <f>+COUNTIFS(База!N$1:N$67839,B9:B21,База!M$1:M$67839,"Жисмоний шахс")</f>
        <v>70</v>
      </c>
      <c r="I9" s="94">
        <f>+COUNTIFS(База!$N$1:$N$67839,$B$7:$B$20,База!$M$1:$M$67839,"Юридик шахс")</f>
        <v>20</v>
      </c>
      <c r="J9" s="30">
        <f>+COUNTIFS(База!$N$1:$N$67839,'китобча 2'!$B$2:$B$65536,База!$AC$1:$AC$67839,"Ижобий ҳал қилинган")</f>
        <v>20</v>
      </c>
      <c r="K9" s="30">
        <f>+COUNTIFS(База!$N$1:$N$67839,'китобча 2'!$B$2:$B$65536,База!$AC$1:$AC$67839,"Ҳуқуқий маълумот бериш орқали ҳал қилинган")</f>
        <v>57</v>
      </c>
      <c r="L9" s="30">
        <f>+COUNTIFS(База!$N$1:$N$67839,'китобча 2'!$B$2:$B$65536,База!$AC$1:$AC$67839,"Тушунтириш берилган")</f>
        <v>8</v>
      </c>
      <c r="M9" s="30">
        <f>+COUNTIFS(База!$N$1:$N$67839,'китобча 2'!$B$2:$B$65536,База!$AC$1:$AC$67839,"Кўрмасдан қолдирилган")</f>
        <v>1</v>
      </c>
      <c r="N9" s="30">
        <f>+COUNTIFS(База!$N$1:$N$67839,'китобча 2'!$B$2:$B$65536,База!$AC$1:$AC$67839,"Рад этилган")</f>
        <v>0</v>
      </c>
      <c r="O9" s="30">
        <f>+COUNTIFS(База!$N$1:$N$67839,'китобча 2'!$B$2:$B$65536,База!$AC$1:$AC$67839,"Тугатилган")</f>
        <v>2</v>
      </c>
      <c r="P9" s="30">
        <f>+COUNTIFS(База!$N$1:$N$67839,'китобча 2'!$B$2:$B$65536,База!$AC$1:$AC$67839,"Кўриб чиқилмоқда")</f>
        <v>2</v>
      </c>
      <c r="Q9" s="27"/>
      <c r="R9" s="28"/>
      <c r="S9" s="70"/>
    </row>
    <row r="10" spans="1:19" ht="48" customHeight="1" x14ac:dyDescent="0.55000000000000004">
      <c r="A10" s="41">
        <v>4</v>
      </c>
      <c r="B10" s="24" t="s">
        <v>261</v>
      </c>
      <c r="C10" s="30">
        <f t="shared" si="2"/>
        <v>137</v>
      </c>
      <c r="D10" s="31">
        <f t="shared" si="3"/>
        <v>5.0534857985983034E-2</v>
      </c>
      <c r="E10" s="94">
        <f>+COUNTIFS(База!N$1:N$67839,B:B,База!C$1:C$67839,"ёзма")</f>
        <v>7</v>
      </c>
      <c r="F10" s="94">
        <f>+COUNTIFS(База!$N$1:$N$67839,$B:$B,База!$C$1:$C$67839,"Электрон")</f>
        <v>127</v>
      </c>
      <c r="G10" s="30">
        <f>+COUNTIFS(База!$N$1:$N$67839,$B:$B,База!$C$1:$C$67839,"Оғзаки")</f>
        <v>3</v>
      </c>
      <c r="H10" s="94">
        <f>+COUNTIFS(База!N$1:N$67839,B10:B22,База!M$1:M$67839,"Жисмоний шахс")</f>
        <v>113</v>
      </c>
      <c r="I10" s="94">
        <f>+COUNTIFS(База!$N$1:$N$67839,$B$7:$B$20,База!$M$1:$M$67839,"Юридик шахс")</f>
        <v>24</v>
      </c>
      <c r="J10" s="30">
        <f>+COUNTIFS(База!$N$1:$N$67839,'китобча 2'!$B$2:$B$65536,База!$AC$1:$AC$67839,"Ижобий ҳал қилинган")</f>
        <v>41</v>
      </c>
      <c r="K10" s="30">
        <f>+COUNTIFS(База!$N$1:$N$67839,'китобча 2'!$B$2:$B$65536,База!$AC$1:$AC$67839,"Ҳуқуқий маълумот бериш орқали ҳал қилинган")</f>
        <v>62</v>
      </c>
      <c r="L10" s="30">
        <f>+COUNTIFS(База!$N$1:$N$67839,'китобча 2'!$B$2:$B$65536,База!$AC$1:$AC$67839,"Тушунтириш берилган")</f>
        <v>22</v>
      </c>
      <c r="M10" s="30">
        <f>+COUNTIFS(База!$N$1:$N$67839,'китобча 2'!$B$2:$B$65536,База!$AC$1:$AC$67839,"Кўрмасдан қолдирилган")</f>
        <v>0</v>
      </c>
      <c r="N10" s="30">
        <f>+COUNTIFS(База!$N$1:$N$67839,'китобча 2'!$B$2:$B$65536,База!$AC$1:$AC$67839,"Рад этилган")</f>
        <v>4</v>
      </c>
      <c r="O10" s="30">
        <f>+COUNTIFS(База!$N$1:$N$67839,'китобча 2'!$B$2:$B$65536,База!$AC$1:$AC$67839,"Тугатилган")</f>
        <v>3</v>
      </c>
      <c r="P10" s="30">
        <f>+COUNTIFS(База!$N$1:$N$67839,'китобча 2'!$B$2:$B$65536,База!$AC$1:$AC$67839,"Кўриб чиқилмоқда")</f>
        <v>5</v>
      </c>
      <c r="Q10" s="27"/>
      <c r="R10" s="28"/>
      <c r="S10" s="29"/>
    </row>
    <row r="11" spans="1:19" ht="48" customHeight="1" x14ac:dyDescent="0.55000000000000004">
      <c r="A11" s="41">
        <v>5</v>
      </c>
      <c r="B11" s="24" t="s">
        <v>221</v>
      </c>
      <c r="C11" s="30">
        <f t="shared" si="2"/>
        <v>173</v>
      </c>
      <c r="D11" s="31">
        <f t="shared" si="3"/>
        <v>6.3814090741423829E-2</v>
      </c>
      <c r="E11" s="94">
        <f>+COUNTIFS(База!N$1:N$67839,B:B,База!C$1:C$67839,"ёзма")</f>
        <v>8</v>
      </c>
      <c r="F11" s="94">
        <f>+COUNTIFS(База!$N$1:$N$67839,$B:$B,База!$C$1:$C$67839,"Электрон")</f>
        <v>160</v>
      </c>
      <c r="G11" s="30">
        <f>+COUNTIFS(База!$N$1:$N$67839,$B:$B,База!$C$1:$C$67839,"Оғзаки")</f>
        <v>5</v>
      </c>
      <c r="H11" s="94">
        <f>+COUNTIFS(База!N$1:N$67839,B11:B23,База!M$1:M$67839,"Жисмоний шахс")</f>
        <v>159</v>
      </c>
      <c r="I11" s="94">
        <f>+COUNTIFS(База!$N$1:$N$67839,$B$7:$B$20,База!$M$1:$M$67839,"Юридик шахс")</f>
        <v>14</v>
      </c>
      <c r="J11" s="30">
        <f>+COUNTIFS(База!$N$1:$N$67839,'китобча 2'!$B$2:$B$65536,База!$AC$1:$AC$67839,"Ижобий ҳал қилинган")</f>
        <v>23</v>
      </c>
      <c r="K11" s="30">
        <f>+COUNTIFS(База!$N$1:$N$67839,'китобча 2'!$B$2:$B$65536,База!$AC$1:$AC$67839,"Ҳуқуқий маълумот бериш орқали ҳал қилинган")</f>
        <v>62</v>
      </c>
      <c r="L11" s="30">
        <f>+COUNTIFS(База!$N$1:$N$67839,'китобча 2'!$B$2:$B$65536,База!$AC$1:$AC$67839,"Тушунтириш берилган")</f>
        <v>78</v>
      </c>
      <c r="M11" s="30">
        <f>+COUNTIFS(База!$N$1:$N$67839,'китобча 2'!$B$2:$B$65536,База!$AC$1:$AC$67839,"Кўрмасдан қолдирилган")</f>
        <v>0</v>
      </c>
      <c r="N11" s="30">
        <f>+COUNTIFS(База!$N$1:$N$67839,'китобча 2'!$B$2:$B$65536,База!$AC$1:$AC$67839,"Рад этилган")</f>
        <v>1</v>
      </c>
      <c r="O11" s="30">
        <f>+COUNTIFS(База!$N$1:$N$67839,'китобча 2'!$B$2:$B$65536,База!$AC$1:$AC$67839,"Тугатилган")</f>
        <v>6</v>
      </c>
      <c r="P11" s="30">
        <f>+COUNTIFS(База!$N$1:$N$67839,'китобча 2'!$B$2:$B$65536,База!$AC$1:$AC$67839,"Кўриб чиқилмоқда")</f>
        <v>3</v>
      </c>
      <c r="Q11" s="27"/>
      <c r="R11" s="28"/>
      <c r="S11" s="29"/>
    </row>
    <row r="12" spans="1:19" ht="48" customHeight="1" x14ac:dyDescent="0.55000000000000004">
      <c r="A12" s="41">
        <v>6</v>
      </c>
      <c r="B12" s="24" t="s">
        <v>313</v>
      </c>
      <c r="C12" s="30">
        <f t="shared" si="2"/>
        <v>249</v>
      </c>
      <c r="D12" s="31">
        <f t="shared" si="3"/>
        <v>9.1848026558465509E-2</v>
      </c>
      <c r="E12" s="94">
        <f>+COUNTIFS(База!N$1:N$67839,B:B,База!C$1:C$67839,"ёзма")</f>
        <v>7</v>
      </c>
      <c r="F12" s="94">
        <f>+COUNTIFS(База!$N$1:$N$67839,$B:$B,База!$C$1:$C$67839,"Электрон")</f>
        <v>233</v>
      </c>
      <c r="G12" s="30">
        <f>+COUNTIFS(База!$N$1:$N$67839,$B:$B,База!$C$1:$C$67839,"Оғзаки")</f>
        <v>9</v>
      </c>
      <c r="H12" s="94">
        <f>+COUNTIFS(База!N$1:N$67839,B12:B24,База!M$1:M$67839,"Жисмоний шахс")</f>
        <v>241</v>
      </c>
      <c r="I12" s="94">
        <f>+COUNTIFS(База!$N$1:$N$67839,$B$7:$B$20,База!$M$1:$M$67839,"Юридик шахс")</f>
        <v>8</v>
      </c>
      <c r="J12" s="30">
        <f>+COUNTIFS(База!$N$1:$N$67839,'китобча 2'!$B$2:$B$65536,База!$AC$1:$AC$67839,"Ижобий ҳал қилинган")</f>
        <v>57</v>
      </c>
      <c r="K12" s="30">
        <f>+COUNTIFS(База!$N$1:$N$67839,'китобча 2'!$B$2:$B$65536,База!$AC$1:$AC$67839,"Ҳуқуқий маълумот бериш орқали ҳал қилинган")</f>
        <v>139</v>
      </c>
      <c r="L12" s="30">
        <f>+COUNTIFS(База!$N$1:$N$67839,'китобча 2'!$B$2:$B$65536,База!$AC$1:$AC$67839,"Тушунтириш берилган")</f>
        <v>20</v>
      </c>
      <c r="M12" s="30">
        <f>+COUNTIFS(База!$N$1:$N$67839,'китобча 2'!$B$2:$B$65536,База!$AC$1:$AC$67839,"Кўрмасдан қолдирилган")</f>
        <v>0</v>
      </c>
      <c r="N12" s="30">
        <f>+COUNTIFS(База!$N$1:$N$67839,'китобча 2'!$B$2:$B$65536,База!$AC$1:$AC$67839,"Рад этилган")</f>
        <v>25</v>
      </c>
      <c r="O12" s="30">
        <f>+COUNTIFS(База!$N$1:$N$67839,'китобча 2'!$B$2:$B$65536,База!$AC$1:$AC$67839,"Тугатилган")</f>
        <v>6</v>
      </c>
      <c r="P12" s="30">
        <f>+COUNTIFS(База!$N$1:$N$67839,'китобча 2'!$B$2:$B$65536,База!$AC$1:$AC$67839,"Кўриб чиқилмоқда")</f>
        <v>2</v>
      </c>
      <c r="Q12" s="27"/>
      <c r="R12" s="28"/>
      <c r="S12" s="29"/>
    </row>
    <row r="13" spans="1:19" ht="48" customHeight="1" x14ac:dyDescent="0.55000000000000004">
      <c r="A13" s="41">
        <v>7</v>
      </c>
      <c r="B13" s="24" t="s">
        <v>303</v>
      </c>
      <c r="C13" s="30">
        <f t="shared" si="2"/>
        <v>159</v>
      </c>
      <c r="D13" s="31">
        <f t="shared" si="3"/>
        <v>5.8649944669863521E-2</v>
      </c>
      <c r="E13" s="94">
        <f>+COUNTIFS(База!N$1:N$67839,B:B,База!C$1:C$67839,"ёзма")</f>
        <v>8</v>
      </c>
      <c r="F13" s="94">
        <f>+COUNTIFS(База!$N$1:$N$67839,$B:$B,База!$C$1:$C$67839,"Электрон")</f>
        <v>150</v>
      </c>
      <c r="G13" s="30">
        <f>+COUNTIFS(База!$N$1:$N$67839,$B:$B,База!$C$1:$C$67839,"Оғзаки")</f>
        <v>1</v>
      </c>
      <c r="H13" s="94">
        <f>+COUNTIFS(База!N$1:N$67839,B13:B25,База!M$1:M$67839,"Жисмоний шахс")</f>
        <v>100</v>
      </c>
      <c r="I13" s="94">
        <f>+COUNTIFS(База!$N$1:$N$67839,$B$7:$B$20,База!$M$1:$M$67839,"Юридик шахс")</f>
        <v>59</v>
      </c>
      <c r="J13" s="30">
        <f>+COUNTIFS(База!$N$1:$N$67839,'китобча 2'!$B$2:$B$65536,База!$AC$1:$AC$67839,"Ижобий ҳал қилинган")</f>
        <v>23</v>
      </c>
      <c r="K13" s="30">
        <f>+COUNTIFS(База!$N$1:$N$67839,'китобча 2'!$B$2:$B$65536,База!$AC$1:$AC$67839,"Ҳуқуқий маълумот бериш орқали ҳал қилинган")</f>
        <v>124</v>
      </c>
      <c r="L13" s="30">
        <f>+COUNTIFS(База!$N$1:$N$67839,'китобча 2'!$B$2:$B$65536,База!$AC$1:$AC$67839,"Тушунтириш берилган")</f>
        <v>9</v>
      </c>
      <c r="M13" s="30">
        <f>+COUNTIFS(База!$N$1:$N$67839,'китобча 2'!$B$2:$B$65536,База!$AC$1:$AC$67839,"Кўрмасдан қолдирилган")</f>
        <v>0</v>
      </c>
      <c r="N13" s="30">
        <f>+COUNTIFS(База!$N$1:$N$67839,'китобча 2'!$B$2:$B$65536,База!$AC$1:$AC$67839,"Рад этилган")</f>
        <v>0</v>
      </c>
      <c r="O13" s="30">
        <f>+COUNTIFS(База!$N$1:$N$67839,'китобча 2'!$B$2:$B$65536,База!$AC$1:$AC$67839,"Тугатилган")</f>
        <v>2</v>
      </c>
      <c r="P13" s="30">
        <f>+COUNTIFS(База!$N$1:$N$67839,'китобча 2'!$B$2:$B$65536,База!$AC$1:$AC$67839,"Кўриб чиқилмоқда")</f>
        <v>1</v>
      </c>
      <c r="Q13" s="27"/>
      <c r="R13" s="28"/>
      <c r="S13" s="29"/>
    </row>
    <row r="14" spans="1:19" ht="48" customHeight="1" x14ac:dyDescent="0.55000000000000004">
      <c r="A14" s="41">
        <v>8</v>
      </c>
      <c r="B14" s="24" t="s">
        <v>379</v>
      </c>
      <c r="C14" s="30">
        <f t="shared" si="2"/>
        <v>243</v>
      </c>
      <c r="D14" s="31">
        <f t="shared" si="3"/>
        <v>8.9634821099225381E-2</v>
      </c>
      <c r="E14" s="94">
        <f>+COUNTIFS(База!N$1:N$67839,B:B,База!C$1:C$67839,"ёзма")</f>
        <v>18</v>
      </c>
      <c r="F14" s="94">
        <f>+COUNTIFS(База!$N$1:$N$67839,$B:$B,База!$C$1:$C$67839,"Электрон")</f>
        <v>217</v>
      </c>
      <c r="G14" s="30">
        <f>+COUNTIFS(База!$N$1:$N$67839,$B:$B,База!$C$1:$C$67839,"Оғзаки")</f>
        <v>8</v>
      </c>
      <c r="H14" s="94">
        <f>+COUNTIFS(База!N$1:N$67839,B14:B26,База!M$1:M$67839,"Жисмоний шахс")</f>
        <v>214</v>
      </c>
      <c r="I14" s="94">
        <f>+COUNTIFS(База!$N$1:$N$67839,$B$7:$B$20,База!$M$1:$M$67839,"Юридик шахс")</f>
        <v>29</v>
      </c>
      <c r="J14" s="30">
        <f>+COUNTIFS(База!$N$1:$N$67839,'китобча 2'!$B$2:$B$65536,База!$AC$1:$AC$67839,"Ижобий ҳал қилинган")</f>
        <v>47</v>
      </c>
      <c r="K14" s="30">
        <f>+COUNTIFS(База!$N$1:$N$67839,'китобча 2'!$B$2:$B$65536,База!$AC$1:$AC$67839,"Ҳуқуқий маълумот бериш орқали ҳал қилинган")</f>
        <v>67</v>
      </c>
      <c r="L14" s="30">
        <f>+COUNTIFS(База!$N$1:$N$67839,'китобча 2'!$B$2:$B$65536,База!$AC$1:$AC$67839,"Тушунтириш берилган")</f>
        <v>125</v>
      </c>
      <c r="M14" s="30">
        <f>+COUNTIFS(База!$N$1:$N$67839,'китобча 2'!$B$2:$B$65536,База!$AC$1:$AC$67839,"Кўрмасдан қолдирилган")</f>
        <v>1</v>
      </c>
      <c r="N14" s="30">
        <f>+COUNTIFS(База!$N$1:$N$67839,'китобча 2'!$B$2:$B$65536,База!$AC$1:$AC$67839,"Рад этилган")</f>
        <v>2</v>
      </c>
      <c r="O14" s="30">
        <f>+COUNTIFS(База!$N$1:$N$67839,'китобча 2'!$B$2:$B$65536,База!$AC$1:$AC$67839,"Тугатилган")</f>
        <v>0</v>
      </c>
      <c r="P14" s="30">
        <f>+COUNTIFS(База!$N$1:$N$67839,'китобча 2'!$B$2:$B$65536,База!$AC$1:$AC$67839,"Кўриб чиқилмоқда")</f>
        <v>1</v>
      </c>
      <c r="Q14" s="27"/>
      <c r="R14" s="28"/>
      <c r="S14" s="29"/>
    </row>
    <row r="15" spans="1:19" ht="48" customHeight="1" x14ac:dyDescent="0.55000000000000004">
      <c r="A15" s="41">
        <v>9</v>
      </c>
      <c r="B15" s="24" t="s">
        <v>756</v>
      </c>
      <c r="C15" s="30">
        <f t="shared" si="2"/>
        <v>53</v>
      </c>
      <c r="D15" s="31">
        <f t="shared" si="3"/>
        <v>1.9549981556621174E-2</v>
      </c>
      <c r="E15" s="94">
        <f>+COUNTIFS(База!N$1:N$67839,B:B,База!C$1:C$67839,"ёзма")</f>
        <v>2</v>
      </c>
      <c r="F15" s="94">
        <f>+COUNTIFS(База!$N$1:$N$67839,$B:$B,База!$C$1:$C$67839,"Электрон")</f>
        <v>50</v>
      </c>
      <c r="G15" s="30">
        <f>+COUNTIFS(База!$N$1:$N$67839,$B:$B,База!$C$1:$C$67839,"Оғзаки")</f>
        <v>1</v>
      </c>
      <c r="H15" s="94">
        <f>+COUNTIFS(База!N$1:N$67839,B15:B27,База!M$1:M$67839,"Жисмоний шахс")</f>
        <v>50</v>
      </c>
      <c r="I15" s="94">
        <f>+COUNTIFS(База!$N$1:$N$67839,$B$7:$B$20,База!$M$1:$M$67839,"Юридик шахс")</f>
        <v>3</v>
      </c>
      <c r="J15" s="30">
        <f>+COUNTIFS(База!$N$1:$N$67839,'китобча 2'!$B$2:$B$65536,База!$AC$1:$AC$67839,"Ижобий ҳал қилинган")</f>
        <v>15</v>
      </c>
      <c r="K15" s="30">
        <f>+COUNTIFS(База!$N$1:$N$67839,'китобча 2'!$B$2:$B$65536,База!$AC$1:$AC$67839,"Ҳуқуқий маълумот бериш орқали ҳал қилинган")</f>
        <v>35</v>
      </c>
      <c r="L15" s="30">
        <f>+COUNTIFS(База!$N$1:$N$67839,'китобча 2'!$B$2:$B$65536,База!$AC$1:$AC$67839,"Тушунтириш берилган")</f>
        <v>2</v>
      </c>
      <c r="M15" s="30">
        <f>+COUNTIFS(База!$N$1:$N$67839,'китобча 2'!$B$2:$B$65536,База!$AC$1:$AC$67839,"Кўрмасдан қолдирилган")</f>
        <v>0</v>
      </c>
      <c r="N15" s="30">
        <f>+COUNTIFS(База!$N$1:$N$67839,'китобча 2'!$B$2:$B$65536,База!$AC$1:$AC$67839,"Рад этилган")</f>
        <v>0</v>
      </c>
      <c r="O15" s="30">
        <f>+COUNTIFS(База!$N$1:$N$67839,'китобча 2'!$B$2:$B$65536,База!$AC$1:$AC$67839,"Тугатилган")</f>
        <v>1</v>
      </c>
      <c r="P15" s="30">
        <f>+COUNTIFS(База!$N$1:$N$67839,'китобча 2'!$B$2:$B$65536,База!$AC$1:$AC$67839,"Кўриб чиқилмоқда")</f>
        <v>0</v>
      </c>
      <c r="Q15" s="27"/>
      <c r="R15" s="28"/>
      <c r="S15" s="29"/>
    </row>
    <row r="16" spans="1:19" ht="48" customHeight="1" x14ac:dyDescent="0.55000000000000004">
      <c r="A16" s="41">
        <v>10</v>
      </c>
      <c r="B16" s="24" t="s">
        <v>64</v>
      </c>
      <c r="C16" s="30">
        <f t="shared" si="2"/>
        <v>220</v>
      </c>
      <c r="D16" s="31">
        <f t="shared" si="3"/>
        <v>8.1150866838804875E-2</v>
      </c>
      <c r="E16" s="94">
        <f>+COUNTIFS(База!N$1:N$67839,B:B,База!C$1:C$67839,"ёзма")</f>
        <v>22</v>
      </c>
      <c r="F16" s="94">
        <f>+COUNTIFS(База!$N$1:$N$67839,$B:$B,База!$C$1:$C$67839,"Электрон")</f>
        <v>197</v>
      </c>
      <c r="G16" s="30">
        <f>+COUNTIFS(База!$N$1:$N$67839,$B:$B,База!$C$1:$C$67839,"Оғзаки")</f>
        <v>1</v>
      </c>
      <c r="H16" s="94">
        <f>+COUNTIFS(База!N$1:N$67839,B16:B28,База!M$1:M$67839,"Жисмоний шахс")</f>
        <v>204</v>
      </c>
      <c r="I16" s="94">
        <f>+COUNTIFS(База!$N$1:$N$67839,$B$7:$B$20,База!$M$1:$M$67839,"Юридик шахс")</f>
        <v>16</v>
      </c>
      <c r="J16" s="30">
        <f>+COUNTIFS(База!$N$1:$N$67839,'китобча 2'!$B$2:$B$65536,База!$AC$1:$AC$67839,"Ижобий ҳал қилинган")</f>
        <v>38</v>
      </c>
      <c r="K16" s="30">
        <f>+COUNTIFS(База!$N$1:$N$67839,'китобча 2'!$B$2:$B$65536,База!$AC$1:$AC$67839,"Ҳуқуқий маълумот бериш орқали ҳал қилинган")</f>
        <v>91</v>
      </c>
      <c r="L16" s="30">
        <f>+COUNTIFS(База!$N$1:$N$67839,'китобча 2'!$B$2:$B$65536,База!$AC$1:$AC$67839,"Тушунтириш берилган")</f>
        <v>59</v>
      </c>
      <c r="M16" s="30">
        <f>+COUNTIFS(База!$N$1:$N$67839,'китобча 2'!$B$2:$B$65536,База!$AC$1:$AC$67839,"Кўрмасдан қолдирилган")</f>
        <v>4</v>
      </c>
      <c r="N16" s="30">
        <f>+COUNTIFS(База!$N$1:$N$67839,'китобча 2'!$B$2:$B$65536,База!$AC$1:$AC$67839,"Рад этилган")</f>
        <v>12</v>
      </c>
      <c r="O16" s="30">
        <f>+COUNTIFS(База!$N$1:$N$67839,'китобча 2'!$B$2:$B$65536,База!$AC$1:$AC$67839,"Тугатилган")</f>
        <v>10</v>
      </c>
      <c r="P16" s="30">
        <f>+COUNTIFS(База!$N$1:$N$67839,'китобча 2'!$B$2:$B$65536,База!$AC$1:$AC$67839,"Кўриб чиқилмоқда")</f>
        <v>6</v>
      </c>
      <c r="Q16" s="27"/>
      <c r="R16" s="28"/>
      <c r="S16" s="29"/>
    </row>
    <row r="17" spans="1:19" ht="48" customHeight="1" x14ac:dyDescent="0.55000000000000004">
      <c r="A17" s="41">
        <v>11</v>
      </c>
      <c r="B17" s="24" t="s">
        <v>49</v>
      </c>
      <c r="C17" s="30">
        <f t="shared" si="2"/>
        <v>203</v>
      </c>
      <c r="D17" s="31">
        <f t="shared" si="3"/>
        <v>7.4880118037624496E-2</v>
      </c>
      <c r="E17" s="94">
        <f>+COUNTIFS(База!N$1:N$67839,B:B,База!C$1:C$67839,"ёзма")</f>
        <v>26</v>
      </c>
      <c r="F17" s="94">
        <f>+COUNTIFS(База!$N$1:$N$67839,$B:$B,База!$C$1:$C$67839,"Электрон")</f>
        <v>171</v>
      </c>
      <c r="G17" s="30">
        <f>+COUNTIFS(База!$N$1:$N$67839,$B:$B,База!$C$1:$C$67839,"Оғзаки")</f>
        <v>6</v>
      </c>
      <c r="H17" s="94">
        <f>+COUNTIFS(База!N$1:N$67839,B17:B29,База!M$1:M$67839,"Жисмоний шахс")</f>
        <v>196</v>
      </c>
      <c r="I17" s="94">
        <f>+COUNTIFS(База!$N$1:$N$67839,$B$7:$B$20,База!$M$1:$M$67839,"Юридик шахс")</f>
        <v>7</v>
      </c>
      <c r="J17" s="30">
        <f>+COUNTIFS(База!$N$1:$N$67839,'китобча 2'!$B$2:$B$65536,База!$AC$1:$AC$67839,"Ижобий ҳал қилинган")</f>
        <v>37</v>
      </c>
      <c r="K17" s="30">
        <f>+COUNTIFS(База!$N$1:$N$67839,'китобча 2'!$B$2:$B$65536,База!$AC$1:$AC$67839,"Ҳуқуқий маълумот бериш орқали ҳал қилинган")</f>
        <v>67</v>
      </c>
      <c r="L17" s="30">
        <f>+COUNTIFS(База!$N$1:$N$67839,'китобча 2'!$B$2:$B$65536,База!$AC$1:$AC$67839,"Тушунтириш берилган")</f>
        <v>86</v>
      </c>
      <c r="M17" s="30">
        <f>+COUNTIFS(База!$N$1:$N$67839,'китобча 2'!$B$2:$B$65536,База!$AC$1:$AC$67839,"Кўрмасдан қолдирилган")</f>
        <v>3</v>
      </c>
      <c r="N17" s="30">
        <f>+COUNTIFS(База!$N$1:$N$67839,'китобча 2'!$B$2:$B$65536,База!$AC$1:$AC$67839,"Рад этилган")</f>
        <v>0</v>
      </c>
      <c r="O17" s="30">
        <f>+COUNTIFS(База!$N$1:$N$67839,'китобча 2'!$B$2:$B$65536,База!$AC$1:$AC$67839,"Тугатилган")</f>
        <v>7</v>
      </c>
      <c r="P17" s="30">
        <f>+COUNTIFS(База!$N$1:$N$67839,'китобча 2'!$B$2:$B$65536,База!$AC$1:$AC$67839,"Кўриб чиқилмоқда")</f>
        <v>3</v>
      </c>
      <c r="Q17" s="27"/>
      <c r="R17" s="28"/>
      <c r="S17" s="29"/>
    </row>
    <row r="18" spans="1:19" ht="48" customHeight="1" x14ac:dyDescent="0.55000000000000004">
      <c r="A18" s="41">
        <v>12</v>
      </c>
      <c r="B18" s="24" t="s">
        <v>141</v>
      </c>
      <c r="C18" s="30">
        <f t="shared" si="2"/>
        <v>569</v>
      </c>
      <c r="D18" s="31">
        <f t="shared" si="3"/>
        <v>0.2098856510512726</v>
      </c>
      <c r="E18" s="94">
        <f>+COUNTIFS(База!N$1:N$67839,B:B,База!C$1:C$67839,"ёзма")</f>
        <v>114</v>
      </c>
      <c r="F18" s="94">
        <f>+COUNTIFS(База!$N$1:$N$67839,$B:$B,База!$C$1:$C$67839,"Электрон")</f>
        <v>434</v>
      </c>
      <c r="G18" s="30">
        <f>+COUNTIFS(База!$N$1:$N$67839,$B:$B,База!$C$1:$C$67839,"Оғзаки")</f>
        <v>21</v>
      </c>
      <c r="H18" s="94">
        <f>+COUNTIFS(База!N$1:N$67839,B18:B30,База!M$1:M$67839,"Жисмоний шахс")</f>
        <v>471</v>
      </c>
      <c r="I18" s="94">
        <f>+COUNTIFS(База!$N$1:$N$67839,$B$7:$B$20,База!$M$1:$M$67839,"Юридик шахс")</f>
        <v>98</v>
      </c>
      <c r="J18" s="30">
        <f>+COUNTIFS(База!$N$1:$N$67839,'китобча 2'!$B$2:$B$65536,База!$AC$1:$AC$67839,"Ижобий ҳал қилинган")</f>
        <v>142</v>
      </c>
      <c r="K18" s="30">
        <f>+COUNTIFS(База!$N$1:$N$67839,'китобча 2'!$B$2:$B$65536,База!$AC$1:$AC$67839,"Ҳуқуқий маълумот бериш орқали ҳал қилинган")</f>
        <v>310</v>
      </c>
      <c r="L18" s="30">
        <f>+COUNTIFS(База!$N$1:$N$67839,'китобча 2'!$B$2:$B$65536,База!$AC$1:$AC$67839,"Тушунтириш берилган")</f>
        <v>70</v>
      </c>
      <c r="M18" s="30">
        <f>+COUNTIFS(База!$N$1:$N$67839,'китобча 2'!$B$2:$B$65536,База!$AC$1:$AC$67839,"Кўрмасдан қолдирилган")</f>
        <v>5</v>
      </c>
      <c r="N18" s="30">
        <f>+COUNTIFS(База!$N$1:$N$67839,'китобча 2'!$B$2:$B$65536,База!$AC$1:$AC$67839,"Рад этилган")</f>
        <v>0</v>
      </c>
      <c r="O18" s="30">
        <f>+COUNTIFS(База!$N$1:$N$67839,'китобча 2'!$B$2:$B$65536,База!$AC$1:$AC$67839,"Тугатилган")</f>
        <v>32</v>
      </c>
      <c r="P18" s="30">
        <f>+COUNTIFS(База!$N$1:$N$67839,'китобча 2'!$B$2:$B$65536,База!$AC$1:$AC$67839,"Кўриб чиқилмоқда")</f>
        <v>10</v>
      </c>
      <c r="Q18" s="27"/>
      <c r="R18" s="28"/>
      <c r="S18" s="29"/>
    </row>
    <row r="19" spans="1:19" ht="48" customHeight="1" x14ac:dyDescent="0.55000000000000004">
      <c r="A19" s="41">
        <v>13</v>
      </c>
      <c r="B19" s="24" t="s">
        <v>191</v>
      </c>
      <c r="C19" s="30">
        <f t="shared" si="2"/>
        <v>198</v>
      </c>
      <c r="D19" s="31">
        <f t="shared" si="3"/>
        <v>7.3035780154924387E-2</v>
      </c>
      <c r="E19" s="94">
        <f>+COUNTIFS(База!N$1:N$67839,B:B,База!C$1:C$67839,"ёзма")</f>
        <v>10</v>
      </c>
      <c r="F19" s="94">
        <f>+COUNTIFS(База!$N$1:$N$67839,$B:$B,База!$C$1:$C$67839,"Электрон")</f>
        <v>185</v>
      </c>
      <c r="G19" s="30">
        <f>+COUNTIFS(База!$N$1:$N$67839,$B:$B,База!$C$1:$C$67839,"Оғзаки")</f>
        <v>3</v>
      </c>
      <c r="H19" s="94">
        <f>+COUNTIFS(База!N$1:N$67839,B19:B31,База!M$1:M$67839,"Жисмоний шахс")</f>
        <v>165</v>
      </c>
      <c r="I19" s="94">
        <f>+COUNTIFS(База!$N$1:$N$67839,$B$7:$B$20,База!$M$1:$M$67839,"Юридик шахс")</f>
        <v>33</v>
      </c>
      <c r="J19" s="30">
        <f>+COUNTIFS(База!$N$1:$N$67839,'китобча 2'!$B$2:$B$65536,База!$AC$1:$AC$67839,"Ижобий ҳал қилинган")</f>
        <v>21</v>
      </c>
      <c r="K19" s="30">
        <f>+COUNTIFS(База!$N$1:$N$67839,'китобча 2'!$B$2:$B$65536,База!$AC$1:$AC$67839,"Ҳуқуқий маълумот бериш орқали ҳал қилинган")</f>
        <v>122</v>
      </c>
      <c r="L19" s="30">
        <f>+COUNTIFS(База!$N$1:$N$67839,'китобча 2'!$B$2:$B$65536,База!$AC$1:$AC$67839,"Тушунтириш берилган")</f>
        <v>22</v>
      </c>
      <c r="M19" s="30">
        <f>+COUNTIFS(База!$N$1:$N$67839,'китобча 2'!$B$2:$B$65536,База!$AC$1:$AC$67839,"Кўрмасдан қолдирилган")</f>
        <v>2</v>
      </c>
      <c r="N19" s="30">
        <f>+COUNTIFS(База!$N$1:$N$67839,'китобча 2'!$B$2:$B$65536,База!$AC$1:$AC$67839,"Рад этилган")</f>
        <v>4</v>
      </c>
      <c r="O19" s="30">
        <f>+COUNTIFS(База!$N$1:$N$67839,'китобча 2'!$B$2:$B$65536,База!$AC$1:$AC$67839,"Тугатилган")</f>
        <v>24</v>
      </c>
      <c r="P19" s="30">
        <f>+COUNTIFS(База!$N$1:$N$67839,'китобча 2'!$B$2:$B$65536,База!$AC$1:$AC$67839,"Кўриб чиқилмоқда")</f>
        <v>3</v>
      </c>
      <c r="Q19" s="27"/>
      <c r="R19" s="28"/>
      <c r="S19" s="29"/>
    </row>
    <row r="20" spans="1:19" ht="48" customHeight="1" x14ac:dyDescent="0.55000000000000004">
      <c r="A20" s="41">
        <v>14</v>
      </c>
      <c r="B20" s="24" t="s">
        <v>709</v>
      </c>
      <c r="C20" s="30">
        <f t="shared" si="2"/>
        <v>156</v>
      </c>
      <c r="D20" s="31">
        <f t="shared" si="3"/>
        <v>5.754334194024345E-2</v>
      </c>
      <c r="E20" s="94">
        <f>+COUNTIFS(База!N$1:N$67839,B:B,База!C$1:C$67839,"ёзма")</f>
        <v>8</v>
      </c>
      <c r="F20" s="94">
        <f>+COUNTIFS(База!$N$1:$N$67839,$B:$B,База!$C$1:$C$67839,"Электрон")</f>
        <v>146</v>
      </c>
      <c r="G20" s="30">
        <f>+COUNTIFS(База!$N$1:$N$67839,$B:$B,База!$C$1:$C$67839,"Оғзаки")</f>
        <v>2</v>
      </c>
      <c r="H20" s="94">
        <f>+COUNTIFS(База!N$1:N$67839,B20:B32,База!M$1:M$67839,"Жисмоний шахс")</f>
        <v>126</v>
      </c>
      <c r="I20" s="94">
        <f>+COUNTIFS(База!$N$1:$N$67839,$B$7:$B$20,База!$M$1:$M$67839,"Юридик шахс")</f>
        <v>30</v>
      </c>
      <c r="J20" s="30">
        <f>+COUNTIFS(База!$N$1:$N$67839,'китобча 2'!$B$2:$B$65536,База!$AC$1:$AC$67839,"Ижобий ҳал қилинган")</f>
        <v>31</v>
      </c>
      <c r="K20" s="30">
        <f>+COUNTIFS(База!$N$1:$N$67839,'китобча 2'!$B$2:$B$65536,База!$AC$1:$AC$67839,"Ҳуқуқий маълумот бериш орқали ҳал қилинган")</f>
        <v>61</v>
      </c>
      <c r="L20" s="30">
        <f>+COUNTIFS(База!$N$1:$N$67839,'китобча 2'!$B$2:$B$65536,База!$AC$1:$AC$67839,"Тушунтириш берилган")</f>
        <v>39</v>
      </c>
      <c r="M20" s="30">
        <f>+COUNTIFS(База!$N$1:$N$67839,'китобча 2'!$B$2:$B$65536,База!$AC$1:$AC$67839,"Кўрмасдан қолдирилган")</f>
        <v>2</v>
      </c>
      <c r="N20" s="30">
        <f>+COUNTIFS(База!$N$1:$N$67839,'китобча 2'!$B$2:$B$65536,База!$AC$1:$AC$67839,"Рад этилган")</f>
        <v>8</v>
      </c>
      <c r="O20" s="30">
        <f>+COUNTIFS(База!$N$1:$N$67839,'китобча 2'!$B$2:$B$65536,База!$AC$1:$AC$67839,"Тугатилган")</f>
        <v>15</v>
      </c>
      <c r="P20" s="30">
        <f>+COUNTIFS(База!$N$1:$N$67839,'китобча 2'!$B$2:$B$65536,База!$AC$1:$AC$67839,"Кўриб чиқилмоқда")</f>
        <v>0</v>
      </c>
      <c r="Q20" s="27"/>
      <c r="R20" s="28"/>
      <c r="S20" s="29"/>
    </row>
  </sheetData>
  <mergeCells count="7">
    <mergeCell ref="A2:P2"/>
    <mergeCell ref="A4:A5"/>
    <mergeCell ref="B4:B5"/>
    <mergeCell ref="C4:C5"/>
    <mergeCell ref="D4:D5"/>
    <mergeCell ref="E4:G4"/>
    <mergeCell ref="N3:P3"/>
  </mergeCells>
  <printOptions horizontalCentered="1"/>
  <pageMargins left="0.35433070866141736" right="0.19685039370078741" top="0.24" bottom="0.19685039370078741" header="0.32" footer="0.31496062992125984"/>
  <pageSetup paperSize="9" scale="52" orientation="landscape" r:id="rId1"/>
  <colBreaks count="1" manualBreakCount="1">
    <brk id="1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373D2-2268-4693-AD4A-BB574E159833}">
  <sheetPr filterMode="1">
    <tabColor rgb="FF00B0F0"/>
  </sheetPr>
  <dimension ref="A1:WWJ2635"/>
  <sheetViews>
    <sheetView view="pageBreakPreview" zoomScale="55" zoomScaleNormal="55" zoomScaleSheetLayoutView="55" workbookViewId="0">
      <pane xSplit="5" ySplit="7" topLeftCell="F2105" activePane="bottomRight" state="frozen"/>
      <selection activeCell="N407" sqref="N407:O407"/>
      <selection pane="topRight" activeCell="N407" sqref="N407:O407"/>
      <selection pane="bottomLeft" activeCell="N407" sqref="N407:O407"/>
      <selection pane="bottomRight" activeCell="I2133" sqref="I2133"/>
    </sheetView>
  </sheetViews>
  <sheetFormatPr defaultRowHeight="15" outlineLevelCol="2" x14ac:dyDescent="0.25"/>
  <cols>
    <col min="1" max="1" width="9" style="1" customWidth="1"/>
    <col min="2" max="2" width="13.28515625" style="1" customWidth="1"/>
    <col min="3" max="3" width="14.7109375" style="1" customWidth="1"/>
    <col min="4" max="4" width="30.85546875" style="1" customWidth="1"/>
    <col min="5" max="5" width="26.7109375" style="1" customWidth="1"/>
    <col min="6" max="6" width="17" style="1" customWidth="1"/>
    <col min="7" max="7" width="20" style="1" customWidth="1" outlineLevel="1"/>
    <col min="8" max="8" width="17.28515625" style="1" customWidth="1" outlineLevel="2"/>
    <col min="9" max="9" width="20" style="1" customWidth="1" outlineLevel="2"/>
    <col min="10" max="10" width="18" style="1" customWidth="1" outlineLevel="2"/>
    <col min="11" max="11" width="20" style="1" customWidth="1" outlineLevel="2"/>
    <col min="12" max="12" width="33.85546875" style="101" customWidth="1" outlineLevel="2"/>
    <col min="13" max="13" width="20" style="1" customWidth="1" outlineLevel="2"/>
    <col min="14" max="14" width="30" style="1" customWidth="1" outlineLevel="2"/>
    <col min="15" max="16" width="25" style="1" customWidth="1" outlineLevel="2"/>
    <col min="17" max="17" width="20.140625" style="1" customWidth="1" outlineLevel="2"/>
    <col min="18" max="18" width="11.140625" style="1" customWidth="1" outlineLevel="1"/>
    <col min="19" max="21" width="45" style="1" customWidth="1" outlineLevel="1"/>
    <col min="22" max="22" width="18.7109375" style="1" customWidth="1" outlineLevel="1"/>
    <col min="23" max="23" width="20.7109375" style="1" customWidth="1" outlineLevel="1"/>
    <col min="24" max="24" width="33.5703125" style="1" customWidth="1"/>
    <col min="25" max="25" width="35.28515625" style="1" customWidth="1"/>
    <col min="26" max="26" width="38.85546875" style="1" customWidth="1"/>
    <col min="27" max="27" width="36.28515625" style="1" customWidth="1"/>
    <col min="28" max="28" width="43.85546875" style="1" customWidth="1"/>
    <col min="29" max="30" width="30" style="1" customWidth="1"/>
    <col min="31" max="256" width="9.140625" style="1"/>
    <col min="257" max="257" width="9" style="1" customWidth="1"/>
    <col min="258" max="258" width="13.28515625" style="1" customWidth="1"/>
    <col min="259" max="259" width="14.7109375" style="1" customWidth="1"/>
    <col min="260" max="260" width="30.85546875" style="1" customWidth="1"/>
    <col min="261" max="261" width="26.7109375" style="1" customWidth="1"/>
    <col min="262" max="262" width="21.5703125" style="1" customWidth="1"/>
    <col min="263" max="263" width="22" style="1" bestFit="1" customWidth="1"/>
    <col min="264" max="264" width="20.7109375" style="1" bestFit="1" customWidth="1"/>
    <col min="265" max="265" width="22" style="1" bestFit="1" customWidth="1"/>
    <col min="266" max="266" width="19.85546875" style="1" bestFit="1" customWidth="1"/>
    <col min="267" max="267" width="17.42578125" style="1" bestFit="1" customWidth="1"/>
    <col min="268" max="268" width="29.7109375" style="1" bestFit="1" customWidth="1"/>
    <col min="269" max="269" width="24" style="1" customWidth="1"/>
    <col min="270" max="270" width="23.42578125" style="1" bestFit="1" customWidth="1"/>
    <col min="271" max="271" width="21.42578125" style="1" bestFit="1" customWidth="1"/>
    <col min="272" max="272" width="30.28515625" style="1" bestFit="1" customWidth="1"/>
    <col min="273" max="273" width="20.140625" style="1" bestFit="1" customWidth="1"/>
    <col min="274" max="274" width="11.140625" style="1" bestFit="1" customWidth="1"/>
    <col min="275" max="276" width="81.140625" style="1" bestFit="1" customWidth="1"/>
    <col min="277" max="277" width="81.7109375" style="1" bestFit="1" customWidth="1"/>
    <col min="278" max="278" width="18.7109375" style="1" bestFit="1" customWidth="1"/>
    <col min="279" max="279" width="20.7109375" style="1" bestFit="1" customWidth="1"/>
    <col min="280" max="280" width="33.5703125" style="1" bestFit="1" customWidth="1"/>
    <col min="281" max="281" width="35.28515625" style="1" bestFit="1" customWidth="1"/>
    <col min="282" max="282" width="38.85546875" style="1" bestFit="1" customWidth="1"/>
    <col min="283" max="283" width="36.28515625" style="1" bestFit="1" customWidth="1"/>
    <col min="284" max="284" width="0" style="1" hidden="1" customWidth="1"/>
    <col min="285" max="285" width="24.85546875" style="1" bestFit="1" customWidth="1"/>
    <col min="286" max="286" width="38.140625" style="1" customWidth="1"/>
    <col min="287" max="512" width="9.140625" style="1"/>
    <col min="513" max="513" width="9" style="1" customWidth="1"/>
    <col min="514" max="514" width="13.28515625" style="1" customWidth="1"/>
    <col min="515" max="515" width="14.7109375" style="1" customWidth="1"/>
    <col min="516" max="516" width="30.85546875" style="1" customWidth="1"/>
    <col min="517" max="517" width="26.7109375" style="1" customWidth="1"/>
    <col min="518" max="518" width="21.5703125" style="1" customWidth="1"/>
    <col min="519" max="519" width="22" style="1" bestFit="1" customWidth="1"/>
    <col min="520" max="520" width="20.7109375" style="1" bestFit="1" customWidth="1"/>
    <col min="521" max="521" width="22" style="1" bestFit="1" customWidth="1"/>
    <col min="522" max="522" width="19.85546875" style="1" bestFit="1" customWidth="1"/>
    <col min="523" max="523" width="17.42578125" style="1" bestFit="1" customWidth="1"/>
    <col min="524" max="524" width="29.7109375" style="1" bestFit="1" customWidth="1"/>
    <col min="525" max="525" width="24" style="1" customWidth="1"/>
    <col min="526" max="526" width="23.42578125" style="1" bestFit="1" customWidth="1"/>
    <col min="527" max="527" width="21.42578125" style="1" bestFit="1" customWidth="1"/>
    <col min="528" max="528" width="30.28515625" style="1" bestFit="1" customWidth="1"/>
    <col min="529" max="529" width="20.140625" style="1" bestFit="1" customWidth="1"/>
    <col min="530" max="530" width="11.140625" style="1" bestFit="1" customWidth="1"/>
    <col min="531" max="532" width="81.140625" style="1" bestFit="1" customWidth="1"/>
    <col min="533" max="533" width="81.7109375" style="1" bestFit="1" customWidth="1"/>
    <col min="534" max="534" width="18.7109375" style="1" bestFit="1" customWidth="1"/>
    <col min="535" max="535" width="20.7109375" style="1" bestFit="1" customWidth="1"/>
    <col min="536" max="536" width="33.5703125" style="1" bestFit="1" customWidth="1"/>
    <col min="537" max="537" width="35.28515625" style="1" bestFit="1" customWidth="1"/>
    <col min="538" max="538" width="38.85546875" style="1" bestFit="1" customWidth="1"/>
    <col min="539" max="539" width="36.28515625" style="1" bestFit="1" customWidth="1"/>
    <col min="540" max="540" width="0" style="1" hidden="1" customWidth="1"/>
    <col min="541" max="541" width="24.85546875" style="1" bestFit="1" customWidth="1"/>
    <col min="542" max="542" width="38.140625" style="1" customWidth="1"/>
    <col min="543" max="768" width="9.140625" style="1"/>
    <col min="769" max="769" width="9" style="1" customWidth="1"/>
    <col min="770" max="770" width="13.28515625" style="1" customWidth="1"/>
    <col min="771" max="771" width="14.7109375" style="1" customWidth="1"/>
    <col min="772" max="772" width="30.85546875" style="1" customWidth="1"/>
    <col min="773" max="773" width="26.7109375" style="1" customWidth="1"/>
    <col min="774" max="774" width="21.5703125" style="1" customWidth="1"/>
    <col min="775" max="775" width="22" style="1" bestFit="1" customWidth="1"/>
    <col min="776" max="776" width="20.7109375" style="1" bestFit="1" customWidth="1"/>
    <col min="777" max="777" width="22" style="1" bestFit="1" customWidth="1"/>
    <col min="778" max="778" width="19.85546875" style="1" bestFit="1" customWidth="1"/>
    <col min="779" max="779" width="17.42578125" style="1" bestFit="1" customWidth="1"/>
    <col min="780" max="780" width="29.7109375" style="1" bestFit="1" customWidth="1"/>
    <col min="781" max="781" width="24" style="1" customWidth="1"/>
    <col min="782" max="782" width="23.42578125" style="1" bestFit="1" customWidth="1"/>
    <col min="783" max="783" width="21.42578125" style="1" bestFit="1" customWidth="1"/>
    <col min="784" max="784" width="30.28515625" style="1" bestFit="1" customWidth="1"/>
    <col min="785" max="785" width="20.140625" style="1" bestFit="1" customWidth="1"/>
    <col min="786" max="786" width="11.140625" style="1" bestFit="1" customWidth="1"/>
    <col min="787" max="788" width="81.140625" style="1" bestFit="1" customWidth="1"/>
    <col min="789" max="789" width="81.7109375" style="1" bestFit="1" customWidth="1"/>
    <col min="790" max="790" width="18.7109375" style="1" bestFit="1" customWidth="1"/>
    <col min="791" max="791" width="20.7109375" style="1" bestFit="1" customWidth="1"/>
    <col min="792" max="792" width="33.5703125" style="1" bestFit="1" customWidth="1"/>
    <col min="793" max="793" width="35.28515625" style="1" bestFit="1" customWidth="1"/>
    <col min="794" max="794" width="38.85546875" style="1" bestFit="1" customWidth="1"/>
    <col min="795" max="795" width="36.28515625" style="1" bestFit="1" customWidth="1"/>
    <col min="796" max="796" width="0" style="1" hidden="1" customWidth="1"/>
    <col min="797" max="797" width="24.85546875" style="1" bestFit="1" customWidth="1"/>
    <col min="798" max="798" width="38.140625" style="1" customWidth="1"/>
    <col min="799" max="1024" width="9.140625" style="1"/>
    <col min="1025" max="1025" width="9" style="1" customWidth="1"/>
    <col min="1026" max="1026" width="13.28515625" style="1" customWidth="1"/>
    <col min="1027" max="1027" width="14.7109375" style="1" customWidth="1"/>
    <col min="1028" max="1028" width="30.85546875" style="1" customWidth="1"/>
    <col min="1029" max="1029" width="26.7109375" style="1" customWidth="1"/>
    <col min="1030" max="1030" width="21.5703125" style="1" customWidth="1"/>
    <col min="1031" max="1031" width="22" style="1" bestFit="1" customWidth="1"/>
    <col min="1032" max="1032" width="20.7109375" style="1" bestFit="1" customWidth="1"/>
    <col min="1033" max="1033" width="22" style="1" bestFit="1" customWidth="1"/>
    <col min="1034" max="1034" width="19.85546875" style="1" bestFit="1" customWidth="1"/>
    <col min="1035" max="1035" width="17.42578125" style="1" bestFit="1" customWidth="1"/>
    <col min="1036" max="1036" width="29.7109375" style="1" bestFit="1" customWidth="1"/>
    <col min="1037" max="1037" width="24" style="1" customWidth="1"/>
    <col min="1038" max="1038" width="23.42578125" style="1" bestFit="1" customWidth="1"/>
    <col min="1039" max="1039" width="21.42578125" style="1" bestFit="1" customWidth="1"/>
    <col min="1040" max="1040" width="30.28515625" style="1" bestFit="1" customWidth="1"/>
    <col min="1041" max="1041" width="20.140625" style="1" bestFit="1" customWidth="1"/>
    <col min="1042" max="1042" width="11.140625" style="1" bestFit="1" customWidth="1"/>
    <col min="1043" max="1044" width="81.140625" style="1" bestFit="1" customWidth="1"/>
    <col min="1045" max="1045" width="81.7109375" style="1" bestFit="1" customWidth="1"/>
    <col min="1046" max="1046" width="18.7109375" style="1" bestFit="1" customWidth="1"/>
    <col min="1047" max="1047" width="20.7109375" style="1" bestFit="1" customWidth="1"/>
    <col min="1048" max="1048" width="33.5703125" style="1" bestFit="1" customWidth="1"/>
    <col min="1049" max="1049" width="35.28515625" style="1" bestFit="1" customWidth="1"/>
    <col min="1050" max="1050" width="38.85546875" style="1" bestFit="1" customWidth="1"/>
    <col min="1051" max="1051" width="36.28515625" style="1" bestFit="1" customWidth="1"/>
    <col min="1052" max="1052" width="0" style="1" hidden="1" customWidth="1"/>
    <col min="1053" max="1053" width="24.85546875" style="1" bestFit="1" customWidth="1"/>
    <col min="1054" max="1054" width="38.140625" style="1" customWidth="1"/>
    <col min="1055" max="1280" width="9.140625" style="1"/>
    <col min="1281" max="1281" width="9" style="1" customWidth="1"/>
    <col min="1282" max="1282" width="13.28515625" style="1" customWidth="1"/>
    <col min="1283" max="1283" width="14.7109375" style="1" customWidth="1"/>
    <col min="1284" max="1284" width="30.85546875" style="1" customWidth="1"/>
    <col min="1285" max="1285" width="26.7109375" style="1" customWidth="1"/>
    <col min="1286" max="1286" width="21.5703125" style="1" customWidth="1"/>
    <col min="1287" max="1287" width="22" style="1" bestFit="1" customWidth="1"/>
    <col min="1288" max="1288" width="20.7109375" style="1" bestFit="1" customWidth="1"/>
    <col min="1289" max="1289" width="22" style="1" bestFit="1" customWidth="1"/>
    <col min="1290" max="1290" width="19.85546875" style="1" bestFit="1" customWidth="1"/>
    <col min="1291" max="1291" width="17.42578125" style="1" bestFit="1" customWidth="1"/>
    <col min="1292" max="1292" width="29.7109375" style="1" bestFit="1" customWidth="1"/>
    <col min="1293" max="1293" width="24" style="1" customWidth="1"/>
    <col min="1294" max="1294" width="23.42578125" style="1" bestFit="1" customWidth="1"/>
    <col min="1295" max="1295" width="21.42578125" style="1" bestFit="1" customWidth="1"/>
    <col min="1296" max="1296" width="30.28515625" style="1" bestFit="1" customWidth="1"/>
    <col min="1297" max="1297" width="20.140625" style="1" bestFit="1" customWidth="1"/>
    <col min="1298" max="1298" width="11.140625" style="1" bestFit="1" customWidth="1"/>
    <col min="1299" max="1300" width="81.140625" style="1" bestFit="1" customWidth="1"/>
    <col min="1301" max="1301" width="81.7109375" style="1" bestFit="1" customWidth="1"/>
    <col min="1302" max="1302" width="18.7109375" style="1" bestFit="1" customWidth="1"/>
    <col min="1303" max="1303" width="20.7109375" style="1" bestFit="1" customWidth="1"/>
    <col min="1304" max="1304" width="33.5703125" style="1" bestFit="1" customWidth="1"/>
    <col min="1305" max="1305" width="35.28515625" style="1" bestFit="1" customWidth="1"/>
    <col min="1306" max="1306" width="38.85546875" style="1" bestFit="1" customWidth="1"/>
    <col min="1307" max="1307" width="36.28515625" style="1" bestFit="1" customWidth="1"/>
    <col min="1308" max="1308" width="0" style="1" hidden="1" customWidth="1"/>
    <col min="1309" max="1309" width="24.85546875" style="1" bestFit="1" customWidth="1"/>
    <col min="1310" max="1310" width="38.140625" style="1" customWidth="1"/>
    <col min="1311" max="1536" width="9.140625" style="1"/>
    <col min="1537" max="1537" width="9" style="1" customWidth="1"/>
    <col min="1538" max="1538" width="13.28515625" style="1" customWidth="1"/>
    <col min="1539" max="1539" width="14.7109375" style="1" customWidth="1"/>
    <col min="1540" max="1540" width="30.85546875" style="1" customWidth="1"/>
    <col min="1541" max="1541" width="26.7109375" style="1" customWidth="1"/>
    <col min="1542" max="1542" width="21.5703125" style="1" customWidth="1"/>
    <col min="1543" max="1543" width="22" style="1" bestFit="1" customWidth="1"/>
    <col min="1544" max="1544" width="20.7109375" style="1" bestFit="1" customWidth="1"/>
    <col min="1545" max="1545" width="22" style="1" bestFit="1" customWidth="1"/>
    <col min="1546" max="1546" width="19.85546875" style="1" bestFit="1" customWidth="1"/>
    <col min="1547" max="1547" width="17.42578125" style="1" bestFit="1" customWidth="1"/>
    <col min="1548" max="1548" width="29.7109375" style="1" bestFit="1" customWidth="1"/>
    <col min="1549" max="1549" width="24" style="1" customWidth="1"/>
    <col min="1550" max="1550" width="23.42578125" style="1" bestFit="1" customWidth="1"/>
    <col min="1551" max="1551" width="21.42578125" style="1" bestFit="1" customWidth="1"/>
    <col min="1552" max="1552" width="30.28515625" style="1" bestFit="1" customWidth="1"/>
    <col min="1553" max="1553" width="20.140625" style="1" bestFit="1" customWidth="1"/>
    <col min="1554" max="1554" width="11.140625" style="1" bestFit="1" customWidth="1"/>
    <col min="1555" max="1556" width="81.140625" style="1" bestFit="1" customWidth="1"/>
    <col min="1557" max="1557" width="81.7109375" style="1" bestFit="1" customWidth="1"/>
    <col min="1558" max="1558" width="18.7109375" style="1" bestFit="1" customWidth="1"/>
    <col min="1559" max="1559" width="20.7109375" style="1" bestFit="1" customWidth="1"/>
    <col min="1560" max="1560" width="33.5703125" style="1" bestFit="1" customWidth="1"/>
    <col min="1561" max="1561" width="35.28515625" style="1" bestFit="1" customWidth="1"/>
    <col min="1562" max="1562" width="38.85546875" style="1" bestFit="1" customWidth="1"/>
    <col min="1563" max="1563" width="36.28515625" style="1" bestFit="1" customWidth="1"/>
    <col min="1564" max="1564" width="0" style="1" hidden="1" customWidth="1"/>
    <col min="1565" max="1565" width="24.85546875" style="1" bestFit="1" customWidth="1"/>
    <col min="1566" max="1566" width="38.140625" style="1" customWidth="1"/>
    <col min="1567" max="1792" width="9.140625" style="1"/>
    <col min="1793" max="1793" width="9" style="1" customWidth="1"/>
    <col min="1794" max="1794" width="13.28515625" style="1" customWidth="1"/>
    <col min="1795" max="1795" width="14.7109375" style="1" customWidth="1"/>
    <col min="1796" max="1796" width="30.85546875" style="1" customWidth="1"/>
    <col min="1797" max="1797" width="26.7109375" style="1" customWidth="1"/>
    <col min="1798" max="1798" width="21.5703125" style="1" customWidth="1"/>
    <col min="1799" max="1799" width="22" style="1" bestFit="1" customWidth="1"/>
    <col min="1800" max="1800" width="20.7109375" style="1" bestFit="1" customWidth="1"/>
    <col min="1801" max="1801" width="22" style="1" bestFit="1" customWidth="1"/>
    <col min="1802" max="1802" width="19.85546875" style="1" bestFit="1" customWidth="1"/>
    <col min="1803" max="1803" width="17.42578125" style="1" bestFit="1" customWidth="1"/>
    <col min="1804" max="1804" width="29.7109375" style="1" bestFit="1" customWidth="1"/>
    <col min="1805" max="1805" width="24" style="1" customWidth="1"/>
    <col min="1806" max="1806" width="23.42578125" style="1" bestFit="1" customWidth="1"/>
    <col min="1807" max="1807" width="21.42578125" style="1" bestFit="1" customWidth="1"/>
    <col min="1808" max="1808" width="30.28515625" style="1" bestFit="1" customWidth="1"/>
    <col min="1809" max="1809" width="20.140625" style="1" bestFit="1" customWidth="1"/>
    <col min="1810" max="1810" width="11.140625" style="1" bestFit="1" customWidth="1"/>
    <col min="1811" max="1812" width="81.140625" style="1" bestFit="1" customWidth="1"/>
    <col min="1813" max="1813" width="81.7109375" style="1" bestFit="1" customWidth="1"/>
    <col min="1814" max="1814" width="18.7109375" style="1" bestFit="1" customWidth="1"/>
    <col min="1815" max="1815" width="20.7109375" style="1" bestFit="1" customWidth="1"/>
    <col min="1816" max="1816" width="33.5703125" style="1" bestFit="1" customWidth="1"/>
    <col min="1817" max="1817" width="35.28515625" style="1" bestFit="1" customWidth="1"/>
    <col min="1818" max="1818" width="38.85546875" style="1" bestFit="1" customWidth="1"/>
    <col min="1819" max="1819" width="36.28515625" style="1" bestFit="1" customWidth="1"/>
    <col min="1820" max="1820" width="0" style="1" hidden="1" customWidth="1"/>
    <col min="1821" max="1821" width="24.85546875" style="1" bestFit="1" customWidth="1"/>
    <col min="1822" max="1822" width="38.140625" style="1" customWidth="1"/>
    <col min="1823" max="2048" width="9.140625" style="1"/>
    <col min="2049" max="2049" width="9" style="1" customWidth="1"/>
    <col min="2050" max="2050" width="13.28515625" style="1" customWidth="1"/>
    <col min="2051" max="2051" width="14.7109375" style="1" customWidth="1"/>
    <col min="2052" max="2052" width="30.85546875" style="1" customWidth="1"/>
    <col min="2053" max="2053" width="26.7109375" style="1" customWidth="1"/>
    <col min="2054" max="2054" width="21.5703125" style="1" customWidth="1"/>
    <col min="2055" max="2055" width="22" style="1" bestFit="1" customWidth="1"/>
    <col min="2056" max="2056" width="20.7109375" style="1" bestFit="1" customWidth="1"/>
    <col min="2057" max="2057" width="22" style="1" bestFit="1" customWidth="1"/>
    <col min="2058" max="2058" width="19.85546875" style="1" bestFit="1" customWidth="1"/>
    <col min="2059" max="2059" width="17.42578125" style="1" bestFit="1" customWidth="1"/>
    <col min="2060" max="2060" width="29.7109375" style="1" bestFit="1" customWidth="1"/>
    <col min="2061" max="2061" width="24" style="1" customWidth="1"/>
    <col min="2062" max="2062" width="23.42578125" style="1" bestFit="1" customWidth="1"/>
    <col min="2063" max="2063" width="21.42578125" style="1" bestFit="1" customWidth="1"/>
    <col min="2064" max="2064" width="30.28515625" style="1" bestFit="1" customWidth="1"/>
    <col min="2065" max="2065" width="20.140625" style="1" bestFit="1" customWidth="1"/>
    <col min="2066" max="2066" width="11.140625" style="1" bestFit="1" customWidth="1"/>
    <col min="2067" max="2068" width="81.140625" style="1" bestFit="1" customWidth="1"/>
    <col min="2069" max="2069" width="81.7109375" style="1" bestFit="1" customWidth="1"/>
    <col min="2070" max="2070" width="18.7109375" style="1" bestFit="1" customWidth="1"/>
    <col min="2071" max="2071" width="20.7109375" style="1" bestFit="1" customWidth="1"/>
    <col min="2072" max="2072" width="33.5703125" style="1" bestFit="1" customWidth="1"/>
    <col min="2073" max="2073" width="35.28515625" style="1" bestFit="1" customWidth="1"/>
    <col min="2074" max="2074" width="38.85546875" style="1" bestFit="1" customWidth="1"/>
    <col min="2075" max="2075" width="36.28515625" style="1" bestFit="1" customWidth="1"/>
    <col min="2076" max="2076" width="0" style="1" hidden="1" customWidth="1"/>
    <col min="2077" max="2077" width="24.85546875" style="1" bestFit="1" customWidth="1"/>
    <col min="2078" max="2078" width="38.140625" style="1" customWidth="1"/>
    <col min="2079" max="2304" width="9.140625" style="1"/>
    <col min="2305" max="2305" width="9" style="1" customWidth="1"/>
    <col min="2306" max="2306" width="13.28515625" style="1" customWidth="1"/>
    <col min="2307" max="2307" width="14.7109375" style="1" customWidth="1"/>
    <col min="2308" max="2308" width="30.85546875" style="1" customWidth="1"/>
    <col min="2309" max="2309" width="26.7109375" style="1" customWidth="1"/>
    <col min="2310" max="2310" width="21.5703125" style="1" customWidth="1"/>
    <col min="2311" max="2311" width="22" style="1" bestFit="1" customWidth="1"/>
    <col min="2312" max="2312" width="20.7109375" style="1" bestFit="1" customWidth="1"/>
    <col min="2313" max="2313" width="22" style="1" bestFit="1" customWidth="1"/>
    <col min="2314" max="2314" width="19.85546875" style="1" bestFit="1" customWidth="1"/>
    <col min="2315" max="2315" width="17.42578125" style="1" bestFit="1" customWidth="1"/>
    <col min="2316" max="2316" width="29.7109375" style="1" bestFit="1" customWidth="1"/>
    <col min="2317" max="2317" width="24" style="1" customWidth="1"/>
    <col min="2318" max="2318" width="23.42578125" style="1" bestFit="1" customWidth="1"/>
    <col min="2319" max="2319" width="21.42578125" style="1" bestFit="1" customWidth="1"/>
    <col min="2320" max="2320" width="30.28515625" style="1" bestFit="1" customWidth="1"/>
    <col min="2321" max="2321" width="20.140625" style="1" bestFit="1" customWidth="1"/>
    <col min="2322" max="2322" width="11.140625" style="1" bestFit="1" customWidth="1"/>
    <col min="2323" max="2324" width="81.140625" style="1" bestFit="1" customWidth="1"/>
    <col min="2325" max="2325" width="81.7109375" style="1" bestFit="1" customWidth="1"/>
    <col min="2326" max="2326" width="18.7109375" style="1" bestFit="1" customWidth="1"/>
    <col min="2327" max="2327" width="20.7109375" style="1" bestFit="1" customWidth="1"/>
    <col min="2328" max="2328" width="33.5703125" style="1" bestFit="1" customWidth="1"/>
    <col min="2329" max="2329" width="35.28515625" style="1" bestFit="1" customWidth="1"/>
    <col min="2330" max="2330" width="38.85546875" style="1" bestFit="1" customWidth="1"/>
    <col min="2331" max="2331" width="36.28515625" style="1" bestFit="1" customWidth="1"/>
    <col min="2332" max="2332" width="0" style="1" hidden="1" customWidth="1"/>
    <col min="2333" max="2333" width="24.85546875" style="1" bestFit="1" customWidth="1"/>
    <col min="2334" max="2334" width="38.140625" style="1" customWidth="1"/>
    <col min="2335" max="2560" width="9.140625" style="1"/>
    <col min="2561" max="2561" width="9" style="1" customWidth="1"/>
    <col min="2562" max="2562" width="13.28515625" style="1" customWidth="1"/>
    <col min="2563" max="2563" width="14.7109375" style="1" customWidth="1"/>
    <col min="2564" max="2564" width="30.85546875" style="1" customWidth="1"/>
    <col min="2565" max="2565" width="26.7109375" style="1" customWidth="1"/>
    <col min="2566" max="2566" width="21.5703125" style="1" customWidth="1"/>
    <col min="2567" max="2567" width="22" style="1" bestFit="1" customWidth="1"/>
    <col min="2568" max="2568" width="20.7109375" style="1" bestFit="1" customWidth="1"/>
    <col min="2569" max="2569" width="22" style="1" bestFit="1" customWidth="1"/>
    <col min="2570" max="2570" width="19.85546875" style="1" bestFit="1" customWidth="1"/>
    <col min="2571" max="2571" width="17.42578125" style="1" bestFit="1" customWidth="1"/>
    <col min="2572" max="2572" width="29.7109375" style="1" bestFit="1" customWidth="1"/>
    <col min="2573" max="2573" width="24" style="1" customWidth="1"/>
    <col min="2574" max="2574" width="23.42578125" style="1" bestFit="1" customWidth="1"/>
    <col min="2575" max="2575" width="21.42578125" style="1" bestFit="1" customWidth="1"/>
    <col min="2576" max="2576" width="30.28515625" style="1" bestFit="1" customWidth="1"/>
    <col min="2577" max="2577" width="20.140625" style="1" bestFit="1" customWidth="1"/>
    <col min="2578" max="2578" width="11.140625" style="1" bestFit="1" customWidth="1"/>
    <col min="2579" max="2580" width="81.140625" style="1" bestFit="1" customWidth="1"/>
    <col min="2581" max="2581" width="81.7109375" style="1" bestFit="1" customWidth="1"/>
    <col min="2582" max="2582" width="18.7109375" style="1" bestFit="1" customWidth="1"/>
    <col min="2583" max="2583" width="20.7109375" style="1" bestFit="1" customWidth="1"/>
    <col min="2584" max="2584" width="33.5703125" style="1" bestFit="1" customWidth="1"/>
    <col min="2585" max="2585" width="35.28515625" style="1" bestFit="1" customWidth="1"/>
    <col min="2586" max="2586" width="38.85546875" style="1" bestFit="1" customWidth="1"/>
    <col min="2587" max="2587" width="36.28515625" style="1" bestFit="1" customWidth="1"/>
    <col min="2588" max="2588" width="0" style="1" hidden="1" customWidth="1"/>
    <col min="2589" max="2589" width="24.85546875" style="1" bestFit="1" customWidth="1"/>
    <col min="2590" max="2590" width="38.140625" style="1" customWidth="1"/>
    <col min="2591" max="2816" width="9.140625" style="1"/>
    <col min="2817" max="2817" width="9" style="1" customWidth="1"/>
    <col min="2818" max="2818" width="13.28515625" style="1" customWidth="1"/>
    <col min="2819" max="2819" width="14.7109375" style="1" customWidth="1"/>
    <col min="2820" max="2820" width="30.85546875" style="1" customWidth="1"/>
    <col min="2821" max="2821" width="26.7109375" style="1" customWidth="1"/>
    <col min="2822" max="2822" width="21.5703125" style="1" customWidth="1"/>
    <col min="2823" max="2823" width="22" style="1" bestFit="1" customWidth="1"/>
    <col min="2824" max="2824" width="20.7109375" style="1" bestFit="1" customWidth="1"/>
    <col min="2825" max="2825" width="22" style="1" bestFit="1" customWidth="1"/>
    <col min="2826" max="2826" width="19.85546875" style="1" bestFit="1" customWidth="1"/>
    <col min="2827" max="2827" width="17.42578125" style="1" bestFit="1" customWidth="1"/>
    <col min="2828" max="2828" width="29.7109375" style="1" bestFit="1" customWidth="1"/>
    <col min="2829" max="2829" width="24" style="1" customWidth="1"/>
    <col min="2830" max="2830" width="23.42578125" style="1" bestFit="1" customWidth="1"/>
    <col min="2831" max="2831" width="21.42578125" style="1" bestFit="1" customWidth="1"/>
    <col min="2832" max="2832" width="30.28515625" style="1" bestFit="1" customWidth="1"/>
    <col min="2833" max="2833" width="20.140625" style="1" bestFit="1" customWidth="1"/>
    <col min="2834" max="2834" width="11.140625" style="1" bestFit="1" customWidth="1"/>
    <col min="2835" max="2836" width="81.140625" style="1" bestFit="1" customWidth="1"/>
    <col min="2837" max="2837" width="81.7109375" style="1" bestFit="1" customWidth="1"/>
    <col min="2838" max="2838" width="18.7109375" style="1" bestFit="1" customWidth="1"/>
    <col min="2839" max="2839" width="20.7109375" style="1" bestFit="1" customWidth="1"/>
    <col min="2840" max="2840" width="33.5703125" style="1" bestFit="1" customWidth="1"/>
    <col min="2841" max="2841" width="35.28515625" style="1" bestFit="1" customWidth="1"/>
    <col min="2842" max="2842" width="38.85546875" style="1" bestFit="1" customWidth="1"/>
    <col min="2843" max="2843" width="36.28515625" style="1" bestFit="1" customWidth="1"/>
    <col min="2844" max="2844" width="0" style="1" hidden="1" customWidth="1"/>
    <col min="2845" max="2845" width="24.85546875" style="1" bestFit="1" customWidth="1"/>
    <col min="2846" max="2846" width="38.140625" style="1" customWidth="1"/>
    <col min="2847" max="3072" width="9.140625" style="1"/>
    <col min="3073" max="3073" width="9" style="1" customWidth="1"/>
    <col min="3074" max="3074" width="13.28515625" style="1" customWidth="1"/>
    <col min="3075" max="3075" width="14.7109375" style="1" customWidth="1"/>
    <col min="3076" max="3076" width="30.85546875" style="1" customWidth="1"/>
    <col min="3077" max="3077" width="26.7109375" style="1" customWidth="1"/>
    <col min="3078" max="3078" width="21.5703125" style="1" customWidth="1"/>
    <col min="3079" max="3079" width="22" style="1" bestFit="1" customWidth="1"/>
    <col min="3080" max="3080" width="20.7109375" style="1" bestFit="1" customWidth="1"/>
    <col min="3081" max="3081" width="22" style="1" bestFit="1" customWidth="1"/>
    <col min="3082" max="3082" width="19.85546875" style="1" bestFit="1" customWidth="1"/>
    <col min="3083" max="3083" width="17.42578125" style="1" bestFit="1" customWidth="1"/>
    <col min="3084" max="3084" width="29.7109375" style="1" bestFit="1" customWidth="1"/>
    <col min="3085" max="3085" width="24" style="1" customWidth="1"/>
    <col min="3086" max="3086" width="23.42578125" style="1" bestFit="1" customWidth="1"/>
    <col min="3087" max="3087" width="21.42578125" style="1" bestFit="1" customWidth="1"/>
    <col min="3088" max="3088" width="30.28515625" style="1" bestFit="1" customWidth="1"/>
    <col min="3089" max="3089" width="20.140625" style="1" bestFit="1" customWidth="1"/>
    <col min="3090" max="3090" width="11.140625" style="1" bestFit="1" customWidth="1"/>
    <col min="3091" max="3092" width="81.140625" style="1" bestFit="1" customWidth="1"/>
    <col min="3093" max="3093" width="81.7109375" style="1" bestFit="1" customWidth="1"/>
    <col min="3094" max="3094" width="18.7109375" style="1" bestFit="1" customWidth="1"/>
    <col min="3095" max="3095" width="20.7109375" style="1" bestFit="1" customWidth="1"/>
    <col min="3096" max="3096" width="33.5703125" style="1" bestFit="1" customWidth="1"/>
    <col min="3097" max="3097" width="35.28515625" style="1" bestFit="1" customWidth="1"/>
    <col min="3098" max="3098" width="38.85546875" style="1" bestFit="1" customWidth="1"/>
    <col min="3099" max="3099" width="36.28515625" style="1" bestFit="1" customWidth="1"/>
    <col min="3100" max="3100" width="0" style="1" hidden="1" customWidth="1"/>
    <col min="3101" max="3101" width="24.85546875" style="1" bestFit="1" customWidth="1"/>
    <col min="3102" max="3102" width="38.140625" style="1" customWidth="1"/>
    <col min="3103" max="3328" width="9.140625" style="1"/>
    <col min="3329" max="3329" width="9" style="1" customWidth="1"/>
    <col min="3330" max="3330" width="13.28515625" style="1" customWidth="1"/>
    <col min="3331" max="3331" width="14.7109375" style="1" customWidth="1"/>
    <col min="3332" max="3332" width="30.85546875" style="1" customWidth="1"/>
    <col min="3333" max="3333" width="26.7109375" style="1" customWidth="1"/>
    <col min="3334" max="3334" width="21.5703125" style="1" customWidth="1"/>
    <col min="3335" max="3335" width="22" style="1" bestFit="1" customWidth="1"/>
    <col min="3336" max="3336" width="20.7109375" style="1" bestFit="1" customWidth="1"/>
    <col min="3337" max="3337" width="22" style="1" bestFit="1" customWidth="1"/>
    <col min="3338" max="3338" width="19.85546875" style="1" bestFit="1" customWidth="1"/>
    <col min="3339" max="3339" width="17.42578125" style="1" bestFit="1" customWidth="1"/>
    <col min="3340" max="3340" width="29.7109375" style="1" bestFit="1" customWidth="1"/>
    <col min="3341" max="3341" width="24" style="1" customWidth="1"/>
    <col min="3342" max="3342" width="23.42578125" style="1" bestFit="1" customWidth="1"/>
    <col min="3343" max="3343" width="21.42578125" style="1" bestFit="1" customWidth="1"/>
    <col min="3344" max="3344" width="30.28515625" style="1" bestFit="1" customWidth="1"/>
    <col min="3345" max="3345" width="20.140625" style="1" bestFit="1" customWidth="1"/>
    <col min="3346" max="3346" width="11.140625" style="1" bestFit="1" customWidth="1"/>
    <col min="3347" max="3348" width="81.140625" style="1" bestFit="1" customWidth="1"/>
    <col min="3349" max="3349" width="81.7109375" style="1" bestFit="1" customWidth="1"/>
    <col min="3350" max="3350" width="18.7109375" style="1" bestFit="1" customWidth="1"/>
    <col min="3351" max="3351" width="20.7109375" style="1" bestFit="1" customWidth="1"/>
    <col min="3352" max="3352" width="33.5703125" style="1" bestFit="1" customWidth="1"/>
    <col min="3353" max="3353" width="35.28515625" style="1" bestFit="1" customWidth="1"/>
    <col min="3354" max="3354" width="38.85546875" style="1" bestFit="1" customWidth="1"/>
    <col min="3355" max="3355" width="36.28515625" style="1" bestFit="1" customWidth="1"/>
    <col min="3356" max="3356" width="0" style="1" hidden="1" customWidth="1"/>
    <col min="3357" max="3357" width="24.85546875" style="1" bestFit="1" customWidth="1"/>
    <col min="3358" max="3358" width="38.140625" style="1" customWidth="1"/>
    <col min="3359" max="3584" width="9.140625" style="1"/>
    <col min="3585" max="3585" width="9" style="1" customWidth="1"/>
    <col min="3586" max="3586" width="13.28515625" style="1" customWidth="1"/>
    <col min="3587" max="3587" width="14.7109375" style="1" customWidth="1"/>
    <col min="3588" max="3588" width="30.85546875" style="1" customWidth="1"/>
    <col min="3589" max="3589" width="26.7109375" style="1" customWidth="1"/>
    <col min="3590" max="3590" width="21.5703125" style="1" customWidth="1"/>
    <col min="3591" max="3591" width="22" style="1" bestFit="1" customWidth="1"/>
    <col min="3592" max="3592" width="20.7109375" style="1" bestFit="1" customWidth="1"/>
    <col min="3593" max="3593" width="22" style="1" bestFit="1" customWidth="1"/>
    <col min="3594" max="3594" width="19.85546875" style="1" bestFit="1" customWidth="1"/>
    <col min="3595" max="3595" width="17.42578125" style="1" bestFit="1" customWidth="1"/>
    <col min="3596" max="3596" width="29.7109375" style="1" bestFit="1" customWidth="1"/>
    <col min="3597" max="3597" width="24" style="1" customWidth="1"/>
    <col min="3598" max="3598" width="23.42578125" style="1" bestFit="1" customWidth="1"/>
    <col min="3599" max="3599" width="21.42578125" style="1" bestFit="1" customWidth="1"/>
    <col min="3600" max="3600" width="30.28515625" style="1" bestFit="1" customWidth="1"/>
    <col min="3601" max="3601" width="20.140625" style="1" bestFit="1" customWidth="1"/>
    <col min="3602" max="3602" width="11.140625" style="1" bestFit="1" customWidth="1"/>
    <col min="3603" max="3604" width="81.140625" style="1" bestFit="1" customWidth="1"/>
    <col min="3605" max="3605" width="81.7109375" style="1" bestFit="1" customWidth="1"/>
    <col min="3606" max="3606" width="18.7109375" style="1" bestFit="1" customWidth="1"/>
    <col min="3607" max="3607" width="20.7109375" style="1" bestFit="1" customWidth="1"/>
    <col min="3608" max="3608" width="33.5703125" style="1" bestFit="1" customWidth="1"/>
    <col min="3609" max="3609" width="35.28515625" style="1" bestFit="1" customWidth="1"/>
    <col min="3610" max="3610" width="38.85546875" style="1" bestFit="1" customWidth="1"/>
    <col min="3611" max="3611" width="36.28515625" style="1" bestFit="1" customWidth="1"/>
    <col min="3612" max="3612" width="0" style="1" hidden="1" customWidth="1"/>
    <col min="3613" max="3613" width="24.85546875" style="1" bestFit="1" customWidth="1"/>
    <col min="3614" max="3614" width="38.140625" style="1" customWidth="1"/>
    <col min="3615" max="3840" width="9.140625" style="1"/>
    <col min="3841" max="3841" width="9" style="1" customWidth="1"/>
    <col min="3842" max="3842" width="13.28515625" style="1" customWidth="1"/>
    <col min="3843" max="3843" width="14.7109375" style="1" customWidth="1"/>
    <col min="3844" max="3844" width="30.85546875" style="1" customWidth="1"/>
    <col min="3845" max="3845" width="26.7109375" style="1" customWidth="1"/>
    <col min="3846" max="3846" width="21.5703125" style="1" customWidth="1"/>
    <col min="3847" max="3847" width="22" style="1" bestFit="1" customWidth="1"/>
    <col min="3848" max="3848" width="20.7109375" style="1" bestFit="1" customWidth="1"/>
    <col min="3849" max="3849" width="22" style="1" bestFit="1" customWidth="1"/>
    <col min="3850" max="3850" width="19.85546875" style="1" bestFit="1" customWidth="1"/>
    <col min="3851" max="3851" width="17.42578125" style="1" bestFit="1" customWidth="1"/>
    <col min="3852" max="3852" width="29.7109375" style="1" bestFit="1" customWidth="1"/>
    <col min="3853" max="3853" width="24" style="1" customWidth="1"/>
    <col min="3854" max="3854" width="23.42578125" style="1" bestFit="1" customWidth="1"/>
    <col min="3855" max="3855" width="21.42578125" style="1" bestFit="1" customWidth="1"/>
    <col min="3856" max="3856" width="30.28515625" style="1" bestFit="1" customWidth="1"/>
    <col min="3857" max="3857" width="20.140625" style="1" bestFit="1" customWidth="1"/>
    <col min="3858" max="3858" width="11.140625" style="1" bestFit="1" customWidth="1"/>
    <col min="3859" max="3860" width="81.140625" style="1" bestFit="1" customWidth="1"/>
    <col min="3861" max="3861" width="81.7109375" style="1" bestFit="1" customWidth="1"/>
    <col min="3862" max="3862" width="18.7109375" style="1" bestFit="1" customWidth="1"/>
    <col min="3863" max="3863" width="20.7109375" style="1" bestFit="1" customWidth="1"/>
    <col min="3864" max="3864" width="33.5703125" style="1" bestFit="1" customWidth="1"/>
    <col min="3865" max="3865" width="35.28515625" style="1" bestFit="1" customWidth="1"/>
    <col min="3866" max="3866" width="38.85546875" style="1" bestFit="1" customWidth="1"/>
    <col min="3867" max="3867" width="36.28515625" style="1" bestFit="1" customWidth="1"/>
    <col min="3868" max="3868" width="0" style="1" hidden="1" customWidth="1"/>
    <col min="3869" max="3869" width="24.85546875" style="1" bestFit="1" customWidth="1"/>
    <col min="3870" max="3870" width="38.140625" style="1" customWidth="1"/>
    <col min="3871" max="4096" width="9.140625" style="1"/>
    <col min="4097" max="4097" width="9" style="1" customWidth="1"/>
    <col min="4098" max="4098" width="13.28515625" style="1" customWidth="1"/>
    <col min="4099" max="4099" width="14.7109375" style="1" customWidth="1"/>
    <col min="4100" max="4100" width="30.85546875" style="1" customWidth="1"/>
    <col min="4101" max="4101" width="26.7109375" style="1" customWidth="1"/>
    <col min="4102" max="4102" width="21.5703125" style="1" customWidth="1"/>
    <col min="4103" max="4103" width="22" style="1" bestFit="1" customWidth="1"/>
    <col min="4104" max="4104" width="20.7109375" style="1" bestFit="1" customWidth="1"/>
    <col min="4105" max="4105" width="22" style="1" bestFit="1" customWidth="1"/>
    <col min="4106" max="4106" width="19.85546875" style="1" bestFit="1" customWidth="1"/>
    <col min="4107" max="4107" width="17.42578125" style="1" bestFit="1" customWidth="1"/>
    <col min="4108" max="4108" width="29.7109375" style="1" bestFit="1" customWidth="1"/>
    <col min="4109" max="4109" width="24" style="1" customWidth="1"/>
    <col min="4110" max="4110" width="23.42578125" style="1" bestFit="1" customWidth="1"/>
    <col min="4111" max="4111" width="21.42578125" style="1" bestFit="1" customWidth="1"/>
    <col min="4112" max="4112" width="30.28515625" style="1" bestFit="1" customWidth="1"/>
    <col min="4113" max="4113" width="20.140625" style="1" bestFit="1" customWidth="1"/>
    <col min="4114" max="4114" width="11.140625" style="1" bestFit="1" customWidth="1"/>
    <col min="4115" max="4116" width="81.140625" style="1" bestFit="1" customWidth="1"/>
    <col min="4117" max="4117" width="81.7109375" style="1" bestFit="1" customWidth="1"/>
    <col min="4118" max="4118" width="18.7109375" style="1" bestFit="1" customWidth="1"/>
    <col min="4119" max="4119" width="20.7109375" style="1" bestFit="1" customWidth="1"/>
    <col min="4120" max="4120" width="33.5703125" style="1" bestFit="1" customWidth="1"/>
    <col min="4121" max="4121" width="35.28515625" style="1" bestFit="1" customWidth="1"/>
    <col min="4122" max="4122" width="38.85546875" style="1" bestFit="1" customWidth="1"/>
    <col min="4123" max="4123" width="36.28515625" style="1" bestFit="1" customWidth="1"/>
    <col min="4124" max="4124" width="0" style="1" hidden="1" customWidth="1"/>
    <col min="4125" max="4125" width="24.85546875" style="1" bestFit="1" customWidth="1"/>
    <col min="4126" max="4126" width="38.140625" style="1" customWidth="1"/>
    <col min="4127" max="4352" width="9.140625" style="1"/>
    <col min="4353" max="4353" width="9" style="1" customWidth="1"/>
    <col min="4354" max="4354" width="13.28515625" style="1" customWidth="1"/>
    <col min="4355" max="4355" width="14.7109375" style="1" customWidth="1"/>
    <col min="4356" max="4356" width="30.85546875" style="1" customWidth="1"/>
    <col min="4357" max="4357" width="26.7109375" style="1" customWidth="1"/>
    <col min="4358" max="4358" width="21.5703125" style="1" customWidth="1"/>
    <col min="4359" max="4359" width="22" style="1" bestFit="1" customWidth="1"/>
    <col min="4360" max="4360" width="20.7109375" style="1" bestFit="1" customWidth="1"/>
    <col min="4361" max="4361" width="22" style="1" bestFit="1" customWidth="1"/>
    <col min="4362" max="4362" width="19.85546875" style="1" bestFit="1" customWidth="1"/>
    <col min="4363" max="4363" width="17.42578125" style="1" bestFit="1" customWidth="1"/>
    <col min="4364" max="4364" width="29.7109375" style="1" bestFit="1" customWidth="1"/>
    <col min="4365" max="4365" width="24" style="1" customWidth="1"/>
    <col min="4366" max="4366" width="23.42578125" style="1" bestFit="1" customWidth="1"/>
    <col min="4367" max="4367" width="21.42578125" style="1" bestFit="1" customWidth="1"/>
    <col min="4368" max="4368" width="30.28515625" style="1" bestFit="1" customWidth="1"/>
    <col min="4369" max="4369" width="20.140625" style="1" bestFit="1" customWidth="1"/>
    <col min="4370" max="4370" width="11.140625" style="1" bestFit="1" customWidth="1"/>
    <col min="4371" max="4372" width="81.140625" style="1" bestFit="1" customWidth="1"/>
    <col min="4373" max="4373" width="81.7109375" style="1" bestFit="1" customWidth="1"/>
    <col min="4374" max="4374" width="18.7109375" style="1" bestFit="1" customWidth="1"/>
    <col min="4375" max="4375" width="20.7109375" style="1" bestFit="1" customWidth="1"/>
    <col min="4376" max="4376" width="33.5703125" style="1" bestFit="1" customWidth="1"/>
    <col min="4377" max="4377" width="35.28515625" style="1" bestFit="1" customWidth="1"/>
    <col min="4378" max="4378" width="38.85546875" style="1" bestFit="1" customWidth="1"/>
    <col min="4379" max="4379" width="36.28515625" style="1" bestFit="1" customWidth="1"/>
    <col min="4380" max="4380" width="0" style="1" hidden="1" customWidth="1"/>
    <col min="4381" max="4381" width="24.85546875" style="1" bestFit="1" customWidth="1"/>
    <col min="4382" max="4382" width="38.140625" style="1" customWidth="1"/>
    <col min="4383" max="4608" width="9.140625" style="1"/>
    <col min="4609" max="4609" width="9" style="1" customWidth="1"/>
    <col min="4610" max="4610" width="13.28515625" style="1" customWidth="1"/>
    <col min="4611" max="4611" width="14.7109375" style="1" customWidth="1"/>
    <col min="4612" max="4612" width="30.85546875" style="1" customWidth="1"/>
    <col min="4613" max="4613" width="26.7109375" style="1" customWidth="1"/>
    <col min="4614" max="4614" width="21.5703125" style="1" customWidth="1"/>
    <col min="4615" max="4615" width="22" style="1" bestFit="1" customWidth="1"/>
    <col min="4616" max="4616" width="20.7109375" style="1" bestFit="1" customWidth="1"/>
    <col min="4617" max="4617" width="22" style="1" bestFit="1" customWidth="1"/>
    <col min="4618" max="4618" width="19.85546875" style="1" bestFit="1" customWidth="1"/>
    <col min="4619" max="4619" width="17.42578125" style="1" bestFit="1" customWidth="1"/>
    <col min="4620" max="4620" width="29.7109375" style="1" bestFit="1" customWidth="1"/>
    <col min="4621" max="4621" width="24" style="1" customWidth="1"/>
    <col min="4622" max="4622" width="23.42578125" style="1" bestFit="1" customWidth="1"/>
    <col min="4623" max="4623" width="21.42578125" style="1" bestFit="1" customWidth="1"/>
    <col min="4624" max="4624" width="30.28515625" style="1" bestFit="1" customWidth="1"/>
    <col min="4625" max="4625" width="20.140625" style="1" bestFit="1" customWidth="1"/>
    <col min="4626" max="4626" width="11.140625" style="1" bestFit="1" customWidth="1"/>
    <col min="4627" max="4628" width="81.140625" style="1" bestFit="1" customWidth="1"/>
    <col min="4629" max="4629" width="81.7109375" style="1" bestFit="1" customWidth="1"/>
    <col min="4630" max="4630" width="18.7109375" style="1" bestFit="1" customWidth="1"/>
    <col min="4631" max="4631" width="20.7109375" style="1" bestFit="1" customWidth="1"/>
    <col min="4632" max="4632" width="33.5703125" style="1" bestFit="1" customWidth="1"/>
    <col min="4633" max="4633" width="35.28515625" style="1" bestFit="1" customWidth="1"/>
    <col min="4634" max="4634" width="38.85546875" style="1" bestFit="1" customWidth="1"/>
    <col min="4635" max="4635" width="36.28515625" style="1" bestFit="1" customWidth="1"/>
    <col min="4636" max="4636" width="0" style="1" hidden="1" customWidth="1"/>
    <col min="4637" max="4637" width="24.85546875" style="1" bestFit="1" customWidth="1"/>
    <col min="4638" max="4638" width="38.140625" style="1" customWidth="1"/>
    <col min="4639" max="4864" width="9.140625" style="1"/>
    <col min="4865" max="4865" width="9" style="1" customWidth="1"/>
    <col min="4866" max="4866" width="13.28515625" style="1" customWidth="1"/>
    <col min="4867" max="4867" width="14.7109375" style="1" customWidth="1"/>
    <col min="4868" max="4868" width="30.85546875" style="1" customWidth="1"/>
    <col min="4869" max="4869" width="26.7109375" style="1" customWidth="1"/>
    <col min="4870" max="4870" width="21.5703125" style="1" customWidth="1"/>
    <col min="4871" max="4871" width="22" style="1" bestFit="1" customWidth="1"/>
    <col min="4872" max="4872" width="20.7109375" style="1" bestFit="1" customWidth="1"/>
    <col min="4873" max="4873" width="22" style="1" bestFit="1" customWidth="1"/>
    <col min="4874" max="4874" width="19.85546875" style="1" bestFit="1" customWidth="1"/>
    <col min="4875" max="4875" width="17.42578125" style="1" bestFit="1" customWidth="1"/>
    <col min="4876" max="4876" width="29.7109375" style="1" bestFit="1" customWidth="1"/>
    <col min="4877" max="4877" width="24" style="1" customWidth="1"/>
    <col min="4878" max="4878" width="23.42578125" style="1" bestFit="1" customWidth="1"/>
    <col min="4879" max="4879" width="21.42578125" style="1" bestFit="1" customWidth="1"/>
    <col min="4880" max="4880" width="30.28515625" style="1" bestFit="1" customWidth="1"/>
    <col min="4881" max="4881" width="20.140625" style="1" bestFit="1" customWidth="1"/>
    <col min="4882" max="4882" width="11.140625" style="1" bestFit="1" customWidth="1"/>
    <col min="4883" max="4884" width="81.140625" style="1" bestFit="1" customWidth="1"/>
    <col min="4885" max="4885" width="81.7109375" style="1" bestFit="1" customWidth="1"/>
    <col min="4886" max="4886" width="18.7109375" style="1" bestFit="1" customWidth="1"/>
    <col min="4887" max="4887" width="20.7109375" style="1" bestFit="1" customWidth="1"/>
    <col min="4888" max="4888" width="33.5703125" style="1" bestFit="1" customWidth="1"/>
    <col min="4889" max="4889" width="35.28515625" style="1" bestFit="1" customWidth="1"/>
    <col min="4890" max="4890" width="38.85546875" style="1" bestFit="1" customWidth="1"/>
    <col min="4891" max="4891" width="36.28515625" style="1" bestFit="1" customWidth="1"/>
    <col min="4892" max="4892" width="0" style="1" hidden="1" customWidth="1"/>
    <col min="4893" max="4893" width="24.85546875" style="1" bestFit="1" customWidth="1"/>
    <col min="4894" max="4894" width="38.140625" style="1" customWidth="1"/>
    <col min="4895" max="5120" width="9.140625" style="1"/>
    <col min="5121" max="5121" width="9" style="1" customWidth="1"/>
    <col min="5122" max="5122" width="13.28515625" style="1" customWidth="1"/>
    <col min="5123" max="5123" width="14.7109375" style="1" customWidth="1"/>
    <col min="5124" max="5124" width="30.85546875" style="1" customWidth="1"/>
    <col min="5125" max="5125" width="26.7109375" style="1" customWidth="1"/>
    <col min="5126" max="5126" width="21.5703125" style="1" customWidth="1"/>
    <col min="5127" max="5127" width="22" style="1" bestFit="1" customWidth="1"/>
    <col min="5128" max="5128" width="20.7109375" style="1" bestFit="1" customWidth="1"/>
    <col min="5129" max="5129" width="22" style="1" bestFit="1" customWidth="1"/>
    <col min="5130" max="5130" width="19.85546875" style="1" bestFit="1" customWidth="1"/>
    <col min="5131" max="5131" width="17.42578125" style="1" bestFit="1" customWidth="1"/>
    <col min="5132" max="5132" width="29.7109375" style="1" bestFit="1" customWidth="1"/>
    <col min="5133" max="5133" width="24" style="1" customWidth="1"/>
    <col min="5134" max="5134" width="23.42578125" style="1" bestFit="1" customWidth="1"/>
    <col min="5135" max="5135" width="21.42578125" style="1" bestFit="1" customWidth="1"/>
    <col min="5136" max="5136" width="30.28515625" style="1" bestFit="1" customWidth="1"/>
    <col min="5137" max="5137" width="20.140625" style="1" bestFit="1" customWidth="1"/>
    <col min="5138" max="5138" width="11.140625" style="1" bestFit="1" customWidth="1"/>
    <col min="5139" max="5140" width="81.140625" style="1" bestFit="1" customWidth="1"/>
    <col min="5141" max="5141" width="81.7109375" style="1" bestFit="1" customWidth="1"/>
    <col min="5142" max="5142" width="18.7109375" style="1" bestFit="1" customWidth="1"/>
    <col min="5143" max="5143" width="20.7109375" style="1" bestFit="1" customWidth="1"/>
    <col min="5144" max="5144" width="33.5703125" style="1" bestFit="1" customWidth="1"/>
    <col min="5145" max="5145" width="35.28515625" style="1" bestFit="1" customWidth="1"/>
    <col min="5146" max="5146" width="38.85546875" style="1" bestFit="1" customWidth="1"/>
    <col min="5147" max="5147" width="36.28515625" style="1" bestFit="1" customWidth="1"/>
    <col min="5148" max="5148" width="0" style="1" hidden="1" customWidth="1"/>
    <col min="5149" max="5149" width="24.85546875" style="1" bestFit="1" customWidth="1"/>
    <col min="5150" max="5150" width="38.140625" style="1" customWidth="1"/>
    <col min="5151" max="5376" width="9.140625" style="1"/>
    <col min="5377" max="5377" width="9" style="1" customWidth="1"/>
    <col min="5378" max="5378" width="13.28515625" style="1" customWidth="1"/>
    <col min="5379" max="5379" width="14.7109375" style="1" customWidth="1"/>
    <col min="5380" max="5380" width="30.85546875" style="1" customWidth="1"/>
    <col min="5381" max="5381" width="26.7109375" style="1" customWidth="1"/>
    <col min="5382" max="5382" width="21.5703125" style="1" customWidth="1"/>
    <col min="5383" max="5383" width="22" style="1" bestFit="1" customWidth="1"/>
    <col min="5384" max="5384" width="20.7109375" style="1" bestFit="1" customWidth="1"/>
    <col min="5385" max="5385" width="22" style="1" bestFit="1" customWidth="1"/>
    <col min="5386" max="5386" width="19.85546875" style="1" bestFit="1" customWidth="1"/>
    <col min="5387" max="5387" width="17.42578125" style="1" bestFit="1" customWidth="1"/>
    <col min="5388" max="5388" width="29.7109375" style="1" bestFit="1" customWidth="1"/>
    <col min="5389" max="5389" width="24" style="1" customWidth="1"/>
    <col min="5390" max="5390" width="23.42578125" style="1" bestFit="1" customWidth="1"/>
    <col min="5391" max="5391" width="21.42578125" style="1" bestFit="1" customWidth="1"/>
    <col min="5392" max="5392" width="30.28515625" style="1" bestFit="1" customWidth="1"/>
    <col min="5393" max="5393" width="20.140625" style="1" bestFit="1" customWidth="1"/>
    <col min="5394" max="5394" width="11.140625" style="1" bestFit="1" customWidth="1"/>
    <col min="5395" max="5396" width="81.140625" style="1" bestFit="1" customWidth="1"/>
    <col min="5397" max="5397" width="81.7109375" style="1" bestFit="1" customWidth="1"/>
    <col min="5398" max="5398" width="18.7109375" style="1" bestFit="1" customWidth="1"/>
    <col min="5399" max="5399" width="20.7109375" style="1" bestFit="1" customWidth="1"/>
    <col min="5400" max="5400" width="33.5703125" style="1" bestFit="1" customWidth="1"/>
    <col min="5401" max="5401" width="35.28515625" style="1" bestFit="1" customWidth="1"/>
    <col min="5402" max="5402" width="38.85546875" style="1" bestFit="1" customWidth="1"/>
    <col min="5403" max="5403" width="36.28515625" style="1" bestFit="1" customWidth="1"/>
    <col min="5404" max="5404" width="0" style="1" hidden="1" customWidth="1"/>
    <col min="5405" max="5405" width="24.85546875" style="1" bestFit="1" customWidth="1"/>
    <col min="5406" max="5406" width="38.140625" style="1" customWidth="1"/>
    <col min="5407" max="5632" width="9.140625" style="1"/>
    <col min="5633" max="5633" width="9" style="1" customWidth="1"/>
    <col min="5634" max="5634" width="13.28515625" style="1" customWidth="1"/>
    <col min="5635" max="5635" width="14.7109375" style="1" customWidth="1"/>
    <col min="5636" max="5636" width="30.85546875" style="1" customWidth="1"/>
    <col min="5637" max="5637" width="26.7109375" style="1" customWidth="1"/>
    <col min="5638" max="5638" width="21.5703125" style="1" customWidth="1"/>
    <col min="5639" max="5639" width="22" style="1" bestFit="1" customWidth="1"/>
    <col min="5640" max="5640" width="20.7109375" style="1" bestFit="1" customWidth="1"/>
    <col min="5641" max="5641" width="22" style="1" bestFit="1" customWidth="1"/>
    <col min="5642" max="5642" width="19.85546875" style="1" bestFit="1" customWidth="1"/>
    <col min="5643" max="5643" width="17.42578125" style="1" bestFit="1" customWidth="1"/>
    <col min="5644" max="5644" width="29.7109375" style="1" bestFit="1" customWidth="1"/>
    <col min="5645" max="5645" width="24" style="1" customWidth="1"/>
    <col min="5646" max="5646" width="23.42578125" style="1" bestFit="1" customWidth="1"/>
    <col min="5647" max="5647" width="21.42578125" style="1" bestFit="1" customWidth="1"/>
    <col min="5648" max="5648" width="30.28515625" style="1" bestFit="1" customWidth="1"/>
    <col min="5649" max="5649" width="20.140625" style="1" bestFit="1" customWidth="1"/>
    <col min="5650" max="5650" width="11.140625" style="1" bestFit="1" customWidth="1"/>
    <col min="5651" max="5652" width="81.140625" style="1" bestFit="1" customWidth="1"/>
    <col min="5653" max="5653" width="81.7109375" style="1" bestFit="1" customWidth="1"/>
    <col min="5654" max="5654" width="18.7109375" style="1" bestFit="1" customWidth="1"/>
    <col min="5655" max="5655" width="20.7109375" style="1" bestFit="1" customWidth="1"/>
    <col min="5656" max="5656" width="33.5703125" style="1" bestFit="1" customWidth="1"/>
    <col min="5657" max="5657" width="35.28515625" style="1" bestFit="1" customWidth="1"/>
    <col min="5658" max="5658" width="38.85546875" style="1" bestFit="1" customWidth="1"/>
    <col min="5659" max="5659" width="36.28515625" style="1" bestFit="1" customWidth="1"/>
    <col min="5660" max="5660" width="0" style="1" hidden="1" customWidth="1"/>
    <col min="5661" max="5661" width="24.85546875" style="1" bestFit="1" customWidth="1"/>
    <col min="5662" max="5662" width="38.140625" style="1" customWidth="1"/>
    <col min="5663" max="5888" width="9.140625" style="1"/>
    <col min="5889" max="5889" width="9" style="1" customWidth="1"/>
    <col min="5890" max="5890" width="13.28515625" style="1" customWidth="1"/>
    <col min="5891" max="5891" width="14.7109375" style="1" customWidth="1"/>
    <col min="5892" max="5892" width="30.85546875" style="1" customWidth="1"/>
    <col min="5893" max="5893" width="26.7109375" style="1" customWidth="1"/>
    <col min="5894" max="5894" width="21.5703125" style="1" customWidth="1"/>
    <col min="5895" max="5895" width="22" style="1" bestFit="1" customWidth="1"/>
    <col min="5896" max="5896" width="20.7109375" style="1" bestFit="1" customWidth="1"/>
    <col min="5897" max="5897" width="22" style="1" bestFit="1" customWidth="1"/>
    <col min="5898" max="5898" width="19.85546875" style="1" bestFit="1" customWidth="1"/>
    <col min="5899" max="5899" width="17.42578125" style="1" bestFit="1" customWidth="1"/>
    <col min="5900" max="5900" width="29.7109375" style="1" bestFit="1" customWidth="1"/>
    <col min="5901" max="5901" width="24" style="1" customWidth="1"/>
    <col min="5902" max="5902" width="23.42578125" style="1" bestFit="1" customWidth="1"/>
    <col min="5903" max="5903" width="21.42578125" style="1" bestFit="1" customWidth="1"/>
    <col min="5904" max="5904" width="30.28515625" style="1" bestFit="1" customWidth="1"/>
    <col min="5905" max="5905" width="20.140625" style="1" bestFit="1" customWidth="1"/>
    <col min="5906" max="5906" width="11.140625" style="1" bestFit="1" customWidth="1"/>
    <col min="5907" max="5908" width="81.140625" style="1" bestFit="1" customWidth="1"/>
    <col min="5909" max="5909" width="81.7109375" style="1" bestFit="1" customWidth="1"/>
    <col min="5910" max="5910" width="18.7109375" style="1" bestFit="1" customWidth="1"/>
    <col min="5911" max="5911" width="20.7109375" style="1" bestFit="1" customWidth="1"/>
    <col min="5912" max="5912" width="33.5703125" style="1" bestFit="1" customWidth="1"/>
    <col min="5913" max="5913" width="35.28515625" style="1" bestFit="1" customWidth="1"/>
    <col min="5914" max="5914" width="38.85546875" style="1" bestFit="1" customWidth="1"/>
    <col min="5915" max="5915" width="36.28515625" style="1" bestFit="1" customWidth="1"/>
    <col min="5916" max="5916" width="0" style="1" hidden="1" customWidth="1"/>
    <col min="5917" max="5917" width="24.85546875" style="1" bestFit="1" customWidth="1"/>
    <col min="5918" max="5918" width="38.140625" style="1" customWidth="1"/>
    <col min="5919" max="6144" width="9.140625" style="1"/>
    <col min="6145" max="6145" width="9" style="1" customWidth="1"/>
    <col min="6146" max="6146" width="13.28515625" style="1" customWidth="1"/>
    <col min="6147" max="6147" width="14.7109375" style="1" customWidth="1"/>
    <col min="6148" max="6148" width="30.85546875" style="1" customWidth="1"/>
    <col min="6149" max="6149" width="26.7109375" style="1" customWidth="1"/>
    <col min="6150" max="6150" width="21.5703125" style="1" customWidth="1"/>
    <col min="6151" max="6151" width="22" style="1" bestFit="1" customWidth="1"/>
    <col min="6152" max="6152" width="20.7109375" style="1" bestFit="1" customWidth="1"/>
    <col min="6153" max="6153" width="22" style="1" bestFit="1" customWidth="1"/>
    <col min="6154" max="6154" width="19.85546875" style="1" bestFit="1" customWidth="1"/>
    <col min="6155" max="6155" width="17.42578125" style="1" bestFit="1" customWidth="1"/>
    <col min="6156" max="6156" width="29.7109375" style="1" bestFit="1" customWidth="1"/>
    <col min="6157" max="6157" width="24" style="1" customWidth="1"/>
    <col min="6158" max="6158" width="23.42578125" style="1" bestFit="1" customWidth="1"/>
    <col min="6159" max="6159" width="21.42578125" style="1" bestFit="1" customWidth="1"/>
    <col min="6160" max="6160" width="30.28515625" style="1" bestFit="1" customWidth="1"/>
    <col min="6161" max="6161" width="20.140625" style="1" bestFit="1" customWidth="1"/>
    <col min="6162" max="6162" width="11.140625" style="1" bestFit="1" customWidth="1"/>
    <col min="6163" max="6164" width="81.140625" style="1" bestFit="1" customWidth="1"/>
    <col min="6165" max="6165" width="81.7109375" style="1" bestFit="1" customWidth="1"/>
    <col min="6166" max="6166" width="18.7109375" style="1" bestFit="1" customWidth="1"/>
    <col min="6167" max="6167" width="20.7109375" style="1" bestFit="1" customWidth="1"/>
    <col min="6168" max="6168" width="33.5703125" style="1" bestFit="1" customWidth="1"/>
    <col min="6169" max="6169" width="35.28515625" style="1" bestFit="1" customWidth="1"/>
    <col min="6170" max="6170" width="38.85546875" style="1" bestFit="1" customWidth="1"/>
    <col min="6171" max="6171" width="36.28515625" style="1" bestFit="1" customWidth="1"/>
    <col min="6172" max="6172" width="0" style="1" hidden="1" customWidth="1"/>
    <col min="6173" max="6173" width="24.85546875" style="1" bestFit="1" customWidth="1"/>
    <col min="6174" max="6174" width="38.140625" style="1" customWidth="1"/>
    <col min="6175" max="6400" width="9.140625" style="1"/>
    <col min="6401" max="6401" width="9" style="1" customWidth="1"/>
    <col min="6402" max="6402" width="13.28515625" style="1" customWidth="1"/>
    <col min="6403" max="6403" width="14.7109375" style="1" customWidth="1"/>
    <col min="6404" max="6404" width="30.85546875" style="1" customWidth="1"/>
    <col min="6405" max="6405" width="26.7109375" style="1" customWidth="1"/>
    <col min="6406" max="6406" width="21.5703125" style="1" customWidth="1"/>
    <col min="6407" max="6407" width="22" style="1" bestFit="1" customWidth="1"/>
    <col min="6408" max="6408" width="20.7109375" style="1" bestFit="1" customWidth="1"/>
    <col min="6409" max="6409" width="22" style="1" bestFit="1" customWidth="1"/>
    <col min="6410" max="6410" width="19.85546875" style="1" bestFit="1" customWidth="1"/>
    <col min="6411" max="6411" width="17.42578125" style="1" bestFit="1" customWidth="1"/>
    <col min="6412" max="6412" width="29.7109375" style="1" bestFit="1" customWidth="1"/>
    <col min="6413" max="6413" width="24" style="1" customWidth="1"/>
    <col min="6414" max="6414" width="23.42578125" style="1" bestFit="1" customWidth="1"/>
    <col min="6415" max="6415" width="21.42578125" style="1" bestFit="1" customWidth="1"/>
    <col min="6416" max="6416" width="30.28515625" style="1" bestFit="1" customWidth="1"/>
    <col min="6417" max="6417" width="20.140625" style="1" bestFit="1" customWidth="1"/>
    <col min="6418" max="6418" width="11.140625" style="1" bestFit="1" customWidth="1"/>
    <col min="6419" max="6420" width="81.140625" style="1" bestFit="1" customWidth="1"/>
    <col min="6421" max="6421" width="81.7109375" style="1" bestFit="1" customWidth="1"/>
    <col min="6422" max="6422" width="18.7109375" style="1" bestFit="1" customWidth="1"/>
    <col min="6423" max="6423" width="20.7109375" style="1" bestFit="1" customWidth="1"/>
    <col min="6424" max="6424" width="33.5703125" style="1" bestFit="1" customWidth="1"/>
    <col min="6425" max="6425" width="35.28515625" style="1" bestFit="1" customWidth="1"/>
    <col min="6426" max="6426" width="38.85546875" style="1" bestFit="1" customWidth="1"/>
    <col min="6427" max="6427" width="36.28515625" style="1" bestFit="1" customWidth="1"/>
    <col min="6428" max="6428" width="0" style="1" hidden="1" customWidth="1"/>
    <col min="6429" max="6429" width="24.85546875" style="1" bestFit="1" customWidth="1"/>
    <col min="6430" max="6430" width="38.140625" style="1" customWidth="1"/>
    <col min="6431" max="6656" width="9.140625" style="1"/>
    <col min="6657" max="6657" width="9" style="1" customWidth="1"/>
    <col min="6658" max="6658" width="13.28515625" style="1" customWidth="1"/>
    <col min="6659" max="6659" width="14.7109375" style="1" customWidth="1"/>
    <col min="6660" max="6660" width="30.85546875" style="1" customWidth="1"/>
    <col min="6661" max="6661" width="26.7109375" style="1" customWidth="1"/>
    <col min="6662" max="6662" width="21.5703125" style="1" customWidth="1"/>
    <col min="6663" max="6663" width="22" style="1" bestFit="1" customWidth="1"/>
    <col min="6664" max="6664" width="20.7109375" style="1" bestFit="1" customWidth="1"/>
    <col min="6665" max="6665" width="22" style="1" bestFit="1" customWidth="1"/>
    <col min="6666" max="6666" width="19.85546875" style="1" bestFit="1" customWidth="1"/>
    <col min="6667" max="6667" width="17.42578125" style="1" bestFit="1" customWidth="1"/>
    <col min="6668" max="6668" width="29.7109375" style="1" bestFit="1" customWidth="1"/>
    <col min="6669" max="6669" width="24" style="1" customWidth="1"/>
    <col min="6670" max="6670" width="23.42578125" style="1" bestFit="1" customWidth="1"/>
    <col min="6671" max="6671" width="21.42578125" style="1" bestFit="1" customWidth="1"/>
    <col min="6672" max="6672" width="30.28515625" style="1" bestFit="1" customWidth="1"/>
    <col min="6673" max="6673" width="20.140625" style="1" bestFit="1" customWidth="1"/>
    <col min="6674" max="6674" width="11.140625" style="1" bestFit="1" customWidth="1"/>
    <col min="6675" max="6676" width="81.140625" style="1" bestFit="1" customWidth="1"/>
    <col min="6677" max="6677" width="81.7109375" style="1" bestFit="1" customWidth="1"/>
    <col min="6678" max="6678" width="18.7109375" style="1" bestFit="1" customWidth="1"/>
    <col min="6679" max="6679" width="20.7109375" style="1" bestFit="1" customWidth="1"/>
    <col min="6680" max="6680" width="33.5703125" style="1" bestFit="1" customWidth="1"/>
    <col min="6681" max="6681" width="35.28515625" style="1" bestFit="1" customWidth="1"/>
    <col min="6682" max="6682" width="38.85546875" style="1" bestFit="1" customWidth="1"/>
    <col min="6683" max="6683" width="36.28515625" style="1" bestFit="1" customWidth="1"/>
    <col min="6684" max="6684" width="0" style="1" hidden="1" customWidth="1"/>
    <col min="6685" max="6685" width="24.85546875" style="1" bestFit="1" customWidth="1"/>
    <col min="6686" max="6686" width="38.140625" style="1" customWidth="1"/>
    <col min="6687" max="6912" width="9.140625" style="1"/>
    <col min="6913" max="6913" width="9" style="1" customWidth="1"/>
    <col min="6914" max="6914" width="13.28515625" style="1" customWidth="1"/>
    <col min="6915" max="6915" width="14.7109375" style="1" customWidth="1"/>
    <col min="6916" max="6916" width="30.85546875" style="1" customWidth="1"/>
    <col min="6917" max="6917" width="26.7109375" style="1" customWidth="1"/>
    <col min="6918" max="6918" width="21.5703125" style="1" customWidth="1"/>
    <col min="6919" max="6919" width="22" style="1" bestFit="1" customWidth="1"/>
    <col min="6920" max="6920" width="20.7109375" style="1" bestFit="1" customWidth="1"/>
    <col min="6921" max="6921" width="22" style="1" bestFit="1" customWidth="1"/>
    <col min="6922" max="6922" width="19.85546875" style="1" bestFit="1" customWidth="1"/>
    <col min="6923" max="6923" width="17.42578125" style="1" bestFit="1" customWidth="1"/>
    <col min="6924" max="6924" width="29.7109375" style="1" bestFit="1" customWidth="1"/>
    <col min="6925" max="6925" width="24" style="1" customWidth="1"/>
    <col min="6926" max="6926" width="23.42578125" style="1" bestFit="1" customWidth="1"/>
    <col min="6927" max="6927" width="21.42578125" style="1" bestFit="1" customWidth="1"/>
    <col min="6928" max="6928" width="30.28515625" style="1" bestFit="1" customWidth="1"/>
    <col min="6929" max="6929" width="20.140625" style="1" bestFit="1" customWidth="1"/>
    <col min="6930" max="6930" width="11.140625" style="1" bestFit="1" customWidth="1"/>
    <col min="6931" max="6932" width="81.140625" style="1" bestFit="1" customWidth="1"/>
    <col min="6933" max="6933" width="81.7109375" style="1" bestFit="1" customWidth="1"/>
    <col min="6934" max="6934" width="18.7109375" style="1" bestFit="1" customWidth="1"/>
    <col min="6935" max="6935" width="20.7109375" style="1" bestFit="1" customWidth="1"/>
    <col min="6936" max="6936" width="33.5703125" style="1" bestFit="1" customWidth="1"/>
    <col min="6937" max="6937" width="35.28515625" style="1" bestFit="1" customWidth="1"/>
    <col min="6938" max="6938" width="38.85546875" style="1" bestFit="1" customWidth="1"/>
    <col min="6939" max="6939" width="36.28515625" style="1" bestFit="1" customWidth="1"/>
    <col min="6940" max="6940" width="0" style="1" hidden="1" customWidth="1"/>
    <col min="6941" max="6941" width="24.85546875" style="1" bestFit="1" customWidth="1"/>
    <col min="6942" max="6942" width="38.140625" style="1" customWidth="1"/>
    <col min="6943" max="7168" width="9.140625" style="1"/>
    <col min="7169" max="7169" width="9" style="1" customWidth="1"/>
    <col min="7170" max="7170" width="13.28515625" style="1" customWidth="1"/>
    <col min="7171" max="7171" width="14.7109375" style="1" customWidth="1"/>
    <col min="7172" max="7172" width="30.85546875" style="1" customWidth="1"/>
    <col min="7173" max="7173" width="26.7109375" style="1" customWidth="1"/>
    <col min="7174" max="7174" width="21.5703125" style="1" customWidth="1"/>
    <col min="7175" max="7175" width="22" style="1" bestFit="1" customWidth="1"/>
    <col min="7176" max="7176" width="20.7109375" style="1" bestFit="1" customWidth="1"/>
    <col min="7177" max="7177" width="22" style="1" bestFit="1" customWidth="1"/>
    <col min="7178" max="7178" width="19.85546875" style="1" bestFit="1" customWidth="1"/>
    <col min="7179" max="7179" width="17.42578125" style="1" bestFit="1" customWidth="1"/>
    <col min="7180" max="7180" width="29.7109375" style="1" bestFit="1" customWidth="1"/>
    <col min="7181" max="7181" width="24" style="1" customWidth="1"/>
    <col min="7182" max="7182" width="23.42578125" style="1" bestFit="1" customWidth="1"/>
    <col min="7183" max="7183" width="21.42578125" style="1" bestFit="1" customWidth="1"/>
    <col min="7184" max="7184" width="30.28515625" style="1" bestFit="1" customWidth="1"/>
    <col min="7185" max="7185" width="20.140625" style="1" bestFit="1" customWidth="1"/>
    <col min="7186" max="7186" width="11.140625" style="1" bestFit="1" customWidth="1"/>
    <col min="7187" max="7188" width="81.140625" style="1" bestFit="1" customWidth="1"/>
    <col min="7189" max="7189" width="81.7109375" style="1" bestFit="1" customWidth="1"/>
    <col min="7190" max="7190" width="18.7109375" style="1" bestFit="1" customWidth="1"/>
    <col min="7191" max="7191" width="20.7109375" style="1" bestFit="1" customWidth="1"/>
    <col min="7192" max="7192" width="33.5703125" style="1" bestFit="1" customWidth="1"/>
    <col min="7193" max="7193" width="35.28515625" style="1" bestFit="1" customWidth="1"/>
    <col min="7194" max="7194" width="38.85546875" style="1" bestFit="1" customWidth="1"/>
    <col min="7195" max="7195" width="36.28515625" style="1" bestFit="1" customWidth="1"/>
    <col min="7196" max="7196" width="0" style="1" hidden="1" customWidth="1"/>
    <col min="7197" max="7197" width="24.85546875" style="1" bestFit="1" customWidth="1"/>
    <col min="7198" max="7198" width="38.140625" style="1" customWidth="1"/>
    <col min="7199" max="7424" width="9.140625" style="1"/>
    <col min="7425" max="7425" width="9" style="1" customWidth="1"/>
    <col min="7426" max="7426" width="13.28515625" style="1" customWidth="1"/>
    <col min="7427" max="7427" width="14.7109375" style="1" customWidth="1"/>
    <col min="7428" max="7428" width="30.85546875" style="1" customWidth="1"/>
    <col min="7429" max="7429" width="26.7109375" style="1" customWidth="1"/>
    <col min="7430" max="7430" width="21.5703125" style="1" customWidth="1"/>
    <col min="7431" max="7431" width="22" style="1" bestFit="1" customWidth="1"/>
    <col min="7432" max="7432" width="20.7109375" style="1" bestFit="1" customWidth="1"/>
    <col min="7433" max="7433" width="22" style="1" bestFit="1" customWidth="1"/>
    <col min="7434" max="7434" width="19.85546875" style="1" bestFit="1" customWidth="1"/>
    <col min="7435" max="7435" width="17.42578125" style="1" bestFit="1" customWidth="1"/>
    <col min="7436" max="7436" width="29.7109375" style="1" bestFit="1" customWidth="1"/>
    <col min="7437" max="7437" width="24" style="1" customWidth="1"/>
    <col min="7438" max="7438" width="23.42578125" style="1" bestFit="1" customWidth="1"/>
    <col min="7439" max="7439" width="21.42578125" style="1" bestFit="1" customWidth="1"/>
    <col min="7440" max="7440" width="30.28515625" style="1" bestFit="1" customWidth="1"/>
    <col min="7441" max="7441" width="20.140625" style="1" bestFit="1" customWidth="1"/>
    <col min="7442" max="7442" width="11.140625" style="1" bestFit="1" customWidth="1"/>
    <col min="7443" max="7444" width="81.140625" style="1" bestFit="1" customWidth="1"/>
    <col min="7445" max="7445" width="81.7109375" style="1" bestFit="1" customWidth="1"/>
    <col min="7446" max="7446" width="18.7109375" style="1" bestFit="1" customWidth="1"/>
    <col min="7447" max="7447" width="20.7109375" style="1" bestFit="1" customWidth="1"/>
    <col min="7448" max="7448" width="33.5703125" style="1" bestFit="1" customWidth="1"/>
    <col min="7449" max="7449" width="35.28515625" style="1" bestFit="1" customWidth="1"/>
    <col min="7450" max="7450" width="38.85546875" style="1" bestFit="1" customWidth="1"/>
    <col min="7451" max="7451" width="36.28515625" style="1" bestFit="1" customWidth="1"/>
    <col min="7452" max="7452" width="0" style="1" hidden="1" customWidth="1"/>
    <col min="7453" max="7453" width="24.85546875" style="1" bestFit="1" customWidth="1"/>
    <col min="7454" max="7454" width="38.140625" style="1" customWidth="1"/>
    <col min="7455" max="7680" width="9.140625" style="1"/>
    <col min="7681" max="7681" width="9" style="1" customWidth="1"/>
    <col min="7682" max="7682" width="13.28515625" style="1" customWidth="1"/>
    <col min="7683" max="7683" width="14.7109375" style="1" customWidth="1"/>
    <col min="7684" max="7684" width="30.85546875" style="1" customWidth="1"/>
    <col min="7685" max="7685" width="26.7109375" style="1" customWidth="1"/>
    <col min="7686" max="7686" width="21.5703125" style="1" customWidth="1"/>
    <col min="7687" max="7687" width="22" style="1" bestFit="1" customWidth="1"/>
    <col min="7688" max="7688" width="20.7109375" style="1" bestFit="1" customWidth="1"/>
    <col min="7689" max="7689" width="22" style="1" bestFit="1" customWidth="1"/>
    <col min="7690" max="7690" width="19.85546875" style="1" bestFit="1" customWidth="1"/>
    <col min="7691" max="7691" width="17.42578125" style="1" bestFit="1" customWidth="1"/>
    <col min="7692" max="7692" width="29.7109375" style="1" bestFit="1" customWidth="1"/>
    <col min="7693" max="7693" width="24" style="1" customWidth="1"/>
    <col min="7694" max="7694" width="23.42578125" style="1" bestFit="1" customWidth="1"/>
    <col min="7695" max="7695" width="21.42578125" style="1" bestFit="1" customWidth="1"/>
    <col min="7696" max="7696" width="30.28515625" style="1" bestFit="1" customWidth="1"/>
    <col min="7697" max="7697" width="20.140625" style="1" bestFit="1" customWidth="1"/>
    <col min="7698" max="7698" width="11.140625" style="1" bestFit="1" customWidth="1"/>
    <col min="7699" max="7700" width="81.140625" style="1" bestFit="1" customWidth="1"/>
    <col min="7701" max="7701" width="81.7109375" style="1" bestFit="1" customWidth="1"/>
    <col min="7702" max="7702" width="18.7109375" style="1" bestFit="1" customWidth="1"/>
    <col min="7703" max="7703" width="20.7109375" style="1" bestFit="1" customWidth="1"/>
    <col min="7704" max="7704" width="33.5703125" style="1" bestFit="1" customWidth="1"/>
    <col min="7705" max="7705" width="35.28515625" style="1" bestFit="1" customWidth="1"/>
    <col min="7706" max="7706" width="38.85546875" style="1" bestFit="1" customWidth="1"/>
    <col min="7707" max="7707" width="36.28515625" style="1" bestFit="1" customWidth="1"/>
    <col min="7708" max="7708" width="0" style="1" hidden="1" customWidth="1"/>
    <col min="7709" max="7709" width="24.85546875" style="1" bestFit="1" customWidth="1"/>
    <col min="7710" max="7710" width="38.140625" style="1" customWidth="1"/>
    <col min="7711" max="7936" width="9.140625" style="1"/>
    <col min="7937" max="7937" width="9" style="1" customWidth="1"/>
    <col min="7938" max="7938" width="13.28515625" style="1" customWidth="1"/>
    <col min="7939" max="7939" width="14.7109375" style="1" customWidth="1"/>
    <col min="7940" max="7940" width="30.85546875" style="1" customWidth="1"/>
    <col min="7941" max="7941" width="26.7109375" style="1" customWidth="1"/>
    <col min="7942" max="7942" width="21.5703125" style="1" customWidth="1"/>
    <col min="7943" max="7943" width="22" style="1" bestFit="1" customWidth="1"/>
    <col min="7944" max="7944" width="20.7109375" style="1" bestFit="1" customWidth="1"/>
    <col min="7945" max="7945" width="22" style="1" bestFit="1" customWidth="1"/>
    <col min="7946" max="7946" width="19.85546875" style="1" bestFit="1" customWidth="1"/>
    <col min="7947" max="7947" width="17.42578125" style="1" bestFit="1" customWidth="1"/>
    <col min="7948" max="7948" width="29.7109375" style="1" bestFit="1" customWidth="1"/>
    <col min="7949" max="7949" width="24" style="1" customWidth="1"/>
    <col min="7950" max="7950" width="23.42578125" style="1" bestFit="1" customWidth="1"/>
    <col min="7951" max="7951" width="21.42578125" style="1" bestFit="1" customWidth="1"/>
    <col min="7952" max="7952" width="30.28515625" style="1" bestFit="1" customWidth="1"/>
    <col min="7953" max="7953" width="20.140625" style="1" bestFit="1" customWidth="1"/>
    <col min="7954" max="7954" width="11.140625" style="1" bestFit="1" customWidth="1"/>
    <col min="7955" max="7956" width="81.140625" style="1" bestFit="1" customWidth="1"/>
    <col min="7957" max="7957" width="81.7109375" style="1" bestFit="1" customWidth="1"/>
    <col min="7958" max="7958" width="18.7109375" style="1" bestFit="1" customWidth="1"/>
    <col min="7959" max="7959" width="20.7109375" style="1" bestFit="1" customWidth="1"/>
    <col min="7960" max="7960" width="33.5703125" style="1" bestFit="1" customWidth="1"/>
    <col min="7961" max="7961" width="35.28515625" style="1" bestFit="1" customWidth="1"/>
    <col min="7962" max="7962" width="38.85546875" style="1" bestFit="1" customWidth="1"/>
    <col min="7963" max="7963" width="36.28515625" style="1" bestFit="1" customWidth="1"/>
    <col min="7964" max="7964" width="0" style="1" hidden="1" customWidth="1"/>
    <col min="7965" max="7965" width="24.85546875" style="1" bestFit="1" customWidth="1"/>
    <col min="7966" max="7966" width="38.140625" style="1" customWidth="1"/>
    <col min="7967" max="8192" width="9.140625" style="1"/>
    <col min="8193" max="8193" width="9" style="1" customWidth="1"/>
    <col min="8194" max="8194" width="13.28515625" style="1" customWidth="1"/>
    <col min="8195" max="8195" width="14.7109375" style="1" customWidth="1"/>
    <col min="8196" max="8196" width="30.85546875" style="1" customWidth="1"/>
    <col min="8197" max="8197" width="26.7109375" style="1" customWidth="1"/>
    <col min="8198" max="8198" width="21.5703125" style="1" customWidth="1"/>
    <col min="8199" max="8199" width="22" style="1" bestFit="1" customWidth="1"/>
    <col min="8200" max="8200" width="20.7109375" style="1" bestFit="1" customWidth="1"/>
    <col min="8201" max="8201" width="22" style="1" bestFit="1" customWidth="1"/>
    <col min="8202" max="8202" width="19.85546875" style="1" bestFit="1" customWidth="1"/>
    <col min="8203" max="8203" width="17.42578125" style="1" bestFit="1" customWidth="1"/>
    <col min="8204" max="8204" width="29.7109375" style="1" bestFit="1" customWidth="1"/>
    <col min="8205" max="8205" width="24" style="1" customWidth="1"/>
    <col min="8206" max="8206" width="23.42578125" style="1" bestFit="1" customWidth="1"/>
    <col min="8207" max="8207" width="21.42578125" style="1" bestFit="1" customWidth="1"/>
    <col min="8208" max="8208" width="30.28515625" style="1" bestFit="1" customWidth="1"/>
    <col min="8209" max="8209" width="20.140625" style="1" bestFit="1" customWidth="1"/>
    <col min="8210" max="8210" width="11.140625" style="1" bestFit="1" customWidth="1"/>
    <col min="8211" max="8212" width="81.140625" style="1" bestFit="1" customWidth="1"/>
    <col min="8213" max="8213" width="81.7109375" style="1" bestFit="1" customWidth="1"/>
    <col min="8214" max="8214" width="18.7109375" style="1" bestFit="1" customWidth="1"/>
    <col min="8215" max="8215" width="20.7109375" style="1" bestFit="1" customWidth="1"/>
    <col min="8216" max="8216" width="33.5703125" style="1" bestFit="1" customWidth="1"/>
    <col min="8217" max="8217" width="35.28515625" style="1" bestFit="1" customWidth="1"/>
    <col min="8218" max="8218" width="38.85546875" style="1" bestFit="1" customWidth="1"/>
    <col min="8219" max="8219" width="36.28515625" style="1" bestFit="1" customWidth="1"/>
    <col min="8220" max="8220" width="0" style="1" hidden="1" customWidth="1"/>
    <col min="8221" max="8221" width="24.85546875" style="1" bestFit="1" customWidth="1"/>
    <col min="8222" max="8222" width="38.140625" style="1" customWidth="1"/>
    <col min="8223" max="8448" width="9.140625" style="1"/>
    <col min="8449" max="8449" width="9" style="1" customWidth="1"/>
    <col min="8450" max="8450" width="13.28515625" style="1" customWidth="1"/>
    <col min="8451" max="8451" width="14.7109375" style="1" customWidth="1"/>
    <col min="8452" max="8452" width="30.85546875" style="1" customWidth="1"/>
    <col min="8453" max="8453" width="26.7109375" style="1" customWidth="1"/>
    <col min="8454" max="8454" width="21.5703125" style="1" customWidth="1"/>
    <col min="8455" max="8455" width="22" style="1" bestFit="1" customWidth="1"/>
    <col min="8456" max="8456" width="20.7109375" style="1" bestFit="1" customWidth="1"/>
    <col min="8457" max="8457" width="22" style="1" bestFit="1" customWidth="1"/>
    <col min="8458" max="8458" width="19.85546875" style="1" bestFit="1" customWidth="1"/>
    <col min="8459" max="8459" width="17.42578125" style="1" bestFit="1" customWidth="1"/>
    <col min="8460" max="8460" width="29.7109375" style="1" bestFit="1" customWidth="1"/>
    <col min="8461" max="8461" width="24" style="1" customWidth="1"/>
    <col min="8462" max="8462" width="23.42578125" style="1" bestFit="1" customWidth="1"/>
    <col min="8463" max="8463" width="21.42578125" style="1" bestFit="1" customWidth="1"/>
    <col min="8464" max="8464" width="30.28515625" style="1" bestFit="1" customWidth="1"/>
    <col min="8465" max="8465" width="20.140625" style="1" bestFit="1" customWidth="1"/>
    <col min="8466" max="8466" width="11.140625" style="1" bestFit="1" customWidth="1"/>
    <col min="8467" max="8468" width="81.140625" style="1" bestFit="1" customWidth="1"/>
    <col min="8469" max="8469" width="81.7109375" style="1" bestFit="1" customWidth="1"/>
    <col min="8470" max="8470" width="18.7109375" style="1" bestFit="1" customWidth="1"/>
    <col min="8471" max="8471" width="20.7109375" style="1" bestFit="1" customWidth="1"/>
    <col min="8472" max="8472" width="33.5703125" style="1" bestFit="1" customWidth="1"/>
    <col min="8473" max="8473" width="35.28515625" style="1" bestFit="1" customWidth="1"/>
    <col min="8474" max="8474" width="38.85546875" style="1" bestFit="1" customWidth="1"/>
    <col min="8475" max="8475" width="36.28515625" style="1" bestFit="1" customWidth="1"/>
    <col min="8476" max="8476" width="0" style="1" hidden="1" customWidth="1"/>
    <col min="8477" max="8477" width="24.85546875" style="1" bestFit="1" customWidth="1"/>
    <col min="8478" max="8478" width="38.140625" style="1" customWidth="1"/>
    <col min="8479" max="8704" width="9.140625" style="1"/>
    <col min="8705" max="8705" width="9" style="1" customWidth="1"/>
    <col min="8706" max="8706" width="13.28515625" style="1" customWidth="1"/>
    <col min="8707" max="8707" width="14.7109375" style="1" customWidth="1"/>
    <col min="8708" max="8708" width="30.85546875" style="1" customWidth="1"/>
    <col min="8709" max="8709" width="26.7109375" style="1" customWidth="1"/>
    <col min="8710" max="8710" width="21.5703125" style="1" customWidth="1"/>
    <col min="8711" max="8711" width="22" style="1" bestFit="1" customWidth="1"/>
    <col min="8712" max="8712" width="20.7109375" style="1" bestFit="1" customWidth="1"/>
    <col min="8713" max="8713" width="22" style="1" bestFit="1" customWidth="1"/>
    <col min="8714" max="8714" width="19.85546875" style="1" bestFit="1" customWidth="1"/>
    <col min="8715" max="8715" width="17.42578125" style="1" bestFit="1" customWidth="1"/>
    <col min="8716" max="8716" width="29.7109375" style="1" bestFit="1" customWidth="1"/>
    <col min="8717" max="8717" width="24" style="1" customWidth="1"/>
    <col min="8718" max="8718" width="23.42578125" style="1" bestFit="1" customWidth="1"/>
    <col min="8719" max="8719" width="21.42578125" style="1" bestFit="1" customWidth="1"/>
    <col min="8720" max="8720" width="30.28515625" style="1" bestFit="1" customWidth="1"/>
    <col min="8721" max="8721" width="20.140625" style="1" bestFit="1" customWidth="1"/>
    <col min="8722" max="8722" width="11.140625" style="1" bestFit="1" customWidth="1"/>
    <col min="8723" max="8724" width="81.140625" style="1" bestFit="1" customWidth="1"/>
    <col min="8725" max="8725" width="81.7109375" style="1" bestFit="1" customWidth="1"/>
    <col min="8726" max="8726" width="18.7109375" style="1" bestFit="1" customWidth="1"/>
    <col min="8727" max="8727" width="20.7109375" style="1" bestFit="1" customWidth="1"/>
    <col min="8728" max="8728" width="33.5703125" style="1" bestFit="1" customWidth="1"/>
    <col min="8729" max="8729" width="35.28515625" style="1" bestFit="1" customWidth="1"/>
    <col min="8730" max="8730" width="38.85546875" style="1" bestFit="1" customWidth="1"/>
    <col min="8731" max="8731" width="36.28515625" style="1" bestFit="1" customWidth="1"/>
    <col min="8732" max="8732" width="0" style="1" hidden="1" customWidth="1"/>
    <col min="8733" max="8733" width="24.85546875" style="1" bestFit="1" customWidth="1"/>
    <col min="8734" max="8734" width="38.140625" style="1" customWidth="1"/>
    <col min="8735" max="8960" width="9.140625" style="1"/>
    <col min="8961" max="8961" width="9" style="1" customWidth="1"/>
    <col min="8962" max="8962" width="13.28515625" style="1" customWidth="1"/>
    <col min="8963" max="8963" width="14.7109375" style="1" customWidth="1"/>
    <col min="8964" max="8964" width="30.85546875" style="1" customWidth="1"/>
    <col min="8965" max="8965" width="26.7109375" style="1" customWidth="1"/>
    <col min="8966" max="8966" width="21.5703125" style="1" customWidth="1"/>
    <col min="8967" max="8967" width="22" style="1" bestFit="1" customWidth="1"/>
    <col min="8968" max="8968" width="20.7109375" style="1" bestFit="1" customWidth="1"/>
    <col min="8969" max="8969" width="22" style="1" bestFit="1" customWidth="1"/>
    <col min="8970" max="8970" width="19.85546875" style="1" bestFit="1" customWidth="1"/>
    <col min="8971" max="8971" width="17.42578125" style="1" bestFit="1" customWidth="1"/>
    <col min="8972" max="8972" width="29.7109375" style="1" bestFit="1" customWidth="1"/>
    <col min="8973" max="8973" width="24" style="1" customWidth="1"/>
    <col min="8974" max="8974" width="23.42578125" style="1" bestFit="1" customWidth="1"/>
    <col min="8975" max="8975" width="21.42578125" style="1" bestFit="1" customWidth="1"/>
    <col min="8976" max="8976" width="30.28515625" style="1" bestFit="1" customWidth="1"/>
    <col min="8977" max="8977" width="20.140625" style="1" bestFit="1" customWidth="1"/>
    <col min="8978" max="8978" width="11.140625" style="1" bestFit="1" customWidth="1"/>
    <col min="8979" max="8980" width="81.140625" style="1" bestFit="1" customWidth="1"/>
    <col min="8981" max="8981" width="81.7109375" style="1" bestFit="1" customWidth="1"/>
    <col min="8982" max="8982" width="18.7109375" style="1" bestFit="1" customWidth="1"/>
    <col min="8983" max="8983" width="20.7109375" style="1" bestFit="1" customWidth="1"/>
    <col min="8984" max="8984" width="33.5703125" style="1" bestFit="1" customWidth="1"/>
    <col min="8985" max="8985" width="35.28515625" style="1" bestFit="1" customWidth="1"/>
    <col min="8986" max="8986" width="38.85546875" style="1" bestFit="1" customWidth="1"/>
    <col min="8987" max="8987" width="36.28515625" style="1" bestFit="1" customWidth="1"/>
    <col min="8988" max="8988" width="0" style="1" hidden="1" customWidth="1"/>
    <col min="8989" max="8989" width="24.85546875" style="1" bestFit="1" customWidth="1"/>
    <col min="8990" max="8990" width="38.140625" style="1" customWidth="1"/>
    <col min="8991" max="9216" width="9.140625" style="1"/>
    <col min="9217" max="9217" width="9" style="1" customWidth="1"/>
    <col min="9218" max="9218" width="13.28515625" style="1" customWidth="1"/>
    <col min="9219" max="9219" width="14.7109375" style="1" customWidth="1"/>
    <col min="9220" max="9220" width="30.85546875" style="1" customWidth="1"/>
    <col min="9221" max="9221" width="26.7109375" style="1" customWidth="1"/>
    <col min="9222" max="9222" width="21.5703125" style="1" customWidth="1"/>
    <col min="9223" max="9223" width="22" style="1" bestFit="1" customWidth="1"/>
    <col min="9224" max="9224" width="20.7109375" style="1" bestFit="1" customWidth="1"/>
    <col min="9225" max="9225" width="22" style="1" bestFit="1" customWidth="1"/>
    <col min="9226" max="9226" width="19.85546875" style="1" bestFit="1" customWidth="1"/>
    <col min="9227" max="9227" width="17.42578125" style="1" bestFit="1" customWidth="1"/>
    <col min="9228" max="9228" width="29.7109375" style="1" bestFit="1" customWidth="1"/>
    <col min="9229" max="9229" width="24" style="1" customWidth="1"/>
    <col min="9230" max="9230" width="23.42578125" style="1" bestFit="1" customWidth="1"/>
    <col min="9231" max="9231" width="21.42578125" style="1" bestFit="1" customWidth="1"/>
    <col min="9232" max="9232" width="30.28515625" style="1" bestFit="1" customWidth="1"/>
    <col min="9233" max="9233" width="20.140625" style="1" bestFit="1" customWidth="1"/>
    <col min="9234" max="9234" width="11.140625" style="1" bestFit="1" customWidth="1"/>
    <col min="9235" max="9236" width="81.140625" style="1" bestFit="1" customWidth="1"/>
    <col min="9237" max="9237" width="81.7109375" style="1" bestFit="1" customWidth="1"/>
    <col min="9238" max="9238" width="18.7109375" style="1" bestFit="1" customWidth="1"/>
    <col min="9239" max="9239" width="20.7109375" style="1" bestFit="1" customWidth="1"/>
    <col min="9240" max="9240" width="33.5703125" style="1" bestFit="1" customWidth="1"/>
    <col min="9241" max="9241" width="35.28515625" style="1" bestFit="1" customWidth="1"/>
    <col min="9242" max="9242" width="38.85546875" style="1" bestFit="1" customWidth="1"/>
    <col min="9243" max="9243" width="36.28515625" style="1" bestFit="1" customWidth="1"/>
    <col min="9244" max="9244" width="0" style="1" hidden="1" customWidth="1"/>
    <col min="9245" max="9245" width="24.85546875" style="1" bestFit="1" customWidth="1"/>
    <col min="9246" max="9246" width="38.140625" style="1" customWidth="1"/>
    <col min="9247" max="9472" width="9.140625" style="1"/>
    <col min="9473" max="9473" width="9" style="1" customWidth="1"/>
    <col min="9474" max="9474" width="13.28515625" style="1" customWidth="1"/>
    <col min="9475" max="9475" width="14.7109375" style="1" customWidth="1"/>
    <col min="9476" max="9476" width="30.85546875" style="1" customWidth="1"/>
    <col min="9477" max="9477" width="26.7109375" style="1" customWidth="1"/>
    <col min="9478" max="9478" width="21.5703125" style="1" customWidth="1"/>
    <col min="9479" max="9479" width="22" style="1" bestFit="1" customWidth="1"/>
    <col min="9480" max="9480" width="20.7109375" style="1" bestFit="1" customWidth="1"/>
    <col min="9481" max="9481" width="22" style="1" bestFit="1" customWidth="1"/>
    <col min="9482" max="9482" width="19.85546875" style="1" bestFit="1" customWidth="1"/>
    <col min="9483" max="9483" width="17.42578125" style="1" bestFit="1" customWidth="1"/>
    <col min="9484" max="9484" width="29.7109375" style="1" bestFit="1" customWidth="1"/>
    <col min="9485" max="9485" width="24" style="1" customWidth="1"/>
    <col min="9486" max="9486" width="23.42578125" style="1" bestFit="1" customWidth="1"/>
    <col min="9487" max="9487" width="21.42578125" style="1" bestFit="1" customWidth="1"/>
    <col min="9488" max="9488" width="30.28515625" style="1" bestFit="1" customWidth="1"/>
    <col min="9489" max="9489" width="20.140625" style="1" bestFit="1" customWidth="1"/>
    <col min="9490" max="9490" width="11.140625" style="1" bestFit="1" customWidth="1"/>
    <col min="9491" max="9492" width="81.140625" style="1" bestFit="1" customWidth="1"/>
    <col min="9493" max="9493" width="81.7109375" style="1" bestFit="1" customWidth="1"/>
    <col min="9494" max="9494" width="18.7109375" style="1" bestFit="1" customWidth="1"/>
    <col min="9495" max="9495" width="20.7109375" style="1" bestFit="1" customWidth="1"/>
    <col min="9496" max="9496" width="33.5703125" style="1" bestFit="1" customWidth="1"/>
    <col min="9497" max="9497" width="35.28515625" style="1" bestFit="1" customWidth="1"/>
    <col min="9498" max="9498" width="38.85546875" style="1" bestFit="1" customWidth="1"/>
    <col min="9499" max="9499" width="36.28515625" style="1" bestFit="1" customWidth="1"/>
    <col min="9500" max="9500" width="0" style="1" hidden="1" customWidth="1"/>
    <col min="9501" max="9501" width="24.85546875" style="1" bestFit="1" customWidth="1"/>
    <col min="9502" max="9502" width="38.140625" style="1" customWidth="1"/>
    <col min="9503" max="9728" width="9.140625" style="1"/>
    <col min="9729" max="9729" width="9" style="1" customWidth="1"/>
    <col min="9730" max="9730" width="13.28515625" style="1" customWidth="1"/>
    <col min="9731" max="9731" width="14.7109375" style="1" customWidth="1"/>
    <col min="9732" max="9732" width="30.85546875" style="1" customWidth="1"/>
    <col min="9733" max="9733" width="26.7109375" style="1" customWidth="1"/>
    <col min="9734" max="9734" width="21.5703125" style="1" customWidth="1"/>
    <col min="9735" max="9735" width="22" style="1" bestFit="1" customWidth="1"/>
    <col min="9736" max="9736" width="20.7109375" style="1" bestFit="1" customWidth="1"/>
    <col min="9737" max="9737" width="22" style="1" bestFit="1" customWidth="1"/>
    <col min="9738" max="9738" width="19.85546875" style="1" bestFit="1" customWidth="1"/>
    <col min="9739" max="9739" width="17.42578125" style="1" bestFit="1" customWidth="1"/>
    <col min="9740" max="9740" width="29.7109375" style="1" bestFit="1" customWidth="1"/>
    <col min="9741" max="9741" width="24" style="1" customWidth="1"/>
    <col min="9742" max="9742" width="23.42578125" style="1" bestFit="1" customWidth="1"/>
    <col min="9743" max="9743" width="21.42578125" style="1" bestFit="1" customWidth="1"/>
    <col min="9744" max="9744" width="30.28515625" style="1" bestFit="1" customWidth="1"/>
    <col min="9745" max="9745" width="20.140625" style="1" bestFit="1" customWidth="1"/>
    <col min="9746" max="9746" width="11.140625" style="1" bestFit="1" customWidth="1"/>
    <col min="9747" max="9748" width="81.140625" style="1" bestFit="1" customWidth="1"/>
    <col min="9749" max="9749" width="81.7109375" style="1" bestFit="1" customWidth="1"/>
    <col min="9750" max="9750" width="18.7109375" style="1" bestFit="1" customWidth="1"/>
    <col min="9751" max="9751" width="20.7109375" style="1" bestFit="1" customWidth="1"/>
    <col min="9752" max="9752" width="33.5703125" style="1" bestFit="1" customWidth="1"/>
    <col min="9753" max="9753" width="35.28515625" style="1" bestFit="1" customWidth="1"/>
    <col min="9754" max="9754" width="38.85546875" style="1" bestFit="1" customWidth="1"/>
    <col min="9755" max="9755" width="36.28515625" style="1" bestFit="1" customWidth="1"/>
    <col min="9756" max="9756" width="0" style="1" hidden="1" customWidth="1"/>
    <col min="9757" max="9757" width="24.85546875" style="1" bestFit="1" customWidth="1"/>
    <col min="9758" max="9758" width="38.140625" style="1" customWidth="1"/>
    <col min="9759" max="9984" width="9.140625" style="1"/>
    <col min="9985" max="9985" width="9" style="1" customWidth="1"/>
    <col min="9986" max="9986" width="13.28515625" style="1" customWidth="1"/>
    <col min="9987" max="9987" width="14.7109375" style="1" customWidth="1"/>
    <col min="9988" max="9988" width="30.85546875" style="1" customWidth="1"/>
    <col min="9989" max="9989" width="26.7109375" style="1" customWidth="1"/>
    <col min="9990" max="9990" width="21.5703125" style="1" customWidth="1"/>
    <col min="9991" max="9991" width="22" style="1" bestFit="1" customWidth="1"/>
    <col min="9992" max="9992" width="20.7109375" style="1" bestFit="1" customWidth="1"/>
    <col min="9993" max="9993" width="22" style="1" bestFit="1" customWidth="1"/>
    <col min="9994" max="9994" width="19.85546875" style="1" bestFit="1" customWidth="1"/>
    <col min="9995" max="9995" width="17.42578125" style="1" bestFit="1" customWidth="1"/>
    <col min="9996" max="9996" width="29.7109375" style="1" bestFit="1" customWidth="1"/>
    <col min="9997" max="9997" width="24" style="1" customWidth="1"/>
    <col min="9998" max="9998" width="23.42578125" style="1" bestFit="1" customWidth="1"/>
    <col min="9999" max="9999" width="21.42578125" style="1" bestFit="1" customWidth="1"/>
    <col min="10000" max="10000" width="30.28515625" style="1" bestFit="1" customWidth="1"/>
    <col min="10001" max="10001" width="20.140625" style="1" bestFit="1" customWidth="1"/>
    <col min="10002" max="10002" width="11.140625" style="1" bestFit="1" customWidth="1"/>
    <col min="10003" max="10004" width="81.140625" style="1" bestFit="1" customWidth="1"/>
    <col min="10005" max="10005" width="81.7109375" style="1" bestFit="1" customWidth="1"/>
    <col min="10006" max="10006" width="18.7109375" style="1" bestFit="1" customWidth="1"/>
    <col min="10007" max="10007" width="20.7109375" style="1" bestFit="1" customWidth="1"/>
    <col min="10008" max="10008" width="33.5703125" style="1" bestFit="1" customWidth="1"/>
    <col min="10009" max="10009" width="35.28515625" style="1" bestFit="1" customWidth="1"/>
    <col min="10010" max="10010" width="38.85546875" style="1" bestFit="1" customWidth="1"/>
    <col min="10011" max="10011" width="36.28515625" style="1" bestFit="1" customWidth="1"/>
    <col min="10012" max="10012" width="0" style="1" hidden="1" customWidth="1"/>
    <col min="10013" max="10013" width="24.85546875" style="1" bestFit="1" customWidth="1"/>
    <col min="10014" max="10014" width="38.140625" style="1" customWidth="1"/>
    <col min="10015" max="10240" width="9.140625" style="1"/>
    <col min="10241" max="10241" width="9" style="1" customWidth="1"/>
    <col min="10242" max="10242" width="13.28515625" style="1" customWidth="1"/>
    <col min="10243" max="10243" width="14.7109375" style="1" customWidth="1"/>
    <col min="10244" max="10244" width="30.85546875" style="1" customWidth="1"/>
    <col min="10245" max="10245" width="26.7109375" style="1" customWidth="1"/>
    <col min="10246" max="10246" width="21.5703125" style="1" customWidth="1"/>
    <col min="10247" max="10247" width="22" style="1" bestFit="1" customWidth="1"/>
    <col min="10248" max="10248" width="20.7109375" style="1" bestFit="1" customWidth="1"/>
    <col min="10249" max="10249" width="22" style="1" bestFit="1" customWidth="1"/>
    <col min="10250" max="10250" width="19.85546875" style="1" bestFit="1" customWidth="1"/>
    <col min="10251" max="10251" width="17.42578125" style="1" bestFit="1" customWidth="1"/>
    <col min="10252" max="10252" width="29.7109375" style="1" bestFit="1" customWidth="1"/>
    <col min="10253" max="10253" width="24" style="1" customWidth="1"/>
    <col min="10254" max="10254" width="23.42578125" style="1" bestFit="1" customWidth="1"/>
    <col min="10255" max="10255" width="21.42578125" style="1" bestFit="1" customWidth="1"/>
    <col min="10256" max="10256" width="30.28515625" style="1" bestFit="1" customWidth="1"/>
    <col min="10257" max="10257" width="20.140625" style="1" bestFit="1" customWidth="1"/>
    <col min="10258" max="10258" width="11.140625" style="1" bestFit="1" customWidth="1"/>
    <col min="10259" max="10260" width="81.140625" style="1" bestFit="1" customWidth="1"/>
    <col min="10261" max="10261" width="81.7109375" style="1" bestFit="1" customWidth="1"/>
    <col min="10262" max="10262" width="18.7109375" style="1" bestFit="1" customWidth="1"/>
    <col min="10263" max="10263" width="20.7109375" style="1" bestFit="1" customWidth="1"/>
    <col min="10264" max="10264" width="33.5703125" style="1" bestFit="1" customWidth="1"/>
    <col min="10265" max="10265" width="35.28515625" style="1" bestFit="1" customWidth="1"/>
    <col min="10266" max="10266" width="38.85546875" style="1" bestFit="1" customWidth="1"/>
    <col min="10267" max="10267" width="36.28515625" style="1" bestFit="1" customWidth="1"/>
    <col min="10268" max="10268" width="0" style="1" hidden="1" customWidth="1"/>
    <col min="10269" max="10269" width="24.85546875" style="1" bestFit="1" customWidth="1"/>
    <col min="10270" max="10270" width="38.140625" style="1" customWidth="1"/>
    <col min="10271" max="10496" width="9.140625" style="1"/>
    <col min="10497" max="10497" width="9" style="1" customWidth="1"/>
    <col min="10498" max="10498" width="13.28515625" style="1" customWidth="1"/>
    <col min="10499" max="10499" width="14.7109375" style="1" customWidth="1"/>
    <col min="10500" max="10500" width="30.85546875" style="1" customWidth="1"/>
    <col min="10501" max="10501" width="26.7109375" style="1" customWidth="1"/>
    <col min="10502" max="10502" width="21.5703125" style="1" customWidth="1"/>
    <col min="10503" max="10503" width="22" style="1" bestFit="1" customWidth="1"/>
    <col min="10504" max="10504" width="20.7109375" style="1" bestFit="1" customWidth="1"/>
    <col min="10505" max="10505" width="22" style="1" bestFit="1" customWidth="1"/>
    <col min="10506" max="10506" width="19.85546875" style="1" bestFit="1" customWidth="1"/>
    <col min="10507" max="10507" width="17.42578125" style="1" bestFit="1" customWidth="1"/>
    <col min="10508" max="10508" width="29.7109375" style="1" bestFit="1" customWidth="1"/>
    <col min="10509" max="10509" width="24" style="1" customWidth="1"/>
    <col min="10510" max="10510" width="23.42578125" style="1" bestFit="1" customWidth="1"/>
    <col min="10511" max="10511" width="21.42578125" style="1" bestFit="1" customWidth="1"/>
    <col min="10512" max="10512" width="30.28515625" style="1" bestFit="1" customWidth="1"/>
    <col min="10513" max="10513" width="20.140625" style="1" bestFit="1" customWidth="1"/>
    <col min="10514" max="10514" width="11.140625" style="1" bestFit="1" customWidth="1"/>
    <col min="10515" max="10516" width="81.140625" style="1" bestFit="1" customWidth="1"/>
    <col min="10517" max="10517" width="81.7109375" style="1" bestFit="1" customWidth="1"/>
    <col min="10518" max="10518" width="18.7109375" style="1" bestFit="1" customWidth="1"/>
    <col min="10519" max="10519" width="20.7109375" style="1" bestFit="1" customWidth="1"/>
    <col min="10520" max="10520" width="33.5703125" style="1" bestFit="1" customWidth="1"/>
    <col min="10521" max="10521" width="35.28515625" style="1" bestFit="1" customWidth="1"/>
    <col min="10522" max="10522" width="38.85546875" style="1" bestFit="1" customWidth="1"/>
    <col min="10523" max="10523" width="36.28515625" style="1" bestFit="1" customWidth="1"/>
    <col min="10524" max="10524" width="0" style="1" hidden="1" customWidth="1"/>
    <col min="10525" max="10525" width="24.85546875" style="1" bestFit="1" customWidth="1"/>
    <col min="10526" max="10526" width="38.140625" style="1" customWidth="1"/>
    <col min="10527" max="10752" width="9.140625" style="1"/>
    <col min="10753" max="10753" width="9" style="1" customWidth="1"/>
    <col min="10754" max="10754" width="13.28515625" style="1" customWidth="1"/>
    <col min="10755" max="10755" width="14.7109375" style="1" customWidth="1"/>
    <col min="10756" max="10756" width="30.85546875" style="1" customWidth="1"/>
    <col min="10757" max="10757" width="26.7109375" style="1" customWidth="1"/>
    <col min="10758" max="10758" width="21.5703125" style="1" customWidth="1"/>
    <col min="10759" max="10759" width="22" style="1" bestFit="1" customWidth="1"/>
    <col min="10760" max="10760" width="20.7109375" style="1" bestFit="1" customWidth="1"/>
    <col min="10761" max="10761" width="22" style="1" bestFit="1" customWidth="1"/>
    <col min="10762" max="10762" width="19.85546875" style="1" bestFit="1" customWidth="1"/>
    <col min="10763" max="10763" width="17.42578125" style="1" bestFit="1" customWidth="1"/>
    <col min="10764" max="10764" width="29.7109375" style="1" bestFit="1" customWidth="1"/>
    <col min="10765" max="10765" width="24" style="1" customWidth="1"/>
    <col min="10766" max="10766" width="23.42578125" style="1" bestFit="1" customWidth="1"/>
    <col min="10767" max="10767" width="21.42578125" style="1" bestFit="1" customWidth="1"/>
    <col min="10768" max="10768" width="30.28515625" style="1" bestFit="1" customWidth="1"/>
    <col min="10769" max="10769" width="20.140625" style="1" bestFit="1" customWidth="1"/>
    <col min="10770" max="10770" width="11.140625" style="1" bestFit="1" customWidth="1"/>
    <col min="10771" max="10772" width="81.140625" style="1" bestFit="1" customWidth="1"/>
    <col min="10773" max="10773" width="81.7109375" style="1" bestFit="1" customWidth="1"/>
    <col min="10774" max="10774" width="18.7109375" style="1" bestFit="1" customWidth="1"/>
    <col min="10775" max="10775" width="20.7109375" style="1" bestFit="1" customWidth="1"/>
    <col min="10776" max="10776" width="33.5703125" style="1" bestFit="1" customWidth="1"/>
    <col min="10777" max="10777" width="35.28515625" style="1" bestFit="1" customWidth="1"/>
    <col min="10778" max="10778" width="38.85546875" style="1" bestFit="1" customWidth="1"/>
    <col min="10779" max="10779" width="36.28515625" style="1" bestFit="1" customWidth="1"/>
    <col min="10780" max="10780" width="0" style="1" hidden="1" customWidth="1"/>
    <col min="10781" max="10781" width="24.85546875" style="1" bestFit="1" customWidth="1"/>
    <col min="10782" max="10782" width="38.140625" style="1" customWidth="1"/>
    <col min="10783" max="11008" width="9.140625" style="1"/>
    <col min="11009" max="11009" width="9" style="1" customWidth="1"/>
    <col min="11010" max="11010" width="13.28515625" style="1" customWidth="1"/>
    <col min="11011" max="11011" width="14.7109375" style="1" customWidth="1"/>
    <col min="11012" max="11012" width="30.85546875" style="1" customWidth="1"/>
    <col min="11013" max="11013" width="26.7109375" style="1" customWidth="1"/>
    <col min="11014" max="11014" width="21.5703125" style="1" customWidth="1"/>
    <col min="11015" max="11015" width="22" style="1" bestFit="1" customWidth="1"/>
    <col min="11016" max="11016" width="20.7109375" style="1" bestFit="1" customWidth="1"/>
    <col min="11017" max="11017" width="22" style="1" bestFit="1" customWidth="1"/>
    <col min="11018" max="11018" width="19.85546875" style="1" bestFit="1" customWidth="1"/>
    <col min="11019" max="11019" width="17.42578125" style="1" bestFit="1" customWidth="1"/>
    <col min="11020" max="11020" width="29.7109375" style="1" bestFit="1" customWidth="1"/>
    <col min="11021" max="11021" width="24" style="1" customWidth="1"/>
    <col min="11022" max="11022" width="23.42578125" style="1" bestFit="1" customWidth="1"/>
    <col min="11023" max="11023" width="21.42578125" style="1" bestFit="1" customWidth="1"/>
    <col min="11024" max="11024" width="30.28515625" style="1" bestFit="1" customWidth="1"/>
    <col min="11025" max="11025" width="20.140625" style="1" bestFit="1" customWidth="1"/>
    <col min="11026" max="11026" width="11.140625" style="1" bestFit="1" customWidth="1"/>
    <col min="11027" max="11028" width="81.140625" style="1" bestFit="1" customWidth="1"/>
    <col min="11029" max="11029" width="81.7109375" style="1" bestFit="1" customWidth="1"/>
    <col min="11030" max="11030" width="18.7109375" style="1" bestFit="1" customWidth="1"/>
    <col min="11031" max="11031" width="20.7109375" style="1" bestFit="1" customWidth="1"/>
    <col min="11032" max="11032" width="33.5703125" style="1" bestFit="1" customWidth="1"/>
    <col min="11033" max="11033" width="35.28515625" style="1" bestFit="1" customWidth="1"/>
    <col min="11034" max="11034" width="38.85546875" style="1" bestFit="1" customWidth="1"/>
    <col min="11035" max="11035" width="36.28515625" style="1" bestFit="1" customWidth="1"/>
    <col min="11036" max="11036" width="0" style="1" hidden="1" customWidth="1"/>
    <col min="11037" max="11037" width="24.85546875" style="1" bestFit="1" customWidth="1"/>
    <col min="11038" max="11038" width="38.140625" style="1" customWidth="1"/>
    <col min="11039" max="11264" width="9.140625" style="1"/>
    <col min="11265" max="11265" width="9" style="1" customWidth="1"/>
    <col min="11266" max="11266" width="13.28515625" style="1" customWidth="1"/>
    <col min="11267" max="11267" width="14.7109375" style="1" customWidth="1"/>
    <col min="11268" max="11268" width="30.85546875" style="1" customWidth="1"/>
    <col min="11269" max="11269" width="26.7109375" style="1" customWidth="1"/>
    <col min="11270" max="11270" width="21.5703125" style="1" customWidth="1"/>
    <col min="11271" max="11271" width="22" style="1" bestFit="1" customWidth="1"/>
    <col min="11272" max="11272" width="20.7109375" style="1" bestFit="1" customWidth="1"/>
    <col min="11273" max="11273" width="22" style="1" bestFit="1" customWidth="1"/>
    <col min="11274" max="11274" width="19.85546875" style="1" bestFit="1" customWidth="1"/>
    <col min="11275" max="11275" width="17.42578125" style="1" bestFit="1" customWidth="1"/>
    <col min="11276" max="11276" width="29.7109375" style="1" bestFit="1" customWidth="1"/>
    <col min="11277" max="11277" width="24" style="1" customWidth="1"/>
    <col min="11278" max="11278" width="23.42578125" style="1" bestFit="1" customWidth="1"/>
    <col min="11279" max="11279" width="21.42578125" style="1" bestFit="1" customWidth="1"/>
    <col min="11280" max="11280" width="30.28515625" style="1" bestFit="1" customWidth="1"/>
    <col min="11281" max="11281" width="20.140625" style="1" bestFit="1" customWidth="1"/>
    <col min="11282" max="11282" width="11.140625" style="1" bestFit="1" customWidth="1"/>
    <col min="11283" max="11284" width="81.140625" style="1" bestFit="1" customWidth="1"/>
    <col min="11285" max="11285" width="81.7109375" style="1" bestFit="1" customWidth="1"/>
    <col min="11286" max="11286" width="18.7109375" style="1" bestFit="1" customWidth="1"/>
    <col min="11287" max="11287" width="20.7109375" style="1" bestFit="1" customWidth="1"/>
    <col min="11288" max="11288" width="33.5703125" style="1" bestFit="1" customWidth="1"/>
    <col min="11289" max="11289" width="35.28515625" style="1" bestFit="1" customWidth="1"/>
    <col min="11290" max="11290" width="38.85546875" style="1" bestFit="1" customWidth="1"/>
    <col min="11291" max="11291" width="36.28515625" style="1" bestFit="1" customWidth="1"/>
    <col min="11292" max="11292" width="0" style="1" hidden="1" customWidth="1"/>
    <col min="11293" max="11293" width="24.85546875" style="1" bestFit="1" customWidth="1"/>
    <col min="11294" max="11294" width="38.140625" style="1" customWidth="1"/>
    <col min="11295" max="11520" width="9.140625" style="1"/>
    <col min="11521" max="11521" width="9" style="1" customWidth="1"/>
    <col min="11522" max="11522" width="13.28515625" style="1" customWidth="1"/>
    <col min="11523" max="11523" width="14.7109375" style="1" customWidth="1"/>
    <col min="11524" max="11524" width="30.85546875" style="1" customWidth="1"/>
    <col min="11525" max="11525" width="26.7109375" style="1" customWidth="1"/>
    <col min="11526" max="11526" width="21.5703125" style="1" customWidth="1"/>
    <col min="11527" max="11527" width="22" style="1" bestFit="1" customWidth="1"/>
    <col min="11528" max="11528" width="20.7109375" style="1" bestFit="1" customWidth="1"/>
    <col min="11529" max="11529" width="22" style="1" bestFit="1" customWidth="1"/>
    <col min="11530" max="11530" width="19.85546875" style="1" bestFit="1" customWidth="1"/>
    <col min="11531" max="11531" width="17.42578125" style="1" bestFit="1" customWidth="1"/>
    <col min="11532" max="11532" width="29.7109375" style="1" bestFit="1" customWidth="1"/>
    <col min="11533" max="11533" width="24" style="1" customWidth="1"/>
    <col min="11534" max="11534" width="23.42578125" style="1" bestFit="1" customWidth="1"/>
    <col min="11535" max="11535" width="21.42578125" style="1" bestFit="1" customWidth="1"/>
    <col min="11536" max="11536" width="30.28515625" style="1" bestFit="1" customWidth="1"/>
    <col min="11537" max="11537" width="20.140625" style="1" bestFit="1" customWidth="1"/>
    <col min="11538" max="11538" width="11.140625" style="1" bestFit="1" customWidth="1"/>
    <col min="11539" max="11540" width="81.140625" style="1" bestFit="1" customWidth="1"/>
    <col min="11541" max="11541" width="81.7109375" style="1" bestFit="1" customWidth="1"/>
    <col min="11542" max="11542" width="18.7109375" style="1" bestFit="1" customWidth="1"/>
    <col min="11543" max="11543" width="20.7109375" style="1" bestFit="1" customWidth="1"/>
    <col min="11544" max="11544" width="33.5703125" style="1" bestFit="1" customWidth="1"/>
    <col min="11545" max="11545" width="35.28515625" style="1" bestFit="1" customWidth="1"/>
    <col min="11546" max="11546" width="38.85546875" style="1" bestFit="1" customWidth="1"/>
    <col min="11547" max="11547" width="36.28515625" style="1" bestFit="1" customWidth="1"/>
    <col min="11548" max="11548" width="0" style="1" hidden="1" customWidth="1"/>
    <col min="11549" max="11549" width="24.85546875" style="1" bestFit="1" customWidth="1"/>
    <col min="11550" max="11550" width="38.140625" style="1" customWidth="1"/>
    <col min="11551" max="11776" width="9.140625" style="1"/>
    <col min="11777" max="11777" width="9" style="1" customWidth="1"/>
    <col min="11778" max="11778" width="13.28515625" style="1" customWidth="1"/>
    <col min="11779" max="11779" width="14.7109375" style="1" customWidth="1"/>
    <col min="11780" max="11780" width="30.85546875" style="1" customWidth="1"/>
    <col min="11781" max="11781" width="26.7109375" style="1" customWidth="1"/>
    <col min="11782" max="11782" width="21.5703125" style="1" customWidth="1"/>
    <col min="11783" max="11783" width="22" style="1" bestFit="1" customWidth="1"/>
    <col min="11784" max="11784" width="20.7109375" style="1" bestFit="1" customWidth="1"/>
    <col min="11785" max="11785" width="22" style="1" bestFit="1" customWidth="1"/>
    <col min="11786" max="11786" width="19.85546875" style="1" bestFit="1" customWidth="1"/>
    <col min="11787" max="11787" width="17.42578125" style="1" bestFit="1" customWidth="1"/>
    <col min="11788" max="11788" width="29.7109375" style="1" bestFit="1" customWidth="1"/>
    <col min="11789" max="11789" width="24" style="1" customWidth="1"/>
    <col min="11790" max="11790" width="23.42578125" style="1" bestFit="1" customWidth="1"/>
    <col min="11791" max="11791" width="21.42578125" style="1" bestFit="1" customWidth="1"/>
    <col min="11792" max="11792" width="30.28515625" style="1" bestFit="1" customWidth="1"/>
    <col min="11793" max="11793" width="20.140625" style="1" bestFit="1" customWidth="1"/>
    <col min="11794" max="11794" width="11.140625" style="1" bestFit="1" customWidth="1"/>
    <col min="11795" max="11796" width="81.140625" style="1" bestFit="1" customWidth="1"/>
    <col min="11797" max="11797" width="81.7109375" style="1" bestFit="1" customWidth="1"/>
    <col min="11798" max="11798" width="18.7109375" style="1" bestFit="1" customWidth="1"/>
    <col min="11799" max="11799" width="20.7109375" style="1" bestFit="1" customWidth="1"/>
    <col min="11800" max="11800" width="33.5703125" style="1" bestFit="1" customWidth="1"/>
    <col min="11801" max="11801" width="35.28515625" style="1" bestFit="1" customWidth="1"/>
    <col min="11802" max="11802" width="38.85546875" style="1" bestFit="1" customWidth="1"/>
    <col min="11803" max="11803" width="36.28515625" style="1" bestFit="1" customWidth="1"/>
    <col min="11804" max="11804" width="0" style="1" hidden="1" customWidth="1"/>
    <col min="11805" max="11805" width="24.85546875" style="1" bestFit="1" customWidth="1"/>
    <col min="11806" max="11806" width="38.140625" style="1" customWidth="1"/>
    <col min="11807" max="12032" width="9.140625" style="1"/>
    <col min="12033" max="12033" width="9" style="1" customWidth="1"/>
    <col min="12034" max="12034" width="13.28515625" style="1" customWidth="1"/>
    <col min="12035" max="12035" width="14.7109375" style="1" customWidth="1"/>
    <col min="12036" max="12036" width="30.85546875" style="1" customWidth="1"/>
    <col min="12037" max="12037" width="26.7109375" style="1" customWidth="1"/>
    <col min="12038" max="12038" width="21.5703125" style="1" customWidth="1"/>
    <col min="12039" max="12039" width="22" style="1" bestFit="1" customWidth="1"/>
    <col min="12040" max="12040" width="20.7109375" style="1" bestFit="1" customWidth="1"/>
    <col min="12041" max="12041" width="22" style="1" bestFit="1" customWidth="1"/>
    <col min="12042" max="12042" width="19.85546875" style="1" bestFit="1" customWidth="1"/>
    <col min="12043" max="12043" width="17.42578125" style="1" bestFit="1" customWidth="1"/>
    <col min="12044" max="12044" width="29.7109375" style="1" bestFit="1" customWidth="1"/>
    <col min="12045" max="12045" width="24" style="1" customWidth="1"/>
    <col min="12046" max="12046" width="23.42578125" style="1" bestFit="1" customWidth="1"/>
    <col min="12047" max="12047" width="21.42578125" style="1" bestFit="1" customWidth="1"/>
    <col min="12048" max="12048" width="30.28515625" style="1" bestFit="1" customWidth="1"/>
    <col min="12049" max="12049" width="20.140625" style="1" bestFit="1" customWidth="1"/>
    <col min="12050" max="12050" width="11.140625" style="1" bestFit="1" customWidth="1"/>
    <col min="12051" max="12052" width="81.140625" style="1" bestFit="1" customWidth="1"/>
    <col min="12053" max="12053" width="81.7109375" style="1" bestFit="1" customWidth="1"/>
    <col min="12054" max="12054" width="18.7109375" style="1" bestFit="1" customWidth="1"/>
    <col min="12055" max="12055" width="20.7109375" style="1" bestFit="1" customWidth="1"/>
    <col min="12056" max="12056" width="33.5703125" style="1" bestFit="1" customWidth="1"/>
    <col min="12057" max="12057" width="35.28515625" style="1" bestFit="1" customWidth="1"/>
    <col min="12058" max="12058" width="38.85546875" style="1" bestFit="1" customWidth="1"/>
    <col min="12059" max="12059" width="36.28515625" style="1" bestFit="1" customWidth="1"/>
    <col min="12060" max="12060" width="0" style="1" hidden="1" customWidth="1"/>
    <col min="12061" max="12061" width="24.85546875" style="1" bestFit="1" customWidth="1"/>
    <col min="12062" max="12062" width="38.140625" style="1" customWidth="1"/>
    <col min="12063" max="12288" width="9.140625" style="1"/>
    <col min="12289" max="12289" width="9" style="1" customWidth="1"/>
    <col min="12290" max="12290" width="13.28515625" style="1" customWidth="1"/>
    <col min="12291" max="12291" width="14.7109375" style="1" customWidth="1"/>
    <col min="12292" max="12292" width="30.85546875" style="1" customWidth="1"/>
    <col min="12293" max="12293" width="26.7109375" style="1" customWidth="1"/>
    <col min="12294" max="12294" width="21.5703125" style="1" customWidth="1"/>
    <col min="12295" max="12295" width="22" style="1" bestFit="1" customWidth="1"/>
    <col min="12296" max="12296" width="20.7109375" style="1" bestFit="1" customWidth="1"/>
    <col min="12297" max="12297" width="22" style="1" bestFit="1" customWidth="1"/>
    <col min="12298" max="12298" width="19.85546875" style="1" bestFit="1" customWidth="1"/>
    <col min="12299" max="12299" width="17.42578125" style="1" bestFit="1" customWidth="1"/>
    <col min="12300" max="12300" width="29.7109375" style="1" bestFit="1" customWidth="1"/>
    <col min="12301" max="12301" width="24" style="1" customWidth="1"/>
    <col min="12302" max="12302" width="23.42578125" style="1" bestFit="1" customWidth="1"/>
    <col min="12303" max="12303" width="21.42578125" style="1" bestFit="1" customWidth="1"/>
    <col min="12304" max="12304" width="30.28515625" style="1" bestFit="1" customWidth="1"/>
    <col min="12305" max="12305" width="20.140625" style="1" bestFit="1" customWidth="1"/>
    <col min="12306" max="12306" width="11.140625" style="1" bestFit="1" customWidth="1"/>
    <col min="12307" max="12308" width="81.140625" style="1" bestFit="1" customWidth="1"/>
    <col min="12309" max="12309" width="81.7109375" style="1" bestFit="1" customWidth="1"/>
    <col min="12310" max="12310" width="18.7109375" style="1" bestFit="1" customWidth="1"/>
    <col min="12311" max="12311" width="20.7109375" style="1" bestFit="1" customWidth="1"/>
    <col min="12312" max="12312" width="33.5703125" style="1" bestFit="1" customWidth="1"/>
    <col min="12313" max="12313" width="35.28515625" style="1" bestFit="1" customWidth="1"/>
    <col min="12314" max="12314" width="38.85546875" style="1" bestFit="1" customWidth="1"/>
    <col min="12315" max="12315" width="36.28515625" style="1" bestFit="1" customWidth="1"/>
    <col min="12316" max="12316" width="0" style="1" hidden="1" customWidth="1"/>
    <col min="12317" max="12317" width="24.85546875" style="1" bestFit="1" customWidth="1"/>
    <col min="12318" max="12318" width="38.140625" style="1" customWidth="1"/>
    <col min="12319" max="12544" width="9.140625" style="1"/>
    <col min="12545" max="12545" width="9" style="1" customWidth="1"/>
    <col min="12546" max="12546" width="13.28515625" style="1" customWidth="1"/>
    <col min="12547" max="12547" width="14.7109375" style="1" customWidth="1"/>
    <col min="12548" max="12548" width="30.85546875" style="1" customWidth="1"/>
    <col min="12549" max="12549" width="26.7109375" style="1" customWidth="1"/>
    <col min="12550" max="12550" width="21.5703125" style="1" customWidth="1"/>
    <col min="12551" max="12551" width="22" style="1" bestFit="1" customWidth="1"/>
    <col min="12552" max="12552" width="20.7109375" style="1" bestFit="1" customWidth="1"/>
    <col min="12553" max="12553" width="22" style="1" bestFit="1" customWidth="1"/>
    <col min="12554" max="12554" width="19.85546875" style="1" bestFit="1" customWidth="1"/>
    <col min="12555" max="12555" width="17.42578125" style="1" bestFit="1" customWidth="1"/>
    <col min="12556" max="12556" width="29.7109375" style="1" bestFit="1" customWidth="1"/>
    <col min="12557" max="12557" width="24" style="1" customWidth="1"/>
    <col min="12558" max="12558" width="23.42578125" style="1" bestFit="1" customWidth="1"/>
    <col min="12559" max="12559" width="21.42578125" style="1" bestFit="1" customWidth="1"/>
    <col min="12560" max="12560" width="30.28515625" style="1" bestFit="1" customWidth="1"/>
    <col min="12561" max="12561" width="20.140625" style="1" bestFit="1" customWidth="1"/>
    <col min="12562" max="12562" width="11.140625" style="1" bestFit="1" customWidth="1"/>
    <col min="12563" max="12564" width="81.140625" style="1" bestFit="1" customWidth="1"/>
    <col min="12565" max="12565" width="81.7109375" style="1" bestFit="1" customWidth="1"/>
    <col min="12566" max="12566" width="18.7109375" style="1" bestFit="1" customWidth="1"/>
    <col min="12567" max="12567" width="20.7109375" style="1" bestFit="1" customWidth="1"/>
    <col min="12568" max="12568" width="33.5703125" style="1" bestFit="1" customWidth="1"/>
    <col min="12569" max="12569" width="35.28515625" style="1" bestFit="1" customWidth="1"/>
    <col min="12570" max="12570" width="38.85546875" style="1" bestFit="1" customWidth="1"/>
    <col min="12571" max="12571" width="36.28515625" style="1" bestFit="1" customWidth="1"/>
    <col min="12572" max="12572" width="0" style="1" hidden="1" customWidth="1"/>
    <col min="12573" max="12573" width="24.85546875" style="1" bestFit="1" customWidth="1"/>
    <col min="12574" max="12574" width="38.140625" style="1" customWidth="1"/>
    <col min="12575" max="12800" width="9.140625" style="1"/>
    <col min="12801" max="12801" width="9" style="1" customWidth="1"/>
    <col min="12802" max="12802" width="13.28515625" style="1" customWidth="1"/>
    <col min="12803" max="12803" width="14.7109375" style="1" customWidth="1"/>
    <col min="12804" max="12804" width="30.85546875" style="1" customWidth="1"/>
    <col min="12805" max="12805" width="26.7109375" style="1" customWidth="1"/>
    <col min="12806" max="12806" width="21.5703125" style="1" customWidth="1"/>
    <col min="12807" max="12807" width="22" style="1" bestFit="1" customWidth="1"/>
    <col min="12808" max="12808" width="20.7109375" style="1" bestFit="1" customWidth="1"/>
    <col min="12809" max="12809" width="22" style="1" bestFit="1" customWidth="1"/>
    <col min="12810" max="12810" width="19.85546875" style="1" bestFit="1" customWidth="1"/>
    <col min="12811" max="12811" width="17.42578125" style="1" bestFit="1" customWidth="1"/>
    <col min="12812" max="12812" width="29.7109375" style="1" bestFit="1" customWidth="1"/>
    <col min="12813" max="12813" width="24" style="1" customWidth="1"/>
    <col min="12814" max="12814" width="23.42578125" style="1" bestFit="1" customWidth="1"/>
    <col min="12815" max="12815" width="21.42578125" style="1" bestFit="1" customWidth="1"/>
    <col min="12816" max="12816" width="30.28515625" style="1" bestFit="1" customWidth="1"/>
    <col min="12817" max="12817" width="20.140625" style="1" bestFit="1" customWidth="1"/>
    <col min="12818" max="12818" width="11.140625" style="1" bestFit="1" customWidth="1"/>
    <col min="12819" max="12820" width="81.140625" style="1" bestFit="1" customWidth="1"/>
    <col min="12821" max="12821" width="81.7109375" style="1" bestFit="1" customWidth="1"/>
    <col min="12822" max="12822" width="18.7109375" style="1" bestFit="1" customWidth="1"/>
    <col min="12823" max="12823" width="20.7109375" style="1" bestFit="1" customWidth="1"/>
    <col min="12824" max="12824" width="33.5703125" style="1" bestFit="1" customWidth="1"/>
    <col min="12825" max="12825" width="35.28515625" style="1" bestFit="1" customWidth="1"/>
    <col min="12826" max="12826" width="38.85546875" style="1" bestFit="1" customWidth="1"/>
    <col min="12827" max="12827" width="36.28515625" style="1" bestFit="1" customWidth="1"/>
    <col min="12828" max="12828" width="0" style="1" hidden="1" customWidth="1"/>
    <col min="12829" max="12829" width="24.85546875" style="1" bestFit="1" customWidth="1"/>
    <col min="12830" max="12830" width="38.140625" style="1" customWidth="1"/>
    <col min="12831" max="13056" width="9.140625" style="1"/>
    <col min="13057" max="13057" width="9" style="1" customWidth="1"/>
    <col min="13058" max="13058" width="13.28515625" style="1" customWidth="1"/>
    <col min="13059" max="13059" width="14.7109375" style="1" customWidth="1"/>
    <col min="13060" max="13060" width="30.85546875" style="1" customWidth="1"/>
    <col min="13061" max="13061" width="26.7109375" style="1" customWidth="1"/>
    <col min="13062" max="13062" width="21.5703125" style="1" customWidth="1"/>
    <col min="13063" max="13063" width="22" style="1" bestFit="1" customWidth="1"/>
    <col min="13064" max="13064" width="20.7109375" style="1" bestFit="1" customWidth="1"/>
    <col min="13065" max="13065" width="22" style="1" bestFit="1" customWidth="1"/>
    <col min="13066" max="13066" width="19.85546875" style="1" bestFit="1" customWidth="1"/>
    <col min="13067" max="13067" width="17.42578125" style="1" bestFit="1" customWidth="1"/>
    <col min="13068" max="13068" width="29.7109375" style="1" bestFit="1" customWidth="1"/>
    <col min="13069" max="13069" width="24" style="1" customWidth="1"/>
    <col min="13070" max="13070" width="23.42578125" style="1" bestFit="1" customWidth="1"/>
    <col min="13071" max="13071" width="21.42578125" style="1" bestFit="1" customWidth="1"/>
    <col min="13072" max="13072" width="30.28515625" style="1" bestFit="1" customWidth="1"/>
    <col min="13073" max="13073" width="20.140625" style="1" bestFit="1" customWidth="1"/>
    <col min="13074" max="13074" width="11.140625" style="1" bestFit="1" customWidth="1"/>
    <col min="13075" max="13076" width="81.140625" style="1" bestFit="1" customWidth="1"/>
    <col min="13077" max="13077" width="81.7109375" style="1" bestFit="1" customWidth="1"/>
    <col min="13078" max="13078" width="18.7109375" style="1" bestFit="1" customWidth="1"/>
    <col min="13079" max="13079" width="20.7109375" style="1" bestFit="1" customWidth="1"/>
    <col min="13080" max="13080" width="33.5703125" style="1" bestFit="1" customWidth="1"/>
    <col min="13081" max="13081" width="35.28515625" style="1" bestFit="1" customWidth="1"/>
    <col min="13082" max="13082" width="38.85546875" style="1" bestFit="1" customWidth="1"/>
    <col min="13083" max="13083" width="36.28515625" style="1" bestFit="1" customWidth="1"/>
    <col min="13084" max="13084" width="0" style="1" hidden="1" customWidth="1"/>
    <col min="13085" max="13085" width="24.85546875" style="1" bestFit="1" customWidth="1"/>
    <col min="13086" max="13086" width="38.140625" style="1" customWidth="1"/>
    <col min="13087" max="13312" width="9.140625" style="1"/>
    <col min="13313" max="13313" width="9" style="1" customWidth="1"/>
    <col min="13314" max="13314" width="13.28515625" style="1" customWidth="1"/>
    <col min="13315" max="13315" width="14.7109375" style="1" customWidth="1"/>
    <col min="13316" max="13316" width="30.85546875" style="1" customWidth="1"/>
    <col min="13317" max="13317" width="26.7109375" style="1" customWidth="1"/>
    <col min="13318" max="13318" width="21.5703125" style="1" customWidth="1"/>
    <col min="13319" max="13319" width="22" style="1" bestFit="1" customWidth="1"/>
    <col min="13320" max="13320" width="20.7109375" style="1" bestFit="1" customWidth="1"/>
    <col min="13321" max="13321" width="22" style="1" bestFit="1" customWidth="1"/>
    <col min="13322" max="13322" width="19.85546875" style="1" bestFit="1" customWidth="1"/>
    <col min="13323" max="13323" width="17.42578125" style="1" bestFit="1" customWidth="1"/>
    <col min="13324" max="13324" width="29.7109375" style="1" bestFit="1" customWidth="1"/>
    <col min="13325" max="13325" width="24" style="1" customWidth="1"/>
    <col min="13326" max="13326" width="23.42578125" style="1" bestFit="1" customWidth="1"/>
    <col min="13327" max="13327" width="21.42578125" style="1" bestFit="1" customWidth="1"/>
    <col min="13328" max="13328" width="30.28515625" style="1" bestFit="1" customWidth="1"/>
    <col min="13329" max="13329" width="20.140625" style="1" bestFit="1" customWidth="1"/>
    <col min="13330" max="13330" width="11.140625" style="1" bestFit="1" customWidth="1"/>
    <col min="13331" max="13332" width="81.140625" style="1" bestFit="1" customWidth="1"/>
    <col min="13333" max="13333" width="81.7109375" style="1" bestFit="1" customWidth="1"/>
    <col min="13334" max="13334" width="18.7109375" style="1" bestFit="1" customWidth="1"/>
    <col min="13335" max="13335" width="20.7109375" style="1" bestFit="1" customWidth="1"/>
    <col min="13336" max="13336" width="33.5703125" style="1" bestFit="1" customWidth="1"/>
    <col min="13337" max="13337" width="35.28515625" style="1" bestFit="1" customWidth="1"/>
    <col min="13338" max="13338" width="38.85546875" style="1" bestFit="1" customWidth="1"/>
    <col min="13339" max="13339" width="36.28515625" style="1" bestFit="1" customWidth="1"/>
    <col min="13340" max="13340" width="0" style="1" hidden="1" customWidth="1"/>
    <col min="13341" max="13341" width="24.85546875" style="1" bestFit="1" customWidth="1"/>
    <col min="13342" max="13342" width="38.140625" style="1" customWidth="1"/>
    <col min="13343" max="13568" width="9.140625" style="1"/>
    <col min="13569" max="13569" width="9" style="1" customWidth="1"/>
    <col min="13570" max="13570" width="13.28515625" style="1" customWidth="1"/>
    <col min="13571" max="13571" width="14.7109375" style="1" customWidth="1"/>
    <col min="13572" max="13572" width="30.85546875" style="1" customWidth="1"/>
    <col min="13573" max="13573" width="26.7109375" style="1" customWidth="1"/>
    <col min="13574" max="13574" width="21.5703125" style="1" customWidth="1"/>
    <col min="13575" max="13575" width="22" style="1" bestFit="1" customWidth="1"/>
    <col min="13576" max="13576" width="20.7109375" style="1" bestFit="1" customWidth="1"/>
    <col min="13577" max="13577" width="22" style="1" bestFit="1" customWidth="1"/>
    <col min="13578" max="13578" width="19.85546875" style="1" bestFit="1" customWidth="1"/>
    <col min="13579" max="13579" width="17.42578125" style="1" bestFit="1" customWidth="1"/>
    <col min="13580" max="13580" width="29.7109375" style="1" bestFit="1" customWidth="1"/>
    <col min="13581" max="13581" width="24" style="1" customWidth="1"/>
    <col min="13582" max="13582" width="23.42578125" style="1" bestFit="1" customWidth="1"/>
    <col min="13583" max="13583" width="21.42578125" style="1" bestFit="1" customWidth="1"/>
    <col min="13584" max="13584" width="30.28515625" style="1" bestFit="1" customWidth="1"/>
    <col min="13585" max="13585" width="20.140625" style="1" bestFit="1" customWidth="1"/>
    <col min="13586" max="13586" width="11.140625" style="1" bestFit="1" customWidth="1"/>
    <col min="13587" max="13588" width="81.140625" style="1" bestFit="1" customWidth="1"/>
    <col min="13589" max="13589" width="81.7109375" style="1" bestFit="1" customWidth="1"/>
    <col min="13590" max="13590" width="18.7109375" style="1" bestFit="1" customWidth="1"/>
    <col min="13591" max="13591" width="20.7109375" style="1" bestFit="1" customWidth="1"/>
    <col min="13592" max="13592" width="33.5703125" style="1" bestFit="1" customWidth="1"/>
    <col min="13593" max="13593" width="35.28515625" style="1" bestFit="1" customWidth="1"/>
    <col min="13594" max="13594" width="38.85546875" style="1" bestFit="1" customWidth="1"/>
    <col min="13595" max="13595" width="36.28515625" style="1" bestFit="1" customWidth="1"/>
    <col min="13596" max="13596" width="0" style="1" hidden="1" customWidth="1"/>
    <col min="13597" max="13597" width="24.85546875" style="1" bestFit="1" customWidth="1"/>
    <col min="13598" max="13598" width="38.140625" style="1" customWidth="1"/>
    <col min="13599" max="13824" width="9.140625" style="1"/>
    <col min="13825" max="13825" width="9" style="1" customWidth="1"/>
    <col min="13826" max="13826" width="13.28515625" style="1" customWidth="1"/>
    <col min="13827" max="13827" width="14.7109375" style="1" customWidth="1"/>
    <col min="13828" max="13828" width="30.85546875" style="1" customWidth="1"/>
    <col min="13829" max="13829" width="26.7109375" style="1" customWidth="1"/>
    <col min="13830" max="13830" width="21.5703125" style="1" customWidth="1"/>
    <col min="13831" max="13831" width="22" style="1" bestFit="1" customWidth="1"/>
    <col min="13832" max="13832" width="20.7109375" style="1" bestFit="1" customWidth="1"/>
    <col min="13833" max="13833" width="22" style="1" bestFit="1" customWidth="1"/>
    <col min="13834" max="13834" width="19.85546875" style="1" bestFit="1" customWidth="1"/>
    <col min="13835" max="13835" width="17.42578125" style="1" bestFit="1" customWidth="1"/>
    <col min="13836" max="13836" width="29.7109375" style="1" bestFit="1" customWidth="1"/>
    <col min="13837" max="13837" width="24" style="1" customWidth="1"/>
    <col min="13838" max="13838" width="23.42578125" style="1" bestFit="1" customWidth="1"/>
    <col min="13839" max="13839" width="21.42578125" style="1" bestFit="1" customWidth="1"/>
    <col min="13840" max="13840" width="30.28515625" style="1" bestFit="1" customWidth="1"/>
    <col min="13841" max="13841" width="20.140625" style="1" bestFit="1" customWidth="1"/>
    <col min="13842" max="13842" width="11.140625" style="1" bestFit="1" customWidth="1"/>
    <col min="13843" max="13844" width="81.140625" style="1" bestFit="1" customWidth="1"/>
    <col min="13845" max="13845" width="81.7109375" style="1" bestFit="1" customWidth="1"/>
    <col min="13846" max="13846" width="18.7109375" style="1" bestFit="1" customWidth="1"/>
    <col min="13847" max="13847" width="20.7109375" style="1" bestFit="1" customWidth="1"/>
    <col min="13848" max="13848" width="33.5703125" style="1" bestFit="1" customWidth="1"/>
    <col min="13849" max="13849" width="35.28515625" style="1" bestFit="1" customWidth="1"/>
    <col min="13850" max="13850" width="38.85546875" style="1" bestFit="1" customWidth="1"/>
    <col min="13851" max="13851" width="36.28515625" style="1" bestFit="1" customWidth="1"/>
    <col min="13852" max="13852" width="0" style="1" hidden="1" customWidth="1"/>
    <col min="13853" max="13853" width="24.85546875" style="1" bestFit="1" customWidth="1"/>
    <col min="13854" max="13854" width="38.140625" style="1" customWidth="1"/>
    <col min="13855" max="14080" width="9.140625" style="1"/>
    <col min="14081" max="14081" width="9" style="1" customWidth="1"/>
    <col min="14082" max="14082" width="13.28515625" style="1" customWidth="1"/>
    <col min="14083" max="14083" width="14.7109375" style="1" customWidth="1"/>
    <col min="14084" max="14084" width="30.85546875" style="1" customWidth="1"/>
    <col min="14085" max="14085" width="26.7109375" style="1" customWidth="1"/>
    <col min="14086" max="14086" width="21.5703125" style="1" customWidth="1"/>
    <col min="14087" max="14087" width="22" style="1" bestFit="1" customWidth="1"/>
    <col min="14088" max="14088" width="20.7109375" style="1" bestFit="1" customWidth="1"/>
    <col min="14089" max="14089" width="22" style="1" bestFit="1" customWidth="1"/>
    <col min="14090" max="14090" width="19.85546875" style="1" bestFit="1" customWidth="1"/>
    <col min="14091" max="14091" width="17.42578125" style="1" bestFit="1" customWidth="1"/>
    <col min="14092" max="14092" width="29.7109375" style="1" bestFit="1" customWidth="1"/>
    <col min="14093" max="14093" width="24" style="1" customWidth="1"/>
    <col min="14094" max="14094" width="23.42578125" style="1" bestFit="1" customWidth="1"/>
    <col min="14095" max="14095" width="21.42578125" style="1" bestFit="1" customWidth="1"/>
    <col min="14096" max="14096" width="30.28515625" style="1" bestFit="1" customWidth="1"/>
    <col min="14097" max="14097" width="20.140625" style="1" bestFit="1" customWidth="1"/>
    <col min="14098" max="14098" width="11.140625" style="1" bestFit="1" customWidth="1"/>
    <col min="14099" max="14100" width="81.140625" style="1" bestFit="1" customWidth="1"/>
    <col min="14101" max="14101" width="81.7109375" style="1" bestFit="1" customWidth="1"/>
    <col min="14102" max="14102" width="18.7109375" style="1" bestFit="1" customWidth="1"/>
    <col min="14103" max="14103" width="20.7109375" style="1" bestFit="1" customWidth="1"/>
    <col min="14104" max="14104" width="33.5703125" style="1" bestFit="1" customWidth="1"/>
    <col min="14105" max="14105" width="35.28515625" style="1" bestFit="1" customWidth="1"/>
    <col min="14106" max="14106" width="38.85546875" style="1" bestFit="1" customWidth="1"/>
    <col min="14107" max="14107" width="36.28515625" style="1" bestFit="1" customWidth="1"/>
    <col min="14108" max="14108" width="0" style="1" hidden="1" customWidth="1"/>
    <col min="14109" max="14109" width="24.85546875" style="1" bestFit="1" customWidth="1"/>
    <col min="14110" max="14110" width="38.140625" style="1" customWidth="1"/>
    <col min="14111" max="14336" width="9.140625" style="1"/>
    <col min="14337" max="14337" width="9" style="1" customWidth="1"/>
    <col min="14338" max="14338" width="13.28515625" style="1" customWidth="1"/>
    <col min="14339" max="14339" width="14.7109375" style="1" customWidth="1"/>
    <col min="14340" max="14340" width="30.85546875" style="1" customWidth="1"/>
    <col min="14341" max="14341" width="26.7109375" style="1" customWidth="1"/>
    <col min="14342" max="14342" width="21.5703125" style="1" customWidth="1"/>
    <col min="14343" max="14343" width="22" style="1" bestFit="1" customWidth="1"/>
    <col min="14344" max="14344" width="20.7109375" style="1" bestFit="1" customWidth="1"/>
    <col min="14345" max="14345" width="22" style="1" bestFit="1" customWidth="1"/>
    <col min="14346" max="14346" width="19.85546875" style="1" bestFit="1" customWidth="1"/>
    <col min="14347" max="14347" width="17.42578125" style="1" bestFit="1" customWidth="1"/>
    <col min="14348" max="14348" width="29.7109375" style="1" bestFit="1" customWidth="1"/>
    <col min="14349" max="14349" width="24" style="1" customWidth="1"/>
    <col min="14350" max="14350" width="23.42578125" style="1" bestFit="1" customWidth="1"/>
    <col min="14351" max="14351" width="21.42578125" style="1" bestFit="1" customWidth="1"/>
    <col min="14352" max="14352" width="30.28515625" style="1" bestFit="1" customWidth="1"/>
    <col min="14353" max="14353" width="20.140625" style="1" bestFit="1" customWidth="1"/>
    <col min="14354" max="14354" width="11.140625" style="1" bestFit="1" customWidth="1"/>
    <col min="14355" max="14356" width="81.140625" style="1" bestFit="1" customWidth="1"/>
    <col min="14357" max="14357" width="81.7109375" style="1" bestFit="1" customWidth="1"/>
    <col min="14358" max="14358" width="18.7109375" style="1" bestFit="1" customWidth="1"/>
    <col min="14359" max="14359" width="20.7109375" style="1" bestFit="1" customWidth="1"/>
    <col min="14360" max="14360" width="33.5703125" style="1" bestFit="1" customWidth="1"/>
    <col min="14361" max="14361" width="35.28515625" style="1" bestFit="1" customWidth="1"/>
    <col min="14362" max="14362" width="38.85546875" style="1" bestFit="1" customWidth="1"/>
    <col min="14363" max="14363" width="36.28515625" style="1" bestFit="1" customWidth="1"/>
    <col min="14364" max="14364" width="0" style="1" hidden="1" customWidth="1"/>
    <col min="14365" max="14365" width="24.85546875" style="1" bestFit="1" customWidth="1"/>
    <col min="14366" max="14366" width="38.140625" style="1" customWidth="1"/>
    <col min="14367" max="14592" width="9.140625" style="1"/>
    <col min="14593" max="14593" width="9" style="1" customWidth="1"/>
    <col min="14594" max="14594" width="13.28515625" style="1" customWidth="1"/>
    <col min="14595" max="14595" width="14.7109375" style="1" customWidth="1"/>
    <col min="14596" max="14596" width="30.85546875" style="1" customWidth="1"/>
    <col min="14597" max="14597" width="26.7109375" style="1" customWidth="1"/>
    <col min="14598" max="14598" width="21.5703125" style="1" customWidth="1"/>
    <col min="14599" max="14599" width="22" style="1" bestFit="1" customWidth="1"/>
    <col min="14600" max="14600" width="20.7109375" style="1" bestFit="1" customWidth="1"/>
    <col min="14601" max="14601" width="22" style="1" bestFit="1" customWidth="1"/>
    <col min="14602" max="14602" width="19.85546875" style="1" bestFit="1" customWidth="1"/>
    <col min="14603" max="14603" width="17.42578125" style="1" bestFit="1" customWidth="1"/>
    <col min="14604" max="14604" width="29.7109375" style="1" bestFit="1" customWidth="1"/>
    <col min="14605" max="14605" width="24" style="1" customWidth="1"/>
    <col min="14606" max="14606" width="23.42578125" style="1" bestFit="1" customWidth="1"/>
    <col min="14607" max="14607" width="21.42578125" style="1" bestFit="1" customWidth="1"/>
    <col min="14608" max="14608" width="30.28515625" style="1" bestFit="1" customWidth="1"/>
    <col min="14609" max="14609" width="20.140625" style="1" bestFit="1" customWidth="1"/>
    <col min="14610" max="14610" width="11.140625" style="1" bestFit="1" customWidth="1"/>
    <col min="14611" max="14612" width="81.140625" style="1" bestFit="1" customWidth="1"/>
    <col min="14613" max="14613" width="81.7109375" style="1" bestFit="1" customWidth="1"/>
    <col min="14614" max="14614" width="18.7109375" style="1" bestFit="1" customWidth="1"/>
    <col min="14615" max="14615" width="20.7109375" style="1" bestFit="1" customWidth="1"/>
    <col min="14616" max="14616" width="33.5703125" style="1" bestFit="1" customWidth="1"/>
    <col min="14617" max="14617" width="35.28515625" style="1" bestFit="1" customWidth="1"/>
    <col min="14618" max="14618" width="38.85546875" style="1" bestFit="1" customWidth="1"/>
    <col min="14619" max="14619" width="36.28515625" style="1" bestFit="1" customWidth="1"/>
    <col min="14620" max="14620" width="0" style="1" hidden="1" customWidth="1"/>
    <col min="14621" max="14621" width="24.85546875" style="1" bestFit="1" customWidth="1"/>
    <col min="14622" max="14622" width="38.140625" style="1" customWidth="1"/>
    <col min="14623" max="14848" width="9.140625" style="1"/>
    <col min="14849" max="14849" width="9" style="1" customWidth="1"/>
    <col min="14850" max="14850" width="13.28515625" style="1" customWidth="1"/>
    <col min="14851" max="14851" width="14.7109375" style="1" customWidth="1"/>
    <col min="14852" max="14852" width="30.85546875" style="1" customWidth="1"/>
    <col min="14853" max="14853" width="26.7109375" style="1" customWidth="1"/>
    <col min="14854" max="14854" width="21.5703125" style="1" customWidth="1"/>
    <col min="14855" max="14855" width="22" style="1" bestFit="1" customWidth="1"/>
    <col min="14856" max="14856" width="20.7109375" style="1" bestFit="1" customWidth="1"/>
    <col min="14857" max="14857" width="22" style="1" bestFit="1" customWidth="1"/>
    <col min="14858" max="14858" width="19.85546875" style="1" bestFit="1" customWidth="1"/>
    <col min="14859" max="14859" width="17.42578125" style="1" bestFit="1" customWidth="1"/>
    <col min="14860" max="14860" width="29.7109375" style="1" bestFit="1" customWidth="1"/>
    <col min="14861" max="14861" width="24" style="1" customWidth="1"/>
    <col min="14862" max="14862" width="23.42578125" style="1" bestFit="1" customWidth="1"/>
    <col min="14863" max="14863" width="21.42578125" style="1" bestFit="1" customWidth="1"/>
    <col min="14864" max="14864" width="30.28515625" style="1" bestFit="1" customWidth="1"/>
    <col min="14865" max="14865" width="20.140625" style="1" bestFit="1" customWidth="1"/>
    <col min="14866" max="14866" width="11.140625" style="1" bestFit="1" customWidth="1"/>
    <col min="14867" max="14868" width="81.140625" style="1" bestFit="1" customWidth="1"/>
    <col min="14869" max="14869" width="81.7109375" style="1" bestFit="1" customWidth="1"/>
    <col min="14870" max="14870" width="18.7109375" style="1" bestFit="1" customWidth="1"/>
    <col min="14871" max="14871" width="20.7109375" style="1" bestFit="1" customWidth="1"/>
    <col min="14872" max="14872" width="33.5703125" style="1" bestFit="1" customWidth="1"/>
    <col min="14873" max="14873" width="35.28515625" style="1" bestFit="1" customWidth="1"/>
    <col min="14874" max="14874" width="38.85546875" style="1" bestFit="1" customWidth="1"/>
    <col min="14875" max="14875" width="36.28515625" style="1" bestFit="1" customWidth="1"/>
    <col min="14876" max="14876" width="0" style="1" hidden="1" customWidth="1"/>
    <col min="14877" max="14877" width="24.85546875" style="1" bestFit="1" customWidth="1"/>
    <col min="14878" max="14878" width="38.140625" style="1" customWidth="1"/>
    <col min="14879" max="15104" width="9.140625" style="1"/>
    <col min="15105" max="15105" width="9" style="1" customWidth="1"/>
    <col min="15106" max="15106" width="13.28515625" style="1" customWidth="1"/>
    <col min="15107" max="15107" width="14.7109375" style="1" customWidth="1"/>
    <col min="15108" max="15108" width="30.85546875" style="1" customWidth="1"/>
    <col min="15109" max="15109" width="26.7109375" style="1" customWidth="1"/>
    <col min="15110" max="15110" width="21.5703125" style="1" customWidth="1"/>
    <col min="15111" max="15111" width="22" style="1" bestFit="1" customWidth="1"/>
    <col min="15112" max="15112" width="20.7109375" style="1" bestFit="1" customWidth="1"/>
    <col min="15113" max="15113" width="22" style="1" bestFit="1" customWidth="1"/>
    <col min="15114" max="15114" width="19.85546875" style="1" bestFit="1" customWidth="1"/>
    <col min="15115" max="15115" width="17.42578125" style="1" bestFit="1" customWidth="1"/>
    <col min="15116" max="15116" width="29.7109375" style="1" bestFit="1" customWidth="1"/>
    <col min="15117" max="15117" width="24" style="1" customWidth="1"/>
    <col min="15118" max="15118" width="23.42578125" style="1" bestFit="1" customWidth="1"/>
    <col min="15119" max="15119" width="21.42578125" style="1" bestFit="1" customWidth="1"/>
    <col min="15120" max="15120" width="30.28515625" style="1" bestFit="1" customWidth="1"/>
    <col min="15121" max="15121" width="20.140625" style="1" bestFit="1" customWidth="1"/>
    <col min="15122" max="15122" width="11.140625" style="1" bestFit="1" customWidth="1"/>
    <col min="15123" max="15124" width="81.140625" style="1" bestFit="1" customWidth="1"/>
    <col min="15125" max="15125" width="81.7109375" style="1" bestFit="1" customWidth="1"/>
    <col min="15126" max="15126" width="18.7109375" style="1" bestFit="1" customWidth="1"/>
    <col min="15127" max="15127" width="20.7109375" style="1" bestFit="1" customWidth="1"/>
    <col min="15128" max="15128" width="33.5703125" style="1" bestFit="1" customWidth="1"/>
    <col min="15129" max="15129" width="35.28515625" style="1" bestFit="1" customWidth="1"/>
    <col min="15130" max="15130" width="38.85546875" style="1" bestFit="1" customWidth="1"/>
    <col min="15131" max="15131" width="36.28515625" style="1" bestFit="1" customWidth="1"/>
    <col min="15132" max="15132" width="0" style="1" hidden="1" customWidth="1"/>
    <col min="15133" max="15133" width="24.85546875" style="1" bestFit="1" customWidth="1"/>
    <col min="15134" max="15134" width="38.140625" style="1" customWidth="1"/>
    <col min="15135" max="15360" width="9.140625" style="1"/>
    <col min="15361" max="15361" width="9" style="1" customWidth="1"/>
    <col min="15362" max="15362" width="13.28515625" style="1" customWidth="1"/>
    <col min="15363" max="15363" width="14.7109375" style="1" customWidth="1"/>
    <col min="15364" max="15364" width="30.85546875" style="1" customWidth="1"/>
    <col min="15365" max="15365" width="26.7109375" style="1" customWidth="1"/>
    <col min="15366" max="15366" width="21.5703125" style="1" customWidth="1"/>
    <col min="15367" max="15367" width="22" style="1" bestFit="1" customWidth="1"/>
    <col min="15368" max="15368" width="20.7109375" style="1" bestFit="1" customWidth="1"/>
    <col min="15369" max="15369" width="22" style="1" bestFit="1" customWidth="1"/>
    <col min="15370" max="15370" width="19.85546875" style="1" bestFit="1" customWidth="1"/>
    <col min="15371" max="15371" width="17.42578125" style="1" bestFit="1" customWidth="1"/>
    <col min="15372" max="15372" width="29.7109375" style="1" bestFit="1" customWidth="1"/>
    <col min="15373" max="15373" width="24" style="1" customWidth="1"/>
    <col min="15374" max="15374" width="23.42578125" style="1" bestFit="1" customWidth="1"/>
    <col min="15375" max="15375" width="21.42578125" style="1" bestFit="1" customWidth="1"/>
    <col min="15376" max="15376" width="30.28515625" style="1" bestFit="1" customWidth="1"/>
    <col min="15377" max="15377" width="20.140625" style="1" bestFit="1" customWidth="1"/>
    <col min="15378" max="15378" width="11.140625" style="1" bestFit="1" customWidth="1"/>
    <col min="15379" max="15380" width="81.140625" style="1" bestFit="1" customWidth="1"/>
    <col min="15381" max="15381" width="81.7109375" style="1" bestFit="1" customWidth="1"/>
    <col min="15382" max="15382" width="18.7109375" style="1" bestFit="1" customWidth="1"/>
    <col min="15383" max="15383" width="20.7109375" style="1" bestFit="1" customWidth="1"/>
    <col min="15384" max="15384" width="33.5703125" style="1" bestFit="1" customWidth="1"/>
    <col min="15385" max="15385" width="35.28515625" style="1" bestFit="1" customWidth="1"/>
    <col min="15386" max="15386" width="38.85546875" style="1" bestFit="1" customWidth="1"/>
    <col min="15387" max="15387" width="36.28515625" style="1" bestFit="1" customWidth="1"/>
    <col min="15388" max="15388" width="0" style="1" hidden="1" customWidth="1"/>
    <col min="15389" max="15389" width="24.85546875" style="1" bestFit="1" customWidth="1"/>
    <col min="15390" max="15390" width="38.140625" style="1" customWidth="1"/>
    <col min="15391" max="15616" width="9.140625" style="1"/>
    <col min="15617" max="15617" width="9" style="1" customWidth="1"/>
    <col min="15618" max="15618" width="13.28515625" style="1" customWidth="1"/>
    <col min="15619" max="15619" width="14.7109375" style="1" customWidth="1"/>
    <col min="15620" max="15620" width="30.85546875" style="1" customWidth="1"/>
    <col min="15621" max="15621" width="26.7109375" style="1" customWidth="1"/>
    <col min="15622" max="15622" width="21.5703125" style="1" customWidth="1"/>
    <col min="15623" max="15623" width="22" style="1" bestFit="1" customWidth="1"/>
    <col min="15624" max="15624" width="20.7109375" style="1" bestFit="1" customWidth="1"/>
    <col min="15625" max="15625" width="22" style="1" bestFit="1" customWidth="1"/>
    <col min="15626" max="15626" width="19.85546875" style="1" bestFit="1" customWidth="1"/>
    <col min="15627" max="15627" width="17.42578125" style="1" bestFit="1" customWidth="1"/>
    <col min="15628" max="15628" width="29.7109375" style="1" bestFit="1" customWidth="1"/>
    <col min="15629" max="15629" width="24" style="1" customWidth="1"/>
    <col min="15630" max="15630" width="23.42578125" style="1" bestFit="1" customWidth="1"/>
    <col min="15631" max="15631" width="21.42578125" style="1" bestFit="1" customWidth="1"/>
    <col min="15632" max="15632" width="30.28515625" style="1" bestFit="1" customWidth="1"/>
    <col min="15633" max="15633" width="20.140625" style="1" bestFit="1" customWidth="1"/>
    <col min="15634" max="15634" width="11.140625" style="1" bestFit="1" customWidth="1"/>
    <col min="15635" max="15636" width="81.140625" style="1" bestFit="1" customWidth="1"/>
    <col min="15637" max="15637" width="81.7109375" style="1" bestFit="1" customWidth="1"/>
    <col min="15638" max="15638" width="18.7109375" style="1" bestFit="1" customWidth="1"/>
    <col min="15639" max="15639" width="20.7109375" style="1" bestFit="1" customWidth="1"/>
    <col min="15640" max="15640" width="33.5703125" style="1" bestFit="1" customWidth="1"/>
    <col min="15641" max="15641" width="35.28515625" style="1" bestFit="1" customWidth="1"/>
    <col min="15642" max="15642" width="38.85546875" style="1" bestFit="1" customWidth="1"/>
    <col min="15643" max="15643" width="36.28515625" style="1" bestFit="1" customWidth="1"/>
    <col min="15644" max="15644" width="0" style="1" hidden="1" customWidth="1"/>
    <col min="15645" max="15645" width="24.85546875" style="1" bestFit="1" customWidth="1"/>
    <col min="15646" max="15646" width="38.140625" style="1" customWidth="1"/>
    <col min="15647" max="15872" width="9.140625" style="1"/>
    <col min="15873" max="15873" width="9" style="1" customWidth="1"/>
    <col min="15874" max="15874" width="13.28515625" style="1" customWidth="1"/>
    <col min="15875" max="15875" width="14.7109375" style="1" customWidth="1"/>
    <col min="15876" max="15876" width="30.85546875" style="1" customWidth="1"/>
    <col min="15877" max="15877" width="26.7109375" style="1" customWidth="1"/>
    <col min="15878" max="15878" width="21.5703125" style="1" customWidth="1"/>
    <col min="15879" max="15879" width="22" style="1" bestFit="1" customWidth="1"/>
    <col min="15880" max="15880" width="20.7109375" style="1" bestFit="1" customWidth="1"/>
    <col min="15881" max="15881" width="22" style="1" bestFit="1" customWidth="1"/>
    <col min="15882" max="15882" width="19.85546875" style="1" bestFit="1" customWidth="1"/>
    <col min="15883" max="15883" width="17.42578125" style="1" bestFit="1" customWidth="1"/>
    <col min="15884" max="15884" width="29.7109375" style="1" bestFit="1" customWidth="1"/>
    <col min="15885" max="15885" width="24" style="1" customWidth="1"/>
    <col min="15886" max="15886" width="23.42578125" style="1" bestFit="1" customWidth="1"/>
    <col min="15887" max="15887" width="21.42578125" style="1" bestFit="1" customWidth="1"/>
    <col min="15888" max="15888" width="30.28515625" style="1" bestFit="1" customWidth="1"/>
    <col min="15889" max="15889" width="20.140625" style="1" bestFit="1" customWidth="1"/>
    <col min="15890" max="15890" width="11.140625" style="1" bestFit="1" customWidth="1"/>
    <col min="15891" max="15892" width="81.140625" style="1" bestFit="1" customWidth="1"/>
    <col min="15893" max="15893" width="81.7109375" style="1" bestFit="1" customWidth="1"/>
    <col min="15894" max="15894" width="18.7109375" style="1" bestFit="1" customWidth="1"/>
    <col min="15895" max="15895" width="20.7109375" style="1" bestFit="1" customWidth="1"/>
    <col min="15896" max="15896" width="33.5703125" style="1" bestFit="1" customWidth="1"/>
    <col min="15897" max="15897" width="35.28515625" style="1" bestFit="1" customWidth="1"/>
    <col min="15898" max="15898" width="38.85546875" style="1" bestFit="1" customWidth="1"/>
    <col min="15899" max="15899" width="36.28515625" style="1" bestFit="1" customWidth="1"/>
    <col min="15900" max="15900" width="0" style="1" hidden="1" customWidth="1"/>
    <col min="15901" max="15901" width="24.85546875" style="1" bestFit="1" customWidth="1"/>
    <col min="15902" max="15902" width="38.140625" style="1" customWidth="1"/>
    <col min="15903" max="16128" width="9.140625" style="1"/>
    <col min="16129" max="16129" width="9" style="1" customWidth="1"/>
    <col min="16130" max="16130" width="13.28515625" style="1" customWidth="1"/>
    <col min="16131" max="16131" width="14.7109375" style="1" customWidth="1"/>
    <col min="16132" max="16132" width="30.85546875" style="1" customWidth="1"/>
    <col min="16133" max="16133" width="26.7109375" style="1" customWidth="1"/>
    <col min="16134" max="16134" width="21.5703125" style="1" customWidth="1"/>
    <col min="16135" max="16135" width="22" style="1" bestFit="1" customWidth="1"/>
    <col min="16136" max="16136" width="20.7109375" style="1" bestFit="1" customWidth="1"/>
    <col min="16137" max="16137" width="22" style="1" bestFit="1" customWidth="1"/>
    <col min="16138" max="16138" width="19.85546875" style="1" bestFit="1" customWidth="1"/>
    <col min="16139" max="16139" width="17.42578125" style="1" bestFit="1" customWidth="1"/>
    <col min="16140" max="16140" width="29.7109375" style="1" bestFit="1" customWidth="1"/>
    <col min="16141" max="16141" width="24" style="1" customWidth="1"/>
    <col min="16142" max="16142" width="23.42578125" style="1" bestFit="1" customWidth="1"/>
    <col min="16143" max="16143" width="21.42578125" style="1" bestFit="1" customWidth="1"/>
    <col min="16144" max="16144" width="30.28515625" style="1" bestFit="1" customWidth="1"/>
    <col min="16145" max="16145" width="20.140625" style="1" bestFit="1" customWidth="1"/>
    <col min="16146" max="16146" width="11.140625" style="1" bestFit="1" customWidth="1"/>
    <col min="16147" max="16148" width="81.140625" style="1" bestFit="1" customWidth="1"/>
    <col min="16149" max="16149" width="81.7109375" style="1" bestFit="1" customWidth="1"/>
    <col min="16150" max="16150" width="18.7109375" style="1" bestFit="1" customWidth="1"/>
    <col min="16151" max="16151" width="20.7109375" style="1" bestFit="1" customWidth="1"/>
    <col min="16152" max="16152" width="33.5703125" style="1" bestFit="1" customWidth="1"/>
    <col min="16153" max="16153" width="35.28515625" style="1" bestFit="1" customWidth="1"/>
    <col min="16154" max="16154" width="38.85546875" style="1" bestFit="1" customWidth="1"/>
    <col min="16155" max="16155" width="36.28515625" style="1" bestFit="1" customWidth="1"/>
    <col min="16156" max="16156" width="0" style="1" hidden="1" customWidth="1"/>
    <col min="16157" max="16157" width="24.85546875" style="1" bestFit="1" customWidth="1"/>
    <col min="16158" max="16158" width="38.140625" style="1" customWidth="1"/>
    <col min="16159" max="16384" width="9.140625" style="1"/>
  </cols>
  <sheetData>
    <row r="1" spans="1:34" ht="15.75" x14ac:dyDescent="0.25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</row>
    <row r="2" spans="1:34" ht="20.25" customHeight="1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</row>
    <row r="3" spans="1:34" ht="20.25" x14ac:dyDescent="0.25">
      <c r="A3" s="2"/>
      <c r="B3" s="3"/>
      <c r="C3" s="2"/>
      <c r="D3" s="2"/>
      <c r="E3" s="2"/>
      <c r="F3" s="2"/>
      <c r="G3" s="4"/>
      <c r="H3" s="2"/>
      <c r="I3" s="5"/>
      <c r="J3" s="2"/>
      <c r="K3" s="6"/>
      <c r="L3" s="99"/>
      <c r="M3" s="2"/>
      <c r="N3" s="2"/>
      <c r="O3" s="2"/>
      <c r="P3" s="2"/>
      <c r="Q3" s="2"/>
      <c r="R3" s="7"/>
      <c r="S3" s="2"/>
      <c r="T3" s="8"/>
      <c r="U3" s="8"/>
      <c r="V3" s="8"/>
      <c r="W3" s="8"/>
      <c r="X3" s="2"/>
      <c r="Y3" s="2"/>
      <c r="Z3" s="2"/>
      <c r="AA3" s="2"/>
      <c r="AB3" s="2"/>
      <c r="AC3" s="2"/>
      <c r="AD3" s="2"/>
    </row>
    <row r="4" spans="1:34" ht="20.25" x14ac:dyDescent="0.25">
      <c r="A4" s="2"/>
      <c r="B4" s="3"/>
      <c r="C4" s="2"/>
      <c r="D4" s="2"/>
      <c r="E4" s="2"/>
      <c r="F4" s="2"/>
      <c r="G4" s="4"/>
      <c r="H4" s="2"/>
      <c r="I4" s="5"/>
      <c r="J4" s="2"/>
      <c r="K4" s="6"/>
      <c r="L4" s="99"/>
      <c r="M4" s="2"/>
      <c r="N4" s="2"/>
      <c r="O4" s="2"/>
      <c r="P4" s="2"/>
      <c r="Q4" s="2"/>
      <c r="R4" s="7"/>
      <c r="S4" s="2"/>
      <c r="T4" s="9"/>
      <c r="U4" s="9"/>
      <c r="V4" s="9"/>
      <c r="W4" s="10"/>
      <c r="X4" s="11"/>
      <c r="Y4" s="4"/>
      <c r="Z4" s="2"/>
      <c r="AA4" s="2"/>
      <c r="AB4" s="2"/>
      <c r="AC4" s="2"/>
      <c r="AD4" s="2"/>
      <c r="AF4" s="1" t="s">
        <v>1647</v>
      </c>
      <c r="AG4" s="1" t="s">
        <v>1647</v>
      </c>
      <c r="AH4" s="1" t="s">
        <v>1647</v>
      </c>
    </row>
    <row r="5" spans="1:34" ht="30.75" customHeight="1" x14ac:dyDescent="0.25">
      <c r="A5" s="124" t="s">
        <v>2</v>
      </c>
      <c r="B5" s="124" t="s">
        <v>3</v>
      </c>
      <c r="C5" s="124" t="s">
        <v>4</v>
      </c>
      <c r="D5" s="124" t="s">
        <v>5</v>
      </c>
      <c r="E5" s="124" t="s">
        <v>6</v>
      </c>
      <c r="F5" s="124" t="s">
        <v>7</v>
      </c>
      <c r="G5" s="124"/>
      <c r="H5" s="124" t="s">
        <v>8</v>
      </c>
      <c r="I5" s="125"/>
      <c r="J5" s="124" t="s">
        <v>9</v>
      </c>
      <c r="K5" s="125"/>
      <c r="L5" s="124" t="s">
        <v>10</v>
      </c>
      <c r="M5" s="124"/>
      <c r="N5" s="124"/>
      <c r="O5" s="124"/>
      <c r="P5" s="124"/>
      <c r="Q5" s="124" t="s">
        <v>11</v>
      </c>
      <c r="R5" s="124"/>
      <c r="S5" s="124" t="s">
        <v>12</v>
      </c>
      <c r="T5" s="124" t="s">
        <v>13</v>
      </c>
      <c r="U5" s="124" t="s">
        <v>14</v>
      </c>
      <c r="V5" s="124" t="s">
        <v>15</v>
      </c>
      <c r="W5" s="124"/>
      <c r="X5" s="124" t="s">
        <v>16</v>
      </c>
      <c r="Y5" s="124" t="s">
        <v>17</v>
      </c>
      <c r="Z5" s="124" t="s">
        <v>18</v>
      </c>
      <c r="AA5" s="124" t="s">
        <v>19</v>
      </c>
      <c r="AB5" s="124" t="s">
        <v>20</v>
      </c>
      <c r="AC5" s="124" t="s">
        <v>21</v>
      </c>
      <c r="AD5" s="124"/>
    </row>
    <row r="6" spans="1:34" ht="54" customHeight="1" x14ac:dyDescent="0.25">
      <c r="A6" s="125"/>
      <c r="B6" s="125"/>
      <c r="C6" s="125"/>
      <c r="D6" s="125"/>
      <c r="E6" s="125"/>
      <c r="F6" s="12" t="s">
        <v>2</v>
      </c>
      <c r="G6" s="13" t="s">
        <v>22</v>
      </c>
      <c r="H6" s="12" t="s">
        <v>2</v>
      </c>
      <c r="I6" s="12" t="s">
        <v>22</v>
      </c>
      <c r="J6" s="12" t="s">
        <v>2</v>
      </c>
      <c r="K6" s="12" t="s">
        <v>22</v>
      </c>
      <c r="L6" s="12" t="s">
        <v>23</v>
      </c>
      <c r="M6" s="12" t="s">
        <v>24</v>
      </c>
      <c r="N6" s="12" t="s">
        <v>25</v>
      </c>
      <c r="O6" s="12" t="s">
        <v>26</v>
      </c>
      <c r="P6" s="12" t="s">
        <v>27</v>
      </c>
      <c r="Q6" s="12" t="s">
        <v>28</v>
      </c>
      <c r="R6" s="14" t="s">
        <v>29</v>
      </c>
      <c r="S6" s="125"/>
      <c r="T6" s="125"/>
      <c r="U6" s="125"/>
      <c r="V6" s="12" t="s">
        <v>30</v>
      </c>
      <c r="W6" s="12" t="s">
        <v>31</v>
      </c>
      <c r="X6" s="125"/>
      <c r="Y6" s="125"/>
      <c r="Z6" s="125"/>
      <c r="AA6" s="125"/>
      <c r="AB6" s="124"/>
      <c r="AC6" s="12" t="s">
        <v>21</v>
      </c>
      <c r="AD6" s="12" t="s">
        <v>32</v>
      </c>
    </row>
    <row r="7" spans="1:34" ht="15.75" x14ac:dyDescent="0.25">
      <c r="A7" s="2"/>
      <c r="B7" s="15"/>
      <c r="C7" s="2"/>
      <c r="D7" s="2"/>
      <c r="E7" s="2"/>
      <c r="F7" s="2"/>
      <c r="G7" s="4"/>
      <c r="H7" s="2"/>
      <c r="I7" s="5"/>
      <c r="J7" s="2"/>
      <c r="K7" s="6"/>
      <c r="L7" s="99"/>
      <c r="M7" s="2"/>
      <c r="N7" s="2"/>
      <c r="O7" s="2"/>
      <c r="P7" s="2"/>
      <c r="Q7" s="2"/>
      <c r="R7" s="7"/>
      <c r="S7" s="2"/>
      <c r="T7" s="2"/>
      <c r="U7" s="2"/>
      <c r="V7" s="2"/>
      <c r="W7" s="2"/>
      <c r="X7" s="4"/>
      <c r="Y7" s="4"/>
      <c r="Z7" s="2"/>
      <c r="AA7" s="2"/>
      <c r="AB7" s="2"/>
      <c r="AC7" s="2"/>
      <c r="AD7" s="2"/>
    </row>
    <row r="8" spans="1:34" ht="67.5" customHeight="1" x14ac:dyDescent="0.25">
      <c r="A8" s="123" t="s">
        <v>2</v>
      </c>
      <c r="B8" s="123" t="s">
        <v>3</v>
      </c>
      <c r="C8" s="123" t="s">
        <v>4</v>
      </c>
      <c r="D8" s="123" t="s">
        <v>5</v>
      </c>
      <c r="E8" s="123" t="s">
        <v>33</v>
      </c>
      <c r="F8" s="123" t="s">
        <v>34</v>
      </c>
      <c r="G8" s="123"/>
      <c r="H8" s="123" t="s">
        <v>8</v>
      </c>
      <c r="I8" s="129"/>
      <c r="J8" s="123" t="s">
        <v>9</v>
      </c>
      <c r="K8" s="123"/>
      <c r="L8" s="123" t="s">
        <v>10</v>
      </c>
      <c r="M8" s="123"/>
      <c r="N8" s="123"/>
      <c r="O8" s="123"/>
      <c r="P8" s="123"/>
      <c r="Q8" s="123" t="s">
        <v>35</v>
      </c>
      <c r="R8" s="123"/>
      <c r="S8" s="123" t="s">
        <v>12</v>
      </c>
      <c r="T8" s="123" t="s">
        <v>13</v>
      </c>
      <c r="U8" s="123" t="s">
        <v>14</v>
      </c>
      <c r="V8" s="123" t="s">
        <v>15</v>
      </c>
      <c r="W8" s="123"/>
      <c r="X8" s="127" t="s">
        <v>36</v>
      </c>
      <c r="Y8" s="127" t="s">
        <v>17</v>
      </c>
      <c r="Z8" s="123" t="s">
        <v>37</v>
      </c>
      <c r="AA8" s="123" t="s">
        <v>19</v>
      </c>
      <c r="AB8" s="123" t="s">
        <v>20</v>
      </c>
      <c r="AC8" s="123" t="s">
        <v>21</v>
      </c>
      <c r="AD8" s="123"/>
    </row>
    <row r="9" spans="1:34" ht="39.75" customHeight="1" x14ac:dyDescent="0.25">
      <c r="A9" s="123"/>
      <c r="B9" s="123"/>
      <c r="C9" s="123"/>
      <c r="D9" s="123"/>
      <c r="E9" s="123"/>
      <c r="F9" s="16" t="s">
        <v>38</v>
      </c>
      <c r="G9" s="18" t="s">
        <v>22</v>
      </c>
      <c r="H9" s="16" t="s">
        <v>38</v>
      </c>
      <c r="I9" s="17" t="s">
        <v>22</v>
      </c>
      <c r="J9" s="16" t="s">
        <v>38</v>
      </c>
      <c r="K9" s="18" t="s">
        <v>22</v>
      </c>
      <c r="L9" s="16" t="s">
        <v>23</v>
      </c>
      <c r="M9" s="16" t="s">
        <v>39</v>
      </c>
      <c r="N9" s="16" t="s">
        <v>25</v>
      </c>
      <c r="O9" s="16" t="s">
        <v>26</v>
      </c>
      <c r="P9" s="16" t="s">
        <v>27</v>
      </c>
      <c r="Q9" s="16" t="s">
        <v>28</v>
      </c>
      <c r="R9" s="19" t="s">
        <v>29</v>
      </c>
      <c r="S9" s="123"/>
      <c r="T9" s="126"/>
      <c r="U9" s="126"/>
      <c r="V9" s="16" t="s">
        <v>40</v>
      </c>
      <c r="W9" s="16" t="s">
        <v>31</v>
      </c>
      <c r="X9" s="128"/>
      <c r="Y9" s="128"/>
      <c r="Z9" s="126"/>
      <c r="AA9" s="126"/>
      <c r="AB9" s="123"/>
      <c r="AC9" s="16" t="s">
        <v>41</v>
      </c>
      <c r="AD9" s="16" t="s">
        <v>32</v>
      </c>
    </row>
    <row r="10" spans="1:34" ht="39.75" customHeight="1" x14ac:dyDescent="0.25">
      <c r="A10" s="20">
        <v>1</v>
      </c>
      <c r="B10" s="20">
        <f t="shared" ref="B10:AD10" si="0">A10+1</f>
        <v>2</v>
      </c>
      <c r="C10" s="20">
        <f t="shared" si="0"/>
        <v>3</v>
      </c>
      <c r="D10" s="20">
        <f t="shared" si="0"/>
        <v>4</v>
      </c>
      <c r="E10" s="20">
        <f t="shared" si="0"/>
        <v>5</v>
      </c>
      <c r="F10" s="20">
        <f t="shared" si="0"/>
        <v>6</v>
      </c>
      <c r="G10" s="20">
        <f>F10+1</f>
        <v>7</v>
      </c>
      <c r="H10" s="20">
        <f t="shared" si="0"/>
        <v>8</v>
      </c>
      <c r="I10" s="20">
        <f t="shared" si="0"/>
        <v>9</v>
      </c>
      <c r="J10" s="20">
        <f t="shared" si="0"/>
        <v>10</v>
      </c>
      <c r="K10" s="20">
        <f t="shared" si="0"/>
        <v>11</v>
      </c>
      <c r="L10" s="16">
        <f t="shared" si="0"/>
        <v>12</v>
      </c>
      <c r="M10" s="20">
        <f t="shared" si="0"/>
        <v>13</v>
      </c>
      <c r="N10" s="20">
        <f t="shared" si="0"/>
        <v>14</v>
      </c>
      <c r="O10" s="20">
        <f t="shared" si="0"/>
        <v>15</v>
      </c>
      <c r="P10" s="20">
        <f t="shared" si="0"/>
        <v>16</v>
      </c>
      <c r="Q10" s="20">
        <f t="shared" si="0"/>
        <v>17</v>
      </c>
      <c r="R10" s="20">
        <f t="shared" si="0"/>
        <v>18</v>
      </c>
      <c r="S10" s="20">
        <f t="shared" si="0"/>
        <v>19</v>
      </c>
      <c r="T10" s="20">
        <f t="shared" si="0"/>
        <v>20</v>
      </c>
      <c r="U10" s="20">
        <f t="shared" si="0"/>
        <v>21</v>
      </c>
      <c r="V10" s="20">
        <f t="shared" si="0"/>
        <v>22</v>
      </c>
      <c r="W10" s="20">
        <f t="shared" si="0"/>
        <v>23</v>
      </c>
      <c r="X10" s="20">
        <f t="shared" si="0"/>
        <v>24</v>
      </c>
      <c r="Y10" s="20">
        <f t="shared" si="0"/>
        <v>25</v>
      </c>
      <c r="Z10" s="20">
        <f t="shared" si="0"/>
        <v>26</v>
      </c>
      <c r="AA10" s="20">
        <f t="shared" si="0"/>
        <v>27</v>
      </c>
      <c r="AB10" s="20">
        <f t="shared" si="0"/>
        <v>28</v>
      </c>
      <c r="AC10" s="20">
        <f t="shared" si="0"/>
        <v>29</v>
      </c>
      <c r="AD10" s="20">
        <f t="shared" si="0"/>
        <v>30</v>
      </c>
    </row>
    <row r="11" spans="1:34" s="58" customFormat="1" ht="57" hidden="1" customHeight="1" x14ac:dyDescent="0.25">
      <c r="A11" s="54">
        <f>+SUBTOTAL(3,$B$11:B11)</f>
        <v>0</v>
      </c>
      <c r="B11" s="55" t="s">
        <v>42</v>
      </c>
      <c r="C11" s="54" t="s">
        <v>43</v>
      </c>
      <c r="D11" s="54" t="s">
        <v>44</v>
      </c>
      <c r="E11" s="54" t="s">
        <v>45</v>
      </c>
      <c r="F11" s="56" t="s">
        <v>46</v>
      </c>
      <c r="G11" s="48">
        <v>45308.853136573998</v>
      </c>
      <c r="H11" s="56" t="s">
        <v>46</v>
      </c>
      <c r="I11" s="48">
        <v>45308.853136573998</v>
      </c>
      <c r="J11" s="56" t="s">
        <v>46</v>
      </c>
      <c r="K11" s="48">
        <v>45308.853136573998</v>
      </c>
      <c r="L11" s="100" t="s">
        <v>47</v>
      </c>
      <c r="M11" s="55" t="s">
        <v>48</v>
      </c>
      <c r="N11" s="49" t="s">
        <v>49</v>
      </c>
      <c r="O11" s="49" t="s">
        <v>50</v>
      </c>
      <c r="P11" s="49" t="s">
        <v>51</v>
      </c>
      <c r="Q11" s="50" t="s">
        <v>52</v>
      </c>
      <c r="R11" s="57"/>
      <c r="S11" s="49" t="s">
        <v>53</v>
      </c>
      <c r="T11" s="49" t="s">
        <v>54</v>
      </c>
      <c r="U11" s="49" t="s">
        <v>55</v>
      </c>
      <c r="V11" s="49" t="s">
        <v>56</v>
      </c>
      <c r="W11" s="49" t="s">
        <v>57</v>
      </c>
      <c r="X11" s="54" t="s">
        <v>58</v>
      </c>
      <c r="Y11" s="49">
        <v>45308.853888889003</v>
      </c>
      <c r="Z11" s="49" t="s">
        <v>59</v>
      </c>
      <c r="AA11" s="54" t="s">
        <v>60</v>
      </c>
      <c r="AB11" s="54"/>
      <c r="AC11" s="55" t="s">
        <v>61</v>
      </c>
      <c r="AD11" s="55" t="s">
        <v>61</v>
      </c>
    </row>
    <row r="12" spans="1:34" s="58" customFormat="1" ht="57" hidden="1" customHeight="1" x14ac:dyDescent="0.25">
      <c r="A12" s="54">
        <f>+SUBTOTAL(3,$B$11:B12)</f>
        <v>0</v>
      </c>
      <c r="B12" s="55" t="s">
        <v>42</v>
      </c>
      <c r="C12" s="54" t="s">
        <v>43</v>
      </c>
      <c r="D12" s="54" t="s">
        <v>44</v>
      </c>
      <c r="E12" s="54" t="s">
        <v>45</v>
      </c>
      <c r="F12" s="56" t="s">
        <v>62</v>
      </c>
      <c r="G12" s="48">
        <v>45309.674074073999</v>
      </c>
      <c r="H12" s="56" t="s">
        <v>62</v>
      </c>
      <c r="I12" s="48">
        <v>45309.674074073999</v>
      </c>
      <c r="J12" s="56" t="s">
        <v>62</v>
      </c>
      <c r="K12" s="48">
        <v>45309.674074073999</v>
      </c>
      <c r="L12" s="100" t="s">
        <v>63</v>
      </c>
      <c r="M12" s="55" t="s">
        <v>48</v>
      </c>
      <c r="N12" s="49" t="s">
        <v>64</v>
      </c>
      <c r="O12" s="49" t="s">
        <v>65</v>
      </c>
      <c r="P12" s="49" t="s">
        <v>66</v>
      </c>
      <c r="Q12" s="50" t="s">
        <v>67</v>
      </c>
      <c r="R12" s="57"/>
      <c r="S12" s="49" t="s">
        <v>68</v>
      </c>
      <c r="T12" s="49" t="s">
        <v>69</v>
      </c>
      <c r="U12" s="49" t="s">
        <v>70</v>
      </c>
      <c r="V12" s="49" t="s">
        <v>71</v>
      </c>
      <c r="W12" s="49" t="s">
        <v>72</v>
      </c>
      <c r="X12" s="54" t="s">
        <v>58</v>
      </c>
      <c r="Y12" s="49">
        <v>45317.592395833002</v>
      </c>
      <c r="Z12" s="49" t="s">
        <v>73</v>
      </c>
      <c r="AA12" s="54" t="s">
        <v>74</v>
      </c>
      <c r="AB12" s="54"/>
      <c r="AC12" s="55" t="s">
        <v>75</v>
      </c>
      <c r="AD12" s="55" t="s">
        <v>75</v>
      </c>
    </row>
    <row r="13" spans="1:34" s="58" customFormat="1" ht="57" hidden="1" customHeight="1" x14ac:dyDescent="0.25">
      <c r="A13" s="54">
        <f>+SUBTOTAL(3,$B$11:B13)</f>
        <v>0</v>
      </c>
      <c r="B13" s="55" t="s">
        <v>42</v>
      </c>
      <c r="C13" s="54" t="s">
        <v>43</v>
      </c>
      <c r="D13" s="54" t="s">
        <v>44</v>
      </c>
      <c r="E13" s="54" t="s">
        <v>45</v>
      </c>
      <c r="F13" s="56" t="s">
        <v>76</v>
      </c>
      <c r="G13" s="48">
        <v>45299.909652777998</v>
      </c>
      <c r="H13" s="56" t="s">
        <v>76</v>
      </c>
      <c r="I13" s="48">
        <v>45299.909652777998</v>
      </c>
      <c r="J13" s="56" t="s">
        <v>76</v>
      </c>
      <c r="K13" s="48">
        <v>45299.909652777998</v>
      </c>
      <c r="L13" s="100" t="s">
        <v>77</v>
      </c>
      <c r="M13" s="55" t="s">
        <v>48</v>
      </c>
      <c r="N13" s="49" t="s">
        <v>64</v>
      </c>
      <c r="O13" s="49" t="s">
        <v>65</v>
      </c>
      <c r="P13" s="49" t="s">
        <v>78</v>
      </c>
      <c r="Q13" s="50" t="s">
        <v>67</v>
      </c>
      <c r="R13" s="57"/>
      <c r="S13" s="49" t="s">
        <v>68</v>
      </c>
      <c r="T13" s="49" t="s">
        <v>69</v>
      </c>
      <c r="U13" s="49" t="s">
        <v>79</v>
      </c>
      <c r="V13" s="49" t="s">
        <v>80</v>
      </c>
      <c r="W13" s="49" t="s">
        <v>81</v>
      </c>
      <c r="X13" s="54" t="s">
        <v>58</v>
      </c>
      <c r="Y13" s="49">
        <v>45307.404560185001</v>
      </c>
      <c r="Z13" s="49" t="s">
        <v>73</v>
      </c>
      <c r="AA13" s="54" t="s">
        <v>74</v>
      </c>
      <c r="AB13" s="54"/>
      <c r="AC13" s="55" t="s">
        <v>82</v>
      </c>
      <c r="AD13" s="55" t="s">
        <v>82</v>
      </c>
    </row>
    <row r="14" spans="1:34" s="58" customFormat="1" ht="57" hidden="1" customHeight="1" x14ac:dyDescent="0.25">
      <c r="A14" s="54">
        <f>+SUBTOTAL(3,$B$11:B14)</f>
        <v>0</v>
      </c>
      <c r="B14" s="55" t="s">
        <v>42</v>
      </c>
      <c r="C14" s="54" t="s">
        <v>43</v>
      </c>
      <c r="D14" s="54" t="s">
        <v>44</v>
      </c>
      <c r="E14" s="54" t="s">
        <v>45</v>
      </c>
      <c r="F14" s="56" t="s">
        <v>83</v>
      </c>
      <c r="G14" s="48">
        <v>45308.854236111001</v>
      </c>
      <c r="H14" s="56" t="s">
        <v>83</v>
      </c>
      <c r="I14" s="48">
        <v>45308.854236111001</v>
      </c>
      <c r="J14" s="56" t="s">
        <v>83</v>
      </c>
      <c r="K14" s="48">
        <v>45308.854236111001</v>
      </c>
      <c r="L14" s="100" t="s">
        <v>47</v>
      </c>
      <c r="M14" s="55" t="s">
        <v>48</v>
      </c>
      <c r="N14" s="49" t="s">
        <v>49</v>
      </c>
      <c r="O14" s="49" t="s">
        <v>50</v>
      </c>
      <c r="P14" s="49" t="s">
        <v>51</v>
      </c>
      <c r="Q14" s="50" t="s">
        <v>52</v>
      </c>
      <c r="R14" s="57"/>
      <c r="S14" s="49" t="s">
        <v>53</v>
      </c>
      <c r="T14" s="49" t="s">
        <v>54</v>
      </c>
      <c r="U14" s="49" t="s">
        <v>55</v>
      </c>
      <c r="V14" s="49" t="s">
        <v>56</v>
      </c>
      <c r="W14" s="49" t="s">
        <v>57</v>
      </c>
      <c r="X14" s="54" t="s">
        <v>58</v>
      </c>
      <c r="Y14" s="49">
        <v>45308.854756943998</v>
      </c>
      <c r="Z14" s="49" t="s">
        <v>59</v>
      </c>
      <c r="AA14" s="54" t="s">
        <v>60</v>
      </c>
      <c r="AB14" s="54"/>
      <c r="AC14" s="55" t="s">
        <v>61</v>
      </c>
      <c r="AD14" s="55" t="s">
        <v>61</v>
      </c>
    </row>
    <row r="15" spans="1:34" s="58" customFormat="1" ht="57" hidden="1" customHeight="1" x14ac:dyDescent="0.25">
      <c r="A15" s="54">
        <f>+SUBTOTAL(3,$B$11:B15)</f>
        <v>0</v>
      </c>
      <c r="B15" s="55" t="s">
        <v>42</v>
      </c>
      <c r="C15" s="54" t="s">
        <v>43</v>
      </c>
      <c r="D15" s="54" t="s">
        <v>44</v>
      </c>
      <c r="E15" s="54" t="s">
        <v>45</v>
      </c>
      <c r="F15" s="56" t="s">
        <v>85</v>
      </c>
      <c r="G15" s="48">
        <v>45320.543379629999</v>
      </c>
      <c r="H15" s="56" t="s">
        <v>85</v>
      </c>
      <c r="I15" s="48">
        <v>45320.543379629999</v>
      </c>
      <c r="J15" s="56" t="s">
        <v>85</v>
      </c>
      <c r="K15" s="48">
        <v>45320.543379629999</v>
      </c>
      <c r="L15" s="100" t="s">
        <v>86</v>
      </c>
      <c r="M15" s="55" t="s">
        <v>48</v>
      </c>
      <c r="N15" s="49" t="s">
        <v>64</v>
      </c>
      <c r="O15" s="49" t="s">
        <v>87</v>
      </c>
      <c r="P15" s="49" t="s">
        <v>88</v>
      </c>
      <c r="Q15" s="50" t="s">
        <v>67</v>
      </c>
      <c r="R15" s="57"/>
      <c r="S15" s="49" t="s">
        <v>68</v>
      </c>
      <c r="T15" s="49" t="s">
        <v>69</v>
      </c>
      <c r="U15" s="49" t="s">
        <v>89</v>
      </c>
      <c r="V15" s="49" t="s">
        <v>71</v>
      </c>
      <c r="W15" s="49" t="s">
        <v>72</v>
      </c>
      <c r="X15" s="54" t="s">
        <v>58</v>
      </c>
      <c r="Y15" s="49"/>
      <c r="Z15" s="49" t="s">
        <v>73</v>
      </c>
      <c r="AA15" s="54" t="s">
        <v>74</v>
      </c>
      <c r="AB15" s="54"/>
      <c r="AC15" s="55" t="s">
        <v>82</v>
      </c>
      <c r="AD15" s="55" t="s">
        <v>82</v>
      </c>
    </row>
    <row r="16" spans="1:34" s="58" customFormat="1" ht="57" hidden="1" customHeight="1" x14ac:dyDescent="0.25">
      <c r="A16" s="54">
        <f>+SUBTOTAL(3,$B$11:B16)</f>
        <v>0</v>
      </c>
      <c r="B16" s="55" t="s">
        <v>42</v>
      </c>
      <c r="C16" s="54" t="s">
        <v>43</v>
      </c>
      <c r="D16" s="54" t="s">
        <v>44</v>
      </c>
      <c r="E16" s="54" t="s">
        <v>45</v>
      </c>
      <c r="F16" s="56" t="s">
        <v>93</v>
      </c>
      <c r="G16" s="48">
        <v>45314.824293981001</v>
      </c>
      <c r="H16" s="56" t="s">
        <v>93</v>
      </c>
      <c r="I16" s="48">
        <v>45314.824293981001</v>
      </c>
      <c r="J16" s="56" t="s">
        <v>93</v>
      </c>
      <c r="K16" s="48">
        <v>45314.824293981001</v>
      </c>
      <c r="L16" s="100" t="s">
        <v>94</v>
      </c>
      <c r="M16" s="55" t="s">
        <v>48</v>
      </c>
      <c r="N16" s="49" t="s">
        <v>64</v>
      </c>
      <c r="O16" s="49" t="s">
        <v>65</v>
      </c>
      <c r="P16" s="49" t="s">
        <v>95</v>
      </c>
      <c r="Q16" s="50" t="s">
        <v>67</v>
      </c>
      <c r="R16" s="57"/>
      <c r="S16" s="49" t="s">
        <v>68</v>
      </c>
      <c r="T16" s="49" t="s">
        <v>96</v>
      </c>
      <c r="U16" s="49" t="s">
        <v>97</v>
      </c>
      <c r="V16" s="49" t="s">
        <v>98</v>
      </c>
      <c r="W16" s="49" t="s">
        <v>99</v>
      </c>
      <c r="X16" s="54" t="s">
        <v>58</v>
      </c>
      <c r="Y16" s="49"/>
      <c r="Z16" s="49" t="s">
        <v>73</v>
      </c>
      <c r="AA16" s="54" t="s">
        <v>74</v>
      </c>
      <c r="AB16" s="54"/>
      <c r="AC16" s="55" t="s">
        <v>82</v>
      </c>
      <c r="AD16" s="55" t="s">
        <v>82</v>
      </c>
    </row>
    <row r="17" spans="1:30" s="58" customFormat="1" ht="69" hidden="1" customHeight="1" x14ac:dyDescent="0.25">
      <c r="A17" s="54">
        <f>+SUBTOTAL(3,$B$11:B17)</f>
        <v>0</v>
      </c>
      <c r="B17" s="55" t="s">
        <v>42</v>
      </c>
      <c r="C17" s="54" t="s">
        <v>43</v>
      </c>
      <c r="D17" s="54" t="s">
        <v>44</v>
      </c>
      <c r="E17" s="54" t="s">
        <v>45</v>
      </c>
      <c r="F17" s="56" t="s">
        <v>101</v>
      </c>
      <c r="G17" s="48">
        <v>45318.736527777997</v>
      </c>
      <c r="H17" s="56" t="s">
        <v>101</v>
      </c>
      <c r="I17" s="48">
        <v>45318.736527777997</v>
      </c>
      <c r="J17" s="56" t="s">
        <v>101</v>
      </c>
      <c r="K17" s="48">
        <v>45318.736527777997</v>
      </c>
      <c r="L17" s="100" t="s">
        <v>102</v>
      </c>
      <c r="M17" s="55" t="s">
        <v>48</v>
      </c>
      <c r="N17" s="49" t="s">
        <v>64</v>
      </c>
      <c r="O17" s="49" t="s">
        <v>103</v>
      </c>
      <c r="P17" s="49" t="s">
        <v>104</v>
      </c>
      <c r="Q17" s="50" t="s">
        <v>67</v>
      </c>
      <c r="R17" s="57"/>
      <c r="S17" s="49" t="s">
        <v>68</v>
      </c>
      <c r="T17" s="49" t="s">
        <v>69</v>
      </c>
      <c r="U17" s="49" t="s">
        <v>70</v>
      </c>
      <c r="V17" s="49" t="s">
        <v>80</v>
      </c>
      <c r="W17" s="49" t="s">
        <v>81</v>
      </c>
      <c r="X17" s="54" t="s">
        <v>58</v>
      </c>
      <c r="Y17" s="49"/>
      <c r="Z17" s="49" t="s">
        <v>105</v>
      </c>
      <c r="AA17" s="54" t="s">
        <v>74</v>
      </c>
      <c r="AB17" s="54"/>
      <c r="AC17" s="55" t="s">
        <v>82</v>
      </c>
      <c r="AD17" s="55" t="s">
        <v>82</v>
      </c>
    </row>
    <row r="18" spans="1:30" s="58" customFormat="1" ht="57" hidden="1" customHeight="1" x14ac:dyDescent="0.25">
      <c r="A18" s="54">
        <f>+SUBTOTAL(3,$B$11:B18)</f>
        <v>0</v>
      </c>
      <c r="B18" s="55" t="s">
        <v>108</v>
      </c>
      <c r="C18" s="54" t="s">
        <v>43</v>
      </c>
      <c r="D18" s="54" t="s">
        <v>44</v>
      </c>
      <c r="E18" s="54" t="s">
        <v>45</v>
      </c>
      <c r="F18" s="56" t="s">
        <v>109</v>
      </c>
      <c r="G18" s="48">
        <v>45314.647118055997</v>
      </c>
      <c r="H18" s="56" t="s">
        <v>109</v>
      </c>
      <c r="I18" s="48">
        <v>45314.647118055997</v>
      </c>
      <c r="J18" s="56" t="s">
        <v>109</v>
      </c>
      <c r="K18" s="48">
        <v>45314.647118055997</v>
      </c>
      <c r="L18" s="100" t="s">
        <v>110</v>
      </c>
      <c r="M18" s="55" t="s">
        <v>111</v>
      </c>
      <c r="N18" s="49" t="s">
        <v>64</v>
      </c>
      <c r="O18" s="49" t="s">
        <v>65</v>
      </c>
      <c r="P18" s="49"/>
      <c r="Q18" s="50" t="s">
        <v>67</v>
      </c>
      <c r="R18" s="57"/>
      <c r="S18" s="49" t="s">
        <v>112</v>
      </c>
      <c r="T18" s="49" t="s">
        <v>113</v>
      </c>
      <c r="U18" s="49" t="s">
        <v>114</v>
      </c>
      <c r="V18" s="49" t="s">
        <v>115</v>
      </c>
      <c r="W18" s="49" t="s">
        <v>116</v>
      </c>
      <c r="X18" s="54" t="s">
        <v>58</v>
      </c>
      <c r="Y18" s="49"/>
      <c r="Z18" s="49" t="s">
        <v>73</v>
      </c>
      <c r="AA18" s="54" t="s">
        <v>74</v>
      </c>
      <c r="AB18" s="54"/>
      <c r="AC18" s="55" t="s">
        <v>117</v>
      </c>
      <c r="AD18" s="55" t="s">
        <v>117</v>
      </c>
    </row>
    <row r="19" spans="1:30" s="58" customFormat="1" ht="57" hidden="1" customHeight="1" x14ac:dyDescent="0.25">
      <c r="A19" s="54">
        <f>+SUBTOTAL(3,$B$11:B19)</f>
        <v>0</v>
      </c>
      <c r="B19" s="55" t="s">
        <v>42</v>
      </c>
      <c r="C19" s="54" t="s">
        <v>43</v>
      </c>
      <c r="D19" s="54" t="s">
        <v>44</v>
      </c>
      <c r="E19" s="54" t="s">
        <v>45</v>
      </c>
      <c r="F19" s="56" t="s">
        <v>121</v>
      </c>
      <c r="G19" s="48">
        <v>45299.635798611002</v>
      </c>
      <c r="H19" s="56" t="s">
        <v>121</v>
      </c>
      <c r="I19" s="48">
        <v>45299.635798611002</v>
      </c>
      <c r="J19" s="56" t="s">
        <v>121</v>
      </c>
      <c r="K19" s="48">
        <v>45299.635798611002</v>
      </c>
      <c r="L19" s="100" t="s">
        <v>122</v>
      </c>
      <c r="M19" s="55" t="s">
        <v>48</v>
      </c>
      <c r="N19" s="49" t="s">
        <v>64</v>
      </c>
      <c r="O19" s="54" t="s">
        <v>123</v>
      </c>
      <c r="P19" s="54" t="s">
        <v>124</v>
      </c>
      <c r="Q19" s="50" t="s">
        <v>67</v>
      </c>
      <c r="R19" s="57"/>
      <c r="S19" s="54" t="s">
        <v>68</v>
      </c>
      <c r="T19" s="54" t="s">
        <v>125</v>
      </c>
      <c r="U19" s="54" t="s">
        <v>126</v>
      </c>
      <c r="V19" s="49" t="s">
        <v>80</v>
      </c>
      <c r="W19" s="49" t="s">
        <v>81</v>
      </c>
      <c r="X19" s="54" t="s">
        <v>58</v>
      </c>
      <c r="Y19" s="59">
        <v>45309.412916667003</v>
      </c>
      <c r="Z19" s="54" t="s">
        <v>73</v>
      </c>
      <c r="AA19" s="54" t="s">
        <v>74</v>
      </c>
      <c r="AB19" s="54"/>
      <c r="AC19" s="55" t="s">
        <v>75</v>
      </c>
      <c r="AD19" s="55" t="s">
        <v>75</v>
      </c>
    </row>
    <row r="20" spans="1:30" s="58" customFormat="1" ht="57" hidden="1" customHeight="1" x14ac:dyDescent="0.25">
      <c r="A20" s="54">
        <f>+SUBTOTAL(3,$B$11:B20)</f>
        <v>0</v>
      </c>
      <c r="B20" s="55" t="s">
        <v>42</v>
      </c>
      <c r="C20" s="54" t="s">
        <v>43</v>
      </c>
      <c r="D20" s="54" t="s">
        <v>44</v>
      </c>
      <c r="E20" s="54" t="s">
        <v>45</v>
      </c>
      <c r="F20" s="56" t="s">
        <v>128</v>
      </c>
      <c r="G20" s="48">
        <v>45299.881724537001</v>
      </c>
      <c r="H20" s="56" t="s">
        <v>128</v>
      </c>
      <c r="I20" s="48">
        <v>45299.881724537001</v>
      </c>
      <c r="J20" s="56" t="s">
        <v>128</v>
      </c>
      <c r="K20" s="48">
        <v>45299.881724537001</v>
      </c>
      <c r="L20" s="100" t="s">
        <v>129</v>
      </c>
      <c r="M20" s="55" t="s">
        <v>48</v>
      </c>
      <c r="N20" s="49" t="s">
        <v>64</v>
      </c>
      <c r="O20" s="54" t="s">
        <v>87</v>
      </c>
      <c r="P20" s="54" t="s">
        <v>130</v>
      </c>
      <c r="Q20" s="50" t="s">
        <v>67</v>
      </c>
      <c r="R20" s="57"/>
      <c r="S20" s="54" t="s">
        <v>68</v>
      </c>
      <c r="T20" s="54" t="s">
        <v>69</v>
      </c>
      <c r="U20" s="54" t="s">
        <v>89</v>
      </c>
      <c r="V20" s="49" t="s">
        <v>80</v>
      </c>
      <c r="W20" s="49" t="s">
        <v>81</v>
      </c>
      <c r="X20" s="54" t="s">
        <v>58</v>
      </c>
      <c r="Y20" s="59">
        <v>45302.753414352002</v>
      </c>
      <c r="Z20" s="54" t="s">
        <v>73</v>
      </c>
      <c r="AA20" s="54" t="s">
        <v>74</v>
      </c>
      <c r="AB20" s="54"/>
      <c r="AC20" s="55" t="s">
        <v>117</v>
      </c>
      <c r="AD20" s="55" t="s">
        <v>117</v>
      </c>
    </row>
    <row r="21" spans="1:30" s="58" customFormat="1" ht="57" hidden="1" customHeight="1" x14ac:dyDescent="0.25">
      <c r="A21" s="54">
        <f>+SUBTOTAL(3,$B$11:B21)</f>
        <v>0</v>
      </c>
      <c r="B21" s="55" t="s">
        <v>42</v>
      </c>
      <c r="C21" s="54" t="s">
        <v>43</v>
      </c>
      <c r="D21" s="54" t="s">
        <v>44</v>
      </c>
      <c r="E21" s="54" t="s">
        <v>45</v>
      </c>
      <c r="F21" s="56" t="s">
        <v>134</v>
      </c>
      <c r="G21" s="48">
        <v>45307.442789351997</v>
      </c>
      <c r="H21" s="56" t="s">
        <v>134</v>
      </c>
      <c r="I21" s="48">
        <v>45307.442789351997</v>
      </c>
      <c r="J21" s="56" t="s">
        <v>134</v>
      </c>
      <c r="K21" s="48">
        <v>45307.442789351997</v>
      </c>
      <c r="L21" s="100" t="s">
        <v>135</v>
      </c>
      <c r="M21" s="55" t="s">
        <v>48</v>
      </c>
      <c r="N21" s="49" t="s">
        <v>64</v>
      </c>
      <c r="O21" s="54" t="s">
        <v>65</v>
      </c>
      <c r="P21" s="54" t="s">
        <v>136</v>
      </c>
      <c r="Q21" s="50" t="s">
        <v>67</v>
      </c>
      <c r="R21" s="57"/>
      <c r="S21" s="54" t="s">
        <v>68</v>
      </c>
      <c r="T21" s="54" t="s">
        <v>137</v>
      </c>
      <c r="U21" s="54" t="s">
        <v>138</v>
      </c>
      <c r="V21" s="49" t="s">
        <v>80</v>
      </c>
      <c r="W21" s="49" t="s">
        <v>81</v>
      </c>
      <c r="X21" s="54" t="s">
        <v>58</v>
      </c>
      <c r="Y21" s="59">
        <v>45317.694641203998</v>
      </c>
      <c r="Z21" s="54" t="s">
        <v>73</v>
      </c>
      <c r="AA21" s="54" t="s">
        <v>74</v>
      </c>
      <c r="AB21" s="54"/>
      <c r="AC21" s="55" t="s">
        <v>117</v>
      </c>
      <c r="AD21" s="55" t="s">
        <v>117</v>
      </c>
    </row>
    <row r="22" spans="1:30" s="58" customFormat="1" ht="57" hidden="1" customHeight="1" x14ac:dyDescent="0.25">
      <c r="A22" s="54">
        <f>+SUBTOTAL(3,$B$11:B22)</f>
        <v>0</v>
      </c>
      <c r="B22" s="55" t="s">
        <v>42</v>
      </c>
      <c r="C22" s="54" t="s">
        <v>43</v>
      </c>
      <c r="D22" s="54" t="s">
        <v>44</v>
      </c>
      <c r="E22" s="54" t="s">
        <v>45</v>
      </c>
      <c r="F22" s="56" t="s">
        <v>139</v>
      </c>
      <c r="G22" s="48">
        <v>45322.480567129998</v>
      </c>
      <c r="H22" s="56" t="s">
        <v>139</v>
      </c>
      <c r="I22" s="48">
        <v>45322.480567129998</v>
      </c>
      <c r="J22" s="56" t="s">
        <v>139</v>
      </c>
      <c r="K22" s="48">
        <v>45322.480567129998</v>
      </c>
      <c r="L22" s="100" t="s">
        <v>140</v>
      </c>
      <c r="M22" s="55" t="s">
        <v>48</v>
      </c>
      <c r="N22" s="49" t="s">
        <v>141</v>
      </c>
      <c r="O22" s="54" t="s">
        <v>142</v>
      </c>
      <c r="P22" s="54" t="s">
        <v>143</v>
      </c>
      <c r="Q22" s="50" t="s">
        <v>52</v>
      </c>
      <c r="R22" s="57"/>
      <c r="S22" s="54" t="s">
        <v>144</v>
      </c>
      <c r="T22" s="54" t="s">
        <v>145</v>
      </c>
      <c r="U22" s="54" t="s">
        <v>146</v>
      </c>
      <c r="V22" s="49" t="s">
        <v>147</v>
      </c>
      <c r="W22" s="49" t="s">
        <v>148</v>
      </c>
      <c r="X22" s="54" t="s">
        <v>58</v>
      </c>
      <c r="Y22" s="59"/>
      <c r="Z22" s="54" t="s">
        <v>59</v>
      </c>
      <c r="AA22" s="54" t="s">
        <v>60</v>
      </c>
      <c r="AB22" s="54"/>
      <c r="AC22" s="55" t="s">
        <v>82</v>
      </c>
      <c r="AD22" s="55" t="s">
        <v>82</v>
      </c>
    </row>
    <row r="23" spans="1:30" s="58" customFormat="1" ht="57" hidden="1" customHeight="1" x14ac:dyDescent="0.25">
      <c r="A23" s="54">
        <f>+SUBTOTAL(3,$B$11:B23)</f>
        <v>0</v>
      </c>
      <c r="B23" s="55" t="s">
        <v>108</v>
      </c>
      <c r="C23" s="54" t="s">
        <v>43</v>
      </c>
      <c r="D23" s="54" t="s">
        <v>44</v>
      </c>
      <c r="E23" s="54" t="s">
        <v>45</v>
      </c>
      <c r="F23" s="56" t="s">
        <v>149</v>
      </c>
      <c r="G23" s="48">
        <v>45295.514733796001</v>
      </c>
      <c r="H23" s="56" t="s">
        <v>149</v>
      </c>
      <c r="I23" s="48">
        <v>45295.514733796001</v>
      </c>
      <c r="J23" s="56" t="s">
        <v>149</v>
      </c>
      <c r="K23" s="48">
        <v>45295.514733796001</v>
      </c>
      <c r="L23" s="100" t="s">
        <v>102</v>
      </c>
      <c r="M23" s="55" t="s">
        <v>48</v>
      </c>
      <c r="N23" s="49" t="s">
        <v>64</v>
      </c>
      <c r="O23" s="54" t="s">
        <v>103</v>
      </c>
      <c r="P23" s="54" t="s">
        <v>104</v>
      </c>
      <c r="Q23" s="50" t="s">
        <v>67</v>
      </c>
      <c r="R23" s="57"/>
      <c r="S23" s="54" t="s">
        <v>68</v>
      </c>
      <c r="T23" s="54" t="s">
        <v>150</v>
      </c>
      <c r="U23" s="54" t="s">
        <v>151</v>
      </c>
      <c r="V23" s="49" t="s">
        <v>80</v>
      </c>
      <c r="W23" s="49" t="s">
        <v>81</v>
      </c>
      <c r="X23" s="54" t="s">
        <v>58</v>
      </c>
      <c r="Y23" s="59">
        <v>45309.422256944003</v>
      </c>
      <c r="Z23" s="54" t="s">
        <v>73</v>
      </c>
      <c r="AA23" s="54" t="s">
        <v>74</v>
      </c>
      <c r="AB23" s="54"/>
      <c r="AC23" s="55" t="s">
        <v>75</v>
      </c>
      <c r="AD23" s="55" t="s">
        <v>75</v>
      </c>
    </row>
    <row r="24" spans="1:30" s="58" customFormat="1" ht="57" hidden="1" customHeight="1" x14ac:dyDescent="0.25">
      <c r="A24" s="54">
        <f>+SUBTOTAL(3,$B$11:B24)</f>
        <v>0</v>
      </c>
      <c r="B24" s="55" t="s">
        <v>42</v>
      </c>
      <c r="C24" s="54" t="s">
        <v>43</v>
      </c>
      <c r="D24" s="54" t="s">
        <v>44</v>
      </c>
      <c r="E24" s="54" t="s">
        <v>45</v>
      </c>
      <c r="F24" s="56" t="s">
        <v>152</v>
      </c>
      <c r="G24" s="48">
        <v>45310.740868055997</v>
      </c>
      <c r="H24" s="56" t="s">
        <v>152</v>
      </c>
      <c r="I24" s="48">
        <v>45310.740868055997</v>
      </c>
      <c r="J24" s="56" t="s">
        <v>152</v>
      </c>
      <c r="K24" s="48">
        <v>45310.740868055997</v>
      </c>
      <c r="L24" s="100" t="s">
        <v>153</v>
      </c>
      <c r="M24" s="55" t="s">
        <v>48</v>
      </c>
      <c r="N24" s="49" t="s">
        <v>64</v>
      </c>
      <c r="O24" s="54" t="s">
        <v>154</v>
      </c>
      <c r="P24" s="54" t="s">
        <v>155</v>
      </c>
      <c r="Q24" s="50" t="s">
        <v>67</v>
      </c>
      <c r="R24" s="57"/>
      <c r="S24" s="54" t="s">
        <v>68</v>
      </c>
      <c r="T24" s="54" t="s">
        <v>156</v>
      </c>
      <c r="U24" s="54" t="s">
        <v>157</v>
      </c>
      <c r="V24" s="49" t="s">
        <v>80</v>
      </c>
      <c r="W24" s="49" t="s">
        <v>81</v>
      </c>
      <c r="X24" s="54" t="s">
        <v>58</v>
      </c>
      <c r="Y24" s="59">
        <v>45321.592025462996</v>
      </c>
      <c r="Z24" s="54" t="s">
        <v>73</v>
      </c>
      <c r="AA24" s="54" t="s">
        <v>74</v>
      </c>
      <c r="AB24" s="54"/>
      <c r="AC24" s="55" t="s">
        <v>75</v>
      </c>
      <c r="AD24" s="55" t="s">
        <v>75</v>
      </c>
    </row>
    <row r="25" spans="1:30" s="58" customFormat="1" ht="57" hidden="1" customHeight="1" x14ac:dyDescent="0.25">
      <c r="A25" s="54">
        <f>+SUBTOTAL(3,$B$11:B25)</f>
        <v>0</v>
      </c>
      <c r="B25" s="55" t="s">
        <v>42</v>
      </c>
      <c r="C25" s="54" t="s">
        <v>43</v>
      </c>
      <c r="D25" s="54" t="s">
        <v>44</v>
      </c>
      <c r="E25" s="54" t="s">
        <v>45</v>
      </c>
      <c r="F25" s="56" t="s">
        <v>158</v>
      </c>
      <c r="G25" s="48">
        <v>45317.492789352</v>
      </c>
      <c r="H25" s="56" t="s">
        <v>158</v>
      </c>
      <c r="I25" s="48">
        <v>45317.492789352</v>
      </c>
      <c r="J25" s="56" t="s">
        <v>158</v>
      </c>
      <c r="K25" s="48">
        <v>45317.492789352</v>
      </c>
      <c r="L25" s="100" t="s">
        <v>159</v>
      </c>
      <c r="M25" s="55" t="s">
        <v>48</v>
      </c>
      <c r="N25" s="49" t="s">
        <v>64</v>
      </c>
      <c r="O25" s="54" t="s">
        <v>87</v>
      </c>
      <c r="P25" s="54" t="s">
        <v>160</v>
      </c>
      <c r="Q25" s="50" t="s">
        <v>67</v>
      </c>
      <c r="R25" s="57"/>
      <c r="S25" s="54" t="s">
        <v>68</v>
      </c>
      <c r="T25" s="54" t="s">
        <v>161</v>
      </c>
      <c r="U25" s="54" t="s">
        <v>162</v>
      </c>
      <c r="V25" s="49" t="s">
        <v>71</v>
      </c>
      <c r="W25" s="49" t="s">
        <v>72</v>
      </c>
      <c r="X25" s="54" t="s">
        <v>58</v>
      </c>
      <c r="Y25" s="59"/>
      <c r="Z25" s="54" t="s">
        <v>73</v>
      </c>
      <c r="AA25" s="54" t="s">
        <v>74</v>
      </c>
      <c r="AB25" s="54"/>
      <c r="AC25" s="55" t="s">
        <v>82</v>
      </c>
      <c r="AD25" s="55" t="s">
        <v>82</v>
      </c>
    </row>
    <row r="26" spans="1:30" s="58" customFormat="1" ht="57" hidden="1" customHeight="1" x14ac:dyDescent="0.25">
      <c r="A26" s="54">
        <f>+SUBTOTAL(3,$B$11:B26)</f>
        <v>0</v>
      </c>
      <c r="B26" s="55" t="s">
        <v>42</v>
      </c>
      <c r="C26" s="54" t="s">
        <v>43</v>
      </c>
      <c r="D26" s="54" t="s">
        <v>44</v>
      </c>
      <c r="E26" s="54" t="s">
        <v>45</v>
      </c>
      <c r="F26" s="56" t="s">
        <v>163</v>
      </c>
      <c r="G26" s="48">
        <v>45321.509768518998</v>
      </c>
      <c r="H26" s="56" t="s">
        <v>163</v>
      </c>
      <c r="I26" s="48">
        <v>45321.509768518998</v>
      </c>
      <c r="J26" s="56" t="s">
        <v>163</v>
      </c>
      <c r="K26" s="48">
        <v>45321.509768518998</v>
      </c>
      <c r="L26" s="100" t="s">
        <v>164</v>
      </c>
      <c r="M26" s="55" t="s">
        <v>48</v>
      </c>
      <c r="N26" s="49" t="s">
        <v>64</v>
      </c>
      <c r="O26" s="54" t="s">
        <v>165</v>
      </c>
      <c r="P26" s="54" t="s">
        <v>166</v>
      </c>
      <c r="Q26" s="50" t="s">
        <v>67</v>
      </c>
      <c r="R26" s="57"/>
      <c r="S26" s="54" t="s">
        <v>68</v>
      </c>
      <c r="T26" s="54" t="s">
        <v>167</v>
      </c>
      <c r="U26" s="54" t="s">
        <v>168</v>
      </c>
      <c r="V26" s="49" t="s">
        <v>80</v>
      </c>
      <c r="W26" s="49" t="s">
        <v>81</v>
      </c>
      <c r="X26" s="54" t="s">
        <v>58</v>
      </c>
      <c r="Y26" s="59"/>
      <c r="Z26" s="54" t="s">
        <v>73</v>
      </c>
      <c r="AA26" s="54" t="s">
        <v>74</v>
      </c>
      <c r="AB26" s="54"/>
      <c r="AC26" s="55" t="s">
        <v>117</v>
      </c>
      <c r="AD26" s="55" t="s">
        <v>117</v>
      </c>
    </row>
    <row r="27" spans="1:30" s="58" customFormat="1" ht="57" hidden="1" customHeight="1" x14ac:dyDescent="0.25">
      <c r="A27" s="54">
        <f>+SUBTOTAL(3,$B$11:B27)</f>
        <v>0</v>
      </c>
      <c r="B27" s="55" t="s">
        <v>108</v>
      </c>
      <c r="C27" s="54" t="s">
        <v>43</v>
      </c>
      <c r="D27" s="54" t="s">
        <v>44</v>
      </c>
      <c r="E27" s="54" t="s">
        <v>45</v>
      </c>
      <c r="F27" s="56" t="s">
        <v>169</v>
      </c>
      <c r="G27" s="48">
        <v>45309.702581019003</v>
      </c>
      <c r="H27" s="56" t="s">
        <v>169</v>
      </c>
      <c r="I27" s="48">
        <v>45309.702581019003</v>
      </c>
      <c r="J27" s="56" t="s">
        <v>169</v>
      </c>
      <c r="K27" s="48">
        <v>45309.702581019003</v>
      </c>
      <c r="L27" s="100" t="s">
        <v>170</v>
      </c>
      <c r="M27" s="55" t="s">
        <v>48</v>
      </c>
      <c r="N27" s="49" t="s">
        <v>64</v>
      </c>
      <c r="O27" s="54" t="s">
        <v>171</v>
      </c>
      <c r="P27" s="54" t="s">
        <v>172</v>
      </c>
      <c r="Q27" s="50" t="s">
        <v>67</v>
      </c>
      <c r="R27" s="57"/>
      <c r="S27" s="54" t="s">
        <v>68</v>
      </c>
      <c r="T27" s="54" t="s">
        <v>161</v>
      </c>
      <c r="U27" s="54" t="s">
        <v>162</v>
      </c>
      <c r="V27" s="49" t="s">
        <v>98</v>
      </c>
      <c r="W27" s="49" t="s">
        <v>99</v>
      </c>
      <c r="X27" s="54" t="s">
        <v>58</v>
      </c>
      <c r="Y27" s="59">
        <v>45321.619236111001</v>
      </c>
      <c r="Z27" s="54" t="s">
        <v>73</v>
      </c>
      <c r="AA27" s="54" t="s">
        <v>74</v>
      </c>
      <c r="AB27" s="54"/>
      <c r="AC27" s="55" t="s">
        <v>82</v>
      </c>
      <c r="AD27" s="55" t="s">
        <v>82</v>
      </c>
    </row>
    <row r="28" spans="1:30" s="58" customFormat="1" ht="57" hidden="1" customHeight="1" x14ac:dyDescent="0.25">
      <c r="A28" s="54">
        <f>+SUBTOTAL(3,$B$11:B28)</f>
        <v>0</v>
      </c>
      <c r="B28" s="55" t="s">
        <v>42</v>
      </c>
      <c r="C28" s="54" t="s">
        <v>43</v>
      </c>
      <c r="D28" s="54" t="s">
        <v>44</v>
      </c>
      <c r="E28" s="54" t="s">
        <v>45</v>
      </c>
      <c r="F28" s="56" t="s">
        <v>173</v>
      </c>
      <c r="G28" s="48">
        <v>45303.730104167</v>
      </c>
      <c r="H28" s="56" t="s">
        <v>173</v>
      </c>
      <c r="I28" s="48">
        <v>45303.730104167</v>
      </c>
      <c r="J28" s="56" t="s">
        <v>173</v>
      </c>
      <c r="K28" s="48">
        <v>45303.730104167</v>
      </c>
      <c r="L28" s="100" t="s">
        <v>174</v>
      </c>
      <c r="M28" s="55" t="s">
        <v>48</v>
      </c>
      <c r="N28" s="49" t="s">
        <v>141</v>
      </c>
      <c r="O28" s="54" t="s">
        <v>175</v>
      </c>
      <c r="P28" s="54" t="s">
        <v>176</v>
      </c>
      <c r="Q28" s="50" t="s">
        <v>177</v>
      </c>
      <c r="R28" s="57"/>
      <c r="S28" s="54" t="s">
        <v>68</v>
      </c>
      <c r="T28" s="54" t="s">
        <v>178</v>
      </c>
      <c r="U28" s="54" t="s">
        <v>179</v>
      </c>
      <c r="V28" s="49" t="s">
        <v>80</v>
      </c>
      <c r="W28" s="49" t="s">
        <v>81</v>
      </c>
      <c r="X28" s="54" t="s">
        <v>58</v>
      </c>
      <c r="Y28" s="59">
        <v>45322.769004629998</v>
      </c>
      <c r="Z28" s="54" t="s">
        <v>59</v>
      </c>
      <c r="AA28" s="54" t="s">
        <v>60</v>
      </c>
      <c r="AB28" s="54"/>
      <c r="AC28" s="55" t="s">
        <v>75</v>
      </c>
      <c r="AD28" s="55" t="s">
        <v>75</v>
      </c>
    </row>
    <row r="29" spans="1:30" s="58" customFormat="1" ht="57" hidden="1" customHeight="1" x14ac:dyDescent="0.25">
      <c r="A29" s="54">
        <f>+SUBTOTAL(3,$B$11:B29)</f>
        <v>0</v>
      </c>
      <c r="B29" s="55" t="s">
        <v>42</v>
      </c>
      <c r="C29" s="54" t="s">
        <v>43</v>
      </c>
      <c r="D29" s="54" t="s">
        <v>44</v>
      </c>
      <c r="E29" s="54" t="s">
        <v>45</v>
      </c>
      <c r="F29" s="56" t="s">
        <v>180</v>
      </c>
      <c r="G29" s="48">
        <v>45316.658159721999</v>
      </c>
      <c r="H29" s="56" t="s">
        <v>180</v>
      </c>
      <c r="I29" s="48">
        <v>45316.658159721999</v>
      </c>
      <c r="J29" s="56" t="s">
        <v>180</v>
      </c>
      <c r="K29" s="48">
        <v>45316.658159721999</v>
      </c>
      <c r="L29" s="100" t="s">
        <v>181</v>
      </c>
      <c r="M29" s="55" t="s">
        <v>48</v>
      </c>
      <c r="N29" s="49" t="s">
        <v>182</v>
      </c>
      <c r="O29" s="54" t="s">
        <v>183</v>
      </c>
      <c r="P29" s="54" t="s">
        <v>184</v>
      </c>
      <c r="Q29" s="50" t="s">
        <v>185</v>
      </c>
      <c r="R29" s="57"/>
      <c r="S29" s="54" t="s">
        <v>68</v>
      </c>
      <c r="T29" s="54" t="s">
        <v>125</v>
      </c>
      <c r="U29" s="54" t="s">
        <v>186</v>
      </c>
      <c r="V29" s="49" t="s">
        <v>80</v>
      </c>
      <c r="W29" s="49" t="s">
        <v>81</v>
      </c>
      <c r="X29" s="54" t="s">
        <v>58</v>
      </c>
      <c r="Y29" s="59">
        <v>45320.715358795998</v>
      </c>
      <c r="Z29" s="54" t="s">
        <v>59</v>
      </c>
      <c r="AA29" s="54" t="s">
        <v>187</v>
      </c>
      <c r="AB29" s="54"/>
      <c r="AC29" s="55" t="s">
        <v>117</v>
      </c>
      <c r="AD29" s="55" t="s">
        <v>117</v>
      </c>
    </row>
    <row r="30" spans="1:30" s="58" customFormat="1" ht="57" hidden="1" customHeight="1" x14ac:dyDescent="0.25">
      <c r="A30" s="54">
        <f>+SUBTOTAL(3,$B$11:B30)</f>
        <v>0</v>
      </c>
      <c r="B30" s="55" t="s">
        <v>42</v>
      </c>
      <c r="C30" s="54" t="s">
        <v>43</v>
      </c>
      <c r="D30" s="54" t="s">
        <v>44</v>
      </c>
      <c r="E30" s="54" t="s">
        <v>45</v>
      </c>
      <c r="F30" s="56" t="s">
        <v>189</v>
      </c>
      <c r="G30" s="48">
        <v>45315.761180556001</v>
      </c>
      <c r="H30" s="56" t="s">
        <v>189</v>
      </c>
      <c r="I30" s="48">
        <v>45315.761180556001</v>
      </c>
      <c r="J30" s="56" t="s">
        <v>189</v>
      </c>
      <c r="K30" s="48">
        <v>45315.761180556001</v>
      </c>
      <c r="L30" s="100" t="s">
        <v>190</v>
      </c>
      <c r="M30" s="55" t="s">
        <v>48</v>
      </c>
      <c r="N30" s="49" t="s">
        <v>191</v>
      </c>
      <c r="O30" s="54" t="s">
        <v>192</v>
      </c>
      <c r="P30" s="54" t="s">
        <v>193</v>
      </c>
      <c r="Q30" s="50" t="s">
        <v>52</v>
      </c>
      <c r="R30" s="57"/>
      <c r="S30" s="54" t="s">
        <v>68</v>
      </c>
      <c r="T30" s="54" t="s">
        <v>96</v>
      </c>
      <c r="U30" s="54" t="s">
        <v>194</v>
      </c>
      <c r="V30" s="49" t="s">
        <v>98</v>
      </c>
      <c r="W30" s="49" t="s">
        <v>99</v>
      </c>
      <c r="X30" s="54" t="s">
        <v>58</v>
      </c>
      <c r="Y30" s="59"/>
      <c r="Z30" s="54" t="s">
        <v>59</v>
      </c>
      <c r="AA30" s="54" t="s">
        <v>60</v>
      </c>
      <c r="AB30" s="54"/>
      <c r="AC30" s="55" t="s">
        <v>75</v>
      </c>
      <c r="AD30" s="55" t="s">
        <v>75</v>
      </c>
    </row>
    <row r="31" spans="1:30" s="58" customFormat="1" ht="57" hidden="1" customHeight="1" x14ac:dyDescent="0.25">
      <c r="A31" s="54">
        <f>+SUBTOTAL(3,$B$11:B31)</f>
        <v>0</v>
      </c>
      <c r="B31" s="55" t="s">
        <v>42</v>
      </c>
      <c r="C31" s="54" t="s">
        <v>43</v>
      </c>
      <c r="D31" s="54" t="s">
        <v>44</v>
      </c>
      <c r="E31" s="54" t="s">
        <v>45</v>
      </c>
      <c r="F31" s="56" t="s">
        <v>195</v>
      </c>
      <c r="G31" s="48">
        <v>45322.642430555999</v>
      </c>
      <c r="H31" s="56" t="s">
        <v>195</v>
      </c>
      <c r="I31" s="48">
        <v>45322.642430555999</v>
      </c>
      <c r="J31" s="56" t="s">
        <v>195</v>
      </c>
      <c r="K31" s="48">
        <v>45322.642430555999</v>
      </c>
      <c r="L31" s="100" t="s">
        <v>196</v>
      </c>
      <c r="M31" s="55" t="s">
        <v>48</v>
      </c>
      <c r="N31" s="49" t="s">
        <v>197</v>
      </c>
      <c r="O31" s="54" t="s">
        <v>198</v>
      </c>
      <c r="P31" s="54" t="s">
        <v>199</v>
      </c>
      <c r="Q31" s="50" t="s">
        <v>200</v>
      </c>
      <c r="R31" s="57"/>
      <c r="S31" s="54" t="s">
        <v>201</v>
      </c>
      <c r="T31" s="54" t="s">
        <v>202</v>
      </c>
      <c r="U31" s="54" t="s">
        <v>203</v>
      </c>
      <c r="V31" s="49" t="s">
        <v>80</v>
      </c>
      <c r="W31" s="49" t="s">
        <v>81</v>
      </c>
      <c r="X31" s="54" t="s">
        <v>58</v>
      </c>
      <c r="Y31" s="59"/>
      <c r="Z31" s="54" t="s">
        <v>59</v>
      </c>
      <c r="AA31" s="54" t="s">
        <v>187</v>
      </c>
      <c r="AB31" s="54"/>
      <c r="AC31" s="55" t="s">
        <v>117</v>
      </c>
      <c r="AD31" s="55" t="s">
        <v>117</v>
      </c>
    </row>
    <row r="32" spans="1:30" s="58" customFormat="1" ht="57" hidden="1" customHeight="1" x14ac:dyDescent="0.25">
      <c r="A32" s="54">
        <f>+SUBTOTAL(3,$B$11:B32)</f>
        <v>0</v>
      </c>
      <c r="B32" s="55" t="s">
        <v>42</v>
      </c>
      <c r="C32" s="54" t="s">
        <v>43</v>
      </c>
      <c r="D32" s="54" t="s">
        <v>44</v>
      </c>
      <c r="E32" s="54" t="s">
        <v>45</v>
      </c>
      <c r="F32" s="56" t="s">
        <v>204</v>
      </c>
      <c r="G32" s="48">
        <v>45313.854826388997</v>
      </c>
      <c r="H32" s="56" t="s">
        <v>204</v>
      </c>
      <c r="I32" s="48">
        <v>45313.854826388997</v>
      </c>
      <c r="J32" s="56" t="s">
        <v>204</v>
      </c>
      <c r="K32" s="48">
        <v>45313.854826388997</v>
      </c>
      <c r="L32" s="100" t="s">
        <v>205</v>
      </c>
      <c r="M32" s="55" t="s">
        <v>111</v>
      </c>
      <c r="N32" s="49" t="s">
        <v>191</v>
      </c>
      <c r="O32" s="54" t="s">
        <v>192</v>
      </c>
      <c r="P32" s="54" t="s">
        <v>206</v>
      </c>
      <c r="Q32" s="50" t="s">
        <v>52</v>
      </c>
      <c r="R32" s="57"/>
      <c r="S32" s="54" t="s">
        <v>53</v>
      </c>
      <c r="T32" s="54" t="s">
        <v>54</v>
      </c>
      <c r="U32" s="54" t="s">
        <v>207</v>
      </c>
      <c r="V32" s="49" t="s">
        <v>115</v>
      </c>
      <c r="W32" s="49" t="s">
        <v>116</v>
      </c>
      <c r="X32" s="54" t="s">
        <v>58</v>
      </c>
      <c r="Y32" s="59"/>
      <c r="Z32" s="54" t="s">
        <v>105</v>
      </c>
      <c r="AA32" s="54" t="s">
        <v>60</v>
      </c>
      <c r="AB32" s="54"/>
      <c r="AC32" s="55" t="s">
        <v>61</v>
      </c>
      <c r="AD32" s="55" t="s">
        <v>61</v>
      </c>
    </row>
    <row r="33" spans="1:30" s="58" customFormat="1" ht="57" hidden="1" customHeight="1" x14ac:dyDescent="0.25">
      <c r="A33" s="54">
        <f>+SUBTOTAL(3,$B$11:B33)</f>
        <v>0</v>
      </c>
      <c r="B33" s="55" t="s">
        <v>42</v>
      </c>
      <c r="C33" s="54" t="s">
        <v>43</v>
      </c>
      <c r="D33" s="54" t="s">
        <v>44</v>
      </c>
      <c r="E33" s="54" t="s">
        <v>45</v>
      </c>
      <c r="F33" s="56" t="s">
        <v>208</v>
      </c>
      <c r="G33" s="48">
        <v>45302.433483795998</v>
      </c>
      <c r="H33" s="56" t="s">
        <v>208</v>
      </c>
      <c r="I33" s="48">
        <v>45302.433483795998</v>
      </c>
      <c r="J33" s="56" t="s">
        <v>208</v>
      </c>
      <c r="K33" s="48">
        <v>45302.433483795998</v>
      </c>
      <c r="L33" s="100" t="s">
        <v>209</v>
      </c>
      <c r="M33" s="55" t="s">
        <v>48</v>
      </c>
      <c r="N33" s="49" t="s">
        <v>141</v>
      </c>
      <c r="O33" s="54" t="s">
        <v>210</v>
      </c>
      <c r="P33" s="54" t="s">
        <v>211</v>
      </c>
      <c r="Q33" s="50" t="s">
        <v>52</v>
      </c>
      <c r="R33" s="57"/>
      <c r="S33" s="54" t="s">
        <v>68</v>
      </c>
      <c r="T33" s="54" t="s">
        <v>156</v>
      </c>
      <c r="U33" s="54" t="s">
        <v>157</v>
      </c>
      <c r="V33" s="49" t="s">
        <v>147</v>
      </c>
      <c r="W33" s="49" t="s">
        <v>148</v>
      </c>
      <c r="X33" s="54" t="s">
        <v>58</v>
      </c>
      <c r="Y33" s="59">
        <v>45314.611388889003</v>
      </c>
      <c r="Z33" s="54" t="s">
        <v>59</v>
      </c>
      <c r="AA33" s="54" t="s">
        <v>60</v>
      </c>
      <c r="AB33" s="54"/>
      <c r="AC33" s="55" t="s">
        <v>75</v>
      </c>
      <c r="AD33" s="55" t="s">
        <v>75</v>
      </c>
    </row>
    <row r="34" spans="1:30" s="58" customFormat="1" ht="57" hidden="1" customHeight="1" x14ac:dyDescent="0.25">
      <c r="A34" s="54">
        <f>+SUBTOTAL(3,$B$11:B34)</f>
        <v>0</v>
      </c>
      <c r="B34" s="55" t="s">
        <v>108</v>
      </c>
      <c r="C34" s="54" t="s">
        <v>43</v>
      </c>
      <c r="D34" s="54" t="s">
        <v>44</v>
      </c>
      <c r="E34" s="54" t="s">
        <v>45</v>
      </c>
      <c r="F34" s="56" t="s">
        <v>212</v>
      </c>
      <c r="G34" s="48">
        <v>45294.170069444001</v>
      </c>
      <c r="H34" s="56" t="s">
        <v>212</v>
      </c>
      <c r="I34" s="48">
        <v>45294.170069444001</v>
      </c>
      <c r="J34" s="56" t="s">
        <v>212</v>
      </c>
      <c r="K34" s="48">
        <v>45294.170069444001</v>
      </c>
      <c r="L34" s="100" t="s">
        <v>213</v>
      </c>
      <c r="M34" s="55" t="s">
        <v>48</v>
      </c>
      <c r="N34" s="49" t="s">
        <v>191</v>
      </c>
      <c r="O34" s="54" t="s">
        <v>214</v>
      </c>
      <c r="P34" s="54" t="s">
        <v>215</v>
      </c>
      <c r="Q34" s="50" t="s">
        <v>52</v>
      </c>
      <c r="R34" s="57"/>
      <c r="S34" s="54" t="s">
        <v>68</v>
      </c>
      <c r="T34" s="54" t="s">
        <v>156</v>
      </c>
      <c r="U34" s="54" t="s">
        <v>216</v>
      </c>
      <c r="V34" s="49" t="s">
        <v>217</v>
      </c>
      <c r="W34" s="49" t="s">
        <v>218</v>
      </c>
      <c r="X34" s="54" t="s">
        <v>58</v>
      </c>
      <c r="Y34" s="59">
        <v>45308.490949074003</v>
      </c>
      <c r="Z34" s="54" t="s">
        <v>105</v>
      </c>
      <c r="AA34" s="54" t="s">
        <v>60</v>
      </c>
      <c r="AB34" s="54"/>
      <c r="AC34" s="55" t="s">
        <v>82</v>
      </c>
      <c r="AD34" s="55" t="s">
        <v>82</v>
      </c>
    </row>
    <row r="35" spans="1:30" s="58" customFormat="1" ht="57" hidden="1" customHeight="1" x14ac:dyDescent="0.25">
      <c r="A35" s="54">
        <f>+SUBTOTAL(3,$B$11:B35)</f>
        <v>0</v>
      </c>
      <c r="B35" s="55" t="s">
        <v>42</v>
      </c>
      <c r="C35" s="54" t="s">
        <v>43</v>
      </c>
      <c r="D35" s="54" t="s">
        <v>44</v>
      </c>
      <c r="E35" s="54" t="s">
        <v>45</v>
      </c>
      <c r="F35" s="56" t="s">
        <v>219</v>
      </c>
      <c r="G35" s="48">
        <v>45300.709803240999</v>
      </c>
      <c r="H35" s="56" t="s">
        <v>219</v>
      </c>
      <c r="I35" s="48">
        <v>45300.709803240999</v>
      </c>
      <c r="J35" s="56" t="s">
        <v>219</v>
      </c>
      <c r="K35" s="48">
        <v>45300.709803240999</v>
      </c>
      <c r="L35" s="100" t="s">
        <v>220</v>
      </c>
      <c r="M35" s="55" t="s">
        <v>48</v>
      </c>
      <c r="N35" s="49" t="s">
        <v>221</v>
      </c>
      <c r="O35" s="54" t="s">
        <v>222</v>
      </c>
      <c r="P35" s="54" t="s">
        <v>223</v>
      </c>
      <c r="Q35" s="50" t="s">
        <v>52</v>
      </c>
      <c r="R35" s="57"/>
      <c r="S35" s="54" t="s">
        <v>68</v>
      </c>
      <c r="T35" s="54" t="s">
        <v>125</v>
      </c>
      <c r="U35" s="54" t="s">
        <v>224</v>
      </c>
      <c r="V35" s="49" t="s">
        <v>80</v>
      </c>
      <c r="W35" s="49" t="s">
        <v>81</v>
      </c>
      <c r="X35" s="54" t="s">
        <v>58</v>
      </c>
      <c r="Y35" s="59">
        <v>45315.876261573998</v>
      </c>
      <c r="Z35" s="54" t="s">
        <v>105</v>
      </c>
      <c r="AA35" s="54" t="s">
        <v>60</v>
      </c>
      <c r="AB35" s="54"/>
      <c r="AC35" s="55" t="s">
        <v>75</v>
      </c>
      <c r="AD35" s="55" t="s">
        <v>75</v>
      </c>
    </row>
    <row r="36" spans="1:30" s="58" customFormat="1" ht="57" hidden="1" customHeight="1" x14ac:dyDescent="0.25">
      <c r="A36" s="54">
        <f>+SUBTOTAL(3,$B$11:B36)</f>
        <v>0</v>
      </c>
      <c r="B36" s="55" t="s">
        <v>108</v>
      </c>
      <c r="C36" s="54" t="s">
        <v>43</v>
      </c>
      <c r="D36" s="54" t="s">
        <v>44</v>
      </c>
      <c r="E36" s="54" t="s">
        <v>45</v>
      </c>
      <c r="F36" s="56" t="s">
        <v>225</v>
      </c>
      <c r="G36" s="48">
        <v>45300.627268518998</v>
      </c>
      <c r="H36" s="56" t="s">
        <v>225</v>
      </c>
      <c r="I36" s="48">
        <v>45300.627268518998</v>
      </c>
      <c r="J36" s="56" t="s">
        <v>225</v>
      </c>
      <c r="K36" s="48">
        <v>45300.627268518998</v>
      </c>
      <c r="L36" s="100" t="s">
        <v>226</v>
      </c>
      <c r="M36" s="55" t="s">
        <v>48</v>
      </c>
      <c r="N36" s="49" t="s">
        <v>141</v>
      </c>
      <c r="O36" s="54" t="s">
        <v>227</v>
      </c>
      <c r="P36" s="54" t="s">
        <v>228</v>
      </c>
      <c r="Q36" s="50" t="s">
        <v>52</v>
      </c>
      <c r="R36" s="57"/>
      <c r="S36" s="54" t="s">
        <v>68</v>
      </c>
      <c r="T36" s="54" t="s">
        <v>96</v>
      </c>
      <c r="U36" s="54" t="s">
        <v>97</v>
      </c>
      <c r="V36" s="49" t="s">
        <v>229</v>
      </c>
      <c r="W36" s="49" t="s">
        <v>230</v>
      </c>
      <c r="X36" s="54" t="s">
        <v>58</v>
      </c>
      <c r="Y36" s="59">
        <v>45315.891967593001</v>
      </c>
      <c r="Z36" s="54" t="s">
        <v>59</v>
      </c>
      <c r="AA36" s="54" t="s">
        <v>60</v>
      </c>
      <c r="AB36" s="54"/>
      <c r="AC36" s="55" t="s">
        <v>75</v>
      </c>
      <c r="AD36" s="55" t="s">
        <v>75</v>
      </c>
    </row>
    <row r="37" spans="1:30" s="58" customFormat="1" ht="57" hidden="1" customHeight="1" x14ac:dyDescent="0.25">
      <c r="A37" s="54">
        <f>+SUBTOTAL(3,$B$11:B37)</f>
        <v>0</v>
      </c>
      <c r="B37" s="55" t="s">
        <v>108</v>
      </c>
      <c r="C37" s="54" t="s">
        <v>43</v>
      </c>
      <c r="D37" s="54" t="s">
        <v>44</v>
      </c>
      <c r="E37" s="54" t="s">
        <v>45</v>
      </c>
      <c r="F37" s="56" t="s">
        <v>231</v>
      </c>
      <c r="G37" s="48">
        <v>45308.440775463001</v>
      </c>
      <c r="H37" s="56" t="s">
        <v>231</v>
      </c>
      <c r="I37" s="48">
        <v>45308.440775463001</v>
      </c>
      <c r="J37" s="56" t="s">
        <v>231</v>
      </c>
      <c r="K37" s="48">
        <v>45308.440775463001</v>
      </c>
      <c r="L37" s="100" t="s">
        <v>232</v>
      </c>
      <c r="M37" s="55" t="s">
        <v>48</v>
      </c>
      <c r="N37" s="49" t="s">
        <v>49</v>
      </c>
      <c r="O37" s="54" t="s">
        <v>233</v>
      </c>
      <c r="P37" s="54" t="s">
        <v>234</v>
      </c>
      <c r="Q37" s="50" t="s">
        <v>52</v>
      </c>
      <c r="R37" s="57"/>
      <c r="S37" s="54" t="s">
        <v>68</v>
      </c>
      <c r="T37" s="54" t="s">
        <v>125</v>
      </c>
      <c r="U37" s="54" t="s">
        <v>126</v>
      </c>
      <c r="V37" s="49" t="s">
        <v>80</v>
      </c>
      <c r="W37" s="49" t="s">
        <v>81</v>
      </c>
      <c r="X37" s="54" t="s">
        <v>58</v>
      </c>
      <c r="Y37" s="59">
        <v>45321.633935184997</v>
      </c>
      <c r="Z37" s="54" t="s">
        <v>59</v>
      </c>
      <c r="AA37" s="54" t="s">
        <v>60</v>
      </c>
      <c r="AB37" s="54"/>
      <c r="AC37" s="55" t="s">
        <v>75</v>
      </c>
      <c r="AD37" s="55" t="s">
        <v>75</v>
      </c>
    </row>
    <row r="38" spans="1:30" s="58" customFormat="1" ht="57" hidden="1" customHeight="1" x14ac:dyDescent="0.25">
      <c r="A38" s="54">
        <f>+SUBTOTAL(3,$B$11:B38)</f>
        <v>0</v>
      </c>
      <c r="B38" s="55" t="s">
        <v>42</v>
      </c>
      <c r="C38" s="54" t="s">
        <v>43</v>
      </c>
      <c r="D38" s="54" t="s">
        <v>44</v>
      </c>
      <c r="E38" s="54" t="s">
        <v>45</v>
      </c>
      <c r="F38" s="56" t="s">
        <v>235</v>
      </c>
      <c r="G38" s="48">
        <v>45319.908379629996</v>
      </c>
      <c r="H38" s="56" t="s">
        <v>235</v>
      </c>
      <c r="I38" s="48">
        <v>45319.908379629996</v>
      </c>
      <c r="J38" s="56" t="s">
        <v>235</v>
      </c>
      <c r="K38" s="48">
        <v>45319.908379629996</v>
      </c>
      <c r="L38" s="100" t="s">
        <v>236</v>
      </c>
      <c r="M38" s="55" t="s">
        <v>48</v>
      </c>
      <c r="N38" s="49" t="s">
        <v>197</v>
      </c>
      <c r="O38" s="54" t="s">
        <v>237</v>
      </c>
      <c r="P38" s="54" t="s">
        <v>238</v>
      </c>
      <c r="Q38" s="50" t="s">
        <v>239</v>
      </c>
      <c r="R38" s="57"/>
      <c r="S38" s="54" t="s">
        <v>68</v>
      </c>
      <c r="T38" s="54" t="s">
        <v>156</v>
      </c>
      <c r="U38" s="54" t="s">
        <v>157</v>
      </c>
      <c r="V38" s="49" t="s">
        <v>98</v>
      </c>
      <c r="W38" s="49" t="s">
        <v>99</v>
      </c>
      <c r="X38" s="54" t="s">
        <v>58</v>
      </c>
      <c r="Y38" s="59">
        <v>45322.703090278002</v>
      </c>
      <c r="Z38" s="54" t="s">
        <v>59</v>
      </c>
      <c r="AA38" s="54" t="s">
        <v>74</v>
      </c>
      <c r="AB38" s="54"/>
      <c r="AC38" s="55" t="s">
        <v>82</v>
      </c>
      <c r="AD38" s="55" t="s">
        <v>82</v>
      </c>
    </row>
    <row r="39" spans="1:30" s="58" customFormat="1" ht="57" hidden="1" customHeight="1" x14ac:dyDescent="0.25">
      <c r="A39" s="54">
        <f>+SUBTOTAL(3,$B$11:B39)</f>
        <v>0</v>
      </c>
      <c r="B39" s="55" t="s">
        <v>42</v>
      </c>
      <c r="C39" s="54" t="s">
        <v>43</v>
      </c>
      <c r="D39" s="54" t="s">
        <v>44</v>
      </c>
      <c r="E39" s="54" t="s">
        <v>45</v>
      </c>
      <c r="F39" s="56" t="s">
        <v>240</v>
      </c>
      <c r="G39" s="48">
        <v>45322.654050926001</v>
      </c>
      <c r="H39" s="56" t="s">
        <v>240</v>
      </c>
      <c r="I39" s="48">
        <v>45322.654050926001</v>
      </c>
      <c r="J39" s="56" t="s">
        <v>240</v>
      </c>
      <c r="K39" s="48">
        <v>45322.654050926001</v>
      </c>
      <c r="L39" s="100" t="s">
        <v>241</v>
      </c>
      <c r="M39" s="55" t="s">
        <v>48</v>
      </c>
      <c r="N39" s="54" t="s">
        <v>242</v>
      </c>
      <c r="O39" s="54" t="s">
        <v>243</v>
      </c>
      <c r="P39" s="54" t="s">
        <v>244</v>
      </c>
      <c r="Q39" s="50" t="s">
        <v>52</v>
      </c>
      <c r="R39" s="57"/>
      <c r="S39" s="54" t="s">
        <v>68</v>
      </c>
      <c r="T39" s="54" t="s">
        <v>69</v>
      </c>
      <c r="U39" s="54" t="s">
        <v>79</v>
      </c>
      <c r="V39" s="49" t="s">
        <v>71</v>
      </c>
      <c r="W39" s="49" t="s">
        <v>72</v>
      </c>
      <c r="X39" s="54" t="s">
        <v>58</v>
      </c>
      <c r="Y39" s="59"/>
      <c r="Z39" s="54" t="s">
        <v>59</v>
      </c>
      <c r="AA39" s="54" t="s">
        <v>60</v>
      </c>
      <c r="AB39" s="54"/>
      <c r="AC39" s="55" t="s">
        <v>75</v>
      </c>
      <c r="AD39" s="55" t="s">
        <v>75</v>
      </c>
    </row>
    <row r="40" spans="1:30" s="58" customFormat="1" ht="57" hidden="1" customHeight="1" x14ac:dyDescent="0.25">
      <c r="A40" s="54">
        <f>+SUBTOTAL(3,$B$11:B40)</f>
        <v>0</v>
      </c>
      <c r="B40" s="55" t="s">
        <v>108</v>
      </c>
      <c r="C40" s="54" t="s">
        <v>43</v>
      </c>
      <c r="D40" s="54" t="s">
        <v>44</v>
      </c>
      <c r="E40" s="54" t="s">
        <v>45</v>
      </c>
      <c r="F40" s="56" t="s">
        <v>245</v>
      </c>
      <c r="G40" s="48">
        <v>45322.989305556002</v>
      </c>
      <c r="H40" s="56" t="s">
        <v>245</v>
      </c>
      <c r="I40" s="48">
        <v>45322.989305556002</v>
      </c>
      <c r="J40" s="56" t="s">
        <v>245</v>
      </c>
      <c r="K40" s="48">
        <v>45322.989305556002</v>
      </c>
      <c r="L40" s="100" t="s">
        <v>213</v>
      </c>
      <c r="M40" s="55" t="s">
        <v>48</v>
      </c>
      <c r="N40" s="49" t="s">
        <v>191</v>
      </c>
      <c r="O40" s="54" t="s">
        <v>246</v>
      </c>
      <c r="P40" s="54" t="s">
        <v>247</v>
      </c>
      <c r="Q40" s="50" t="s">
        <v>52</v>
      </c>
      <c r="R40" s="57"/>
      <c r="S40" s="54" t="s">
        <v>68</v>
      </c>
      <c r="T40" s="54" t="s">
        <v>156</v>
      </c>
      <c r="U40" s="54" t="s">
        <v>157</v>
      </c>
      <c r="V40" s="49" t="s">
        <v>248</v>
      </c>
      <c r="W40" s="49" t="s">
        <v>249</v>
      </c>
      <c r="X40" s="54" t="s">
        <v>58</v>
      </c>
      <c r="Y40" s="59"/>
      <c r="Z40" s="54" t="s">
        <v>105</v>
      </c>
      <c r="AA40" s="54" t="s">
        <v>60</v>
      </c>
      <c r="AB40" s="54"/>
      <c r="AC40" s="55" t="s">
        <v>61</v>
      </c>
      <c r="AD40" s="55" t="s">
        <v>61</v>
      </c>
    </row>
    <row r="41" spans="1:30" s="58" customFormat="1" ht="57" hidden="1" customHeight="1" x14ac:dyDescent="0.25">
      <c r="A41" s="54">
        <f>+SUBTOTAL(3,$B$11:B41)</f>
        <v>0</v>
      </c>
      <c r="B41" s="55" t="s">
        <v>42</v>
      </c>
      <c r="C41" s="54" t="s">
        <v>43</v>
      </c>
      <c r="D41" s="54" t="s">
        <v>44</v>
      </c>
      <c r="E41" s="54" t="s">
        <v>45</v>
      </c>
      <c r="F41" s="56" t="s">
        <v>250</v>
      </c>
      <c r="G41" s="48">
        <v>45308.045115740999</v>
      </c>
      <c r="H41" s="56" t="s">
        <v>250</v>
      </c>
      <c r="I41" s="48">
        <v>45308.045115740999</v>
      </c>
      <c r="J41" s="56" t="s">
        <v>250</v>
      </c>
      <c r="K41" s="48">
        <v>45308.045115740999</v>
      </c>
      <c r="L41" s="100" t="s">
        <v>251</v>
      </c>
      <c r="M41" s="55" t="s">
        <v>48</v>
      </c>
      <c r="N41" s="49" t="s">
        <v>141</v>
      </c>
      <c r="O41" s="54" t="s">
        <v>210</v>
      </c>
      <c r="P41" s="54" t="s">
        <v>252</v>
      </c>
      <c r="Q41" s="50" t="s">
        <v>52</v>
      </c>
      <c r="R41" s="57"/>
      <c r="S41" s="54" t="s">
        <v>68</v>
      </c>
      <c r="T41" s="54" t="s">
        <v>156</v>
      </c>
      <c r="U41" s="54" t="s">
        <v>157</v>
      </c>
      <c r="V41" s="49" t="s">
        <v>253</v>
      </c>
      <c r="W41" s="49" t="s">
        <v>254</v>
      </c>
      <c r="X41" s="54" t="s">
        <v>58</v>
      </c>
      <c r="Y41" s="59"/>
      <c r="Z41" s="54" t="s">
        <v>59</v>
      </c>
      <c r="AA41" s="54" t="s">
        <v>60</v>
      </c>
      <c r="AB41" s="54"/>
      <c r="AC41" s="55" t="s">
        <v>82</v>
      </c>
      <c r="AD41" s="55" t="s">
        <v>82</v>
      </c>
    </row>
    <row r="42" spans="1:30" s="58" customFormat="1" ht="57" hidden="1" customHeight="1" x14ac:dyDescent="0.25">
      <c r="A42" s="54">
        <f>+SUBTOTAL(3,$B$11:B42)</f>
        <v>0</v>
      </c>
      <c r="B42" s="55" t="s">
        <v>108</v>
      </c>
      <c r="C42" s="54" t="s">
        <v>43</v>
      </c>
      <c r="D42" s="54" t="s">
        <v>44</v>
      </c>
      <c r="E42" s="54" t="s">
        <v>45</v>
      </c>
      <c r="F42" s="56" t="s">
        <v>255</v>
      </c>
      <c r="G42" s="48">
        <v>45301.758900462999</v>
      </c>
      <c r="H42" s="56" t="s">
        <v>255</v>
      </c>
      <c r="I42" s="48">
        <v>45301.758900462999</v>
      </c>
      <c r="J42" s="56" t="s">
        <v>255</v>
      </c>
      <c r="K42" s="48">
        <v>45301.758900462999</v>
      </c>
      <c r="L42" s="100" t="s">
        <v>256</v>
      </c>
      <c r="M42" s="55" t="s">
        <v>48</v>
      </c>
      <c r="N42" s="49" t="s">
        <v>64</v>
      </c>
      <c r="O42" s="54" t="s">
        <v>257</v>
      </c>
      <c r="P42" s="54" t="s">
        <v>258</v>
      </c>
      <c r="Q42" s="50" t="s">
        <v>52</v>
      </c>
      <c r="R42" s="57"/>
      <c r="S42" s="54" t="s">
        <v>68</v>
      </c>
      <c r="T42" s="54" t="s">
        <v>96</v>
      </c>
      <c r="U42" s="54" t="s">
        <v>97</v>
      </c>
      <c r="V42" s="49" t="s">
        <v>98</v>
      </c>
      <c r="W42" s="49" t="s">
        <v>99</v>
      </c>
      <c r="X42" s="54" t="s">
        <v>58</v>
      </c>
      <c r="Y42" s="59">
        <v>45321.438483796002</v>
      </c>
      <c r="Z42" s="54" t="s">
        <v>105</v>
      </c>
      <c r="AA42" s="54" t="s">
        <v>60</v>
      </c>
      <c r="AB42" s="54"/>
      <c r="AC42" s="55" t="s">
        <v>75</v>
      </c>
      <c r="AD42" s="55" t="s">
        <v>75</v>
      </c>
    </row>
    <row r="43" spans="1:30" s="58" customFormat="1" ht="57" hidden="1" customHeight="1" x14ac:dyDescent="0.25">
      <c r="A43" s="54">
        <f>+SUBTOTAL(3,$B$11:B43)</f>
        <v>0</v>
      </c>
      <c r="B43" s="55" t="s">
        <v>42</v>
      </c>
      <c r="C43" s="54" t="s">
        <v>43</v>
      </c>
      <c r="D43" s="54" t="s">
        <v>44</v>
      </c>
      <c r="E43" s="54" t="s">
        <v>45</v>
      </c>
      <c r="F43" s="56" t="s">
        <v>259</v>
      </c>
      <c r="G43" s="48">
        <v>45298.898634259</v>
      </c>
      <c r="H43" s="56" t="s">
        <v>259</v>
      </c>
      <c r="I43" s="48">
        <v>45298.898634259</v>
      </c>
      <c r="J43" s="56" t="s">
        <v>259</v>
      </c>
      <c r="K43" s="48">
        <v>45298.898634259</v>
      </c>
      <c r="L43" s="100" t="s">
        <v>260</v>
      </c>
      <c r="M43" s="55" t="s">
        <v>48</v>
      </c>
      <c r="N43" s="49" t="s">
        <v>261</v>
      </c>
      <c r="O43" s="54" t="s">
        <v>262</v>
      </c>
      <c r="P43" s="54" t="s">
        <v>263</v>
      </c>
      <c r="Q43" s="50" t="s">
        <v>239</v>
      </c>
      <c r="R43" s="57"/>
      <c r="S43" s="54" t="s">
        <v>68</v>
      </c>
      <c r="T43" s="54" t="s">
        <v>69</v>
      </c>
      <c r="U43" s="54" t="s">
        <v>89</v>
      </c>
      <c r="V43" s="49" t="s">
        <v>264</v>
      </c>
      <c r="W43" s="49" t="s">
        <v>265</v>
      </c>
      <c r="X43" s="54" t="s">
        <v>58</v>
      </c>
      <c r="Y43" s="59">
        <v>45302.692199074001</v>
      </c>
      <c r="Z43" s="54" t="s">
        <v>59</v>
      </c>
      <c r="AA43" s="54" t="s">
        <v>74</v>
      </c>
      <c r="AB43" s="54"/>
      <c r="AC43" s="55" t="s">
        <v>75</v>
      </c>
      <c r="AD43" s="55" t="s">
        <v>75</v>
      </c>
    </row>
    <row r="44" spans="1:30" s="58" customFormat="1" ht="57" hidden="1" customHeight="1" x14ac:dyDescent="0.25">
      <c r="A44" s="54">
        <f>+SUBTOTAL(3,$B$11:B44)</f>
        <v>0</v>
      </c>
      <c r="B44" s="55" t="s">
        <v>108</v>
      </c>
      <c r="C44" s="54" t="s">
        <v>43</v>
      </c>
      <c r="D44" s="54" t="s">
        <v>44</v>
      </c>
      <c r="E44" s="54" t="s">
        <v>45</v>
      </c>
      <c r="F44" s="56" t="s">
        <v>266</v>
      </c>
      <c r="G44" s="48">
        <v>45318.370034722</v>
      </c>
      <c r="H44" s="56" t="s">
        <v>266</v>
      </c>
      <c r="I44" s="48">
        <v>45318.370034722</v>
      </c>
      <c r="J44" s="56" t="s">
        <v>266</v>
      </c>
      <c r="K44" s="48">
        <v>45318.370034722</v>
      </c>
      <c r="L44" s="100" t="s">
        <v>267</v>
      </c>
      <c r="M44" s="55" t="s">
        <v>48</v>
      </c>
      <c r="N44" s="49" t="s">
        <v>197</v>
      </c>
      <c r="O44" s="54" t="s">
        <v>268</v>
      </c>
      <c r="P44" s="54" t="s">
        <v>269</v>
      </c>
      <c r="Q44" s="50" t="s">
        <v>52</v>
      </c>
      <c r="R44" s="57"/>
      <c r="S44" s="54" t="s">
        <v>68</v>
      </c>
      <c r="T44" s="54" t="s">
        <v>137</v>
      </c>
      <c r="U44" s="54" t="s">
        <v>138</v>
      </c>
      <c r="V44" s="49" t="s">
        <v>270</v>
      </c>
      <c r="W44" s="49" t="s">
        <v>271</v>
      </c>
      <c r="X44" s="54" t="s">
        <v>58</v>
      </c>
      <c r="Y44" s="59"/>
      <c r="Z44" s="54" t="s">
        <v>59</v>
      </c>
      <c r="AA44" s="54" t="s">
        <v>60</v>
      </c>
      <c r="AB44" s="54"/>
      <c r="AC44" s="55" t="s">
        <v>82</v>
      </c>
      <c r="AD44" s="55" t="s">
        <v>82</v>
      </c>
    </row>
    <row r="45" spans="1:30" s="58" customFormat="1" ht="57" hidden="1" customHeight="1" x14ac:dyDescent="0.25">
      <c r="A45" s="54">
        <f>+SUBTOTAL(3,$B$11:B45)</f>
        <v>0</v>
      </c>
      <c r="B45" s="55" t="s">
        <v>108</v>
      </c>
      <c r="C45" s="54" t="s">
        <v>43</v>
      </c>
      <c r="D45" s="54" t="s">
        <v>44</v>
      </c>
      <c r="E45" s="54" t="s">
        <v>45</v>
      </c>
      <c r="F45" s="56" t="s">
        <v>272</v>
      </c>
      <c r="G45" s="48">
        <v>45322.346724536997</v>
      </c>
      <c r="H45" s="56" t="s">
        <v>272</v>
      </c>
      <c r="I45" s="48">
        <v>45322.346724536997</v>
      </c>
      <c r="J45" s="56" t="s">
        <v>272</v>
      </c>
      <c r="K45" s="48">
        <v>45322.346724536997</v>
      </c>
      <c r="L45" s="100" t="s">
        <v>273</v>
      </c>
      <c r="M45" s="55" t="s">
        <v>48</v>
      </c>
      <c r="N45" s="49" t="s">
        <v>197</v>
      </c>
      <c r="O45" s="54" t="s">
        <v>274</v>
      </c>
      <c r="P45" s="54" t="s">
        <v>275</v>
      </c>
      <c r="Q45" s="50" t="s">
        <v>52</v>
      </c>
      <c r="R45" s="57"/>
      <c r="S45" s="54" t="s">
        <v>68</v>
      </c>
      <c r="T45" s="54" t="s">
        <v>96</v>
      </c>
      <c r="U45" s="54" t="s">
        <v>97</v>
      </c>
      <c r="V45" s="49" t="s">
        <v>98</v>
      </c>
      <c r="W45" s="49" t="s">
        <v>99</v>
      </c>
      <c r="X45" s="54" t="s">
        <v>58</v>
      </c>
      <c r="Y45" s="59"/>
      <c r="Z45" s="54" t="s">
        <v>105</v>
      </c>
      <c r="AA45" s="54" t="s">
        <v>60</v>
      </c>
      <c r="AB45" s="54"/>
      <c r="AC45" s="55" t="s">
        <v>75</v>
      </c>
      <c r="AD45" s="55" t="s">
        <v>75</v>
      </c>
    </row>
    <row r="46" spans="1:30" s="58" customFormat="1" ht="57" hidden="1" customHeight="1" x14ac:dyDescent="0.25">
      <c r="A46" s="54">
        <f>+SUBTOTAL(3,$B$11:B46)</f>
        <v>0</v>
      </c>
      <c r="B46" s="55" t="s">
        <v>42</v>
      </c>
      <c r="C46" s="54" t="s">
        <v>43</v>
      </c>
      <c r="D46" s="54" t="s">
        <v>44</v>
      </c>
      <c r="E46" s="54" t="s">
        <v>45</v>
      </c>
      <c r="F46" s="56" t="s">
        <v>276</v>
      </c>
      <c r="G46" s="48">
        <v>45301.681030093001</v>
      </c>
      <c r="H46" s="56" t="s">
        <v>276</v>
      </c>
      <c r="I46" s="48">
        <v>45301.681030093001</v>
      </c>
      <c r="J46" s="56" t="s">
        <v>276</v>
      </c>
      <c r="K46" s="48">
        <v>45301.681030093001</v>
      </c>
      <c r="L46" s="100" t="s">
        <v>256</v>
      </c>
      <c r="M46" s="55" t="s">
        <v>48</v>
      </c>
      <c r="N46" s="49" t="s">
        <v>64</v>
      </c>
      <c r="O46" s="54" t="s">
        <v>257</v>
      </c>
      <c r="P46" s="54" t="s">
        <v>258</v>
      </c>
      <c r="Q46" s="50" t="s">
        <v>177</v>
      </c>
      <c r="R46" s="57"/>
      <c r="S46" s="54" t="s">
        <v>68</v>
      </c>
      <c r="T46" s="54" t="s">
        <v>96</v>
      </c>
      <c r="U46" s="54" t="s">
        <v>97</v>
      </c>
      <c r="V46" s="49" t="s">
        <v>98</v>
      </c>
      <c r="W46" s="49" t="s">
        <v>99</v>
      </c>
      <c r="X46" s="54" t="s">
        <v>58</v>
      </c>
      <c r="Y46" s="59">
        <v>45322.766932869999</v>
      </c>
      <c r="Z46" s="54" t="s">
        <v>105</v>
      </c>
      <c r="AA46" s="54" t="s">
        <v>60</v>
      </c>
      <c r="AB46" s="54"/>
      <c r="AC46" s="55" t="s">
        <v>75</v>
      </c>
      <c r="AD46" s="55" t="s">
        <v>75</v>
      </c>
    </row>
    <row r="47" spans="1:30" s="58" customFormat="1" ht="57" hidden="1" customHeight="1" x14ac:dyDescent="0.25">
      <c r="A47" s="54">
        <f>+SUBTOTAL(3,$B$11:B47)</f>
        <v>0</v>
      </c>
      <c r="B47" s="55" t="s">
        <v>108</v>
      </c>
      <c r="C47" s="54" t="s">
        <v>43</v>
      </c>
      <c r="D47" s="54" t="s">
        <v>44</v>
      </c>
      <c r="E47" s="54" t="s">
        <v>45</v>
      </c>
      <c r="F47" s="56" t="s">
        <v>277</v>
      </c>
      <c r="G47" s="48">
        <v>45309.721342593002</v>
      </c>
      <c r="H47" s="56" t="s">
        <v>277</v>
      </c>
      <c r="I47" s="48">
        <v>45309.721342593002</v>
      </c>
      <c r="J47" s="56" t="s">
        <v>277</v>
      </c>
      <c r="K47" s="48">
        <v>45309.721342593002</v>
      </c>
      <c r="L47" s="100" t="s">
        <v>278</v>
      </c>
      <c r="M47" s="55" t="s">
        <v>48</v>
      </c>
      <c r="N47" s="49" t="s">
        <v>197</v>
      </c>
      <c r="O47" s="54" t="s">
        <v>279</v>
      </c>
      <c r="P47" s="54" t="s">
        <v>280</v>
      </c>
      <c r="Q47" s="50" t="s">
        <v>239</v>
      </c>
      <c r="R47" s="57"/>
      <c r="S47" s="54" t="s">
        <v>144</v>
      </c>
      <c r="T47" s="54" t="s">
        <v>145</v>
      </c>
      <c r="U47" s="54" t="s">
        <v>146</v>
      </c>
      <c r="V47" s="49" t="s">
        <v>147</v>
      </c>
      <c r="W47" s="49" t="s">
        <v>148</v>
      </c>
      <c r="X47" s="54" t="s">
        <v>58</v>
      </c>
      <c r="Y47" s="59">
        <v>45316.604155093002</v>
      </c>
      <c r="Z47" s="54" t="s">
        <v>105</v>
      </c>
      <c r="AA47" s="54" t="s">
        <v>74</v>
      </c>
      <c r="AB47" s="54"/>
      <c r="AC47" s="55" t="s">
        <v>75</v>
      </c>
      <c r="AD47" s="55" t="s">
        <v>75</v>
      </c>
    </row>
    <row r="48" spans="1:30" s="58" customFormat="1" ht="57" hidden="1" customHeight="1" x14ac:dyDescent="0.25">
      <c r="A48" s="54">
        <f>+SUBTOTAL(3,$B$11:B48)</f>
        <v>0</v>
      </c>
      <c r="B48" s="55" t="s">
        <v>42</v>
      </c>
      <c r="C48" s="54" t="s">
        <v>43</v>
      </c>
      <c r="D48" s="54" t="s">
        <v>44</v>
      </c>
      <c r="E48" s="54" t="s">
        <v>45</v>
      </c>
      <c r="F48" s="56" t="s">
        <v>287</v>
      </c>
      <c r="G48" s="48">
        <v>45321.481863426001</v>
      </c>
      <c r="H48" s="56" t="s">
        <v>287</v>
      </c>
      <c r="I48" s="48">
        <v>45321.481863426001</v>
      </c>
      <c r="J48" s="56" t="s">
        <v>287</v>
      </c>
      <c r="K48" s="48">
        <v>45321.481863426001</v>
      </c>
      <c r="L48" s="100" t="s">
        <v>288</v>
      </c>
      <c r="M48" s="55" t="s">
        <v>48</v>
      </c>
      <c r="N48" s="49" t="s">
        <v>197</v>
      </c>
      <c r="O48" s="54" t="s">
        <v>289</v>
      </c>
      <c r="P48" s="54" t="s">
        <v>290</v>
      </c>
      <c r="Q48" s="50" t="s">
        <v>239</v>
      </c>
      <c r="R48" s="57"/>
      <c r="S48" s="54" t="s">
        <v>68</v>
      </c>
      <c r="T48" s="54" t="s">
        <v>125</v>
      </c>
      <c r="U48" s="54" t="s">
        <v>126</v>
      </c>
      <c r="V48" s="49" t="s">
        <v>80</v>
      </c>
      <c r="W48" s="49" t="s">
        <v>81</v>
      </c>
      <c r="X48" s="54" t="s">
        <v>58</v>
      </c>
      <c r="Y48" s="59"/>
      <c r="Z48" s="54" t="s">
        <v>105</v>
      </c>
      <c r="AA48" s="54" t="s">
        <v>74</v>
      </c>
      <c r="AB48" s="54"/>
      <c r="AC48" s="55" t="s">
        <v>82</v>
      </c>
      <c r="AD48" s="55" t="s">
        <v>82</v>
      </c>
    </row>
    <row r="49" spans="1:30" s="58" customFormat="1" ht="57" hidden="1" customHeight="1" x14ac:dyDescent="0.25">
      <c r="A49" s="54">
        <f>+SUBTOTAL(3,$B$11:B49)</f>
        <v>0</v>
      </c>
      <c r="B49" s="55" t="s">
        <v>42</v>
      </c>
      <c r="C49" s="54" t="s">
        <v>43</v>
      </c>
      <c r="D49" s="54" t="s">
        <v>44</v>
      </c>
      <c r="E49" s="54" t="s">
        <v>45</v>
      </c>
      <c r="F49" s="56" t="s">
        <v>292</v>
      </c>
      <c r="G49" s="48">
        <v>45321.428043981003</v>
      </c>
      <c r="H49" s="56" t="s">
        <v>292</v>
      </c>
      <c r="I49" s="48">
        <v>45321.428043981003</v>
      </c>
      <c r="J49" s="56" t="s">
        <v>292</v>
      </c>
      <c r="K49" s="48">
        <v>45321.428043981003</v>
      </c>
      <c r="L49" s="100" t="s">
        <v>288</v>
      </c>
      <c r="M49" s="55" t="s">
        <v>48</v>
      </c>
      <c r="N49" s="49" t="s">
        <v>197</v>
      </c>
      <c r="O49" s="54" t="s">
        <v>289</v>
      </c>
      <c r="P49" s="54" t="s">
        <v>290</v>
      </c>
      <c r="Q49" s="50" t="s">
        <v>239</v>
      </c>
      <c r="R49" s="57"/>
      <c r="S49" s="54" t="s">
        <v>68</v>
      </c>
      <c r="T49" s="54" t="s">
        <v>125</v>
      </c>
      <c r="U49" s="54" t="s">
        <v>126</v>
      </c>
      <c r="V49" s="49" t="s">
        <v>80</v>
      </c>
      <c r="W49" s="49" t="s">
        <v>81</v>
      </c>
      <c r="X49" s="54" t="s">
        <v>58</v>
      </c>
      <c r="Y49" s="59"/>
      <c r="Z49" s="54" t="s">
        <v>59</v>
      </c>
      <c r="AA49" s="54" t="s">
        <v>74</v>
      </c>
      <c r="AB49" s="54"/>
      <c r="AC49" s="55" t="s">
        <v>82</v>
      </c>
      <c r="AD49" s="55" t="s">
        <v>82</v>
      </c>
    </row>
    <row r="50" spans="1:30" s="58" customFormat="1" ht="57" hidden="1" customHeight="1" x14ac:dyDescent="0.25">
      <c r="A50" s="54">
        <f>+SUBTOTAL(3,$B$11:B50)</f>
        <v>0</v>
      </c>
      <c r="B50" s="55" t="s">
        <v>42</v>
      </c>
      <c r="C50" s="54" t="s">
        <v>43</v>
      </c>
      <c r="D50" s="54" t="s">
        <v>44</v>
      </c>
      <c r="E50" s="54" t="s">
        <v>45</v>
      </c>
      <c r="F50" s="56" t="s">
        <v>294</v>
      </c>
      <c r="G50" s="48">
        <v>45322.727604166997</v>
      </c>
      <c r="H50" s="56" t="s">
        <v>294</v>
      </c>
      <c r="I50" s="48">
        <v>45322.727604166997</v>
      </c>
      <c r="J50" s="56" t="s">
        <v>294</v>
      </c>
      <c r="K50" s="48">
        <v>45322.727604166997</v>
      </c>
      <c r="L50" s="100" t="s">
        <v>295</v>
      </c>
      <c r="M50" s="55" t="s">
        <v>48</v>
      </c>
      <c r="N50" s="49" t="s">
        <v>64</v>
      </c>
      <c r="O50" s="54" t="s">
        <v>103</v>
      </c>
      <c r="P50" s="54" t="s">
        <v>234</v>
      </c>
      <c r="Q50" s="50" t="s">
        <v>52</v>
      </c>
      <c r="R50" s="57"/>
      <c r="S50" s="54" t="s">
        <v>68</v>
      </c>
      <c r="T50" s="54" t="s">
        <v>296</v>
      </c>
      <c r="U50" s="54" t="s">
        <v>297</v>
      </c>
      <c r="V50" s="49" t="s">
        <v>80</v>
      </c>
      <c r="W50" s="49" t="s">
        <v>81</v>
      </c>
      <c r="X50" s="54" t="s">
        <v>58</v>
      </c>
      <c r="Y50" s="59"/>
      <c r="Z50" s="54" t="s">
        <v>59</v>
      </c>
      <c r="AA50" s="54" t="s">
        <v>60</v>
      </c>
      <c r="AB50" s="54"/>
      <c r="AC50" s="55" t="s">
        <v>117</v>
      </c>
      <c r="AD50" s="55" t="s">
        <v>117</v>
      </c>
    </row>
    <row r="51" spans="1:30" s="58" customFormat="1" ht="57" hidden="1" customHeight="1" x14ac:dyDescent="0.25">
      <c r="A51" s="54">
        <f>+SUBTOTAL(3,$B$11:B51)</f>
        <v>0</v>
      </c>
      <c r="B51" s="55" t="s">
        <v>42</v>
      </c>
      <c r="C51" s="54" t="s">
        <v>43</v>
      </c>
      <c r="D51" s="54" t="s">
        <v>44</v>
      </c>
      <c r="E51" s="54" t="s">
        <v>45</v>
      </c>
      <c r="F51" s="56" t="s">
        <v>298</v>
      </c>
      <c r="G51" s="48">
        <v>45322.780787037002</v>
      </c>
      <c r="H51" s="56" t="s">
        <v>298</v>
      </c>
      <c r="I51" s="48">
        <v>45322.780787037002</v>
      </c>
      <c r="J51" s="56" t="s">
        <v>298</v>
      </c>
      <c r="K51" s="48">
        <v>45322.780787037002</v>
      </c>
      <c r="L51" s="100" t="s">
        <v>299</v>
      </c>
      <c r="M51" s="55" t="s">
        <v>48</v>
      </c>
      <c r="N51" s="49" t="s">
        <v>197</v>
      </c>
      <c r="O51" s="54" t="s">
        <v>237</v>
      </c>
      <c r="P51" s="54" t="s">
        <v>300</v>
      </c>
      <c r="Q51" s="50" t="s">
        <v>52</v>
      </c>
      <c r="R51" s="57"/>
      <c r="S51" s="54" t="s">
        <v>68</v>
      </c>
      <c r="T51" s="54" t="s">
        <v>125</v>
      </c>
      <c r="U51" s="54" t="s">
        <v>126</v>
      </c>
      <c r="V51" s="49" t="s">
        <v>80</v>
      </c>
      <c r="W51" s="49" t="s">
        <v>81</v>
      </c>
      <c r="X51" s="54" t="s">
        <v>58</v>
      </c>
      <c r="Y51" s="59"/>
      <c r="Z51" s="54" t="s">
        <v>59</v>
      </c>
      <c r="AA51" s="54" t="s">
        <v>60</v>
      </c>
      <c r="AB51" s="54"/>
      <c r="AC51" s="55" t="s">
        <v>75</v>
      </c>
      <c r="AD51" s="55" t="s">
        <v>75</v>
      </c>
    </row>
    <row r="52" spans="1:30" s="58" customFormat="1" ht="57" hidden="1" customHeight="1" x14ac:dyDescent="0.25">
      <c r="A52" s="54">
        <f>+SUBTOTAL(3,$B$11:B52)</f>
        <v>0</v>
      </c>
      <c r="B52" s="55" t="s">
        <v>42</v>
      </c>
      <c r="C52" s="54" t="s">
        <v>43</v>
      </c>
      <c r="D52" s="54" t="s">
        <v>44</v>
      </c>
      <c r="E52" s="54" t="s">
        <v>45</v>
      </c>
      <c r="F52" s="56" t="s">
        <v>301</v>
      </c>
      <c r="G52" s="48">
        <v>45318.712962963</v>
      </c>
      <c r="H52" s="56" t="s">
        <v>301</v>
      </c>
      <c r="I52" s="48">
        <v>45318.712962963</v>
      </c>
      <c r="J52" s="56" t="s">
        <v>301</v>
      </c>
      <c r="K52" s="48">
        <v>45318.712962963</v>
      </c>
      <c r="L52" s="100" t="s">
        <v>302</v>
      </c>
      <c r="M52" s="55" t="s">
        <v>48</v>
      </c>
      <c r="N52" s="49" t="s">
        <v>303</v>
      </c>
      <c r="O52" s="54" t="s">
        <v>304</v>
      </c>
      <c r="P52" s="54" t="s">
        <v>305</v>
      </c>
      <c r="Q52" s="50" t="s">
        <v>52</v>
      </c>
      <c r="R52" s="57"/>
      <c r="S52" s="54" t="s">
        <v>68</v>
      </c>
      <c r="T52" s="54" t="s">
        <v>69</v>
      </c>
      <c r="U52" s="54" t="s">
        <v>70</v>
      </c>
      <c r="V52" s="49" t="s">
        <v>80</v>
      </c>
      <c r="W52" s="49" t="s">
        <v>81</v>
      </c>
      <c r="X52" s="54" t="s">
        <v>58</v>
      </c>
      <c r="Y52" s="59"/>
      <c r="Z52" s="54" t="s">
        <v>59</v>
      </c>
      <c r="AA52" s="54" t="s">
        <v>60</v>
      </c>
      <c r="AB52" s="54"/>
      <c r="AC52" s="55" t="s">
        <v>82</v>
      </c>
      <c r="AD52" s="55" t="s">
        <v>82</v>
      </c>
    </row>
    <row r="53" spans="1:30" s="58" customFormat="1" ht="57" hidden="1" customHeight="1" x14ac:dyDescent="0.25">
      <c r="A53" s="54">
        <f>+SUBTOTAL(3,$B$11:B53)</f>
        <v>0</v>
      </c>
      <c r="B53" s="55" t="s">
        <v>108</v>
      </c>
      <c r="C53" s="54" t="s">
        <v>43</v>
      </c>
      <c r="D53" s="54" t="s">
        <v>44</v>
      </c>
      <c r="E53" s="54" t="s">
        <v>45</v>
      </c>
      <c r="F53" s="56" t="s">
        <v>306</v>
      </c>
      <c r="G53" s="48">
        <v>45320.475729167003</v>
      </c>
      <c r="H53" s="56" t="s">
        <v>306</v>
      </c>
      <c r="I53" s="48">
        <v>45320.475729167003</v>
      </c>
      <c r="J53" s="56" t="s">
        <v>306</v>
      </c>
      <c r="K53" s="48">
        <v>45320.475729167003</v>
      </c>
      <c r="L53" s="100" t="s">
        <v>307</v>
      </c>
      <c r="M53" s="55" t="s">
        <v>48</v>
      </c>
      <c r="N53" s="49" t="s">
        <v>242</v>
      </c>
      <c r="O53" s="54" t="s">
        <v>308</v>
      </c>
      <c r="P53" s="54" t="s">
        <v>309</v>
      </c>
      <c r="Q53" s="50" t="s">
        <v>52</v>
      </c>
      <c r="R53" s="57"/>
      <c r="S53" s="54" t="s">
        <v>68</v>
      </c>
      <c r="T53" s="54" t="s">
        <v>150</v>
      </c>
      <c r="U53" s="54" t="s">
        <v>310</v>
      </c>
      <c r="V53" s="49" t="s">
        <v>270</v>
      </c>
      <c r="W53" s="49" t="s">
        <v>271</v>
      </c>
      <c r="X53" s="54" t="s">
        <v>58</v>
      </c>
      <c r="Y53" s="59"/>
      <c r="Z53" s="54" t="s">
        <v>59</v>
      </c>
      <c r="AA53" s="54" t="s">
        <v>60</v>
      </c>
      <c r="AB53" s="54"/>
      <c r="AC53" s="55" t="s">
        <v>61</v>
      </c>
      <c r="AD53" s="55" t="s">
        <v>61</v>
      </c>
    </row>
    <row r="54" spans="1:30" s="58" customFormat="1" ht="57" hidden="1" customHeight="1" x14ac:dyDescent="0.25">
      <c r="A54" s="54">
        <f>+SUBTOTAL(3,$B$11:B54)</f>
        <v>0</v>
      </c>
      <c r="B54" s="55" t="s">
        <v>108</v>
      </c>
      <c r="C54" s="54" t="s">
        <v>43</v>
      </c>
      <c r="D54" s="54" t="s">
        <v>44</v>
      </c>
      <c r="E54" s="54" t="s">
        <v>45</v>
      </c>
      <c r="F54" s="56" t="s">
        <v>311</v>
      </c>
      <c r="G54" s="48">
        <v>45322.96650463</v>
      </c>
      <c r="H54" s="56" t="s">
        <v>311</v>
      </c>
      <c r="I54" s="48">
        <v>45322.96650463</v>
      </c>
      <c r="J54" s="56" t="s">
        <v>311</v>
      </c>
      <c r="K54" s="48">
        <v>45322.96650463</v>
      </c>
      <c r="L54" s="100" t="s">
        <v>312</v>
      </c>
      <c r="M54" s="55" t="s">
        <v>48</v>
      </c>
      <c r="N54" s="49" t="s">
        <v>313</v>
      </c>
      <c r="O54" s="54" t="s">
        <v>314</v>
      </c>
      <c r="P54" s="54" t="s">
        <v>315</v>
      </c>
      <c r="Q54" s="50" t="s">
        <v>52</v>
      </c>
      <c r="R54" s="57"/>
      <c r="S54" s="54" t="s">
        <v>68</v>
      </c>
      <c r="T54" s="54" t="s">
        <v>156</v>
      </c>
      <c r="U54" s="54" t="s">
        <v>157</v>
      </c>
      <c r="V54" s="49" t="s">
        <v>80</v>
      </c>
      <c r="W54" s="49" t="s">
        <v>81</v>
      </c>
      <c r="X54" s="54" t="s">
        <v>58</v>
      </c>
      <c r="Y54" s="59"/>
      <c r="Z54" s="54" t="s">
        <v>59</v>
      </c>
      <c r="AA54" s="54" t="s">
        <v>60</v>
      </c>
      <c r="AB54" s="54"/>
      <c r="AC54" s="55" t="s">
        <v>82</v>
      </c>
      <c r="AD54" s="55" t="s">
        <v>82</v>
      </c>
    </row>
    <row r="55" spans="1:30" s="58" customFormat="1" ht="57" hidden="1" customHeight="1" x14ac:dyDescent="0.25">
      <c r="A55" s="54">
        <f>+SUBTOTAL(3,$B$11:B55)</f>
        <v>0</v>
      </c>
      <c r="B55" s="55" t="s">
        <v>108</v>
      </c>
      <c r="C55" s="54" t="s">
        <v>43</v>
      </c>
      <c r="D55" s="54" t="s">
        <v>44</v>
      </c>
      <c r="E55" s="54" t="s">
        <v>45</v>
      </c>
      <c r="F55" s="56" t="s">
        <v>316</v>
      </c>
      <c r="G55" s="48">
        <v>45315.509594907002</v>
      </c>
      <c r="H55" s="56" t="s">
        <v>316</v>
      </c>
      <c r="I55" s="48">
        <v>45315.509594907002</v>
      </c>
      <c r="J55" s="56" t="s">
        <v>316</v>
      </c>
      <c r="K55" s="48">
        <v>45315.509594907002</v>
      </c>
      <c r="L55" s="100" t="s">
        <v>317</v>
      </c>
      <c r="M55" s="55" t="s">
        <v>48</v>
      </c>
      <c r="N55" s="49" t="s">
        <v>261</v>
      </c>
      <c r="O55" s="54" t="s">
        <v>262</v>
      </c>
      <c r="P55" s="54" t="s">
        <v>51</v>
      </c>
      <c r="Q55" s="50" t="s">
        <v>52</v>
      </c>
      <c r="R55" s="57"/>
      <c r="S55" s="54" t="s">
        <v>68</v>
      </c>
      <c r="T55" s="54" t="s">
        <v>156</v>
      </c>
      <c r="U55" s="54" t="s">
        <v>157</v>
      </c>
      <c r="V55" s="49" t="s">
        <v>71</v>
      </c>
      <c r="W55" s="49" t="s">
        <v>72</v>
      </c>
      <c r="X55" s="54" t="s">
        <v>58</v>
      </c>
      <c r="Y55" s="59">
        <v>45322.610613425997</v>
      </c>
      <c r="Z55" s="54" t="s">
        <v>105</v>
      </c>
      <c r="AA55" s="54" t="s">
        <v>60</v>
      </c>
      <c r="AB55" s="54"/>
      <c r="AC55" s="55" t="s">
        <v>75</v>
      </c>
      <c r="AD55" s="55" t="s">
        <v>75</v>
      </c>
    </row>
    <row r="56" spans="1:30" s="58" customFormat="1" ht="57" hidden="1" customHeight="1" x14ac:dyDescent="0.25">
      <c r="A56" s="54">
        <f>+SUBTOTAL(3,$B$11:B56)</f>
        <v>0</v>
      </c>
      <c r="B56" s="55" t="s">
        <v>42</v>
      </c>
      <c r="C56" s="54" t="s">
        <v>43</v>
      </c>
      <c r="D56" s="54" t="s">
        <v>44</v>
      </c>
      <c r="E56" s="54" t="s">
        <v>45</v>
      </c>
      <c r="F56" s="56" t="s">
        <v>318</v>
      </c>
      <c r="G56" s="48">
        <v>45321.711747685004</v>
      </c>
      <c r="H56" s="56" t="s">
        <v>318</v>
      </c>
      <c r="I56" s="48">
        <v>45321.711747685004</v>
      </c>
      <c r="J56" s="56" t="s">
        <v>318</v>
      </c>
      <c r="K56" s="48">
        <v>45321.711747685004</v>
      </c>
      <c r="L56" s="100" t="s">
        <v>278</v>
      </c>
      <c r="M56" s="55" t="s">
        <v>48</v>
      </c>
      <c r="N56" s="49" t="s">
        <v>197</v>
      </c>
      <c r="O56" s="54" t="s">
        <v>279</v>
      </c>
      <c r="P56" s="54" t="s">
        <v>280</v>
      </c>
      <c r="Q56" s="50" t="s">
        <v>177</v>
      </c>
      <c r="R56" s="57"/>
      <c r="S56" s="54" t="s">
        <v>144</v>
      </c>
      <c r="T56" s="54" t="s">
        <v>145</v>
      </c>
      <c r="U56" s="54" t="s">
        <v>146</v>
      </c>
      <c r="V56" s="49" t="s">
        <v>147</v>
      </c>
      <c r="W56" s="49" t="s">
        <v>148</v>
      </c>
      <c r="X56" s="54" t="s">
        <v>58</v>
      </c>
      <c r="Y56" s="59"/>
      <c r="Z56" s="54" t="s">
        <v>105</v>
      </c>
      <c r="AA56" s="54" t="s">
        <v>60</v>
      </c>
      <c r="AB56" s="54"/>
      <c r="AC56" s="55" t="s">
        <v>82</v>
      </c>
      <c r="AD56" s="55" t="s">
        <v>82</v>
      </c>
    </row>
    <row r="57" spans="1:30" s="58" customFormat="1" ht="57" hidden="1" customHeight="1" x14ac:dyDescent="0.25">
      <c r="A57" s="54">
        <f>+SUBTOTAL(3,$B$11:B57)</f>
        <v>0</v>
      </c>
      <c r="B57" s="55" t="s">
        <v>108</v>
      </c>
      <c r="C57" s="54" t="s">
        <v>43</v>
      </c>
      <c r="D57" s="54" t="s">
        <v>44</v>
      </c>
      <c r="E57" s="54" t="s">
        <v>45</v>
      </c>
      <c r="F57" s="56" t="s">
        <v>319</v>
      </c>
      <c r="G57" s="48">
        <v>45294.129467592997</v>
      </c>
      <c r="H57" s="56" t="s">
        <v>319</v>
      </c>
      <c r="I57" s="48">
        <v>45294.129467592997</v>
      </c>
      <c r="J57" s="56" t="s">
        <v>319</v>
      </c>
      <c r="K57" s="48">
        <v>45294.129467592997</v>
      </c>
      <c r="L57" s="100" t="s">
        <v>213</v>
      </c>
      <c r="M57" s="55" t="s">
        <v>48</v>
      </c>
      <c r="N57" s="49" t="s">
        <v>191</v>
      </c>
      <c r="O57" s="54" t="s">
        <v>214</v>
      </c>
      <c r="P57" s="54" t="s">
        <v>215</v>
      </c>
      <c r="Q57" s="50" t="s">
        <v>320</v>
      </c>
      <c r="R57" s="57"/>
      <c r="S57" s="54" t="s">
        <v>68</v>
      </c>
      <c r="T57" s="54" t="s">
        <v>321</v>
      </c>
      <c r="U57" s="54" t="s">
        <v>321</v>
      </c>
      <c r="V57" s="49" t="s">
        <v>71</v>
      </c>
      <c r="W57" s="49" t="s">
        <v>72</v>
      </c>
      <c r="X57" s="54" t="s">
        <v>58</v>
      </c>
      <c r="Y57" s="59">
        <v>45306.461516203999</v>
      </c>
      <c r="Z57" s="54" t="s">
        <v>105</v>
      </c>
      <c r="AA57" s="54" t="s">
        <v>74</v>
      </c>
      <c r="AB57" s="54"/>
      <c r="AC57" s="55" t="s">
        <v>61</v>
      </c>
      <c r="AD57" s="55" t="s">
        <v>61</v>
      </c>
    </row>
    <row r="58" spans="1:30" s="58" customFormat="1" ht="57" hidden="1" customHeight="1" x14ac:dyDescent="0.25">
      <c r="A58" s="54">
        <f>+SUBTOTAL(3,$B$11:B58)</f>
        <v>0</v>
      </c>
      <c r="B58" s="55" t="s">
        <v>42</v>
      </c>
      <c r="C58" s="54" t="s">
        <v>43</v>
      </c>
      <c r="D58" s="54" t="s">
        <v>44</v>
      </c>
      <c r="E58" s="54" t="s">
        <v>45</v>
      </c>
      <c r="F58" s="56" t="s">
        <v>322</v>
      </c>
      <c r="G58" s="48">
        <v>45316.659328704001</v>
      </c>
      <c r="H58" s="56" t="s">
        <v>322</v>
      </c>
      <c r="I58" s="48">
        <v>45316.659328704001</v>
      </c>
      <c r="J58" s="56" t="s">
        <v>322</v>
      </c>
      <c r="K58" s="48">
        <v>45316.659328704001</v>
      </c>
      <c r="L58" s="100" t="s">
        <v>323</v>
      </c>
      <c r="M58" s="55" t="s">
        <v>48</v>
      </c>
      <c r="N58" s="49" t="s">
        <v>242</v>
      </c>
      <c r="O58" s="54" t="s">
        <v>324</v>
      </c>
      <c r="P58" s="54" t="s">
        <v>325</v>
      </c>
      <c r="Q58" s="50" t="s">
        <v>326</v>
      </c>
      <c r="R58" s="57"/>
      <c r="S58" s="54" t="s">
        <v>68</v>
      </c>
      <c r="T58" s="54" t="s">
        <v>69</v>
      </c>
      <c r="U58" s="54" t="s">
        <v>327</v>
      </c>
      <c r="V58" s="49" t="s">
        <v>80</v>
      </c>
      <c r="W58" s="49" t="s">
        <v>81</v>
      </c>
      <c r="X58" s="54" t="s">
        <v>58</v>
      </c>
      <c r="Y58" s="59">
        <v>45320.427650463003</v>
      </c>
      <c r="Z58" s="54" t="s">
        <v>105</v>
      </c>
      <c r="AA58" s="54" t="s">
        <v>74</v>
      </c>
      <c r="AB58" s="54"/>
      <c r="AC58" s="55" t="s">
        <v>75</v>
      </c>
      <c r="AD58" s="55" t="s">
        <v>75</v>
      </c>
    </row>
    <row r="59" spans="1:30" s="58" customFormat="1" ht="57" hidden="1" customHeight="1" x14ac:dyDescent="0.25">
      <c r="A59" s="54">
        <f>+SUBTOTAL(3,$B$11:B59)</f>
        <v>0</v>
      </c>
      <c r="B59" s="55" t="s">
        <v>108</v>
      </c>
      <c r="C59" s="54" t="s">
        <v>43</v>
      </c>
      <c r="D59" s="54" t="s">
        <v>44</v>
      </c>
      <c r="E59" s="54" t="s">
        <v>45</v>
      </c>
      <c r="F59" s="56" t="s">
        <v>328</v>
      </c>
      <c r="G59" s="48">
        <v>45315.529305556003</v>
      </c>
      <c r="H59" s="56" t="s">
        <v>328</v>
      </c>
      <c r="I59" s="48">
        <v>45315.529305556003</v>
      </c>
      <c r="J59" s="56" t="s">
        <v>328</v>
      </c>
      <c r="K59" s="48">
        <v>45315.529305556003</v>
      </c>
      <c r="L59" s="100" t="s">
        <v>307</v>
      </c>
      <c r="M59" s="55" t="s">
        <v>48</v>
      </c>
      <c r="N59" s="49" t="s">
        <v>242</v>
      </c>
      <c r="O59" s="54" t="s">
        <v>308</v>
      </c>
      <c r="P59" s="54" t="s">
        <v>309</v>
      </c>
      <c r="Q59" s="50" t="s">
        <v>326</v>
      </c>
      <c r="R59" s="57"/>
      <c r="S59" s="54" t="s">
        <v>68</v>
      </c>
      <c r="T59" s="54" t="s">
        <v>156</v>
      </c>
      <c r="U59" s="54" t="s">
        <v>157</v>
      </c>
      <c r="V59" s="49" t="s">
        <v>80</v>
      </c>
      <c r="W59" s="49" t="s">
        <v>81</v>
      </c>
      <c r="X59" s="54" t="s">
        <v>58</v>
      </c>
      <c r="Y59" s="59">
        <v>45316.740648147999</v>
      </c>
      <c r="Z59" s="54" t="s">
        <v>105</v>
      </c>
      <c r="AA59" s="54" t="s">
        <v>74</v>
      </c>
      <c r="AB59" s="54"/>
      <c r="AC59" s="55" t="s">
        <v>61</v>
      </c>
      <c r="AD59" s="55" t="s">
        <v>61</v>
      </c>
    </row>
    <row r="60" spans="1:30" s="58" customFormat="1" ht="57" hidden="1" customHeight="1" x14ac:dyDescent="0.25">
      <c r="A60" s="54">
        <f>+SUBTOTAL(3,$B$11:B60)</f>
        <v>0</v>
      </c>
      <c r="B60" s="55" t="s">
        <v>42</v>
      </c>
      <c r="C60" s="54" t="s">
        <v>43</v>
      </c>
      <c r="D60" s="54" t="s">
        <v>44</v>
      </c>
      <c r="E60" s="54" t="s">
        <v>45</v>
      </c>
      <c r="F60" s="56" t="s">
        <v>329</v>
      </c>
      <c r="G60" s="48">
        <v>45302.690706018999</v>
      </c>
      <c r="H60" s="56" t="s">
        <v>329</v>
      </c>
      <c r="I60" s="48">
        <v>45302.690706018999</v>
      </c>
      <c r="J60" s="56" t="s">
        <v>329</v>
      </c>
      <c r="K60" s="48">
        <v>45302.690706018999</v>
      </c>
      <c r="L60" s="100" t="s">
        <v>205</v>
      </c>
      <c r="M60" s="55" t="s">
        <v>111</v>
      </c>
      <c r="N60" s="49" t="s">
        <v>191</v>
      </c>
      <c r="O60" s="54" t="s">
        <v>192</v>
      </c>
      <c r="P60" s="54" t="s">
        <v>206</v>
      </c>
      <c r="Q60" s="50" t="s">
        <v>320</v>
      </c>
      <c r="R60" s="57"/>
      <c r="S60" s="54" t="s">
        <v>68</v>
      </c>
      <c r="T60" s="54" t="s">
        <v>69</v>
      </c>
      <c r="U60" s="54" t="s">
        <v>79</v>
      </c>
      <c r="V60" s="49" t="s">
        <v>71</v>
      </c>
      <c r="W60" s="49" t="s">
        <v>72</v>
      </c>
      <c r="X60" s="54" t="s">
        <v>58</v>
      </c>
      <c r="Y60" s="59">
        <v>45316.729988425999</v>
      </c>
      <c r="Z60" s="54" t="s">
        <v>59</v>
      </c>
      <c r="AA60" s="54" t="s">
        <v>74</v>
      </c>
      <c r="AB60" s="54"/>
      <c r="AC60" s="55" t="s">
        <v>82</v>
      </c>
      <c r="AD60" s="55" t="s">
        <v>82</v>
      </c>
    </row>
    <row r="61" spans="1:30" s="58" customFormat="1" ht="57" hidden="1" customHeight="1" x14ac:dyDescent="0.25">
      <c r="A61" s="54">
        <f>+SUBTOTAL(3,$B$11:B61)</f>
        <v>0</v>
      </c>
      <c r="B61" s="55" t="s">
        <v>42</v>
      </c>
      <c r="C61" s="54" t="s">
        <v>43</v>
      </c>
      <c r="D61" s="54" t="s">
        <v>44</v>
      </c>
      <c r="E61" s="54" t="s">
        <v>45</v>
      </c>
      <c r="F61" s="56" t="s">
        <v>330</v>
      </c>
      <c r="G61" s="48">
        <v>45303.719780093001</v>
      </c>
      <c r="H61" s="56" t="s">
        <v>330</v>
      </c>
      <c r="I61" s="48">
        <v>45303.719780093001</v>
      </c>
      <c r="J61" s="56" t="s">
        <v>330</v>
      </c>
      <c r="K61" s="48">
        <v>45303.719780093001</v>
      </c>
      <c r="L61" s="100" t="s">
        <v>331</v>
      </c>
      <c r="M61" s="55" t="s">
        <v>111</v>
      </c>
      <c r="N61" s="49" t="s">
        <v>191</v>
      </c>
      <c r="O61" s="54" t="s">
        <v>332</v>
      </c>
      <c r="P61" s="54" t="s">
        <v>333</v>
      </c>
      <c r="Q61" s="50" t="s">
        <v>320</v>
      </c>
      <c r="R61" s="57"/>
      <c r="S61" s="54" t="s">
        <v>68</v>
      </c>
      <c r="T61" s="54" t="s">
        <v>96</v>
      </c>
      <c r="U61" s="54" t="s">
        <v>97</v>
      </c>
      <c r="V61" s="49" t="s">
        <v>98</v>
      </c>
      <c r="W61" s="49" t="s">
        <v>99</v>
      </c>
      <c r="X61" s="54" t="s">
        <v>58</v>
      </c>
      <c r="Y61" s="59">
        <v>45313.631249999999</v>
      </c>
      <c r="Z61" s="54" t="s">
        <v>59</v>
      </c>
      <c r="AA61" s="54" t="s">
        <v>74</v>
      </c>
      <c r="AB61" s="54"/>
      <c r="AC61" s="55" t="s">
        <v>82</v>
      </c>
      <c r="AD61" s="55" t="s">
        <v>82</v>
      </c>
    </row>
    <row r="62" spans="1:30" s="58" customFormat="1" ht="57" hidden="1" customHeight="1" x14ac:dyDescent="0.25">
      <c r="A62" s="54">
        <f>+SUBTOTAL(3,$B$11:B62)</f>
        <v>0</v>
      </c>
      <c r="B62" s="55" t="s">
        <v>42</v>
      </c>
      <c r="C62" s="54" t="s">
        <v>43</v>
      </c>
      <c r="D62" s="54" t="s">
        <v>44</v>
      </c>
      <c r="E62" s="54" t="s">
        <v>45</v>
      </c>
      <c r="F62" s="56" t="s">
        <v>334</v>
      </c>
      <c r="G62" s="48">
        <v>45302.390474537002</v>
      </c>
      <c r="H62" s="56" t="s">
        <v>334</v>
      </c>
      <c r="I62" s="48">
        <v>45302.390474537002</v>
      </c>
      <c r="J62" s="56" t="s">
        <v>334</v>
      </c>
      <c r="K62" s="48">
        <v>45302.390474537002</v>
      </c>
      <c r="L62" s="100" t="s">
        <v>335</v>
      </c>
      <c r="M62" s="55" t="s">
        <v>48</v>
      </c>
      <c r="N62" s="49" t="s">
        <v>242</v>
      </c>
      <c r="O62" s="54" t="s">
        <v>336</v>
      </c>
      <c r="P62" s="54" t="s">
        <v>337</v>
      </c>
      <c r="Q62" s="50" t="s">
        <v>338</v>
      </c>
      <c r="R62" s="57"/>
      <c r="S62" s="54" t="s">
        <v>68</v>
      </c>
      <c r="T62" s="54" t="s">
        <v>69</v>
      </c>
      <c r="U62" s="54" t="s">
        <v>70</v>
      </c>
      <c r="V62" s="49" t="s">
        <v>71</v>
      </c>
      <c r="W62" s="49" t="s">
        <v>72</v>
      </c>
      <c r="X62" s="54" t="s">
        <v>58</v>
      </c>
      <c r="Y62" s="59">
        <v>45306.727210648001</v>
      </c>
      <c r="Z62" s="54" t="s">
        <v>59</v>
      </c>
      <c r="AA62" s="54" t="s">
        <v>74</v>
      </c>
      <c r="AB62" s="54"/>
      <c r="AC62" s="55" t="s">
        <v>82</v>
      </c>
      <c r="AD62" s="55" t="s">
        <v>82</v>
      </c>
    </row>
    <row r="63" spans="1:30" s="58" customFormat="1" ht="57" hidden="1" customHeight="1" x14ac:dyDescent="0.25">
      <c r="A63" s="54">
        <f>+SUBTOTAL(3,$B$11:B63)</f>
        <v>0</v>
      </c>
      <c r="B63" s="55" t="s">
        <v>42</v>
      </c>
      <c r="C63" s="54" t="s">
        <v>43</v>
      </c>
      <c r="D63" s="54" t="s">
        <v>44</v>
      </c>
      <c r="E63" s="54" t="s">
        <v>45</v>
      </c>
      <c r="F63" s="56" t="s">
        <v>339</v>
      </c>
      <c r="G63" s="48">
        <v>45303.353425925998</v>
      </c>
      <c r="H63" s="56" t="s">
        <v>339</v>
      </c>
      <c r="I63" s="48">
        <v>45303.353425925998</v>
      </c>
      <c r="J63" s="56" t="s">
        <v>339</v>
      </c>
      <c r="K63" s="48">
        <v>45303.353425925998</v>
      </c>
      <c r="L63" s="100" t="s">
        <v>340</v>
      </c>
      <c r="M63" s="55" t="s">
        <v>48</v>
      </c>
      <c r="N63" s="49" t="s">
        <v>242</v>
      </c>
      <c r="O63" s="54" t="s">
        <v>308</v>
      </c>
      <c r="P63" s="54" t="s">
        <v>341</v>
      </c>
      <c r="Q63" s="50" t="s">
        <v>338</v>
      </c>
      <c r="R63" s="57"/>
      <c r="S63" s="54" t="s">
        <v>68</v>
      </c>
      <c r="T63" s="54" t="s">
        <v>156</v>
      </c>
      <c r="U63" s="54" t="s">
        <v>157</v>
      </c>
      <c r="V63" s="49" t="s">
        <v>147</v>
      </c>
      <c r="W63" s="49" t="s">
        <v>148</v>
      </c>
      <c r="X63" s="54" t="s">
        <v>58</v>
      </c>
      <c r="Y63" s="59">
        <v>45315.726585648001</v>
      </c>
      <c r="Z63" s="54" t="s">
        <v>105</v>
      </c>
      <c r="AA63" s="54" t="s">
        <v>74</v>
      </c>
      <c r="AB63" s="54"/>
      <c r="AC63" s="55" t="s">
        <v>82</v>
      </c>
      <c r="AD63" s="55" t="s">
        <v>82</v>
      </c>
    </row>
    <row r="64" spans="1:30" s="58" customFormat="1" ht="57" hidden="1" customHeight="1" x14ac:dyDescent="0.25">
      <c r="A64" s="54">
        <f>+SUBTOTAL(3,$B$11:B64)</f>
        <v>0</v>
      </c>
      <c r="B64" s="55" t="s">
        <v>42</v>
      </c>
      <c r="C64" s="54" t="s">
        <v>43</v>
      </c>
      <c r="D64" s="54" t="s">
        <v>44</v>
      </c>
      <c r="E64" s="54" t="s">
        <v>45</v>
      </c>
      <c r="F64" s="56" t="s">
        <v>342</v>
      </c>
      <c r="G64" s="48">
        <v>45318.738761574001</v>
      </c>
      <c r="H64" s="56" t="s">
        <v>342</v>
      </c>
      <c r="I64" s="48">
        <v>45318.738761574001</v>
      </c>
      <c r="J64" s="56" t="s">
        <v>342</v>
      </c>
      <c r="K64" s="48">
        <v>45318.738761574001</v>
      </c>
      <c r="L64" s="100" t="s">
        <v>343</v>
      </c>
      <c r="M64" s="55" t="s">
        <v>48</v>
      </c>
      <c r="N64" s="49" t="s">
        <v>191</v>
      </c>
      <c r="O64" s="54" t="s">
        <v>344</v>
      </c>
      <c r="P64" s="54" t="s">
        <v>345</v>
      </c>
      <c r="Q64" s="50" t="s">
        <v>320</v>
      </c>
      <c r="R64" s="57"/>
      <c r="S64" s="54" t="s">
        <v>68</v>
      </c>
      <c r="T64" s="54" t="s">
        <v>69</v>
      </c>
      <c r="U64" s="54" t="s">
        <v>79</v>
      </c>
      <c r="V64" s="49" t="s">
        <v>71</v>
      </c>
      <c r="W64" s="49" t="s">
        <v>72</v>
      </c>
      <c r="X64" s="54" t="s">
        <v>58</v>
      </c>
      <c r="Y64" s="59"/>
      <c r="Z64" s="54" t="s">
        <v>59</v>
      </c>
      <c r="AA64" s="54" t="s">
        <v>74</v>
      </c>
      <c r="AB64" s="54"/>
      <c r="AC64" s="55" t="s">
        <v>75</v>
      </c>
      <c r="AD64" s="55" t="s">
        <v>75</v>
      </c>
    </row>
    <row r="65" spans="1:30" s="58" customFormat="1" ht="57" hidden="1" customHeight="1" x14ac:dyDescent="0.25">
      <c r="A65" s="54">
        <f>+SUBTOTAL(3,$B$11:B65)</f>
        <v>0</v>
      </c>
      <c r="B65" s="55" t="s">
        <v>42</v>
      </c>
      <c r="C65" s="54" t="s">
        <v>43</v>
      </c>
      <c r="D65" s="54" t="s">
        <v>44</v>
      </c>
      <c r="E65" s="54" t="s">
        <v>45</v>
      </c>
      <c r="F65" s="56" t="s">
        <v>346</v>
      </c>
      <c r="G65" s="48">
        <v>45303.387673611003</v>
      </c>
      <c r="H65" s="56" t="s">
        <v>346</v>
      </c>
      <c r="I65" s="48">
        <v>45303.387673611003</v>
      </c>
      <c r="J65" s="56" t="s">
        <v>346</v>
      </c>
      <c r="K65" s="48">
        <v>45303.387673611003</v>
      </c>
      <c r="L65" s="100" t="s">
        <v>347</v>
      </c>
      <c r="M65" s="55" t="s">
        <v>48</v>
      </c>
      <c r="N65" s="49" t="s">
        <v>191</v>
      </c>
      <c r="O65" s="54" t="s">
        <v>332</v>
      </c>
      <c r="P65" s="54" t="s">
        <v>348</v>
      </c>
      <c r="Q65" s="50" t="s">
        <v>320</v>
      </c>
      <c r="R65" s="57"/>
      <c r="S65" s="54" t="s">
        <v>68</v>
      </c>
      <c r="T65" s="54" t="s">
        <v>125</v>
      </c>
      <c r="U65" s="54" t="s">
        <v>349</v>
      </c>
      <c r="V65" s="49" t="s">
        <v>80</v>
      </c>
      <c r="W65" s="49" t="s">
        <v>81</v>
      </c>
      <c r="X65" s="54" t="s">
        <v>58</v>
      </c>
      <c r="Y65" s="59">
        <v>45308.533761573999</v>
      </c>
      <c r="Z65" s="54" t="s">
        <v>59</v>
      </c>
      <c r="AA65" s="54" t="s">
        <v>74</v>
      </c>
      <c r="AB65" s="54"/>
      <c r="AC65" s="55" t="s">
        <v>82</v>
      </c>
      <c r="AD65" s="55" t="s">
        <v>82</v>
      </c>
    </row>
    <row r="66" spans="1:30" s="58" customFormat="1" ht="57" hidden="1" customHeight="1" x14ac:dyDescent="0.25">
      <c r="A66" s="54">
        <f>+SUBTOTAL(3,$B$11:B66)</f>
        <v>0</v>
      </c>
      <c r="B66" s="55" t="s">
        <v>42</v>
      </c>
      <c r="C66" s="54" t="s">
        <v>43</v>
      </c>
      <c r="D66" s="54" t="s">
        <v>44</v>
      </c>
      <c r="E66" s="54" t="s">
        <v>45</v>
      </c>
      <c r="F66" s="56" t="s">
        <v>350</v>
      </c>
      <c r="G66" s="48">
        <v>45297.282361111</v>
      </c>
      <c r="H66" s="56" t="s">
        <v>350</v>
      </c>
      <c r="I66" s="48">
        <v>45297.282361111</v>
      </c>
      <c r="J66" s="56" t="s">
        <v>350</v>
      </c>
      <c r="K66" s="48">
        <v>45297.282361111</v>
      </c>
      <c r="L66" s="100" t="s">
        <v>351</v>
      </c>
      <c r="M66" s="55" t="s">
        <v>48</v>
      </c>
      <c r="N66" s="49" t="s">
        <v>191</v>
      </c>
      <c r="O66" s="54" t="s">
        <v>332</v>
      </c>
      <c r="P66" s="54" t="s">
        <v>352</v>
      </c>
      <c r="Q66" s="50" t="s">
        <v>320</v>
      </c>
      <c r="R66" s="57"/>
      <c r="S66" s="54" t="s">
        <v>68</v>
      </c>
      <c r="T66" s="54" t="s">
        <v>156</v>
      </c>
      <c r="U66" s="54" t="s">
        <v>157</v>
      </c>
      <c r="V66" s="49" t="s">
        <v>71</v>
      </c>
      <c r="W66" s="49" t="s">
        <v>72</v>
      </c>
      <c r="X66" s="54" t="s">
        <v>58</v>
      </c>
      <c r="Y66" s="59">
        <v>45301.744837963</v>
      </c>
      <c r="Z66" s="54" t="s">
        <v>59</v>
      </c>
      <c r="AA66" s="54" t="s">
        <v>74</v>
      </c>
      <c r="AB66" s="54"/>
      <c r="AC66" s="55" t="s">
        <v>82</v>
      </c>
      <c r="AD66" s="55" t="s">
        <v>82</v>
      </c>
    </row>
    <row r="67" spans="1:30" s="58" customFormat="1" ht="57" hidden="1" customHeight="1" x14ac:dyDescent="0.25">
      <c r="A67" s="54">
        <f>+SUBTOTAL(3,$B$11:B67)</f>
        <v>0</v>
      </c>
      <c r="B67" s="55" t="s">
        <v>42</v>
      </c>
      <c r="C67" s="54" t="s">
        <v>43</v>
      </c>
      <c r="D67" s="54" t="s">
        <v>44</v>
      </c>
      <c r="E67" s="54" t="s">
        <v>45</v>
      </c>
      <c r="F67" s="56" t="s">
        <v>353</v>
      </c>
      <c r="G67" s="48">
        <v>45294.529618056004</v>
      </c>
      <c r="H67" s="56" t="s">
        <v>353</v>
      </c>
      <c r="I67" s="48">
        <v>45294.529618056004</v>
      </c>
      <c r="J67" s="56" t="s">
        <v>353</v>
      </c>
      <c r="K67" s="48">
        <v>45294.529618056004</v>
      </c>
      <c r="L67" s="100" t="s">
        <v>354</v>
      </c>
      <c r="M67" s="55" t="s">
        <v>48</v>
      </c>
      <c r="N67" s="49" t="s">
        <v>191</v>
      </c>
      <c r="O67" s="54" t="s">
        <v>344</v>
      </c>
      <c r="P67" s="54" t="s">
        <v>355</v>
      </c>
      <c r="Q67" s="50" t="s">
        <v>320</v>
      </c>
      <c r="R67" s="57"/>
      <c r="S67" s="54" t="s">
        <v>68</v>
      </c>
      <c r="T67" s="54" t="s">
        <v>69</v>
      </c>
      <c r="U67" s="54" t="s">
        <v>79</v>
      </c>
      <c r="V67" s="49" t="s">
        <v>115</v>
      </c>
      <c r="W67" s="49" t="s">
        <v>116</v>
      </c>
      <c r="X67" s="54" t="s">
        <v>58</v>
      </c>
      <c r="Y67" s="59">
        <v>45308.721793981</v>
      </c>
      <c r="Z67" s="54" t="s">
        <v>59</v>
      </c>
      <c r="AA67" s="54" t="s">
        <v>74</v>
      </c>
      <c r="AB67" s="54"/>
      <c r="AC67" s="55" t="s">
        <v>82</v>
      </c>
      <c r="AD67" s="55" t="s">
        <v>82</v>
      </c>
    </row>
    <row r="68" spans="1:30" s="58" customFormat="1" ht="57" hidden="1" customHeight="1" x14ac:dyDescent="0.25">
      <c r="A68" s="54">
        <f>+SUBTOTAL(3,$B$11:B68)</f>
        <v>0</v>
      </c>
      <c r="B68" s="55" t="s">
        <v>42</v>
      </c>
      <c r="C68" s="54" t="s">
        <v>43</v>
      </c>
      <c r="D68" s="54" t="s">
        <v>44</v>
      </c>
      <c r="E68" s="54" t="s">
        <v>45</v>
      </c>
      <c r="F68" s="56" t="s">
        <v>356</v>
      </c>
      <c r="G68" s="48">
        <v>45294.046331019003</v>
      </c>
      <c r="H68" s="56" t="s">
        <v>356</v>
      </c>
      <c r="I68" s="48">
        <v>45294.046331019003</v>
      </c>
      <c r="J68" s="56" t="s">
        <v>356</v>
      </c>
      <c r="K68" s="48">
        <v>45294.046331019003</v>
      </c>
      <c r="L68" s="100" t="s">
        <v>213</v>
      </c>
      <c r="M68" s="55" t="s">
        <v>48</v>
      </c>
      <c r="N68" s="49" t="s">
        <v>191</v>
      </c>
      <c r="O68" s="54" t="s">
        <v>214</v>
      </c>
      <c r="P68" s="54" t="s">
        <v>215</v>
      </c>
      <c r="Q68" s="50" t="s">
        <v>320</v>
      </c>
      <c r="R68" s="57"/>
      <c r="S68" s="54" t="s">
        <v>68</v>
      </c>
      <c r="T68" s="54" t="s">
        <v>156</v>
      </c>
      <c r="U68" s="54" t="s">
        <v>157</v>
      </c>
      <c r="V68" s="49" t="s">
        <v>248</v>
      </c>
      <c r="W68" s="49" t="s">
        <v>249</v>
      </c>
      <c r="X68" s="54" t="s">
        <v>58</v>
      </c>
      <c r="Y68" s="59">
        <v>45309.726423610999</v>
      </c>
      <c r="Z68" s="54" t="s">
        <v>59</v>
      </c>
      <c r="AA68" s="54" t="s">
        <v>74</v>
      </c>
      <c r="AB68" s="54"/>
      <c r="AC68" s="55" t="s">
        <v>61</v>
      </c>
      <c r="AD68" s="55" t="s">
        <v>61</v>
      </c>
    </row>
    <row r="69" spans="1:30" s="58" customFormat="1" ht="57" hidden="1" customHeight="1" x14ac:dyDescent="0.25">
      <c r="A69" s="54">
        <f>+SUBTOTAL(3,$B$11:B69)</f>
        <v>0</v>
      </c>
      <c r="B69" s="55" t="s">
        <v>108</v>
      </c>
      <c r="C69" s="54" t="s">
        <v>43</v>
      </c>
      <c r="D69" s="54" t="s">
        <v>44</v>
      </c>
      <c r="E69" s="54" t="s">
        <v>45</v>
      </c>
      <c r="F69" s="56" t="s">
        <v>357</v>
      </c>
      <c r="G69" s="48">
        <v>45315.678634258998</v>
      </c>
      <c r="H69" s="56" t="s">
        <v>357</v>
      </c>
      <c r="I69" s="48">
        <v>45315.678634258998</v>
      </c>
      <c r="J69" s="56" t="s">
        <v>357</v>
      </c>
      <c r="K69" s="48">
        <v>45315.678634258998</v>
      </c>
      <c r="L69" s="100" t="s">
        <v>358</v>
      </c>
      <c r="M69" s="55" t="s">
        <v>48</v>
      </c>
      <c r="N69" s="49" t="s">
        <v>191</v>
      </c>
      <c r="O69" s="54" t="s">
        <v>344</v>
      </c>
      <c r="P69" s="54" t="s">
        <v>359</v>
      </c>
      <c r="Q69" s="50" t="s">
        <v>320</v>
      </c>
      <c r="R69" s="57"/>
      <c r="S69" s="54" t="s">
        <v>68</v>
      </c>
      <c r="T69" s="54" t="s">
        <v>156</v>
      </c>
      <c r="U69" s="54" t="s">
        <v>157</v>
      </c>
      <c r="V69" s="49" t="s">
        <v>217</v>
      </c>
      <c r="W69" s="49" t="s">
        <v>218</v>
      </c>
      <c r="X69" s="54" t="s">
        <v>58</v>
      </c>
      <c r="Y69" s="59">
        <v>45320.695972221998</v>
      </c>
      <c r="Z69" s="54" t="s">
        <v>59</v>
      </c>
      <c r="AA69" s="54" t="s">
        <v>74</v>
      </c>
      <c r="AB69" s="54"/>
      <c r="AC69" s="55" t="s">
        <v>82</v>
      </c>
      <c r="AD69" s="55" t="s">
        <v>82</v>
      </c>
    </row>
    <row r="70" spans="1:30" s="58" customFormat="1" ht="57" hidden="1" customHeight="1" x14ac:dyDescent="0.25">
      <c r="A70" s="54">
        <f>+SUBTOTAL(3,$B$11:B70)</f>
        <v>0</v>
      </c>
      <c r="B70" s="55" t="s">
        <v>108</v>
      </c>
      <c r="C70" s="54" t="s">
        <v>43</v>
      </c>
      <c r="D70" s="54" t="s">
        <v>44</v>
      </c>
      <c r="E70" s="54" t="s">
        <v>45</v>
      </c>
      <c r="F70" s="56" t="s">
        <v>360</v>
      </c>
      <c r="G70" s="48">
        <v>45295.93556713</v>
      </c>
      <c r="H70" s="56" t="s">
        <v>360</v>
      </c>
      <c r="I70" s="48">
        <v>45295.93556713</v>
      </c>
      <c r="J70" s="56" t="s">
        <v>360</v>
      </c>
      <c r="K70" s="48">
        <v>45295.93556713</v>
      </c>
      <c r="L70" s="100" t="s">
        <v>307</v>
      </c>
      <c r="M70" s="55" t="s">
        <v>48</v>
      </c>
      <c r="N70" s="49" t="s">
        <v>242</v>
      </c>
      <c r="O70" s="54" t="s">
        <v>308</v>
      </c>
      <c r="P70" s="54" t="s">
        <v>309</v>
      </c>
      <c r="Q70" s="50" t="s">
        <v>338</v>
      </c>
      <c r="R70" s="57"/>
      <c r="S70" s="54" t="s">
        <v>361</v>
      </c>
      <c r="T70" s="54" t="s">
        <v>362</v>
      </c>
      <c r="U70" s="54" t="s">
        <v>363</v>
      </c>
      <c r="V70" s="49" t="s">
        <v>80</v>
      </c>
      <c r="W70" s="49" t="s">
        <v>81</v>
      </c>
      <c r="X70" s="54" t="s">
        <v>58</v>
      </c>
      <c r="Y70" s="59">
        <v>45299.530590278002</v>
      </c>
      <c r="Z70" s="54" t="s">
        <v>105</v>
      </c>
      <c r="AA70" s="54" t="s">
        <v>74</v>
      </c>
      <c r="AB70" s="54"/>
      <c r="AC70" s="55" t="s">
        <v>61</v>
      </c>
      <c r="AD70" s="55" t="s">
        <v>61</v>
      </c>
    </row>
    <row r="71" spans="1:30" s="58" customFormat="1" ht="57" hidden="1" customHeight="1" x14ac:dyDescent="0.25">
      <c r="A71" s="54">
        <f>+SUBTOTAL(3,$B$11:B71)</f>
        <v>0</v>
      </c>
      <c r="B71" s="55" t="s">
        <v>42</v>
      </c>
      <c r="C71" s="54" t="s">
        <v>43</v>
      </c>
      <c r="D71" s="54" t="s">
        <v>44</v>
      </c>
      <c r="E71" s="54" t="s">
        <v>45</v>
      </c>
      <c r="F71" s="56" t="s">
        <v>364</v>
      </c>
      <c r="G71" s="48">
        <v>45308.913217592999</v>
      </c>
      <c r="H71" s="56" t="s">
        <v>364</v>
      </c>
      <c r="I71" s="48">
        <v>45308.913217592999</v>
      </c>
      <c r="J71" s="56" t="s">
        <v>364</v>
      </c>
      <c r="K71" s="48">
        <v>45308.913217592999</v>
      </c>
      <c r="L71" s="100" t="s">
        <v>205</v>
      </c>
      <c r="M71" s="55" t="s">
        <v>111</v>
      </c>
      <c r="N71" s="49" t="s">
        <v>191</v>
      </c>
      <c r="O71" s="54" t="s">
        <v>192</v>
      </c>
      <c r="P71" s="54" t="s">
        <v>206</v>
      </c>
      <c r="Q71" s="50" t="s">
        <v>320</v>
      </c>
      <c r="R71" s="57"/>
      <c r="S71" s="54" t="s">
        <v>68</v>
      </c>
      <c r="T71" s="54" t="s">
        <v>69</v>
      </c>
      <c r="U71" s="54" t="s">
        <v>79</v>
      </c>
      <c r="V71" s="49" t="s">
        <v>71</v>
      </c>
      <c r="W71" s="49" t="s">
        <v>72</v>
      </c>
      <c r="X71" s="54" t="s">
        <v>58</v>
      </c>
      <c r="Y71" s="59">
        <v>45320.529907406999</v>
      </c>
      <c r="Z71" s="54" t="s">
        <v>59</v>
      </c>
      <c r="AA71" s="54" t="s">
        <v>74</v>
      </c>
      <c r="AB71" s="54"/>
      <c r="AC71" s="55" t="s">
        <v>82</v>
      </c>
      <c r="AD71" s="55" t="s">
        <v>82</v>
      </c>
    </row>
    <row r="72" spans="1:30" s="58" customFormat="1" ht="57" hidden="1" customHeight="1" x14ac:dyDescent="0.25">
      <c r="A72" s="54">
        <f>+SUBTOTAL(3,$B$11:B72)</f>
        <v>0</v>
      </c>
      <c r="B72" s="55" t="s">
        <v>42</v>
      </c>
      <c r="C72" s="54" t="s">
        <v>43</v>
      </c>
      <c r="D72" s="54" t="s">
        <v>44</v>
      </c>
      <c r="E72" s="54" t="s">
        <v>45</v>
      </c>
      <c r="F72" s="56" t="s">
        <v>365</v>
      </c>
      <c r="G72" s="48">
        <v>45312.441446759003</v>
      </c>
      <c r="H72" s="56" t="s">
        <v>365</v>
      </c>
      <c r="I72" s="48">
        <v>45312.441446759003</v>
      </c>
      <c r="J72" s="56" t="s">
        <v>365</v>
      </c>
      <c r="K72" s="48">
        <v>45312.441446759003</v>
      </c>
      <c r="L72" s="100" t="s">
        <v>366</v>
      </c>
      <c r="M72" s="55" t="s">
        <v>48</v>
      </c>
      <c r="N72" s="49" t="s">
        <v>191</v>
      </c>
      <c r="O72" s="54" t="s">
        <v>367</v>
      </c>
      <c r="P72" s="54" t="s">
        <v>368</v>
      </c>
      <c r="Q72" s="50" t="s">
        <v>320</v>
      </c>
      <c r="R72" s="57"/>
      <c r="S72" s="54" t="s">
        <v>68</v>
      </c>
      <c r="T72" s="54" t="s">
        <v>161</v>
      </c>
      <c r="U72" s="54" t="s">
        <v>162</v>
      </c>
      <c r="V72" s="49" t="s">
        <v>98</v>
      </c>
      <c r="W72" s="49" t="s">
        <v>99</v>
      </c>
      <c r="X72" s="54" t="s">
        <v>58</v>
      </c>
      <c r="Y72" s="59">
        <v>45320.727974537003</v>
      </c>
      <c r="Z72" s="54" t="s">
        <v>59</v>
      </c>
      <c r="AA72" s="54" t="s">
        <v>74</v>
      </c>
      <c r="AB72" s="54"/>
      <c r="AC72" s="55" t="s">
        <v>75</v>
      </c>
      <c r="AD72" s="55" t="s">
        <v>75</v>
      </c>
    </row>
    <row r="73" spans="1:30" s="58" customFormat="1" ht="57" hidden="1" customHeight="1" x14ac:dyDescent="0.25">
      <c r="A73" s="54">
        <f>+SUBTOTAL(3,$B$11:B73)</f>
        <v>0</v>
      </c>
      <c r="B73" s="55" t="s">
        <v>42</v>
      </c>
      <c r="C73" s="54" t="s">
        <v>43</v>
      </c>
      <c r="D73" s="54" t="s">
        <v>44</v>
      </c>
      <c r="E73" s="54" t="s">
        <v>45</v>
      </c>
      <c r="F73" s="56" t="s">
        <v>369</v>
      </c>
      <c r="G73" s="48">
        <v>45321.541782407003</v>
      </c>
      <c r="H73" s="56" t="s">
        <v>369</v>
      </c>
      <c r="I73" s="48">
        <v>45321.541782407003</v>
      </c>
      <c r="J73" s="56" t="s">
        <v>369</v>
      </c>
      <c r="K73" s="48">
        <v>45321.541782407003</v>
      </c>
      <c r="L73" s="100" t="s">
        <v>370</v>
      </c>
      <c r="M73" s="55" t="s">
        <v>48</v>
      </c>
      <c r="N73" s="49" t="s">
        <v>191</v>
      </c>
      <c r="O73" s="54" t="s">
        <v>371</v>
      </c>
      <c r="P73" s="54" t="s">
        <v>372</v>
      </c>
      <c r="Q73" s="50" t="s">
        <v>320</v>
      </c>
      <c r="R73" s="57"/>
      <c r="S73" s="54" t="s">
        <v>68</v>
      </c>
      <c r="T73" s="54" t="s">
        <v>125</v>
      </c>
      <c r="U73" s="54" t="s">
        <v>126</v>
      </c>
      <c r="V73" s="49" t="s">
        <v>80</v>
      </c>
      <c r="W73" s="49" t="s">
        <v>81</v>
      </c>
      <c r="X73" s="54" t="s">
        <v>58</v>
      </c>
      <c r="Y73" s="59"/>
      <c r="Z73" s="54" t="s">
        <v>59</v>
      </c>
      <c r="AA73" s="54" t="s">
        <v>74</v>
      </c>
      <c r="AB73" s="54"/>
      <c r="AC73" s="55" t="s">
        <v>82</v>
      </c>
      <c r="AD73" s="55" t="s">
        <v>82</v>
      </c>
    </row>
    <row r="74" spans="1:30" s="58" customFormat="1" ht="57" hidden="1" customHeight="1" x14ac:dyDescent="0.25">
      <c r="A74" s="54">
        <f>+SUBTOTAL(3,$B$11:B74)</f>
        <v>0</v>
      </c>
      <c r="B74" s="55" t="s">
        <v>42</v>
      </c>
      <c r="C74" s="54" t="s">
        <v>43</v>
      </c>
      <c r="D74" s="54" t="s">
        <v>44</v>
      </c>
      <c r="E74" s="54" t="s">
        <v>45</v>
      </c>
      <c r="F74" s="56" t="s">
        <v>373</v>
      </c>
      <c r="G74" s="48">
        <v>45306.739016204003</v>
      </c>
      <c r="H74" s="56" t="s">
        <v>373</v>
      </c>
      <c r="I74" s="48">
        <v>45306.739016204003</v>
      </c>
      <c r="J74" s="56" t="s">
        <v>373</v>
      </c>
      <c r="K74" s="48">
        <v>45306.739016204003</v>
      </c>
      <c r="L74" s="100" t="s">
        <v>374</v>
      </c>
      <c r="M74" s="55" t="s">
        <v>111</v>
      </c>
      <c r="N74" s="49" t="s">
        <v>242</v>
      </c>
      <c r="O74" s="54" t="s">
        <v>308</v>
      </c>
      <c r="P74" s="54" t="s">
        <v>375</v>
      </c>
      <c r="Q74" s="50" t="s">
        <v>338</v>
      </c>
      <c r="R74" s="57"/>
      <c r="S74" s="54" t="s">
        <v>68</v>
      </c>
      <c r="T74" s="54" t="s">
        <v>156</v>
      </c>
      <c r="U74" s="54" t="s">
        <v>376</v>
      </c>
      <c r="V74" s="49" t="s">
        <v>229</v>
      </c>
      <c r="W74" s="49" t="s">
        <v>230</v>
      </c>
      <c r="X74" s="54" t="s">
        <v>58</v>
      </c>
      <c r="Y74" s="59">
        <v>45308.406886573997</v>
      </c>
      <c r="Z74" s="54" t="s">
        <v>105</v>
      </c>
      <c r="AA74" s="54" t="s">
        <v>74</v>
      </c>
      <c r="AB74" s="54"/>
      <c r="AC74" s="55" t="s">
        <v>75</v>
      </c>
      <c r="AD74" s="55" t="s">
        <v>75</v>
      </c>
    </row>
    <row r="75" spans="1:30" s="58" customFormat="1" ht="57" hidden="1" customHeight="1" x14ac:dyDescent="0.25">
      <c r="A75" s="54">
        <f>+SUBTOTAL(3,$B$11:B75)</f>
        <v>0</v>
      </c>
      <c r="B75" s="55" t="s">
        <v>42</v>
      </c>
      <c r="C75" s="54" t="s">
        <v>43</v>
      </c>
      <c r="D75" s="54" t="s">
        <v>44</v>
      </c>
      <c r="E75" s="54" t="s">
        <v>45</v>
      </c>
      <c r="F75" s="56" t="s">
        <v>377</v>
      </c>
      <c r="G75" s="48">
        <v>45307.670752315003</v>
      </c>
      <c r="H75" s="56" t="s">
        <v>377</v>
      </c>
      <c r="I75" s="48">
        <v>45307.670752315003</v>
      </c>
      <c r="J75" s="56" t="s">
        <v>377</v>
      </c>
      <c r="K75" s="48">
        <v>45307.670752315003</v>
      </c>
      <c r="L75" s="100" t="s">
        <v>378</v>
      </c>
      <c r="M75" s="55" t="s">
        <v>48</v>
      </c>
      <c r="N75" s="49" t="s">
        <v>379</v>
      </c>
      <c r="O75" s="54" t="s">
        <v>380</v>
      </c>
      <c r="P75" s="54" t="s">
        <v>381</v>
      </c>
      <c r="Q75" s="50" t="s">
        <v>382</v>
      </c>
      <c r="R75" s="57"/>
      <c r="S75" s="54" t="s">
        <v>68</v>
      </c>
      <c r="T75" s="54" t="s">
        <v>125</v>
      </c>
      <c r="U75" s="54" t="s">
        <v>224</v>
      </c>
      <c r="V75" s="49" t="s">
        <v>80</v>
      </c>
      <c r="W75" s="49" t="s">
        <v>81</v>
      </c>
      <c r="X75" s="54" t="s">
        <v>58</v>
      </c>
      <c r="Y75" s="59">
        <v>45321.718923610999</v>
      </c>
      <c r="Z75" s="54" t="s">
        <v>59</v>
      </c>
      <c r="AA75" s="54" t="s">
        <v>74</v>
      </c>
      <c r="AB75" s="54"/>
      <c r="AC75" s="55" t="s">
        <v>383</v>
      </c>
      <c r="AD75" s="55" t="s">
        <v>383</v>
      </c>
    </row>
    <row r="76" spans="1:30" s="58" customFormat="1" ht="57" hidden="1" customHeight="1" x14ac:dyDescent="0.25">
      <c r="A76" s="54">
        <f>+SUBTOTAL(3,$B$11:B76)</f>
        <v>0</v>
      </c>
      <c r="B76" s="55" t="s">
        <v>108</v>
      </c>
      <c r="C76" s="54" t="s">
        <v>43</v>
      </c>
      <c r="D76" s="54" t="s">
        <v>44</v>
      </c>
      <c r="E76" s="54" t="s">
        <v>45</v>
      </c>
      <c r="F76" s="56" t="s">
        <v>384</v>
      </c>
      <c r="G76" s="48">
        <v>45302.625868055999</v>
      </c>
      <c r="H76" s="56" t="s">
        <v>384</v>
      </c>
      <c r="I76" s="48">
        <v>45302.625868055999</v>
      </c>
      <c r="J76" s="56" t="s">
        <v>384</v>
      </c>
      <c r="K76" s="48">
        <v>45302.625868055999</v>
      </c>
      <c r="L76" s="100" t="s">
        <v>340</v>
      </c>
      <c r="M76" s="55" t="s">
        <v>48</v>
      </c>
      <c r="N76" s="49" t="s">
        <v>242</v>
      </c>
      <c r="O76" s="54" t="s">
        <v>308</v>
      </c>
      <c r="P76" s="54" t="s">
        <v>341</v>
      </c>
      <c r="Q76" s="50" t="s">
        <v>338</v>
      </c>
      <c r="R76" s="57"/>
      <c r="S76" s="54" t="s">
        <v>68</v>
      </c>
      <c r="T76" s="54" t="s">
        <v>156</v>
      </c>
      <c r="U76" s="54" t="s">
        <v>157</v>
      </c>
      <c r="V76" s="49" t="s">
        <v>147</v>
      </c>
      <c r="W76" s="49" t="s">
        <v>148</v>
      </c>
      <c r="X76" s="54" t="s">
        <v>58</v>
      </c>
      <c r="Y76" s="59">
        <v>45309.440648147996</v>
      </c>
      <c r="Z76" s="54" t="s">
        <v>105</v>
      </c>
      <c r="AA76" s="54" t="s">
        <v>74</v>
      </c>
      <c r="AB76" s="54"/>
      <c r="AC76" s="55" t="s">
        <v>75</v>
      </c>
      <c r="AD76" s="55" t="s">
        <v>75</v>
      </c>
    </row>
    <row r="77" spans="1:30" s="58" customFormat="1" ht="57" hidden="1" customHeight="1" x14ac:dyDescent="0.25">
      <c r="A77" s="54">
        <f>+SUBTOTAL(3,$B$11:B77)</f>
        <v>0</v>
      </c>
      <c r="B77" s="55" t="s">
        <v>42</v>
      </c>
      <c r="C77" s="54" t="s">
        <v>43</v>
      </c>
      <c r="D77" s="54" t="s">
        <v>44</v>
      </c>
      <c r="E77" s="54" t="s">
        <v>45</v>
      </c>
      <c r="F77" s="56" t="s">
        <v>385</v>
      </c>
      <c r="G77" s="48">
        <v>45301.094525462999</v>
      </c>
      <c r="H77" s="56" t="s">
        <v>385</v>
      </c>
      <c r="I77" s="48">
        <v>45301.094525462999</v>
      </c>
      <c r="J77" s="56" t="s">
        <v>385</v>
      </c>
      <c r="K77" s="48">
        <v>45301.094525462999</v>
      </c>
      <c r="L77" s="100" t="s">
        <v>307</v>
      </c>
      <c r="M77" s="55" t="s">
        <v>48</v>
      </c>
      <c r="N77" s="49" t="s">
        <v>242</v>
      </c>
      <c r="O77" s="54" t="s">
        <v>308</v>
      </c>
      <c r="P77" s="54" t="s">
        <v>309</v>
      </c>
      <c r="Q77" s="50" t="s">
        <v>338</v>
      </c>
      <c r="R77" s="57"/>
      <c r="S77" s="54" t="s">
        <v>361</v>
      </c>
      <c r="T77" s="54" t="s">
        <v>362</v>
      </c>
      <c r="U77" s="54" t="s">
        <v>363</v>
      </c>
      <c r="V77" s="49" t="s">
        <v>80</v>
      </c>
      <c r="W77" s="49" t="s">
        <v>81</v>
      </c>
      <c r="X77" s="54" t="s">
        <v>58</v>
      </c>
      <c r="Y77" s="59">
        <v>45301.732708333002</v>
      </c>
      <c r="Z77" s="54" t="s">
        <v>105</v>
      </c>
      <c r="AA77" s="54" t="s">
        <v>74</v>
      </c>
      <c r="AB77" s="54"/>
      <c r="AC77" s="55" t="s">
        <v>61</v>
      </c>
      <c r="AD77" s="55" t="s">
        <v>61</v>
      </c>
    </row>
    <row r="78" spans="1:30" s="58" customFormat="1" ht="57" hidden="1" customHeight="1" x14ac:dyDescent="0.25">
      <c r="A78" s="54">
        <f>+SUBTOTAL(3,$B$11:B78)</f>
        <v>0</v>
      </c>
      <c r="B78" s="55" t="s">
        <v>108</v>
      </c>
      <c r="C78" s="54" t="s">
        <v>43</v>
      </c>
      <c r="D78" s="54" t="s">
        <v>44</v>
      </c>
      <c r="E78" s="54" t="s">
        <v>45</v>
      </c>
      <c r="F78" s="56" t="s">
        <v>386</v>
      </c>
      <c r="G78" s="48">
        <v>45306.695057869998</v>
      </c>
      <c r="H78" s="56" t="s">
        <v>386</v>
      </c>
      <c r="I78" s="48">
        <v>45306.695057869998</v>
      </c>
      <c r="J78" s="56" t="s">
        <v>386</v>
      </c>
      <c r="K78" s="48">
        <v>45306.695057869998</v>
      </c>
      <c r="L78" s="100" t="s">
        <v>307</v>
      </c>
      <c r="M78" s="55" t="s">
        <v>48</v>
      </c>
      <c r="N78" s="49" t="s">
        <v>242</v>
      </c>
      <c r="O78" s="54" t="s">
        <v>308</v>
      </c>
      <c r="P78" s="54" t="s">
        <v>309</v>
      </c>
      <c r="Q78" s="50" t="s">
        <v>338</v>
      </c>
      <c r="R78" s="57"/>
      <c r="S78" s="54" t="s">
        <v>68</v>
      </c>
      <c r="T78" s="54" t="s">
        <v>156</v>
      </c>
      <c r="U78" s="54" t="s">
        <v>157</v>
      </c>
      <c r="V78" s="49" t="s">
        <v>80</v>
      </c>
      <c r="W78" s="49" t="s">
        <v>81</v>
      </c>
      <c r="X78" s="54" t="s">
        <v>58</v>
      </c>
      <c r="Y78" s="59">
        <v>45307.473703704003</v>
      </c>
      <c r="Z78" s="54" t="s">
        <v>105</v>
      </c>
      <c r="AA78" s="54" t="s">
        <v>74</v>
      </c>
      <c r="AB78" s="54"/>
      <c r="AC78" s="55" t="s">
        <v>61</v>
      </c>
      <c r="AD78" s="55" t="s">
        <v>61</v>
      </c>
    </row>
    <row r="79" spans="1:30" s="58" customFormat="1" ht="57" hidden="1" customHeight="1" x14ac:dyDescent="0.25">
      <c r="A79" s="54">
        <f>+SUBTOTAL(3,$B$11:B79)</f>
        <v>0</v>
      </c>
      <c r="B79" s="55" t="s">
        <v>42</v>
      </c>
      <c r="C79" s="54" t="s">
        <v>43</v>
      </c>
      <c r="D79" s="54" t="s">
        <v>44</v>
      </c>
      <c r="E79" s="54" t="s">
        <v>45</v>
      </c>
      <c r="F79" s="56" t="s">
        <v>387</v>
      </c>
      <c r="G79" s="48">
        <v>45294.460879630002</v>
      </c>
      <c r="H79" s="56" t="s">
        <v>387</v>
      </c>
      <c r="I79" s="48">
        <v>45294.460879630002</v>
      </c>
      <c r="J79" s="56" t="s">
        <v>387</v>
      </c>
      <c r="K79" s="48">
        <v>45294.460879630002</v>
      </c>
      <c r="L79" s="100" t="s">
        <v>388</v>
      </c>
      <c r="M79" s="55" t="s">
        <v>48</v>
      </c>
      <c r="N79" s="49" t="s">
        <v>379</v>
      </c>
      <c r="O79" s="54" t="s">
        <v>389</v>
      </c>
      <c r="P79" s="54" t="s">
        <v>390</v>
      </c>
      <c r="Q79" s="50" t="s">
        <v>391</v>
      </c>
      <c r="R79" s="57"/>
      <c r="S79" s="54" t="s">
        <v>68</v>
      </c>
      <c r="T79" s="54" t="s">
        <v>69</v>
      </c>
      <c r="U79" s="54" t="s">
        <v>70</v>
      </c>
      <c r="V79" s="49" t="s">
        <v>71</v>
      </c>
      <c r="W79" s="49" t="s">
        <v>72</v>
      </c>
      <c r="X79" s="54" t="s">
        <v>58</v>
      </c>
      <c r="Y79" s="59">
        <v>45307.751030093001</v>
      </c>
      <c r="Z79" s="54" t="s">
        <v>59</v>
      </c>
      <c r="AA79" s="54" t="s">
        <v>74</v>
      </c>
      <c r="AB79" s="54"/>
      <c r="AC79" s="55" t="s">
        <v>82</v>
      </c>
      <c r="AD79" s="55" t="s">
        <v>82</v>
      </c>
    </row>
    <row r="80" spans="1:30" s="58" customFormat="1" ht="57" hidden="1" customHeight="1" x14ac:dyDescent="0.25">
      <c r="A80" s="54">
        <f>+SUBTOTAL(3,$B$11:B80)</f>
        <v>0</v>
      </c>
      <c r="B80" s="55" t="s">
        <v>42</v>
      </c>
      <c r="C80" s="54" t="s">
        <v>43</v>
      </c>
      <c r="D80" s="54" t="s">
        <v>44</v>
      </c>
      <c r="E80" s="54" t="s">
        <v>45</v>
      </c>
      <c r="F80" s="56" t="s">
        <v>392</v>
      </c>
      <c r="G80" s="48">
        <v>45299.826342592998</v>
      </c>
      <c r="H80" s="56" t="s">
        <v>392</v>
      </c>
      <c r="I80" s="48">
        <v>45299.826342592998</v>
      </c>
      <c r="J80" s="56" t="s">
        <v>392</v>
      </c>
      <c r="K80" s="48">
        <v>45299.826342592998</v>
      </c>
      <c r="L80" s="100" t="s">
        <v>393</v>
      </c>
      <c r="M80" s="55" t="s">
        <v>48</v>
      </c>
      <c r="N80" s="49" t="s">
        <v>379</v>
      </c>
      <c r="O80" s="54" t="s">
        <v>394</v>
      </c>
      <c r="P80" s="54" t="s">
        <v>395</v>
      </c>
      <c r="Q80" s="50" t="s">
        <v>391</v>
      </c>
      <c r="R80" s="57"/>
      <c r="S80" s="54" t="s">
        <v>68</v>
      </c>
      <c r="T80" s="54" t="s">
        <v>69</v>
      </c>
      <c r="U80" s="54" t="s">
        <v>396</v>
      </c>
      <c r="V80" s="49" t="s">
        <v>115</v>
      </c>
      <c r="W80" s="49" t="s">
        <v>116</v>
      </c>
      <c r="X80" s="54" t="s">
        <v>58</v>
      </c>
      <c r="Y80" s="59">
        <v>45307.745266204001</v>
      </c>
      <c r="Z80" s="54" t="s">
        <v>59</v>
      </c>
      <c r="AA80" s="54" t="s">
        <v>74</v>
      </c>
      <c r="AB80" s="54"/>
      <c r="AC80" s="55" t="s">
        <v>75</v>
      </c>
      <c r="AD80" s="55" t="s">
        <v>75</v>
      </c>
    </row>
    <row r="81" spans="1:30" s="58" customFormat="1" ht="57" hidden="1" customHeight="1" x14ac:dyDescent="0.25">
      <c r="A81" s="54">
        <f>+SUBTOTAL(3,$B$11:B81)</f>
        <v>0</v>
      </c>
      <c r="B81" s="55" t="s">
        <v>42</v>
      </c>
      <c r="C81" s="54" t="s">
        <v>43</v>
      </c>
      <c r="D81" s="54" t="s">
        <v>44</v>
      </c>
      <c r="E81" s="54" t="s">
        <v>45</v>
      </c>
      <c r="F81" s="56" t="s">
        <v>397</v>
      </c>
      <c r="G81" s="48">
        <v>45309.560902778001</v>
      </c>
      <c r="H81" s="56" t="s">
        <v>397</v>
      </c>
      <c r="I81" s="48">
        <v>45309.560902778001</v>
      </c>
      <c r="J81" s="56" t="s">
        <v>397</v>
      </c>
      <c r="K81" s="48">
        <v>45309.560902778001</v>
      </c>
      <c r="L81" s="100" t="s">
        <v>307</v>
      </c>
      <c r="M81" s="55" t="s">
        <v>48</v>
      </c>
      <c r="N81" s="49" t="s">
        <v>242</v>
      </c>
      <c r="O81" s="54" t="s">
        <v>308</v>
      </c>
      <c r="P81" s="54" t="s">
        <v>309</v>
      </c>
      <c r="Q81" s="50" t="s">
        <v>338</v>
      </c>
      <c r="R81" s="57"/>
      <c r="S81" s="54" t="s">
        <v>68</v>
      </c>
      <c r="T81" s="54" t="s">
        <v>137</v>
      </c>
      <c r="U81" s="54" t="s">
        <v>138</v>
      </c>
      <c r="V81" s="49" t="s">
        <v>80</v>
      </c>
      <c r="W81" s="49" t="s">
        <v>81</v>
      </c>
      <c r="X81" s="54" t="s">
        <v>58</v>
      </c>
      <c r="Y81" s="59">
        <v>45309.666064814999</v>
      </c>
      <c r="Z81" s="54" t="s">
        <v>105</v>
      </c>
      <c r="AA81" s="54" t="s">
        <v>74</v>
      </c>
      <c r="AB81" s="54"/>
      <c r="AC81" s="55" t="s">
        <v>61</v>
      </c>
      <c r="AD81" s="55" t="s">
        <v>61</v>
      </c>
    </row>
    <row r="82" spans="1:30" s="58" customFormat="1" ht="57" hidden="1" customHeight="1" x14ac:dyDescent="0.25">
      <c r="A82" s="54">
        <f>+SUBTOTAL(3,$B$11:B82)</f>
        <v>0</v>
      </c>
      <c r="B82" s="55" t="s">
        <v>42</v>
      </c>
      <c r="C82" s="54" t="s">
        <v>43</v>
      </c>
      <c r="D82" s="54" t="s">
        <v>44</v>
      </c>
      <c r="E82" s="54" t="s">
        <v>45</v>
      </c>
      <c r="F82" s="56" t="s">
        <v>398</v>
      </c>
      <c r="G82" s="48">
        <v>45314.792303241004</v>
      </c>
      <c r="H82" s="56" t="s">
        <v>398</v>
      </c>
      <c r="I82" s="48">
        <v>45314.792303241004</v>
      </c>
      <c r="J82" s="56" t="s">
        <v>398</v>
      </c>
      <c r="K82" s="48">
        <v>45314.792303240742</v>
      </c>
      <c r="L82" s="100" t="s">
        <v>399</v>
      </c>
      <c r="M82" s="55" t="s">
        <v>48</v>
      </c>
      <c r="N82" s="49" t="s">
        <v>379</v>
      </c>
      <c r="O82" s="54" t="s">
        <v>389</v>
      </c>
      <c r="P82" s="54" t="s">
        <v>400</v>
      </c>
      <c r="Q82" s="50" t="s">
        <v>391</v>
      </c>
      <c r="R82" s="57"/>
      <c r="S82" s="54" t="s">
        <v>68</v>
      </c>
      <c r="T82" s="54" t="s">
        <v>69</v>
      </c>
      <c r="U82" s="54" t="s">
        <v>79</v>
      </c>
      <c r="V82" s="49" t="s">
        <v>71</v>
      </c>
      <c r="W82" s="49" t="s">
        <v>72</v>
      </c>
      <c r="X82" s="54" t="s">
        <v>58</v>
      </c>
      <c r="Y82" s="59"/>
      <c r="Z82" s="54" t="s">
        <v>59</v>
      </c>
      <c r="AA82" s="54" t="s">
        <v>74</v>
      </c>
      <c r="AB82" s="54"/>
      <c r="AC82" s="55" t="s">
        <v>82</v>
      </c>
      <c r="AD82" s="55" t="s">
        <v>82</v>
      </c>
    </row>
    <row r="83" spans="1:30" s="58" customFormat="1" ht="57" hidden="1" customHeight="1" x14ac:dyDescent="0.25">
      <c r="A83" s="54">
        <f>+SUBTOTAL(3,$B$11:B83)</f>
        <v>0</v>
      </c>
      <c r="B83" s="55" t="s">
        <v>108</v>
      </c>
      <c r="C83" s="54" t="s">
        <v>43</v>
      </c>
      <c r="D83" s="54" t="s">
        <v>44</v>
      </c>
      <c r="E83" s="54" t="s">
        <v>45</v>
      </c>
      <c r="F83" s="56" t="s">
        <v>401</v>
      </c>
      <c r="G83" s="48">
        <v>45297.708599537</v>
      </c>
      <c r="H83" s="56" t="s">
        <v>401</v>
      </c>
      <c r="I83" s="48">
        <v>45297.708599537</v>
      </c>
      <c r="J83" s="56" t="s">
        <v>401</v>
      </c>
      <c r="K83" s="48">
        <v>45297.708599537</v>
      </c>
      <c r="L83" s="100" t="s">
        <v>340</v>
      </c>
      <c r="M83" s="55" t="s">
        <v>48</v>
      </c>
      <c r="N83" s="49" t="s">
        <v>242</v>
      </c>
      <c r="O83" s="54" t="s">
        <v>308</v>
      </c>
      <c r="P83" s="54" t="s">
        <v>341</v>
      </c>
      <c r="Q83" s="50" t="s">
        <v>338</v>
      </c>
      <c r="R83" s="57"/>
      <c r="S83" s="54" t="s">
        <v>68</v>
      </c>
      <c r="T83" s="54" t="s">
        <v>156</v>
      </c>
      <c r="U83" s="54" t="s">
        <v>157</v>
      </c>
      <c r="V83" s="49" t="s">
        <v>217</v>
      </c>
      <c r="W83" s="49" t="s">
        <v>218</v>
      </c>
      <c r="X83" s="54" t="s">
        <v>58</v>
      </c>
      <c r="Y83" s="59">
        <v>45309.439918980999</v>
      </c>
      <c r="Z83" s="54" t="s">
        <v>59</v>
      </c>
      <c r="AA83" s="54" t="s">
        <v>74</v>
      </c>
      <c r="AB83" s="54"/>
      <c r="AC83" s="55" t="s">
        <v>75</v>
      </c>
      <c r="AD83" s="55" t="s">
        <v>75</v>
      </c>
    </row>
    <row r="84" spans="1:30" s="58" customFormat="1" ht="57" hidden="1" customHeight="1" x14ac:dyDescent="0.25">
      <c r="A84" s="54">
        <f>+SUBTOTAL(3,$B$11:B84)</f>
        <v>0</v>
      </c>
      <c r="B84" s="55" t="s">
        <v>42</v>
      </c>
      <c r="C84" s="54" t="s">
        <v>43</v>
      </c>
      <c r="D84" s="54" t="s">
        <v>44</v>
      </c>
      <c r="E84" s="54" t="s">
        <v>45</v>
      </c>
      <c r="F84" s="56" t="s">
        <v>402</v>
      </c>
      <c r="G84" s="48">
        <v>45300.417071759002</v>
      </c>
      <c r="H84" s="56" t="s">
        <v>402</v>
      </c>
      <c r="I84" s="48">
        <v>45300.417071759002</v>
      </c>
      <c r="J84" s="56" t="s">
        <v>402</v>
      </c>
      <c r="K84" s="48">
        <v>45300.417071759002</v>
      </c>
      <c r="L84" s="100" t="s">
        <v>403</v>
      </c>
      <c r="M84" s="55" t="s">
        <v>48</v>
      </c>
      <c r="N84" s="49" t="s">
        <v>379</v>
      </c>
      <c r="O84" s="54" t="s">
        <v>404</v>
      </c>
      <c r="P84" s="54" t="s">
        <v>405</v>
      </c>
      <c r="Q84" s="50" t="s">
        <v>391</v>
      </c>
      <c r="R84" s="57"/>
      <c r="S84" s="54" t="s">
        <v>68</v>
      </c>
      <c r="T84" s="54" t="s">
        <v>69</v>
      </c>
      <c r="U84" s="54" t="s">
        <v>79</v>
      </c>
      <c r="V84" s="49" t="s">
        <v>71</v>
      </c>
      <c r="W84" s="49" t="s">
        <v>72</v>
      </c>
      <c r="X84" s="54" t="s">
        <v>58</v>
      </c>
      <c r="Y84" s="59">
        <v>45314.607326388999</v>
      </c>
      <c r="Z84" s="54" t="s">
        <v>59</v>
      </c>
      <c r="AA84" s="54" t="s">
        <v>74</v>
      </c>
      <c r="AB84" s="54"/>
      <c r="AC84" s="55" t="s">
        <v>82</v>
      </c>
      <c r="AD84" s="55" t="s">
        <v>82</v>
      </c>
    </row>
    <row r="85" spans="1:30" s="58" customFormat="1" ht="57" hidden="1" customHeight="1" x14ac:dyDescent="0.25">
      <c r="A85" s="54">
        <f>+SUBTOTAL(3,$B$11:B85)</f>
        <v>0</v>
      </c>
      <c r="B85" s="55" t="s">
        <v>406</v>
      </c>
      <c r="C85" s="54" t="s">
        <v>43</v>
      </c>
      <c r="D85" s="54" t="s">
        <v>44</v>
      </c>
      <c r="E85" s="54" t="s">
        <v>45</v>
      </c>
      <c r="F85" s="56" t="s">
        <v>407</v>
      </c>
      <c r="G85" s="48">
        <v>45315.952141203998</v>
      </c>
      <c r="H85" s="56" t="s">
        <v>407</v>
      </c>
      <c r="I85" s="48">
        <v>45315.952141203998</v>
      </c>
      <c r="J85" s="56" t="s">
        <v>407</v>
      </c>
      <c r="K85" s="48">
        <v>45315.952141203998</v>
      </c>
      <c r="L85" s="100" t="s">
        <v>408</v>
      </c>
      <c r="M85" s="55" t="s">
        <v>48</v>
      </c>
      <c r="N85" s="49" t="s">
        <v>242</v>
      </c>
      <c r="O85" s="54" t="s">
        <v>409</v>
      </c>
      <c r="P85" s="54" t="s">
        <v>410</v>
      </c>
      <c r="Q85" s="50" t="s">
        <v>326</v>
      </c>
      <c r="R85" s="57"/>
      <c r="S85" s="54" t="s">
        <v>53</v>
      </c>
      <c r="T85" s="54" t="s">
        <v>411</v>
      </c>
      <c r="U85" s="54" t="s">
        <v>412</v>
      </c>
      <c r="V85" s="49" t="s">
        <v>98</v>
      </c>
      <c r="W85" s="49" t="s">
        <v>99</v>
      </c>
      <c r="X85" s="54" t="s">
        <v>58</v>
      </c>
      <c r="Y85" s="59">
        <v>45320.813437500001</v>
      </c>
      <c r="Z85" s="54" t="s">
        <v>59</v>
      </c>
      <c r="AA85" s="54" t="s">
        <v>74</v>
      </c>
      <c r="AB85" s="54"/>
      <c r="AC85" s="55" t="s">
        <v>75</v>
      </c>
      <c r="AD85" s="55" t="s">
        <v>75</v>
      </c>
    </row>
    <row r="86" spans="1:30" s="58" customFormat="1" ht="57" hidden="1" customHeight="1" x14ac:dyDescent="0.25">
      <c r="A86" s="54">
        <f>+SUBTOTAL(3,$B$11:B86)</f>
        <v>0</v>
      </c>
      <c r="B86" s="55" t="s">
        <v>42</v>
      </c>
      <c r="C86" s="54" t="s">
        <v>43</v>
      </c>
      <c r="D86" s="54" t="s">
        <v>44</v>
      </c>
      <c r="E86" s="54" t="s">
        <v>45</v>
      </c>
      <c r="F86" s="56" t="s">
        <v>413</v>
      </c>
      <c r="G86" s="48">
        <v>45318.703310185003</v>
      </c>
      <c r="H86" s="56" t="s">
        <v>413</v>
      </c>
      <c r="I86" s="48">
        <v>45318.703310185003</v>
      </c>
      <c r="J86" s="56" t="s">
        <v>413</v>
      </c>
      <c r="K86" s="48">
        <v>45318.703310185003</v>
      </c>
      <c r="L86" s="100" t="s">
        <v>414</v>
      </c>
      <c r="M86" s="55" t="s">
        <v>48</v>
      </c>
      <c r="N86" s="49" t="s">
        <v>242</v>
      </c>
      <c r="O86" s="54" t="s">
        <v>324</v>
      </c>
      <c r="P86" s="54" t="s">
        <v>415</v>
      </c>
      <c r="Q86" s="50" t="s">
        <v>326</v>
      </c>
      <c r="R86" s="57"/>
      <c r="S86" s="54" t="s">
        <v>68</v>
      </c>
      <c r="T86" s="54" t="s">
        <v>69</v>
      </c>
      <c r="U86" s="54" t="s">
        <v>327</v>
      </c>
      <c r="V86" s="49" t="s">
        <v>80</v>
      </c>
      <c r="W86" s="49" t="s">
        <v>81</v>
      </c>
      <c r="X86" s="54" t="s">
        <v>58</v>
      </c>
      <c r="Y86" s="59">
        <v>45321.665509259001</v>
      </c>
      <c r="Z86" s="54" t="s">
        <v>59</v>
      </c>
      <c r="AA86" s="54" t="s">
        <v>74</v>
      </c>
      <c r="AB86" s="54"/>
      <c r="AC86" s="55" t="s">
        <v>75</v>
      </c>
      <c r="AD86" s="55" t="s">
        <v>75</v>
      </c>
    </row>
    <row r="87" spans="1:30" s="58" customFormat="1" ht="57" hidden="1" customHeight="1" x14ac:dyDescent="0.25">
      <c r="A87" s="54">
        <f>+SUBTOTAL(3,$B$11:B87)</f>
        <v>0</v>
      </c>
      <c r="B87" s="55" t="s">
        <v>42</v>
      </c>
      <c r="C87" s="54" t="s">
        <v>43</v>
      </c>
      <c r="D87" s="54" t="s">
        <v>44</v>
      </c>
      <c r="E87" s="54" t="s">
        <v>45</v>
      </c>
      <c r="F87" s="56" t="s">
        <v>416</v>
      </c>
      <c r="G87" s="48">
        <v>45313.816377315001</v>
      </c>
      <c r="H87" s="56" t="s">
        <v>416</v>
      </c>
      <c r="I87" s="48">
        <v>45313.816377315001</v>
      </c>
      <c r="J87" s="56" t="s">
        <v>416</v>
      </c>
      <c r="K87" s="48">
        <v>45313.816377315001</v>
      </c>
      <c r="L87" s="100" t="s">
        <v>417</v>
      </c>
      <c r="M87" s="55" t="s">
        <v>48</v>
      </c>
      <c r="N87" s="49" t="s">
        <v>379</v>
      </c>
      <c r="O87" s="54" t="s">
        <v>418</v>
      </c>
      <c r="P87" s="54" t="s">
        <v>419</v>
      </c>
      <c r="Q87" s="50" t="s">
        <v>391</v>
      </c>
      <c r="R87" s="57"/>
      <c r="S87" s="54" t="s">
        <v>68</v>
      </c>
      <c r="T87" s="54" t="s">
        <v>69</v>
      </c>
      <c r="U87" s="54" t="s">
        <v>70</v>
      </c>
      <c r="V87" s="49" t="s">
        <v>71</v>
      </c>
      <c r="W87" s="49" t="s">
        <v>72</v>
      </c>
      <c r="X87" s="54" t="s">
        <v>58</v>
      </c>
      <c r="Y87" s="59"/>
      <c r="Z87" s="54" t="s">
        <v>59</v>
      </c>
      <c r="AA87" s="54" t="s">
        <v>74</v>
      </c>
      <c r="AB87" s="54"/>
      <c r="AC87" s="55" t="s">
        <v>75</v>
      </c>
      <c r="AD87" s="55" t="s">
        <v>75</v>
      </c>
    </row>
    <row r="88" spans="1:30" s="58" customFormat="1" ht="57" hidden="1" customHeight="1" x14ac:dyDescent="0.25">
      <c r="A88" s="54">
        <f>+SUBTOTAL(3,$B$11:B88)</f>
        <v>0</v>
      </c>
      <c r="B88" s="55" t="s">
        <v>42</v>
      </c>
      <c r="C88" s="54" t="s">
        <v>43</v>
      </c>
      <c r="D88" s="54" t="s">
        <v>44</v>
      </c>
      <c r="E88" s="54" t="s">
        <v>45</v>
      </c>
      <c r="F88" s="56" t="s">
        <v>420</v>
      </c>
      <c r="G88" s="48">
        <v>45304.904502315003</v>
      </c>
      <c r="H88" s="56" t="s">
        <v>420</v>
      </c>
      <c r="I88" s="48">
        <v>45304.904502315003</v>
      </c>
      <c r="J88" s="56" t="s">
        <v>420</v>
      </c>
      <c r="K88" s="48">
        <v>45304.904502315003</v>
      </c>
      <c r="L88" s="100" t="s">
        <v>421</v>
      </c>
      <c r="M88" s="55" t="s">
        <v>48</v>
      </c>
      <c r="N88" s="49" t="s">
        <v>379</v>
      </c>
      <c r="O88" s="54" t="s">
        <v>389</v>
      </c>
      <c r="P88" s="54" t="s">
        <v>422</v>
      </c>
      <c r="Q88" s="50" t="s">
        <v>391</v>
      </c>
      <c r="R88" s="57"/>
      <c r="S88" s="54" t="s">
        <v>68</v>
      </c>
      <c r="T88" s="54" t="s">
        <v>69</v>
      </c>
      <c r="U88" s="54" t="s">
        <v>70</v>
      </c>
      <c r="V88" s="49" t="s">
        <v>71</v>
      </c>
      <c r="W88" s="49" t="s">
        <v>72</v>
      </c>
      <c r="X88" s="54" t="s">
        <v>58</v>
      </c>
      <c r="Y88" s="59">
        <v>45317.740416667002</v>
      </c>
      <c r="Z88" s="54" t="s">
        <v>59</v>
      </c>
      <c r="AA88" s="54" t="s">
        <v>74</v>
      </c>
      <c r="AB88" s="54"/>
      <c r="AC88" s="55" t="s">
        <v>75</v>
      </c>
      <c r="AD88" s="55" t="s">
        <v>75</v>
      </c>
    </row>
    <row r="89" spans="1:30" s="58" customFormat="1" ht="57" hidden="1" customHeight="1" x14ac:dyDescent="0.25">
      <c r="A89" s="54">
        <f>+SUBTOTAL(3,$B$11:B89)</f>
        <v>0</v>
      </c>
      <c r="B89" s="55" t="s">
        <v>42</v>
      </c>
      <c r="C89" s="54" t="s">
        <v>43</v>
      </c>
      <c r="D89" s="54" t="s">
        <v>44</v>
      </c>
      <c r="E89" s="54" t="s">
        <v>45</v>
      </c>
      <c r="F89" s="56" t="s">
        <v>423</v>
      </c>
      <c r="G89" s="48">
        <v>45315.498356481003</v>
      </c>
      <c r="H89" s="56" t="s">
        <v>423</v>
      </c>
      <c r="I89" s="48">
        <v>45315.498356481003</v>
      </c>
      <c r="J89" s="56" t="s">
        <v>423</v>
      </c>
      <c r="K89" s="48">
        <v>45315.498356481003</v>
      </c>
      <c r="L89" s="100" t="s">
        <v>378</v>
      </c>
      <c r="M89" s="55" t="s">
        <v>48</v>
      </c>
      <c r="N89" s="49" t="s">
        <v>379</v>
      </c>
      <c r="O89" s="54" t="s">
        <v>380</v>
      </c>
      <c r="P89" s="54" t="s">
        <v>381</v>
      </c>
      <c r="Q89" s="50" t="s">
        <v>391</v>
      </c>
      <c r="R89" s="57"/>
      <c r="S89" s="54" t="s">
        <v>68</v>
      </c>
      <c r="T89" s="54" t="s">
        <v>125</v>
      </c>
      <c r="U89" s="54" t="s">
        <v>224</v>
      </c>
      <c r="V89" s="49" t="s">
        <v>80</v>
      </c>
      <c r="W89" s="49" t="s">
        <v>81</v>
      </c>
      <c r="X89" s="54" t="s">
        <v>58</v>
      </c>
      <c r="Y89" s="59"/>
      <c r="Z89" s="54" t="s">
        <v>59</v>
      </c>
      <c r="AA89" s="54" t="s">
        <v>74</v>
      </c>
      <c r="AB89" s="54"/>
      <c r="AC89" s="55" t="s">
        <v>82</v>
      </c>
      <c r="AD89" s="55" t="s">
        <v>82</v>
      </c>
    </row>
    <row r="90" spans="1:30" s="58" customFormat="1" ht="57" hidden="1" customHeight="1" x14ac:dyDescent="0.25">
      <c r="A90" s="54">
        <f>+SUBTOTAL(3,$B$11:B90)</f>
        <v>0</v>
      </c>
      <c r="B90" s="55" t="s">
        <v>42</v>
      </c>
      <c r="C90" s="54" t="s">
        <v>43</v>
      </c>
      <c r="D90" s="54" t="s">
        <v>44</v>
      </c>
      <c r="E90" s="54" t="s">
        <v>45</v>
      </c>
      <c r="F90" s="56" t="s">
        <v>424</v>
      </c>
      <c r="G90" s="48">
        <v>45315.643252315</v>
      </c>
      <c r="H90" s="56" t="s">
        <v>424</v>
      </c>
      <c r="I90" s="48">
        <v>45315.643252315</v>
      </c>
      <c r="J90" s="56" t="s">
        <v>424</v>
      </c>
      <c r="K90" s="48">
        <v>45315.643252315</v>
      </c>
      <c r="L90" s="100" t="s">
        <v>425</v>
      </c>
      <c r="M90" s="55" t="s">
        <v>48</v>
      </c>
      <c r="N90" s="49" t="s">
        <v>379</v>
      </c>
      <c r="O90" s="54" t="s">
        <v>426</v>
      </c>
      <c r="P90" s="54" t="s">
        <v>427</v>
      </c>
      <c r="Q90" s="50" t="s">
        <v>391</v>
      </c>
      <c r="R90" s="57"/>
      <c r="S90" s="54" t="s">
        <v>68</v>
      </c>
      <c r="T90" s="54" t="s">
        <v>69</v>
      </c>
      <c r="U90" s="54" t="s">
        <v>89</v>
      </c>
      <c r="V90" s="49" t="s">
        <v>71</v>
      </c>
      <c r="W90" s="49" t="s">
        <v>72</v>
      </c>
      <c r="X90" s="54" t="s">
        <v>58</v>
      </c>
      <c r="Y90" s="59"/>
      <c r="Z90" s="54" t="s">
        <v>59</v>
      </c>
      <c r="AA90" s="54" t="s">
        <v>74</v>
      </c>
      <c r="AB90" s="54"/>
      <c r="AC90" s="55" t="s">
        <v>117</v>
      </c>
      <c r="AD90" s="55" t="s">
        <v>117</v>
      </c>
    </row>
    <row r="91" spans="1:30" s="58" customFormat="1" ht="57" hidden="1" customHeight="1" x14ac:dyDescent="0.25">
      <c r="A91" s="54">
        <f>+SUBTOTAL(3,$B$11:B91)</f>
        <v>0</v>
      </c>
      <c r="B91" s="55" t="s">
        <v>108</v>
      </c>
      <c r="C91" s="54" t="s">
        <v>43</v>
      </c>
      <c r="D91" s="54" t="s">
        <v>44</v>
      </c>
      <c r="E91" s="54" t="s">
        <v>45</v>
      </c>
      <c r="F91" s="56" t="s">
        <v>428</v>
      </c>
      <c r="G91" s="48">
        <v>45303.469293980997</v>
      </c>
      <c r="H91" s="56" t="s">
        <v>428</v>
      </c>
      <c r="I91" s="48">
        <v>45303.469293980997</v>
      </c>
      <c r="J91" s="56" t="s">
        <v>428</v>
      </c>
      <c r="K91" s="48">
        <v>45303.469293980997</v>
      </c>
      <c r="L91" s="100" t="s">
        <v>429</v>
      </c>
      <c r="M91" s="55" t="s">
        <v>48</v>
      </c>
      <c r="N91" s="49" t="s">
        <v>379</v>
      </c>
      <c r="O91" s="54" t="s">
        <v>430</v>
      </c>
      <c r="P91" s="54" t="s">
        <v>431</v>
      </c>
      <c r="Q91" s="50" t="s">
        <v>391</v>
      </c>
      <c r="R91" s="57"/>
      <c r="S91" s="54" t="s">
        <v>68</v>
      </c>
      <c r="T91" s="54" t="s">
        <v>69</v>
      </c>
      <c r="U91" s="54" t="s">
        <v>79</v>
      </c>
      <c r="V91" s="49" t="s">
        <v>71</v>
      </c>
      <c r="W91" s="49" t="s">
        <v>72</v>
      </c>
      <c r="X91" s="54" t="s">
        <v>58</v>
      </c>
      <c r="Y91" s="59">
        <v>45317.735474537003</v>
      </c>
      <c r="Z91" s="54" t="s">
        <v>105</v>
      </c>
      <c r="AA91" s="54" t="s">
        <v>74</v>
      </c>
      <c r="AB91" s="54"/>
      <c r="AC91" s="55" t="s">
        <v>75</v>
      </c>
      <c r="AD91" s="55" t="s">
        <v>75</v>
      </c>
    </row>
    <row r="92" spans="1:30" s="58" customFormat="1" ht="57" hidden="1" customHeight="1" x14ac:dyDescent="0.25">
      <c r="A92" s="54">
        <f>+SUBTOTAL(3,$B$11:B92)</f>
        <v>0</v>
      </c>
      <c r="B92" s="55" t="s">
        <v>42</v>
      </c>
      <c r="C92" s="54" t="s">
        <v>43</v>
      </c>
      <c r="D92" s="54" t="s">
        <v>44</v>
      </c>
      <c r="E92" s="54" t="s">
        <v>45</v>
      </c>
      <c r="F92" s="56" t="s">
        <v>432</v>
      </c>
      <c r="G92" s="48">
        <v>45303.466377315002</v>
      </c>
      <c r="H92" s="56" t="s">
        <v>432</v>
      </c>
      <c r="I92" s="48">
        <v>45303.466377315002</v>
      </c>
      <c r="J92" s="56" t="s">
        <v>432</v>
      </c>
      <c r="K92" s="48">
        <v>45303.466377315002</v>
      </c>
      <c r="L92" s="100" t="s">
        <v>433</v>
      </c>
      <c r="M92" s="55" t="s">
        <v>48</v>
      </c>
      <c r="N92" s="49" t="s">
        <v>379</v>
      </c>
      <c r="O92" s="54" t="s">
        <v>434</v>
      </c>
      <c r="P92" s="54" t="s">
        <v>435</v>
      </c>
      <c r="Q92" s="50" t="s">
        <v>391</v>
      </c>
      <c r="R92" s="57"/>
      <c r="S92" s="54" t="s">
        <v>68</v>
      </c>
      <c r="T92" s="54" t="s">
        <v>321</v>
      </c>
      <c r="U92" s="54" t="s">
        <v>321</v>
      </c>
      <c r="V92" s="49" t="s">
        <v>71</v>
      </c>
      <c r="W92" s="49" t="s">
        <v>72</v>
      </c>
      <c r="X92" s="54" t="s">
        <v>58</v>
      </c>
      <c r="Y92" s="59">
        <v>45317.715370370002</v>
      </c>
      <c r="Z92" s="54" t="s">
        <v>59</v>
      </c>
      <c r="AA92" s="54" t="s">
        <v>74</v>
      </c>
      <c r="AB92" s="54"/>
      <c r="AC92" s="55" t="s">
        <v>117</v>
      </c>
      <c r="AD92" s="55" t="s">
        <v>117</v>
      </c>
    </row>
    <row r="93" spans="1:30" s="58" customFormat="1" ht="57" hidden="1" customHeight="1" x14ac:dyDescent="0.25">
      <c r="A93" s="54">
        <f>+SUBTOTAL(3,$B$11:B93)</f>
        <v>0</v>
      </c>
      <c r="B93" s="55" t="s">
        <v>42</v>
      </c>
      <c r="C93" s="54" t="s">
        <v>43</v>
      </c>
      <c r="D93" s="54" t="s">
        <v>44</v>
      </c>
      <c r="E93" s="54" t="s">
        <v>45</v>
      </c>
      <c r="F93" s="56" t="s">
        <v>436</v>
      </c>
      <c r="G93" s="48">
        <v>45299.788599537002</v>
      </c>
      <c r="H93" s="56" t="s">
        <v>436</v>
      </c>
      <c r="I93" s="48">
        <v>45299.788599537002</v>
      </c>
      <c r="J93" s="56" t="s">
        <v>436</v>
      </c>
      <c r="K93" s="48">
        <v>45299.788599537002</v>
      </c>
      <c r="L93" s="100" t="s">
        <v>437</v>
      </c>
      <c r="M93" s="55" t="s">
        <v>111</v>
      </c>
      <c r="N93" s="49" t="s">
        <v>379</v>
      </c>
      <c r="O93" s="54" t="s">
        <v>438</v>
      </c>
      <c r="P93" s="54" t="s">
        <v>439</v>
      </c>
      <c r="Q93" s="50" t="s">
        <v>391</v>
      </c>
      <c r="R93" s="57"/>
      <c r="S93" s="54" t="s">
        <v>68</v>
      </c>
      <c r="T93" s="54" t="s">
        <v>96</v>
      </c>
      <c r="U93" s="54" t="s">
        <v>440</v>
      </c>
      <c r="V93" s="49" t="s">
        <v>98</v>
      </c>
      <c r="W93" s="49" t="s">
        <v>99</v>
      </c>
      <c r="X93" s="54" t="s">
        <v>58</v>
      </c>
      <c r="Y93" s="59">
        <v>45313.724166667002</v>
      </c>
      <c r="Z93" s="54" t="s">
        <v>59</v>
      </c>
      <c r="AA93" s="54" t="s">
        <v>74</v>
      </c>
      <c r="AB93" s="54"/>
      <c r="AC93" s="55" t="s">
        <v>75</v>
      </c>
      <c r="AD93" s="55" t="s">
        <v>75</v>
      </c>
    </row>
    <row r="94" spans="1:30" s="58" customFormat="1" ht="57" hidden="1" customHeight="1" x14ac:dyDescent="0.25">
      <c r="A94" s="54">
        <f>+SUBTOTAL(3,$B$11:B94)</f>
        <v>0</v>
      </c>
      <c r="B94" s="55" t="s">
        <v>42</v>
      </c>
      <c r="C94" s="54" t="s">
        <v>43</v>
      </c>
      <c r="D94" s="54" t="s">
        <v>44</v>
      </c>
      <c r="E94" s="54" t="s">
        <v>45</v>
      </c>
      <c r="F94" s="56" t="s">
        <v>436</v>
      </c>
      <c r="G94" s="48">
        <v>45299.788599537002</v>
      </c>
      <c r="H94" s="56" t="s">
        <v>436</v>
      </c>
      <c r="I94" s="48">
        <v>45299.788599537002</v>
      </c>
      <c r="J94" s="56" t="s">
        <v>436</v>
      </c>
      <c r="K94" s="48">
        <v>45299.788599537002</v>
      </c>
      <c r="L94" s="100" t="s">
        <v>437</v>
      </c>
      <c r="M94" s="55" t="s">
        <v>111</v>
      </c>
      <c r="N94" s="49" t="s">
        <v>379</v>
      </c>
      <c r="O94" s="54" t="s">
        <v>438</v>
      </c>
      <c r="P94" s="54" t="s">
        <v>439</v>
      </c>
      <c r="Q94" s="50" t="s">
        <v>391</v>
      </c>
      <c r="R94" s="57"/>
      <c r="S94" s="54" t="s">
        <v>68</v>
      </c>
      <c r="T94" s="54" t="s">
        <v>69</v>
      </c>
      <c r="U94" s="54" t="s">
        <v>79</v>
      </c>
      <c r="V94" s="49" t="s">
        <v>98</v>
      </c>
      <c r="W94" s="49" t="s">
        <v>99</v>
      </c>
      <c r="X94" s="54" t="s">
        <v>58</v>
      </c>
      <c r="Y94" s="59">
        <v>45313.733101851998</v>
      </c>
      <c r="Z94" s="54" t="s">
        <v>59</v>
      </c>
      <c r="AA94" s="54" t="s">
        <v>74</v>
      </c>
      <c r="AB94" s="54"/>
      <c r="AC94" s="55" t="s">
        <v>75</v>
      </c>
      <c r="AD94" s="55" t="s">
        <v>75</v>
      </c>
    </row>
    <row r="95" spans="1:30" s="58" customFormat="1" ht="57" hidden="1" customHeight="1" x14ac:dyDescent="0.25">
      <c r="A95" s="54">
        <f>+SUBTOTAL(3,$B$11:B95)</f>
        <v>0</v>
      </c>
      <c r="B95" s="55" t="s">
        <v>42</v>
      </c>
      <c r="C95" s="54" t="s">
        <v>43</v>
      </c>
      <c r="D95" s="54" t="s">
        <v>44</v>
      </c>
      <c r="E95" s="54" t="s">
        <v>45</v>
      </c>
      <c r="F95" s="56" t="s">
        <v>441</v>
      </c>
      <c r="G95" s="48">
        <v>45300.667187500003</v>
      </c>
      <c r="H95" s="56" t="s">
        <v>441</v>
      </c>
      <c r="I95" s="48">
        <v>45300.667187500003</v>
      </c>
      <c r="J95" s="56" t="s">
        <v>441</v>
      </c>
      <c r="K95" s="48">
        <v>45300.667187500003</v>
      </c>
      <c r="L95" s="100" t="s">
        <v>393</v>
      </c>
      <c r="M95" s="55" t="s">
        <v>48</v>
      </c>
      <c r="N95" s="49" t="s">
        <v>379</v>
      </c>
      <c r="O95" s="54" t="s">
        <v>394</v>
      </c>
      <c r="P95" s="54" t="s">
        <v>395</v>
      </c>
      <c r="Q95" s="50" t="s">
        <v>391</v>
      </c>
      <c r="R95" s="57"/>
      <c r="S95" s="54" t="s">
        <v>68</v>
      </c>
      <c r="T95" s="54" t="s">
        <v>69</v>
      </c>
      <c r="U95" s="54" t="s">
        <v>396</v>
      </c>
      <c r="V95" s="49" t="s">
        <v>115</v>
      </c>
      <c r="W95" s="49" t="s">
        <v>116</v>
      </c>
      <c r="X95" s="54" t="s">
        <v>58</v>
      </c>
      <c r="Y95" s="59">
        <v>45315.614305556002</v>
      </c>
      <c r="Z95" s="54" t="s">
        <v>59</v>
      </c>
      <c r="AA95" s="54" t="s">
        <v>74</v>
      </c>
      <c r="AB95" s="54"/>
      <c r="AC95" s="55" t="s">
        <v>75</v>
      </c>
      <c r="AD95" s="55" t="s">
        <v>75</v>
      </c>
    </row>
    <row r="96" spans="1:30" s="58" customFormat="1" ht="57" hidden="1" customHeight="1" x14ac:dyDescent="0.25">
      <c r="A96" s="54">
        <f>+SUBTOTAL(3,$B$11:B96)</f>
        <v>0</v>
      </c>
      <c r="B96" s="55" t="s">
        <v>42</v>
      </c>
      <c r="C96" s="54" t="s">
        <v>43</v>
      </c>
      <c r="D96" s="54" t="s">
        <v>44</v>
      </c>
      <c r="E96" s="54" t="s">
        <v>45</v>
      </c>
      <c r="F96" s="56" t="s">
        <v>442</v>
      </c>
      <c r="G96" s="48">
        <v>45301.561238426002</v>
      </c>
      <c r="H96" s="56" t="s">
        <v>442</v>
      </c>
      <c r="I96" s="48">
        <v>45301.561238426002</v>
      </c>
      <c r="J96" s="56" t="s">
        <v>442</v>
      </c>
      <c r="K96" s="48">
        <v>45301.561238426002</v>
      </c>
      <c r="L96" s="100" t="s">
        <v>443</v>
      </c>
      <c r="M96" s="55" t="s">
        <v>48</v>
      </c>
      <c r="N96" s="49" t="s">
        <v>379</v>
      </c>
      <c r="O96" s="54" t="s">
        <v>389</v>
      </c>
      <c r="P96" s="54" t="s">
        <v>444</v>
      </c>
      <c r="Q96" s="50" t="s">
        <v>391</v>
      </c>
      <c r="R96" s="57"/>
      <c r="S96" s="54" t="s">
        <v>68</v>
      </c>
      <c r="T96" s="54" t="s">
        <v>69</v>
      </c>
      <c r="U96" s="54" t="s">
        <v>89</v>
      </c>
      <c r="V96" s="49" t="s">
        <v>80</v>
      </c>
      <c r="W96" s="49" t="s">
        <v>81</v>
      </c>
      <c r="X96" s="54" t="s">
        <v>58</v>
      </c>
      <c r="Y96" s="59">
        <v>45315.696064814998</v>
      </c>
      <c r="Z96" s="54" t="s">
        <v>59</v>
      </c>
      <c r="AA96" s="54" t="s">
        <v>74</v>
      </c>
      <c r="AB96" s="54"/>
      <c r="AC96" s="55" t="s">
        <v>75</v>
      </c>
      <c r="AD96" s="55" t="s">
        <v>75</v>
      </c>
    </row>
    <row r="97" spans="1:30" s="58" customFormat="1" ht="57" hidden="1" customHeight="1" x14ac:dyDescent="0.25">
      <c r="A97" s="54">
        <f>+SUBTOTAL(3,$B$11:B97)</f>
        <v>0</v>
      </c>
      <c r="B97" s="55" t="s">
        <v>42</v>
      </c>
      <c r="C97" s="54" t="s">
        <v>43</v>
      </c>
      <c r="D97" s="54" t="s">
        <v>44</v>
      </c>
      <c r="E97" s="54" t="s">
        <v>45</v>
      </c>
      <c r="F97" s="56" t="s">
        <v>445</v>
      </c>
      <c r="G97" s="48">
        <v>45308.721620370001</v>
      </c>
      <c r="H97" s="56" t="s">
        <v>445</v>
      </c>
      <c r="I97" s="48">
        <v>45308.721620370001</v>
      </c>
      <c r="J97" s="56" t="s">
        <v>445</v>
      </c>
      <c r="K97" s="48">
        <v>45308.721620370001</v>
      </c>
      <c r="L97" s="100" t="s">
        <v>446</v>
      </c>
      <c r="M97" s="55" t="s">
        <v>48</v>
      </c>
      <c r="N97" s="49" t="s">
        <v>379</v>
      </c>
      <c r="O97" s="54" t="s">
        <v>418</v>
      </c>
      <c r="P97" s="54" t="s">
        <v>345</v>
      </c>
      <c r="Q97" s="50" t="s">
        <v>391</v>
      </c>
      <c r="R97" s="57"/>
      <c r="S97" s="54" t="s">
        <v>68</v>
      </c>
      <c r="T97" s="54" t="s">
        <v>69</v>
      </c>
      <c r="U97" s="54" t="s">
        <v>79</v>
      </c>
      <c r="V97" s="49" t="s">
        <v>71</v>
      </c>
      <c r="W97" s="49" t="s">
        <v>72</v>
      </c>
      <c r="X97" s="54" t="s">
        <v>58</v>
      </c>
      <c r="Y97" s="59">
        <v>45322.667152777998</v>
      </c>
      <c r="Z97" s="54" t="s">
        <v>59</v>
      </c>
      <c r="AA97" s="54" t="s">
        <v>74</v>
      </c>
      <c r="AB97" s="54"/>
      <c r="AC97" s="55" t="s">
        <v>82</v>
      </c>
      <c r="AD97" s="55" t="s">
        <v>82</v>
      </c>
    </row>
    <row r="98" spans="1:30" s="58" customFormat="1" ht="57" hidden="1" customHeight="1" x14ac:dyDescent="0.25">
      <c r="A98" s="54">
        <f>+SUBTOTAL(3,$B$11:B98)</f>
        <v>0</v>
      </c>
      <c r="B98" s="55" t="s">
        <v>42</v>
      </c>
      <c r="C98" s="54" t="s">
        <v>43</v>
      </c>
      <c r="D98" s="54" t="s">
        <v>44</v>
      </c>
      <c r="E98" s="54" t="s">
        <v>45</v>
      </c>
      <c r="F98" s="56" t="s">
        <v>447</v>
      </c>
      <c r="G98" s="48">
        <v>45320.738668981001</v>
      </c>
      <c r="H98" s="56" t="s">
        <v>447</v>
      </c>
      <c r="I98" s="48">
        <v>45320.738668981001</v>
      </c>
      <c r="J98" s="56" t="s">
        <v>447</v>
      </c>
      <c r="K98" s="48">
        <v>45320.738668981001</v>
      </c>
      <c r="L98" s="100" t="s">
        <v>448</v>
      </c>
      <c r="M98" s="55" t="s">
        <v>48</v>
      </c>
      <c r="N98" s="49" t="s">
        <v>379</v>
      </c>
      <c r="O98" s="54" t="s">
        <v>418</v>
      </c>
      <c r="P98" s="54" t="s">
        <v>419</v>
      </c>
      <c r="Q98" s="50" t="s">
        <v>391</v>
      </c>
      <c r="R98" s="57"/>
      <c r="S98" s="54" t="s">
        <v>68</v>
      </c>
      <c r="T98" s="54" t="s">
        <v>69</v>
      </c>
      <c r="U98" s="54" t="s">
        <v>70</v>
      </c>
      <c r="V98" s="49" t="s">
        <v>71</v>
      </c>
      <c r="W98" s="49" t="s">
        <v>72</v>
      </c>
      <c r="X98" s="54" t="s">
        <v>58</v>
      </c>
      <c r="Y98" s="59"/>
      <c r="Z98" s="54" t="s">
        <v>59</v>
      </c>
      <c r="AA98" s="54" t="s">
        <v>74</v>
      </c>
      <c r="AB98" s="54"/>
      <c r="AC98" s="55" t="s">
        <v>75</v>
      </c>
      <c r="AD98" s="55" t="s">
        <v>75</v>
      </c>
    </row>
    <row r="99" spans="1:30" s="58" customFormat="1" ht="57" hidden="1" customHeight="1" x14ac:dyDescent="0.25">
      <c r="A99" s="54">
        <f>+SUBTOTAL(3,$B$11:B99)</f>
        <v>0</v>
      </c>
      <c r="B99" s="55" t="s">
        <v>42</v>
      </c>
      <c r="C99" s="54" t="s">
        <v>43</v>
      </c>
      <c r="D99" s="54" t="s">
        <v>44</v>
      </c>
      <c r="E99" s="54" t="s">
        <v>45</v>
      </c>
      <c r="F99" s="56" t="s">
        <v>449</v>
      </c>
      <c r="G99" s="48">
        <v>45308.737824074</v>
      </c>
      <c r="H99" s="56" t="s">
        <v>449</v>
      </c>
      <c r="I99" s="48">
        <v>45308.737824074</v>
      </c>
      <c r="J99" s="56" t="s">
        <v>449</v>
      </c>
      <c r="K99" s="48">
        <v>45308.737824074</v>
      </c>
      <c r="L99" s="100" t="s">
        <v>450</v>
      </c>
      <c r="M99" s="55" t="s">
        <v>48</v>
      </c>
      <c r="N99" s="49" t="s">
        <v>379</v>
      </c>
      <c r="O99" s="54" t="s">
        <v>451</v>
      </c>
      <c r="P99" s="54" t="s">
        <v>452</v>
      </c>
      <c r="Q99" s="50" t="s">
        <v>382</v>
      </c>
      <c r="R99" s="57"/>
      <c r="S99" s="54" t="s">
        <v>68</v>
      </c>
      <c r="T99" s="54" t="s">
        <v>167</v>
      </c>
      <c r="U99" s="54" t="s">
        <v>168</v>
      </c>
      <c r="V99" s="49" t="s">
        <v>80</v>
      </c>
      <c r="W99" s="49" t="s">
        <v>81</v>
      </c>
      <c r="X99" s="54" t="s">
        <v>58</v>
      </c>
      <c r="Y99" s="59">
        <v>45322.702951389001</v>
      </c>
      <c r="Z99" s="54" t="s">
        <v>59</v>
      </c>
      <c r="AA99" s="54" t="s">
        <v>74</v>
      </c>
      <c r="AB99" s="54"/>
      <c r="AC99" s="55" t="s">
        <v>117</v>
      </c>
      <c r="AD99" s="55" t="s">
        <v>117</v>
      </c>
    </row>
    <row r="100" spans="1:30" s="58" customFormat="1" ht="57" hidden="1" customHeight="1" x14ac:dyDescent="0.25">
      <c r="A100" s="54">
        <f>+SUBTOTAL(3,$B$11:B100)</f>
        <v>0</v>
      </c>
      <c r="B100" s="55" t="s">
        <v>42</v>
      </c>
      <c r="C100" s="54" t="s">
        <v>43</v>
      </c>
      <c r="D100" s="54" t="s">
        <v>44</v>
      </c>
      <c r="E100" s="54" t="s">
        <v>45</v>
      </c>
      <c r="F100" s="56" t="s">
        <v>453</v>
      </c>
      <c r="G100" s="48">
        <v>45302.608483796001</v>
      </c>
      <c r="H100" s="56" t="s">
        <v>453</v>
      </c>
      <c r="I100" s="48">
        <v>45302.608483796001</v>
      </c>
      <c r="J100" s="56" t="s">
        <v>453</v>
      </c>
      <c r="K100" s="48">
        <v>45302.608483796001</v>
      </c>
      <c r="L100" s="100" t="s">
        <v>454</v>
      </c>
      <c r="M100" s="55" t="s">
        <v>48</v>
      </c>
      <c r="N100" s="54" t="s">
        <v>313</v>
      </c>
      <c r="O100" s="54" t="s">
        <v>314</v>
      </c>
      <c r="P100" s="54" t="s">
        <v>455</v>
      </c>
      <c r="Q100" s="50" t="s">
        <v>456</v>
      </c>
      <c r="R100" s="57"/>
      <c r="S100" s="54" t="s">
        <v>68</v>
      </c>
      <c r="T100" s="54" t="s">
        <v>296</v>
      </c>
      <c r="U100" s="54" t="s">
        <v>457</v>
      </c>
      <c r="V100" s="49" t="s">
        <v>80</v>
      </c>
      <c r="W100" s="49" t="s">
        <v>81</v>
      </c>
      <c r="X100" s="54" t="s">
        <v>58</v>
      </c>
      <c r="Y100" s="59">
        <v>45313.634641204</v>
      </c>
      <c r="Z100" s="54" t="s">
        <v>59</v>
      </c>
      <c r="AA100" s="54" t="s">
        <v>74</v>
      </c>
      <c r="AB100" s="54"/>
      <c r="AC100" s="55" t="s">
        <v>117</v>
      </c>
      <c r="AD100" s="55" t="s">
        <v>117</v>
      </c>
    </row>
    <row r="101" spans="1:30" s="58" customFormat="1" ht="57" hidden="1" customHeight="1" x14ac:dyDescent="0.25">
      <c r="A101" s="54">
        <f>+SUBTOTAL(3,$B$11:B101)</f>
        <v>0</v>
      </c>
      <c r="B101" s="55" t="s">
        <v>42</v>
      </c>
      <c r="C101" s="54" t="s">
        <v>43</v>
      </c>
      <c r="D101" s="54" t="s">
        <v>44</v>
      </c>
      <c r="E101" s="54" t="s">
        <v>45</v>
      </c>
      <c r="F101" s="56" t="s">
        <v>458</v>
      </c>
      <c r="G101" s="48">
        <v>45307.713125000002</v>
      </c>
      <c r="H101" s="56" t="s">
        <v>458</v>
      </c>
      <c r="I101" s="48">
        <v>45307.713125000002</v>
      </c>
      <c r="J101" s="56" t="s">
        <v>458</v>
      </c>
      <c r="K101" s="48">
        <v>45307.713125000002</v>
      </c>
      <c r="L101" s="100" t="s">
        <v>459</v>
      </c>
      <c r="M101" s="55" t="s">
        <v>48</v>
      </c>
      <c r="N101" s="49" t="s">
        <v>49</v>
      </c>
      <c r="O101" s="54" t="s">
        <v>233</v>
      </c>
      <c r="P101" s="54" t="s">
        <v>238</v>
      </c>
      <c r="Q101" s="50" t="s">
        <v>460</v>
      </c>
      <c r="R101" s="57"/>
      <c r="S101" s="54" t="s">
        <v>68</v>
      </c>
      <c r="T101" s="54" t="s">
        <v>69</v>
      </c>
      <c r="U101" s="54" t="s">
        <v>461</v>
      </c>
      <c r="V101" s="49" t="s">
        <v>115</v>
      </c>
      <c r="W101" s="49" t="s">
        <v>116</v>
      </c>
      <c r="X101" s="54" t="s">
        <v>58</v>
      </c>
      <c r="Y101" s="59"/>
      <c r="Z101" s="54" t="s">
        <v>59</v>
      </c>
      <c r="AA101" s="54" t="s">
        <v>187</v>
      </c>
      <c r="AB101" s="54"/>
      <c r="AC101" s="55" t="s">
        <v>117</v>
      </c>
      <c r="AD101" s="55" t="s">
        <v>117</v>
      </c>
    </row>
    <row r="102" spans="1:30" s="58" customFormat="1" ht="57" hidden="1" customHeight="1" x14ac:dyDescent="0.25">
      <c r="A102" s="54">
        <f>+SUBTOTAL(3,$B$11:B102)</f>
        <v>0</v>
      </c>
      <c r="B102" s="55" t="s">
        <v>42</v>
      </c>
      <c r="C102" s="54" t="s">
        <v>43</v>
      </c>
      <c r="D102" s="54" t="s">
        <v>44</v>
      </c>
      <c r="E102" s="54" t="s">
        <v>45</v>
      </c>
      <c r="F102" s="56" t="s">
        <v>462</v>
      </c>
      <c r="G102" s="48">
        <v>45302.521412037</v>
      </c>
      <c r="H102" s="56" t="s">
        <v>462</v>
      </c>
      <c r="I102" s="48">
        <v>45302.521412037</v>
      </c>
      <c r="J102" s="56" t="s">
        <v>462</v>
      </c>
      <c r="K102" s="48">
        <v>45302.521412037</v>
      </c>
      <c r="L102" s="100" t="s">
        <v>463</v>
      </c>
      <c r="M102" s="55" t="s">
        <v>48</v>
      </c>
      <c r="N102" s="49" t="s">
        <v>313</v>
      </c>
      <c r="O102" s="54" t="s">
        <v>464</v>
      </c>
      <c r="P102" s="54" t="s">
        <v>465</v>
      </c>
      <c r="Q102" s="50" t="s">
        <v>456</v>
      </c>
      <c r="R102" s="57"/>
      <c r="S102" s="54" t="s">
        <v>68</v>
      </c>
      <c r="T102" s="54" t="s">
        <v>137</v>
      </c>
      <c r="U102" s="54" t="s">
        <v>138</v>
      </c>
      <c r="V102" s="49" t="s">
        <v>80</v>
      </c>
      <c r="W102" s="49" t="s">
        <v>81</v>
      </c>
      <c r="X102" s="54" t="s">
        <v>58</v>
      </c>
      <c r="Y102" s="59">
        <v>45315.468495369998</v>
      </c>
      <c r="Z102" s="54" t="s">
        <v>59</v>
      </c>
      <c r="AA102" s="54" t="s">
        <v>74</v>
      </c>
      <c r="AB102" s="54"/>
      <c r="AC102" s="55" t="s">
        <v>75</v>
      </c>
      <c r="AD102" s="55" t="s">
        <v>75</v>
      </c>
    </row>
    <row r="103" spans="1:30" s="58" customFormat="1" ht="57" hidden="1" customHeight="1" x14ac:dyDescent="0.25">
      <c r="A103" s="54">
        <f>+SUBTOTAL(3,$B$11:B103)</f>
        <v>0</v>
      </c>
      <c r="B103" s="55" t="s">
        <v>42</v>
      </c>
      <c r="C103" s="54" t="s">
        <v>43</v>
      </c>
      <c r="D103" s="54" t="s">
        <v>44</v>
      </c>
      <c r="E103" s="54" t="s">
        <v>45</v>
      </c>
      <c r="F103" s="56" t="s">
        <v>466</v>
      </c>
      <c r="G103" s="48">
        <v>45306.748206019001</v>
      </c>
      <c r="H103" s="56" t="s">
        <v>466</v>
      </c>
      <c r="I103" s="48">
        <v>45306.748206019001</v>
      </c>
      <c r="J103" s="56" t="s">
        <v>466</v>
      </c>
      <c r="K103" s="48">
        <v>45306.748206019001</v>
      </c>
      <c r="L103" s="100" t="s">
        <v>467</v>
      </c>
      <c r="M103" s="55" t="s">
        <v>48</v>
      </c>
      <c r="N103" s="49" t="s">
        <v>313</v>
      </c>
      <c r="O103" s="54" t="s">
        <v>464</v>
      </c>
      <c r="P103" s="54" t="s">
        <v>468</v>
      </c>
      <c r="Q103" s="50" t="s">
        <v>456</v>
      </c>
      <c r="R103" s="57"/>
      <c r="S103" s="54" t="s">
        <v>68</v>
      </c>
      <c r="T103" s="54" t="s">
        <v>321</v>
      </c>
      <c r="U103" s="54" t="s">
        <v>321</v>
      </c>
      <c r="V103" s="49" t="s">
        <v>71</v>
      </c>
      <c r="W103" s="49" t="s">
        <v>72</v>
      </c>
      <c r="X103" s="54" t="s">
        <v>58</v>
      </c>
      <c r="Y103" s="59">
        <v>45316.837465277997</v>
      </c>
      <c r="Z103" s="54" t="s">
        <v>59</v>
      </c>
      <c r="AA103" s="54" t="s">
        <v>74</v>
      </c>
      <c r="AB103" s="54"/>
      <c r="AC103" s="55" t="s">
        <v>82</v>
      </c>
      <c r="AD103" s="55" t="s">
        <v>82</v>
      </c>
    </row>
    <row r="104" spans="1:30" s="58" customFormat="1" ht="57" hidden="1" customHeight="1" x14ac:dyDescent="0.25">
      <c r="A104" s="54">
        <f>+SUBTOTAL(3,$B$11:B104)</f>
        <v>0</v>
      </c>
      <c r="B104" s="55" t="s">
        <v>42</v>
      </c>
      <c r="C104" s="54" t="s">
        <v>43</v>
      </c>
      <c r="D104" s="54" t="s">
        <v>44</v>
      </c>
      <c r="E104" s="54" t="s">
        <v>45</v>
      </c>
      <c r="F104" s="56" t="s">
        <v>469</v>
      </c>
      <c r="G104" s="48">
        <v>45299.671087962997</v>
      </c>
      <c r="H104" s="56" t="s">
        <v>469</v>
      </c>
      <c r="I104" s="48">
        <v>45299.671087962997</v>
      </c>
      <c r="J104" s="56" t="s">
        <v>469</v>
      </c>
      <c r="K104" s="48">
        <v>45299.671087962997</v>
      </c>
      <c r="L104" s="100" t="s">
        <v>470</v>
      </c>
      <c r="M104" s="55" t="s">
        <v>48</v>
      </c>
      <c r="N104" s="49" t="s">
        <v>313</v>
      </c>
      <c r="O104" s="54" t="s">
        <v>464</v>
      </c>
      <c r="P104" s="54" t="s">
        <v>468</v>
      </c>
      <c r="Q104" s="50" t="s">
        <v>456</v>
      </c>
      <c r="R104" s="57"/>
      <c r="S104" s="54" t="s">
        <v>68</v>
      </c>
      <c r="T104" s="54" t="s">
        <v>321</v>
      </c>
      <c r="U104" s="54" t="s">
        <v>321</v>
      </c>
      <c r="V104" s="49" t="s">
        <v>71</v>
      </c>
      <c r="W104" s="49" t="s">
        <v>72</v>
      </c>
      <c r="X104" s="54" t="s">
        <v>58</v>
      </c>
      <c r="Y104" s="59">
        <v>45306.460613426003</v>
      </c>
      <c r="Z104" s="54" t="s">
        <v>59</v>
      </c>
      <c r="AA104" s="54" t="s">
        <v>74</v>
      </c>
      <c r="AB104" s="54"/>
      <c r="AC104" s="55" t="s">
        <v>82</v>
      </c>
      <c r="AD104" s="55" t="s">
        <v>82</v>
      </c>
    </row>
    <row r="105" spans="1:30" s="58" customFormat="1" ht="57" hidden="1" customHeight="1" x14ac:dyDescent="0.25">
      <c r="A105" s="54">
        <f>+SUBTOTAL(3,$B$11:B105)</f>
        <v>0</v>
      </c>
      <c r="B105" s="55" t="s">
        <v>42</v>
      </c>
      <c r="C105" s="54" t="s">
        <v>43</v>
      </c>
      <c r="D105" s="54" t="s">
        <v>44</v>
      </c>
      <c r="E105" s="54" t="s">
        <v>45</v>
      </c>
      <c r="F105" s="56" t="s">
        <v>471</v>
      </c>
      <c r="G105" s="48">
        <v>45317.628622684999</v>
      </c>
      <c r="H105" s="56" t="s">
        <v>471</v>
      </c>
      <c r="I105" s="48">
        <v>45317.628622684999</v>
      </c>
      <c r="J105" s="56" t="s">
        <v>471</v>
      </c>
      <c r="K105" s="48">
        <v>45317.628622684999</v>
      </c>
      <c r="L105" s="100" t="s">
        <v>472</v>
      </c>
      <c r="M105" s="55" t="s">
        <v>48</v>
      </c>
      <c r="N105" s="54" t="s">
        <v>313</v>
      </c>
      <c r="O105" s="54" t="s">
        <v>473</v>
      </c>
      <c r="P105" s="54" t="s">
        <v>474</v>
      </c>
      <c r="Q105" s="50" t="s">
        <v>456</v>
      </c>
      <c r="R105" s="57"/>
      <c r="S105" s="54" t="s">
        <v>68</v>
      </c>
      <c r="T105" s="54" t="s">
        <v>296</v>
      </c>
      <c r="U105" s="54" t="s">
        <v>475</v>
      </c>
      <c r="V105" s="49" t="s">
        <v>80</v>
      </c>
      <c r="W105" s="49" t="s">
        <v>81</v>
      </c>
      <c r="X105" s="54" t="s">
        <v>58</v>
      </c>
      <c r="Y105" s="59"/>
      <c r="Z105" s="54" t="s">
        <v>59</v>
      </c>
      <c r="AA105" s="54" t="s">
        <v>74</v>
      </c>
      <c r="AB105" s="54"/>
      <c r="AC105" s="55" t="s">
        <v>117</v>
      </c>
      <c r="AD105" s="55" t="s">
        <v>117</v>
      </c>
    </row>
    <row r="106" spans="1:30" s="58" customFormat="1" ht="57" hidden="1" customHeight="1" x14ac:dyDescent="0.25">
      <c r="A106" s="54">
        <f>+SUBTOTAL(3,$B$11:B106)</f>
        <v>0</v>
      </c>
      <c r="B106" s="55" t="s">
        <v>42</v>
      </c>
      <c r="C106" s="54" t="s">
        <v>43</v>
      </c>
      <c r="D106" s="54" t="s">
        <v>44</v>
      </c>
      <c r="E106" s="54" t="s">
        <v>45</v>
      </c>
      <c r="F106" s="56" t="s">
        <v>476</v>
      </c>
      <c r="G106" s="48">
        <v>45318.755370370003</v>
      </c>
      <c r="H106" s="56" t="s">
        <v>476</v>
      </c>
      <c r="I106" s="48">
        <v>45318.755370370003</v>
      </c>
      <c r="J106" s="56" t="s">
        <v>476</v>
      </c>
      <c r="K106" s="48">
        <v>45318.755370370003</v>
      </c>
      <c r="L106" s="100" t="s">
        <v>477</v>
      </c>
      <c r="M106" s="55" t="s">
        <v>48</v>
      </c>
      <c r="N106" s="49" t="s">
        <v>313</v>
      </c>
      <c r="O106" s="54" t="s">
        <v>478</v>
      </c>
      <c r="P106" s="54" t="s">
        <v>479</v>
      </c>
      <c r="Q106" s="50" t="s">
        <v>456</v>
      </c>
      <c r="R106" s="57"/>
      <c r="S106" s="54" t="s">
        <v>68</v>
      </c>
      <c r="T106" s="54" t="s">
        <v>69</v>
      </c>
      <c r="U106" s="54" t="s">
        <v>79</v>
      </c>
      <c r="V106" s="49" t="s">
        <v>115</v>
      </c>
      <c r="W106" s="49" t="s">
        <v>116</v>
      </c>
      <c r="X106" s="54" t="s">
        <v>58</v>
      </c>
      <c r="Y106" s="59"/>
      <c r="Z106" s="54" t="s">
        <v>59</v>
      </c>
      <c r="AA106" s="54" t="s">
        <v>74</v>
      </c>
      <c r="AB106" s="54"/>
      <c r="AC106" s="55" t="s">
        <v>75</v>
      </c>
      <c r="AD106" s="55" t="s">
        <v>75</v>
      </c>
    </row>
    <row r="107" spans="1:30" s="58" customFormat="1" ht="57" hidden="1" customHeight="1" x14ac:dyDescent="0.25">
      <c r="A107" s="54">
        <f>+SUBTOTAL(3,$B$11:B107)</f>
        <v>0</v>
      </c>
      <c r="B107" s="55" t="s">
        <v>42</v>
      </c>
      <c r="C107" s="54" t="s">
        <v>43</v>
      </c>
      <c r="D107" s="54" t="s">
        <v>44</v>
      </c>
      <c r="E107" s="54" t="s">
        <v>45</v>
      </c>
      <c r="F107" s="56" t="s">
        <v>480</v>
      </c>
      <c r="G107" s="48">
        <v>45305.514328703997</v>
      </c>
      <c r="H107" s="56" t="s">
        <v>480</v>
      </c>
      <c r="I107" s="48">
        <v>45305.514328703997</v>
      </c>
      <c r="J107" s="56" t="s">
        <v>480</v>
      </c>
      <c r="K107" s="48">
        <v>45305.514328703997</v>
      </c>
      <c r="L107" s="100" t="s">
        <v>481</v>
      </c>
      <c r="M107" s="55" t="s">
        <v>48</v>
      </c>
      <c r="N107" s="49" t="s">
        <v>313</v>
      </c>
      <c r="O107" s="54" t="s">
        <v>482</v>
      </c>
      <c r="P107" s="54" t="s">
        <v>223</v>
      </c>
      <c r="Q107" s="50" t="s">
        <v>456</v>
      </c>
      <c r="R107" s="57"/>
      <c r="S107" s="54" t="s">
        <v>68</v>
      </c>
      <c r="T107" s="54" t="s">
        <v>69</v>
      </c>
      <c r="U107" s="54" t="s">
        <v>70</v>
      </c>
      <c r="V107" s="49" t="s">
        <v>71</v>
      </c>
      <c r="W107" s="49" t="s">
        <v>72</v>
      </c>
      <c r="X107" s="54" t="s">
        <v>58</v>
      </c>
      <c r="Y107" s="59">
        <v>45315.508356480997</v>
      </c>
      <c r="Z107" s="54" t="s">
        <v>59</v>
      </c>
      <c r="AA107" s="54" t="s">
        <v>74</v>
      </c>
      <c r="AB107" s="54"/>
      <c r="AC107" s="54" t="s">
        <v>117</v>
      </c>
      <c r="AD107" s="54" t="s">
        <v>117</v>
      </c>
    </row>
    <row r="108" spans="1:30" s="58" customFormat="1" ht="57" hidden="1" customHeight="1" x14ac:dyDescent="0.25">
      <c r="A108" s="54">
        <f>+SUBTOTAL(3,$B$11:B108)</f>
        <v>0</v>
      </c>
      <c r="B108" s="55" t="s">
        <v>42</v>
      </c>
      <c r="C108" s="54" t="s">
        <v>43</v>
      </c>
      <c r="D108" s="54" t="s">
        <v>44</v>
      </c>
      <c r="E108" s="54" t="s">
        <v>45</v>
      </c>
      <c r="F108" s="56" t="s">
        <v>483</v>
      </c>
      <c r="G108" s="48">
        <v>45301.527361111002</v>
      </c>
      <c r="H108" s="56" t="s">
        <v>483</v>
      </c>
      <c r="I108" s="48">
        <v>45301.527361111002</v>
      </c>
      <c r="J108" s="56" t="s">
        <v>483</v>
      </c>
      <c r="K108" s="48">
        <v>45301.527361111002</v>
      </c>
      <c r="L108" s="100" t="s">
        <v>484</v>
      </c>
      <c r="M108" s="55" t="s">
        <v>48</v>
      </c>
      <c r="N108" s="49" t="s">
        <v>313</v>
      </c>
      <c r="O108" s="54" t="s">
        <v>485</v>
      </c>
      <c r="P108" s="54" t="s">
        <v>486</v>
      </c>
      <c r="Q108" s="50" t="s">
        <v>456</v>
      </c>
      <c r="R108" s="57"/>
      <c r="S108" s="54" t="s">
        <v>68</v>
      </c>
      <c r="T108" s="54" t="s">
        <v>69</v>
      </c>
      <c r="U108" s="54" t="s">
        <v>79</v>
      </c>
      <c r="V108" s="49" t="s">
        <v>71</v>
      </c>
      <c r="W108" s="49" t="s">
        <v>72</v>
      </c>
      <c r="X108" s="54" t="s">
        <v>58</v>
      </c>
      <c r="Y108" s="59">
        <v>45308.670439815003</v>
      </c>
      <c r="Z108" s="54" t="s">
        <v>59</v>
      </c>
      <c r="AA108" s="54" t="s">
        <v>74</v>
      </c>
      <c r="AB108" s="54"/>
      <c r="AC108" s="55" t="s">
        <v>82</v>
      </c>
      <c r="AD108" s="55" t="s">
        <v>82</v>
      </c>
    </row>
    <row r="109" spans="1:30" s="58" customFormat="1" ht="57" hidden="1" customHeight="1" x14ac:dyDescent="0.25">
      <c r="A109" s="54">
        <f>+SUBTOTAL(3,$B$11:B109)</f>
        <v>0</v>
      </c>
      <c r="B109" s="55" t="s">
        <v>42</v>
      </c>
      <c r="C109" s="54" t="s">
        <v>43</v>
      </c>
      <c r="D109" s="54" t="s">
        <v>44</v>
      </c>
      <c r="E109" s="54" t="s">
        <v>45</v>
      </c>
      <c r="F109" s="56" t="s">
        <v>487</v>
      </c>
      <c r="G109" s="48">
        <v>45307.399965277997</v>
      </c>
      <c r="H109" s="56" t="s">
        <v>487</v>
      </c>
      <c r="I109" s="48">
        <v>45307.399965277997</v>
      </c>
      <c r="J109" s="56" t="s">
        <v>487</v>
      </c>
      <c r="K109" s="48">
        <v>45307.399965277997</v>
      </c>
      <c r="L109" s="100" t="s">
        <v>488</v>
      </c>
      <c r="M109" s="55" t="s">
        <v>48</v>
      </c>
      <c r="N109" s="49" t="s">
        <v>313</v>
      </c>
      <c r="O109" s="54" t="s">
        <v>464</v>
      </c>
      <c r="P109" s="54" t="s">
        <v>489</v>
      </c>
      <c r="Q109" s="50" t="s">
        <v>456</v>
      </c>
      <c r="R109" s="57"/>
      <c r="S109" s="54" t="s">
        <v>201</v>
      </c>
      <c r="T109" s="54" t="s">
        <v>202</v>
      </c>
      <c r="U109" s="54" t="s">
        <v>490</v>
      </c>
      <c r="V109" s="49" t="s">
        <v>80</v>
      </c>
      <c r="W109" s="49" t="s">
        <v>81</v>
      </c>
      <c r="X109" s="54" t="s">
        <v>58</v>
      </c>
      <c r="Y109" s="59">
        <v>45316.841145833001</v>
      </c>
      <c r="Z109" s="54" t="s">
        <v>59</v>
      </c>
      <c r="AA109" s="54" t="s">
        <v>74</v>
      </c>
      <c r="AB109" s="54"/>
      <c r="AC109" s="55" t="s">
        <v>82</v>
      </c>
      <c r="AD109" s="55" t="s">
        <v>82</v>
      </c>
    </row>
    <row r="110" spans="1:30" s="58" customFormat="1" ht="57" hidden="1" customHeight="1" x14ac:dyDescent="0.25">
      <c r="A110" s="54">
        <f>+SUBTOTAL(3,$B$11:B110)</f>
        <v>0</v>
      </c>
      <c r="B110" s="55" t="s">
        <v>42</v>
      </c>
      <c r="C110" s="54" t="s">
        <v>43</v>
      </c>
      <c r="D110" s="54" t="s">
        <v>44</v>
      </c>
      <c r="E110" s="54" t="s">
        <v>45</v>
      </c>
      <c r="F110" s="56" t="s">
        <v>491</v>
      </c>
      <c r="G110" s="48">
        <v>45301.745983795998</v>
      </c>
      <c r="H110" s="56" t="s">
        <v>491</v>
      </c>
      <c r="I110" s="48">
        <v>45301.745983795998</v>
      </c>
      <c r="J110" s="56" t="s">
        <v>491</v>
      </c>
      <c r="K110" s="48">
        <v>45301.745983795998</v>
      </c>
      <c r="L110" s="100" t="s">
        <v>484</v>
      </c>
      <c r="M110" s="55" t="s">
        <v>48</v>
      </c>
      <c r="N110" s="49" t="s">
        <v>313</v>
      </c>
      <c r="O110" s="54" t="s">
        <v>485</v>
      </c>
      <c r="P110" s="54" t="s">
        <v>486</v>
      </c>
      <c r="Q110" s="50" t="s">
        <v>456</v>
      </c>
      <c r="R110" s="57"/>
      <c r="S110" s="54" t="s">
        <v>53</v>
      </c>
      <c r="T110" s="54" t="s">
        <v>54</v>
      </c>
      <c r="U110" s="54" t="s">
        <v>492</v>
      </c>
      <c r="V110" s="49" t="s">
        <v>71</v>
      </c>
      <c r="W110" s="49" t="s">
        <v>72</v>
      </c>
      <c r="X110" s="54" t="s">
        <v>58</v>
      </c>
      <c r="Y110" s="59">
        <v>45309.743518518997</v>
      </c>
      <c r="Z110" s="54" t="s">
        <v>59</v>
      </c>
      <c r="AA110" s="54" t="s">
        <v>74</v>
      </c>
      <c r="AB110" s="54"/>
      <c r="AC110" s="55" t="s">
        <v>117</v>
      </c>
      <c r="AD110" s="55" t="s">
        <v>117</v>
      </c>
    </row>
    <row r="111" spans="1:30" s="58" customFormat="1" ht="57" hidden="1" customHeight="1" x14ac:dyDescent="0.25">
      <c r="A111" s="54">
        <f>+SUBTOTAL(3,$B$11:B111)</f>
        <v>0</v>
      </c>
      <c r="B111" s="55" t="s">
        <v>42</v>
      </c>
      <c r="C111" s="54" t="s">
        <v>43</v>
      </c>
      <c r="D111" s="54" t="s">
        <v>44</v>
      </c>
      <c r="E111" s="54" t="s">
        <v>45</v>
      </c>
      <c r="F111" s="56" t="s">
        <v>493</v>
      </c>
      <c r="G111" s="48">
        <v>45309.629675926</v>
      </c>
      <c r="H111" s="56" t="s">
        <v>493</v>
      </c>
      <c r="I111" s="48">
        <v>45309.629675926</v>
      </c>
      <c r="J111" s="56" t="s">
        <v>493</v>
      </c>
      <c r="K111" s="48">
        <v>45309.629675926</v>
      </c>
      <c r="L111" s="100" t="s">
        <v>494</v>
      </c>
      <c r="M111" s="55" t="s">
        <v>48</v>
      </c>
      <c r="N111" s="49" t="s">
        <v>313</v>
      </c>
      <c r="O111" s="54" t="s">
        <v>464</v>
      </c>
      <c r="P111" s="54" t="s">
        <v>495</v>
      </c>
      <c r="Q111" s="50" t="s">
        <v>456</v>
      </c>
      <c r="R111" s="57"/>
      <c r="S111" s="54" t="s">
        <v>68</v>
      </c>
      <c r="T111" s="54" t="s">
        <v>496</v>
      </c>
      <c r="U111" s="54" t="s">
        <v>497</v>
      </c>
      <c r="V111" s="49" t="s">
        <v>80</v>
      </c>
      <c r="W111" s="49" t="s">
        <v>81</v>
      </c>
      <c r="X111" s="54" t="s">
        <v>58</v>
      </c>
      <c r="Y111" s="59">
        <v>45320.629456019</v>
      </c>
      <c r="Z111" s="54" t="s">
        <v>59</v>
      </c>
      <c r="AA111" s="54" t="s">
        <v>74</v>
      </c>
      <c r="AB111" s="54"/>
      <c r="AC111" s="55" t="s">
        <v>82</v>
      </c>
      <c r="AD111" s="55" t="s">
        <v>82</v>
      </c>
    </row>
    <row r="112" spans="1:30" s="58" customFormat="1" ht="57" hidden="1" customHeight="1" x14ac:dyDescent="0.25">
      <c r="A112" s="54">
        <f>+SUBTOTAL(3,$B$11:B112)</f>
        <v>0</v>
      </c>
      <c r="B112" s="55" t="s">
        <v>42</v>
      </c>
      <c r="C112" s="54" t="s">
        <v>43</v>
      </c>
      <c r="D112" s="54" t="s">
        <v>44</v>
      </c>
      <c r="E112" s="54" t="s">
        <v>45</v>
      </c>
      <c r="F112" s="56" t="s">
        <v>498</v>
      </c>
      <c r="G112" s="48">
        <v>45296.640451389001</v>
      </c>
      <c r="H112" s="56" t="s">
        <v>498</v>
      </c>
      <c r="I112" s="48">
        <v>45296.640451389001</v>
      </c>
      <c r="J112" s="56" t="s">
        <v>498</v>
      </c>
      <c r="K112" s="48">
        <v>45296.640451389001</v>
      </c>
      <c r="L112" s="100" t="s">
        <v>499</v>
      </c>
      <c r="M112" s="55" t="s">
        <v>111</v>
      </c>
      <c r="N112" s="54" t="s">
        <v>313</v>
      </c>
      <c r="O112" s="54" t="s">
        <v>500</v>
      </c>
      <c r="P112" s="54" t="s">
        <v>501</v>
      </c>
      <c r="Q112" s="50" t="s">
        <v>456</v>
      </c>
      <c r="R112" s="57"/>
      <c r="S112" s="54" t="s">
        <v>68</v>
      </c>
      <c r="T112" s="54" t="s">
        <v>69</v>
      </c>
      <c r="U112" s="54" t="s">
        <v>396</v>
      </c>
      <c r="V112" s="49" t="s">
        <v>115</v>
      </c>
      <c r="W112" s="49" t="s">
        <v>116</v>
      </c>
      <c r="X112" s="54" t="s">
        <v>58</v>
      </c>
      <c r="Y112" s="59">
        <v>45309.813634259001</v>
      </c>
      <c r="Z112" s="54" t="s">
        <v>59</v>
      </c>
      <c r="AA112" s="54" t="s">
        <v>74</v>
      </c>
      <c r="AB112" s="54"/>
      <c r="AC112" s="55" t="s">
        <v>383</v>
      </c>
      <c r="AD112" s="55" t="s">
        <v>383</v>
      </c>
    </row>
    <row r="113" spans="1:30" s="58" customFormat="1" ht="57" hidden="1" customHeight="1" x14ac:dyDescent="0.25">
      <c r="A113" s="54">
        <f>+SUBTOTAL(3,$B$11:B113)</f>
        <v>0</v>
      </c>
      <c r="B113" s="55" t="s">
        <v>108</v>
      </c>
      <c r="C113" s="54" t="s">
        <v>43</v>
      </c>
      <c r="D113" s="54" t="s">
        <v>44</v>
      </c>
      <c r="E113" s="54" t="s">
        <v>45</v>
      </c>
      <c r="F113" s="56" t="s">
        <v>502</v>
      </c>
      <c r="G113" s="48">
        <v>45309.659560184999</v>
      </c>
      <c r="H113" s="56" t="s">
        <v>502</v>
      </c>
      <c r="I113" s="48">
        <v>45309.659560184999</v>
      </c>
      <c r="J113" s="56" t="s">
        <v>502</v>
      </c>
      <c r="K113" s="48">
        <v>45309.659560184999</v>
      </c>
      <c r="L113" s="100" t="s">
        <v>503</v>
      </c>
      <c r="M113" s="55" t="s">
        <v>48</v>
      </c>
      <c r="N113" s="54" t="s">
        <v>313</v>
      </c>
      <c r="O113" s="54" t="s">
        <v>314</v>
      </c>
      <c r="P113" s="54" t="s">
        <v>504</v>
      </c>
      <c r="Q113" s="50" t="s">
        <v>456</v>
      </c>
      <c r="R113" s="57"/>
      <c r="S113" s="54" t="s">
        <v>68</v>
      </c>
      <c r="T113" s="54" t="s">
        <v>156</v>
      </c>
      <c r="U113" s="54" t="s">
        <v>157</v>
      </c>
      <c r="V113" s="49" t="s">
        <v>80</v>
      </c>
      <c r="W113" s="49" t="s">
        <v>81</v>
      </c>
      <c r="X113" s="54" t="s">
        <v>58</v>
      </c>
      <c r="Y113" s="59">
        <v>45320.638576388999</v>
      </c>
      <c r="Z113" s="54" t="s">
        <v>59</v>
      </c>
      <c r="AA113" s="54" t="s">
        <v>74</v>
      </c>
      <c r="AB113" s="54"/>
      <c r="AC113" s="55" t="s">
        <v>82</v>
      </c>
      <c r="AD113" s="55" t="s">
        <v>82</v>
      </c>
    </row>
    <row r="114" spans="1:30" s="58" customFormat="1" ht="57" hidden="1" customHeight="1" x14ac:dyDescent="0.25">
      <c r="A114" s="54">
        <f>+SUBTOTAL(3,$B$11:B114)</f>
        <v>0</v>
      </c>
      <c r="B114" s="55" t="s">
        <v>42</v>
      </c>
      <c r="C114" s="54" t="s">
        <v>43</v>
      </c>
      <c r="D114" s="54" t="s">
        <v>44</v>
      </c>
      <c r="E114" s="54" t="s">
        <v>45</v>
      </c>
      <c r="F114" s="56" t="s">
        <v>505</v>
      </c>
      <c r="G114" s="48">
        <v>45315.69755787</v>
      </c>
      <c r="H114" s="56" t="s">
        <v>505</v>
      </c>
      <c r="I114" s="48">
        <v>45315.69755787</v>
      </c>
      <c r="J114" s="56" t="s">
        <v>505</v>
      </c>
      <c r="K114" s="48">
        <v>45315.69755787</v>
      </c>
      <c r="L114" s="100" t="s">
        <v>494</v>
      </c>
      <c r="M114" s="55" t="s">
        <v>48</v>
      </c>
      <c r="N114" s="49" t="s">
        <v>313</v>
      </c>
      <c r="O114" s="54" t="s">
        <v>464</v>
      </c>
      <c r="P114" s="54" t="s">
        <v>495</v>
      </c>
      <c r="Q114" s="50" t="s">
        <v>456</v>
      </c>
      <c r="R114" s="57"/>
      <c r="S114" s="54" t="s">
        <v>68</v>
      </c>
      <c r="T114" s="54" t="s">
        <v>496</v>
      </c>
      <c r="U114" s="54" t="s">
        <v>497</v>
      </c>
      <c r="V114" s="49" t="s">
        <v>80</v>
      </c>
      <c r="W114" s="49" t="s">
        <v>81</v>
      </c>
      <c r="X114" s="54" t="s">
        <v>58</v>
      </c>
      <c r="Y114" s="59">
        <v>45320.631724537001</v>
      </c>
      <c r="Z114" s="54" t="s">
        <v>105</v>
      </c>
      <c r="AA114" s="54" t="s">
        <v>74</v>
      </c>
      <c r="AB114" s="54"/>
      <c r="AC114" s="55" t="s">
        <v>82</v>
      </c>
      <c r="AD114" s="55" t="s">
        <v>82</v>
      </c>
    </row>
    <row r="115" spans="1:30" s="58" customFormat="1" ht="57" hidden="1" customHeight="1" x14ac:dyDescent="0.25">
      <c r="A115" s="54">
        <f>+SUBTOTAL(3,$B$11:B115)</f>
        <v>0</v>
      </c>
      <c r="B115" s="55" t="s">
        <v>42</v>
      </c>
      <c r="C115" s="54" t="s">
        <v>43</v>
      </c>
      <c r="D115" s="54" t="s">
        <v>44</v>
      </c>
      <c r="E115" s="54" t="s">
        <v>45</v>
      </c>
      <c r="F115" s="56" t="s">
        <v>498</v>
      </c>
      <c r="G115" s="48">
        <v>45296.640451389001</v>
      </c>
      <c r="H115" s="56" t="s">
        <v>498</v>
      </c>
      <c r="I115" s="48">
        <v>45296.640451389001</v>
      </c>
      <c r="J115" s="56" t="s">
        <v>498</v>
      </c>
      <c r="K115" s="48">
        <v>45296.640451389001</v>
      </c>
      <c r="L115" s="100" t="s">
        <v>499</v>
      </c>
      <c r="M115" s="55" t="s">
        <v>111</v>
      </c>
      <c r="N115" s="49" t="s">
        <v>313</v>
      </c>
      <c r="O115" s="54" t="s">
        <v>500</v>
      </c>
      <c r="P115" s="54" t="s">
        <v>501</v>
      </c>
      <c r="Q115" s="50" t="s">
        <v>456</v>
      </c>
      <c r="R115" s="57"/>
      <c r="S115" s="54" t="s">
        <v>68</v>
      </c>
      <c r="T115" s="54" t="s">
        <v>69</v>
      </c>
      <c r="U115" s="54" t="s">
        <v>396</v>
      </c>
      <c r="V115" s="49" t="s">
        <v>115</v>
      </c>
      <c r="W115" s="49" t="s">
        <v>116</v>
      </c>
      <c r="X115" s="54" t="s">
        <v>58</v>
      </c>
      <c r="Y115" s="59">
        <v>45309.792083332999</v>
      </c>
      <c r="Z115" s="54" t="s">
        <v>59</v>
      </c>
      <c r="AA115" s="54" t="s">
        <v>74</v>
      </c>
      <c r="AB115" s="54"/>
      <c r="AC115" s="55" t="s">
        <v>383</v>
      </c>
      <c r="AD115" s="55" t="s">
        <v>383</v>
      </c>
    </row>
    <row r="116" spans="1:30" s="58" customFormat="1" ht="57" hidden="1" customHeight="1" x14ac:dyDescent="0.25">
      <c r="A116" s="54">
        <f>+SUBTOTAL(3,$B$11:B116)</f>
        <v>0</v>
      </c>
      <c r="B116" s="55" t="s">
        <v>42</v>
      </c>
      <c r="C116" s="54" t="s">
        <v>43</v>
      </c>
      <c r="D116" s="54" t="s">
        <v>44</v>
      </c>
      <c r="E116" s="54" t="s">
        <v>45</v>
      </c>
      <c r="F116" s="56" t="s">
        <v>506</v>
      </c>
      <c r="G116" s="48">
        <v>45300.660648147998</v>
      </c>
      <c r="H116" s="56" t="s">
        <v>506</v>
      </c>
      <c r="I116" s="48">
        <v>45300.660648147998</v>
      </c>
      <c r="J116" s="56" t="s">
        <v>506</v>
      </c>
      <c r="K116" s="48">
        <v>45300.660648147998</v>
      </c>
      <c r="L116" s="100" t="s">
        <v>507</v>
      </c>
      <c r="M116" s="55" t="s">
        <v>48</v>
      </c>
      <c r="N116" s="49" t="s">
        <v>313</v>
      </c>
      <c r="O116" s="54" t="s">
        <v>508</v>
      </c>
      <c r="P116" s="54" t="s">
        <v>509</v>
      </c>
      <c r="Q116" s="50" t="s">
        <v>456</v>
      </c>
      <c r="R116" s="57"/>
      <c r="S116" s="54" t="s">
        <v>68</v>
      </c>
      <c r="T116" s="54" t="s">
        <v>69</v>
      </c>
      <c r="U116" s="54" t="s">
        <v>327</v>
      </c>
      <c r="V116" s="49" t="s">
        <v>80</v>
      </c>
      <c r="W116" s="49" t="s">
        <v>81</v>
      </c>
      <c r="X116" s="54" t="s">
        <v>58</v>
      </c>
      <c r="Y116" s="59">
        <v>45310.669363426001</v>
      </c>
      <c r="Z116" s="54" t="s">
        <v>59</v>
      </c>
      <c r="AA116" s="54" t="s">
        <v>74</v>
      </c>
      <c r="AB116" s="54"/>
      <c r="AC116" s="55" t="s">
        <v>383</v>
      </c>
      <c r="AD116" s="55" t="s">
        <v>383</v>
      </c>
    </row>
    <row r="117" spans="1:30" s="58" customFormat="1" ht="57" hidden="1" customHeight="1" x14ac:dyDescent="0.25">
      <c r="A117" s="54">
        <f>+SUBTOTAL(3,$B$11:B117)</f>
        <v>0</v>
      </c>
      <c r="B117" s="55" t="s">
        <v>42</v>
      </c>
      <c r="C117" s="54" t="s">
        <v>43</v>
      </c>
      <c r="D117" s="54" t="s">
        <v>44</v>
      </c>
      <c r="E117" s="54" t="s">
        <v>45</v>
      </c>
      <c r="F117" s="56" t="s">
        <v>510</v>
      </c>
      <c r="G117" s="48">
        <v>45313.586724537003</v>
      </c>
      <c r="H117" s="56" t="s">
        <v>510</v>
      </c>
      <c r="I117" s="48">
        <v>45313.586724537003</v>
      </c>
      <c r="J117" s="56" t="s">
        <v>510</v>
      </c>
      <c r="K117" s="48">
        <v>45313.586724537003</v>
      </c>
      <c r="L117" s="100" t="s">
        <v>511</v>
      </c>
      <c r="M117" s="55" t="s">
        <v>48</v>
      </c>
      <c r="N117" s="54" t="s">
        <v>313</v>
      </c>
      <c r="O117" s="54" t="s">
        <v>464</v>
      </c>
      <c r="P117" s="54" t="s">
        <v>419</v>
      </c>
      <c r="Q117" s="50" t="s">
        <v>456</v>
      </c>
      <c r="R117" s="57"/>
      <c r="S117" s="54" t="s">
        <v>68</v>
      </c>
      <c r="T117" s="54" t="s">
        <v>96</v>
      </c>
      <c r="U117" s="54" t="s">
        <v>97</v>
      </c>
      <c r="V117" s="49" t="s">
        <v>98</v>
      </c>
      <c r="W117" s="49" t="s">
        <v>99</v>
      </c>
      <c r="X117" s="54" t="s">
        <v>58</v>
      </c>
      <c r="Y117" s="59">
        <v>45320.820231480997</v>
      </c>
      <c r="Z117" s="54" t="s">
        <v>59</v>
      </c>
      <c r="AA117" s="54" t="s">
        <v>74</v>
      </c>
      <c r="AB117" s="54"/>
      <c r="AC117" s="55" t="s">
        <v>82</v>
      </c>
      <c r="AD117" s="55" t="s">
        <v>82</v>
      </c>
    </row>
    <row r="118" spans="1:30" s="58" customFormat="1" ht="57" hidden="1" customHeight="1" x14ac:dyDescent="0.25">
      <c r="A118" s="54">
        <f>+SUBTOTAL(3,$B$11:B118)</f>
        <v>0</v>
      </c>
      <c r="B118" s="55" t="s">
        <v>42</v>
      </c>
      <c r="C118" s="54" t="s">
        <v>43</v>
      </c>
      <c r="D118" s="54" t="s">
        <v>44</v>
      </c>
      <c r="E118" s="54" t="s">
        <v>45</v>
      </c>
      <c r="F118" s="56" t="s">
        <v>512</v>
      </c>
      <c r="G118" s="48">
        <v>45308.369351852001</v>
      </c>
      <c r="H118" s="56" t="s">
        <v>512</v>
      </c>
      <c r="I118" s="48">
        <v>45308.369351852001</v>
      </c>
      <c r="J118" s="56" t="s">
        <v>512</v>
      </c>
      <c r="K118" s="48">
        <v>45308.369351852001</v>
      </c>
      <c r="L118" s="100" t="s">
        <v>513</v>
      </c>
      <c r="M118" s="55" t="s">
        <v>48</v>
      </c>
      <c r="N118" s="54" t="s">
        <v>313</v>
      </c>
      <c r="O118" s="54" t="s">
        <v>473</v>
      </c>
      <c r="P118" s="54" t="s">
        <v>514</v>
      </c>
      <c r="Q118" s="50" t="s">
        <v>456</v>
      </c>
      <c r="R118" s="57"/>
      <c r="S118" s="54" t="s">
        <v>68</v>
      </c>
      <c r="T118" s="54" t="s">
        <v>69</v>
      </c>
      <c r="U118" s="54" t="s">
        <v>327</v>
      </c>
      <c r="V118" s="49" t="s">
        <v>80</v>
      </c>
      <c r="W118" s="49" t="s">
        <v>81</v>
      </c>
      <c r="X118" s="54" t="s">
        <v>58</v>
      </c>
      <c r="Y118" s="59">
        <v>45322.659699074</v>
      </c>
      <c r="Z118" s="54" t="s">
        <v>59</v>
      </c>
      <c r="AA118" s="54" t="s">
        <v>74</v>
      </c>
      <c r="AB118" s="54"/>
      <c r="AC118" s="55" t="s">
        <v>383</v>
      </c>
      <c r="AD118" s="55" t="s">
        <v>383</v>
      </c>
    </row>
    <row r="119" spans="1:30" s="58" customFormat="1" ht="57" hidden="1" customHeight="1" x14ac:dyDescent="0.25">
      <c r="A119" s="54">
        <f>+SUBTOTAL(3,$B$11:B119)</f>
        <v>0</v>
      </c>
      <c r="B119" s="55" t="s">
        <v>42</v>
      </c>
      <c r="C119" s="54" t="s">
        <v>43</v>
      </c>
      <c r="D119" s="54" t="s">
        <v>44</v>
      </c>
      <c r="E119" s="54" t="s">
        <v>45</v>
      </c>
      <c r="F119" s="56" t="s">
        <v>515</v>
      </c>
      <c r="G119" s="48">
        <v>45295.488773147998</v>
      </c>
      <c r="H119" s="56" t="s">
        <v>515</v>
      </c>
      <c r="I119" s="48">
        <v>45295.488773147998</v>
      </c>
      <c r="J119" s="56" t="s">
        <v>515</v>
      </c>
      <c r="K119" s="48">
        <v>45295.488773147998</v>
      </c>
      <c r="L119" s="100" t="s">
        <v>516</v>
      </c>
      <c r="M119" s="55" t="s">
        <v>48</v>
      </c>
      <c r="N119" s="54" t="s">
        <v>182</v>
      </c>
      <c r="O119" s="54" t="s">
        <v>183</v>
      </c>
      <c r="P119" s="54" t="s">
        <v>517</v>
      </c>
      <c r="Q119" s="50" t="s">
        <v>518</v>
      </c>
      <c r="R119" s="57"/>
      <c r="S119" s="54" t="s">
        <v>201</v>
      </c>
      <c r="T119" s="54" t="s">
        <v>519</v>
      </c>
      <c r="U119" s="54" t="s">
        <v>520</v>
      </c>
      <c r="V119" s="49" t="s">
        <v>80</v>
      </c>
      <c r="W119" s="49" t="s">
        <v>81</v>
      </c>
      <c r="X119" s="54" t="s">
        <v>58</v>
      </c>
      <c r="Y119" s="59">
        <v>45306.620057870001</v>
      </c>
      <c r="Z119" s="54" t="s">
        <v>59</v>
      </c>
      <c r="AA119" s="54" t="s">
        <v>74</v>
      </c>
      <c r="AB119" s="54"/>
      <c r="AC119" s="55" t="s">
        <v>82</v>
      </c>
      <c r="AD119" s="55" t="s">
        <v>82</v>
      </c>
    </row>
    <row r="120" spans="1:30" s="58" customFormat="1" ht="57" hidden="1" customHeight="1" x14ac:dyDescent="0.25">
      <c r="A120" s="54">
        <f>+SUBTOTAL(3,$B$11:B120)</f>
        <v>0</v>
      </c>
      <c r="B120" s="55" t="s">
        <v>42</v>
      </c>
      <c r="C120" s="54" t="s">
        <v>43</v>
      </c>
      <c r="D120" s="54" t="s">
        <v>44</v>
      </c>
      <c r="E120" s="54" t="s">
        <v>45</v>
      </c>
      <c r="F120" s="56" t="s">
        <v>521</v>
      </c>
      <c r="G120" s="48">
        <v>45309.330069443997</v>
      </c>
      <c r="H120" s="56" t="s">
        <v>521</v>
      </c>
      <c r="I120" s="48">
        <v>45309.330069443997</v>
      </c>
      <c r="J120" s="56" t="s">
        <v>521</v>
      </c>
      <c r="K120" s="48">
        <v>45309.330069443997</v>
      </c>
      <c r="L120" s="100" t="s">
        <v>522</v>
      </c>
      <c r="M120" s="55" t="s">
        <v>48</v>
      </c>
      <c r="N120" s="54" t="s">
        <v>221</v>
      </c>
      <c r="O120" s="54" t="s">
        <v>523</v>
      </c>
      <c r="P120" s="54" t="s">
        <v>51</v>
      </c>
      <c r="Q120" s="50" t="s">
        <v>524</v>
      </c>
      <c r="R120" s="57"/>
      <c r="S120" s="54" t="s">
        <v>68</v>
      </c>
      <c r="T120" s="54" t="s">
        <v>125</v>
      </c>
      <c r="U120" s="54" t="s">
        <v>349</v>
      </c>
      <c r="V120" s="49" t="s">
        <v>80</v>
      </c>
      <c r="W120" s="49" t="s">
        <v>81</v>
      </c>
      <c r="X120" s="54" t="s">
        <v>58</v>
      </c>
      <c r="Y120" s="59">
        <v>45316.701030092998</v>
      </c>
      <c r="Z120" s="54" t="s">
        <v>59</v>
      </c>
      <c r="AA120" s="54" t="s">
        <v>74</v>
      </c>
      <c r="AB120" s="54"/>
      <c r="AC120" s="55" t="s">
        <v>82</v>
      </c>
      <c r="AD120" s="55" t="s">
        <v>82</v>
      </c>
    </row>
    <row r="121" spans="1:30" s="58" customFormat="1" ht="57" hidden="1" customHeight="1" x14ac:dyDescent="0.25">
      <c r="A121" s="54">
        <f>+SUBTOTAL(3,$B$11:B121)</f>
        <v>0</v>
      </c>
      <c r="B121" s="55" t="s">
        <v>42</v>
      </c>
      <c r="C121" s="54" t="s">
        <v>43</v>
      </c>
      <c r="D121" s="54" t="s">
        <v>44</v>
      </c>
      <c r="E121" s="54" t="s">
        <v>45</v>
      </c>
      <c r="F121" s="56" t="s">
        <v>525</v>
      </c>
      <c r="G121" s="48">
        <v>45304.652372684999</v>
      </c>
      <c r="H121" s="56" t="s">
        <v>525</v>
      </c>
      <c r="I121" s="48">
        <v>45304.652372684999</v>
      </c>
      <c r="J121" s="56" t="s">
        <v>525</v>
      </c>
      <c r="K121" s="48">
        <v>45304.652372684999</v>
      </c>
      <c r="L121" s="100" t="s">
        <v>526</v>
      </c>
      <c r="M121" s="55" t="s">
        <v>48</v>
      </c>
      <c r="N121" s="49" t="s">
        <v>182</v>
      </c>
      <c r="O121" s="54" t="s">
        <v>183</v>
      </c>
      <c r="P121" s="54" t="s">
        <v>527</v>
      </c>
      <c r="Q121" s="50" t="s">
        <v>518</v>
      </c>
      <c r="R121" s="57"/>
      <c r="S121" s="54" t="s">
        <v>68</v>
      </c>
      <c r="T121" s="54" t="s">
        <v>69</v>
      </c>
      <c r="U121" s="54" t="s">
        <v>327</v>
      </c>
      <c r="V121" s="49" t="s">
        <v>80</v>
      </c>
      <c r="W121" s="49" t="s">
        <v>81</v>
      </c>
      <c r="X121" s="54" t="s">
        <v>58</v>
      </c>
      <c r="Y121" s="59">
        <v>45315.450833333001</v>
      </c>
      <c r="Z121" s="54" t="s">
        <v>59</v>
      </c>
      <c r="AA121" s="54" t="s">
        <v>74</v>
      </c>
      <c r="AB121" s="54"/>
      <c r="AC121" s="55" t="s">
        <v>82</v>
      </c>
      <c r="AD121" s="55" t="s">
        <v>82</v>
      </c>
    </row>
    <row r="122" spans="1:30" s="58" customFormat="1" ht="57" hidden="1" customHeight="1" x14ac:dyDescent="0.25">
      <c r="A122" s="54">
        <f>+SUBTOTAL(3,$B$11:B122)</f>
        <v>0</v>
      </c>
      <c r="B122" s="55" t="s">
        <v>42</v>
      </c>
      <c r="C122" s="54" t="s">
        <v>43</v>
      </c>
      <c r="D122" s="54" t="s">
        <v>44</v>
      </c>
      <c r="E122" s="54" t="s">
        <v>45</v>
      </c>
      <c r="F122" s="56" t="s">
        <v>528</v>
      </c>
      <c r="G122" s="48">
        <v>45297.736932870001</v>
      </c>
      <c r="H122" s="56" t="s">
        <v>528</v>
      </c>
      <c r="I122" s="48">
        <v>45297.736932870001</v>
      </c>
      <c r="J122" s="56" t="s">
        <v>528</v>
      </c>
      <c r="K122" s="48">
        <v>45297.736932870001</v>
      </c>
      <c r="L122" s="100" t="s">
        <v>522</v>
      </c>
      <c r="M122" s="55" t="s">
        <v>48</v>
      </c>
      <c r="N122" s="49" t="s">
        <v>221</v>
      </c>
      <c r="O122" s="54" t="s">
        <v>523</v>
      </c>
      <c r="P122" s="54" t="s">
        <v>51</v>
      </c>
      <c r="Q122" s="50" t="s">
        <v>524</v>
      </c>
      <c r="R122" s="57"/>
      <c r="S122" s="54" t="s">
        <v>68</v>
      </c>
      <c r="T122" s="54" t="s">
        <v>96</v>
      </c>
      <c r="U122" s="54" t="s">
        <v>97</v>
      </c>
      <c r="V122" s="49" t="s">
        <v>98</v>
      </c>
      <c r="W122" s="49" t="s">
        <v>99</v>
      </c>
      <c r="X122" s="54" t="s">
        <v>58</v>
      </c>
      <c r="Y122" s="59">
        <v>45302.601168980997</v>
      </c>
      <c r="Z122" s="54" t="s">
        <v>59</v>
      </c>
      <c r="AA122" s="54" t="s">
        <v>74</v>
      </c>
      <c r="AB122" s="54"/>
      <c r="AC122" s="55" t="s">
        <v>117</v>
      </c>
      <c r="AD122" s="55" t="s">
        <v>117</v>
      </c>
    </row>
    <row r="123" spans="1:30" s="58" customFormat="1" ht="57" hidden="1" customHeight="1" x14ac:dyDescent="0.25">
      <c r="A123" s="54">
        <f>+SUBTOTAL(3,$B$11:B123)</f>
        <v>0</v>
      </c>
      <c r="B123" s="55" t="s">
        <v>108</v>
      </c>
      <c r="C123" s="54" t="s">
        <v>43</v>
      </c>
      <c r="D123" s="54" t="s">
        <v>44</v>
      </c>
      <c r="E123" s="54" t="s">
        <v>45</v>
      </c>
      <c r="F123" s="56" t="s">
        <v>529</v>
      </c>
      <c r="G123" s="48">
        <v>45313.272337962997</v>
      </c>
      <c r="H123" s="56" t="s">
        <v>529</v>
      </c>
      <c r="I123" s="48">
        <v>45313.272337962997</v>
      </c>
      <c r="J123" s="56" t="s">
        <v>529</v>
      </c>
      <c r="K123" s="48">
        <v>45313.272337962997</v>
      </c>
      <c r="L123" s="100" t="s">
        <v>522</v>
      </c>
      <c r="M123" s="55" t="s">
        <v>48</v>
      </c>
      <c r="N123" s="49" t="s">
        <v>221</v>
      </c>
      <c r="O123" s="54" t="s">
        <v>523</v>
      </c>
      <c r="P123" s="54" t="s">
        <v>51</v>
      </c>
      <c r="Q123" s="50" t="s">
        <v>524</v>
      </c>
      <c r="R123" s="57"/>
      <c r="S123" s="54" t="s">
        <v>68</v>
      </c>
      <c r="T123" s="54" t="s">
        <v>321</v>
      </c>
      <c r="U123" s="54" t="s">
        <v>530</v>
      </c>
      <c r="V123" s="49" t="s">
        <v>71</v>
      </c>
      <c r="W123" s="49" t="s">
        <v>72</v>
      </c>
      <c r="X123" s="54" t="s">
        <v>58</v>
      </c>
      <c r="Y123" s="59">
        <v>45316.703750000001</v>
      </c>
      <c r="Z123" s="54" t="s">
        <v>105</v>
      </c>
      <c r="AA123" s="54" t="s">
        <v>74</v>
      </c>
      <c r="AB123" s="54"/>
      <c r="AC123" s="55" t="s">
        <v>75</v>
      </c>
      <c r="AD123" s="55" t="s">
        <v>75</v>
      </c>
    </row>
    <row r="124" spans="1:30" s="58" customFormat="1" ht="57" hidden="1" customHeight="1" x14ac:dyDescent="0.25">
      <c r="A124" s="54">
        <f>+SUBTOTAL(3,$B$11:B124)</f>
        <v>0</v>
      </c>
      <c r="B124" s="55" t="s">
        <v>42</v>
      </c>
      <c r="C124" s="54" t="s">
        <v>43</v>
      </c>
      <c r="D124" s="54" t="s">
        <v>44</v>
      </c>
      <c r="E124" s="54" t="s">
        <v>45</v>
      </c>
      <c r="F124" s="56" t="s">
        <v>531</v>
      </c>
      <c r="G124" s="48">
        <v>45302.431736111001</v>
      </c>
      <c r="H124" s="56" t="s">
        <v>531</v>
      </c>
      <c r="I124" s="48">
        <v>45302.431736111001</v>
      </c>
      <c r="J124" s="56" t="s">
        <v>531</v>
      </c>
      <c r="K124" s="48">
        <v>45302.431736111001</v>
      </c>
      <c r="L124" s="100" t="s">
        <v>532</v>
      </c>
      <c r="M124" s="55" t="s">
        <v>48</v>
      </c>
      <c r="N124" s="49" t="s">
        <v>64</v>
      </c>
      <c r="O124" s="54" t="s">
        <v>65</v>
      </c>
      <c r="P124" s="54" t="s">
        <v>533</v>
      </c>
      <c r="Q124" s="50" t="s">
        <v>534</v>
      </c>
      <c r="R124" s="57"/>
      <c r="S124" s="54" t="s">
        <v>68</v>
      </c>
      <c r="T124" s="54" t="s">
        <v>321</v>
      </c>
      <c r="U124" s="54" t="s">
        <v>321</v>
      </c>
      <c r="V124" s="49" t="s">
        <v>71</v>
      </c>
      <c r="W124" s="49" t="s">
        <v>72</v>
      </c>
      <c r="X124" s="54" t="s">
        <v>58</v>
      </c>
      <c r="Y124" s="59">
        <v>45303.382361110998</v>
      </c>
      <c r="Z124" s="54" t="s">
        <v>59</v>
      </c>
      <c r="AA124" s="54" t="s">
        <v>74</v>
      </c>
      <c r="AB124" s="54"/>
      <c r="AC124" s="55" t="s">
        <v>117</v>
      </c>
      <c r="AD124" s="55" t="s">
        <v>117</v>
      </c>
    </row>
    <row r="125" spans="1:30" s="58" customFormat="1" ht="57" hidden="1" customHeight="1" x14ac:dyDescent="0.25">
      <c r="A125" s="54">
        <f>+SUBTOTAL(3,$B$11:B125)</f>
        <v>0</v>
      </c>
      <c r="B125" s="55" t="s">
        <v>42</v>
      </c>
      <c r="C125" s="54" t="s">
        <v>43</v>
      </c>
      <c r="D125" s="54" t="s">
        <v>44</v>
      </c>
      <c r="E125" s="54" t="s">
        <v>45</v>
      </c>
      <c r="F125" s="56" t="s">
        <v>535</v>
      </c>
      <c r="G125" s="48">
        <v>45313.651168981</v>
      </c>
      <c r="H125" s="56" t="s">
        <v>535</v>
      </c>
      <c r="I125" s="48">
        <v>45313.651168981</v>
      </c>
      <c r="J125" s="56" t="s">
        <v>535</v>
      </c>
      <c r="K125" s="48">
        <v>45313.651168981</v>
      </c>
      <c r="L125" s="100" t="s">
        <v>536</v>
      </c>
      <c r="M125" s="55" t="s">
        <v>48</v>
      </c>
      <c r="N125" s="49" t="s">
        <v>221</v>
      </c>
      <c r="O125" s="54" t="s">
        <v>537</v>
      </c>
      <c r="P125" s="54" t="s">
        <v>538</v>
      </c>
      <c r="Q125" s="50" t="s">
        <v>524</v>
      </c>
      <c r="R125" s="57"/>
      <c r="S125" s="54" t="s">
        <v>68</v>
      </c>
      <c r="T125" s="54" t="s">
        <v>150</v>
      </c>
      <c r="U125" s="54" t="s">
        <v>151</v>
      </c>
      <c r="V125" s="49" t="s">
        <v>80</v>
      </c>
      <c r="W125" s="49" t="s">
        <v>81</v>
      </c>
      <c r="X125" s="54" t="s">
        <v>58</v>
      </c>
      <c r="Y125" s="59"/>
      <c r="Z125" s="54" t="s">
        <v>59</v>
      </c>
      <c r="AA125" s="54" t="s">
        <v>74</v>
      </c>
      <c r="AB125" s="54"/>
      <c r="AC125" s="55" t="s">
        <v>82</v>
      </c>
      <c r="AD125" s="55" t="s">
        <v>82</v>
      </c>
    </row>
    <row r="126" spans="1:30" s="58" customFormat="1" ht="57" hidden="1" customHeight="1" x14ac:dyDescent="0.25">
      <c r="A126" s="54">
        <f>+SUBTOTAL(3,$B$11:B126)</f>
        <v>0</v>
      </c>
      <c r="B126" s="55" t="s">
        <v>108</v>
      </c>
      <c r="C126" s="54" t="s">
        <v>43</v>
      </c>
      <c r="D126" s="54" t="s">
        <v>44</v>
      </c>
      <c r="E126" s="54" t="s">
        <v>45</v>
      </c>
      <c r="F126" s="56" t="s">
        <v>539</v>
      </c>
      <c r="G126" s="48">
        <v>45297.773368055998</v>
      </c>
      <c r="H126" s="56" t="s">
        <v>539</v>
      </c>
      <c r="I126" s="48">
        <v>45297.773368055998</v>
      </c>
      <c r="J126" s="56" t="s">
        <v>539</v>
      </c>
      <c r="K126" s="48">
        <v>45297.773368055998</v>
      </c>
      <c r="L126" s="100" t="s">
        <v>540</v>
      </c>
      <c r="M126" s="55" t="s">
        <v>48</v>
      </c>
      <c r="N126" s="49" t="s">
        <v>221</v>
      </c>
      <c r="O126" s="54" t="s">
        <v>541</v>
      </c>
      <c r="P126" s="54" t="s">
        <v>542</v>
      </c>
      <c r="Q126" s="50" t="s">
        <v>524</v>
      </c>
      <c r="R126" s="57"/>
      <c r="S126" s="54" t="s">
        <v>68</v>
      </c>
      <c r="T126" s="54" t="s">
        <v>156</v>
      </c>
      <c r="U126" s="54" t="s">
        <v>157</v>
      </c>
      <c r="V126" s="49" t="s">
        <v>217</v>
      </c>
      <c r="W126" s="49" t="s">
        <v>218</v>
      </c>
      <c r="X126" s="54" t="s">
        <v>58</v>
      </c>
      <c r="Y126" s="59">
        <v>45303.618587962999</v>
      </c>
      <c r="Z126" s="54" t="s">
        <v>59</v>
      </c>
      <c r="AA126" s="54" t="s">
        <v>74</v>
      </c>
      <c r="AB126" s="54"/>
      <c r="AC126" s="54" t="s">
        <v>82</v>
      </c>
      <c r="AD126" s="54" t="s">
        <v>82</v>
      </c>
    </row>
    <row r="127" spans="1:30" s="58" customFormat="1" ht="57" hidden="1" customHeight="1" x14ac:dyDescent="0.25">
      <c r="A127" s="54">
        <f>+SUBTOTAL(3,$B$11:B127)</f>
        <v>0</v>
      </c>
      <c r="B127" s="55" t="s">
        <v>42</v>
      </c>
      <c r="C127" s="54" t="s">
        <v>43</v>
      </c>
      <c r="D127" s="54" t="s">
        <v>44</v>
      </c>
      <c r="E127" s="54" t="s">
        <v>45</v>
      </c>
      <c r="F127" s="56" t="s">
        <v>543</v>
      </c>
      <c r="G127" s="48">
        <v>45297.499745369998</v>
      </c>
      <c r="H127" s="56" t="s">
        <v>543</v>
      </c>
      <c r="I127" s="48">
        <v>45297.499745369998</v>
      </c>
      <c r="J127" s="56" t="s">
        <v>543</v>
      </c>
      <c r="K127" s="48">
        <v>45297.499745369998</v>
      </c>
      <c r="L127" s="100" t="s">
        <v>544</v>
      </c>
      <c r="M127" s="55" t="s">
        <v>48</v>
      </c>
      <c r="N127" s="54" t="s">
        <v>221</v>
      </c>
      <c r="O127" s="54" t="s">
        <v>545</v>
      </c>
      <c r="P127" s="54" t="s">
        <v>546</v>
      </c>
      <c r="Q127" s="50" t="s">
        <v>524</v>
      </c>
      <c r="R127" s="57"/>
      <c r="S127" s="54" t="s">
        <v>68</v>
      </c>
      <c r="T127" s="54" t="s">
        <v>125</v>
      </c>
      <c r="U127" s="54" t="s">
        <v>224</v>
      </c>
      <c r="V127" s="49" t="s">
        <v>80</v>
      </c>
      <c r="W127" s="49" t="s">
        <v>81</v>
      </c>
      <c r="X127" s="54" t="s">
        <v>58</v>
      </c>
      <c r="Y127" s="59">
        <v>45302.668310184999</v>
      </c>
      <c r="Z127" s="54" t="s">
        <v>59</v>
      </c>
      <c r="AA127" s="54" t="s">
        <v>74</v>
      </c>
      <c r="AB127" s="54"/>
      <c r="AC127" s="55" t="s">
        <v>117</v>
      </c>
      <c r="AD127" s="55" t="s">
        <v>117</v>
      </c>
    </row>
    <row r="128" spans="1:30" s="58" customFormat="1" ht="57" hidden="1" customHeight="1" x14ac:dyDescent="0.25">
      <c r="A128" s="54">
        <f>+SUBTOTAL(3,$B$11:B128)</f>
        <v>0</v>
      </c>
      <c r="B128" s="55" t="s">
        <v>42</v>
      </c>
      <c r="C128" s="54" t="s">
        <v>43</v>
      </c>
      <c r="D128" s="54" t="s">
        <v>44</v>
      </c>
      <c r="E128" s="54" t="s">
        <v>45</v>
      </c>
      <c r="F128" s="56" t="s">
        <v>547</v>
      </c>
      <c r="G128" s="48">
        <v>45309.57193287</v>
      </c>
      <c r="H128" s="56" t="s">
        <v>547</v>
      </c>
      <c r="I128" s="48">
        <v>45309.57193287</v>
      </c>
      <c r="J128" s="56" t="s">
        <v>547</v>
      </c>
      <c r="K128" s="48">
        <v>45309.57193287</v>
      </c>
      <c r="L128" s="100" t="s">
        <v>548</v>
      </c>
      <c r="M128" s="55" t="s">
        <v>48</v>
      </c>
      <c r="N128" s="54" t="s">
        <v>221</v>
      </c>
      <c r="O128" s="54" t="s">
        <v>549</v>
      </c>
      <c r="P128" s="54" t="s">
        <v>550</v>
      </c>
      <c r="Q128" s="50" t="s">
        <v>551</v>
      </c>
      <c r="R128" s="57"/>
      <c r="S128" s="54" t="s">
        <v>68</v>
      </c>
      <c r="T128" s="54" t="s">
        <v>125</v>
      </c>
      <c r="U128" s="54" t="s">
        <v>126</v>
      </c>
      <c r="V128" s="49" t="s">
        <v>80</v>
      </c>
      <c r="W128" s="49" t="s">
        <v>81</v>
      </c>
      <c r="X128" s="54" t="s">
        <v>58</v>
      </c>
      <c r="Y128" s="59">
        <v>45315.463229166999</v>
      </c>
      <c r="Z128" s="54" t="s">
        <v>59</v>
      </c>
      <c r="AA128" s="54" t="s">
        <v>74</v>
      </c>
      <c r="AB128" s="54"/>
      <c r="AC128" s="55" t="s">
        <v>75</v>
      </c>
      <c r="AD128" s="55" t="s">
        <v>75</v>
      </c>
    </row>
    <row r="129" spans="1:30" s="58" customFormat="1" ht="57" hidden="1" customHeight="1" x14ac:dyDescent="0.25">
      <c r="A129" s="54">
        <f>+SUBTOTAL(3,$B$11:B129)</f>
        <v>0</v>
      </c>
      <c r="B129" s="55" t="s">
        <v>42</v>
      </c>
      <c r="C129" s="54" t="s">
        <v>43</v>
      </c>
      <c r="D129" s="54" t="s">
        <v>44</v>
      </c>
      <c r="E129" s="54" t="s">
        <v>45</v>
      </c>
      <c r="F129" s="56" t="s">
        <v>552</v>
      </c>
      <c r="G129" s="48">
        <v>45313.856423611003</v>
      </c>
      <c r="H129" s="56" t="s">
        <v>552</v>
      </c>
      <c r="I129" s="48">
        <v>45313.856423611003</v>
      </c>
      <c r="J129" s="56" t="s">
        <v>552</v>
      </c>
      <c r="K129" s="48">
        <v>45313.856423611003</v>
      </c>
      <c r="L129" s="100" t="s">
        <v>553</v>
      </c>
      <c r="M129" s="55" t="s">
        <v>48</v>
      </c>
      <c r="N129" s="54" t="s">
        <v>141</v>
      </c>
      <c r="O129" s="54" t="s">
        <v>554</v>
      </c>
      <c r="P129" s="54" t="s">
        <v>555</v>
      </c>
      <c r="Q129" s="50" t="s">
        <v>556</v>
      </c>
      <c r="R129" s="57"/>
      <c r="S129" s="54" t="s">
        <v>68</v>
      </c>
      <c r="T129" s="54" t="s">
        <v>150</v>
      </c>
      <c r="U129" s="54" t="s">
        <v>557</v>
      </c>
      <c r="V129" s="49" t="s">
        <v>80</v>
      </c>
      <c r="W129" s="49" t="s">
        <v>81</v>
      </c>
      <c r="X129" s="54" t="s">
        <v>58</v>
      </c>
      <c r="Y129" s="59">
        <v>45322.595798611001</v>
      </c>
      <c r="Z129" s="54" t="s">
        <v>59</v>
      </c>
      <c r="AA129" s="54" t="s">
        <v>74</v>
      </c>
      <c r="AB129" s="54"/>
      <c r="AC129" s="55" t="s">
        <v>82</v>
      </c>
      <c r="AD129" s="55" t="s">
        <v>82</v>
      </c>
    </row>
    <row r="130" spans="1:30" s="58" customFormat="1" ht="57" hidden="1" customHeight="1" x14ac:dyDescent="0.25">
      <c r="A130" s="54">
        <f>+SUBTOTAL(3,$B$11:B130)</f>
        <v>0</v>
      </c>
      <c r="B130" s="55" t="s">
        <v>108</v>
      </c>
      <c r="C130" s="54" t="s">
        <v>43</v>
      </c>
      <c r="D130" s="54" t="s">
        <v>44</v>
      </c>
      <c r="E130" s="54" t="s">
        <v>45</v>
      </c>
      <c r="F130" s="56" t="s">
        <v>558</v>
      </c>
      <c r="G130" s="48">
        <v>45296.699918981001</v>
      </c>
      <c r="H130" s="56" t="s">
        <v>558</v>
      </c>
      <c r="I130" s="48">
        <v>45296.699918981001</v>
      </c>
      <c r="J130" s="56" t="s">
        <v>558</v>
      </c>
      <c r="K130" s="48">
        <v>45296.699918981001</v>
      </c>
      <c r="L130" s="100" t="s">
        <v>559</v>
      </c>
      <c r="M130" s="55" t="s">
        <v>48</v>
      </c>
      <c r="N130" s="49" t="s">
        <v>221</v>
      </c>
      <c r="O130" s="54" t="s">
        <v>222</v>
      </c>
      <c r="P130" s="54" t="s">
        <v>560</v>
      </c>
      <c r="Q130" s="50" t="s">
        <v>524</v>
      </c>
      <c r="R130" s="57"/>
      <c r="S130" s="54" t="s">
        <v>68</v>
      </c>
      <c r="T130" s="54" t="s">
        <v>156</v>
      </c>
      <c r="U130" s="54" t="s">
        <v>216</v>
      </c>
      <c r="V130" s="49" t="s">
        <v>217</v>
      </c>
      <c r="W130" s="49" t="s">
        <v>218</v>
      </c>
      <c r="X130" s="54" t="s">
        <v>58</v>
      </c>
      <c r="Y130" s="59">
        <v>45300.759687500002</v>
      </c>
      <c r="Z130" s="54" t="s">
        <v>59</v>
      </c>
      <c r="AA130" s="54" t="s">
        <v>74</v>
      </c>
      <c r="AB130" s="54"/>
      <c r="AC130" s="55" t="s">
        <v>75</v>
      </c>
      <c r="AD130" s="55" t="s">
        <v>75</v>
      </c>
    </row>
    <row r="131" spans="1:30" s="58" customFormat="1" ht="57" hidden="1" customHeight="1" x14ac:dyDescent="0.25">
      <c r="A131" s="54">
        <f>+SUBTOTAL(3,$B$11:B131)</f>
        <v>0</v>
      </c>
      <c r="B131" s="55" t="s">
        <v>42</v>
      </c>
      <c r="C131" s="54" t="s">
        <v>43</v>
      </c>
      <c r="D131" s="54" t="s">
        <v>44</v>
      </c>
      <c r="E131" s="54" t="s">
        <v>45</v>
      </c>
      <c r="F131" s="56" t="s">
        <v>561</v>
      </c>
      <c r="G131" s="48">
        <v>45308.409791667</v>
      </c>
      <c r="H131" s="56" t="s">
        <v>561</v>
      </c>
      <c r="I131" s="48">
        <v>45308.409791667</v>
      </c>
      <c r="J131" s="56" t="s">
        <v>561</v>
      </c>
      <c r="K131" s="48">
        <v>45308.409791667</v>
      </c>
      <c r="L131" s="100" t="s">
        <v>562</v>
      </c>
      <c r="M131" s="55" t="s">
        <v>48</v>
      </c>
      <c r="N131" s="54" t="s">
        <v>221</v>
      </c>
      <c r="O131" s="54" t="s">
        <v>523</v>
      </c>
      <c r="P131" s="54" t="s">
        <v>51</v>
      </c>
      <c r="Q131" s="50" t="s">
        <v>551</v>
      </c>
      <c r="R131" s="57"/>
      <c r="S131" s="54" t="s">
        <v>68</v>
      </c>
      <c r="T131" s="54" t="s">
        <v>125</v>
      </c>
      <c r="U131" s="54" t="s">
        <v>349</v>
      </c>
      <c r="V131" s="49" t="s">
        <v>80</v>
      </c>
      <c r="W131" s="49" t="s">
        <v>81</v>
      </c>
      <c r="X131" s="54" t="s">
        <v>58</v>
      </c>
      <c r="Y131" s="59">
        <v>45316.687488426003</v>
      </c>
      <c r="Z131" s="54" t="s">
        <v>59</v>
      </c>
      <c r="AA131" s="54" t="s">
        <v>74</v>
      </c>
      <c r="AB131" s="54"/>
      <c r="AC131" s="55" t="s">
        <v>75</v>
      </c>
      <c r="AD131" s="55" t="s">
        <v>75</v>
      </c>
    </row>
    <row r="132" spans="1:30" s="58" customFormat="1" ht="57" hidden="1" customHeight="1" x14ac:dyDescent="0.25">
      <c r="A132" s="54">
        <f>+SUBTOTAL(3,$B$11:B132)</f>
        <v>0</v>
      </c>
      <c r="B132" s="55" t="s">
        <v>42</v>
      </c>
      <c r="C132" s="54" t="s">
        <v>43</v>
      </c>
      <c r="D132" s="54" t="s">
        <v>44</v>
      </c>
      <c r="E132" s="54" t="s">
        <v>45</v>
      </c>
      <c r="F132" s="56" t="s">
        <v>563</v>
      </c>
      <c r="G132" s="48">
        <v>45314.802187499998</v>
      </c>
      <c r="H132" s="56" t="s">
        <v>563</v>
      </c>
      <c r="I132" s="48">
        <v>45314.802187499998</v>
      </c>
      <c r="J132" s="56" t="s">
        <v>563</v>
      </c>
      <c r="K132" s="48">
        <v>45314.802187499998</v>
      </c>
      <c r="L132" s="100" t="s">
        <v>110</v>
      </c>
      <c r="M132" s="55" t="s">
        <v>111</v>
      </c>
      <c r="N132" s="54" t="s">
        <v>221</v>
      </c>
      <c r="O132" s="54" t="s">
        <v>541</v>
      </c>
      <c r="P132" s="54"/>
      <c r="Q132" s="50"/>
      <c r="R132" s="57"/>
      <c r="S132" s="54" t="s">
        <v>68</v>
      </c>
      <c r="T132" s="54" t="s">
        <v>137</v>
      </c>
      <c r="U132" s="54" t="s">
        <v>564</v>
      </c>
      <c r="V132" s="49" t="s">
        <v>270</v>
      </c>
      <c r="W132" s="49" t="s">
        <v>271</v>
      </c>
      <c r="X132" s="54" t="s">
        <v>58</v>
      </c>
      <c r="Y132" s="59"/>
      <c r="Z132" s="54" t="s">
        <v>59</v>
      </c>
      <c r="AA132" s="54" t="s">
        <v>74</v>
      </c>
      <c r="AB132" s="54"/>
      <c r="AC132" s="55" t="s">
        <v>117</v>
      </c>
      <c r="AD132" s="55" t="s">
        <v>117</v>
      </c>
    </row>
    <row r="133" spans="1:30" s="58" customFormat="1" ht="57" hidden="1" customHeight="1" x14ac:dyDescent="0.25">
      <c r="A133" s="54">
        <f>+SUBTOTAL(3,$B$11:B133)</f>
        <v>0</v>
      </c>
      <c r="B133" s="55" t="s">
        <v>42</v>
      </c>
      <c r="C133" s="54" t="s">
        <v>43</v>
      </c>
      <c r="D133" s="54" t="s">
        <v>44</v>
      </c>
      <c r="E133" s="54" t="s">
        <v>45</v>
      </c>
      <c r="F133" s="56" t="s">
        <v>565</v>
      </c>
      <c r="G133" s="48">
        <v>45306.562511573997</v>
      </c>
      <c r="H133" s="56" t="s">
        <v>565</v>
      </c>
      <c r="I133" s="48">
        <v>45306.562511573997</v>
      </c>
      <c r="J133" s="56" t="s">
        <v>565</v>
      </c>
      <c r="K133" s="48">
        <v>45306.562511573997</v>
      </c>
      <c r="L133" s="100" t="s">
        <v>566</v>
      </c>
      <c r="M133" s="55" t="s">
        <v>48</v>
      </c>
      <c r="N133" s="54" t="s">
        <v>221</v>
      </c>
      <c r="O133" s="54" t="s">
        <v>567</v>
      </c>
      <c r="P133" s="54" t="s">
        <v>568</v>
      </c>
      <c r="Q133" s="50" t="s">
        <v>524</v>
      </c>
      <c r="R133" s="57"/>
      <c r="S133" s="54" t="s">
        <v>68</v>
      </c>
      <c r="T133" s="54" t="s">
        <v>156</v>
      </c>
      <c r="U133" s="54" t="s">
        <v>216</v>
      </c>
      <c r="V133" s="49" t="s">
        <v>80</v>
      </c>
      <c r="W133" s="49" t="s">
        <v>81</v>
      </c>
      <c r="X133" s="54" t="s">
        <v>58</v>
      </c>
      <c r="Y133" s="59">
        <v>45310.721192129997</v>
      </c>
      <c r="Z133" s="54" t="s">
        <v>59</v>
      </c>
      <c r="AA133" s="54" t="s">
        <v>74</v>
      </c>
      <c r="AB133" s="54"/>
      <c r="AC133" s="55" t="s">
        <v>75</v>
      </c>
      <c r="AD133" s="55" t="s">
        <v>75</v>
      </c>
    </row>
    <row r="134" spans="1:30" s="58" customFormat="1" ht="57" hidden="1" customHeight="1" x14ac:dyDescent="0.25">
      <c r="A134" s="54">
        <f>+SUBTOTAL(3,$B$11:B134)</f>
        <v>0</v>
      </c>
      <c r="B134" s="55" t="s">
        <v>42</v>
      </c>
      <c r="C134" s="54" t="s">
        <v>43</v>
      </c>
      <c r="D134" s="54" t="s">
        <v>44</v>
      </c>
      <c r="E134" s="54" t="s">
        <v>45</v>
      </c>
      <c r="F134" s="56" t="s">
        <v>569</v>
      </c>
      <c r="G134" s="48">
        <v>45309.65431713</v>
      </c>
      <c r="H134" s="56" t="s">
        <v>569</v>
      </c>
      <c r="I134" s="48">
        <v>45309.65431713</v>
      </c>
      <c r="J134" s="56" t="s">
        <v>569</v>
      </c>
      <c r="K134" s="48">
        <v>45309.65431713</v>
      </c>
      <c r="L134" s="100" t="s">
        <v>570</v>
      </c>
      <c r="M134" s="55" t="s">
        <v>48</v>
      </c>
      <c r="N134" s="54" t="s">
        <v>221</v>
      </c>
      <c r="O134" s="54" t="s">
        <v>571</v>
      </c>
      <c r="P134" s="54" t="s">
        <v>572</v>
      </c>
      <c r="Q134" s="50" t="s">
        <v>551</v>
      </c>
      <c r="R134" s="57"/>
      <c r="S134" s="54" t="s">
        <v>68</v>
      </c>
      <c r="T134" s="54" t="s">
        <v>125</v>
      </c>
      <c r="U134" s="54" t="s">
        <v>126</v>
      </c>
      <c r="V134" s="49" t="s">
        <v>80</v>
      </c>
      <c r="W134" s="49" t="s">
        <v>81</v>
      </c>
      <c r="X134" s="54" t="s">
        <v>58</v>
      </c>
      <c r="Y134" s="59">
        <v>45322.871585647998</v>
      </c>
      <c r="Z134" s="54" t="s">
        <v>59</v>
      </c>
      <c r="AA134" s="54" t="s">
        <v>74</v>
      </c>
      <c r="AB134" s="54"/>
      <c r="AC134" s="55" t="s">
        <v>117</v>
      </c>
      <c r="AD134" s="55" t="s">
        <v>117</v>
      </c>
    </row>
    <row r="135" spans="1:30" s="58" customFormat="1" ht="57" hidden="1" customHeight="1" x14ac:dyDescent="0.25">
      <c r="A135" s="54">
        <f>+SUBTOTAL(3,$B$11:B135)</f>
        <v>0</v>
      </c>
      <c r="B135" s="55" t="s">
        <v>42</v>
      </c>
      <c r="C135" s="54" t="s">
        <v>43</v>
      </c>
      <c r="D135" s="54" t="s">
        <v>44</v>
      </c>
      <c r="E135" s="54" t="s">
        <v>45</v>
      </c>
      <c r="F135" s="56" t="s">
        <v>573</v>
      </c>
      <c r="G135" s="48">
        <v>45294.977847221999</v>
      </c>
      <c r="H135" s="56" t="s">
        <v>573</v>
      </c>
      <c r="I135" s="48">
        <v>45294.977847221999</v>
      </c>
      <c r="J135" s="56" t="s">
        <v>573</v>
      </c>
      <c r="K135" s="48">
        <v>45294.977847221999</v>
      </c>
      <c r="L135" s="100" t="s">
        <v>574</v>
      </c>
      <c r="M135" s="55" t="s">
        <v>48</v>
      </c>
      <c r="N135" s="49" t="s">
        <v>49</v>
      </c>
      <c r="O135" s="54" t="s">
        <v>575</v>
      </c>
      <c r="P135" s="54" t="s">
        <v>51</v>
      </c>
      <c r="Q135" s="50" t="s">
        <v>534</v>
      </c>
      <c r="R135" s="57"/>
      <c r="S135" s="54" t="s">
        <v>144</v>
      </c>
      <c r="T135" s="54" t="s">
        <v>576</v>
      </c>
      <c r="U135" s="54" t="s">
        <v>577</v>
      </c>
      <c r="V135" s="49" t="s">
        <v>147</v>
      </c>
      <c r="W135" s="49" t="s">
        <v>148</v>
      </c>
      <c r="X135" s="54" t="s">
        <v>58</v>
      </c>
      <c r="Y135" s="59">
        <v>45299.525555556</v>
      </c>
      <c r="Z135" s="54" t="s">
        <v>59</v>
      </c>
      <c r="AA135" s="54" t="s">
        <v>74</v>
      </c>
      <c r="AB135" s="54"/>
      <c r="AC135" s="55" t="s">
        <v>117</v>
      </c>
      <c r="AD135" s="55" t="s">
        <v>117</v>
      </c>
    </row>
    <row r="136" spans="1:30" s="58" customFormat="1" ht="57" hidden="1" customHeight="1" x14ac:dyDescent="0.25">
      <c r="A136" s="54">
        <f>+SUBTOTAL(3,$B$11:B136)</f>
        <v>0</v>
      </c>
      <c r="B136" s="55" t="s">
        <v>42</v>
      </c>
      <c r="C136" s="54" t="s">
        <v>43</v>
      </c>
      <c r="D136" s="54" t="s">
        <v>44</v>
      </c>
      <c r="E136" s="54" t="s">
        <v>45</v>
      </c>
      <c r="F136" s="56" t="s">
        <v>578</v>
      </c>
      <c r="G136" s="48">
        <v>45316.929988426004</v>
      </c>
      <c r="H136" s="56" t="s">
        <v>578</v>
      </c>
      <c r="I136" s="48">
        <v>45316.929988426004</v>
      </c>
      <c r="J136" s="56" t="s">
        <v>578</v>
      </c>
      <c r="K136" s="48">
        <v>45316.929988426004</v>
      </c>
      <c r="L136" s="100" t="s">
        <v>579</v>
      </c>
      <c r="M136" s="55" t="s">
        <v>111</v>
      </c>
      <c r="N136" s="54" t="s">
        <v>141</v>
      </c>
      <c r="O136" s="54" t="s">
        <v>580</v>
      </c>
      <c r="P136" s="54" t="s">
        <v>375</v>
      </c>
      <c r="Q136" s="50" t="s">
        <v>534</v>
      </c>
      <c r="R136" s="57"/>
      <c r="S136" s="54" t="s">
        <v>68</v>
      </c>
      <c r="T136" s="54" t="s">
        <v>96</v>
      </c>
      <c r="U136" s="54" t="s">
        <v>581</v>
      </c>
      <c r="V136" s="49" t="s">
        <v>98</v>
      </c>
      <c r="W136" s="49" t="s">
        <v>99</v>
      </c>
      <c r="X136" s="54" t="s">
        <v>58</v>
      </c>
      <c r="Y136" s="59"/>
      <c r="Z136" s="54" t="s">
        <v>59</v>
      </c>
      <c r="AA136" s="54" t="s">
        <v>74</v>
      </c>
      <c r="AB136" s="54"/>
      <c r="AC136" s="55" t="s">
        <v>82</v>
      </c>
      <c r="AD136" s="55" t="s">
        <v>82</v>
      </c>
    </row>
    <row r="137" spans="1:30" s="58" customFormat="1" ht="57" hidden="1" customHeight="1" x14ac:dyDescent="0.25">
      <c r="A137" s="54">
        <f>+SUBTOTAL(3,$B$11:B137)</f>
        <v>0</v>
      </c>
      <c r="B137" s="55" t="s">
        <v>42</v>
      </c>
      <c r="C137" s="54" t="s">
        <v>43</v>
      </c>
      <c r="D137" s="54" t="s">
        <v>44</v>
      </c>
      <c r="E137" s="54" t="s">
        <v>45</v>
      </c>
      <c r="F137" s="56" t="s">
        <v>582</v>
      </c>
      <c r="G137" s="48">
        <v>45304.511562500003</v>
      </c>
      <c r="H137" s="56" t="s">
        <v>582</v>
      </c>
      <c r="I137" s="48">
        <v>45304.511562500003</v>
      </c>
      <c r="J137" s="56" t="s">
        <v>582</v>
      </c>
      <c r="K137" s="48">
        <v>45304.511562500003</v>
      </c>
      <c r="L137" s="100" t="s">
        <v>583</v>
      </c>
      <c r="M137" s="55" t="s">
        <v>111</v>
      </c>
      <c r="N137" s="49" t="s">
        <v>141</v>
      </c>
      <c r="O137" s="54" t="s">
        <v>227</v>
      </c>
      <c r="P137" s="54" t="s">
        <v>228</v>
      </c>
      <c r="Q137" s="50" t="s">
        <v>534</v>
      </c>
      <c r="R137" s="57"/>
      <c r="S137" s="54" t="s">
        <v>68</v>
      </c>
      <c r="T137" s="54" t="s">
        <v>69</v>
      </c>
      <c r="U137" s="54" t="s">
        <v>79</v>
      </c>
      <c r="V137" s="49" t="s">
        <v>115</v>
      </c>
      <c r="W137" s="49" t="s">
        <v>116</v>
      </c>
      <c r="X137" s="54" t="s">
        <v>58</v>
      </c>
      <c r="Y137" s="59">
        <v>45314.399108796002</v>
      </c>
      <c r="Z137" s="54" t="s">
        <v>59</v>
      </c>
      <c r="AA137" s="54" t="s">
        <v>74</v>
      </c>
      <c r="AB137" s="54"/>
      <c r="AC137" s="55" t="s">
        <v>117</v>
      </c>
      <c r="AD137" s="55" t="s">
        <v>117</v>
      </c>
    </row>
    <row r="138" spans="1:30" s="58" customFormat="1" ht="57" hidden="1" customHeight="1" x14ac:dyDescent="0.25">
      <c r="A138" s="54">
        <f>+SUBTOTAL(3,$B$11:B138)</f>
        <v>0</v>
      </c>
      <c r="B138" s="55" t="s">
        <v>42</v>
      </c>
      <c r="C138" s="54" t="s">
        <v>43</v>
      </c>
      <c r="D138" s="54" t="s">
        <v>44</v>
      </c>
      <c r="E138" s="54" t="s">
        <v>45</v>
      </c>
      <c r="F138" s="56" t="s">
        <v>584</v>
      </c>
      <c r="G138" s="48">
        <v>45302.488831019</v>
      </c>
      <c r="H138" s="56" t="s">
        <v>584</v>
      </c>
      <c r="I138" s="48">
        <v>45302.488831019</v>
      </c>
      <c r="J138" s="56" t="s">
        <v>584</v>
      </c>
      <c r="K138" s="48">
        <v>45302.488831019</v>
      </c>
      <c r="L138" s="100" t="s">
        <v>585</v>
      </c>
      <c r="M138" s="55" t="s">
        <v>48</v>
      </c>
      <c r="N138" s="54" t="s">
        <v>141</v>
      </c>
      <c r="O138" s="54" t="s">
        <v>586</v>
      </c>
      <c r="P138" s="54" t="s">
        <v>587</v>
      </c>
      <c r="Q138" s="50" t="s">
        <v>556</v>
      </c>
      <c r="R138" s="57"/>
      <c r="S138" s="54" t="s">
        <v>68</v>
      </c>
      <c r="T138" s="54" t="s">
        <v>69</v>
      </c>
      <c r="U138" s="54" t="s">
        <v>396</v>
      </c>
      <c r="V138" s="49" t="s">
        <v>115</v>
      </c>
      <c r="W138" s="49" t="s">
        <v>116</v>
      </c>
      <c r="X138" s="54" t="s">
        <v>58</v>
      </c>
      <c r="Y138" s="59">
        <v>45317.374201389001</v>
      </c>
      <c r="Z138" s="54" t="s">
        <v>59</v>
      </c>
      <c r="AA138" s="54" t="s">
        <v>74</v>
      </c>
      <c r="AB138" s="54"/>
      <c r="AC138" s="55" t="s">
        <v>82</v>
      </c>
      <c r="AD138" s="55" t="s">
        <v>82</v>
      </c>
    </row>
    <row r="139" spans="1:30" s="58" customFormat="1" ht="57" hidden="1" customHeight="1" x14ac:dyDescent="0.25">
      <c r="A139" s="54">
        <f>+SUBTOTAL(3,$B$11:B139)</f>
        <v>0</v>
      </c>
      <c r="B139" s="55" t="s">
        <v>42</v>
      </c>
      <c r="C139" s="54" t="s">
        <v>43</v>
      </c>
      <c r="D139" s="54" t="s">
        <v>44</v>
      </c>
      <c r="E139" s="54" t="s">
        <v>45</v>
      </c>
      <c r="F139" s="56" t="s">
        <v>588</v>
      </c>
      <c r="G139" s="48">
        <v>45316.515104167003</v>
      </c>
      <c r="H139" s="56" t="s">
        <v>588</v>
      </c>
      <c r="I139" s="48">
        <v>45316.515104167003</v>
      </c>
      <c r="J139" s="56" t="s">
        <v>588</v>
      </c>
      <c r="K139" s="48">
        <v>45316.515104167003</v>
      </c>
      <c r="L139" s="100" t="s">
        <v>589</v>
      </c>
      <c r="M139" s="55" t="s">
        <v>48</v>
      </c>
      <c r="N139" s="54" t="s">
        <v>141</v>
      </c>
      <c r="O139" s="54" t="s">
        <v>590</v>
      </c>
      <c r="P139" s="54" t="s">
        <v>591</v>
      </c>
      <c r="Q139" s="50" t="s">
        <v>534</v>
      </c>
      <c r="R139" s="57"/>
      <c r="S139" s="54" t="s">
        <v>68</v>
      </c>
      <c r="T139" s="54" t="s">
        <v>156</v>
      </c>
      <c r="U139" s="54" t="s">
        <v>157</v>
      </c>
      <c r="V139" s="49" t="s">
        <v>80</v>
      </c>
      <c r="W139" s="49" t="s">
        <v>81</v>
      </c>
      <c r="X139" s="54" t="s">
        <v>58</v>
      </c>
      <c r="Y139" s="59"/>
      <c r="Z139" s="54" t="s">
        <v>59</v>
      </c>
      <c r="AA139" s="54" t="s">
        <v>74</v>
      </c>
      <c r="AB139" s="54"/>
      <c r="AC139" s="55" t="s">
        <v>82</v>
      </c>
      <c r="AD139" s="55" t="s">
        <v>82</v>
      </c>
    </row>
    <row r="140" spans="1:30" s="58" customFormat="1" ht="57" hidden="1" customHeight="1" x14ac:dyDescent="0.25">
      <c r="A140" s="54">
        <f>+SUBTOTAL(3,$B$11:B140)</f>
        <v>0</v>
      </c>
      <c r="B140" s="55" t="s">
        <v>42</v>
      </c>
      <c r="C140" s="54" t="s">
        <v>43</v>
      </c>
      <c r="D140" s="54" t="s">
        <v>44</v>
      </c>
      <c r="E140" s="54" t="s">
        <v>45</v>
      </c>
      <c r="F140" s="56" t="s">
        <v>592</v>
      </c>
      <c r="G140" s="48">
        <v>45306.550983795998</v>
      </c>
      <c r="H140" s="56" t="s">
        <v>592</v>
      </c>
      <c r="I140" s="48">
        <v>45306.550983795998</v>
      </c>
      <c r="J140" s="56" t="s">
        <v>592</v>
      </c>
      <c r="K140" s="48">
        <v>45306.550983795998</v>
      </c>
      <c r="L140" s="100" t="s">
        <v>585</v>
      </c>
      <c r="M140" s="55" t="s">
        <v>48</v>
      </c>
      <c r="N140" s="54" t="s">
        <v>141</v>
      </c>
      <c r="O140" s="54" t="s">
        <v>586</v>
      </c>
      <c r="P140" s="54" t="s">
        <v>587</v>
      </c>
      <c r="Q140" s="50" t="s">
        <v>534</v>
      </c>
      <c r="R140" s="57"/>
      <c r="S140" s="54" t="s">
        <v>53</v>
      </c>
      <c r="T140" s="54" t="s">
        <v>593</v>
      </c>
      <c r="U140" s="54" t="s">
        <v>594</v>
      </c>
      <c r="V140" s="49" t="s">
        <v>115</v>
      </c>
      <c r="W140" s="49" t="s">
        <v>116</v>
      </c>
      <c r="X140" s="54" t="s">
        <v>58</v>
      </c>
      <c r="Y140" s="59">
        <v>45317.374675926003</v>
      </c>
      <c r="Z140" s="54" t="s">
        <v>105</v>
      </c>
      <c r="AA140" s="54" t="s">
        <v>74</v>
      </c>
      <c r="AB140" s="54"/>
      <c r="AC140" s="55" t="s">
        <v>82</v>
      </c>
      <c r="AD140" s="55" t="s">
        <v>82</v>
      </c>
    </row>
    <row r="141" spans="1:30" s="58" customFormat="1" ht="57" hidden="1" customHeight="1" x14ac:dyDescent="0.25">
      <c r="A141" s="54">
        <f>+SUBTOTAL(3,$B$11:B141)</f>
        <v>0</v>
      </c>
      <c r="B141" s="55" t="s">
        <v>42</v>
      </c>
      <c r="C141" s="54" t="s">
        <v>43</v>
      </c>
      <c r="D141" s="54" t="s">
        <v>44</v>
      </c>
      <c r="E141" s="54" t="s">
        <v>45</v>
      </c>
      <c r="F141" s="56" t="s">
        <v>595</v>
      </c>
      <c r="G141" s="48">
        <v>45295.377627315</v>
      </c>
      <c r="H141" s="56" t="s">
        <v>595</v>
      </c>
      <c r="I141" s="48">
        <v>45295.377627315</v>
      </c>
      <c r="J141" s="56" t="s">
        <v>595</v>
      </c>
      <c r="K141" s="48">
        <v>45295.377627315</v>
      </c>
      <c r="L141" s="100" t="s">
        <v>574</v>
      </c>
      <c r="M141" s="55" t="s">
        <v>48</v>
      </c>
      <c r="N141" s="49" t="s">
        <v>49</v>
      </c>
      <c r="O141" s="54" t="s">
        <v>575</v>
      </c>
      <c r="P141" s="54" t="s">
        <v>51</v>
      </c>
      <c r="Q141" s="50" t="s">
        <v>534</v>
      </c>
      <c r="R141" s="57"/>
      <c r="S141" s="54" t="s">
        <v>53</v>
      </c>
      <c r="T141" s="54" t="s">
        <v>54</v>
      </c>
      <c r="U141" s="54" t="s">
        <v>492</v>
      </c>
      <c r="V141" s="49" t="s">
        <v>147</v>
      </c>
      <c r="W141" s="49" t="s">
        <v>148</v>
      </c>
      <c r="X141" s="54" t="s">
        <v>58</v>
      </c>
      <c r="Y141" s="59">
        <v>45299.5234375</v>
      </c>
      <c r="Z141" s="54" t="s">
        <v>105</v>
      </c>
      <c r="AA141" s="54" t="s">
        <v>74</v>
      </c>
      <c r="AB141" s="54"/>
      <c r="AC141" s="55" t="s">
        <v>117</v>
      </c>
      <c r="AD141" s="55" t="s">
        <v>117</v>
      </c>
    </row>
    <row r="142" spans="1:30" s="58" customFormat="1" ht="57" hidden="1" customHeight="1" x14ac:dyDescent="0.25">
      <c r="A142" s="54">
        <f>+SUBTOTAL(3,$B$11:B142)</f>
        <v>0</v>
      </c>
      <c r="B142" s="55" t="s">
        <v>108</v>
      </c>
      <c r="C142" s="54" t="s">
        <v>43</v>
      </c>
      <c r="D142" s="54" t="s">
        <v>44</v>
      </c>
      <c r="E142" s="54" t="s">
        <v>45</v>
      </c>
      <c r="F142" s="56" t="s">
        <v>596</v>
      </c>
      <c r="G142" s="48">
        <v>45318.630590278</v>
      </c>
      <c r="H142" s="56" t="s">
        <v>596</v>
      </c>
      <c r="I142" s="48">
        <v>45318.630590278</v>
      </c>
      <c r="J142" s="56" t="s">
        <v>596</v>
      </c>
      <c r="K142" s="48">
        <v>45318.630590278</v>
      </c>
      <c r="L142" s="100" t="s">
        <v>597</v>
      </c>
      <c r="M142" s="55" t="s">
        <v>48</v>
      </c>
      <c r="N142" s="49" t="s">
        <v>141</v>
      </c>
      <c r="O142" s="54" t="s">
        <v>554</v>
      </c>
      <c r="P142" s="54" t="s">
        <v>598</v>
      </c>
      <c r="Q142" s="50" t="s">
        <v>534</v>
      </c>
      <c r="R142" s="57"/>
      <c r="S142" s="54" t="s">
        <v>68</v>
      </c>
      <c r="T142" s="54" t="s">
        <v>296</v>
      </c>
      <c r="U142" s="54" t="s">
        <v>297</v>
      </c>
      <c r="V142" s="49" t="s">
        <v>80</v>
      </c>
      <c r="W142" s="49" t="s">
        <v>81</v>
      </c>
      <c r="X142" s="54" t="s">
        <v>58</v>
      </c>
      <c r="Y142" s="59"/>
      <c r="Z142" s="54" t="s">
        <v>59</v>
      </c>
      <c r="AA142" s="54" t="s">
        <v>74</v>
      </c>
      <c r="AB142" s="54"/>
      <c r="AC142" s="55" t="s">
        <v>82</v>
      </c>
      <c r="AD142" s="55" t="s">
        <v>82</v>
      </c>
    </row>
    <row r="143" spans="1:30" s="58" customFormat="1" ht="57" hidden="1" customHeight="1" x14ac:dyDescent="0.25">
      <c r="A143" s="54">
        <f>+SUBTOTAL(3,$B$11:B143)</f>
        <v>0</v>
      </c>
      <c r="B143" s="55" t="s">
        <v>108</v>
      </c>
      <c r="C143" s="54" t="s">
        <v>43</v>
      </c>
      <c r="D143" s="54" t="s">
        <v>44</v>
      </c>
      <c r="E143" s="54" t="s">
        <v>45</v>
      </c>
      <c r="F143" s="56" t="s">
        <v>599</v>
      </c>
      <c r="G143" s="48">
        <v>45304.910624999997</v>
      </c>
      <c r="H143" s="56" t="s">
        <v>599</v>
      </c>
      <c r="I143" s="48">
        <v>45304.910624999997</v>
      </c>
      <c r="J143" s="56" t="s">
        <v>599</v>
      </c>
      <c r="K143" s="48">
        <v>45304.910624999997</v>
      </c>
      <c r="L143" s="100" t="s">
        <v>600</v>
      </c>
      <c r="M143" s="55" t="s">
        <v>48</v>
      </c>
      <c r="N143" s="49" t="s">
        <v>141</v>
      </c>
      <c r="O143" s="54" t="s">
        <v>175</v>
      </c>
      <c r="P143" s="54" t="s">
        <v>601</v>
      </c>
      <c r="Q143" s="50" t="s">
        <v>534</v>
      </c>
      <c r="R143" s="57"/>
      <c r="S143" s="54" t="s">
        <v>68</v>
      </c>
      <c r="T143" s="54" t="s">
        <v>156</v>
      </c>
      <c r="U143" s="54" t="s">
        <v>157</v>
      </c>
      <c r="V143" s="49" t="s">
        <v>217</v>
      </c>
      <c r="W143" s="49" t="s">
        <v>218</v>
      </c>
      <c r="X143" s="54" t="s">
        <v>58</v>
      </c>
      <c r="Y143" s="59">
        <v>45317.717349537001</v>
      </c>
      <c r="Z143" s="54" t="s">
        <v>105</v>
      </c>
      <c r="AA143" s="54" t="s">
        <v>74</v>
      </c>
      <c r="AB143" s="54"/>
      <c r="AC143" s="55" t="s">
        <v>82</v>
      </c>
      <c r="AD143" s="55" t="s">
        <v>82</v>
      </c>
    </row>
    <row r="144" spans="1:30" s="58" customFormat="1" ht="57" hidden="1" customHeight="1" x14ac:dyDescent="0.25">
      <c r="A144" s="54">
        <f>+SUBTOTAL(3,$B$11:B144)</f>
        <v>0</v>
      </c>
      <c r="B144" s="55" t="s">
        <v>42</v>
      </c>
      <c r="C144" s="54" t="s">
        <v>43</v>
      </c>
      <c r="D144" s="54" t="s">
        <v>44</v>
      </c>
      <c r="E144" s="54" t="s">
        <v>45</v>
      </c>
      <c r="F144" s="56" t="s">
        <v>602</v>
      </c>
      <c r="G144" s="48">
        <v>45306.782858796003</v>
      </c>
      <c r="H144" s="56" t="s">
        <v>602</v>
      </c>
      <c r="I144" s="48">
        <v>45306.782858796003</v>
      </c>
      <c r="J144" s="56" t="s">
        <v>602</v>
      </c>
      <c r="K144" s="48">
        <v>45306.782858796003</v>
      </c>
      <c r="L144" s="100" t="s">
        <v>603</v>
      </c>
      <c r="M144" s="55" t="s">
        <v>48</v>
      </c>
      <c r="N144" s="49" t="s">
        <v>141</v>
      </c>
      <c r="O144" s="54" t="s">
        <v>580</v>
      </c>
      <c r="P144" s="54" t="s">
        <v>604</v>
      </c>
      <c r="Q144" s="50" t="s">
        <v>534</v>
      </c>
      <c r="R144" s="57"/>
      <c r="S144" s="54" t="s">
        <v>68</v>
      </c>
      <c r="T144" s="54" t="s">
        <v>96</v>
      </c>
      <c r="U144" s="54" t="s">
        <v>97</v>
      </c>
      <c r="V144" s="49" t="s">
        <v>98</v>
      </c>
      <c r="W144" s="49" t="s">
        <v>99</v>
      </c>
      <c r="X144" s="54" t="s">
        <v>58</v>
      </c>
      <c r="Y144" s="59">
        <v>45314.406782407001</v>
      </c>
      <c r="Z144" s="54" t="s">
        <v>59</v>
      </c>
      <c r="AA144" s="54" t="s">
        <v>74</v>
      </c>
      <c r="AB144" s="54"/>
      <c r="AC144" s="55" t="s">
        <v>117</v>
      </c>
      <c r="AD144" s="55" t="s">
        <v>117</v>
      </c>
    </row>
    <row r="145" spans="1:30" s="58" customFormat="1" ht="57" hidden="1" customHeight="1" x14ac:dyDescent="0.25">
      <c r="A145" s="54">
        <f>+SUBTOTAL(3,$B$11:B145)</f>
        <v>0</v>
      </c>
      <c r="B145" s="55" t="s">
        <v>42</v>
      </c>
      <c r="C145" s="54" t="s">
        <v>43</v>
      </c>
      <c r="D145" s="54" t="s">
        <v>44</v>
      </c>
      <c r="E145" s="54" t="s">
        <v>45</v>
      </c>
      <c r="F145" s="56" t="s">
        <v>605</v>
      </c>
      <c r="G145" s="48">
        <v>45299.699918981001</v>
      </c>
      <c r="H145" s="56" t="s">
        <v>605</v>
      </c>
      <c r="I145" s="48">
        <v>45299.699918981001</v>
      </c>
      <c r="J145" s="56" t="s">
        <v>605</v>
      </c>
      <c r="K145" s="48">
        <v>45299.699918981001</v>
      </c>
      <c r="L145" s="100" t="s">
        <v>606</v>
      </c>
      <c r="M145" s="55" t="s">
        <v>48</v>
      </c>
      <c r="N145" s="49" t="s">
        <v>182</v>
      </c>
      <c r="O145" s="54" t="s">
        <v>607</v>
      </c>
      <c r="P145" s="54" t="s">
        <v>608</v>
      </c>
      <c r="Q145" s="50" t="s">
        <v>534</v>
      </c>
      <c r="R145" s="57"/>
      <c r="S145" s="54" t="s">
        <v>68</v>
      </c>
      <c r="T145" s="54" t="s">
        <v>296</v>
      </c>
      <c r="U145" s="54" t="s">
        <v>609</v>
      </c>
      <c r="V145" s="49" t="s">
        <v>80</v>
      </c>
      <c r="W145" s="49" t="s">
        <v>81</v>
      </c>
      <c r="X145" s="54" t="s">
        <v>58</v>
      </c>
      <c r="Y145" s="59">
        <v>45306.636087963001</v>
      </c>
      <c r="Z145" s="54" t="s">
        <v>59</v>
      </c>
      <c r="AA145" s="54" t="s">
        <v>74</v>
      </c>
      <c r="AB145" s="54"/>
      <c r="AC145" s="55" t="s">
        <v>117</v>
      </c>
      <c r="AD145" s="55" t="s">
        <v>117</v>
      </c>
    </row>
    <row r="146" spans="1:30" s="58" customFormat="1" ht="57" hidden="1" customHeight="1" x14ac:dyDescent="0.25">
      <c r="A146" s="54">
        <f>+SUBTOTAL(3,$B$11:B146)</f>
        <v>0</v>
      </c>
      <c r="B146" s="55" t="s">
        <v>42</v>
      </c>
      <c r="C146" s="54" t="s">
        <v>43</v>
      </c>
      <c r="D146" s="54" t="s">
        <v>44</v>
      </c>
      <c r="E146" s="54" t="s">
        <v>45</v>
      </c>
      <c r="F146" s="56" t="s">
        <v>610</v>
      </c>
      <c r="G146" s="48">
        <v>45295.683703704002</v>
      </c>
      <c r="H146" s="56" t="s">
        <v>610</v>
      </c>
      <c r="I146" s="48">
        <v>45295.683703704002</v>
      </c>
      <c r="J146" s="56" t="s">
        <v>610</v>
      </c>
      <c r="K146" s="48">
        <v>45295.683703704002</v>
      </c>
      <c r="L146" s="100" t="s">
        <v>611</v>
      </c>
      <c r="M146" s="55" t="s">
        <v>48</v>
      </c>
      <c r="N146" s="49" t="s">
        <v>141</v>
      </c>
      <c r="O146" s="54" t="s">
        <v>612</v>
      </c>
      <c r="P146" s="54" t="s">
        <v>613</v>
      </c>
      <c r="Q146" s="50" t="s">
        <v>534</v>
      </c>
      <c r="R146" s="57"/>
      <c r="S146" s="54" t="s">
        <v>201</v>
      </c>
      <c r="T146" s="54" t="s">
        <v>202</v>
      </c>
      <c r="U146" s="54" t="s">
        <v>490</v>
      </c>
      <c r="V146" s="49" t="s">
        <v>80</v>
      </c>
      <c r="W146" s="49" t="s">
        <v>81</v>
      </c>
      <c r="X146" s="54" t="s">
        <v>58</v>
      </c>
      <c r="Y146" s="59">
        <v>45300.602268518996</v>
      </c>
      <c r="Z146" s="54" t="s">
        <v>59</v>
      </c>
      <c r="AA146" s="54" t="s">
        <v>74</v>
      </c>
      <c r="AB146" s="54"/>
      <c r="AC146" s="55" t="s">
        <v>82</v>
      </c>
      <c r="AD146" s="55" t="s">
        <v>82</v>
      </c>
    </row>
    <row r="147" spans="1:30" s="58" customFormat="1" ht="57" hidden="1" customHeight="1" x14ac:dyDescent="0.25">
      <c r="A147" s="54">
        <f>+SUBTOTAL(3,$B$11:B147)</f>
        <v>0</v>
      </c>
      <c r="B147" s="55" t="s">
        <v>42</v>
      </c>
      <c r="C147" s="54" t="s">
        <v>43</v>
      </c>
      <c r="D147" s="54" t="s">
        <v>44</v>
      </c>
      <c r="E147" s="54" t="s">
        <v>45</v>
      </c>
      <c r="F147" s="56" t="s">
        <v>614</v>
      </c>
      <c r="G147" s="48">
        <v>45296.716597222003</v>
      </c>
      <c r="H147" s="56" t="s">
        <v>614</v>
      </c>
      <c r="I147" s="48">
        <v>45296.716597222003</v>
      </c>
      <c r="J147" s="56" t="s">
        <v>614</v>
      </c>
      <c r="K147" s="48">
        <v>45296.716597222003</v>
      </c>
      <c r="L147" s="100" t="s">
        <v>615</v>
      </c>
      <c r="M147" s="55" t="s">
        <v>48</v>
      </c>
      <c r="N147" s="49" t="s">
        <v>141</v>
      </c>
      <c r="O147" s="54" t="s">
        <v>612</v>
      </c>
      <c r="P147" s="54" t="s">
        <v>613</v>
      </c>
      <c r="Q147" s="50" t="s">
        <v>534</v>
      </c>
      <c r="R147" s="57"/>
      <c r="S147" s="54" t="s">
        <v>53</v>
      </c>
      <c r="T147" s="54" t="s">
        <v>54</v>
      </c>
      <c r="U147" s="54" t="s">
        <v>492</v>
      </c>
      <c r="V147" s="49" t="s">
        <v>56</v>
      </c>
      <c r="W147" s="49" t="s">
        <v>57</v>
      </c>
      <c r="X147" s="54" t="s">
        <v>58</v>
      </c>
      <c r="Y147" s="59">
        <v>45300.603518518998</v>
      </c>
      <c r="Z147" s="54" t="s">
        <v>105</v>
      </c>
      <c r="AA147" s="54" t="s">
        <v>74</v>
      </c>
      <c r="AB147" s="54"/>
      <c r="AC147" s="55" t="s">
        <v>82</v>
      </c>
      <c r="AD147" s="55" t="s">
        <v>82</v>
      </c>
    </row>
    <row r="148" spans="1:30" s="58" customFormat="1" ht="57" hidden="1" customHeight="1" x14ac:dyDescent="0.25">
      <c r="A148" s="54">
        <f>+SUBTOTAL(3,$B$11:B148)</f>
        <v>0</v>
      </c>
      <c r="B148" s="55" t="s">
        <v>42</v>
      </c>
      <c r="C148" s="54" t="s">
        <v>43</v>
      </c>
      <c r="D148" s="54" t="s">
        <v>44</v>
      </c>
      <c r="E148" s="54" t="s">
        <v>45</v>
      </c>
      <c r="F148" s="56" t="s">
        <v>616</v>
      </c>
      <c r="G148" s="48">
        <v>45300.581655093003</v>
      </c>
      <c r="H148" s="56" t="s">
        <v>616</v>
      </c>
      <c r="I148" s="48">
        <v>45300.581655093003</v>
      </c>
      <c r="J148" s="56" t="s">
        <v>616</v>
      </c>
      <c r="K148" s="48">
        <v>45300.581655093003</v>
      </c>
      <c r="L148" s="100" t="s">
        <v>617</v>
      </c>
      <c r="M148" s="55" t="s">
        <v>48</v>
      </c>
      <c r="N148" s="54" t="s">
        <v>141</v>
      </c>
      <c r="O148" s="54" t="s">
        <v>554</v>
      </c>
      <c r="P148" s="54" t="s">
        <v>618</v>
      </c>
      <c r="Q148" s="50" t="s">
        <v>534</v>
      </c>
      <c r="R148" s="57"/>
      <c r="S148" s="54" t="s">
        <v>68</v>
      </c>
      <c r="T148" s="54" t="s">
        <v>178</v>
      </c>
      <c r="U148" s="54" t="s">
        <v>619</v>
      </c>
      <c r="V148" s="49" t="s">
        <v>620</v>
      </c>
      <c r="W148" s="49" t="s">
        <v>621</v>
      </c>
      <c r="X148" s="54" t="s">
        <v>58</v>
      </c>
      <c r="Y148" s="59">
        <v>45310.409456018999</v>
      </c>
      <c r="Z148" s="54" t="s">
        <v>59</v>
      </c>
      <c r="AA148" s="54" t="s">
        <v>74</v>
      </c>
      <c r="AB148" s="54"/>
      <c r="AC148" s="55" t="s">
        <v>82</v>
      </c>
      <c r="AD148" s="55" t="s">
        <v>82</v>
      </c>
    </row>
    <row r="149" spans="1:30" s="58" customFormat="1" ht="57" hidden="1" customHeight="1" x14ac:dyDescent="0.25">
      <c r="A149" s="54">
        <f>+SUBTOTAL(3,$B$11:B149)</f>
        <v>0</v>
      </c>
      <c r="B149" s="55" t="s">
        <v>42</v>
      </c>
      <c r="C149" s="54" t="s">
        <v>43</v>
      </c>
      <c r="D149" s="54" t="s">
        <v>44</v>
      </c>
      <c r="E149" s="54" t="s">
        <v>45</v>
      </c>
      <c r="F149" s="56" t="s">
        <v>622</v>
      </c>
      <c r="G149" s="48">
        <v>45295.58369213</v>
      </c>
      <c r="H149" s="56" t="s">
        <v>622</v>
      </c>
      <c r="I149" s="48">
        <v>45295.58369213</v>
      </c>
      <c r="J149" s="56" t="s">
        <v>622</v>
      </c>
      <c r="K149" s="48">
        <v>45295.58369213</v>
      </c>
      <c r="L149" s="100" t="s">
        <v>623</v>
      </c>
      <c r="M149" s="55" t="s">
        <v>48</v>
      </c>
      <c r="N149" s="54" t="s">
        <v>141</v>
      </c>
      <c r="O149" s="54" t="s">
        <v>624</v>
      </c>
      <c r="P149" s="54" t="s">
        <v>625</v>
      </c>
      <c r="Q149" s="50" t="s">
        <v>534</v>
      </c>
      <c r="R149" s="57"/>
      <c r="S149" s="54" t="s">
        <v>201</v>
      </c>
      <c r="T149" s="54" t="s">
        <v>202</v>
      </c>
      <c r="U149" s="54" t="s">
        <v>490</v>
      </c>
      <c r="V149" s="49" t="s">
        <v>80</v>
      </c>
      <c r="W149" s="49" t="s">
        <v>81</v>
      </c>
      <c r="X149" s="54" t="s">
        <v>58</v>
      </c>
      <c r="Y149" s="59">
        <v>45301.425625000003</v>
      </c>
      <c r="Z149" s="54" t="s">
        <v>59</v>
      </c>
      <c r="AA149" s="54" t="s">
        <v>74</v>
      </c>
      <c r="AB149" s="54"/>
      <c r="AC149" s="55" t="s">
        <v>82</v>
      </c>
      <c r="AD149" s="55" t="s">
        <v>82</v>
      </c>
    </row>
    <row r="150" spans="1:30" s="58" customFormat="1" ht="57" hidden="1" customHeight="1" x14ac:dyDescent="0.25">
      <c r="A150" s="54">
        <f>+SUBTOTAL(3,$B$11:B150)</f>
        <v>0</v>
      </c>
      <c r="B150" s="55" t="s">
        <v>42</v>
      </c>
      <c r="C150" s="54" t="s">
        <v>43</v>
      </c>
      <c r="D150" s="54" t="s">
        <v>44</v>
      </c>
      <c r="E150" s="54" t="s">
        <v>45</v>
      </c>
      <c r="F150" s="56" t="s">
        <v>626</v>
      </c>
      <c r="G150" s="48">
        <v>45303.786562499998</v>
      </c>
      <c r="H150" s="56" t="s">
        <v>626</v>
      </c>
      <c r="I150" s="48">
        <v>45303.786562499998</v>
      </c>
      <c r="J150" s="56" t="s">
        <v>626</v>
      </c>
      <c r="K150" s="48">
        <v>45303.786562499998</v>
      </c>
      <c r="L150" s="100" t="s">
        <v>627</v>
      </c>
      <c r="M150" s="55" t="s">
        <v>48</v>
      </c>
      <c r="N150" s="49" t="s">
        <v>141</v>
      </c>
      <c r="O150" s="54" t="s">
        <v>175</v>
      </c>
      <c r="P150" s="54" t="s">
        <v>628</v>
      </c>
      <c r="Q150" s="50" t="s">
        <v>534</v>
      </c>
      <c r="R150" s="57"/>
      <c r="S150" s="54" t="s">
        <v>68</v>
      </c>
      <c r="T150" s="54" t="s">
        <v>137</v>
      </c>
      <c r="U150" s="54" t="s">
        <v>138</v>
      </c>
      <c r="V150" s="49" t="s">
        <v>80</v>
      </c>
      <c r="W150" s="49" t="s">
        <v>81</v>
      </c>
      <c r="X150" s="54" t="s">
        <v>58</v>
      </c>
      <c r="Y150" s="59">
        <v>45309.645416667001</v>
      </c>
      <c r="Z150" s="54" t="s">
        <v>59</v>
      </c>
      <c r="AA150" s="54" t="s">
        <v>74</v>
      </c>
      <c r="AB150" s="54"/>
      <c r="AC150" s="55" t="s">
        <v>117</v>
      </c>
      <c r="AD150" s="55" t="s">
        <v>117</v>
      </c>
    </row>
    <row r="151" spans="1:30" s="58" customFormat="1" ht="57" hidden="1" customHeight="1" x14ac:dyDescent="0.25">
      <c r="A151" s="54">
        <f>+SUBTOTAL(3,$B$11:B151)</f>
        <v>0</v>
      </c>
      <c r="B151" s="55" t="s">
        <v>42</v>
      </c>
      <c r="C151" s="54" t="s">
        <v>43</v>
      </c>
      <c r="D151" s="54" t="s">
        <v>44</v>
      </c>
      <c r="E151" s="54" t="s">
        <v>45</v>
      </c>
      <c r="F151" s="56" t="s">
        <v>629</v>
      </c>
      <c r="G151" s="48">
        <v>45296.734791666997</v>
      </c>
      <c r="H151" s="56" t="s">
        <v>629</v>
      </c>
      <c r="I151" s="48">
        <v>45296.734791666997</v>
      </c>
      <c r="J151" s="56" t="s">
        <v>629</v>
      </c>
      <c r="K151" s="48">
        <v>45296.734791666997</v>
      </c>
      <c r="L151" s="100" t="s">
        <v>630</v>
      </c>
      <c r="M151" s="55" t="s">
        <v>48</v>
      </c>
      <c r="N151" s="54" t="s">
        <v>141</v>
      </c>
      <c r="O151" s="54" t="s">
        <v>612</v>
      </c>
      <c r="P151" s="54" t="s">
        <v>631</v>
      </c>
      <c r="Q151" s="50" t="s">
        <v>534</v>
      </c>
      <c r="R151" s="57"/>
      <c r="S151" s="54" t="s">
        <v>201</v>
      </c>
      <c r="T151" s="54" t="s">
        <v>202</v>
      </c>
      <c r="U151" s="54" t="s">
        <v>490</v>
      </c>
      <c r="V151" s="49" t="s">
        <v>80</v>
      </c>
      <c r="W151" s="49" t="s">
        <v>81</v>
      </c>
      <c r="X151" s="54" t="s">
        <v>58</v>
      </c>
      <c r="Y151" s="59">
        <v>45306.739340278</v>
      </c>
      <c r="Z151" s="54" t="s">
        <v>59</v>
      </c>
      <c r="AA151" s="54" t="s">
        <v>74</v>
      </c>
      <c r="AB151" s="54"/>
      <c r="AC151" s="55" t="s">
        <v>117</v>
      </c>
      <c r="AD151" s="55" t="s">
        <v>117</v>
      </c>
    </row>
    <row r="152" spans="1:30" s="58" customFormat="1" ht="57" hidden="1" customHeight="1" x14ac:dyDescent="0.25">
      <c r="A152" s="54">
        <f>+SUBTOTAL(3,$B$11:B152)</f>
        <v>0</v>
      </c>
      <c r="B152" s="55" t="s">
        <v>42</v>
      </c>
      <c r="C152" s="54" t="s">
        <v>43</v>
      </c>
      <c r="D152" s="54" t="s">
        <v>44</v>
      </c>
      <c r="E152" s="54" t="s">
        <v>45</v>
      </c>
      <c r="F152" s="56" t="s">
        <v>636</v>
      </c>
      <c r="G152" s="48">
        <v>45303.487719907003</v>
      </c>
      <c r="H152" s="56" t="s">
        <v>636</v>
      </c>
      <c r="I152" s="48">
        <v>45303.487719907003</v>
      </c>
      <c r="J152" s="56" t="s">
        <v>636</v>
      </c>
      <c r="K152" s="48">
        <v>45303.487719907003</v>
      </c>
      <c r="L152" s="100" t="s">
        <v>637</v>
      </c>
      <c r="M152" s="55" t="s">
        <v>48</v>
      </c>
      <c r="N152" s="54" t="s">
        <v>141</v>
      </c>
      <c r="O152" s="54" t="s">
        <v>175</v>
      </c>
      <c r="P152" s="54" t="s">
        <v>638</v>
      </c>
      <c r="Q152" s="50" t="s">
        <v>534</v>
      </c>
      <c r="R152" s="57"/>
      <c r="S152" s="54" t="s">
        <v>68</v>
      </c>
      <c r="T152" s="54" t="s">
        <v>96</v>
      </c>
      <c r="U152" s="54" t="s">
        <v>97</v>
      </c>
      <c r="V152" s="49" t="s">
        <v>98</v>
      </c>
      <c r="W152" s="49" t="s">
        <v>99</v>
      </c>
      <c r="X152" s="54" t="s">
        <v>58</v>
      </c>
      <c r="Y152" s="59">
        <v>45310.647662037001</v>
      </c>
      <c r="Z152" s="54" t="s">
        <v>59</v>
      </c>
      <c r="AA152" s="54" t="s">
        <v>74</v>
      </c>
      <c r="AB152" s="54"/>
      <c r="AC152" s="55" t="s">
        <v>117</v>
      </c>
      <c r="AD152" s="55" t="s">
        <v>117</v>
      </c>
    </row>
    <row r="153" spans="1:30" s="58" customFormat="1" ht="57" hidden="1" customHeight="1" x14ac:dyDescent="0.25">
      <c r="A153" s="54">
        <f>+SUBTOTAL(3,$B$11:B153)</f>
        <v>0</v>
      </c>
      <c r="B153" s="55" t="s">
        <v>42</v>
      </c>
      <c r="C153" s="54" t="s">
        <v>43</v>
      </c>
      <c r="D153" s="54" t="s">
        <v>44</v>
      </c>
      <c r="E153" s="54" t="s">
        <v>45</v>
      </c>
      <c r="F153" s="56" t="s">
        <v>639</v>
      </c>
      <c r="G153" s="48">
        <v>45310.660416667</v>
      </c>
      <c r="H153" s="56" t="s">
        <v>639</v>
      </c>
      <c r="I153" s="48">
        <v>45310.660416667</v>
      </c>
      <c r="J153" s="56" t="s">
        <v>639</v>
      </c>
      <c r="K153" s="48">
        <v>45310.660416667</v>
      </c>
      <c r="L153" s="100" t="s">
        <v>640</v>
      </c>
      <c r="M153" s="55" t="s">
        <v>48</v>
      </c>
      <c r="N153" s="54" t="s">
        <v>141</v>
      </c>
      <c r="O153" s="54" t="s">
        <v>580</v>
      </c>
      <c r="P153" s="54" t="s">
        <v>468</v>
      </c>
      <c r="Q153" s="50" t="s">
        <v>534</v>
      </c>
      <c r="R153" s="57"/>
      <c r="S153" s="54" t="s">
        <v>68</v>
      </c>
      <c r="T153" s="54" t="s">
        <v>296</v>
      </c>
      <c r="U153" s="54" t="s">
        <v>475</v>
      </c>
      <c r="V153" s="49" t="s">
        <v>80</v>
      </c>
      <c r="W153" s="49" t="s">
        <v>81</v>
      </c>
      <c r="X153" s="54" t="s">
        <v>58</v>
      </c>
      <c r="Y153" s="59">
        <v>45321.698576388997</v>
      </c>
      <c r="Z153" s="54" t="s">
        <v>59</v>
      </c>
      <c r="AA153" s="54" t="s">
        <v>74</v>
      </c>
      <c r="AB153" s="54"/>
      <c r="AC153" s="55" t="s">
        <v>117</v>
      </c>
      <c r="AD153" s="55" t="s">
        <v>117</v>
      </c>
    </row>
    <row r="154" spans="1:30" s="58" customFormat="1" ht="57" hidden="1" customHeight="1" x14ac:dyDescent="0.25">
      <c r="A154" s="54">
        <f>+SUBTOTAL(3,$B$11:B154)</f>
        <v>0</v>
      </c>
      <c r="B154" s="55" t="s">
        <v>42</v>
      </c>
      <c r="C154" s="54" t="s">
        <v>43</v>
      </c>
      <c r="D154" s="54" t="s">
        <v>44</v>
      </c>
      <c r="E154" s="54" t="s">
        <v>45</v>
      </c>
      <c r="F154" s="56" t="s">
        <v>641</v>
      </c>
      <c r="G154" s="48">
        <v>45320.998483796</v>
      </c>
      <c r="H154" s="56" t="s">
        <v>641</v>
      </c>
      <c r="I154" s="48">
        <v>45320.998483796</v>
      </c>
      <c r="J154" s="56" t="s">
        <v>641</v>
      </c>
      <c r="K154" s="48">
        <v>45320.998483796</v>
      </c>
      <c r="L154" s="100" t="s">
        <v>642</v>
      </c>
      <c r="M154" s="55" t="s">
        <v>48</v>
      </c>
      <c r="N154" s="49" t="s">
        <v>379</v>
      </c>
      <c r="O154" s="54" t="s">
        <v>643</v>
      </c>
      <c r="P154" s="54" t="s">
        <v>104</v>
      </c>
      <c r="Q154" s="50" t="s">
        <v>534</v>
      </c>
      <c r="R154" s="57"/>
      <c r="S154" s="54" t="s">
        <v>68</v>
      </c>
      <c r="T154" s="54" t="s">
        <v>296</v>
      </c>
      <c r="U154" s="54" t="s">
        <v>609</v>
      </c>
      <c r="V154" s="49" t="s">
        <v>80</v>
      </c>
      <c r="W154" s="49" t="s">
        <v>81</v>
      </c>
      <c r="X154" s="54" t="s">
        <v>58</v>
      </c>
      <c r="Y154" s="59"/>
      <c r="Z154" s="54" t="s">
        <v>59</v>
      </c>
      <c r="AA154" s="54" t="s">
        <v>74</v>
      </c>
      <c r="AB154" s="54"/>
      <c r="AC154" s="55" t="s">
        <v>82</v>
      </c>
      <c r="AD154" s="55" t="s">
        <v>82</v>
      </c>
    </row>
    <row r="155" spans="1:30" s="58" customFormat="1" ht="57" hidden="1" customHeight="1" x14ac:dyDescent="0.25">
      <c r="A155" s="54">
        <f>+SUBTOTAL(3,$B$11:B155)</f>
        <v>0</v>
      </c>
      <c r="B155" s="55" t="s">
        <v>42</v>
      </c>
      <c r="C155" s="54" t="s">
        <v>43</v>
      </c>
      <c r="D155" s="54" t="s">
        <v>44</v>
      </c>
      <c r="E155" s="54" t="s">
        <v>45</v>
      </c>
      <c r="F155" s="56" t="s">
        <v>644</v>
      </c>
      <c r="G155" s="48">
        <v>45321.506261574003</v>
      </c>
      <c r="H155" s="56" t="s">
        <v>644</v>
      </c>
      <c r="I155" s="48">
        <v>45321.506261574003</v>
      </c>
      <c r="J155" s="56" t="s">
        <v>644</v>
      </c>
      <c r="K155" s="48">
        <v>45321.506261574003</v>
      </c>
      <c r="L155" s="100" t="s">
        <v>645</v>
      </c>
      <c r="M155" s="55" t="s">
        <v>48</v>
      </c>
      <c r="N155" s="49" t="s">
        <v>49</v>
      </c>
      <c r="O155" s="54" t="s">
        <v>646</v>
      </c>
      <c r="P155" s="54" t="s">
        <v>647</v>
      </c>
      <c r="Q155" s="50" t="s">
        <v>534</v>
      </c>
      <c r="R155" s="57"/>
      <c r="S155" s="54" t="s">
        <v>68</v>
      </c>
      <c r="T155" s="54" t="s">
        <v>96</v>
      </c>
      <c r="U155" s="54" t="s">
        <v>581</v>
      </c>
      <c r="V155" s="49" t="s">
        <v>229</v>
      </c>
      <c r="W155" s="49" t="s">
        <v>230</v>
      </c>
      <c r="X155" s="54" t="s">
        <v>58</v>
      </c>
      <c r="Y155" s="59"/>
      <c r="Z155" s="54" t="s">
        <v>59</v>
      </c>
      <c r="AA155" s="54" t="s">
        <v>74</v>
      </c>
      <c r="AB155" s="54"/>
      <c r="AC155" s="55" t="s">
        <v>82</v>
      </c>
      <c r="AD155" s="55" t="s">
        <v>82</v>
      </c>
    </row>
    <row r="156" spans="1:30" s="58" customFormat="1" ht="57" hidden="1" customHeight="1" x14ac:dyDescent="0.25">
      <c r="A156" s="54">
        <f>+SUBTOTAL(3,$B$11:B156)</f>
        <v>0</v>
      </c>
      <c r="B156" s="55" t="s">
        <v>42</v>
      </c>
      <c r="C156" s="54" t="s">
        <v>43</v>
      </c>
      <c r="D156" s="54" t="s">
        <v>44</v>
      </c>
      <c r="E156" s="54" t="s">
        <v>45</v>
      </c>
      <c r="F156" s="56" t="s">
        <v>648</v>
      </c>
      <c r="G156" s="48">
        <v>45320.654270833002</v>
      </c>
      <c r="H156" s="56" t="s">
        <v>648</v>
      </c>
      <c r="I156" s="48">
        <v>45320.654270833002</v>
      </c>
      <c r="J156" s="56" t="s">
        <v>648</v>
      </c>
      <c r="K156" s="48">
        <v>45320.654270833002</v>
      </c>
      <c r="L156" s="100" t="s">
        <v>140</v>
      </c>
      <c r="M156" s="55" t="s">
        <v>48</v>
      </c>
      <c r="N156" s="54" t="s">
        <v>141</v>
      </c>
      <c r="O156" s="54" t="s">
        <v>142</v>
      </c>
      <c r="P156" s="54" t="s">
        <v>143</v>
      </c>
      <c r="Q156" s="50" t="s">
        <v>534</v>
      </c>
      <c r="R156" s="57"/>
      <c r="S156" s="54" t="s">
        <v>144</v>
      </c>
      <c r="T156" s="54" t="s">
        <v>145</v>
      </c>
      <c r="U156" s="54" t="s">
        <v>146</v>
      </c>
      <c r="V156" s="49" t="s">
        <v>147</v>
      </c>
      <c r="W156" s="49" t="s">
        <v>148</v>
      </c>
      <c r="X156" s="54" t="s">
        <v>58</v>
      </c>
      <c r="Y156" s="59"/>
      <c r="Z156" s="54" t="s">
        <v>59</v>
      </c>
      <c r="AA156" s="54" t="s">
        <v>74</v>
      </c>
      <c r="AB156" s="54"/>
      <c r="AC156" s="55" t="s">
        <v>82</v>
      </c>
      <c r="AD156" s="55" t="s">
        <v>82</v>
      </c>
    </row>
    <row r="157" spans="1:30" s="58" customFormat="1" ht="57" hidden="1" customHeight="1" x14ac:dyDescent="0.25">
      <c r="A157" s="54">
        <f>+SUBTOTAL(3,$B$11:B157)</f>
        <v>0</v>
      </c>
      <c r="B157" s="55" t="s">
        <v>42</v>
      </c>
      <c r="C157" s="54" t="s">
        <v>43</v>
      </c>
      <c r="D157" s="54" t="s">
        <v>44</v>
      </c>
      <c r="E157" s="54" t="s">
        <v>45</v>
      </c>
      <c r="F157" s="56" t="s">
        <v>649</v>
      </c>
      <c r="G157" s="48">
        <v>45297.670532406999</v>
      </c>
      <c r="H157" s="56" t="s">
        <v>649</v>
      </c>
      <c r="I157" s="48">
        <v>45297.670532406999</v>
      </c>
      <c r="J157" s="56" t="s">
        <v>649</v>
      </c>
      <c r="K157" s="48">
        <v>45297.670532406999</v>
      </c>
      <c r="L157" s="100" t="s">
        <v>650</v>
      </c>
      <c r="M157" s="55" t="s">
        <v>48</v>
      </c>
      <c r="N157" s="49" t="s">
        <v>49</v>
      </c>
      <c r="O157" s="54" t="s">
        <v>575</v>
      </c>
      <c r="P157" s="54" t="s">
        <v>651</v>
      </c>
      <c r="Q157" s="50" t="s">
        <v>534</v>
      </c>
      <c r="R157" s="57"/>
      <c r="S157" s="54" t="s">
        <v>652</v>
      </c>
      <c r="T157" s="54" t="s">
        <v>653</v>
      </c>
      <c r="U157" s="54" t="s">
        <v>654</v>
      </c>
      <c r="V157" s="49" t="s">
        <v>80</v>
      </c>
      <c r="W157" s="49" t="s">
        <v>81</v>
      </c>
      <c r="X157" s="54" t="s">
        <v>58</v>
      </c>
      <c r="Y157" s="59">
        <v>45322.633229166997</v>
      </c>
      <c r="Z157" s="54" t="s">
        <v>59</v>
      </c>
      <c r="AA157" s="54" t="s">
        <v>74</v>
      </c>
      <c r="AB157" s="54"/>
      <c r="AC157" s="55" t="s">
        <v>82</v>
      </c>
      <c r="AD157" s="55" t="s">
        <v>82</v>
      </c>
    </row>
    <row r="158" spans="1:30" s="58" customFormat="1" ht="57" hidden="1" customHeight="1" x14ac:dyDescent="0.25">
      <c r="A158" s="54">
        <f>+SUBTOTAL(3,$B$11:B158)</f>
        <v>0</v>
      </c>
      <c r="B158" s="55" t="s">
        <v>42</v>
      </c>
      <c r="C158" s="54" t="s">
        <v>43</v>
      </c>
      <c r="D158" s="54" t="s">
        <v>44</v>
      </c>
      <c r="E158" s="54" t="s">
        <v>45</v>
      </c>
      <c r="F158" s="56" t="s">
        <v>655</v>
      </c>
      <c r="G158" s="48">
        <v>45311.612523147996</v>
      </c>
      <c r="H158" s="56" t="s">
        <v>655</v>
      </c>
      <c r="I158" s="48">
        <v>45311.612523147996</v>
      </c>
      <c r="J158" s="56" t="s">
        <v>655</v>
      </c>
      <c r="K158" s="48">
        <v>45311.612523147996</v>
      </c>
      <c r="L158" s="100" t="s">
        <v>656</v>
      </c>
      <c r="M158" s="55" t="s">
        <v>48</v>
      </c>
      <c r="N158" s="49" t="s">
        <v>49</v>
      </c>
      <c r="O158" s="54" t="s">
        <v>657</v>
      </c>
      <c r="P158" s="54" t="s">
        <v>658</v>
      </c>
      <c r="Q158" s="50" t="s">
        <v>659</v>
      </c>
      <c r="R158" s="57"/>
      <c r="S158" s="54" t="s">
        <v>68</v>
      </c>
      <c r="T158" s="54" t="s">
        <v>125</v>
      </c>
      <c r="U158" s="54" t="s">
        <v>126</v>
      </c>
      <c r="V158" s="49" t="s">
        <v>80</v>
      </c>
      <c r="W158" s="49" t="s">
        <v>81</v>
      </c>
      <c r="X158" s="54" t="s">
        <v>58</v>
      </c>
      <c r="Y158" s="59">
        <v>45322.750520832997</v>
      </c>
      <c r="Z158" s="54" t="s">
        <v>59</v>
      </c>
      <c r="AA158" s="54" t="s">
        <v>74</v>
      </c>
      <c r="AB158" s="54"/>
      <c r="AC158" s="55" t="s">
        <v>75</v>
      </c>
      <c r="AD158" s="55" t="s">
        <v>75</v>
      </c>
    </row>
    <row r="159" spans="1:30" s="58" customFormat="1" ht="57" hidden="1" customHeight="1" x14ac:dyDescent="0.25">
      <c r="A159" s="54">
        <f>+SUBTOTAL(3,$B$11:B159)</f>
        <v>0</v>
      </c>
      <c r="B159" s="55" t="s">
        <v>42</v>
      </c>
      <c r="C159" s="54" t="s">
        <v>43</v>
      </c>
      <c r="D159" s="54" t="s">
        <v>44</v>
      </c>
      <c r="E159" s="54" t="s">
        <v>45</v>
      </c>
      <c r="F159" s="56" t="s">
        <v>660</v>
      </c>
      <c r="G159" s="48">
        <v>45303.798171296003</v>
      </c>
      <c r="H159" s="56" t="s">
        <v>660</v>
      </c>
      <c r="I159" s="48">
        <v>45303.798171296003</v>
      </c>
      <c r="J159" s="56" t="s">
        <v>660</v>
      </c>
      <c r="K159" s="48">
        <v>45303.798171296003</v>
      </c>
      <c r="L159" s="100" t="s">
        <v>110</v>
      </c>
      <c r="M159" s="55" t="s">
        <v>111</v>
      </c>
      <c r="N159" s="54" t="s">
        <v>141</v>
      </c>
      <c r="O159" s="54" t="s">
        <v>554</v>
      </c>
      <c r="P159" s="54" t="s">
        <v>661</v>
      </c>
      <c r="Q159" s="50" t="s">
        <v>662</v>
      </c>
      <c r="R159" s="57"/>
      <c r="S159" s="54" t="s">
        <v>68</v>
      </c>
      <c r="T159" s="54" t="s">
        <v>137</v>
      </c>
      <c r="U159" s="54" t="s">
        <v>564</v>
      </c>
      <c r="V159" s="49" t="s">
        <v>270</v>
      </c>
      <c r="W159" s="49" t="s">
        <v>271</v>
      </c>
      <c r="X159" s="54" t="s">
        <v>58</v>
      </c>
      <c r="Y159" s="59">
        <v>45310.676122684999</v>
      </c>
      <c r="Z159" s="54" t="s">
        <v>59</v>
      </c>
      <c r="AA159" s="54" t="s">
        <v>74</v>
      </c>
      <c r="AB159" s="54"/>
      <c r="AC159" s="55" t="s">
        <v>75</v>
      </c>
      <c r="AD159" s="55" t="s">
        <v>75</v>
      </c>
    </row>
    <row r="160" spans="1:30" s="58" customFormat="1" ht="57" hidden="1" customHeight="1" x14ac:dyDescent="0.25">
      <c r="A160" s="54">
        <f>+SUBTOTAL(3,$B$11:B160)</f>
        <v>0</v>
      </c>
      <c r="B160" s="55" t="s">
        <v>42</v>
      </c>
      <c r="C160" s="54" t="s">
        <v>43</v>
      </c>
      <c r="D160" s="54" t="s">
        <v>44</v>
      </c>
      <c r="E160" s="54" t="s">
        <v>45</v>
      </c>
      <c r="F160" s="56" t="s">
        <v>663</v>
      </c>
      <c r="G160" s="48">
        <v>45303.707442129999</v>
      </c>
      <c r="H160" s="56" t="s">
        <v>663</v>
      </c>
      <c r="I160" s="48">
        <v>45303.707442129999</v>
      </c>
      <c r="J160" s="56" t="s">
        <v>663</v>
      </c>
      <c r="K160" s="48">
        <v>45303.707442129999</v>
      </c>
      <c r="L160" s="100" t="s">
        <v>664</v>
      </c>
      <c r="M160" s="55" t="s">
        <v>111</v>
      </c>
      <c r="N160" s="49" t="s">
        <v>141</v>
      </c>
      <c r="O160" s="54" t="s">
        <v>554</v>
      </c>
      <c r="P160" s="54" t="s">
        <v>661</v>
      </c>
      <c r="Q160" s="50" t="s">
        <v>662</v>
      </c>
      <c r="R160" s="57"/>
      <c r="S160" s="54" t="s">
        <v>68</v>
      </c>
      <c r="T160" s="54" t="s">
        <v>137</v>
      </c>
      <c r="U160" s="54" t="s">
        <v>564</v>
      </c>
      <c r="V160" s="49" t="s">
        <v>270</v>
      </c>
      <c r="W160" s="49" t="s">
        <v>271</v>
      </c>
      <c r="X160" s="54" t="s">
        <v>58</v>
      </c>
      <c r="Y160" s="59">
        <v>45310.677280092998</v>
      </c>
      <c r="Z160" s="54" t="s">
        <v>59</v>
      </c>
      <c r="AA160" s="54" t="s">
        <v>74</v>
      </c>
      <c r="AB160" s="54"/>
      <c r="AC160" s="55" t="s">
        <v>75</v>
      </c>
      <c r="AD160" s="55" t="s">
        <v>75</v>
      </c>
    </row>
    <row r="161" spans="1:30" s="58" customFormat="1" ht="57" hidden="1" customHeight="1" x14ac:dyDescent="0.25">
      <c r="A161" s="54">
        <f>+SUBTOTAL(3,$B$11:B161)</f>
        <v>0</v>
      </c>
      <c r="B161" s="55" t="s">
        <v>42</v>
      </c>
      <c r="C161" s="54" t="s">
        <v>43</v>
      </c>
      <c r="D161" s="54" t="s">
        <v>44</v>
      </c>
      <c r="E161" s="54" t="s">
        <v>45</v>
      </c>
      <c r="F161" s="56" t="s">
        <v>665</v>
      </c>
      <c r="G161" s="48">
        <v>45308.682650463001</v>
      </c>
      <c r="H161" s="56" t="s">
        <v>665</v>
      </c>
      <c r="I161" s="48">
        <v>45308.682650463001</v>
      </c>
      <c r="J161" s="56" t="s">
        <v>665</v>
      </c>
      <c r="K161" s="48">
        <v>45308.682650463001</v>
      </c>
      <c r="L161" s="100" t="s">
        <v>632</v>
      </c>
      <c r="M161" s="55" t="s">
        <v>111</v>
      </c>
      <c r="N161" s="54" t="s">
        <v>303</v>
      </c>
      <c r="O161" s="54" t="s">
        <v>633</v>
      </c>
      <c r="P161" s="54" t="s">
        <v>634</v>
      </c>
      <c r="Q161" s="50" t="s">
        <v>635</v>
      </c>
      <c r="R161" s="57"/>
      <c r="S161" s="54" t="s">
        <v>68</v>
      </c>
      <c r="T161" s="54" t="s">
        <v>321</v>
      </c>
      <c r="U161" s="54" t="s">
        <v>321</v>
      </c>
      <c r="V161" s="49" t="s">
        <v>71</v>
      </c>
      <c r="W161" s="49" t="s">
        <v>72</v>
      </c>
      <c r="X161" s="54" t="s">
        <v>58</v>
      </c>
      <c r="Y161" s="59">
        <v>45310.453784721998</v>
      </c>
      <c r="Z161" s="54" t="s">
        <v>73</v>
      </c>
      <c r="AA161" s="54" t="s">
        <v>74</v>
      </c>
      <c r="AB161" s="54"/>
      <c r="AC161" s="55" t="s">
        <v>117</v>
      </c>
      <c r="AD161" s="55" t="s">
        <v>117</v>
      </c>
    </row>
    <row r="162" spans="1:30" s="58" customFormat="1" ht="57" hidden="1" customHeight="1" x14ac:dyDescent="0.25">
      <c r="A162" s="54">
        <f>+SUBTOTAL(3,$B$11:B162)</f>
        <v>0</v>
      </c>
      <c r="B162" s="55" t="s">
        <v>108</v>
      </c>
      <c r="C162" s="54" t="s">
        <v>43</v>
      </c>
      <c r="D162" s="54" t="s">
        <v>44</v>
      </c>
      <c r="E162" s="54" t="s">
        <v>45</v>
      </c>
      <c r="F162" s="56" t="s">
        <v>666</v>
      </c>
      <c r="G162" s="48">
        <v>45313.529930555997</v>
      </c>
      <c r="H162" s="56" t="s">
        <v>666</v>
      </c>
      <c r="I162" s="48">
        <v>45313.529930555997</v>
      </c>
      <c r="J162" s="56" t="s">
        <v>666</v>
      </c>
      <c r="K162" s="48">
        <v>45313.529930555997</v>
      </c>
      <c r="L162" s="100" t="s">
        <v>667</v>
      </c>
      <c r="M162" s="55" t="s">
        <v>48</v>
      </c>
      <c r="N162" s="49" t="s">
        <v>49</v>
      </c>
      <c r="O162" s="54" t="s">
        <v>668</v>
      </c>
      <c r="P162" s="54" t="s">
        <v>669</v>
      </c>
      <c r="Q162" s="50" t="s">
        <v>662</v>
      </c>
      <c r="R162" s="57"/>
      <c r="S162" s="54" t="s">
        <v>68</v>
      </c>
      <c r="T162" s="54" t="s">
        <v>69</v>
      </c>
      <c r="U162" s="54" t="s">
        <v>79</v>
      </c>
      <c r="V162" s="49" t="s">
        <v>71</v>
      </c>
      <c r="W162" s="49" t="s">
        <v>72</v>
      </c>
      <c r="X162" s="54" t="s">
        <v>58</v>
      </c>
      <c r="Y162" s="59"/>
      <c r="Z162" s="54" t="s">
        <v>59</v>
      </c>
      <c r="AA162" s="54" t="s">
        <v>74</v>
      </c>
      <c r="AB162" s="54"/>
      <c r="AC162" s="55" t="s">
        <v>75</v>
      </c>
      <c r="AD162" s="55" t="s">
        <v>75</v>
      </c>
    </row>
    <row r="163" spans="1:30" s="58" customFormat="1" ht="57" hidden="1" customHeight="1" x14ac:dyDescent="0.25">
      <c r="A163" s="54">
        <f>+SUBTOTAL(3,$B$11:B163)</f>
        <v>0</v>
      </c>
      <c r="B163" s="55" t="s">
        <v>42</v>
      </c>
      <c r="C163" s="54" t="s">
        <v>43</v>
      </c>
      <c r="D163" s="54" t="s">
        <v>44</v>
      </c>
      <c r="E163" s="54" t="s">
        <v>45</v>
      </c>
      <c r="F163" s="56" t="s">
        <v>670</v>
      </c>
      <c r="G163" s="48">
        <v>45302.450034722002</v>
      </c>
      <c r="H163" s="56" t="s">
        <v>670</v>
      </c>
      <c r="I163" s="48">
        <v>45302.450034722002</v>
      </c>
      <c r="J163" s="56" t="s">
        <v>670</v>
      </c>
      <c r="K163" s="48">
        <v>45302.450034722002</v>
      </c>
      <c r="L163" s="100" t="s">
        <v>671</v>
      </c>
      <c r="M163" s="55" t="s">
        <v>111</v>
      </c>
      <c r="N163" s="54" t="s">
        <v>141</v>
      </c>
      <c r="O163" s="54" t="s">
        <v>590</v>
      </c>
      <c r="P163" s="54" t="s">
        <v>672</v>
      </c>
      <c r="Q163" s="50" t="s">
        <v>662</v>
      </c>
      <c r="R163" s="57"/>
      <c r="S163" s="54" t="s">
        <v>53</v>
      </c>
      <c r="T163" s="54" t="s">
        <v>411</v>
      </c>
      <c r="U163" s="54" t="s">
        <v>673</v>
      </c>
      <c r="V163" s="49" t="s">
        <v>270</v>
      </c>
      <c r="W163" s="49" t="s">
        <v>271</v>
      </c>
      <c r="X163" s="54" t="s">
        <v>58</v>
      </c>
      <c r="Y163" s="59">
        <v>45317.621157406997</v>
      </c>
      <c r="Z163" s="54" t="s">
        <v>59</v>
      </c>
      <c r="AA163" s="54" t="s">
        <v>74</v>
      </c>
      <c r="AB163" s="54"/>
      <c r="AC163" s="55" t="s">
        <v>75</v>
      </c>
      <c r="AD163" s="55" t="s">
        <v>75</v>
      </c>
    </row>
    <row r="164" spans="1:30" s="58" customFormat="1" ht="57" hidden="1" customHeight="1" x14ac:dyDescent="0.25">
      <c r="A164" s="54">
        <f>+SUBTOTAL(3,$B$11:B164)</f>
        <v>0</v>
      </c>
      <c r="B164" s="55" t="s">
        <v>42</v>
      </c>
      <c r="C164" s="54" t="s">
        <v>43</v>
      </c>
      <c r="D164" s="54" t="s">
        <v>44</v>
      </c>
      <c r="E164" s="54" t="s">
        <v>45</v>
      </c>
      <c r="F164" s="56" t="s">
        <v>674</v>
      </c>
      <c r="G164" s="48">
        <v>45296.457662036999</v>
      </c>
      <c r="H164" s="56" t="s">
        <v>674</v>
      </c>
      <c r="I164" s="48">
        <v>45296.457662036999</v>
      </c>
      <c r="J164" s="56" t="s">
        <v>674</v>
      </c>
      <c r="K164" s="48">
        <v>45296.457662036999</v>
      </c>
      <c r="L164" s="100" t="s">
        <v>675</v>
      </c>
      <c r="M164" s="55" t="s">
        <v>48</v>
      </c>
      <c r="N164" s="49" t="s">
        <v>49</v>
      </c>
      <c r="O164" s="54" t="s">
        <v>657</v>
      </c>
      <c r="P164" s="54" t="s">
        <v>676</v>
      </c>
      <c r="Q164" s="50" t="s">
        <v>662</v>
      </c>
      <c r="R164" s="57"/>
      <c r="S164" s="54" t="s">
        <v>68</v>
      </c>
      <c r="T164" s="54" t="s">
        <v>296</v>
      </c>
      <c r="U164" s="54" t="s">
        <v>677</v>
      </c>
      <c r="V164" s="49" t="s">
        <v>80</v>
      </c>
      <c r="W164" s="49" t="s">
        <v>81</v>
      </c>
      <c r="X164" s="54" t="s">
        <v>58</v>
      </c>
      <c r="Y164" s="59">
        <v>45302.695474537002</v>
      </c>
      <c r="Z164" s="54" t="s">
        <v>59</v>
      </c>
      <c r="AA164" s="54" t="s">
        <v>74</v>
      </c>
      <c r="AB164" s="54"/>
      <c r="AC164" s="55" t="s">
        <v>117</v>
      </c>
      <c r="AD164" s="55" t="s">
        <v>117</v>
      </c>
    </row>
    <row r="165" spans="1:30" s="58" customFormat="1" ht="57" hidden="1" customHeight="1" x14ac:dyDescent="0.25">
      <c r="A165" s="54">
        <f>+SUBTOTAL(3,$B$11:B165)</f>
        <v>0</v>
      </c>
      <c r="B165" s="55" t="s">
        <v>42</v>
      </c>
      <c r="C165" s="54" t="s">
        <v>43</v>
      </c>
      <c r="D165" s="54" t="s">
        <v>44</v>
      </c>
      <c r="E165" s="54" t="s">
        <v>45</v>
      </c>
      <c r="F165" s="56" t="s">
        <v>678</v>
      </c>
      <c r="G165" s="48">
        <v>45295.600092592998</v>
      </c>
      <c r="H165" s="56" t="s">
        <v>678</v>
      </c>
      <c r="I165" s="48">
        <v>45295.600092592998</v>
      </c>
      <c r="J165" s="56" t="s">
        <v>678</v>
      </c>
      <c r="K165" s="48">
        <v>45295.600092592998</v>
      </c>
      <c r="L165" s="100" t="s">
        <v>679</v>
      </c>
      <c r="M165" s="55" t="s">
        <v>48</v>
      </c>
      <c r="N165" s="49" t="s">
        <v>49</v>
      </c>
      <c r="O165" s="54" t="s">
        <v>575</v>
      </c>
      <c r="P165" s="54" t="s">
        <v>375</v>
      </c>
      <c r="Q165" s="50" t="s">
        <v>662</v>
      </c>
      <c r="R165" s="57"/>
      <c r="S165" s="54" t="s">
        <v>68</v>
      </c>
      <c r="T165" s="54" t="s">
        <v>321</v>
      </c>
      <c r="U165" s="54" t="s">
        <v>321</v>
      </c>
      <c r="V165" s="49" t="s">
        <v>71</v>
      </c>
      <c r="W165" s="49" t="s">
        <v>72</v>
      </c>
      <c r="X165" s="54" t="s">
        <v>58</v>
      </c>
      <c r="Y165" s="59">
        <v>45301.704918980999</v>
      </c>
      <c r="Z165" s="54" t="s">
        <v>59</v>
      </c>
      <c r="AA165" s="54" t="s">
        <v>74</v>
      </c>
      <c r="AB165" s="54"/>
      <c r="AC165" s="55" t="s">
        <v>75</v>
      </c>
      <c r="AD165" s="55" t="s">
        <v>75</v>
      </c>
    </row>
    <row r="166" spans="1:30" s="58" customFormat="1" ht="57" hidden="1" customHeight="1" x14ac:dyDescent="0.25">
      <c r="A166" s="54">
        <f>+SUBTOTAL(3,$B$11:B166)</f>
        <v>0</v>
      </c>
      <c r="B166" s="55" t="s">
        <v>42</v>
      </c>
      <c r="C166" s="54" t="s">
        <v>43</v>
      </c>
      <c r="D166" s="54" t="s">
        <v>44</v>
      </c>
      <c r="E166" s="54" t="s">
        <v>45</v>
      </c>
      <c r="F166" s="56" t="s">
        <v>680</v>
      </c>
      <c r="G166" s="48">
        <v>45320.664282407</v>
      </c>
      <c r="H166" s="56" t="s">
        <v>680</v>
      </c>
      <c r="I166" s="48">
        <v>45320.664282407</v>
      </c>
      <c r="J166" s="56" t="s">
        <v>680</v>
      </c>
      <c r="K166" s="48">
        <v>45320.664282407</v>
      </c>
      <c r="L166" s="100" t="s">
        <v>681</v>
      </c>
      <c r="M166" s="55" t="s">
        <v>48</v>
      </c>
      <c r="N166" s="49" t="s">
        <v>49</v>
      </c>
      <c r="O166" s="54" t="s">
        <v>682</v>
      </c>
      <c r="P166" s="54" t="s">
        <v>533</v>
      </c>
      <c r="Q166" s="50" t="s">
        <v>662</v>
      </c>
      <c r="R166" s="57"/>
      <c r="S166" s="54" t="s">
        <v>68</v>
      </c>
      <c r="T166" s="54" t="s">
        <v>69</v>
      </c>
      <c r="U166" s="54" t="s">
        <v>70</v>
      </c>
      <c r="V166" s="49" t="s">
        <v>71</v>
      </c>
      <c r="W166" s="49" t="s">
        <v>72</v>
      </c>
      <c r="X166" s="54" t="s">
        <v>58</v>
      </c>
      <c r="Y166" s="59"/>
      <c r="Z166" s="54" t="s">
        <v>59</v>
      </c>
      <c r="AA166" s="54" t="s">
        <v>74</v>
      </c>
      <c r="AB166" s="54"/>
      <c r="AC166" s="55" t="s">
        <v>82</v>
      </c>
      <c r="AD166" s="55" t="s">
        <v>82</v>
      </c>
    </row>
    <row r="167" spans="1:30" s="58" customFormat="1" ht="57" hidden="1" customHeight="1" x14ac:dyDescent="0.25">
      <c r="A167" s="54">
        <f>+SUBTOTAL(3,$B$11:B167)</f>
        <v>0</v>
      </c>
      <c r="B167" s="55" t="s">
        <v>108</v>
      </c>
      <c r="C167" s="54" t="s">
        <v>43</v>
      </c>
      <c r="D167" s="54" t="s">
        <v>44</v>
      </c>
      <c r="E167" s="54" t="s">
        <v>45</v>
      </c>
      <c r="F167" s="56" t="s">
        <v>686</v>
      </c>
      <c r="G167" s="48">
        <v>45310.887916667001</v>
      </c>
      <c r="H167" s="56" t="s">
        <v>686</v>
      </c>
      <c r="I167" s="48">
        <v>45310.887916667001</v>
      </c>
      <c r="J167" s="56" t="s">
        <v>686</v>
      </c>
      <c r="K167" s="48">
        <v>45310.887916667001</v>
      </c>
      <c r="L167" s="100" t="s">
        <v>687</v>
      </c>
      <c r="M167" s="55" t="s">
        <v>48</v>
      </c>
      <c r="N167" s="49" t="s">
        <v>49</v>
      </c>
      <c r="O167" s="54" t="s">
        <v>668</v>
      </c>
      <c r="P167" s="54" t="s">
        <v>669</v>
      </c>
      <c r="Q167" s="50" t="s">
        <v>662</v>
      </c>
      <c r="R167" s="57"/>
      <c r="S167" s="54" t="s">
        <v>68</v>
      </c>
      <c r="T167" s="54" t="s">
        <v>69</v>
      </c>
      <c r="U167" s="54" t="s">
        <v>79</v>
      </c>
      <c r="V167" s="49" t="s">
        <v>71</v>
      </c>
      <c r="W167" s="49" t="s">
        <v>72</v>
      </c>
      <c r="X167" s="54" t="s">
        <v>58</v>
      </c>
      <c r="Y167" s="59">
        <v>45321.646053240998</v>
      </c>
      <c r="Z167" s="54" t="s">
        <v>59</v>
      </c>
      <c r="AA167" s="54" t="s">
        <v>74</v>
      </c>
      <c r="AB167" s="54"/>
      <c r="AC167" s="55" t="s">
        <v>75</v>
      </c>
      <c r="AD167" s="55" t="s">
        <v>75</v>
      </c>
    </row>
    <row r="168" spans="1:30" s="58" customFormat="1" ht="57" hidden="1" customHeight="1" x14ac:dyDescent="0.25">
      <c r="A168" s="54">
        <f>+SUBTOTAL(3,$B$11:B168)</f>
        <v>0</v>
      </c>
      <c r="B168" s="55" t="s">
        <v>108</v>
      </c>
      <c r="C168" s="54" t="s">
        <v>43</v>
      </c>
      <c r="D168" s="54" t="s">
        <v>44</v>
      </c>
      <c r="E168" s="54" t="s">
        <v>45</v>
      </c>
      <c r="F168" s="56" t="s">
        <v>688</v>
      </c>
      <c r="G168" s="48">
        <v>45310.884803241002</v>
      </c>
      <c r="H168" s="56" t="s">
        <v>688</v>
      </c>
      <c r="I168" s="48">
        <v>45310.884803241002</v>
      </c>
      <c r="J168" s="56" t="s">
        <v>688</v>
      </c>
      <c r="K168" s="48">
        <v>45310.884803241002</v>
      </c>
      <c r="L168" s="100" t="s">
        <v>689</v>
      </c>
      <c r="M168" s="55" t="s">
        <v>48</v>
      </c>
      <c r="N168" s="49" t="s">
        <v>49</v>
      </c>
      <c r="O168" s="54" t="s">
        <v>668</v>
      </c>
      <c r="P168" s="54" t="s">
        <v>669</v>
      </c>
      <c r="Q168" s="50" t="s">
        <v>662</v>
      </c>
      <c r="R168" s="57"/>
      <c r="S168" s="54" t="s">
        <v>68</v>
      </c>
      <c r="T168" s="54" t="s">
        <v>69</v>
      </c>
      <c r="U168" s="54" t="s">
        <v>79</v>
      </c>
      <c r="V168" s="49" t="s">
        <v>71</v>
      </c>
      <c r="W168" s="49" t="s">
        <v>72</v>
      </c>
      <c r="X168" s="54" t="s">
        <v>58</v>
      </c>
      <c r="Y168" s="59">
        <v>45321.649317130003</v>
      </c>
      <c r="Z168" s="54" t="s">
        <v>59</v>
      </c>
      <c r="AA168" s="54" t="s">
        <v>74</v>
      </c>
      <c r="AB168" s="54"/>
      <c r="AC168" s="55" t="s">
        <v>75</v>
      </c>
      <c r="AD168" s="55" t="s">
        <v>75</v>
      </c>
    </row>
    <row r="169" spans="1:30" s="58" customFormat="1" ht="57" hidden="1" customHeight="1" x14ac:dyDescent="0.25">
      <c r="A169" s="54">
        <f>+SUBTOTAL(3,$B$11:B169)</f>
        <v>0</v>
      </c>
      <c r="B169" s="55" t="s">
        <v>108</v>
      </c>
      <c r="C169" s="54" t="s">
        <v>43</v>
      </c>
      <c r="D169" s="54" t="s">
        <v>44</v>
      </c>
      <c r="E169" s="54" t="s">
        <v>45</v>
      </c>
      <c r="F169" s="56" t="s">
        <v>690</v>
      </c>
      <c r="G169" s="48">
        <v>45310.885347222</v>
      </c>
      <c r="H169" s="56" t="s">
        <v>690</v>
      </c>
      <c r="I169" s="48">
        <v>45310.885347222</v>
      </c>
      <c r="J169" s="56" t="s">
        <v>690</v>
      </c>
      <c r="K169" s="48">
        <v>45310.885347222</v>
      </c>
      <c r="L169" s="100" t="s">
        <v>691</v>
      </c>
      <c r="M169" s="55" t="s">
        <v>48</v>
      </c>
      <c r="N169" s="49" t="s">
        <v>49</v>
      </c>
      <c r="O169" s="54" t="s">
        <v>668</v>
      </c>
      <c r="P169" s="54" t="s">
        <v>669</v>
      </c>
      <c r="Q169" s="50" t="s">
        <v>662</v>
      </c>
      <c r="R169" s="57"/>
      <c r="S169" s="54" t="s">
        <v>68</v>
      </c>
      <c r="T169" s="54" t="s">
        <v>69</v>
      </c>
      <c r="U169" s="54" t="s">
        <v>79</v>
      </c>
      <c r="V169" s="49" t="s">
        <v>71</v>
      </c>
      <c r="W169" s="49" t="s">
        <v>72</v>
      </c>
      <c r="X169" s="54" t="s">
        <v>58</v>
      </c>
      <c r="Y169" s="59">
        <v>45321.650902777998</v>
      </c>
      <c r="Z169" s="54" t="s">
        <v>59</v>
      </c>
      <c r="AA169" s="54" t="s">
        <v>74</v>
      </c>
      <c r="AB169" s="54"/>
      <c r="AC169" s="55" t="s">
        <v>75</v>
      </c>
      <c r="AD169" s="55" t="s">
        <v>75</v>
      </c>
    </row>
    <row r="170" spans="1:30" s="58" customFormat="1" ht="57" hidden="1" customHeight="1" x14ac:dyDescent="0.25">
      <c r="A170" s="54">
        <f>+SUBTOTAL(3,$B$11:B170)</f>
        <v>0</v>
      </c>
      <c r="B170" s="55" t="s">
        <v>108</v>
      </c>
      <c r="C170" s="54" t="s">
        <v>43</v>
      </c>
      <c r="D170" s="54" t="s">
        <v>44</v>
      </c>
      <c r="E170" s="54" t="s">
        <v>45</v>
      </c>
      <c r="F170" s="56" t="s">
        <v>692</v>
      </c>
      <c r="G170" s="48">
        <v>45310.885810184998</v>
      </c>
      <c r="H170" s="56" t="s">
        <v>692</v>
      </c>
      <c r="I170" s="48">
        <v>45310.885810184998</v>
      </c>
      <c r="J170" s="56" t="s">
        <v>692</v>
      </c>
      <c r="K170" s="48">
        <v>45310.885810184998</v>
      </c>
      <c r="L170" s="100" t="s">
        <v>693</v>
      </c>
      <c r="M170" s="55" t="s">
        <v>48</v>
      </c>
      <c r="N170" s="49" t="s">
        <v>49</v>
      </c>
      <c r="O170" s="54" t="s">
        <v>668</v>
      </c>
      <c r="P170" s="54" t="s">
        <v>669</v>
      </c>
      <c r="Q170" s="50" t="s">
        <v>662</v>
      </c>
      <c r="R170" s="57"/>
      <c r="S170" s="54" t="s">
        <v>68</v>
      </c>
      <c r="T170" s="54" t="s">
        <v>69</v>
      </c>
      <c r="U170" s="54" t="s">
        <v>79</v>
      </c>
      <c r="V170" s="49" t="s">
        <v>71</v>
      </c>
      <c r="W170" s="49" t="s">
        <v>72</v>
      </c>
      <c r="X170" s="54" t="s">
        <v>58</v>
      </c>
      <c r="Y170" s="59">
        <v>45321.647164351998</v>
      </c>
      <c r="Z170" s="54" t="s">
        <v>59</v>
      </c>
      <c r="AA170" s="54" t="s">
        <v>74</v>
      </c>
      <c r="AB170" s="54"/>
      <c r="AC170" s="55" t="s">
        <v>75</v>
      </c>
      <c r="AD170" s="55" t="s">
        <v>75</v>
      </c>
    </row>
    <row r="171" spans="1:30" s="58" customFormat="1" ht="57" hidden="1" customHeight="1" x14ac:dyDescent="0.25">
      <c r="A171" s="54">
        <f>+SUBTOTAL(3,$B$11:B171)</f>
        <v>0</v>
      </c>
      <c r="B171" s="55" t="s">
        <v>108</v>
      </c>
      <c r="C171" s="54" t="s">
        <v>43</v>
      </c>
      <c r="D171" s="54" t="s">
        <v>44</v>
      </c>
      <c r="E171" s="54" t="s">
        <v>45</v>
      </c>
      <c r="F171" s="56" t="s">
        <v>694</v>
      </c>
      <c r="G171" s="48">
        <v>45310.886354167</v>
      </c>
      <c r="H171" s="56" t="s">
        <v>694</v>
      </c>
      <c r="I171" s="48">
        <v>45310.886354167</v>
      </c>
      <c r="J171" s="56" t="s">
        <v>694</v>
      </c>
      <c r="K171" s="48">
        <v>45310.886354167</v>
      </c>
      <c r="L171" s="100" t="s">
        <v>695</v>
      </c>
      <c r="M171" s="55" t="s">
        <v>48</v>
      </c>
      <c r="N171" s="49" t="s">
        <v>49</v>
      </c>
      <c r="O171" s="54" t="s">
        <v>668</v>
      </c>
      <c r="P171" s="54" t="s">
        <v>669</v>
      </c>
      <c r="Q171" s="50" t="s">
        <v>662</v>
      </c>
      <c r="R171" s="57"/>
      <c r="S171" s="54" t="s">
        <v>68</v>
      </c>
      <c r="T171" s="54" t="s">
        <v>69</v>
      </c>
      <c r="U171" s="54" t="s">
        <v>79</v>
      </c>
      <c r="V171" s="49" t="s">
        <v>71</v>
      </c>
      <c r="W171" s="49" t="s">
        <v>72</v>
      </c>
      <c r="X171" s="54" t="s">
        <v>58</v>
      </c>
      <c r="Y171" s="59"/>
      <c r="Z171" s="54" t="s">
        <v>59</v>
      </c>
      <c r="AA171" s="54" t="s">
        <v>74</v>
      </c>
      <c r="AB171" s="54"/>
      <c r="AC171" s="55" t="s">
        <v>75</v>
      </c>
      <c r="AD171" s="55" t="s">
        <v>75</v>
      </c>
    </row>
    <row r="172" spans="1:30" s="58" customFormat="1" ht="57" hidden="1" customHeight="1" x14ac:dyDescent="0.25">
      <c r="A172" s="54">
        <f>+SUBTOTAL(3,$B$11:B172)</f>
        <v>0</v>
      </c>
      <c r="B172" s="55" t="s">
        <v>42</v>
      </c>
      <c r="C172" s="54" t="s">
        <v>43</v>
      </c>
      <c r="D172" s="54" t="s">
        <v>44</v>
      </c>
      <c r="E172" s="54" t="s">
        <v>45</v>
      </c>
      <c r="F172" s="56" t="s">
        <v>696</v>
      </c>
      <c r="G172" s="48">
        <v>45321.522581019002</v>
      </c>
      <c r="H172" s="56" t="s">
        <v>696</v>
      </c>
      <c r="I172" s="48">
        <v>45321.522581019002</v>
      </c>
      <c r="J172" s="56" t="s">
        <v>696</v>
      </c>
      <c r="K172" s="48">
        <v>45321.522581019002</v>
      </c>
      <c r="L172" s="100" t="s">
        <v>697</v>
      </c>
      <c r="M172" s="55" t="s">
        <v>48</v>
      </c>
      <c r="N172" s="49" t="s">
        <v>49</v>
      </c>
      <c r="O172" s="54" t="s">
        <v>698</v>
      </c>
      <c r="P172" s="54" t="s">
        <v>699</v>
      </c>
      <c r="Q172" s="50" t="s">
        <v>662</v>
      </c>
      <c r="R172" s="57"/>
      <c r="S172" s="54" t="s">
        <v>68</v>
      </c>
      <c r="T172" s="54" t="s">
        <v>69</v>
      </c>
      <c r="U172" s="54" t="s">
        <v>79</v>
      </c>
      <c r="V172" s="49" t="s">
        <v>71</v>
      </c>
      <c r="W172" s="49" t="s">
        <v>72</v>
      </c>
      <c r="X172" s="54" t="s">
        <v>58</v>
      </c>
      <c r="Y172" s="59"/>
      <c r="Z172" s="54" t="s">
        <v>59</v>
      </c>
      <c r="AA172" s="54" t="s">
        <v>74</v>
      </c>
      <c r="AB172" s="54"/>
      <c r="AC172" s="55" t="s">
        <v>75</v>
      </c>
      <c r="AD172" s="55" t="s">
        <v>75</v>
      </c>
    </row>
    <row r="173" spans="1:30" s="58" customFormat="1" ht="57" hidden="1" customHeight="1" x14ac:dyDescent="0.25">
      <c r="A173" s="54">
        <f>+SUBTOTAL(3,$B$11:B173)</f>
        <v>0</v>
      </c>
      <c r="B173" s="55" t="s">
        <v>108</v>
      </c>
      <c r="C173" s="54" t="s">
        <v>43</v>
      </c>
      <c r="D173" s="54" t="s">
        <v>44</v>
      </c>
      <c r="E173" s="54" t="s">
        <v>45</v>
      </c>
      <c r="F173" s="56" t="s">
        <v>700</v>
      </c>
      <c r="G173" s="48">
        <v>45310.887418981001</v>
      </c>
      <c r="H173" s="56" t="s">
        <v>700</v>
      </c>
      <c r="I173" s="48">
        <v>45310.887418981001</v>
      </c>
      <c r="J173" s="56" t="s">
        <v>700</v>
      </c>
      <c r="K173" s="48">
        <v>45310.887418981001</v>
      </c>
      <c r="L173" s="100" t="s">
        <v>701</v>
      </c>
      <c r="M173" s="55" t="s">
        <v>48</v>
      </c>
      <c r="N173" s="49" t="s">
        <v>49</v>
      </c>
      <c r="O173" s="54" t="s">
        <v>668</v>
      </c>
      <c r="P173" s="54" t="s">
        <v>669</v>
      </c>
      <c r="Q173" s="50" t="s">
        <v>662</v>
      </c>
      <c r="R173" s="57"/>
      <c r="S173" s="54" t="s">
        <v>68</v>
      </c>
      <c r="T173" s="54" t="s">
        <v>69</v>
      </c>
      <c r="U173" s="54" t="s">
        <v>79</v>
      </c>
      <c r="V173" s="49" t="s">
        <v>71</v>
      </c>
      <c r="W173" s="49" t="s">
        <v>72</v>
      </c>
      <c r="X173" s="54" t="s">
        <v>58</v>
      </c>
      <c r="Y173" s="59">
        <v>45322.475752314996</v>
      </c>
      <c r="Z173" s="54" t="s">
        <v>59</v>
      </c>
      <c r="AA173" s="54" t="s">
        <v>74</v>
      </c>
      <c r="AB173" s="54"/>
      <c r="AC173" s="55" t="s">
        <v>75</v>
      </c>
      <c r="AD173" s="55" t="s">
        <v>75</v>
      </c>
    </row>
    <row r="174" spans="1:30" s="58" customFormat="1" ht="57" hidden="1" customHeight="1" x14ac:dyDescent="0.25">
      <c r="A174" s="54">
        <f>+SUBTOTAL(3,$B$11:B174)</f>
        <v>0</v>
      </c>
      <c r="B174" s="55" t="s">
        <v>42</v>
      </c>
      <c r="C174" s="54" t="s">
        <v>43</v>
      </c>
      <c r="D174" s="54" t="s">
        <v>44</v>
      </c>
      <c r="E174" s="54" t="s">
        <v>45</v>
      </c>
      <c r="F174" s="56" t="s">
        <v>702</v>
      </c>
      <c r="G174" s="48">
        <v>45313.486400463</v>
      </c>
      <c r="H174" s="56" t="s">
        <v>702</v>
      </c>
      <c r="I174" s="48">
        <v>45313.486400463</v>
      </c>
      <c r="J174" s="56" t="s">
        <v>702</v>
      </c>
      <c r="K174" s="48">
        <v>45313.486400463</v>
      </c>
      <c r="L174" s="100" t="s">
        <v>703</v>
      </c>
      <c r="M174" s="55" t="s">
        <v>48</v>
      </c>
      <c r="N174" s="49" t="s">
        <v>49</v>
      </c>
      <c r="O174" s="54" t="s">
        <v>646</v>
      </c>
      <c r="P174" s="54" t="s">
        <v>419</v>
      </c>
      <c r="Q174" s="50" t="s">
        <v>177</v>
      </c>
      <c r="R174" s="57"/>
      <c r="S174" s="54" t="s">
        <v>68</v>
      </c>
      <c r="T174" s="54" t="s">
        <v>125</v>
      </c>
      <c r="U174" s="54" t="s">
        <v>186</v>
      </c>
      <c r="V174" s="49" t="s">
        <v>80</v>
      </c>
      <c r="W174" s="49" t="s">
        <v>81</v>
      </c>
      <c r="X174" s="54" t="s">
        <v>58</v>
      </c>
      <c r="Y174" s="59">
        <v>45322.748831019002</v>
      </c>
      <c r="Z174" s="54" t="s">
        <v>59</v>
      </c>
      <c r="AA174" s="54" t="s">
        <v>74</v>
      </c>
      <c r="AB174" s="54"/>
      <c r="AC174" s="55" t="s">
        <v>75</v>
      </c>
      <c r="AD174" s="55" t="s">
        <v>75</v>
      </c>
    </row>
    <row r="175" spans="1:30" s="58" customFormat="1" ht="57" hidden="1" customHeight="1" x14ac:dyDescent="0.25">
      <c r="A175" s="54">
        <f>+SUBTOTAL(3,$B$11:B175)</f>
        <v>0</v>
      </c>
      <c r="B175" s="55" t="s">
        <v>42</v>
      </c>
      <c r="C175" s="54" t="s">
        <v>43</v>
      </c>
      <c r="D175" s="54" t="s">
        <v>44</v>
      </c>
      <c r="E175" s="54" t="s">
        <v>45</v>
      </c>
      <c r="F175" s="56" t="s">
        <v>704</v>
      </c>
      <c r="G175" s="48">
        <v>45300.942731481002</v>
      </c>
      <c r="H175" s="56" t="s">
        <v>704</v>
      </c>
      <c r="I175" s="48">
        <v>45300.942731481002</v>
      </c>
      <c r="J175" s="56" t="s">
        <v>704</v>
      </c>
      <c r="K175" s="48">
        <v>45300.942731481002</v>
      </c>
      <c r="L175" s="100" t="s">
        <v>705</v>
      </c>
      <c r="M175" s="55" t="s">
        <v>48</v>
      </c>
      <c r="N175" s="54" t="s">
        <v>303</v>
      </c>
      <c r="O175" s="54" t="s">
        <v>633</v>
      </c>
      <c r="P175" s="54" t="s">
        <v>706</v>
      </c>
      <c r="Q175" s="50" t="s">
        <v>635</v>
      </c>
      <c r="R175" s="57"/>
      <c r="S175" s="54" t="s">
        <v>68</v>
      </c>
      <c r="T175" s="54" t="s">
        <v>156</v>
      </c>
      <c r="U175" s="54" t="s">
        <v>216</v>
      </c>
      <c r="V175" s="49" t="s">
        <v>217</v>
      </c>
      <c r="W175" s="49" t="s">
        <v>218</v>
      </c>
      <c r="X175" s="54" t="s">
        <v>58</v>
      </c>
      <c r="Y175" s="59">
        <v>45302.675590277999</v>
      </c>
      <c r="Z175" s="54" t="s">
        <v>59</v>
      </c>
      <c r="AA175" s="54" t="s">
        <v>74</v>
      </c>
      <c r="AB175" s="54"/>
      <c r="AC175" s="55" t="s">
        <v>75</v>
      </c>
      <c r="AD175" s="55" t="s">
        <v>75</v>
      </c>
    </row>
    <row r="176" spans="1:30" s="58" customFormat="1" ht="57" hidden="1" customHeight="1" x14ac:dyDescent="0.25">
      <c r="A176" s="54">
        <f>+SUBTOTAL(3,$B$11:B176)</f>
        <v>0</v>
      </c>
      <c r="B176" s="55" t="s">
        <v>42</v>
      </c>
      <c r="C176" s="54" t="s">
        <v>43</v>
      </c>
      <c r="D176" s="54" t="s">
        <v>44</v>
      </c>
      <c r="E176" s="54" t="s">
        <v>45</v>
      </c>
      <c r="F176" s="56" t="s">
        <v>707</v>
      </c>
      <c r="G176" s="48">
        <v>45313.638726851997</v>
      </c>
      <c r="H176" s="56" t="s">
        <v>707</v>
      </c>
      <c r="I176" s="48">
        <v>45313.638726851997</v>
      </c>
      <c r="J176" s="56" t="s">
        <v>707</v>
      </c>
      <c r="K176" s="48">
        <v>45313.638726851997</v>
      </c>
      <c r="L176" s="100" t="s">
        <v>708</v>
      </c>
      <c r="M176" s="55" t="s">
        <v>48</v>
      </c>
      <c r="N176" s="49" t="s">
        <v>709</v>
      </c>
      <c r="O176" s="54" t="s">
        <v>710</v>
      </c>
      <c r="P176" s="54" t="s">
        <v>711</v>
      </c>
      <c r="Q176" s="50" t="s">
        <v>712</v>
      </c>
      <c r="R176" s="57"/>
      <c r="S176" s="54" t="s">
        <v>68</v>
      </c>
      <c r="T176" s="54" t="s">
        <v>321</v>
      </c>
      <c r="U176" s="54" t="s">
        <v>530</v>
      </c>
      <c r="V176" s="49" t="s">
        <v>71</v>
      </c>
      <c r="W176" s="49" t="s">
        <v>72</v>
      </c>
      <c r="X176" s="54" t="s">
        <v>58</v>
      </c>
      <c r="Y176" s="59"/>
      <c r="Z176" s="54" t="s">
        <v>59</v>
      </c>
      <c r="AA176" s="54" t="s">
        <v>74</v>
      </c>
      <c r="AB176" s="54"/>
      <c r="AC176" s="55" t="s">
        <v>75</v>
      </c>
      <c r="AD176" s="55" t="s">
        <v>75</v>
      </c>
    </row>
    <row r="177" spans="1:30" s="58" customFormat="1" ht="57" hidden="1" customHeight="1" x14ac:dyDescent="0.25">
      <c r="A177" s="54">
        <f>+SUBTOTAL(3,$B$11:B177)</f>
        <v>0</v>
      </c>
      <c r="B177" s="55" t="s">
        <v>42</v>
      </c>
      <c r="C177" s="54" t="s">
        <v>43</v>
      </c>
      <c r="D177" s="54" t="s">
        <v>44</v>
      </c>
      <c r="E177" s="54" t="s">
        <v>45</v>
      </c>
      <c r="F177" s="56" t="s">
        <v>713</v>
      </c>
      <c r="G177" s="48">
        <v>45301.297256944003</v>
      </c>
      <c r="H177" s="56" t="s">
        <v>713</v>
      </c>
      <c r="I177" s="48">
        <v>45301.297256944003</v>
      </c>
      <c r="J177" s="56" t="s">
        <v>713</v>
      </c>
      <c r="K177" s="48">
        <v>45301.297256944003</v>
      </c>
      <c r="L177" s="100" t="s">
        <v>714</v>
      </c>
      <c r="M177" s="55" t="s">
        <v>48</v>
      </c>
      <c r="N177" s="49" t="s">
        <v>709</v>
      </c>
      <c r="O177" s="54" t="s">
        <v>715</v>
      </c>
      <c r="P177" s="54" t="s">
        <v>716</v>
      </c>
      <c r="Q177" s="50" t="s">
        <v>712</v>
      </c>
      <c r="R177" s="57"/>
      <c r="S177" s="54" t="s">
        <v>68</v>
      </c>
      <c r="T177" s="54" t="s">
        <v>69</v>
      </c>
      <c r="U177" s="54" t="s">
        <v>70</v>
      </c>
      <c r="V177" s="49" t="s">
        <v>71</v>
      </c>
      <c r="W177" s="49" t="s">
        <v>72</v>
      </c>
      <c r="X177" s="54" t="s">
        <v>58</v>
      </c>
      <c r="Y177" s="59">
        <v>45313.688900462999</v>
      </c>
      <c r="Z177" s="54" t="s">
        <v>105</v>
      </c>
      <c r="AA177" s="54" t="s">
        <v>74</v>
      </c>
      <c r="AB177" s="54"/>
      <c r="AC177" s="55" t="s">
        <v>61</v>
      </c>
      <c r="AD177" s="55" t="s">
        <v>61</v>
      </c>
    </row>
    <row r="178" spans="1:30" s="58" customFormat="1" ht="57" hidden="1" customHeight="1" x14ac:dyDescent="0.25">
      <c r="A178" s="54">
        <f>+SUBTOTAL(3,$B$11:B178)</f>
        <v>0</v>
      </c>
      <c r="B178" s="55" t="s">
        <v>42</v>
      </c>
      <c r="C178" s="54" t="s">
        <v>43</v>
      </c>
      <c r="D178" s="54" t="s">
        <v>44</v>
      </c>
      <c r="E178" s="54" t="s">
        <v>45</v>
      </c>
      <c r="F178" s="56" t="s">
        <v>717</v>
      </c>
      <c r="G178" s="48">
        <v>45320.410046295998</v>
      </c>
      <c r="H178" s="56" t="s">
        <v>717</v>
      </c>
      <c r="I178" s="48">
        <v>45320.410046295998</v>
      </c>
      <c r="J178" s="56" t="s">
        <v>717</v>
      </c>
      <c r="K178" s="48">
        <v>45320.410046295998</v>
      </c>
      <c r="L178" s="100" t="s">
        <v>718</v>
      </c>
      <c r="M178" s="55" t="s">
        <v>48</v>
      </c>
      <c r="N178" s="49" t="s">
        <v>709</v>
      </c>
      <c r="O178" s="54" t="s">
        <v>715</v>
      </c>
      <c r="P178" s="54" t="s">
        <v>719</v>
      </c>
      <c r="Q178" s="50" t="s">
        <v>712</v>
      </c>
      <c r="R178" s="57"/>
      <c r="S178" s="54" t="s">
        <v>68</v>
      </c>
      <c r="T178" s="54" t="s">
        <v>125</v>
      </c>
      <c r="U178" s="54" t="s">
        <v>126</v>
      </c>
      <c r="V178" s="49" t="s">
        <v>80</v>
      </c>
      <c r="W178" s="49" t="s">
        <v>81</v>
      </c>
      <c r="X178" s="54" t="s">
        <v>58</v>
      </c>
      <c r="Y178" s="59"/>
      <c r="Z178" s="54" t="s">
        <v>59</v>
      </c>
      <c r="AA178" s="54" t="s">
        <v>74</v>
      </c>
      <c r="AB178" s="54"/>
      <c r="AC178" s="55" t="s">
        <v>117</v>
      </c>
      <c r="AD178" s="55" t="s">
        <v>117</v>
      </c>
    </row>
    <row r="179" spans="1:30" s="58" customFormat="1" ht="57" hidden="1" customHeight="1" x14ac:dyDescent="0.25">
      <c r="A179" s="54">
        <f>+SUBTOTAL(3,$B$11:B179)</f>
        <v>0</v>
      </c>
      <c r="B179" s="55" t="s">
        <v>42</v>
      </c>
      <c r="C179" s="54" t="s">
        <v>43</v>
      </c>
      <c r="D179" s="54" t="s">
        <v>44</v>
      </c>
      <c r="E179" s="54" t="s">
        <v>45</v>
      </c>
      <c r="F179" s="56" t="s">
        <v>720</v>
      </c>
      <c r="G179" s="48">
        <v>45309.017592593002</v>
      </c>
      <c r="H179" s="56" t="s">
        <v>720</v>
      </c>
      <c r="I179" s="48">
        <v>45309.017592593002</v>
      </c>
      <c r="J179" s="56" t="s">
        <v>720</v>
      </c>
      <c r="K179" s="48">
        <v>45309.017592593002</v>
      </c>
      <c r="L179" s="100" t="s">
        <v>721</v>
      </c>
      <c r="M179" s="55" t="s">
        <v>48</v>
      </c>
      <c r="N179" s="49" t="s">
        <v>709</v>
      </c>
      <c r="O179" s="54" t="s">
        <v>722</v>
      </c>
      <c r="P179" s="54" t="s">
        <v>723</v>
      </c>
      <c r="Q179" s="50" t="s">
        <v>712</v>
      </c>
      <c r="R179" s="57"/>
      <c r="S179" s="54" t="s">
        <v>68</v>
      </c>
      <c r="T179" s="54" t="s">
        <v>156</v>
      </c>
      <c r="U179" s="54" t="s">
        <v>216</v>
      </c>
      <c r="V179" s="49" t="s">
        <v>98</v>
      </c>
      <c r="W179" s="49" t="s">
        <v>99</v>
      </c>
      <c r="X179" s="54" t="s">
        <v>58</v>
      </c>
      <c r="Y179" s="59">
        <v>45321.458831019001</v>
      </c>
      <c r="Z179" s="54" t="s">
        <v>105</v>
      </c>
      <c r="AA179" s="54" t="s">
        <v>74</v>
      </c>
      <c r="AB179" s="54"/>
      <c r="AC179" s="55" t="s">
        <v>61</v>
      </c>
      <c r="AD179" s="55" t="s">
        <v>61</v>
      </c>
    </row>
    <row r="180" spans="1:30" s="58" customFormat="1" ht="57" hidden="1" customHeight="1" x14ac:dyDescent="0.25">
      <c r="A180" s="54">
        <f>+SUBTOTAL(3,$B$11:B180)</f>
        <v>0</v>
      </c>
      <c r="B180" s="55" t="s">
        <v>108</v>
      </c>
      <c r="C180" s="54" t="s">
        <v>43</v>
      </c>
      <c r="D180" s="54" t="s">
        <v>44</v>
      </c>
      <c r="E180" s="54" t="s">
        <v>45</v>
      </c>
      <c r="F180" s="56" t="s">
        <v>724</v>
      </c>
      <c r="G180" s="48">
        <v>45309.011423611002</v>
      </c>
      <c r="H180" s="56" t="s">
        <v>724</v>
      </c>
      <c r="I180" s="48">
        <v>45309.011423611002</v>
      </c>
      <c r="J180" s="56" t="s">
        <v>724</v>
      </c>
      <c r="K180" s="48">
        <v>45309.011423611002</v>
      </c>
      <c r="L180" s="100" t="s">
        <v>721</v>
      </c>
      <c r="M180" s="55" t="s">
        <v>48</v>
      </c>
      <c r="N180" s="49" t="s">
        <v>709</v>
      </c>
      <c r="O180" s="54" t="s">
        <v>722</v>
      </c>
      <c r="P180" s="54" t="s">
        <v>723</v>
      </c>
      <c r="Q180" s="50" t="s">
        <v>712</v>
      </c>
      <c r="R180" s="57"/>
      <c r="S180" s="54" t="s">
        <v>68</v>
      </c>
      <c r="T180" s="54" t="s">
        <v>156</v>
      </c>
      <c r="U180" s="54" t="s">
        <v>216</v>
      </c>
      <c r="V180" s="49" t="s">
        <v>98</v>
      </c>
      <c r="W180" s="49" t="s">
        <v>99</v>
      </c>
      <c r="X180" s="54" t="s">
        <v>58</v>
      </c>
      <c r="Y180" s="59">
        <v>45321.458009258997</v>
      </c>
      <c r="Z180" s="54" t="s">
        <v>105</v>
      </c>
      <c r="AA180" s="54" t="s">
        <v>74</v>
      </c>
      <c r="AB180" s="54"/>
      <c r="AC180" s="55" t="s">
        <v>61</v>
      </c>
      <c r="AD180" s="55" t="s">
        <v>61</v>
      </c>
    </row>
    <row r="181" spans="1:30" s="58" customFormat="1" ht="57" hidden="1" customHeight="1" x14ac:dyDescent="0.25">
      <c r="A181" s="54">
        <f>+SUBTOTAL(3,$B$11:B181)</f>
        <v>0</v>
      </c>
      <c r="B181" s="55" t="s">
        <v>42</v>
      </c>
      <c r="C181" s="54" t="s">
        <v>43</v>
      </c>
      <c r="D181" s="54" t="s">
        <v>44</v>
      </c>
      <c r="E181" s="54" t="s">
        <v>45</v>
      </c>
      <c r="F181" s="56" t="s">
        <v>725</v>
      </c>
      <c r="G181" s="48">
        <v>45309.016655093001</v>
      </c>
      <c r="H181" s="56" t="s">
        <v>725</v>
      </c>
      <c r="I181" s="48">
        <v>45309.016655093001</v>
      </c>
      <c r="J181" s="56" t="s">
        <v>725</v>
      </c>
      <c r="K181" s="48">
        <v>45309.016655093001</v>
      </c>
      <c r="L181" s="100" t="s">
        <v>721</v>
      </c>
      <c r="M181" s="55" t="s">
        <v>48</v>
      </c>
      <c r="N181" s="49" t="s">
        <v>709</v>
      </c>
      <c r="O181" s="54" t="s">
        <v>722</v>
      </c>
      <c r="P181" s="54" t="s">
        <v>723</v>
      </c>
      <c r="Q181" s="50" t="s">
        <v>712</v>
      </c>
      <c r="R181" s="57"/>
      <c r="S181" s="54" t="s">
        <v>68</v>
      </c>
      <c r="T181" s="54" t="s">
        <v>156</v>
      </c>
      <c r="U181" s="54" t="s">
        <v>157</v>
      </c>
      <c r="V181" s="49" t="s">
        <v>98</v>
      </c>
      <c r="W181" s="49" t="s">
        <v>99</v>
      </c>
      <c r="X181" s="54" t="s">
        <v>58</v>
      </c>
      <c r="Y181" s="59">
        <v>45321.458449074002</v>
      </c>
      <c r="Z181" s="54" t="s">
        <v>105</v>
      </c>
      <c r="AA181" s="54" t="s">
        <v>74</v>
      </c>
      <c r="AB181" s="54"/>
      <c r="AC181" s="55" t="s">
        <v>61</v>
      </c>
      <c r="AD181" s="55" t="s">
        <v>61</v>
      </c>
    </row>
    <row r="182" spans="1:30" s="58" customFormat="1" ht="57" hidden="1" customHeight="1" x14ac:dyDescent="0.25">
      <c r="A182" s="54">
        <f>+SUBTOTAL(3,$B$11:B182)</f>
        <v>0</v>
      </c>
      <c r="B182" s="55" t="s">
        <v>42</v>
      </c>
      <c r="C182" s="54" t="s">
        <v>43</v>
      </c>
      <c r="D182" s="54" t="s">
        <v>44</v>
      </c>
      <c r="E182" s="54" t="s">
        <v>45</v>
      </c>
      <c r="F182" s="56" t="s">
        <v>726</v>
      </c>
      <c r="G182" s="48">
        <v>45301.499085648</v>
      </c>
      <c r="H182" s="56" t="s">
        <v>726</v>
      </c>
      <c r="I182" s="48">
        <v>45301.499085648</v>
      </c>
      <c r="J182" s="56" t="s">
        <v>726</v>
      </c>
      <c r="K182" s="48">
        <v>45301.499085648</v>
      </c>
      <c r="L182" s="100" t="s">
        <v>727</v>
      </c>
      <c r="M182" s="55" t="s">
        <v>48</v>
      </c>
      <c r="N182" s="49" t="s">
        <v>709</v>
      </c>
      <c r="O182" s="54" t="s">
        <v>715</v>
      </c>
      <c r="P182" s="54" t="s">
        <v>728</v>
      </c>
      <c r="Q182" s="50" t="s">
        <v>712</v>
      </c>
      <c r="R182" s="57"/>
      <c r="S182" s="54" t="s">
        <v>68</v>
      </c>
      <c r="T182" s="54" t="s">
        <v>69</v>
      </c>
      <c r="U182" s="54" t="s">
        <v>70</v>
      </c>
      <c r="V182" s="49" t="s">
        <v>71</v>
      </c>
      <c r="W182" s="49" t="s">
        <v>72</v>
      </c>
      <c r="X182" s="54" t="s">
        <v>58</v>
      </c>
      <c r="Y182" s="59">
        <v>45316.477106480997</v>
      </c>
      <c r="Z182" s="54" t="s">
        <v>105</v>
      </c>
      <c r="AA182" s="54" t="s">
        <v>74</v>
      </c>
      <c r="AB182" s="54"/>
      <c r="AC182" s="55" t="s">
        <v>75</v>
      </c>
      <c r="AD182" s="55" t="s">
        <v>75</v>
      </c>
    </row>
    <row r="183" spans="1:30" s="58" customFormat="1" ht="57" hidden="1" customHeight="1" x14ac:dyDescent="0.25">
      <c r="A183" s="54">
        <f>+SUBTOTAL(3,$B$11:B183)</f>
        <v>0</v>
      </c>
      <c r="B183" s="55" t="s">
        <v>108</v>
      </c>
      <c r="C183" s="54" t="s">
        <v>43</v>
      </c>
      <c r="D183" s="54" t="s">
        <v>44</v>
      </c>
      <c r="E183" s="54" t="s">
        <v>45</v>
      </c>
      <c r="F183" s="56" t="s">
        <v>729</v>
      </c>
      <c r="G183" s="48">
        <v>45310.614861110997</v>
      </c>
      <c r="H183" s="56" t="s">
        <v>729</v>
      </c>
      <c r="I183" s="48">
        <v>45310.614861110997</v>
      </c>
      <c r="J183" s="56" t="s">
        <v>729</v>
      </c>
      <c r="K183" s="48">
        <v>45310.614861110997</v>
      </c>
      <c r="L183" s="100" t="s">
        <v>730</v>
      </c>
      <c r="M183" s="55" t="s">
        <v>48</v>
      </c>
      <c r="N183" s="49" t="s">
        <v>709</v>
      </c>
      <c r="O183" s="49" t="s">
        <v>731</v>
      </c>
      <c r="P183" s="49" t="s">
        <v>732</v>
      </c>
      <c r="Q183" s="50" t="s">
        <v>712</v>
      </c>
      <c r="R183" s="57"/>
      <c r="S183" s="49" t="s">
        <v>68</v>
      </c>
      <c r="T183" s="49" t="s">
        <v>69</v>
      </c>
      <c r="U183" s="49" t="s">
        <v>79</v>
      </c>
      <c r="V183" s="49" t="s">
        <v>98</v>
      </c>
      <c r="W183" s="49" t="s">
        <v>99</v>
      </c>
      <c r="X183" s="54" t="s">
        <v>58</v>
      </c>
      <c r="Y183" s="49"/>
      <c r="Z183" s="49" t="s">
        <v>59</v>
      </c>
      <c r="AA183" s="54" t="s">
        <v>74</v>
      </c>
      <c r="AB183" s="54"/>
      <c r="AC183" s="55" t="s">
        <v>75</v>
      </c>
      <c r="AD183" s="55" t="s">
        <v>75</v>
      </c>
    </row>
    <row r="184" spans="1:30" s="58" customFormat="1" ht="57" hidden="1" customHeight="1" x14ac:dyDescent="0.25">
      <c r="A184" s="54">
        <f>+SUBTOTAL(3,$B$11:B184)</f>
        <v>0</v>
      </c>
      <c r="B184" s="55" t="s">
        <v>42</v>
      </c>
      <c r="C184" s="54" t="s">
        <v>43</v>
      </c>
      <c r="D184" s="54" t="s">
        <v>44</v>
      </c>
      <c r="E184" s="54" t="s">
        <v>45</v>
      </c>
      <c r="F184" s="56" t="s">
        <v>733</v>
      </c>
      <c r="G184" s="48">
        <v>45301.048796296003</v>
      </c>
      <c r="H184" s="56" t="s">
        <v>733</v>
      </c>
      <c r="I184" s="48">
        <v>45301.048796296003</v>
      </c>
      <c r="J184" s="56" t="s">
        <v>733</v>
      </c>
      <c r="K184" s="48">
        <v>45301.048796296003</v>
      </c>
      <c r="L184" s="100" t="s">
        <v>721</v>
      </c>
      <c r="M184" s="55" t="s">
        <v>48</v>
      </c>
      <c r="N184" s="49" t="s">
        <v>709</v>
      </c>
      <c r="O184" s="49" t="s">
        <v>722</v>
      </c>
      <c r="P184" s="49" t="s">
        <v>723</v>
      </c>
      <c r="Q184" s="50" t="s">
        <v>734</v>
      </c>
      <c r="R184" s="57"/>
      <c r="S184" s="49" t="s">
        <v>68</v>
      </c>
      <c r="T184" s="49" t="s">
        <v>96</v>
      </c>
      <c r="U184" s="49" t="s">
        <v>97</v>
      </c>
      <c r="V184" s="49" t="s">
        <v>98</v>
      </c>
      <c r="W184" s="49" t="s">
        <v>99</v>
      </c>
      <c r="X184" s="54" t="s">
        <v>58</v>
      </c>
      <c r="Y184" s="49">
        <v>45321.457557870002</v>
      </c>
      <c r="Z184" s="49" t="s">
        <v>59</v>
      </c>
      <c r="AA184" s="54" t="s">
        <v>74</v>
      </c>
      <c r="AB184" s="54"/>
      <c r="AC184" s="55" t="s">
        <v>61</v>
      </c>
      <c r="AD184" s="55" t="s">
        <v>61</v>
      </c>
    </row>
    <row r="185" spans="1:30" s="58" customFormat="1" ht="57" hidden="1" customHeight="1" x14ac:dyDescent="0.25">
      <c r="A185" s="54">
        <f>+SUBTOTAL(3,$B$11:B185)</f>
        <v>0</v>
      </c>
      <c r="B185" s="55" t="s">
        <v>42</v>
      </c>
      <c r="C185" s="54" t="s">
        <v>43</v>
      </c>
      <c r="D185" s="54" t="s">
        <v>44</v>
      </c>
      <c r="E185" s="54" t="s">
        <v>45</v>
      </c>
      <c r="F185" s="56" t="s">
        <v>735</v>
      </c>
      <c r="G185" s="48">
        <v>45295.418425926</v>
      </c>
      <c r="H185" s="56" t="s">
        <v>735</v>
      </c>
      <c r="I185" s="48">
        <v>45295.418425926</v>
      </c>
      <c r="J185" s="56" t="s">
        <v>735</v>
      </c>
      <c r="K185" s="48">
        <v>45295.418425926</v>
      </c>
      <c r="L185" s="100" t="s">
        <v>317</v>
      </c>
      <c r="M185" s="55" t="s">
        <v>48</v>
      </c>
      <c r="N185" s="49" t="s">
        <v>261</v>
      </c>
      <c r="O185" s="49" t="s">
        <v>262</v>
      </c>
      <c r="P185" s="49" t="s">
        <v>51</v>
      </c>
      <c r="Q185" s="50" t="s">
        <v>736</v>
      </c>
      <c r="R185" s="57"/>
      <c r="S185" s="49" t="s">
        <v>68</v>
      </c>
      <c r="T185" s="49" t="s">
        <v>321</v>
      </c>
      <c r="U185" s="49" t="s">
        <v>321</v>
      </c>
      <c r="V185" s="49" t="s">
        <v>71</v>
      </c>
      <c r="W185" s="49" t="s">
        <v>72</v>
      </c>
      <c r="X185" s="54" t="s">
        <v>58</v>
      </c>
      <c r="Y185" s="49">
        <v>45309.732048610997</v>
      </c>
      <c r="Z185" s="49" t="s">
        <v>59</v>
      </c>
      <c r="AA185" s="54" t="s">
        <v>74</v>
      </c>
      <c r="AB185" s="54"/>
      <c r="AC185" s="55" t="s">
        <v>82</v>
      </c>
      <c r="AD185" s="55" t="s">
        <v>82</v>
      </c>
    </row>
    <row r="186" spans="1:30" s="58" customFormat="1" ht="57" hidden="1" customHeight="1" x14ac:dyDescent="0.25">
      <c r="A186" s="54">
        <f>+SUBTOTAL(3,$B$11:B186)</f>
        <v>0</v>
      </c>
      <c r="B186" s="55" t="s">
        <v>42</v>
      </c>
      <c r="C186" s="54" t="s">
        <v>43</v>
      </c>
      <c r="D186" s="54" t="s">
        <v>44</v>
      </c>
      <c r="E186" s="54" t="s">
        <v>45</v>
      </c>
      <c r="F186" s="56" t="s">
        <v>737</v>
      </c>
      <c r="G186" s="48">
        <v>45309.511111111002</v>
      </c>
      <c r="H186" s="56" t="s">
        <v>737</v>
      </c>
      <c r="I186" s="48">
        <v>45309.511111111002</v>
      </c>
      <c r="J186" s="56" t="s">
        <v>737</v>
      </c>
      <c r="K186" s="48">
        <v>45309.511111111002</v>
      </c>
      <c r="L186" s="100" t="s">
        <v>738</v>
      </c>
      <c r="M186" s="55" t="s">
        <v>111</v>
      </c>
      <c r="N186" s="54" t="s">
        <v>261</v>
      </c>
      <c r="O186" s="49" t="s">
        <v>739</v>
      </c>
      <c r="P186" s="49" t="s">
        <v>234</v>
      </c>
      <c r="Q186" s="50" t="s">
        <v>736</v>
      </c>
      <c r="R186" s="57"/>
      <c r="S186" s="49" t="s">
        <v>68</v>
      </c>
      <c r="T186" s="49" t="s">
        <v>96</v>
      </c>
      <c r="U186" s="49" t="s">
        <v>97</v>
      </c>
      <c r="V186" s="49" t="s">
        <v>98</v>
      </c>
      <c r="W186" s="49" t="s">
        <v>99</v>
      </c>
      <c r="X186" s="54" t="s">
        <v>58</v>
      </c>
      <c r="Y186" s="49"/>
      <c r="Z186" s="49" t="s">
        <v>59</v>
      </c>
      <c r="AA186" s="54" t="s">
        <v>74</v>
      </c>
      <c r="AB186" s="54"/>
      <c r="AC186" s="55" t="s">
        <v>82</v>
      </c>
      <c r="AD186" s="55" t="s">
        <v>82</v>
      </c>
    </row>
    <row r="187" spans="1:30" s="58" customFormat="1" ht="57" hidden="1" customHeight="1" x14ac:dyDescent="0.25">
      <c r="A187" s="54">
        <f>+SUBTOTAL(3,$B$11:B187)</f>
        <v>0</v>
      </c>
      <c r="B187" s="55" t="s">
        <v>42</v>
      </c>
      <c r="C187" s="54" t="s">
        <v>43</v>
      </c>
      <c r="D187" s="54" t="s">
        <v>44</v>
      </c>
      <c r="E187" s="54" t="s">
        <v>45</v>
      </c>
      <c r="F187" s="56" t="s">
        <v>740</v>
      </c>
      <c r="G187" s="48">
        <v>45295.576631944001</v>
      </c>
      <c r="H187" s="56" t="s">
        <v>740</v>
      </c>
      <c r="I187" s="48">
        <v>45295.576631944001</v>
      </c>
      <c r="J187" s="56" t="s">
        <v>740</v>
      </c>
      <c r="K187" s="48">
        <v>45295.576631944001</v>
      </c>
      <c r="L187" s="100" t="s">
        <v>741</v>
      </c>
      <c r="M187" s="55" t="s">
        <v>48</v>
      </c>
      <c r="N187" s="49" t="s">
        <v>303</v>
      </c>
      <c r="O187" s="49" t="s">
        <v>742</v>
      </c>
      <c r="P187" s="49" t="s">
        <v>743</v>
      </c>
      <c r="Q187" s="50" t="s">
        <v>635</v>
      </c>
      <c r="R187" s="57"/>
      <c r="S187" s="49" t="s">
        <v>68</v>
      </c>
      <c r="T187" s="49" t="s">
        <v>69</v>
      </c>
      <c r="U187" s="49" t="s">
        <v>70</v>
      </c>
      <c r="V187" s="49" t="s">
        <v>71</v>
      </c>
      <c r="W187" s="49" t="s">
        <v>72</v>
      </c>
      <c r="X187" s="54" t="s">
        <v>58</v>
      </c>
      <c r="Y187" s="49">
        <v>45303.653310185</v>
      </c>
      <c r="Z187" s="49" t="s">
        <v>59</v>
      </c>
      <c r="AA187" s="54" t="s">
        <v>74</v>
      </c>
      <c r="AB187" s="54"/>
      <c r="AC187" s="54" t="s">
        <v>82</v>
      </c>
      <c r="AD187" s="54" t="s">
        <v>82</v>
      </c>
    </row>
    <row r="188" spans="1:30" s="58" customFormat="1" ht="57" hidden="1" customHeight="1" x14ac:dyDescent="0.25">
      <c r="A188" s="54">
        <f>+SUBTOTAL(3,$B$11:B188)</f>
        <v>0</v>
      </c>
      <c r="B188" s="55" t="s">
        <v>42</v>
      </c>
      <c r="C188" s="54" t="s">
        <v>43</v>
      </c>
      <c r="D188" s="54" t="s">
        <v>44</v>
      </c>
      <c r="E188" s="54" t="s">
        <v>45</v>
      </c>
      <c r="F188" s="56" t="s">
        <v>744</v>
      </c>
      <c r="G188" s="48">
        <v>45296.784444443998</v>
      </c>
      <c r="H188" s="56" t="s">
        <v>744</v>
      </c>
      <c r="I188" s="48">
        <v>45296.784444443998</v>
      </c>
      <c r="J188" s="56" t="s">
        <v>744</v>
      </c>
      <c r="K188" s="48">
        <v>45296.784444443998</v>
      </c>
      <c r="L188" s="100" t="s">
        <v>317</v>
      </c>
      <c r="M188" s="55" t="s">
        <v>48</v>
      </c>
      <c r="N188" s="54" t="s">
        <v>261</v>
      </c>
      <c r="O188" s="49" t="s">
        <v>262</v>
      </c>
      <c r="P188" s="49" t="s">
        <v>51</v>
      </c>
      <c r="Q188" s="50" t="s">
        <v>736</v>
      </c>
      <c r="R188" s="57"/>
      <c r="S188" s="49" t="s">
        <v>68</v>
      </c>
      <c r="T188" s="49" t="s">
        <v>69</v>
      </c>
      <c r="U188" s="49" t="s">
        <v>70</v>
      </c>
      <c r="V188" s="49" t="s">
        <v>71</v>
      </c>
      <c r="W188" s="49" t="s">
        <v>72</v>
      </c>
      <c r="X188" s="54" t="s">
        <v>58</v>
      </c>
      <c r="Y188" s="49">
        <v>45308.393240741003</v>
      </c>
      <c r="Z188" s="49" t="s">
        <v>59</v>
      </c>
      <c r="AA188" s="54" t="s">
        <v>74</v>
      </c>
      <c r="AB188" s="54"/>
      <c r="AC188" s="54" t="s">
        <v>82</v>
      </c>
      <c r="AD188" s="54" t="s">
        <v>82</v>
      </c>
    </row>
    <row r="189" spans="1:30" s="58" customFormat="1" ht="57" hidden="1" customHeight="1" x14ac:dyDescent="0.25">
      <c r="A189" s="54">
        <f>+SUBTOTAL(3,$B$11:B189)</f>
        <v>0</v>
      </c>
      <c r="B189" s="55" t="s">
        <v>108</v>
      </c>
      <c r="C189" s="54" t="s">
        <v>43</v>
      </c>
      <c r="D189" s="54" t="s">
        <v>44</v>
      </c>
      <c r="E189" s="54" t="s">
        <v>45</v>
      </c>
      <c r="F189" s="56" t="s">
        <v>745</v>
      </c>
      <c r="G189" s="48">
        <v>45316.745902777999</v>
      </c>
      <c r="H189" s="56" t="s">
        <v>745</v>
      </c>
      <c r="I189" s="48">
        <v>45316.745902777999</v>
      </c>
      <c r="J189" s="56" t="s">
        <v>745</v>
      </c>
      <c r="K189" s="48">
        <v>45316.745902777999</v>
      </c>
      <c r="L189" s="100" t="s">
        <v>746</v>
      </c>
      <c r="M189" s="55" t="s">
        <v>48</v>
      </c>
      <c r="N189" s="49" t="s">
        <v>303</v>
      </c>
      <c r="O189" s="49" t="s">
        <v>742</v>
      </c>
      <c r="P189" s="49" t="s">
        <v>747</v>
      </c>
      <c r="Q189" s="50" t="s">
        <v>635</v>
      </c>
      <c r="R189" s="57"/>
      <c r="S189" s="49" t="s">
        <v>68</v>
      </c>
      <c r="T189" s="49" t="s">
        <v>156</v>
      </c>
      <c r="U189" s="49" t="s">
        <v>157</v>
      </c>
      <c r="V189" s="49" t="s">
        <v>80</v>
      </c>
      <c r="W189" s="49" t="s">
        <v>81</v>
      </c>
      <c r="X189" s="54" t="s">
        <v>58</v>
      </c>
      <c r="Y189" s="49">
        <v>45317.684409722002</v>
      </c>
      <c r="Z189" s="49" t="s">
        <v>59</v>
      </c>
      <c r="AA189" s="54" t="s">
        <v>74</v>
      </c>
      <c r="AB189" s="54"/>
      <c r="AC189" s="54" t="s">
        <v>117</v>
      </c>
      <c r="AD189" s="54" t="s">
        <v>117</v>
      </c>
    </row>
    <row r="190" spans="1:30" s="58" customFormat="1" ht="57" hidden="1" customHeight="1" x14ac:dyDescent="0.25">
      <c r="A190" s="54">
        <f>+SUBTOTAL(3,$B$11:B190)</f>
        <v>0</v>
      </c>
      <c r="B190" s="55" t="s">
        <v>42</v>
      </c>
      <c r="C190" s="54" t="s">
        <v>43</v>
      </c>
      <c r="D190" s="54" t="s">
        <v>44</v>
      </c>
      <c r="E190" s="54" t="s">
        <v>45</v>
      </c>
      <c r="F190" s="56" t="s">
        <v>748</v>
      </c>
      <c r="G190" s="48">
        <v>45320.386203704002</v>
      </c>
      <c r="H190" s="56" t="s">
        <v>748</v>
      </c>
      <c r="I190" s="48">
        <v>45320.386203704002</v>
      </c>
      <c r="J190" s="56" t="s">
        <v>748</v>
      </c>
      <c r="K190" s="48">
        <v>45320.386203704002</v>
      </c>
      <c r="L190" s="100" t="s">
        <v>749</v>
      </c>
      <c r="M190" s="55" t="s">
        <v>48</v>
      </c>
      <c r="N190" s="54" t="s">
        <v>261</v>
      </c>
      <c r="O190" s="49" t="s">
        <v>750</v>
      </c>
      <c r="P190" s="49" t="s">
        <v>751</v>
      </c>
      <c r="Q190" s="50" t="s">
        <v>736</v>
      </c>
      <c r="R190" s="57"/>
      <c r="S190" s="49" t="s">
        <v>68</v>
      </c>
      <c r="T190" s="49" t="s">
        <v>125</v>
      </c>
      <c r="U190" s="49" t="s">
        <v>126</v>
      </c>
      <c r="V190" s="49" t="s">
        <v>80</v>
      </c>
      <c r="W190" s="49" t="s">
        <v>81</v>
      </c>
      <c r="X190" s="54" t="s">
        <v>58</v>
      </c>
      <c r="Y190" s="49"/>
      <c r="Z190" s="49" t="s">
        <v>59</v>
      </c>
      <c r="AA190" s="54" t="s">
        <v>74</v>
      </c>
      <c r="AB190" s="54"/>
      <c r="AC190" s="55" t="s">
        <v>117</v>
      </c>
      <c r="AD190" s="55" t="s">
        <v>117</v>
      </c>
    </row>
    <row r="191" spans="1:30" s="58" customFormat="1" ht="57" hidden="1" customHeight="1" x14ac:dyDescent="0.25">
      <c r="A191" s="54">
        <f>+SUBTOTAL(3,$B$11:B191)</f>
        <v>0</v>
      </c>
      <c r="B191" s="55" t="s">
        <v>42</v>
      </c>
      <c r="C191" s="54" t="s">
        <v>43</v>
      </c>
      <c r="D191" s="54" t="s">
        <v>44</v>
      </c>
      <c r="E191" s="54" t="s">
        <v>45</v>
      </c>
      <c r="F191" s="56" t="s">
        <v>752</v>
      </c>
      <c r="G191" s="48">
        <v>45310.512870370003</v>
      </c>
      <c r="H191" s="56" t="s">
        <v>752</v>
      </c>
      <c r="I191" s="48">
        <v>45310.512870370003</v>
      </c>
      <c r="J191" s="56" t="s">
        <v>752</v>
      </c>
      <c r="K191" s="48">
        <v>45310.512870370003</v>
      </c>
      <c r="L191" s="100" t="s">
        <v>753</v>
      </c>
      <c r="M191" s="55" t="s">
        <v>48</v>
      </c>
      <c r="N191" s="54" t="s">
        <v>261</v>
      </c>
      <c r="O191" s="49" t="s">
        <v>739</v>
      </c>
      <c r="P191" s="49" t="s">
        <v>538</v>
      </c>
      <c r="Q191" s="50" t="s">
        <v>736</v>
      </c>
      <c r="R191" s="57"/>
      <c r="S191" s="49" t="s">
        <v>68</v>
      </c>
      <c r="T191" s="49" t="s">
        <v>161</v>
      </c>
      <c r="U191" s="49" t="s">
        <v>162</v>
      </c>
      <c r="V191" s="49" t="s">
        <v>71</v>
      </c>
      <c r="W191" s="49" t="s">
        <v>72</v>
      </c>
      <c r="X191" s="54" t="s">
        <v>58</v>
      </c>
      <c r="Y191" s="49"/>
      <c r="Z191" s="49" t="s">
        <v>59</v>
      </c>
      <c r="AA191" s="54" t="s">
        <v>74</v>
      </c>
      <c r="AB191" s="54"/>
      <c r="AC191" s="55" t="s">
        <v>82</v>
      </c>
      <c r="AD191" s="55" t="s">
        <v>82</v>
      </c>
    </row>
    <row r="192" spans="1:30" s="58" customFormat="1" ht="57" hidden="1" customHeight="1" x14ac:dyDescent="0.25">
      <c r="A192" s="54">
        <f>+SUBTOTAL(3,$B$11:B192)</f>
        <v>0</v>
      </c>
      <c r="B192" s="55" t="s">
        <v>42</v>
      </c>
      <c r="C192" s="54" t="s">
        <v>43</v>
      </c>
      <c r="D192" s="54" t="s">
        <v>44</v>
      </c>
      <c r="E192" s="54" t="s">
        <v>45</v>
      </c>
      <c r="F192" s="56" t="s">
        <v>754</v>
      </c>
      <c r="G192" s="48">
        <v>45313.644571759003</v>
      </c>
      <c r="H192" s="56" t="s">
        <v>754</v>
      </c>
      <c r="I192" s="48">
        <v>45313.644571759003</v>
      </c>
      <c r="J192" s="56" t="s">
        <v>754</v>
      </c>
      <c r="K192" s="48">
        <v>45313.644571759003</v>
      </c>
      <c r="L192" s="100" t="s">
        <v>755</v>
      </c>
      <c r="M192" s="55" t="s">
        <v>48</v>
      </c>
      <c r="N192" s="54" t="s">
        <v>756</v>
      </c>
      <c r="O192" s="49" t="s">
        <v>757</v>
      </c>
      <c r="P192" s="49" t="s">
        <v>758</v>
      </c>
      <c r="Q192" s="50" t="s">
        <v>759</v>
      </c>
      <c r="R192" s="57"/>
      <c r="S192" s="49" t="s">
        <v>68</v>
      </c>
      <c r="T192" s="49" t="s">
        <v>69</v>
      </c>
      <c r="U192" s="49" t="s">
        <v>79</v>
      </c>
      <c r="V192" s="49" t="s">
        <v>98</v>
      </c>
      <c r="W192" s="49" t="s">
        <v>99</v>
      </c>
      <c r="X192" s="54" t="s">
        <v>58</v>
      </c>
      <c r="Y192" s="49">
        <v>45317.741064815003</v>
      </c>
      <c r="Z192" s="49" t="s">
        <v>59</v>
      </c>
      <c r="AA192" s="54" t="s">
        <v>74</v>
      </c>
      <c r="AB192" s="54"/>
      <c r="AC192" s="55" t="s">
        <v>82</v>
      </c>
      <c r="AD192" s="55" t="s">
        <v>82</v>
      </c>
    </row>
    <row r="193" spans="1:30" s="58" customFormat="1" ht="57" hidden="1" customHeight="1" x14ac:dyDescent="0.25">
      <c r="A193" s="54">
        <f>+SUBTOTAL(3,$B$11:B193)</f>
        <v>0</v>
      </c>
      <c r="B193" s="55" t="s">
        <v>108</v>
      </c>
      <c r="C193" s="54" t="s">
        <v>43</v>
      </c>
      <c r="D193" s="54" t="s">
        <v>44</v>
      </c>
      <c r="E193" s="54" t="s">
        <v>45</v>
      </c>
      <c r="F193" s="56" t="s">
        <v>760</v>
      </c>
      <c r="G193" s="48">
        <v>45308.639409722004</v>
      </c>
      <c r="H193" s="56" t="s">
        <v>760</v>
      </c>
      <c r="I193" s="48">
        <v>45308.639409722004</v>
      </c>
      <c r="J193" s="56" t="s">
        <v>760</v>
      </c>
      <c r="K193" s="48">
        <v>45308.639409722004</v>
      </c>
      <c r="L193" s="100" t="s">
        <v>761</v>
      </c>
      <c r="M193" s="55" t="s">
        <v>48</v>
      </c>
      <c r="N193" s="54" t="s">
        <v>756</v>
      </c>
      <c r="O193" s="49" t="s">
        <v>762</v>
      </c>
      <c r="P193" s="49" t="s">
        <v>763</v>
      </c>
      <c r="Q193" s="50" t="s">
        <v>759</v>
      </c>
      <c r="R193" s="57"/>
      <c r="S193" s="49" t="s">
        <v>68</v>
      </c>
      <c r="T193" s="49" t="s">
        <v>69</v>
      </c>
      <c r="U193" s="49" t="s">
        <v>79</v>
      </c>
      <c r="V193" s="49" t="s">
        <v>71</v>
      </c>
      <c r="W193" s="49" t="s">
        <v>72</v>
      </c>
      <c r="X193" s="54" t="s">
        <v>58</v>
      </c>
      <c r="Y193" s="49">
        <v>45313.645289352004</v>
      </c>
      <c r="Z193" s="49" t="s">
        <v>59</v>
      </c>
      <c r="AA193" s="54" t="s">
        <v>74</v>
      </c>
      <c r="AB193" s="54"/>
      <c r="AC193" s="55" t="s">
        <v>117</v>
      </c>
      <c r="AD193" s="55" t="s">
        <v>117</v>
      </c>
    </row>
    <row r="194" spans="1:30" s="58" customFormat="1" ht="57" hidden="1" customHeight="1" x14ac:dyDescent="0.25">
      <c r="A194" s="54">
        <f>+SUBTOTAL(3,$B$11:B194)</f>
        <v>0</v>
      </c>
      <c r="B194" s="55" t="s">
        <v>42</v>
      </c>
      <c r="C194" s="54" t="s">
        <v>43</v>
      </c>
      <c r="D194" s="54" t="s">
        <v>44</v>
      </c>
      <c r="E194" s="54" t="s">
        <v>45</v>
      </c>
      <c r="F194" s="56" t="s">
        <v>764</v>
      </c>
      <c r="G194" s="48">
        <v>45294.659201388997</v>
      </c>
      <c r="H194" s="56" t="s">
        <v>764</v>
      </c>
      <c r="I194" s="48">
        <v>45294.659201388997</v>
      </c>
      <c r="J194" s="56" t="s">
        <v>764</v>
      </c>
      <c r="K194" s="48">
        <v>45294.659201388997</v>
      </c>
      <c r="L194" s="100" t="s">
        <v>765</v>
      </c>
      <c r="M194" s="55" t="s">
        <v>48</v>
      </c>
      <c r="N194" s="49" t="s">
        <v>303</v>
      </c>
      <c r="O194" s="49" t="s">
        <v>766</v>
      </c>
      <c r="P194" s="49" t="s">
        <v>238</v>
      </c>
      <c r="Q194" s="50" t="s">
        <v>767</v>
      </c>
      <c r="R194" s="57"/>
      <c r="S194" s="49" t="s">
        <v>68</v>
      </c>
      <c r="T194" s="49" t="s">
        <v>156</v>
      </c>
      <c r="U194" s="49" t="s">
        <v>157</v>
      </c>
      <c r="V194" s="49" t="s">
        <v>80</v>
      </c>
      <c r="W194" s="49" t="s">
        <v>81</v>
      </c>
      <c r="X194" s="54" t="s">
        <v>58</v>
      </c>
      <c r="Y194" s="49">
        <v>45299.616736110998</v>
      </c>
      <c r="Z194" s="49" t="s">
        <v>59</v>
      </c>
      <c r="AA194" s="54" t="s">
        <v>187</v>
      </c>
      <c r="AB194" s="54"/>
      <c r="AC194" s="55" t="s">
        <v>117</v>
      </c>
      <c r="AD194" s="55" t="s">
        <v>117</v>
      </c>
    </row>
    <row r="195" spans="1:30" s="58" customFormat="1" ht="57" hidden="1" customHeight="1" x14ac:dyDescent="0.25">
      <c r="A195" s="54">
        <f>+SUBTOTAL(3,$B$11:B195)</f>
        <v>0</v>
      </c>
      <c r="B195" s="55" t="s">
        <v>42</v>
      </c>
      <c r="C195" s="54" t="s">
        <v>43</v>
      </c>
      <c r="D195" s="54" t="s">
        <v>44</v>
      </c>
      <c r="E195" s="54" t="s">
        <v>45</v>
      </c>
      <c r="F195" s="56" t="s">
        <v>768</v>
      </c>
      <c r="G195" s="48">
        <v>45296.524629630003</v>
      </c>
      <c r="H195" s="56" t="s">
        <v>768</v>
      </c>
      <c r="I195" s="48">
        <v>45296.524629630003</v>
      </c>
      <c r="J195" s="56" t="s">
        <v>768</v>
      </c>
      <c r="K195" s="48">
        <v>45296.524629630003</v>
      </c>
      <c r="L195" s="100" t="s">
        <v>769</v>
      </c>
      <c r="M195" s="55" t="s">
        <v>48</v>
      </c>
      <c r="N195" s="49" t="s">
        <v>303</v>
      </c>
      <c r="O195" s="49" t="s">
        <v>770</v>
      </c>
      <c r="P195" s="49" t="s">
        <v>771</v>
      </c>
      <c r="Q195" s="50" t="s">
        <v>635</v>
      </c>
      <c r="R195" s="57"/>
      <c r="S195" s="49" t="s">
        <v>68</v>
      </c>
      <c r="T195" s="49" t="s">
        <v>156</v>
      </c>
      <c r="U195" s="49" t="s">
        <v>157</v>
      </c>
      <c r="V195" s="49" t="s">
        <v>71</v>
      </c>
      <c r="W195" s="49" t="s">
        <v>72</v>
      </c>
      <c r="X195" s="54" t="s">
        <v>58</v>
      </c>
      <c r="Y195" s="49">
        <v>45306.680381944003</v>
      </c>
      <c r="Z195" s="49" t="s">
        <v>59</v>
      </c>
      <c r="AA195" s="54" t="s">
        <v>74</v>
      </c>
      <c r="AB195" s="54"/>
      <c r="AC195" s="55" t="s">
        <v>82</v>
      </c>
      <c r="AD195" s="55" t="s">
        <v>82</v>
      </c>
    </row>
    <row r="196" spans="1:30" s="58" customFormat="1" ht="57" hidden="1" customHeight="1" x14ac:dyDescent="0.25">
      <c r="A196" s="54">
        <f>+SUBTOTAL(3,$B$11:B196)</f>
        <v>0</v>
      </c>
      <c r="B196" s="55" t="s">
        <v>42</v>
      </c>
      <c r="C196" s="54" t="s">
        <v>43</v>
      </c>
      <c r="D196" s="54" t="s">
        <v>44</v>
      </c>
      <c r="E196" s="54" t="s">
        <v>45</v>
      </c>
      <c r="F196" s="56" t="s">
        <v>772</v>
      </c>
      <c r="G196" s="48">
        <v>45320.528611111004</v>
      </c>
      <c r="H196" s="56" t="s">
        <v>772</v>
      </c>
      <c r="I196" s="48">
        <v>45320.528611111004</v>
      </c>
      <c r="J196" s="56" t="s">
        <v>772</v>
      </c>
      <c r="K196" s="48">
        <v>45320.528611111004</v>
      </c>
      <c r="L196" s="100" t="s">
        <v>773</v>
      </c>
      <c r="M196" s="55" t="s">
        <v>48</v>
      </c>
      <c r="N196" s="54" t="s">
        <v>303</v>
      </c>
      <c r="O196" s="49" t="s">
        <v>774</v>
      </c>
      <c r="P196" s="49" t="s">
        <v>775</v>
      </c>
      <c r="Q196" s="50" t="s">
        <v>635</v>
      </c>
      <c r="R196" s="57"/>
      <c r="S196" s="49" t="s">
        <v>68</v>
      </c>
      <c r="T196" s="49" t="s">
        <v>69</v>
      </c>
      <c r="U196" s="49" t="s">
        <v>70</v>
      </c>
      <c r="V196" s="49" t="s">
        <v>71</v>
      </c>
      <c r="W196" s="49" t="s">
        <v>72</v>
      </c>
      <c r="X196" s="54" t="s">
        <v>58</v>
      </c>
      <c r="Y196" s="49"/>
      <c r="Z196" s="49" t="s">
        <v>59</v>
      </c>
      <c r="AA196" s="54" t="s">
        <v>74</v>
      </c>
      <c r="AB196" s="54"/>
      <c r="AC196" s="55" t="s">
        <v>82</v>
      </c>
      <c r="AD196" s="55" t="s">
        <v>82</v>
      </c>
    </row>
    <row r="197" spans="1:30" s="58" customFormat="1" ht="57" hidden="1" customHeight="1" x14ac:dyDescent="0.25">
      <c r="A197" s="54">
        <f>+SUBTOTAL(3,$B$11:B197)</f>
        <v>0</v>
      </c>
      <c r="B197" s="55" t="s">
        <v>42</v>
      </c>
      <c r="C197" s="54" t="s">
        <v>43</v>
      </c>
      <c r="D197" s="54" t="s">
        <v>44</v>
      </c>
      <c r="E197" s="54" t="s">
        <v>45</v>
      </c>
      <c r="F197" s="56" t="s">
        <v>776</v>
      </c>
      <c r="G197" s="48">
        <v>45299.536064815002</v>
      </c>
      <c r="H197" s="56" t="s">
        <v>776</v>
      </c>
      <c r="I197" s="48">
        <v>45299.536064815002</v>
      </c>
      <c r="J197" s="56" t="s">
        <v>776</v>
      </c>
      <c r="K197" s="48">
        <v>45299.536064815002</v>
      </c>
      <c r="L197" s="100" t="s">
        <v>777</v>
      </c>
      <c r="M197" s="55" t="s">
        <v>48</v>
      </c>
      <c r="N197" s="49" t="s">
        <v>303</v>
      </c>
      <c r="O197" s="49" t="s">
        <v>778</v>
      </c>
      <c r="P197" s="49" t="s">
        <v>779</v>
      </c>
      <c r="Q197" s="50" t="s">
        <v>780</v>
      </c>
      <c r="R197" s="57"/>
      <c r="S197" s="49" t="s">
        <v>781</v>
      </c>
      <c r="T197" s="49" t="s">
        <v>782</v>
      </c>
      <c r="U197" s="49" t="s">
        <v>783</v>
      </c>
      <c r="V197" s="49" t="s">
        <v>80</v>
      </c>
      <c r="W197" s="49" t="s">
        <v>81</v>
      </c>
      <c r="X197" s="54" t="s">
        <v>58</v>
      </c>
      <c r="Y197" s="49">
        <v>45300.697743056</v>
      </c>
      <c r="Z197" s="49" t="s">
        <v>59</v>
      </c>
      <c r="AA197" s="54" t="s">
        <v>187</v>
      </c>
      <c r="AB197" s="54"/>
      <c r="AC197" s="55" t="s">
        <v>117</v>
      </c>
      <c r="AD197" s="55" t="s">
        <v>117</v>
      </c>
    </row>
    <row r="198" spans="1:30" s="58" customFormat="1" ht="57" hidden="1" customHeight="1" x14ac:dyDescent="0.25">
      <c r="A198" s="54">
        <f>+SUBTOTAL(3,$B$11:B198)</f>
        <v>0</v>
      </c>
      <c r="B198" s="55" t="s">
        <v>42</v>
      </c>
      <c r="C198" s="54" t="s">
        <v>43</v>
      </c>
      <c r="D198" s="54" t="s">
        <v>44</v>
      </c>
      <c r="E198" s="54" t="s">
        <v>45</v>
      </c>
      <c r="F198" s="56" t="s">
        <v>784</v>
      </c>
      <c r="G198" s="48">
        <v>45297.761412036998</v>
      </c>
      <c r="H198" s="56" t="s">
        <v>784</v>
      </c>
      <c r="I198" s="48">
        <v>45297.761412036998</v>
      </c>
      <c r="J198" s="56" t="s">
        <v>784</v>
      </c>
      <c r="K198" s="48">
        <v>45297.761412036998</v>
      </c>
      <c r="L198" s="100" t="s">
        <v>785</v>
      </c>
      <c r="M198" s="55" t="s">
        <v>48</v>
      </c>
      <c r="N198" s="49" t="s">
        <v>261</v>
      </c>
      <c r="O198" s="49" t="s">
        <v>786</v>
      </c>
      <c r="P198" s="49" t="s">
        <v>787</v>
      </c>
      <c r="Q198" s="50" t="s">
        <v>788</v>
      </c>
      <c r="R198" s="57"/>
      <c r="S198" s="49" t="s">
        <v>781</v>
      </c>
      <c r="T198" s="49" t="s">
        <v>782</v>
      </c>
      <c r="U198" s="49" t="s">
        <v>783</v>
      </c>
      <c r="V198" s="49" t="s">
        <v>80</v>
      </c>
      <c r="W198" s="49" t="s">
        <v>81</v>
      </c>
      <c r="X198" s="54" t="s">
        <v>58</v>
      </c>
      <c r="Y198" s="49">
        <v>45309.411331019</v>
      </c>
      <c r="Z198" s="49" t="s">
        <v>59</v>
      </c>
      <c r="AA198" s="54" t="s">
        <v>187</v>
      </c>
      <c r="AB198" s="54"/>
      <c r="AC198" s="55" t="s">
        <v>75</v>
      </c>
      <c r="AD198" s="55" t="s">
        <v>75</v>
      </c>
    </row>
    <row r="199" spans="1:30" s="58" customFormat="1" ht="57" hidden="1" customHeight="1" x14ac:dyDescent="0.25">
      <c r="A199" s="54">
        <f>+SUBTOTAL(3,$B$11:B199)</f>
        <v>0</v>
      </c>
      <c r="B199" s="55" t="s">
        <v>42</v>
      </c>
      <c r="C199" s="54" t="s">
        <v>43</v>
      </c>
      <c r="D199" s="54" t="s">
        <v>44</v>
      </c>
      <c r="E199" s="54" t="s">
        <v>45</v>
      </c>
      <c r="F199" s="56" t="s">
        <v>789</v>
      </c>
      <c r="G199" s="48">
        <v>45317.673240741002</v>
      </c>
      <c r="H199" s="56" t="s">
        <v>789</v>
      </c>
      <c r="I199" s="48">
        <v>45317.673240741002</v>
      </c>
      <c r="J199" s="56" t="s">
        <v>789</v>
      </c>
      <c r="K199" s="48">
        <v>45317.673240741002</v>
      </c>
      <c r="L199" s="100" t="s">
        <v>790</v>
      </c>
      <c r="M199" s="55" t="s">
        <v>48</v>
      </c>
      <c r="N199" s="49" t="s">
        <v>313</v>
      </c>
      <c r="O199" s="49" t="s">
        <v>485</v>
      </c>
      <c r="P199" s="49" t="s">
        <v>486</v>
      </c>
      <c r="Q199" s="50" t="s">
        <v>791</v>
      </c>
      <c r="R199" s="57"/>
      <c r="S199" s="49" t="s">
        <v>68</v>
      </c>
      <c r="T199" s="49" t="s">
        <v>96</v>
      </c>
      <c r="U199" s="49" t="s">
        <v>97</v>
      </c>
      <c r="V199" s="49" t="s">
        <v>98</v>
      </c>
      <c r="W199" s="49" t="s">
        <v>99</v>
      </c>
      <c r="X199" s="54" t="s">
        <v>58</v>
      </c>
      <c r="Y199" s="49"/>
      <c r="Z199" s="49" t="s">
        <v>59</v>
      </c>
      <c r="AA199" s="54" t="s">
        <v>187</v>
      </c>
      <c r="AB199" s="54"/>
      <c r="AC199" s="55" t="s">
        <v>117</v>
      </c>
      <c r="AD199" s="55" t="s">
        <v>117</v>
      </c>
    </row>
    <row r="200" spans="1:30" s="58" customFormat="1" ht="57" hidden="1" customHeight="1" x14ac:dyDescent="0.25">
      <c r="A200" s="54">
        <f>+SUBTOTAL(3,$B$11:B200)</f>
        <v>0</v>
      </c>
      <c r="B200" s="55" t="s">
        <v>108</v>
      </c>
      <c r="C200" s="54" t="s">
        <v>43</v>
      </c>
      <c r="D200" s="54" t="s">
        <v>44</v>
      </c>
      <c r="E200" s="54" t="s">
        <v>45</v>
      </c>
      <c r="F200" s="56" t="s">
        <v>792</v>
      </c>
      <c r="G200" s="48">
        <v>45307.741527778002</v>
      </c>
      <c r="H200" s="56" t="s">
        <v>792</v>
      </c>
      <c r="I200" s="48">
        <v>45307.741527778002</v>
      </c>
      <c r="J200" s="56" t="s">
        <v>792</v>
      </c>
      <c r="K200" s="48">
        <v>45307.741527778002</v>
      </c>
      <c r="L200" s="100" t="s">
        <v>793</v>
      </c>
      <c r="M200" s="55" t="s">
        <v>48</v>
      </c>
      <c r="N200" s="49" t="s">
        <v>313</v>
      </c>
      <c r="O200" s="49" t="s">
        <v>485</v>
      </c>
      <c r="P200" s="49" t="s">
        <v>223</v>
      </c>
      <c r="Q200" s="50" t="s">
        <v>791</v>
      </c>
      <c r="R200" s="57"/>
      <c r="S200" s="49" t="s">
        <v>68</v>
      </c>
      <c r="T200" s="49" t="s">
        <v>156</v>
      </c>
      <c r="U200" s="49" t="s">
        <v>794</v>
      </c>
      <c r="V200" s="49" t="s">
        <v>80</v>
      </c>
      <c r="W200" s="49" t="s">
        <v>81</v>
      </c>
      <c r="X200" s="54" t="s">
        <v>58</v>
      </c>
      <c r="Y200" s="49">
        <v>45320.511712963002</v>
      </c>
      <c r="Z200" s="49" t="s">
        <v>59</v>
      </c>
      <c r="AA200" s="54" t="s">
        <v>187</v>
      </c>
      <c r="AB200" s="54"/>
      <c r="AC200" s="55" t="s">
        <v>82</v>
      </c>
      <c r="AD200" s="55" t="s">
        <v>82</v>
      </c>
    </row>
    <row r="201" spans="1:30" s="58" customFormat="1" ht="57" hidden="1" customHeight="1" x14ac:dyDescent="0.25">
      <c r="A201" s="54">
        <f>+SUBTOTAL(3,$B$11:B201)</f>
        <v>0</v>
      </c>
      <c r="B201" s="55" t="s">
        <v>42</v>
      </c>
      <c r="C201" s="54" t="s">
        <v>43</v>
      </c>
      <c r="D201" s="54" t="s">
        <v>44</v>
      </c>
      <c r="E201" s="54" t="s">
        <v>45</v>
      </c>
      <c r="F201" s="56" t="s">
        <v>795</v>
      </c>
      <c r="G201" s="48">
        <v>45297.392326389003</v>
      </c>
      <c r="H201" s="56" t="s">
        <v>795</v>
      </c>
      <c r="I201" s="48">
        <v>45297.392326389003</v>
      </c>
      <c r="J201" s="56" t="s">
        <v>795</v>
      </c>
      <c r="K201" s="48">
        <v>45297.392326389003</v>
      </c>
      <c r="L201" s="100" t="s">
        <v>796</v>
      </c>
      <c r="M201" s="55" t="s">
        <v>48</v>
      </c>
      <c r="N201" s="49" t="s">
        <v>242</v>
      </c>
      <c r="O201" s="49" t="s">
        <v>409</v>
      </c>
      <c r="P201" s="49" t="s">
        <v>797</v>
      </c>
      <c r="Q201" s="50" t="s">
        <v>798</v>
      </c>
      <c r="R201" s="57"/>
      <c r="S201" s="49" t="s">
        <v>68</v>
      </c>
      <c r="T201" s="49" t="s">
        <v>125</v>
      </c>
      <c r="U201" s="49" t="s">
        <v>126</v>
      </c>
      <c r="V201" s="49" t="s">
        <v>80</v>
      </c>
      <c r="W201" s="49" t="s">
        <v>81</v>
      </c>
      <c r="X201" s="54" t="s">
        <v>58</v>
      </c>
      <c r="Y201" s="49">
        <v>45303.527442129998</v>
      </c>
      <c r="Z201" s="49" t="s">
        <v>59</v>
      </c>
      <c r="AA201" s="54" t="s">
        <v>187</v>
      </c>
      <c r="AB201" s="54"/>
      <c r="AC201" s="55" t="s">
        <v>82</v>
      </c>
      <c r="AD201" s="55" t="s">
        <v>82</v>
      </c>
    </row>
    <row r="202" spans="1:30" s="58" customFormat="1" ht="57" hidden="1" customHeight="1" x14ac:dyDescent="0.25">
      <c r="A202" s="54">
        <f>+SUBTOTAL(3,$B$11:B202)</f>
        <v>0</v>
      </c>
      <c r="B202" s="55" t="s">
        <v>108</v>
      </c>
      <c r="C202" s="54" t="s">
        <v>43</v>
      </c>
      <c r="D202" s="54" t="s">
        <v>44</v>
      </c>
      <c r="E202" s="54" t="s">
        <v>45</v>
      </c>
      <c r="F202" s="56" t="s">
        <v>799</v>
      </c>
      <c r="G202" s="48">
        <v>45306.660868056002</v>
      </c>
      <c r="H202" s="56" t="s">
        <v>799</v>
      </c>
      <c r="I202" s="48">
        <v>45306.660868056002</v>
      </c>
      <c r="J202" s="56" t="s">
        <v>799</v>
      </c>
      <c r="K202" s="48">
        <v>45306.660868056002</v>
      </c>
      <c r="L202" s="100" t="s">
        <v>632</v>
      </c>
      <c r="M202" s="55" t="s">
        <v>111</v>
      </c>
      <c r="N202" s="49" t="s">
        <v>303</v>
      </c>
      <c r="O202" s="49" t="s">
        <v>633</v>
      </c>
      <c r="P202" s="49" t="s">
        <v>634</v>
      </c>
      <c r="Q202" s="50" t="s">
        <v>635</v>
      </c>
      <c r="R202" s="57"/>
      <c r="S202" s="49" t="s">
        <v>68</v>
      </c>
      <c r="T202" s="49" t="s">
        <v>321</v>
      </c>
      <c r="U202" s="49" t="s">
        <v>321</v>
      </c>
      <c r="V202" s="49" t="s">
        <v>71</v>
      </c>
      <c r="W202" s="49" t="s">
        <v>72</v>
      </c>
      <c r="X202" s="54" t="s">
        <v>58</v>
      </c>
      <c r="Y202" s="49">
        <v>45308.734270833003</v>
      </c>
      <c r="Z202" s="49" t="s">
        <v>59</v>
      </c>
      <c r="AA202" s="54" t="s">
        <v>74</v>
      </c>
      <c r="AB202" s="54"/>
      <c r="AC202" s="55" t="s">
        <v>82</v>
      </c>
      <c r="AD202" s="55" t="s">
        <v>82</v>
      </c>
    </row>
    <row r="203" spans="1:30" s="58" customFormat="1" ht="57" hidden="1" customHeight="1" x14ac:dyDescent="0.25">
      <c r="A203" s="54">
        <f>+SUBTOTAL(3,$B$11:B203)</f>
        <v>0</v>
      </c>
      <c r="B203" s="55" t="s">
        <v>42</v>
      </c>
      <c r="C203" s="54" t="s">
        <v>43</v>
      </c>
      <c r="D203" s="54" t="s">
        <v>44</v>
      </c>
      <c r="E203" s="54" t="s">
        <v>45</v>
      </c>
      <c r="F203" s="56" t="s">
        <v>800</v>
      </c>
      <c r="G203" s="48">
        <v>45314.514953703998</v>
      </c>
      <c r="H203" s="56" t="s">
        <v>800</v>
      </c>
      <c r="I203" s="48">
        <v>45314.514953703998</v>
      </c>
      <c r="J203" s="56" t="s">
        <v>800</v>
      </c>
      <c r="K203" s="48">
        <v>45314.514953703998</v>
      </c>
      <c r="L203" s="100" t="s">
        <v>801</v>
      </c>
      <c r="M203" s="55" t="s">
        <v>48</v>
      </c>
      <c r="N203" s="49" t="s">
        <v>303</v>
      </c>
      <c r="O203" s="49" t="s">
        <v>774</v>
      </c>
      <c r="P203" s="49" t="s">
        <v>802</v>
      </c>
      <c r="Q203" s="50" t="s">
        <v>635</v>
      </c>
      <c r="R203" s="57"/>
      <c r="S203" s="49" t="s">
        <v>68</v>
      </c>
      <c r="T203" s="49" t="s">
        <v>69</v>
      </c>
      <c r="U203" s="49" t="s">
        <v>461</v>
      </c>
      <c r="V203" s="49" t="s">
        <v>115</v>
      </c>
      <c r="W203" s="49" t="s">
        <v>116</v>
      </c>
      <c r="X203" s="54" t="s">
        <v>58</v>
      </c>
      <c r="Y203" s="49"/>
      <c r="Z203" s="49" t="s">
        <v>59</v>
      </c>
      <c r="AA203" s="54" t="s">
        <v>74</v>
      </c>
      <c r="AB203" s="54"/>
      <c r="AC203" s="55" t="s">
        <v>117</v>
      </c>
      <c r="AD203" s="55" t="s">
        <v>117</v>
      </c>
    </row>
    <row r="204" spans="1:30" s="58" customFormat="1" ht="57" hidden="1" customHeight="1" x14ac:dyDescent="0.25">
      <c r="A204" s="54">
        <f>+SUBTOTAL(3,$B$11:B204)</f>
        <v>0</v>
      </c>
      <c r="B204" s="55" t="s">
        <v>108</v>
      </c>
      <c r="C204" s="54" t="s">
        <v>43</v>
      </c>
      <c r="D204" s="54" t="s">
        <v>44</v>
      </c>
      <c r="E204" s="54" t="s">
        <v>45</v>
      </c>
      <c r="F204" s="56" t="s">
        <v>803</v>
      </c>
      <c r="G204" s="48">
        <v>45298.813726852</v>
      </c>
      <c r="H204" s="56" t="s">
        <v>803</v>
      </c>
      <c r="I204" s="48">
        <v>45298.813726852</v>
      </c>
      <c r="J204" s="56" t="s">
        <v>803</v>
      </c>
      <c r="K204" s="48">
        <v>45298.813726852</v>
      </c>
      <c r="L204" s="100" t="s">
        <v>804</v>
      </c>
      <c r="M204" s="55" t="s">
        <v>48</v>
      </c>
      <c r="N204" s="49" t="s">
        <v>303</v>
      </c>
      <c r="O204" s="49" t="s">
        <v>304</v>
      </c>
      <c r="P204" s="49" t="s">
        <v>223</v>
      </c>
      <c r="Q204" s="50" t="s">
        <v>635</v>
      </c>
      <c r="R204" s="57"/>
      <c r="S204" s="49" t="s">
        <v>68</v>
      </c>
      <c r="T204" s="49" t="s">
        <v>69</v>
      </c>
      <c r="U204" s="49" t="s">
        <v>79</v>
      </c>
      <c r="V204" s="49" t="s">
        <v>80</v>
      </c>
      <c r="W204" s="49" t="s">
        <v>81</v>
      </c>
      <c r="X204" s="54" t="s">
        <v>58</v>
      </c>
      <c r="Y204" s="49">
        <v>45300.743923611</v>
      </c>
      <c r="Z204" s="49" t="s">
        <v>105</v>
      </c>
      <c r="AA204" s="54" t="s">
        <v>74</v>
      </c>
      <c r="AB204" s="54"/>
      <c r="AC204" s="55" t="s">
        <v>82</v>
      </c>
      <c r="AD204" s="55" t="s">
        <v>82</v>
      </c>
    </row>
    <row r="205" spans="1:30" s="58" customFormat="1" ht="57" hidden="1" customHeight="1" x14ac:dyDescent="0.25">
      <c r="A205" s="54">
        <f>+SUBTOTAL(3,$B$11:B205)</f>
        <v>0</v>
      </c>
      <c r="B205" s="55" t="s">
        <v>108</v>
      </c>
      <c r="C205" s="54" t="s">
        <v>43</v>
      </c>
      <c r="D205" s="54" t="s">
        <v>44</v>
      </c>
      <c r="E205" s="54" t="s">
        <v>45</v>
      </c>
      <c r="F205" s="56" t="s">
        <v>805</v>
      </c>
      <c r="G205" s="48">
        <v>45297.738402777999</v>
      </c>
      <c r="H205" s="56" t="s">
        <v>805</v>
      </c>
      <c r="I205" s="48">
        <v>45297.738402777999</v>
      </c>
      <c r="J205" s="56" t="s">
        <v>805</v>
      </c>
      <c r="K205" s="48">
        <v>45297.738402777999</v>
      </c>
      <c r="L205" s="100" t="s">
        <v>806</v>
      </c>
      <c r="M205" s="55" t="s">
        <v>48</v>
      </c>
      <c r="N205" s="49" t="s">
        <v>303</v>
      </c>
      <c r="O205" s="49" t="s">
        <v>770</v>
      </c>
      <c r="P205" s="49" t="s">
        <v>807</v>
      </c>
      <c r="Q205" s="50" t="s">
        <v>635</v>
      </c>
      <c r="R205" s="57"/>
      <c r="S205" s="49" t="s">
        <v>68</v>
      </c>
      <c r="T205" s="49" t="s">
        <v>156</v>
      </c>
      <c r="U205" s="49" t="s">
        <v>157</v>
      </c>
      <c r="V205" s="49" t="s">
        <v>217</v>
      </c>
      <c r="W205" s="49" t="s">
        <v>218</v>
      </c>
      <c r="X205" s="54" t="s">
        <v>58</v>
      </c>
      <c r="Y205" s="49">
        <v>45309.666261573999</v>
      </c>
      <c r="Z205" s="49" t="s">
        <v>59</v>
      </c>
      <c r="AA205" s="54" t="s">
        <v>74</v>
      </c>
      <c r="AB205" s="54"/>
      <c r="AC205" s="55" t="s">
        <v>82</v>
      </c>
      <c r="AD205" s="55" t="s">
        <v>82</v>
      </c>
    </row>
    <row r="206" spans="1:30" s="58" customFormat="1" ht="57" hidden="1" customHeight="1" x14ac:dyDescent="0.25">
      <c r="A206" s="54">
        <f>+SUBTOTAL(3,$B$11:B206)</f>
        <v>0</v>
      </c>
      <c r="B206" s="55" t="s">
        <v>42</v>
      </c>
      <c r="C206" s="54" t="s">
        <v>43</v>
      </c>
      <c r="D206" s="54" t="s">
        <v>44</v>
      </c>
      <c r="E206" s="54" t="s">
        <v>45</v>
      </c>
      <c r="F206" s="56" t="s">
        <v>808</v>
      </c>
      <c r="G206" s="48">
        <v>45308.682280093002</v>
      </c>
      <c r="H206" s="56" t="s">
        <v>808</v>
      </c>
      <c r="I206" s="48">
        <v>45308.682280093002</v>
      </c>
      <c r="J206" s="56" t="s">
        <v>808</v>
      </c>
      <c r="K206" s="48">
        <v>45308.682280093002</v>
      </c>
      <c r="L206" s="100" t="s">
        <v>632</v>
      </c>
      <c r="M206" s="55" t="s">
        <v>111</v>
      </c>
      <c r="N206" s="49" t="s">
        <v>303</v>
      </c>
      <c r="O206" s="49" t="s">
        <v>633</v>
      </c>
      <c r="P206" s="49" t="s">
        <v>634</v>
      </c>
      <c r="Q206" s="50" t="s">
        <v>635</v>
      </c>
      <c r="R206" s="57"/>
      <c r="S206" s="49" t="s">
        <v>68</v>
      </c>
      <c r="T206" s="49" t="s">
        <v>321</v>
      </c>
      <c r="U206" s="49" t="s">
        <v>321</v>
      </c>
      <c r="V206" s="49" t="s">
        <v>71</v>
      </c>
      <c r="W206" s="49" t="s">
        <v>72</v>
      </c>
      <c r="X206" s="54" t="s">
        <v>58</v>
      </c>
      <c r="Y206" s="49">
        <v>45310.451689815003</v>
      </c>
      <c r="Z206" s="49" t="s">
        <v>59</v>
      </c>
      <c r="AA206" s="54" t="s">
        <v>74</v>
      </c>
      <c r="AB206" s="54"/>
      <c r="AC206" s="55" t="s">
        <v>117</v>
      </c>
      <c r="AD206" s="55" t="s">
        <v>117</v>
      </c>
    </row>
    <row r="207" spans="1:30" s="58" customFormat="1" ht="57" hidden="1" customHeight="1" x14ac:dyDescent="0.25">
      <c r="A207" s="54">
        <f>+SUBTOTAL(3,$B$11:B207)</f>
        <v>0</v>
      </c>
      <c r="B207" s="55" t="s">
        <v>42</v>
      </c>
      <c r="C207" s="54" t="s">
        <v>43</v>
      </c>
      <c r="D207" s="54" t="s">
        <v>44</v>
      </c>
      <c r="E207" s="54" t="s">
        <v>45</v>
      </c>
      <c r="F207" s="56" t="s">
        <v>809</v>
      </c>
      <c r="G207" s="48">
        <v>45308.90431713</v>
      </c>
      <c r="H207" s="56" t="s">
        <v>809</v>
      </c>
      <c r="I207" s="48">
        <v>45308.90431713</v>
      </c>
      <c r="J207" s="56" t="s">
        <v>809</v>
      </c>
      <c r="K207" s="48">
        <v>45308.90431713</v>
      </c>
      <c r="L207" s="100" t="s">
        <v>632</v>
      </c>
      <c r="M207" s="55" t="s">
        <v>111</v>
      </c>
      <c r="N207" s="49" t="s">
        <v>303</v>
      </c>
      <c r="O207" s="49" t="s">
        <v>684</v>
      </c>
      <c r="P207" s="49" t="s">
        <v>685</v>
      </c>
      <c r="Q207" s="50" t="s">
        <v>635</v>
      </c>
      <c r="R207" s="57"/>
      <c r="S207" s="49" t="s">
        <v>68</v>
      </c>
      <c r="T207" s="49" t="s">
        <v>321</v>
      </c>
      <c r="U207" s="49" t="s">
        <v>321</v>
      </c>
      <c r="V207" s="49" t="s">
        <v>71</v>
      </c>
      <c r="W207" s="49" t="s">
        <v>72</v>
      </c>
      <c r="X207" s="54" t="s">
        <v>58</v>
      </c>
      <c r="Y207" s="49">
        <v>45310.464814815001</v>
      </c>
      <c r="Z207" s="49" t="s">
        <v>59</v>
      </c>
      <c r="AA207" s="54" t="s">
        <v>74</v>
      </c>
      <c r="AB207" s="54"/>
      <c r="AC207" s="55" t="s">
        <v>117</v>
      </c>
      <c r="AD207" s="55" t="s">
        <v>117</v>
      </c>
    </row>
    <row r="208" spans="1:30" s="58" customFormat="1" ht="57" hidden="1" customHeight="1" x14ac:dyDescent="0.25">
      <c r="A208" s="54">
        <f>+SUBTOTAL(3,$B$11:B208)</f>
        <v>0</v>
      </c>
      <c r="B208" s="55" t="s">
        <v>108</v>
      </c>
      <c r="C208" s="54" t="s">
        <v>43</v>
      </c>
      <c r="D208" s="54" t="s">
        <v>44</v>
      </c>
      <c r="E208" s="54" t="s">
        <v>45</v>
      </c>
      <c r="F208" s="56" t="s">
        <v>810</v>
      </c>
      <c r="G208" s="48">
        <v>45308.729699074</v>
      </c>
      <c r="H208" s="56" t="s">
        <v>810</v>
      </c>
      <c r="I208" s="48">
        <v>45308.729699074</v>
      </c>
      <c r="J208" s="56" t="s">
        <v>810</v>
      </c>
      <c r="K208" s="48">
        <v>45308.729699074</v>
      </c>
      <c r="L208" s="100" t="s">
        <v>632</v>
      </c>
      <c r="M208" s="55" t="s">
        <v>111</v>
      </c>
      <c r="N208" s="49" t="s">
        <v>303</v>
      </c>
      <c r="O208" s="49" t="s">
        <v>633</v>
      </c>
      <c r="P208" s="49" t="s">
        <v>634</v>
      </c>
      <c r="Q208" s="50" t="s">
        <v>635</v>
      </c>
      <c r="R208" s="57"/>
      <c r="S208" s="49" t="s">
        <v>68</v>
      </c>
      <c r="T208" s="49" t="s">
        <v>321</v>
      </c>
      <c r="U208" s="49" t="s">
        <v>321</v>
      </c>
      <c r="V208" s="49" t="s">
        <v>71</v>
      </c>
      <c r="W208" s="49" t="s">
        <v>72</v>
      </c>
      <c r="X208" s="54" t="s">
        <v>58</v>
      </c>
      <c r="Y208" s="49">
        <v>45310.457314815001</v>
      </c>
      <c r="Z208" s="49" t="s">
        <v>105</v>
      </c>
      <c r="AA208" s="54" t="s">
        <v>74</v>
      </c>
      <c r="AB208" s="54"/>
      <c r="AC208" s="55" t="s">
        <v>117</v>
      </c>
      <c r="AD208" s="55" t="s">
        <v>117</v>
      </c>
    </row>
    <row r="209" spans="1:30" s="58" customFormat="1" ht="57" hidden="1" customHeight="1" x14ac:dyDescent="0.25">
      <c r="A209" s="54">
        <f>+SUBTOTAL(3,$B$11:B209)</f>
        <v>0</v>
      </c>
      <c r="B209" s="55" t="s">
        <v>42</v>
      </c>
      <c r="C209" s="54" t="s">
        <v>43</v>
      </c>
      <c r="D209" s="54" t="s">
        <v>44</v>
      </c>
      <c r="E209" s="54" t="s">
        <v>45</v>
      </c>
      <c r="F209" s="56" t="s">
        <v>958</v>
      </c>
      <c r="G209" s="48">
        <v>45335.374050926002</v>
      </c>
      <c r="H209" s="56" t="s">
        <v>958</v>
      </c>
      <c r="I209" s="48">
        <v>45335.374050926002</v>
      </c>
      <c r="J209" s="56" t="s">
        <v>958</v>
      </c>
      <c r="K209" s="48">
        <v>45335.374050926002</v>
      </c>
      <c r="L209" s="100" t="s">
        <v>1151</v>
      </c>
      <c r="M209" s="55" t="s">
        <v>48</v>
      </c>
      <c r="N209" s="49" t="s">
        <v>141</v>
      </c>
      <c r="O209" s="49" t="s">
        <v>1288</v>
      </c>
      <c r="P209" s="49" t="s">
        <v>1289</v>
      </c>
      <c r="Q209" s="50" t="s">
        <v>1418</v>
      </c>
      <c r="R209" s="57"/>
      <c r="S209" s="49" t="s">
        <v>68</v>
      </c>
      <c r="T209" s="49" t="s">
        <v>156</v>
      </c>
      <c r="U209" s="49" t="s">
        <v>216</v>
      </c>
      <c r="V209" s="49" t="s">
        <v>270</v>
      </c>
      <c r="W209" s="49" t="s">
        <v>271</v>
      </c>
      <c r="X209" s="54" t="s">
        <v>58</v>
      </c>
      <c r="Y209" s="49">
        <v>45342.528368056002</v>
      </c>
      <c r="Z209" s="49" t="s">
        <v>105</v>
      </c>
      <c r="AA209" s="54" t="s">
        <v>187</v>
      </c>
      <c r="AB209" s="54"/>
      <c r="AC209" s="55" t="s">
        <v>117</v>
      </c>
      <c r="AD209" s="55" t="s">
        <v>117</v>
      </c>
    </row>
    <row r="210" spans="1:30" s="58" customFormat="1" ht="57" hidden="1" customHeight="1" x14ac:dyDescent="0.25">
      <c r="A210" s="54">
        <f>+SUBTOTAL(3,$B$11:B210)</f>
        <v>0</v>
      </c>
      <c r="B210" s="55" t="s">
        <v>42</v>
      </c>
      <c r="C210" s="54" t="s">
        <v>43</v>
      </c>
      <c r="D210" s="54" t="s">
        <v>44</v>
      </c>
      <c r="E210" s="54" t="s">
        <v>45</v>
      </c>
      <c r="F210" s="56" t="s">
        <v>959</v>
      </c>
      <c r="G210" s="48">
        <v>45336.477106480997</v>
      </c>
      <c r="H210" s="56" t="s">
        <v>959</v>
      </c>
      <c r="I210" s="48">
        <v>45336.477106480997</v>
      </c>
      <c r="J210" s="56" t="s">
        <v>959</v>
      </c>
      <c r="K210" s="48">
        <v>45336.477106480997</v>
      </c>
      <c r="L210" s="100" t="s">
        <v>1151</v>
      </c>
      <c r="M210" s="55" t="s">
        <v>48</v>
      </c>
      <c r="N210" s="49" t="s">
        <v>141</v>
      </c>
      <c r="O210" s="49" t="s">
        <v>1288</v>
      </c>
      <c r="P210" s="49" t="s">
        <v>1289</v>
      </c>
      <c r="Q210" s="50" t="s">
        <v>1418</v>
      </c>
      <c r="R210" s="57"/>
      <c r="S210" s="49" t="s">
        <v>68</v>
      </c>
      <c r="T210" s="49" t="s">
        <v>150</v>
      </c>
      <c r="U210" s="49" t="s">
        <v>151</v>
      </c>
      <c r="V210" s="49" t="s">
        <v>80</v>
      </c>
      <c r="W210" s="49" t="s">
        <v>81</v>
      </c>
      <c r="X210" s="54" t="s">
        <v>58</v>
      </c>
      <c r="Y210" s="49">
        <v>45343.611597222</v>
      </c>
      <c r="Z210" s="49" t="s">
        <v>73</v>
      </c>
      <c r="AA210" s="54" t="s">
        <v>187</v>
      </c>
      <c r="AB210" s="54"/>
      <c r="AC210" s="55" t="s">
        <v>117</v>
      </c>
      <c r="AD210" s="55" t="s">
        <v>117</v>
      </c>
    </row>
    <row r="211" spans="1:30" s="58" customFormat="1" ht="57" hidden="1" customHeight="1" x14ac:dyDescent="0.25">
      <c r="A211" s="54">
        <f>+SUBTOTAL(3,$B$11:B211)</f>
        <v>0</v>
      </c>
      <c r="B211" s="55" t="s">
        <v>108</v>
      </c>
      <c r="C211" s="54" t="s">
        <v>43</v>
      </c>
      <c r="D211" s="54" t="s">
        <v>44</v>
      </c>
      <c r="E211" s="54" t="s">
        <v>45</v>
      </c>
      <c r="F211" s="56" t="s">
        <v>960</v>
      </c>
      <c r="G211" s="48">
        <v>45345.634976852001</v>
      </c>
      <c r="H211" s="56" t="s">
        <v>960</v>
      </c>
      <c r="I211" s="48">
        <v>45345.634976852001</v>
      </c>
      <c r="J211" s="56" t="s">
        <v>960</v>
      </c>
      <c r="K211" s="48">
        <v>45345.634976852001</v>
      </c>
      <c r="L211" s="100" t="s">
        <v>1152</v>
      </c>
      <c r="M211" s="55" t="s">
        <v>48</v>
      </c>
      <c r="N211" s="49" t="s">
        <v>64</v>
      </c>
      <c r="O211" s="49" t="s">
        <v>65</v>
      </c>
      <c r="P211" s="49" t="s">
        <v>1290</v>
      </c>
      <c r="Q211" s="50" t="s">
        <v>67</v>
      </c>
      <c r="R211" s="57"/>
      <c r="S211" s="49" t="s">
        <v>53</v>
      </c>
      <c r="T211" s="49" t="s">
        <v>54</v>
      </c>
      <c r="U211" s="49" t="s">
        <v>492</v>
      </c>
      <c r="V211" s="49" t="s">
        <v>56</v>
      </c>
      <c r="W211" s="49" t="s">
        <v>57</v>
      </c>
      <c r="X211" s="54" t="s">
        <v>58</v>
      </c>
      <c r="Y211" s="49">
        <v>45350.516782407001</v>
      </c>
      <c r="Z211" s="49" t="s">
        <v>73</v>
      </c>
      <c r="AA211" s="54" t="s">
        <v>74</v>
      </c>
      <c r="AB211" s="54"/>
      <c r="AC211" s="55" t="s">
        <v>61</v>
      </c>
      <c r="AD211" s="55" t="s">
        <v>61</v>
      </c>
    </row>
    <row r="212" spans="1:30" s="58" customFormat="1" ht="57" hidden="1" customHeight="1" x14ac:dyDescent="0.25">
      <c r="A212" s="54">
        <f>+SUBTOTAL(3,$B$11:B212)</f>
        <v>0</v>
      </c>
      <c r="B212" s="55" t="s">
        <v>108</v>
      </c>
      <c r="C212" s="54" t="s">
        <v>43</v>
      </c>
      <c r="D212" s="54" t="s">
        <v>44</v>
      </c>
      <c r="E212" s="54" t="s">
        <v>45</v>
      </c>
      <c r="F212" s="56" t="s">
        <v>961</v>
      </c>
      <c r="G212" s="48">
        <v>45346.747997685001</v>
      </c>
      <c r="H212" s="56" t="s">
        <v>961</v>
      </c>
      <c r="I212" s="48">
        <v>45346.747997685001</v>
      </c>
      <c r="J212" s="56" t="s">
        <v>961</v>
      </c>
      <c r="K212" s="48">
        <v>45346.747997685001</v>
      </c>
      <c r="L212" s="100" t="s">
        <v>1153</v>
      </c>
      <c r="M212" s="55" t="s">
        <v>48</v>
      </c>
      <c r="N212" s="49" t="s">
        <v>64</v>
      </c>
      <c r="O212" s="49" t="s">
        <v>123</v>
      </c>
      <c r="P212" s="49" t="s">
        <v>1291</v>
      </c>
      <c r="Q212" s="50" t="s">
        <v>67</v>
      </c>
      <c r="R212" s="57"/>
      <c r="S212" s="49" t="s">
        <v>68</v>
      </c>
      <c r="T212" s="49" t="s">
        <v>96</v>
      </c>
      <c r="U212" s="49" t="s">
        <v>97</v>
      </c>
      <c r="V212" s="49" t="s">
        <v>80</v>
      </c>
      <c r="W212" s="49" t="s">
        <v>81</v>
      </c>
      <c r="X212" s="54" t="s">
        <v>58</v>
      </c>
      <c r="Y212" s="49"/>
      <c r="Z212" s="49" t="s">
        <v>73</v>
      </c>
      <c r="AA212" s="54" t="s">
        <v>74</v>
      </c>
      <c r="AB212" s="54"/>
      <c r="AC212" s="54" t="s">
        <v>82</v>
      </c>
      <c r="AD212" s="54" t="s">
        <v>82</v>
      </c>
    </row>
    <row r="213" spans="1:30" s="58" customFormat="1" ht="57" hidden="1" customHeight="1" x14ac:dyDescent="0.25">
      <c r="A213" s="54">
        <f>+SUBTOTAL(3,$B$11:B213)</f>
        <v>0</v>
      </c>
      <c r="B213" s="55" t="s">
        <v>42</v>
      </c>
      <c r="C213" s="54" t="s">
        <v>43</v>
      </c>
      <c r="D213" s="54" t="s">
        <v>44</v>
      </c>
      <c r="E213" s="54" t="s">
        <v>45</v>
      </c>
      <c r="F213" s="56" t="s">
        <v>962</v>
      </c>
      <c r="G213" s="48">
        <v>45345.048368055999</v>
      </c>
      <c r="H213" s="56" t="s">
        <v>962</v>
      </c>
      <c r="I213" s="48">
        <v>45345.048368055999</v>
      </c>
      <c r="J213" s="56" t="s">
        <v>962</v>
      </c>
      <c r="K213" s="48">
        <v>45345.048368055999</v>
      </c>
      <c r="L213" s="100" t="s">
        <v>1154</v>
      </c>
      <c r="M213" s="55" t="s">
        <v>48</v>
      </c>
      <c r="N213" s="49" t="s">
        <v>64</v>
      </c>
      <c r="O213" s="49" t="s">
        <v>1292</v>
      </c>
      <c r="P213" s="49" t="s">
        <v>1293</v>
      </c>
      <c r="Q213" s="50" t="s">
        <v>67</v>
      </c>
      <c r="R213" s="57"/>
      <c r="S213" s="49" t="s">
        <v>68</v>
      </c>
      <c r="T213" s="49" t="s">
        <v>69</v>
      </c>
      <c r="U213" s="49" t="s">
        <v>461</v>
      </c>
      <c r="V213" s="49" t="s">
        <v>80</v>
      </c>
      <c r="W213" s="49" t="s">
        <v>81</v>
      </c>
      <c r="X213" s="54" t="s">
        <v>58</v>
      </c>
      <c r="Y213" s="49"/>
      <c r="Z213" s="49" t="s">
        <v>73</v>
      </c>
      <c r="AA213" s="54" t="s">
        <v>74</v>
      </c>
      <c r="AB213" s="54"/>
      <c r="AC213" s="54" t="s">
        <v>82</v>
      </c>
      <c r="AD213" s="54" t="s">
        <v>82</v>
      </c>
    </row>
    <row r="214" spans="1:30" s="58" customFormat="1" ht="57" hidden="1" customHeight="1" x14ac:dyDescent="0.25">
      <c r="A214" s="54">
        <f>+SUBTOTAL(3,$B$11:B214)</f>
        <v>0</v>
      </c>
      <c r="B214" s="55" t="s">
        <v>42</v>
      </c>
      <c r="C214" s="54" t="s">
        <v>43</v>
      </c>
      <c r="D214" s="54" t="s">
        <v>44</v>
      </c>
      <c r="E214" s="54" t="s">
        <v>45</v>
      </c>
      <c r="F214" s="56" t="s">
        <v>963</v>
      </c>
      <c r="G214" s="48">
        <v>45328.661226851997</v>
      </c>
      <c r="H214" s="56" t="s">
        <v>963</v>
      </c>
      <c r="I214" s="48">
        <v>45328.661226851997</v>
      </c>
      <c r="J214" s="56" t="s">
        <v>963</v>
      </c>
      <c r="K214" s="48">
        <v>45328.661226851997</v>
      </c>
      <c r="L214" s="100" t="s">
        <v>1155</v>
      </c>
      <c r="M214" s="55" t="s">
        <v>48</v>
      </c>
      <c r="N214" s="49" t="s">
        <v>64</v>
      </c>
      <c r="O214" s="49" t="s">
        <v>1292</v>
      </c>
      <c r="P214" s="49" t="s">
        <v>95</v>
      </c>
      <c r="Q214" s="50" t="s">
        <v>67</v>
      </c>
      <c r="R214" s="57"/>
      <c r="S214" s="49" t="s">
        <v>652</v>
      </c>
      <c r="T214" s="49" t="s">
        <v>653</v>
      </c>
      <c r="U214" s="49" t="s">
        <v>654</v>
      </c>
      <c r="V214" s="49" t="s">
        <v>80</v>
      </c>
      <c r="W214" s="49" t="s">
        <v>81</v>
      </c>
      <c r="X214" s="54" t="s">
        <v>58</v>
      </c>
      <c r="Y214" s="49">
        <v>45338.692592592997</v>
      </c>
      <c r="Z214" s="49" t="s">
        <v>73</v>
      </c>
      <c r="AA214" s="54" t="s">
        <v>74</v>
      </c>
      <c r="AB214" s="54"/>
      <c r="AC214" s="55" t="s">
        <v>383</v>
      </c>
      <c r="AD214" s="55" t="s">
        <v>383</v>
      </c>
    </row>
    <row r="215" spans="1:30" s="58" customFormat="1" ht="57" hidden="1" customHeight="1" x14ac:dyDescent="0.25">
      <c r="A215" s="54">
        <f>+SUBTOTAL(3,$B$11:B215)</f>
        <v>0</v>
      </c>
      <c r="B215" s="55" t="s">
        <v>42</v>
      </c>
      <c r="C215" s="54" t="s">
        <v>43</v>
      </c>
      <c r="D215" s="54" t="s">
        <v>44</v>
      </c>
      <c r="E215" s="54" t="s">
        <v>45</v>
      </c>
      <c r="F215" s="56" t="s">
        <v>964</v>
      </c>
      <c r="G215" s="48">
        <v>45342.849270833001</v>
      </c>
      <c r="H215" s="56" t="s">
        <v>964</v>
      </c>
      <c r="I215" s="48">
        <v>45342.849270833001</v>
      </c>
      <c r="J215" s="56" t="s">
        <v>964</v>
      </c>
      <c r="K215" s="48">
        <v>45342.849270833001</v>
      </c>
      <c r="L215" s="100" t="s">
        <v>1156</v>
      </c>
      <c r="M215" s="55" t="s">
        <v>48</v>
      </c>
      <c r="N215" s="49" t="s">
        <v>64</v>
      </c>
      <c r="O215" s="49" t="s">
        <v>1294</v>
      </c>
      <c r="P215" s="49" t="s">
        <v>1295</v>
      </c>
      <c r="Q215" s="50" t="s">
        <v>67</v>
      </c>
      <c r="R215" s="57"/>
      <c r="S215" s="49" t="s">
        <v>68</v>
      </c>
      <c r="T215" s="49" t="s">
        <v>125</v>
      </c>
      <c r="U215" s="49" t="s">
        <v>224</v>
      </c>
      <c r="V215" s="49" t="s">
        <v>80</v>
      </c>
      <c r="W215" s="49" t="s">
        <v>81</v>
      </c>
      <c r="X215" s="54" t="s">
        <v>58</v>
      </c>
      <c r="Y215" s="49">
        <v>45349.712511573998</v>
      </c>
      <c r="Z215" s="49" t="s">
        <v>73</v>
      </c>
      <c r="AA215" s="54" t="s">
        <v>74</v>
      </c>
      <c r="AB215" s="54"/>
      <c r="AC215" s="55" t="s">
        <v>383</v>
      </c>
      <c r="AD215" s="55" t="s">
        <v>383</v>
      </c>
    </row>
    <row r="216" spans="1:30" s="58" customFormat="1" ht="57" hidden="1" customHeight="1" x14ac:dyDescent="0.25">
      <c r="A216" s="54">
        <f>+SUBTOTAL(3,$B$11:B216)</f>
        <v>0</v>
      </c>
      <c r="B216" s="55" t="s">
        <v>42</v>
      </c>
      <c r="C216" s="54" t="s">
        <v>43</v>
      </c>
      <c r="D216" s="54" t="s">
        <v>44</v>
      </c>
      <c r="E216" s="54" t="s">
        <v>45</v>
      </c>
      <c r="F216" s="56" t="s">
        <v>965</v>
      </c>
      <c r="G216" s="48">
        <v>45327.726134258999</v>
      </c>
      <c r="H216" s="56" t="s">
        <v>965</v>
      </c>
      <c r="I216" s="48">
        <v>45327.726134258999</v>
      </c>
      <c r="J216" s="56" t="s">
        <v>965</v>
      </c>
      <c r="K216" s="48">
        <v>45327.726134258999</v>
      </c>
      <c r="L216" s="100" t="s">
        <v>1157</v>
      </c>
      <c r="M216" s="55" t="s">
        <v>48</v>
      </c>
      <c r="N216" s="49" t="s">
        <v>64</v>
      </c>
      <c r="O216" s="49" t="s">
        <v>171</v>
      </c>
      <c r="P216" s="49" t="s">
        <v>172</v>
      </c>
      <c r="Q216" s="50" t="s">
        <v>67</v>
      </c>
      <c r="R216" s="57"/>
      <c r="S216" s="49" t="s">
        <v>68</v>
      </c>
      <c r="T216" s="49" t="s">
        <v>69</v>
      </c>
      <c r="U216" s="49" t="s">
        <v>70</v>
      </c>
      <c r="V216" s="49" t="s">
        <v>115</v>
      </c>
      <c r="W216" s="49" t="s">
        <v>116</v>
      </c>
      <c r="X216" s="54" t="s">
        <v>58</v>
      </c>
      <c r="Y216" s="49">
        <v>45335.745115741003</v>
      </c>
      <c r="Z216" s="49" t="s">
        <v>73</v>
      </c>
      <c r="AA216" s="54" t="s">
        <v>74</v>
      </c>
      <c r="AB216" s="54"/>
      <c r="AC216" s="55" t="s">
        <v>82</v>
      </c>
      <c r="AD216" s="55" t="s">
        <v>82</v>
      </c>
    </row>
    <row r="217" spans="1:30" s="58" customFormat="1" ht="57" hidden="1" customHeight="1" x14ac:dyDescent="0.25">
      <c r="A217" s="54">
        <f>+SUBTOTAL(3,$B$11:B217)</f>
        <v>0</v>
      </c>
      <c r="B217" s="55" t="s">
        <v>42</v>
      </c>
      <c r="C217" s="54" t="s">
        <v>43</v>
      </c>
      <c r="D217" s="54" t="s">
        <v>44</v>
      </c>
      <c r="E217" s="54" t="s">
        <v>45</v>
      </c>
      <c r="F217" s="56" t="s">
        <v>966</v>
      </c>
      <c r="G217" s="48">
        <v>45335.639664351998</v>
      </c>
      <c r="H217" s="56" t="s">
        <v>966</v>
      </c>
      <c r="I217" s="48">
        <v>45335.639664351998</v>
      </c>
      <c r="J217" s="56" t="s">
        <v>966</v>
      </c>
      <c r="K217" s="48">
        <v>45335.639664351998</v>
      </c>
      <c r="L217" s="100" t="s">
        <v>1158</v>
      </c>
      <c r="M217" s="55" t="s">
        <v>48</v>
      </c>
      <c r="N217" s="49" t="s">
        <v>64</v>
      </c>
      <c r="O217" s="49" t="s">
        <v>65</v>
      </c>
      <c r="P217" s="49" t="s">
        <v>66</v>
      </c>
      <c r="Q217" s="50" t="s">
        <v>67</v>
      </c>
      <c r="R217" s="57"/>
      <c r="S217" s="49" t="s">
        <v>68</v>
      </c>
      <c r="T217" s="49" t="s">
        <v>161</v>
      </c>
      <c r="U217" s="49" t="s">
        <v>162</v>
      </c>
      <c r="V217" s="49" t="s">
        <v>71</v>
      </c>
      <c r="W217" s="49" t="s">
        <v>72</v>
      </c>
      <c r="X217" s="54" t="s">
        <v>58</v>
      </c>
      <c r="Y217" s="49">
        <v>45342.683194443998</v>
      </c>
      <c r="Z217" s="49" t="s">
        <v>73</v>
      </c>
      <c r="AA217" s="54" t="s">
        <v>74</v>
      </c>
      <c r="AB217" s="54"/>
      <c r="AC217" s="55" t="s">
        <v>383</v>
      </c>
      <c r="AD217" s="55" t="s">
        <v>383</v>
      </c>
    </row>
    <row r="218" spans="1:30" s="58" customFormat="1" ht="57" hidden="1" customHeight="1" x14ac:dyDescent="0.25">
      <c r="A218" s="54">
        <f>+SUBTOTAL(3,$B$11:B218)</f>
        <v>0</v>
      </c>
      <c r="B218" s="55" t="s">
        <v>42</v>
      </c>
      <c r="C218" s="54" t="s">
        <v>43</v>
      </c>
      <c r="D218" s="54" t="s">
        <v>44</v>
      </c>
      <c r="E218" s="54" t="s">
        <v>45</v>
      </c>
      <c r="F218" s="56" t="s">
        <v>967</v>
      </c>
      <c r="G218" s="48">
        <v>45329.461585648001</v>
      </c>
      <c r="H218" s="56" t="s">
        <v>967</v>
      </c>
      <c r="I218" s="48">
        <v>45329.461585648001</v>
      </c>
      <c r="J218" s="56" t="s">
        <v>967</v>
      </c>
      <c r="K218" s="48">
        <v>45329.461585648001</v>
      </c>
      <c r="L218" s="100" t="s">
        <v>1159</v>
      </c>
      <c r="M218" s="55" t="s">
        <v>48</v>
      </c>
      <c r="N218" s="49" t="s">
        <v>141</v>
      </c>
      <c r="O218" s="49" t="s">
        <v>624</v>
      </c>
      <c r="P218" s="49" t="s">
        <v>1296</v>
      </c>
      <c r="Q218" s="50" t="s">
        <v>67</v>
      </c>
      <c r="R218" s="57"/>
      <c r="S218" s="49" t="s">
        <v>53</v>
      </c>
      <c r="T218" s="49" t="s">
        <v>1423</v>
      </c>
      <c r="U218" s="49" t="s">
        <v>1424</v>
      </c>
      <c r="V218" s="49" t="s">
        <v>270</v>
      </c>
      <c r="W218" s="49" t="s">
        <v>271</v>
      </c>
      <c r="X218" s="54" t="s">
        <v>58</v>
      </c>
      <c r="Y218" s="49">
        <v>45337.443912037001</v>
      </c>
      <c r="Z218" s="49" t="s">
        <v>73</v>
      </c>
      <c r="AA218" s="54" t="s">
        <v>74</v>
      </c>
      <c r="AB218" s="54"/>
      <c r="AC218" s="55" t="s">
        <v>75</v>
      </c>
      <c r="AD218" s="55" t="s">
        <v>75</v>
      </c>
    </row>
    <row r="219" spans="1:30" s="58" customFormat="1" ht="57" hidden="1" customHeight="1" x14ac:dyDescent="0.25">
      <c r="A219" s="54">
        <f>+SUBTOTAL(3,$B$11:B219)</f>
        <v>0</v>
      </c>
      <c r="B219" s="55" t="s">
        <v>42</v>
      </c>
      <c r="C219" s="54" t="s">
        <v>43</v>
      </c>
      <c r="D219" s="54" t="s">
        <v>44</v>
      </c>
      <c r="E219" s="54" t="s">
        <v>45</v>
      </c>
      <c r="F219" s="56" t="s">
        <v>968</v>
      </c>
      <c r="G219" s="48">
        <v>45328.725729167003</v>
      </c>
      <c r="H219" s="56" t="s">
        <v>968</v>
      </c>
      <c r="I219" s="48">
        <v>45328.725729167003</v>
      </c>
      <c r="J219" s="56" t="s">
        <v>968</v>
      </c>
      <c r="K219" s="48">
        <v>45328.725729167003</v>
      </c>
      <c r="L219" s="100" t="s">
        <v>1160</v>
      </c>
      <c r="M219" s="55" t="s">
        <v>48</v>
      </c>
      <c r="N219" s="49" t="s">
        <v>64</v>
      </c>
      <c r="O219" s="49" t="s">
        <v>1297</v>
      </c>
      <c r="P219" s="49" t="s">
        <v>1298</v>
      </c>
      <c r="Q219" s="50" t="s">
        <v>67</v>
      </c>
      <c r="R219" s="57"/>
      <c r="S219" s="49" t="s">
        <v>68</v>
      </c>
      <c r="T219" s="49" t="s">
        <v>69</v>
      </c>
      <c r="U219" s="49" t="s">
        <v>70</v>
      </c>
      <c r="V219" s="49" t="s">
        <v>71</v>
      </c>
      <c r="W219" s="49" t="s">
        <v>72</v>
      </c>
      <c r="X219" s="54" t="s">
        <v>58</v>
      </c>
      <c r="Y219" s="49">
        <v>45335.720810184997</v>
      </c>
      <c r="Z219" s="49" t="s">
        <v>73</v>
      </c>
      <c r="AA219" s="54" t="s">
        <v>74</v>
      </c>
      <c r="AB219" s="54"/>
      <c r="AC219" s="55" t="s">
        <v>117</v>
      </c>
      <c r="AD219" s="55" t="s">
        <v>117</v>
      </c>
    </row>
    <row r="220" spans="1:30" s="58" customFormat="1" ht="57" hidden="1" customHeight="1" x14ac:dyDescent="0.25">
      <c r="A220" s="54">
        <f>+SUBTOTAL(3,$B$11:B220)</f>
        <v>0</v>
      </c>
      <c r="B220" s="55" t="s">
        <v>42</v>
      </c>
      <c r="C220" s="54" t="s">
        <v>43</v>
      </c>
      <c r="D220" s="54" t="s">
        <v>44</v>
      </c>
      <c r="E220" s="54" t="s">
        <v>45</v>
      </c>
      <c r="F220" s="56" t="s">
        <v>969</v>
      </c>
      <c r="G220" s="48">
        <v>45336.687800926004</v>
      </c>
      <c r="H220" s="56" t="s">
        <v>969</v>
      </c>
      <c r="I220" s="48">
        <v>45336.687800926004</v>
      </c>
      <c r="J220" s="56" t="s">
        <v>969</v>
      </c>
      <c r="K220" s="48">
        <v>45336.687800926004</v>
      </c>
      <c r="L220" s="100" t="s">
        <v>1161</v>
      </c>
      <c r="M220" s="55" t="s">
        <v>48</v>
      </c>
      <c r="N220" s="49" t="s">
        <v>64</v>
      </c>
      <c r="O220" s="49" t="s">
        <v>1297</v>
      </c>
      <c r="P220" s="49" t="s">
        <v>1299</v>
      </c>
      <c r="Q220" s="50" t="s">
        <v>67</v>
      </c>
      <c r="R220" s="57"/>
      <c r="S220" s="49" t="s">
        <v>68</v>
      </c>
      <c r="T220" s="49" t="s">
        <v>69</v>
      </c>
      <c r="U220" s="49" t="s">
        <v>70</v>
      </c>
      <c r="V220" s="49" t="s">
        <v>71</v>
      </c>
      <c r="W220" s="49" t="s">
        <v>72</v>
      </c>
      <c r="X220" s="54" t="s">
        <v>58</v>
      </c>
      <c r="Y220" s="49">
        <v>45345.755937499998</v>
      </c>
      <c r="Z220" s="49" t="s">
        <v>73</v>
      </c>
      <c r="AA220" s="54" t="s">
        <v>74</v>
      </c>
      <c r="AB220" s="54"/>
      <c r="AC220" s="55" t="s">
        <v>75</v>
      </c>
      <c r="AD220" s="55" t="s">
        <v>75</v>
      </c>
    </row>
    <row r="221" spans="1:30" s="58" customFormat="1" ht="57" hidden="1" customHeight="1" x14ac:dyDescent="0.25">
      <c r="A221" s="54">
        <f>+SUBTOTAL(3,$B$11:B221)</f>
        <v>0</v>
      </c>
      <c r="B221" s="55" t="s">
        <v>42</v>
      </c>
      <c r="C221" s="54" t="s">
        <v>43</v>
      </c>
      <c r="D221" s="54" t="s">
        <v>44</v>
      </c>
      <c r="E221" s="54" t="s">
        <v>45</v>
      </c>
      <c r="F221" s="56" t="s">
        <v>970</v>
      </c>
      <c r="G221" s="48">
        <v>45340.735439814998</v>
      </c>
      <c r="H221" s="56" t="s">
        <v>970</v>
      </c>
      <c r="I221" s="48">
        <v>45340.735439814998</v>
      </c>
      <c r="J221" s="56" t="s">
        <v>970</v>
      </c>
      <c r="K221" s="48">
        <v>45340.735439814998</v>
      </c>
      <c r="L221" s="100" t="s">
        <v>1162</v>
      </c>
      <c r="M221" s="55" t="s">
        <v>48</v>
      </c>
      <c r="N221" s="49" t="s">
        <v>64</v>
      </c>
      <c r="O221" s="49" t="s">
        <v>87</v>
      </c>
      <c r="P221" s="49" t="s">
        <v>1300</v>
      </c>
      <c r="Q221" s="50" t="s">
        <v>67</v>
      </c>
      <c r="R221" s="57"/>
      <c r="S221" s="49" t="s">
        <v>68</v>
      </c>
      <c r="T221" s="49" t="s">
        <v>96</v>
      </c>
      <c r="U221" s="49" t="s">
        <v>97</v>
      </c>
      <c r="V221" s="49" t="s">
        <v>80</v>
      </c>
      <c r="W221" s="49" t="s">
        <v>81</v>
      </c>
      <c r="X221" s="54" t="s">
        <v>58</v>
      </c>
      <c r="Y221" s="49">
        <v>45350.525775463</v>
      </c>
      <c r="Z221" s="49" t="s">
        <v>73</v>
      </c>
      <c r="AA221" s="54" t="s">
        <v>74</v>
      </c>
      <c r="AB221" s="54"/>
      <c r="AC221" s="55" t="s">
        <v>75</v>
      </c>
      <c r="AD221" s="55" t="s">
        <v>75</v>
      </c>
    </row>
    <row r="222" spans="1:30" s="58" customFormat="1" ht="57" hidden="1" customHeight="1" x14ac:dyDescent="0.25">
      <c r="A222" s="54">
        <f>+SUBTOTAL(3,$B$11:B222)</f>
        <v>0</v>
      </c>
      <c r="B222" s="55" t="s">
        <v>42</v>
      </c>
      <c r="C222" s="54" t="s">
        <v>43</v>
      </c>
      <c r="D222" s="54" t="s">
        <v>44</v>
      </c>
      <c r="E222" s="54" t="s">
        <v>45</v>
      </c>
      <c r="F222" s="56" t="s">
        <v>971</v>
      </c>
      <c r="G222" s="48">
        <v>45339.615416667002</v>
      </c>
      <c r="H222" s="56" t="s">
        <v>971</v>
      </c>
      <c r="I222" s="48">
        <v>45339.615416667002</v>
      </c>
      <c r="J222" s="56" t="s">
        <v>971</v>
      </c>
      <c r="K222" s="48">
        <v>45339.615416667002</v>
      </c>
      <c r="L222" s="100" t="s">
        <v>94</v>
      </c>
      <c r="M222" s="55" t="s">
        <v>48</v>
      </c>
      <c r="N222" s="49" t="s">
        <v>64</v>
      </c>
      <c r="O222" s="49" t="s">
        <v>65</v>
      </c>
      <c r="P222" s="49" t="s">
        <v>95</v>
      </c>
      <c r="Q222" s="50" t="s">
        <v>67</v>
      </c>
      <c r="R222" s="57"/>
      <c r="S222" s="49" t="s">
        <v>68</v>
      </c>
      <c r="T222" s="49" t="s">
        <v>96</v>
      </c>
      <c r="U222" s="49" t="s">
        <v>97</v>
      </c>
      <c r="V222" s="49" t="s">
        <v>98</v>
      </c>
      <c r="W222" s="49" t="s">
        <v>99</v>
      </c>
      <c r="X222" s="54" t="s">
        <v>58</v>
      </c>
      <c r="Y222" s="49">
        <v>45350.521377315003</v>
      </c>
      <c r="Z222" s="49" t="s">
        <v>73</v>
      </c>
      <c r="AA222" s="54" t="s">
        <v>74</v>
      </c>
      <c r="AB222" s="54"/>
      <c r="AC222" s="55" t="s">
        <v>383</v>
      </c>
      <c r="AD222" s="55" t="s">
        <v>383</v>
      </c>
    </row>
    <row r="223" spans="1:30" s="58" customFormat="1" ht="57" hidden="1" customHeight="1" x14ac:dyDescent="0.25">
      <c r="A223" s="54">
        <f>+SUBTOTAL(3,$B$11:B223)</f>
        <v>0</v>
      </c>
      <c r="B223" s="55" t="s">
        <v>42</v>
      </c>
      <c r="C223" s="54" t="s">
        <v>43</v>
      </c>
      <c r="D223" s="54" t="s">
        <v>44</v>
      </c>
      <c r="E223" s="54" t="s">
        <v>45</v>
      </c>
      <c r="F223" s="56" t="s">
        <v>972</v>
      </c>
      <c r="G223" s="48">
        <v>45345.482083333001</v>
      </c>
      <c r="H223" s="56" t="s">
        <v>972</v>
      </c>
      <c r="I223" s="48">
        <v>45345.482083333001</v>
      </c>
      <c r="J223" s="56" t="s">
        <v>972</v>
      </c>
      <c r="K223" s="48">
        <v>45345.482083333001</v>
      </c>
      <c r="L223" s="100" t="s">
        <v>1152</v>
      </c>
      <c r="M223" s="55" t="s">
        <v>48</v>
      </c>
      <c r="N223" s="49" t="s">
        <v>64</v>
      </c>
      <c r="O223" s="49" t="s">
        <v>65</v>
      </c>
      <c r="P223" s="49" t="s">
        <v>1290</v>
      </c>
      <c r="Q223" s="50" t="s">
        <v>67</v>
      </c>
      <c r="R223" s="57"/>
      <c r="S223" s="49" t="s">
        <v>68</v>
      </c>
      <c r="T223" s="49" t="s">
        <v>137</v>
      </c>
      <c r="U223" s="49" t="s">
        <v>138</v>
      </c>
      <c r="V223" s="49" t="s">
        <v>270</v>
      </c>
      <c r="W223" s="49" t="s">
        <v>271</v>
      </c>
      <c r="X223" s="54" t="s">
        <v>58</v>
      </c>
      <c r="Y223" s="49">
        <v>45350.515925926004</v>
      </c>
      <c r="Z223" s="49" t="s">
        <v>73</v>
      </c>
      <c r="AA223" s="54" t="s">
        <v>74</v>
      </c>
      <c r="AB223" s="54"/>
      <c r="AC223" s="55" t="s">
        <v>117</v>
      </c>
      <c r="AD223" s="55" t="s">
        <v>117</v>
      </c>
    </row>
    <row r="224" spans="1:30" s="58" customFormat="1" ht="57" hidden="1" customHeight="1" x14ac:dyDescent="0.25">
      <c r="A224" s="54">
        <f>+SUBTOTAL(3,$B$11:B224)</f>
        <v>0</v>
      </c>
      <c r="B224" s="55" t="s">
        <v>42</v>
      </c>
      <c r="C224" s="54" t="s">
        <v>43</v>
      </c>
      <c r="D224" s="54" t="s">
        <v>44</v>
      </c>
      <c r="E224" s="54" t="s">
        <v>45</v>
      </c>
      <c r="F224" s="56" t="s">
        <v>973</v>
      </c>
      <c r="G224" s="48">
        <v>45334.431840277997</v>
      </c>
      <c r="H224" s="56" t="s">
        <v>973</v>
      </c>
      <c r="I224" s="48">
        <v>45334.431840277997</v>
      </c>
      <c r="J224" s="56" t="s">
        <v>973</v>
      </c>
      <c r="K224" s="48">
        <v>45334.431840277997</v>
      </c>
      <c r="L224" s="100" t="s">
        <v>1163</v>
      </c>
      <c r="M224" s="55" t="s">
        <v>48</v>
      </c>
      <c r="N224" s="49" t="s">
        <v>49</v>
      </c>
      <c r="O224" s="49" t="s">
        <v>1301</v>
      </c>
      <c r="P224" s="49" t="s">
        <v>234</v>
      </c>
      <c r="Q224" s="50" t="s">
        <v>67</v>
      </c>
      <c r="R224" s="57"/>
      <c r="S224" s="49" t="s">
        <v>68</v>
      </c>
      <c r="T224" s="49" t="s">
        <v>69</v>
      </c>
      <c r="U224" s="49" t="s">
        <v>70</v>
      </c>
      <c r="V224" s="49" t="s">
        <v>71</v>
      </c>
      <c r="W224" s="49" t="s">
        <v>72</v>
      </c>
      <c r="X224" s="54" t="s">
        <v>58</v>
      </c>
      <c r="Y224" s="49">
        <v>45343.636469907004</v>
      </c>
      <c r="Z224" s="49" t="s">
        <v>73</v>
      </c>
      <c r="AA224" s="54" t="s">
        <v>74</v>
      </c>
      <c r="AB224" s="54"/>
      <c r="AC224" s="55" t="s">
        <v>75</v>
      </c>
      <c r="AD224" s="55" t="s">
        <v>75</v>
      </c>
    </row>
    <row r="225" spans="1:30" s="58" customFormat="1" ht="57" hidden="1" customHeight="1" x14ac:dyDescent="0.25">
      <c r="A225" s="54">
        <f>+SUBTOTAL(3,$B$11:B225)</f>
        <v>0</v>
      </c>
      <c r="B225" s="55" t="s">
        <v>42</v>
      </c>
      <c r="C225" s="54" t="s">
        <v>43</v>
      </c>
      <c r="D225" s="54" t="s">
        <v>44</v>
      </c>
      <c r="E225" s="54" t="s">
        <v>45</v>
      </c>
      <c r="F225" s="56" t="s">
        <v>974</v>
      </c>
      <c r="G225" s="48">
        <v>45346.136921295998</v>
      </c>
      <c r="H225" s="56" t="s">
        <v>974</v>
      </c>
      <c r="I225" s="48">
        <v>45346.136921295998</v>
      </c>
      <c r="J225" s="56" t="s">
        <v>974</v>
      </c>
      <c r="K225" s="48">
        <v>45346.136921295998</v>
      </c>
      <c r="L225" s="100" t="s">
        <v>1164</v>
      </c>
      <c r="M225" s="55" t="s">
        <v>48</v>
      </c>
      <c r="N225" s="49" t="s">
        <v>64</v>
      </c>
      <c r="O225" s="49" t="s">
        <v>123</v>
      </c>
      <c r="P225" s="49" t="s">
        <v>1302</v>
      </c>
      <c r="Q225" s="50" t="s">
        <v>67</v>
      </c>
      <c r="R225" s="57"/>
      <c r="S225" s="49" t="s">
        <v>68</v>
      </c>
      <c r="T225" s="49" t="s">
        <v>96</v>
      </c>
      <c r="U225" s="49" t="s">
        <v>97</v>
      </c>
      <c r="V225" s="49" t="s">
        <v>80</v>
      </c>
      <c r="W225" s="49" t="s">
        <v>81</v>
      </c>
      <c r="X225" s="54" t="s">
        <v>58</v>
      </c>
      <c r="Y225" s="49"/>
      <c r="Z225" s="49" t="s">
        <v>73</v>
      </c>
      <c r="AA225" s="54" t="s">
        <v>74</v>
      </c>
      <c r="AB225" s="54"/>
      <c r="AC225" s="55" t="s">
        <v>75</v>
      </c>
      <c r="AD225" s="55" t="s">
        <v>75</v>
      </c>
    </row>
    <row r="226" spans="1:30" s="58" customFormat="1" ht="57" hidden="1" customHeight="1" x14ac:dyDescent="0.25">
      <c r="A226" s="54">
        <f>+SUBTOTAL(3,$B$11:B226)</f>
        <v>0</v>
      </c>
      <c r="B226" s="55" t="s">
        <v>42</v>
      </c>
      <c r="C226" s="54" t="s">
        <v>43</v>
      </c>
      <c r="D226" s="54" t="s">
        <v>44</v>
      </c>
      <c r="E226" s="54" t="s">
        <v>45</v>
      </c>
      <c r="F226" s="56" t="s">
        <v>975</v>
      </c>
      <c r="G226" s="48">
        <v>45347.438831018997</v>
      </c>
      <c r="H226" s="56" t="s">
        <v>975</v>
      </c>
      <c r="I226" s="48">
        <v>45347.438831018997</v>
      </c>
      <c r="J226" s="56" t="s">
        <v>975</v>
      </c>
      <c r="K226" s="48">
        <v>45347.438831018997</v>
      </c>
      <c r="L226" s="100" t="s">
        <v>1165</v>
      </c>
      <c r="M226" s="55" t="s">
        <v>48</v>
      </c>
      <c r="N226" s="49" t="s">
        <v>64</v>
      </c>
      <c r="O226" s="49" t="s">
        <v>65</v>
      </c>
      <c r="P226" s="49" t="s">
        <v>199</v>
      </c>
      <c r="Q226" s="50" t="s">
        <v>67</v>
      </c>
      <c r="R226" s="57"/>
      <c r="S226" s="49" t="s">
        <v>68</v>
      </c>
      <c r="T226" s="49" t="s">
        <v>156</v>
      </c>
      <c r="U226" s="49" t="s">
        <v>1425</v>
      </c>
      <c r="V226" s="49" t="s">
        <v>80</v>
      </c>
      <c r="W226" s="49" t="s">
        <v>81</v>
      </c>
      <c r="X226" s="54" t="s">
        <v>58</v>
      </c>
      <c r="Y226" s="49">
        <v>45349.700659722002</v>
      </c>
      <c r="Z226" s="49" t="s">
        <v>73</v>
      </c>
      <c r="AA226" s="54" t="s">
        <v>74</v>
      </c>
      <c r="AB226" s="54"/>
      <c r="AC226" s="55" t="s">
        <v>75</v>
      </c>
      <c r="AD226" s="55" t="s">
        <v>75</v>
      </c>
    </row>
    <row r="227" spans="1:30" s="58" customFormat="1" ht="57" hidden="1" customHeight="1" x14ac:dyDescent="0.25">
      <c r="A227" s="54">
        <f>+SUBTOTAL(3,$B$11:B227)</f>
        <v>0</v>
      </c>
      <c r="B227" s="55" t="s">
        <v>42</v>
      </c>
      <c r="C227" s="54" t="s">
        <v>43</v>
      </c>
      <c r="D227" s="54" t="s">
        <v>44</v>
      </c>
      <c r="E227" s="54" t="s">
        <v>45</v>
      </c>
      <c r="F227" s="56" t="s">
        <v>976</v>
      </c>
      <c r="G227" s="48">
        <v>45351.523668980997</v>
      </c>
      <c r="H227" s="56" t="s">
        <v>976</v>
      </c>
      <c r="I227" s="48">
        <v>45351.523668980997</v>
      </c>
      <c r="J227" s="56" t="s">
        <v>976</v>
      </c>
      <c r="K227" s="48">
        <v>45351.523668980997</v>
      </c>
      <c r="L227" s="100" t="s">
        <v>256</v>
      </c>
      <c r="M227" s="55" t="s">
        <v>48</v>
      </c>
      <c r="N227" s="49" t="s">
        <v>64</v>
      </c>
      <c r="O227" s="49" t="s">
        <v>257</v>
      </c>
      <c r="P227" s="49" t="s">
        <v>258</v>
      </c>
      <c r="Q227" s="50" t="s">
        <v>52</v>
      </c>
      <c r="R227" s="57"/>
      <c r="S227" s="49" t="s">
        <v>68</v>
      </c>
      <c r="T227" s="49" t="s">
        <v>96</v>
      </c>
      <c r="U227" s="49" t="s">
        <v>194</v>
      </c>
      <c r="V227" s="49" t="s">
        <v>98</v>
      </c>
      <c r="W227" s="49" t="s">
        <v>99</v>
      </c>
      <c r="X227" s="54" t="s">
        <v>58</v>
      </c>
      <c r="Y227" s="49"/>
      <c r="Z227" s="49" t="s">
        <v>59</v>
      </c>
      <c r="AA227" s="54" t="s">
        <v>60</v>
      </c>
      <c r="AB227" s="54"/>
      <c r="AC227" s="54" t="s">
        <v>82</v>
      </c>
      <c r="AD227" s="54" t="s">
        <v>82</v>
      </c>
    </row>
    <row r="228" spans="1:30" s="58" customFormat="1" ht="57" hidden="1" customHeight="1" x14ac:dyDescent="0.25">
      <c r="A228" s="54">
        <f>+SUBTOTAL(3,$B$11:B228)</f>
        <v>0</v>
      </c>
      <c r="B228" s="55" t="s">
        <v>42</v>
      </c>
      <c r="C228" s="54" t="s">
        <v>43</v>
      </c>
      <c r="D228" s="54" t="s">
        <v>44</v>
      </c>
      <c r="E228" s="54" t="s">
        <v>45</v>
      </c>
      <c r="F228" s="56" t="s">
        <v>977</v>
      </c>
      <c r="G228" s="48">
        <v>45340.837951389003</v>
      </c>
      <c r="H228" s="56" t="s">
        <v>977</v>
      </c>
      <c r="I228" s="48">
        <v>45340.837951389003</v>
      </c>
      <c r="J228" s="56" t="s">
        <v>977</v>
      </c>
      <c r="K228" s="48">
        <v>45340.837951389003</v>
      </c>
      <c r="L228" s="100" t="s">
        <v>1166</v>
      </c>
      <c r="M228" s="55" t="s">
        <v>48</v>
      </c>
      <c r="N228" s="49" t="s">
        <v>197</v>
      </c>
      <c r="O228" s="49" t="s">
        <v>289</v>
      </c>
      <c r="P228" s="49" t="s">
        <v>1303</v>
      </c>
      <c r="Q228" s="50" t="s">
        <v>239</v>
      </c>
      <c r="R228" s="57"/>
      <c r="S228" s="49" t="s">
        <v>68</v>
      </c>
      <c r="T228" s="49" t="s">
        <v>321</v>
      </c>
      <c r="U228" s="49" t="s">
        <v>321</v>
      </c>
      <c r="V228" s="49" t="s">
        <v>71</v>
      </c>
      <c r="W228" s="49" t="s">
        <v>72</v>
      </c>
      <c r="X228" s="54" t="s">
        <v>58</v>
      </c>
      <c r="Y228" s="49">
        <v>45345.736504629996</v>
      </c>
      <c r="Z228" s="49" t="s">
        <v>59</v>
      </c>
      <c r="AA228" s="54" t="s">
        <v>74</v>
      </c>
      <c r="AB228" s="54"/>
      <c r="AC228" s="55" t="s">
        <v>82</v>
      </c>
      <c r="AD228" s="55" t="s">
        <v>82</v>
      </c>
    </row>
    <row r="229" spans="1:30" s="58" customFormat="1" ht="57" hidden="1" customHeight="1" x14ac:dyDescent="0.25">
      <c r="A229" s="54">
        <f>+SUBTOTAL(3,$B$11:B229)</f>
        <v>0</v>
      </c>
      <c r="B229" s="55" t="s">
        <v>108</v>
      </c>
      <c r="C229" s="54" t="s">
        <v>43</v>
      </c>
      <c r="D229" s="54" t="s">
        <v>44</v>
      </c>
      <c r="E229" s="54" t="s">
        <v>45</v>
      </c>
      <c r="F229" s="56" t="s">
        <v>978</v>
      </c>
      <c r="G229" s="48">
        <v>45329.493194444003</v>
      </c>
      <c r="H229" s="56" t="s">
        <v>978</v>
      </c>
      <c r="I229" s="48">
        <v>45329.493194444003</v>
      </c>
      <c r="J229" s="56" t="s">
        <v>978</v>
      </c>
      <c r="K229" s="48">
        <v>45329.493194444003</v>
      </c>
      <c r="L229" s="100" t="s">
        <v>236</v>
      </c>
      <c r="M229" s="55" t="s">
        <v>48</v>
      </c>
      <c r="N229" s="49" t="s">
        <v>197</v>
      </c>
      <c r="O229" s="49" t="s">
        <v>237</v>
      </c>
      <c r="P229" s="49" t="s">
        <v>238</v>
      </c>
      <c r="Q229" s="50" t="s">
        <v>239</v>
      </c>
      <c r="R229" s="57"/>
      <c r="S229" s="49" t="s">
        <v>68</v>
      </c>
      <c r="T229" s="49" t="s">
        <v>156</v>
      </c>
      <c r="U229" s="49" t="s">
        <v>157</v>
      </c>
      <c r="V229" s="49" t="s">
        <v>115</v>
      </c>
      <c r="W229" s="49" t="s">
        <v>116</v>
      </c>
      <c r="X229" s="54" t="s">
        <v>58</v>
      </c>
      <c r="Y229" s="49">
        <v>45336.733738426003</v>
      </c>
      <c r="Z229" s="49" t="s">
        <v>105</v>
      </c>
      <c r="AA229" s="54" t="s">
        <v>74</v>
      </c>
      <c r="AB229" s="54"/>
      <c r="AC229" s="55" t="s">
        <v>82</v>
      </c>
      <c r="AD229" s="55" t="s">
        <v>82</v>
      </c>
    </row>
    <row r="230" spans="1:30" s="58" customFormat="1" ht="57" hidden="1" customHeight="1" x14ac:dyDescent="0.25">
      <c r="A230" s="54">
        <f>+SUBTOTAL(3,$B$11:B230)</f>
        <v>0</v>
      </c>
      <c r="B230" s="55" t="s">
        <v>42</v>
      </c>
      <c r="C230" s="54" t="s">
        <v>43</v>
      </c>
      <c r="D230" s="54" t="s">
        <v>44</v>
      </c>
      <c r="E230" s="54" t="s">
        <v>45</v>
      </c>
      <c r="F230" s="56" t="s">
        <v>979</v>
      </c>
      <c r="G230" s="48">
        <v>45344.745625000003</v>
      </c>
      <c r="H230" s="56" t="s">
        <v>979</v>
      </c>
      <c r="I230" s="48">
        <v>45344.745625000003</v>
      </c>
      <c r="J230" s="56" t="s">
        <v>979</v>
      </c>
      <c r="K230" s="48">
        <v>45344.745625000003</v>
      </c>
      <c r="L230" s="100" t="s">
        <v>1167</v>
      </c>
      <c r="M230" s="55" t="s">
        <v>48</v>
      </c>
      <c r="N230" s="49" t="s">
        <v>197</v>
      </c>
      <c r="O230" s="49" t="s">
        <v>1304</v>
      </c>
      <c r="P230" s="49" t="s">
        <v>1305</v>
      </c>
      <c r="Q230" s="50" t="s">
        <v>239</v>
      </c>
      <c r="R230" s="57"/>
      <c r="S230" s="49" t="s">
        <v>68</v>
      </c>
      <c r="T230" s="49" t="s">
        <v>125</v>
      </c>
      <c r="U230" s="49" t="s">
        <v>126</v>
      </c>
      <c r="V230" s="49" t="s">
        <v>80</v>
      </c>
      <c r="W230" s="49" t="s">
        <v>81</v>
      </c>
      <c r="X230" s="54" t="s">
        <v>58</v>
      </c>
      <c r="Y230" s="49">
        <v>45349.478402777997</v>
      </c>
      <c r="Z230" s="49" t="s">
        <v>59</v>
      </c>
      <c r="AA230" s="54" t="s">
        <v>74</v>
      </c>
      <c r="AB230" s="54"/>
      <c r="AC230" s="55" t="s">
        <v>82</v>
      </c>
      <c r="AD230" s="55" t="s">
        <v>82</v>
      </c>
    </row>
    <row r="231" spans="1:30" s="58" customFormat="1" ht="57" hidden="1" customHeight="1" x14ac:dyDescent="0.25">
      <c r="A231" s="54">
        <f>+SUBTOTAL(3,$B$11:B231)</f>
        <v>0</v>
      </c>
      <c r="B231" s="55" t="s">
        <v>42</v>
      </c>
      <c r="C231" s="54" t="s">
        <v>43</v>
      </c>
      <c r="D231" s="54" t="s">
        <v>44</v>
      </c>
      <c r="E231" s="54" t="s">
        <v>45</v>
      </c>
      <c r="F231" s="56" t="s">
        <v>980</v>
      </c>
      <c r="G231" s="48">
        <v>45337.758020832996</v>
      </c>
      <c r="H231" s="56" t="s">
        <v>980</v>
      </c>
      <c r="I231" s="48">
        <v>45337.758020832996</v>
      </c>
      <c r="J231" s="56" t="s">
        <v>980</v>
      </c>
      <c r="K231" s="48">
        <v>45337.758020832996</v>
      </c>
      <c r="L231" s="100" t="s">
        <v>1168</v>
      </c>
      <c r="M231" s="55" t="s">
        <v>48</v>
      </c>
      <c r="N231" s="49" t="s">
        <v>242</v>
      </c>
      <c r="O231" s="49" t="s">
        <v>324</v>
      </c>
      <c r="P231" s="49" t="s">
        <v>1306</v>
      </c>
      <c r="Q231" s="50" t="s">
        <v>338</v>
      </c>
      <c r="R231" s="57"/>
      <c r="S231" s="49" t="s">
        <v>68</v>
      </c>
      <c r="T231" s="49" t="s">
        <v>69</v>
      </c>
      <c r="U231" s="49" t="s">
        <v>70</v>
      </c>
      <c r="V231" s="49" t="s">
        <v>80</v>
      </c>
      <c r="W231" s="49" t="s">
        <v>81</v>
      </c>
      <c r="X231" s="54" t="s">
        <v>58</v>
      </c>
      <c r="Y231" s="49"/>
      <c r="Z231" s="49" t="s">
        <v>59</v>
      </c>
      <c r="AA231" s="54" t="s">
        <v>74</v>
      </c>
      <c r="AB231" s="54"/>
      <c r="AC231" s="55" t="s">
        <v>75</v>
      </c>
      <c r="AD231" s="55" t="s">
        <v>75</v>
      </c>
    </row>
    <row r="232" spans="1:30" s="58" customFormat="1" ht="57" hidden="1" customHeight="1" x14ac:dyDescent="0.25">
      <c r="A232" s="54">
        <f>+SUBTOTAL(3,$B$11:B232)</f>
        <v>0</v>
      </c>
      <c r="B232" s="55" t="s">
        <v>108</v>
      </c>
      <c r="C232" s="54" t="s">
        <v>43</v>
      </c>
      <c r="D232" s="54" t="s">
        <v>44</v>
      </c>
      <c r="E232" s="54" t="s">
        <v>45</v>
      </c>
      <c r="F232" s="56" t="s">
        <v>981</v>
      </c>
      <c r="G232" s="48">
        <v>45350.429155092999</v>
      </c>
      <c r="H232" s="56" t="s">
        <v>981</v>
      </c>
      <c r="I232" s="48">
        <v>45350.429155092999</v>
      </c>
      <c r="J232" s="56" t="s">
        <v>981</v>
      </c>
      <c r="K232" s="48">
        <v>45350.429155092999</v>
      </c>
      <c r="L232" s="100" t="s">
        <v>307</v>
      </c>
      <c r="M232" s="55" t="s">
        <v>48</v>
      </c>
      <c r="N232" s="49" t="s">
        <v>242</v>
      </c>
      <c r="O232" s="49" t="s">
        <v>308</v>
      </c>
      <c r="P232" s="49" t="s">
        <v>309</v>
      </c>
      <c r="Q232" s="50" t="s">
        <v>338</v>
      </c>
      <c r="R232" s="57"/>
      <c r="S232" s="49" t="s">
        <v>68</v>
      </c>
      <c r="T232" s="49" t="s">
        <v>156</v>
      </c>
      <c r="U232" s="49" t="s">
        <v>216</v>
      </c>
      <c r="V232" s="49" t="s">
        <v>217</v>
      </c>
      <c r="W232" s="49" t="s">
        <v>218</v>
      </c>
      <c r="X232" s="54" t="s">
        <v>58</v>
      </c>
      <c r="Y232" s="49">
        <v>45350.630081019</v>
      </c>
      <c r="Z232" s="49" t="s">
        <v>105</v>
      </c>
      <c r="AA232" s="54" t="s">
        <v>74</v>
      </c>
      <c r="AB232" s="54"/>
      <c r="AC232" s="55" t="s">
        <v>61</v>
      </c>
      <c r="AD232" s="55" t="s">
        <v>61</v>
      </c>
    </row>
    <row r="233" spans="1:30" s="58" customFormat="1" ht="57" hidden="1" customHeight="1" x14ac:dyDescent="0.25">
      <c r="A233" s="54">
        <f>+SUBTOTAL(3,$B$11:B233)</f>
        <v>0</v>
      </c>
      <c r="B233" s="55" t="s">
        <v>108</v>
      </c>
      <c r="C233" s="54" t="s">
        <v>43</v>
      </c>
      <c r="D233" s="54" t="s">
        <v>44</v>
      </c>
      <c r="E233" s="54" t="s">
        <v>45</v>
      </c>
      <c r="F233" s="56" t="s">
        <v>982</v>
      </c>
      <c r="G233" s="48">
        <v>45330.693252315003</v>
      </c>
      <c r="H233" s="56" t="s">
        <v>982</v>
      </c>
      <c r="I233" s="48">
        <v>45330.693252315003</v>
      </c>
      <c r="J233" s="56" t="s">
        <v>982</v>
      </c>
      <c r="K233" s="48">
        <v>45330.693252315003</v>
      </c>
      <c r="L233" s="100" t="s">
        <v>1169</v>
      </c>
      <c r="M233" s="55" t="s">
        <v>48</v>
      </c>
      <c r="N233" s="49" t="s">
        <v>141</v>
      </c>
      <c r="O233" s="49" t="s">
        <v>227</v>
      </c>
      <c r="P233" s="49" t="s">
        <v>1307</v>
      </c>
      <c r="Q233" s="50" t="s">
        <v>52</v>
      </c>
      <c r="R233" s="57"/>
      <c r="S233" s="49" t="s">
        <v>144</v>
      </c>
      <c r="T233" s="49" t="s">
        <v>576</v>
      </c>
      <c r="U233" s="49" t="s">
        <v>1426</v>
      </c>
      <c r="V233" s="49" t="s">
        <v>147</v>
      </c>
      <c r="W233" s="49" t="s">
        <v>148</v>
      </c>
      <c r="X233" s="54" t="s">
        <v>58</v>
      </c>
      <c r="Y233" s="49"/>
      <c r="Z233" s="49" t="s">
        <v>59</v>
      </c>
      <c r="AA233" s="54" t="s">
        <v>60</v>
      </c>
      <c r="AB233" s="54"/>
      <c r="AC233" s="55" t="s">
        <v>75</v>
      </c>
      <c r="AD233" s="55" t="s">
        <v>75</v>
      </c>
    </row>
    <row r="234" spans="1:30" s="58" customFormat="1" ht="57" hidden="1" customHeight="1" x14ac:dyDescent="0.25">
      <c r="A234" s="54">
        <f>+SUBTOTAL(3,$B$11:B234)</f>
        <v>0</v>
      </c>
      <c r="B234" s="55" t="s">
        <v>42</v>
      </c>
      <c r="C234" s="54" t="s">
        <v>43</v>
      </c>
      <c r="D234" s="54" t="s">
        <v>44</v>
      </c>
      <c r="E234" s="54" t="s">
        <v>45</v>
      </c>
      <c r="F234" s="56" t="s">
        <v>983</v>
      </c>
      <c r="G234" s="48">
        <v>45333.547974537003</v>
      </c>
      <c r="H234" s="56" t="s">
        <v>983</v>
      </c>
      <c r="I234" s="48">
        <v>45333.547974537003</v>
      </c>
      <c r="J234" s="56" t="s">
        <v>983</v>
      </c>
      <c r="K234" s="48">
        <v>45333.547974537003</v>
      </c>
      <c r="L234" s="100" t="s">
        <v>1170</v>
      </c>
      <c r="M234" s="55" t="s">
        <v>48</v>
      </c>
      <c r="N234" s="49" t="s">
        <v>242</v>
      </c>
      <c r="O234" s="49" t="s">
        <v>308</v>
      </c>
      <c r="P234" s="49" t="s">
        <v>1308</v>
      </c>
      <c r="Q234" s="50" t="s">
        <v>338</v>
      </c>
      <c r="R234" s="57"/>
      <c r="S234" s="49" t="s">
        <v>68</v>
      </c>
      <c r="T234" s="49" t="s">
        <v>69</v>
      </c>
      <c r="U234" s="49" t="s">
        <v>327</v>
      </c>
      <c r="V234" s="49" t="s">
        <v>80</v>
      </c>
      <c r="W234" s="49" t="s">
        <v>81</v>
      </c>
      <c r="X234" s="54" t="s">
        <v>58</v>
      </c>
      <c r="Y234" s="49">
        <v>45338.629178240997</v>
      </c>
      <c r="Z234" s="49" t="s">
        <v>59</v>
      </c>
      <c r="AA234" s="54" t="s">
        <v>74</v>
      </c>
      <c r="AB234" s="54"/>
      <c r="AC234" s="55" t="s">
        <v>75</v>
      </c>
      <c r="AD234" s="55" t="s">
        <v>75</v>
      </c>
    </row>
    <row r="235" spans="1:30" s="58" customFormat="1" ht="57" hidden="1" customHeight="1" x14ac:dyDescent="0.25">
      <c r="A235" s="54">
        <f>+SUBTOTAL(3,$B$11:B235)</f>
        <v>0</v>
      </c>
      <c r="B235" s="55" t="s">
        <v>42</v>
      </c>
      <c r="C235" s="54" t="s">
        <v>43</v>
      </c>
      <c r="D235" s="54" t="s">
        <v>44</v>
      </c>
      <c r="E235" s="54" t="s">
        <v>45</v>
      </c>
      <c r="F235" s="56" t="s">
        <v>984</v>
      </c>
      <c r="G235" s="48">
        <v>45328.395162036999</v>
      </c>
      <c r="H235" s="56" t="s">
        <v>984</v>
      </c>
      <c r="I235" s="48">
        <v>45328.395162036999</v>
      </c>
      <c r="J235" s="56" t="s">
        <v>984</v>
      </c>
      <c r="K235" s="48">
        <v>45328.395162036999</v>
      </c>
      <c r="L235" s="100" t="s">
        <v>1171</v>
      </c>
      <c r="M235" s="55" t="s">
        <v>48</v>
      </c>
      <c r="N235" s="49" t="s">
        <v>242</v>
      </c>
      <c r="O235" s="49" t="s">
        <v>243</v>
      </c>
      <c r="P235" s="49" t="s">
        <v>1309</v>
      </c>
      <c r="Q235" s="50" t="s">
        <v>338</v>
      </c>
      <c r="R235" s="57"/>
      <c r="S235" s="49" t="s">
        <v>68</v>
      </c>
      <c r="T235" s="49" t="s">
        <v>321</v>
      </c>
      <c r="U235" s="49" t="s">
        <v>321</v>
      </c>
      <c r="V235" s="49" t="s">
        <v>71</v>
      </c>
      <c r="W235" s="49" t="s">
        <v>72</v>
      </c>
      <c r="X235" s="54" t="s">
        <v>58</v>
      </c>
      <c r="Y235" s="49">
        <v>45330.797037037002</v>
      </c>
      <c r="Z235" s="49" t="s">
        <v>59</v>
      </c>
      <c r="AA235" s="54" t="s">
        <v>74</v>
      </c>
      <c r="AB235" s="54"/>
      <c r="AC235" s="55" t="s">
        <v>75</v>
      </c>
      <c r="AD235" s="55" t="s">
        <v>75</v>
      </c>
    </row>
    <row r="236" spans="1:30" s="58" customFormat="1" ht="57" hidden="1" customHeight="1" x14ac:dyDescent="0.25">
      <c r="A236" s="54">
        <f>+SUBTOTAL(3,$B$11:B236)</f>
        <v>0</v>
      </c>
      <c r="B236" s="55" t="s">
        <v>42</v>
      </c>
      <c r="C236" s="54" t="s">
        <v>43</v>
      </c>
      <c r="D236" s="54" t="s">
        <v>44</v>
      </c>
      <c r="E236" s="54" t="s">
        <v>45</v>
      </c>
      <c r="F236" s="56" t="s">
        <v>985</v>
      </c>
      <c r="G236" s="48">
        <v>45325.661701388999</v>
      </c>
      <c r="H236" s="56" t="s">
        <v>985</v>
      </c>
      <c r="I236" s="48">
        <v>45325.661701388999</v>
      </c>
      <c r="J236" s="56" t="s">
        <v>985</v>
      </c>
      <c r="K236" s="48">
        <v>45325.661701388999</v>
      </c>
      <c r="L236" s="100" t="s">
        <v>1172</v>
      </c>
      <c r="M236" s="55" t="s">
        <v>48</v>
      </c>
      <c r="N236" s="49" t="s">
        <v>242</v>
      </c>
      <c r="O236" s="49" t="s">
        <v>409</v>
      </c>
      <c r="P236" s="49" t="s">
        <v>1310</v>
      </c>
      <c r="Q236" s="50" t="s">
        <v>338</v>
      </c>
      <c r="R236" s="57"/>
      <c r="S236" s="49" t="s">
        <v>68</v>
      </c>
      <c r="T236" s="49" t="s">
        <v>167</v>
      </c>
      <c r="U236" s="49" t="s">
        <v>168</v>
      </c>
      <c r="V236" s="49" t="s">
        <v>80</v>
      </c>
      <c r="W236" s="49" t="s">
        <v>81</v>
      </c>
      <c r="X236" s="54" t="s">
        <v>58</v>
      </c>
      <c r="Y236" s="49">
        <v>45327.753680556001</v>
      </c>
      <c r="Z236" s="49" t="s">
        <v>59</v>
      </c>
      <c r="AA236" s="54" t="s">
        <v>74</v>
      </c>
      <c r="AB236" s="54"/>
      <c r="AC236" s="55" t="s">
        <v>117</v>
      </c>
      <c r="AD236" s="55" t="s">
        <v>117</v>
      </c>
    </row>
    <row r="237" spans="1:30" s="58" customFormat="1" ht="57" hidden="1" customHeight="1" x14ac:dyDescent="0.25">
      <c r="A237" s="54">
        <f>+SUBTOTAL(3,$B$11:B237)</f>
        <v>0</v>
      </c>
      <c r="B237" s="55" t="s">
        <v>42</v>
      </c>
      <c r="C237" s="54" t="s">
        <v>43</v>
      </c>
      <c r="D237" s="54" t="s">
        <v>44</v>
      </c>
      <c r="E237" s="54" t="s">
        <v>45</v>
      </c>
      <c r="F237" s="56" t="s">
        <v>986</v>
      </c>
      <c r="G237" s="48">
        <v>45323.562199073996</v>
      </c>
      <c r="H237" s="56" t="s">
        <v>986</v>
      </c>
      <c r="I237" s="48">
        <v>45323.562199073996</v>
      </c>
      <c r="J237" s="56" t="s">
        <v>986</v>
      </c>
      <c r="K237" s="48">
        <v>45323.562199073996</v>
      </c>
      <c r="L237" s="100" t="s">
        <v>1173</v>
      </c>
      <c r="M237" s="55" t="s">
        <v>48</v>
      </c>
      <c r="N237" s="49" t="s">
        <v>242</v>
      </c>
      <c r="O237" s="49" t="s">
        <v>324</v>
      </c>
      <c r="P237" s="49" t="s">
        <v>1311</v>
      </c>
      <c r="Q237" s="50" t="s">
        <v>338</v>
      </c>
      <c r="R237" s="57"/>
      <c r="S237" s="49" t="s">
        <v>68</v>
      </c>
      <c r="T237" s="49" t="s">
        <v>161</v>
      </c>
      <c r="U237" s="49" t="s">
        <v>162</v>
      </c>
      <c r="V237" s="49" t="s">
        <v>71</v>
      </c>
      <c r="W237" s="49" t="s">
        <v>72</v>
      </c>
      <c r="X237" s="54" t="s">
        <v>58</v>
      </c>
      <c r="Y237" s="49">
        <v>45328.719872684997</v>
      </c>
      <c r="Z237" s="49" t="s">
        <v>59</v>
      </c>
      <c r="AA237" s="54" t="s">
        <v>74</v>
      </c>
      <c r="AB237" s="54"/>
      <c r="AC237" s="55" t="s">
        <v>75</v>
      </c>
      <c r="AD237" s="55" t="s">
        <v>75</v>
      </c>
    </row>
    <row r="238" spans="1:30" s="58" customFormat="1" ht="57" hidden="1" customHeight="1" x14ac:dyDescent="0.25">
      <c r="A238" s="54">
        <f>+SUBTOTAL(3,$B$11:B238)</f>
        <v>0</v>
      </c>
      <c r="B238" s="55" t="s">
        <v>42</v>
      </c>
      <c r="C238" s="54" t="s">
        <v>43</v>
      </c>
      <c r="D238" s="54" t="s">
        <v>44</v>
      </c>
      <c r="E238" s="54" t="s">
        <v>45</v>
      </c>
      <c r="F238" s="56" t="s">
        <v>987</v>
      </c>
      <c r="G238" s="48">
        <v>45337.487222222</v>
      </c>
      <c r="H238" s="56" t="s">
        <v>987</v>
      </c>
      <c r="I238" s="48">
        <v>45337.487222222</v>
      </c>
      <c r="J238" s="56" t="s">
        <v>987</v>
      </c>
      <c r="K238" s="48">
        <v>45337.487222222</v>
      </c>
      <c r="L238" s="100" t="s">
        <v>1174</v>
      </c>
      <c r="M238" s="55" t="s">
        <v>48</v>
      </c>
      <c r="N238" s="49" t="s">
        <v>242</v>
      </c>
      <c r="O238" s="49" t="s">
        <v>308</v>
      </c>
      <c r="P238" s="49" t="s">
        <v>1312</v>
      </c>
      <c r="Q238" s="50" t="s">
        <v>338</v>
      </c>
      <c r="R238" s="57"/>
      <c r="S238" s="49" t="s">
        <v>68</v>
      </c>
      <c r="T238" s="49" t="s">
        <v>69</v>
      </c>
      <c r="U238" s="49" t="s">
        <v>89</v>
      </c>
      <c r="V238" s="49" t="s">
        <v>80</v>
      </c>
      <c r="W238" s="49" t="s">
        <v>81</v>
      </c>
      <c r="X238" s="54" t="s">
        <v>58</v>
      </c>
      <c r="Y238" s="49">
        <v>45345.674953704001</v>
      </c>
      <c r="Z238" s="49" t="s">
        <v>59</v>
      </c>
      <c r="AA238" s="54" t="s">
        <v>74</v>
      </c>
      <c r="AB238" s="54"/>
      <c r="AC238" s="55" t="s">
        <v>75</v>
      </c>
      <c r="AD238" s="55" t="s">
        <v>75</v>
      </c>
    </row>
    <row r="239" spans="1:30" s="58" customFormat="1" ht="57" hidden="1" customHeight="1" x14ac:dyDescent="0.25">
      <c r="A239" s="54">
        <f>+SUBTOTAL(3,$B$11:B239)</f>
        <v>0</v>
      </c>
      <c r="B239" s="55" t="s">
        <v>406</v>
      </c>
      <c r="C239" s="54" t="s">
        <v>43</v>
      </c>
      <c r="D239" s="54" t="s">
        <v>44</v>
      </c>
      <c r="E239" s="54" t="s">
        <v>45</v>
      </c>
      <c r="F239" s="56" t="s">
        <v>988</v>
      </c>
      <c r="G239" s="48">
        <v>45351.810682869997</v>
      </c>
      <c r="H239" s="56" t="s">
        <v>988</v>
      </c>
      <c r="I239" s="48">
        <v>45351.810682869997</v>
      </c>
      <c r="J239" s="56" t="s">
        <v>988</v>
      </c>
      <c r="K239" s="48">
        <v>45351.810682869997</v>
      </c>
      <c r="L239" s="100" t="s">
        <v>1175</v>
      </c>
      <c r="M239" s="55" t="s">
        <v>111</v>
      </c>
      <c r="N239" s="49" t="s">
        <v>242</v>
      </c>
      <c r="O239" s="49" t="s">
        <v>308</v>
      </c>
      <c r="P239" s="49" t="s">
        <v>1313</v>
      </c>
      <c r="Q239" s="50" t="s">
        <v>338</v>
      </c>
      <c r="R239" s="57"/>
      <c r="S239" s="49" t="s">
        <v>1427</v>
      </c>
      <c r="T239" s="49" t="s">
        <v>1428</v>
      </c>
      <c r="U239" s="49" t="s">
        <v>1429</v>
      </c>
      <c r="V239" s="49" t="s">
        <v>264</v>
      </c>
      <c r="W239" s="49" t="s">
        <v>1453</v>
      </c>
      <c r="X239" s="54" t="s">
        <v>58</v>
      </c>
      <c r="Y239" s="49"/>
      <c r="Z239" s="49" t="s">
        <v>59</v>
      </c>
      <c r="AA239" s="54" t="s">
        <v>74</v>
      </c>
      <c r="AB239" s="54"/>
      <c r="AC239" s="54" t="s">
        <v>82</v>
      </c>
      <c r="AD239" s="54" t="s">
        <v>82</v>
      </c>
    </row>
    <row r="240" spans="1:30" s="58" customFormat="1" ht="57" hidden="1" customHeight="1" x14ac:dyDescent="0.25">
      <c r="A240" s="54">
        <f>+SUBTOTAL(3,$B$11:B240)</f>
        <v>0</v>
      </c>
      <c r="B240" s="55" t="s">
        <v>42</v>
      </c>
      <c r="C240" s="54" t="s">
        <v>43</v>
      </c>
      <c r="D240" s="54" t="s">
        <v>44</v>
      </c>
      <c r="E240" s="54" t="s">
        <v>45</v>
      </c>
      <c r="F240" s="56" t="s">
        <v>989</v>
      </c>
      <c r="G240" s="48">
        <v>45324.939756943997</v>
      </c>
      <c r="H240" s="56" t="s">
        <v>989</v>
      </c>
      <c r="I240" s="48">
        <v>45324.939756943997</v>
      </c>
      <c r="J240" s="56" t="s">
        <v>989</v>
      </c>
      <c r="K240" s="48">
        <v>45324.939756943997</v>
      </c>
      <c r="L240" s="100" t="s">
        <v>307</v>
      </c>
      <c r="M240" s="55" t="s">
        <v>48</v>
      </c>
      <c r="N240" s="49" t="s">
        <v>242</v>
      </c>
      <c r="O240" s="49" t="s">
        <v>308</v>
      </c>
      <c r="P240" s="49" t="s">
        <v>309</v>
      </c>
      <c r="Q240" s="50" t="s">
        <v>338</v>
      </c>
      <c r="R240" s="57"/>
      <c r="S240" s="49" t="s">
        <v>361</v>
      </c>
      <c r="T240" s="49" t="s">
        <v>362</v>
      </c>
      <c r="U240" s="49" t="s">
        <v>363</v>
      </c>
      <c r="V240" s="49" t="s">
        <v>56</v>
      </c>
      <c r="W240" s="49" t="s">
        <v>57</v>
      </c>
      <c r="X240" s="54" t="s">
        <v>58</v>
      </c>
      <c r="Y240" s="49">
        <v>45327.495995370002</v>
      </c>
      <c r="Z240" s="49" t="s">
        <v>105</v>
      </c>
      <c r="AA240" s="54" t="s">
        <v>74</v>
      </c>
      <c r="AB240" s="54"/>
      <c r="AC240" s="55" t="s">
        <v>61</v>
      </c>
      <c r="AD240" s="55" t="s">
        <v>61</v>
      </c>
    </row>
    <row r="241" spans="1:30" s="58" customFormat="1" ht="57" hidden="1" customHeight="1" x14ac:dyDescent="0.25">
      <c r="A241" s="54">
        <f>+SUBTOTAL(3,$B$11:B241)</f>
        <v>0</v>
      </c>
      <c r="B241" s="55" t="s">
        <v>42</v>
      </c>
      <c r="C241" s="54" t="s">
        <v>43</v>
      </c>
      <c r="D241" s="54" t="s">
        <v>44</v>
      </c>
      <c r="E241" s="54" t="s">
        <v>45</v>
      </c>
      <c r="F241" s="56" t="s">
        <v>990</v>
      </c>
      <c r="G241" s="48">
        <v>45338.434386574001</v>
      </c>
      <c r="H241" s="56" t="s">
        <v>990</v>
      </c>
      <c r="I241" s="48">
        <v>45338.434386574001</v>
      </c>
      <c r="J241" s="56" t="s">
        <v>990</v>
      </c>
      <c r="K241" s="48">
        <v>45338.434386574001</v>
      </c>
      <c r="L241" s="100" t="s">
        <v>307</v>
      </c>
      <c r="M241" s="55" t="s">
        <v>48</v>
      </c>
      <c r="N241" s="49" t="s">
        <v>242</v>
      </c>
      <c r="O241" s="49" t="s">
        <v>308</v>
      </c>
      <c r="P241" s="49" t="s">
        <v>309</v>
      </c>
      <c r="Q241" s="50" t="s">
        <v>338</v>
      </c>
      <c r="R241" s="57"/>
      <c r="S241" s="49" t="s">
        <v>68</v>
      </c>
      <c r="T241" s="49" t="s">
        <v>156</v>
      </c>
      <c r="U241" s="49" t="s">
        <v>216</v>
      </c>
      <c r="V241" s="49" t="s">
        <v>217</v>
      </c>
      <c r="W241" s="49" t="s">
        <v>218</v>
      </c>
      <c r="X241" s="54" t="s">
        <v>58</v>
      </c>
      <c r="Y241" s="49">
        <v>45341.708298611004</v>
      </c>
      <c r="Z241" s="49" t="s">
        <v>105</v>
      </c>
      <c r="AA241" s="54" t="s">
        <v>74</v>
      </c>
      <c r="AB241" s="54"/>
      <c r="AC241" s="55" t="s">
        <v>61</v>
      </c>
      <c r="AD241" s="55" t="s">
        <v>61</v>
      </c>
    </row>
    <row r="242" spans="1:30" s="58" customFormat="1" ht="57" hidden="1" customHeight="1" x14ac:dyDescent="0.25">
      <c r="A242" s="54">
        <f>+SUBTOTAL(3,$B$11:B242)</f>
        <v>0</v>
      </c>
      <c r="B242" s="55" t="s">
        <v>108</v>
      </c>
      <c r="C242" s="54" t="s">
        <v>43</v>
      </c>
      <c r="D242" s="54" t="s">
        <v>44</v>
      </c>
      <c r="E242" s="54" t="s">
        <v>45</v>
      </c>
      <c r="F242" s="56" t="s">
        <v>991</v>
      </c>
      <c r="G242" s="48">
        <v>45342.711886573998</v>
      </c>
      <c r="H242" s="56" t="s">
        <v>991</v>
      </c>
      <c r="I242" s="48">
        <v>45342.711886573998</v>
      </c>
      <c r="J242" s="56" t="s">
        <v>991</v>
      </c>
      <c r="K242" s="48">
        <v>45342.711886573998</v>
      </c>
      <c r="L242" s="100" t="s">
        <v>307</v>
      </c>
      <c r="M242" s="55" t="s">
        <v>48</v>
      </c>
      <c r="N242" s="49" t="s">
        <v>242</v>
      </c>
      <c r="O242" s="49" t="s">
        <v>308</v>
      </c>
      <c r="P242" s="49" t="s">
        <v>1314</v>
      </c>
      <c r="Q242" s="50" t="s">
        <v>338</v>
      </c>
      <c r="R242" s="57"/>
      <c r="S242" s="49" t="s">
        <v>68</v>
      </c>
      <c r="T242" s="49" t="s">
        <v>156</v>
      </c>
      <c r="U242" s="49" t="s">
        <v>216</v>
      </c>
      <c r="V242" s="49" t="s">
        <v>217</v>
      </c>
      <c r="W242" s="49" t="s">
        <v>218</v>
      </c>
      <c r="X242" s="54" t="s">
        <v>58</v>
      </c>
      <c r="Y242" s="49">
        <v>45343.512349536999</v>
      </c>
      <c r="Z242" s="49" t="s">
        <v>105</v>
      </c>
      <c r="AA242" s="54" t="s">
        <v>74</v>
      </c>
      <c r="AB242" s="54"/>
      <c r="AC242" s="55" t="s">
        <v>61</v>
      </c>
      <c r="AD242" s="55" t="s">
        <v>61</v>
      </c>
    </row>
    <row r="243" spans="1:30" s="58" customFormat="1" ht="57" hidden="1" customHeight="1" x14ac:dyDescent="0.25">
      <c r="A243" s="54">
        <f>+SUBTOTAL(3,$B$11:B243)</f>
        <v>0</v>
      </c>
      <c r="B243" s="55" t="s">
        <v>108</v>
      </c>
      <c r="C243" s="54" t="s">
        <v>43</v>
      </c>
      <c r="D243" s="54" t="s">
        <v>44</v>
      </c>
      <c r="E243" s="54" t="s">
        <v>45</v>
      </c>
      <c r="F243" s="56" t="s">
        <v>992</v>
      </c>
      <c r="G243" s="48">
        <v>45350.520127315001</v>
      </c>
      <c r="H243" s="56" t="s">
        <v>992</v>
      </c>
      <c r="I243" s="48">
        <v>45350.520127315001</v>
      </c>
      <c r="J243" s="56" t="s">
        <v>992</v>
      </c>
      <c r="K243" s="48">
        <v>45350.520127315001</v>
      </c>
      <c r="L243" s="100" t="s">
        <v>374</v>
      </c>
      <c r="M243" s="55" t="s">
        <v>111</v>
      </c>
      <c r="N243" s="49" t="s">
        <v>242</v>
      </c>
      <c r="O243" s="49" t="s">
        <v>308</v>
      </c>
      <c r="P243" s="49" t="s">
        <v>375</v>
      </c>
      <c r="Q243" s="50" t="s">
        <v>683</v>
      </c>
      <c r="R243" s="57"/>
      <c r="S243" s="49" t="s">
        <v>68</v>
      </c>
      <c r="T243" s="49" t="s">
        <v>156</v>
      </c>
      <c r="U243" s="49" t="s">
        <v>216</v>
      </c>
      <c r="V243" s="49" t="s">
        <v>217</v>
      </c>
      <c r="W243" s="49" t="s">
        <v>218</v>
      </c>
      <c r="X243" s="54" t="s">
        <v>58</v>
      </c>
      <c r="Y243" s="49">
        <v>45351.512476852004</v>
      </c>
      <c r="Z243" s="49" t="s">
        <v>105</v>
      </c>
      <c r="AA243" s="54" t="s">
        <v>74</v>
      </c>
      <c r="AB243" s="54"/>
      <c r="AC243" s="55" t="s">
        <v>61</v>
      </c>
      <c r="AD243" s="55" t="s">
        <v>61</v>
      </c>
    </row>
    <row r="244" spans="1:30" s="58" customFormat="1" ht="57" hidden="1" customHeight="1" x14ac:dyDescent="0.25">
      <c r="A244" s="54">
        <f>+SUBTOTAL(3,$B$11:B244)</f>
        <v>0</v>
      </c>
      <c r="B244" s="55" t="s">
        <v>42</v>
      </c>
      <c r="C244" s="54" t="s">
        <v>43</v>
      </c>
      <c r="D244" s="54" t="s">
        <v>44</v>
      </c>
      <c r="E244" s="54" t="s">
        <v>45</v>
      </c>
      <c r="F244" s="56" t="s">
        <v>993</v>
      </c>
      <c r="G244" s="48">
        <v>45342.663888889001</v>
      </c>
      <c r="H244" s="56" t="s">
        <v>993</v>
      </c>
      <c r="I244" s="48">
        <v>45342.663888889001</v>
      </c>
      <c r="J244" s="56" t="s">
        <v>993</v>
      </c>
      <c r="K244" s="48">
        <v>45342.663888889001</v>
      </c>
      <c r="L244" s="100" t="s">
        <v>1176</v>
      </c>
      <c r="M244" s="55" t="s">
        <v>48</v>
      </c>
      <c r="N244" s="49" t="s">
        <v>242</v>
      </c>
      <c r="O244" s="49" t="s">
        <v>1315</v>
      </c>
      <c r="P244" s="49" t="s">
        <v>1316</v>
      </c>
      <c r="Q244" s="50" t="s">
        <v>338</v>
      </c>
      <c r="R244" s="57"/>
      <c r="S244" s="49" t="s">
        <v>68</v>
      </c>
      <c r="T244" s="49" t="s">
        <v>321</v>
      </c>
      <c r="U244" s="49" t="s">
        <v>321</v>
      </c>
      <c r="V244" s="49" t="s">
        <v>71</v>
      </c>
      <c r="W244" s="49" t="s">
        <v>72</v>
      </c>
      <c r="X244" s="54" t="s">
        <v>58</v>
      </c>
      <c r="Y244" s="49">
        <v>45349.428136574003</v>
      </c>
      <c r="Z244" s="49" t="s">
        <v>59</v>
      </c>
      <c r="AA244" s="54" t="s">
        <v>74</v>
      </c>
      <c r="AB244" s="54"/>
      <c r="AC244" s="55" t="s">
        <v>117</v>
      </c>
      <c r="AD244" s="55" t="s">
        <v>117</v>
      </c>
    </row>
    <row r="245" spans="1:30" s="58" customFormat="1" ht="57" hidden="1" customHeight="1" x14ac:dyDescent="0.25">
      <c r="A245" s="54">
        <f>+SUBTOTAL(3,$B$11:B245)</f>
        <v>0</v>
      </c>
      <c r="B245" s="55" t="s">
        <v>108</v>
      </c>
      <c r="C245" s="54" t="s">
        <v>43</v>
      </c>
      <c r="D245" s="54" t="s">
        <v>44</v>
      </c>
      <c r="E245" s="54" t="s">
        <v>45</v>
      </c>
      <c r="F245" s="56" t="s">
        <v>994</v>
      </c>
      <c r="G245" s="48">
        <v>45345.461157407</v>
      </c>
      <c r="H245" s="56" t="s">
        <v>994</v>
      </c>
      <c r="I245" s="48">
        <v>45345.461157407</v>
      </c>
      <c r="J245" s="56" t="s">
        <v>994</v>
      </c>
      <c r="K245" s="48">
        <v>45345.461157407</v>
      </c>
      <c r="L245" s="100" t="s">
        <v>307</v>
      </c>
      <c r="M245" s="55" t="s">
        <v>48</v>
      </c>
      <c r="N245" s="49" t="s">
        <v>242</v>
      </c>
      <c r="O245" s="49" t="s">
        <v>308</v>
      </c>
      <c r="P245" s="49" t="s">
        <v>309</v>
      </c>
      <c r="Q245" s="50" t="s">
        <v>338</v>
      </c>
      <c r="R245" s="57"/>
      <c r="S245" s="49" t="s">
        <v>68</v>
      </c>
      <c r="T245" s="49" t="s">
        <v>156</v>
      </c>
      <c r="U245" s="49" t="s">
        <v>216</v>
      </c>
      <c r="V245" s="49" t="s">
        <v>217</v>
      </c>
      <c r="W245" s="49" t="s">
        <v>218</v>
      </c>
      <c r="X245" s="54" t="s">
        <v>58</v>
      </c>
      <c r="Y245" s="49">
        <v>45345.676701388998</v>
      </c>
      <c r="Z245" s="49" t="s">
        <v>105</v>
      </c>
      <c r="AA245" s="54" t="s">
        <v>74</v>
      </c>
      <c r="AB245" s="54"/>
      <c r="AC245" s="55" t="s">
        <v>61</v>
      </c>
      <c r="AD245" s="55" t="s">
        <v>61</v>
      </c>
    </row>
    <row r="246" spans="1:30" s="58" customFormat="1" ht="57" hidden="1" customHeight="1" x14ac:dyDescent="0.25">
      <c r="A246" s="54">
        <f>+SUBTOTAL(3,$B$11:B246)</f>
        <v>0</v>
      </c>
      <c r="B246" s="55" t="s">
        <v>42</v>
      </c>
      <c r="C246" s="54" t="s">
        <v>43</v>
      </c>
      <c r="D246" s="54" t="s">
        <v>44</v>
      </c>
      <c r="E246" s="54" t="s">
        <v>45</v>
      </c>
      <c r="F246" s="56" t="s">
        <v>995</v>
      </c>
      <c r="G246" s="48">
        <v>45350.658032407002</v>
      </c>
      <c r="H246" s="56" t="s">
        <v>995</v>
      </c>
      <c r="I246" s="48">
        <v>45350.658032407002</v>
      </c>
      <c r="J246" s="56" t="s">
        <v>995</v>
      </c>
      <c r="K246" s="48">
        <v>45350.658032407002</v>
      </c>
      <c r="L246" s="100" t="s">
        <v>1174</v>
      </c>
      <c r="M246" s="55" t="s">
        <v>48</v>
      </c>
      <c r="N246" s="49" t="s">
        <v>242</v>
      </c>
      <c r="O246" s="49" t="s">
        <v>308</v>
      </c>
      <c r="P246" s="49" t="s">
        <v>1312</v>
      </c>
      <c r="Q246" s="50" t="s">
        <v>338</v>
      </c>
      <c r="R246" s="57"/>
      <c r="S246" s="49" t="s">
        <v>68</v>
      </c>
      <c r="T246" s="49" t="s">
        <v>69</v>
      </c>
      <c r="U246" s="49" t="s">
        <v>89</v>
      </c>
      <c r="V246" s="49" t="s">
        <v>80</v>
      </c>
      <c r="W246" s="49" t="s">
        <v>81</v>
      </c>
      <c r="X246" s="54" t="s">
        <v>58</v>
      </c>
      <c r="Y246" s="49"/>
      <c r="Z246" s="49" t="s">
        <v>59</v>
      </c>
      <c r="AA246" s="54" t="s">
        <v>74</v>
      </c>
      <c r="AB246" s="54"/>
      <c r="AC246" s="55" t="s">
        <v>117</v>
      </c>
      <c r="AD246" s="55" t="s">
        <v>117</v>
      </c>
    </row>
    <row r="247" spans="1:30" s="58" customFormat="1" ht="57" hidden="1" customHeight="1" x14ac:dyDescent="0.25">
      <c r="A247" s="54">
        <f>+SUBTOTAL(3,$B$11:B247)</f>
        <v>0</v>
      </c>
      <c r="B247" s="55" t="s">
        <v>42</v>
      </c>
      <c r="C247" s="54" t="s">
        <v>43</v>
      </c>
      <c r="D247" s="54" t="s">
        <v>44</v>
      </c>
      <c r="E247" s="54" t="s">
        <v>45</v>
      </c>
      <c r="F247" s="56" t="s">
        <v>996</v>
      </c>
      <c r="G247" s="48">
        <v>45327.495659722001</v>
      </c>
      <c r="H247" s="56" t="s">
        <v>996</v>
      </c>
      <c r="I247" s="48">
        <v>45327.495659722001</v>
      </c>
      <c r="J247" s="56" t="s">
        <v>996</v>
      </c>
      <c r="K247" s="48">
        <v>45327.495659722001</v>
      </c>
      <c r="L247" s="100" t="s">
        <v>1177</v>
      </c>
      <c r="M247" s="55" t="s">
        <v>111</v>
      </c>
      <c r="N247" s="49" t="s">
        <v>191</v>
      </c>
      <c r="O247" s="49" t="s">
        <v>371</v>
      </c>
      <c r="P247" s="49" t="s">
        <v>1317</v>
      </c>
      <c r="Q247" s="50" t="s">
        <v>320</v>
      </c>
      <c r="R247" s="57"/>
      <c r="S247" s="49" t="s">
        <v>68</v>
      </c>
      <c r="T247" s="49" t="s">
        <v>69</v>
      </c>
      <c r="U247" s="49" t="s">
        <v>396</v>
      </c>
      <c r="V247" s="49" t="s">
        <v>115</v>
      </c>
      <c r="W247" s="49" t="s">
        <v>116</v>
      </c>
      <c r="X247" s="54" t="s">
        <v>58</v>
      </c>
      <c r="Y247" s="49">
        <v>45338.717418981003</v>
      </c>
      <c r="Z247" s="49" t="s">
        <v>59</v>
      </c>
      <c r="AA247" s="54" t="s">
        <v>74</v>
      </c>
      <c r="AB247" s="54"/>
      <c r="AC247" s="55" t="s">
        <v>82</v>
      </c>
      <c r="AD247" s="55" t="s">
        <v>82</v>
      </c>
    </row>
    <row r="248" spans="1:30" s="58" customFormat="1" ht="57" hidden="1" customHeight="1" x14ac:dyDescent="0.25">
      <c r="A248" s="54">
        <f>+SUBTOTAL(3,$B$11:B248)</f>
        <v>0</v>
      </c>
      <c r="B248" s="55" t="s">
        <v>42</v>
      </c>
      <c r="C248" s="54" t="s">
        <v>43</v>
      </c>
      <c r="D248" s="54" t="s">
        <v>44</v>
      </c>
      <c r="E248" s="54" t="s">
        <v>45</v>
      </c>
      <c r="F248" s="56" t="s">
        <v>997</v>
      </c>
      <c r="G248" s="48">
        <v>45345.807280093002</v>
      </c>
      <c r="H248" s="56" t="s">
        <v>997</v>
      </c>
      <c r="I248" s="48">
        <v>45345.807280093002</v>
      </c>
      <c r="J248" s="56" t="s">
        <v>997</v>
      </c>
      <c r="K248" s="48">
        <v>45345.807280093002</v>
      </c>
      <c r="L248" s="100" t="s">
        <v>205</v>
      </c>
      <c r="M248" s="55" t="s">
        <v>111</v>
      </c>
      <c r="N248" s="49" t="s">
        <v>191</v>
      </c>
      <c r="O248" s="49" t="s">
        <v>192</v>
      </c>
      <c r="P248" s="49" t="s">
        <v>206</v>
      </c>
      <c r="Q248" s="50" t="s">
        <v>320</v>
      </c>
      <c r="R248" s="57"/>
      <c r="S248" s="49" t="s">
        <v>1430</v>
      </c>
      <c r="T248" s="49" t="s">
        <v>1431</v>
      </c>
      <c r="U248" s="49" t="s">
        <v>1432</v>
      </c>
      <c r="V248" s="49" t="s">
        <v>98</v>
      </c>
      <c r="W248" s="49" t="s">
        <v>99</v>
      </c>
      <c r="X248" s="54" t="s">
        <v>58</v>
      </c>
      <c r="Y248" s="49">
        <v>45349.667210647996</v>
      </c>
      <c r="Z248" s="49" t="s">
        <v>59</v>
      </c>
      <c r="AA248" s="54" t="s">
        <v>74</v>
      </c>
      <c r="AB248" s="54"/>
      <c r="AC248" s="55" t="s">
        <v>61</v>
      </c>
      <c r="AD248" s="55" t="s">
        <v>61</v>
      </c>
    </row>
    <row r="249" spans="1:30" s="58" customFormat="1" ht="57" hidden="1" customHeight="1" x14ac:dyDescent="0.25">
      <c r="A249" s="54">
        <f>+SUBTOTAL(3,$B$11:B249)</f>
        <v>0</v>
      </c>
      <c r="B249" s="55" t="s">
        <v>42</v>
      </c>
      <c r="C249" s="54" t="s">
        <v>43</v>
      </c>
      <c r="D249" s="54" t="s">
        <v>44</v>
      </c>
      <c r="E249" s="54" t="s">
        <v>45</v>
      </c>
      <c r="F249" s="56" t="s">
        <v>998</v>
      </c>
      <c r="G249" s="48">
        <v>45327.544687499998</v>
      </c>
      <c r="H249" s="56" t="s">
        <v>998</v>
      </c>
      <c r="I249" s="48">
        <v>45327.544687499998</v>
      </c>
      <c r="J249" s="56" t="s">
        <v>998</v>
      </c>
      <c r="K249" s="48">
        <v>45327.544687499998</v>
      </c>
      <c r="L249" s="100" t="s">
        <v>1178</v>
      </c>
      <c r="M249" s="55" t="s">
        <v>48</v>
      </c>
      <c r="N249" s="49" t="s">
        <v>191</v>
      </c>
      <c r="O249" s="49" t="s">
        <v>371</v>
      </c>
      <c r="P249" s="49" t="s">
        <v>486</v>
      </c>
      <c r="Q249" s="50" t="s">
        <v>320</v>
      </c>
      <c r="R249" s="57"/>
      <c r="S249" s="49" t="s">
        <v>68</v>
      </c>
      <c r="T249" s="49" t="s">
        <v>69</v>
      </c>
      <c r="U249" s="49" t="s">
        <v>89</v>
      </c>
      <c r="V249" s="49" t="s">
        <v>80</v>
      </c>
      <c r="W249" s="49" t="s">
        <v>81</v>
      </c>
      <c r="X249" s="54" t="s">
        <v>58</v>
      </c>
      <c r="Y249" s="49">
        <v>45341.550729167</v>
      </c>
      <c r="Z249" s="49" t="s">
        <v>59</v>
      </c>
      <c r="AA249" s="54" t="s">
        <v>74</v>
      </c>
      <c r="AB249" s="54"/>
      <c r="AC249" s="55" t="s">
        <v>82</v>
      </c>
      <c r="AD249" s="55" t="s">
        <v>82</v>
      </c>
    </row>
    <row r="250" spans="1:30" s="58" customFormat="1" ht="57" hidden="1" customHeight="1" x14ac:dyDescent="0.25">
      <c r="A250" s="54">
        <f>+SUBTOTAL(3,$B$11:B250)</f>
        <v>0</v>
      </c>
      <c r="B250" s="55" t="s">
        <v>42</v>
      </c>
      <c r="C250" s="54" t="s">
        <v>43</v>
      </c>
      <c r="D250" s="54" t="s">
        <v>44</v>
      </c>
      <c r="E250" s="54" t="s">
        <v>45</v>
      </c>
      <c r="F250" s="56" t="s">
        <v>999</v>
      </c>
      <c r="G250" s="48">
        <v>45323.562037037002</v>
      </c>
      <c r="H250" s="56" t="s">
        <v>999</v>
      </c>
      <c r="I250" s="48">
        <v>45323.562037037002</v>
      </c>
      <c r="J250" s="56" t="s">
        <v>999</v>
      </c>
      <c r="K250" s="48">
        <v>45323.562037037002</v>
      </c>
      <c r="L250" s="100" t="s">
        <v>1179</v>
      </c>
      <c r="M250" s="55" t="s">
        <v>48</v>
      </c>
      <c r="N250" s="49" t="s">
        <v>191</v>
      </c>
      <c r="O250" s="49" t="s">
        <v>371</v>
      </c>
      <c r="P250" s="49" t="s">
        <v>1318</v>
      </c>
      <c r="Q250" s="50" t="s">
        <v>320</v>
      </c>
      <c r="R250" s="57"/>
      <c r="S250" s="49" t="s">
        <v>144</v>
      </c>
      <c r="T250" s="49" t="s">
        <v>576</v>
      </c>
      <c r="U250" s="49" t="s">
        <v>1426</v>
      </c>
      <c r="V250" s="49" t="s">
        <v>1450</v>
      </c>
      <c r="W250" s="49" t="s">
        <v>148</v>
      </c>
      <c r="X250" s="54" t="s">
        <v>58</v>
      </c>
      <c r="Y250" s="49">
        <v>45334.362858795997</v>
      </c>
      <c r="Z250" s="49" t="s">
        <v>59</v>
      </c>
      <c r="AA250" s="54" t="s">
        <v>74</v>
      </c>
      <c r="AB250" s="54"/>
      <c r="AC250" s="55" t="s">
        <v>82</v>
      </c>
      <c r="AD250" s="55" t="s">
        <v>82</v>
      </c>
    </row>
    <row r="251" spans="1:30" s="58" customFormat="1" ht="57" hidden="1" customHeight="1" x14ac:dyDescent="0.25">
      <c r="A251" s="54">
        <f>+SUBTOTAL(3,$B$11:B251)</f>
        <v>0</v>
      </c>
      <c r="B251" s="55" t="s">
        <v>42</v>
      </c>
      <c r="C251" s="54" t="s">
        <v>43</v>
      </c>
      <c r="D251" s="54" t="s">
        <v>44</v>
      </c>
      <c r="E251" s="54" t="s">
        <v>45</v>
      </c>
      <c r="F251" s="56" t="s">
        <v>1000</v>
      </c>
      <c r="G251" s="48">
        <v>45335.655706019003</v>
      </c>
      <c r="H251" s="56" t="s">
        <v>1000</v>
      </c>
      <c r="I251" s="48">
        <v>45335.655706019003</v>
      </c>
      <c r="J251" s="56" t="s">
        <v>1000</v>
      </c>
      <c r="K251" s="48">
        <v>45335.655706019003</v>
      </c>
      <c r="L251" s="100" t="s">
        <v>1180</v>
      </c>
      <c r="M251" s="55" t="s">
        <v>48</v>
      </c>
      <c r="N251" s="49" t="s">
        <v>191</v>
      </c>
      <c r="O251" s="49" t="s">
        <v>1319</v>
      </c>
      <c r="P251" s="49" t="s">
        <v>1320</v>
      </c>
      <c r="Q251" s="50" t="s">
        <v>320</v>
      </c>
      <c r="R251" s="57"/>
      <c r="S251" s="49" t="s">
        <v>68</v>
      </c>
      <c r="T251" s="49" t="s">
        <v>156</v>
      </c>
      <c r="U251" s="49" t="s">
        <v>157</v>
      </c>
      <c r="V251" s="49" t="s">
        <v>98</v>
      </c>
      <c r="W251" s="49" t="s">
        <v>99</v>
      </c>
      <c r="X251" s="54" t="s">
        <v>58</v>
      </c>
      <c r="Y251" s="49">
        <v>45342.384189814999</v>
      </c>
      <c r="Z251" s="49" t="s">
        <v>59</v>
      </c>
      <c r="AA251" s="54" t="s">
        <v>74</v>
      </c>
      <c r="AB251" s="54"/>
      <c r="AC251" s="55" t="s">
        <v>82</v>
      </c>
      <c r="AD251" s="55" t="s">
        <v>82</v>
      </c>
    </row>
    <row r="252" spans="1:30" s="58" customFormat="1" ht="57" hidden="1" customHeight="1" x14ac:dyDescent="0.25">
      <c r="A252" s="54">
        <f>+SUBTOTAL(3,$B$11:B252)</f>
        <v>0</v>
      </c>
      <c r="B252" s="55" t="s">
        <v>42</v>
      </c>
      <c r="C252" s="54" t="s">
        <v>43</v>
      </c>
      <c r="D252" s="54" t="s">
        <v>44</v>
      </c>
      <c r="E252" s="54" t="s">
        <v>45</v>
      </c>
      <c r="F252" s="56" t="s">
        <v>1001</v>
      </c>
      <c r="G252" s="48">
        <v>45330.845567130003</v>
      </c>
      <c r="H252" s="56" t="s">
        <v>1001</v>
      </c>
      <c r="I252" s="48">
        <v>45330.845567130003</v>
      </c>
      <c r="J252" s="56" t="s">
        <v>1001</v>
      </c>
      <c r="K252" s="48">
        <v>45330.845567130003</v>
      </c>
      <c r="L252" s="100" t="s">
        <v>1181</v>
      </c>
      <c r="M252" s="55" t="s">
        <v>48</v>
      </c>
      <c r="N252" s="49" t="s">
        <v>191</v>
      </c>
      <c r="O252" s="49" t="s">
        <v>214</v>
      </c>
      <c r="P252" s="49" t="s">
        <v>1321</v>
      </c>
      <c r="Q252" s="50" t="s">
        <v>320</v>
      </c>
      <c r="R252" s="57"/>
      <c r="S252" s="49" t="s">
        <v>68</v>
      </c>
      <c r="T252" s="49" t="s">
        <v>69</v>
      </c>
      <c r="U252" s="49" t="s">
        <v>79</v>
      </c>
      <c r="V252" s="49" t="s">
        <v>80</v>
      </c>
      <c r="W252" s="49" t="s">
        <v>81</v>
      </c>
      <c r="X252" s="54" t="s">
        <v>58</v>
      </c>
      <c r="Y252" s="49">
        <v>45341.533877315</v>
      </c>
      <c r="Z252" s="49" t="s">
        <v>59</v>
      </c>
      <c r="AA252" s="54" t="s">
        <v>74</v>
      </c>
      <c r="AB252" s="54"/>
      <c r="AC252" s="55" t="s">
        <v>75</v>
      </c>
      <c r="AD252" s="55" t="s">
        <v>75</v>
      </c>
    </row>
    <row r="253" spans="1:30" s="58" customFormat="1" ht="57" hidden="1" customHeight="1" x14ac:dyDescent="0.25">
      <c r="A253" s="54">
        <f>+SUBTOTAL(3,$B$11:B253)</f>
        <v>0</v>
      </c>
      <c r="B253" s="55" t="s">
        <v>42</v>
      </c>
      <c r="C253" s="54" t="s">
        <v>43</v>
      </c>
      <c r="D253" s="54" t="s">
        <v>44</v>
      </c>
      <c r="E253" s="54" t="s">
        <v>45</v>
      </c>
      <c r="F253" s="56" t="s">
        <v>1002</v>
      </c>
      <c r="G253" s="48">
        <v>45331.746342592996</v>
      </c>
      <c r="H253" s="56" t="s">
        <v>1002</v>
      </c>
      <c r="I253" s="48">
        <v>45331.746342592996</v>
      </c>
      <c r="J253" s="56" t="s">
        <v>1002</v>
      </c>
      <c r="K253" s="48">
        <v>45331.746342592996</v>
      </c>
      <c r="L253" s="100" t="s">
        <v>190</v>
      </c>
      <c r="M253" s="55" t="s">
        <v>48</v>
      </c>
      <c r="N253" s="49" t="s">
        <v>191</v>
      </c>
      <c r="O253" s="49" t="s">
        <v>192</v>
      </c>
      <c r="P253" s="49" t="s">
        <v>193</v>
      </c>
      <c r="Q253" s="50" t="s">
        <v>320</v>
      </c>
      <c r="R253" s="57"/>
      <c r="S253" s="49" t="s">
        <v>68</v>
      </c>
      <c r="T253" s="49" t="s">
        <v>96</v>
      </c>
      <c r="U253" s="49" t="s">
        <v>194</v>
      </c>
      <c r="V253" s="49" t="s">
        <v>98</v>
      </c>
      <c r="W253" s="49" t="s">
        <v>99</v>
      </c>
      <c r="X253" s="54" t="s">
        <v>58</v>
      </c>
      <c r="Y253" s="49">
        <v>45345.724872685001</v>
      </c>
      <c r="Z253" s="49" t="s">
        <v>59</v>
      </c>
      <c r="AA253" s="54" t="s">
        <v>74</v>
      </c>
      <c r="AB253" s="54"/>
      <c r="AC253" s="55" t="s">
        <v>82</v>
      </c>
      <c r="AD253" s="55" t="s">
        <v>82</v>
      </c>
    </row>
    <row r="254" spans="1:30" s="58" customFormat="1" ht="57" hidden="1" customHeight="1" x14ac:dyDescent="0.25">
      <c r="A254" s="54">
        <f>+SUBTOTAL(3,$B$11:B254)</f>
        <v>0</v>
      </c>
      <c r="B254" s="55" t="s">
        <v>42</v>
      </c>
      <c r="C254" s="54" t="s">
        <v>43</v>
      </c>
      <c r="D254" s="54" t="s">
        <v>44</v>
      </c>
      <c r="E254" s="54" t="s">
        <v>45</v>
      </c>
      <c r="F254" s="56" t="s">
        <v>1003</v>
      </c>
      <c r="G254" s="48">
        <v>45327.477731480998</v>
      </c>
      <c r="H254" s="56" t="s">
        <v>1003</v>
      </c>
      <c r="I254" s="48">
        <v>45327.477731480998</v>
      </c>
      <c r="J254" s="56" t="s">
        <v>1003</v>
      </c>
      <c r="K254" s="48">
        <v>45327.477731480998</v>
      </c>
      <c r="L254" s="100" t="s">
        <v>1177</v>
      </c>
      <c r="M254" s="55" t="s">
        <v>111</v>
      </c>
      <c r="N254" s="49" t="s">
        <v>191</v>
      </c>
      <c r="O254" s="49" t="s">
        <v>371</v>
      </c>
      <c r="P254" s="49" t="s">
        <v>1317</v>
      </c>
      <c r="Q254" s="50" t="s">
        <v>320</v>
      </c>
      <c r="R254" s="57"/>
      <c r="S254" s="49" t="s">
        <v>68</v>
      </c>
      <c r="T254" s="49" t="s">
        <v>96</v>
      </c>
      <c r="U254" s="49" t="s">
        <v>194</v>
      </c>
      <c r="V254" s="49" t="s">
        <v>98</v>
      </c>
      <c r="W254" s="49" t="s">
        <v>99</v>
      </c>
      <c r="X254" s="54" t="s">
        <v>58</v>
      </c>
      <c r="Y254" s="49">
        <v>45335.597407407004</v>
      </c>
      <c r="Z254" s="49" t="s">
        <v>59</v>
      </c>
      <c r="AA254" s="54" t="s">
        <v>74</v>
      </c>
      <c r="AB254" s="54"/>
      <c r="AC254" s="55" t="s">
        <v>82</v>
      </c>
      <c r="AD254" s="55" t="s">
        <v>82</v>
      </c>
    </row>
    <row r="255" spans="1:30" s="58" customFormat="1" ht="57" hidden="1" customHeight="1" x14ac:dyDescent="0.25">
      <c r="A255" s="54">
        <f>+SUBTOTAL(3,$B$11:B255)</f>
        <v>0</v>
      </c>
      <c r="B255" s="55" t="s">
        <v>42</v>
      </c>
      <c r="C255" s="54" t="s">
        <v>43</v>
      </c>
      <c r="D255" s="54" t="s">
        <v>44</v>
      </c>
      <c r="E255" s="54" t="s">
        <v>45</v>
      </c>
      <c r="F255" s="56" t="s">
        <v>1004</v>
      </c>
      <c r="G255" s="48">
        <v>45336.525729166999</v>
      </c>
      <c r="H255" s="56" t="s">
        <v>1004</v>
      </c>
      <c r="I255" s="48">
        <v>45336.525729166999</v>
      </c>
      <c r="J255" s="56" t="s">
        <v>1004</v>
      </c>
      <c r="K255" s="48">
        <v>45336.525729166999</v>
      </c>
      <c r="L255" s="100" t="s">
        <v>1182</v>
      </c>
      <c r="M255" s="55" t="s">
        <v>48</v>
      </c>
      <c r="N255" s="49" t="s">
        <v>191</v>
      </c>
      <c r="O255" s="49" t="s">
        <v>332</v>
      </c>
      <c r="P255" s="49" t="s">
        <v>1322</v>
      </c>
      <c r="Q255" s="50" t="s">
        <v>320</v>
      </c>
      <c r="R255" s="57"/>
      <c r="S255" s="49" t="s">
        <v>68</v>
      </c>
      <c r="T255" s="49" t="s">
        <v>137</v>
      </c>
      <c r="U255" s="49" t="s">
        <v>138</v>
      </c>
      <c r="V255" s="49" t="s">
        <v>115</v>
      </c>
      <c r="W255" s="49" t="s">
        <v>116</v>
      </c>
      <c r="X255" s="54" t="s">
        <v>58</v>
      </c>
      <c r="Y255" s="49">
        <v>45343.722372684999</v>
      </c>
      <c r="Z255" s="49" t="s">
        <v>59</v>
      </c>
      <c r="AA255" s="54" t="s">
        <v>74</v>
      </c>
      <c r="AB255" s="54"/>
      <c r="AC255" s="55" t="s">
        <v>82</v>
      </c>
      <c r="AD255" s="55" t="s">
        <v>82</v>
      </c>
    </row>
    <row r="256" spans="1:30" s="58" customFormat="1" ht="57" hidden="1" customHeight="1" x14ac:dyDescent="0.25">
      <c r="A256" s="54">
        <f>+SUBTOTAL(3,$B$11:B256)</f>
        <v>0</v>
      </c>
      <c r="B256" s="55" t="s">
        <v>42</v>
      </c>
      <c r="C256" s="54" t="s">
        <v>43</v>
      </c>
      <c r="D256" s="54" t="s">
        <v>44</v>
      </c>
      <c r="E256" s="54" t="s">
        <v>45</v>
      </c>
      <c r="F256" s="56" t="s">
        <v>1005</v>
      </c>
      <c r="G256" s="48">
        <v>45339.026655093003</v>
      </c>
      <c r="H256" s="56" t="s">
        <v>1005</v>
      </c>
      <c r="I256" s="48">
        <v>45339.026655093003</v>
      </c>
      <c r="J256" s="56" t="s">
        <v>1005</v>
      </c>
      <c r="K256" s="48">
        <v>45339.026655093003</v>
      </c>
      <c r="L256" s="100" t="s">
        <v>1183</v>
      </c>
      <c r="M256" s="55" t="s">
        <v>48</v>
      </c>
      <c r="N256" s="49" t="s">
        <v>191</v>
      </c>
      <c r="O256" s="49" t="s">
        <v>1323</v>
      </c>
      <c r="P256" s="49" t="s">
        <v>1324</v>
      </c>
      <c r="Q256" s="50" t="s">
        <v>320</v>
      </c>
      <c r="R256" s="57"/>
      <c r="S256" s="49" t="s">
        <v>68</v>
      </c>
      <c r="T256" s="49" t="s">
        <v>296</v>
      </c>
      <c r="U256" s="49" t="s">
        <v>475</v>
      </c>
      <c r="V256" s="49" t="s">
        <v>80</v>
      </c>
      <c r="W256" s="49" t="s">
        <v>81</v>
      </c>
      <c r="X256" s="54" t="s">
        <v>58</v>
      </c>
      <c r="Y256" s="49">
        <v>45343.448090277998</v>
      </c>
      <c r="Z256" s="49" t="s">
        <v>59</v>
      </c>
      <c r="AA256" s="54" t="s">
        <v>74</v>
      </c>
      <c r="AB256" s="54"/>
      <c r="AC256" s="55" t="s">
        <v>82</v>
      </c>
      <c r="AD256" s="55" t="s">
        <v>82</v>
      </c>
    </row>
    <row r="257" spans="1:30" s="58" customFormat="1" ht="57" hidden="1" customHeight="1" x14ac:dyDescent="0.25">
      <c r="A257" s="54">
        <f>+SUBTOTAL(3,$B$11:B257)</f>
        <v>0</v>
      </c>
      <c r="B257" s="55" t="s">
        <v>42</v>
      </c>
      <c r="C257" s="54" t="s">
        <v>43</v>
      </c>
      <c r="D257" s="54" t="s">
        <v>44</v>
      </c>
      <c r="E257" s="54" t="s">
        <v>45</v>
      </c>
      <c r="F257" s="56" t="s">
        <v>1006</v>
      </c>
      <c r="G257" s="48">
        <v>45342.628645833</v>
      </c>
      <c r="H257" s="56" t="s">
        <v>1006</v>
      </c>
      <c r="I257" s="48">
        <v>45342.628645833</v>
      </c>
      <c r="J257" s="56" t="s">
        <v>1006</v>
      </c>
      <c r="K257" s="48">
        <v>45342.628645833</v>
      </c>
      <c r="L257" s="100" t="s">
        <v>1184</v>
      </c>
      <c r="M257" s="55" t="s">
        <v>48</v>
      </c>
      <c r="N257" s="49" t="s">
        <v>141</v>
      </c>
      <c r="O257" s="49" t="s">
        <v>554</v>
      </c>
      <c r="P257" s="49" t="s">
        <v>1325</v>
      </c>
      <c r="Q257" s="50" t="s">
        <v>320</v>
      </c>
      <c r="R257" s="57"/>
      <c r="S257" s="49" t="s">
        <v>68</v>
      </c>
      <c r="T257" s="49" t="s">
        <v>137</v>
      </c>
      <c r="U257" s="49" t="s">
        <v>564</v>
      </c>
      <c r="V257" s="49" t="s">
        <v>270</v>
      </c>
      <c r="W257" s="49" t="s">
        <v>271</v>
      </c>
      <c r="X257" s="54" t="s">
        <v>58</v>
      </c>
      <c r="Y257" s="49">
        <v>45345.633912037003</v>
      </c>
      <c r="Z257" s="49" t="s">
        <v>59</v>
      </c>
      <c r="AA257" s="54" t="s">
        <v>74</v>
      </c>
      <c r="AB257" s="54"/>
      <c r="AC257" s="55" t="s">
        <v>75</v>
      </c>
      <c r="AD257" s="55" t="s">
        <v>75</v>
      </c>
    </row>
    <row r="258" spans="1:30" s="58" customFormat="1" ht="57" hidden="1" customHeight="1" x14ac:dyDescent="0.25">
      <c r="A258" s="54">
        <f>+SUBTOTAL(3,$B$11:B258)</f>
        <v>0</v>
      </c>
      <c r="B258" s="55" t="s">
        <v>42</v>
      </c>
      <c r="C258" s="54" t="s">
        <v>43</v>
      </c>
      <c r="D258" s="54" t="s">
        <v>44</v>
      </c>
      <c r="E258" s="54" t="s">
        <v>45</v>
      </c>
      <c r="F258" s="56" t="s">
        <v>1007</v>
      </c>
      <c r="G258" s="48">
        <v>45342.795370369997</v>
      </c>
      <c r="H258" s="56" t="s">
        <v>1007</v>
      </c>
      <c r="I258" s="48">
        <v>45342.795370369997</v>
      </c>
      <c r="J258" s="56" t="s">
        <v>1007</v>
      </c>
      <c r="K258" s="48">
        <v>45342.795370369997</v>
      </c>
      <c r="L258" s="100" t="s">
        <v>1185</v>
      </c>
      <c r="M258" s="55" t="s">
        <v>48</v>
      </c>
      <c r="N258" s="49" t="s">
        <v>191</v>
      </c>
      <c r="O258" s="49" t="s">
        <v>332</v>
      </c>
      <c r="P258" s="49" t="s">
        <v>631</v>
      </c>
      <c r="Q258" s="50" t="s">
        <v>320</v>
      </c>
      <c r="R258" s="57"/>
      <c r="S258" s="49" t="s">
        <v>68</v>
      </c>
      <c r="T258" s="49" t="s">
        <v>125</v>
      </c>
      <c r="U258" s="49" t="s">
        <v>126</v>
      </c>
      <c r="V258" s="49" t="s">
        <v>80</v>
      </c>
      <c r="W258" s="49" t="s">
        <v>81</v>
      </c>
      <c r="X258" s="54" t="s">
        <v>58</v>
      </c>
      <c r="Y258" s="49">
        <v>45345.637395833</v>
      </c>
      <c r="Z258" s="49" t="s">
        <v>59</v>
      </c>
      <c r="AA258" s="54" t="s">
        <v>74</v>
      </c>
      <c r="AB258" s="54"/>
      <c r="AC258" s="55" t="s">
        <v>82</v>
      </c>
      <c r="AD258" s="55" t="s">
        <v>82</v>
      </c>
    </row>
    <row r="259" spans="1:30" s="58" customFormat="1" ht="57" hidden="1" customHeight="1" x14ac:dyDescent="0.25">
      <c r="A259" s="54">
        <f>+SUBTOTAL(3,$B$11:B259)</f>
        <v>0</v>
      </c>
      <c r="B259" s="55" t="s">
        <v>42</v>
      </c>
      <c r="C259" s="54" t="s">
        <v>43</v>
      </c>
      <c r="D259" s="54" t="s">
        <v>44</v>
      </c>
      <c r="E259" s="54" t="s">
        <v>45</v>
      </c>
      <c r="F259" s="56" t="s">
        <v>1008</v>
      </c>
      <c r="G259" s="48">
        <v>45344.652662036999</v>
      </c>
      <c r="H259" s="56" t="s">
        <v>1008</v>
      </c>
      <c r="I259" s="48">
        <v>45344.652662036999</v>
      </c>
      <c r="J259" s="56" t="s">
        <v>1008</v>
      </c>
      <c r="K259" s="48">
        <v>45344.652662036999</v>
      </c>
      <c r="L259" s="100" t="s">
        <v>205</v>
      </c>
      <c r="M259" s="55" t="s">
        <v>48</v>
      </c>
      <c r="N259" s="49" t="s">
        <v>191</v>
      </c>
      <c r="O259" s="49" t="s">
        <v>192</v>
      </c>
      <c r="P259" s="49" t="s">
        <v>206</v>
      </c>
      <c r="Q259" s="50" t="s">
        <v>52</v>
      </c>
      <c r="R259" s="57"/>
      <c r="S259" s="49" t="s">
        <v>68</v>
      </c>
      <c r="T259" s="49" t="s">
        <v>156</v>
      </c>
      <c r="U259" s="49" t="s">
        <v>216</v>
      </c>
      <c r="V259" s="49" t="s">
        <v>115</v>
      </c>
      <c r="W259" s="49" t="s">
        <v>116</v>
      </c>
      <c r="X259" s="54" t="s">
        <v>58</v>
      </c>
      <c r="Y259" s="49">
        <v>45352.394513888998</v>
      </c>
      <c r="Z259" s="49" t="s">
        <v>59</v>
      </c>
      <c r="AA259" s="54" t="s">
        <v>74</v>
      </c>
      <c r="AB259" s="54"/>
      <c r="AC259" s="55" t="s">
        <v>61</v>
      </c>
      <c r="AD259" s="55" t="s">
        <v>61</v>
      </c>
    </row>
    <row r="260" spans="1:30" s="58" customFormat="1" ht="57" hidden="1" customHeight="1" x14ac:dyDescent="0.25">
      <c r="A260" s="54">
        <f>+SUBTOTAL(3,$B$11:B260)</f>
        <v>0</v>
      </c>
      <c r="B260" s="55" t="s">
        <v>42</v>
      </c>
      <c r="C260" s="54" t="s">
        <v>43</v>
      </c>
      <c r="D260" s="54" t="s">
        <v>44</v>
      </c>
      <c r="E260" s="54" t="s">
        <v>45</v>
      </c>
      <c r="F260" s="56" t="s">
        <v>1009</v>
      </c>
      <c r="G260" s="48">
        <v>45344.652175925999</v>
      </c>
      <c r="H260" s="56" t="s">
        <v>1009</v>
      </c>
      <c r="I260" s="48">
        <v>45344.652175925999</v>
      </c>
      <c r="J260" s="56" t="s">
        <v>1009</v>
      </c>
      <c r="K260" s="48">
        <v>45344.652175925999</v>
      </c>
      <c r="L260" s="100" t="s">
        <v>205</v>
      </c>
      <c r="M260" s="55" t="s">
        <v>48</v>
      </c>
      <c r="N260" s="49" t="s">
        <v>191</v>
      </c>
      <c r="O260" s="49" t="s">
        <v>192</v>
      </c>
      <c r="P260" s="49" t="s">
        <v>206</v>
      </c>
      <c r="Q260" s="50" t="s">
        <v>52</v>
      </c>
      <c r="R260" s="57"/>
      <c r="S260" s="49" t="s">
        <v>68</v>
      </c>
      <c r="T260" s="49" t="s">
        <v>156</v>
      </c>
      <c r="U260" s="49" t="s">
        <v>216</v>
      </c>
      <c r="V260" s="49" t="s">
        <v>217</v>
      </c>
      <c r="W260" s="49" t="s">
        <v>218</v>
      </c>
      <c r="X260" s="54" t="s">
        <v>58</v>
      </c>
      <c r="Y260" s="49">
        <v>45352.393993056001</v>
      </c>
      <c r="Z260" s="49" t="s">
        <v>59</v>
      </c>
      <c r="AA260" s="54" t="s">
        <v>74</v>
      </c>
      <c r="AB260" s="54"/>
      <c r="AC260" s="55" t="s">
        <v>61</v>
      </c>
      <c r="AD260" s="55" t="s">
        <v>61</v>
      </c>
    </row>
    <row r="261" spans="1:30" s="58" customFormat="1" ht="57" hidden="1" customHeight="1" x14ac:dyDescent="0.25">
      <c r="A261" s="54">
        <f>+SUBTOTAL(3,$B$11:B261)</f>
        <v>0</v>
      </c>
      <c r="B261" s="55" t="s">
        <v>42</v>
      </c>
      <c r="C261" s="54" t="s">
        <v>43</v>
      </c>
      <c r="D261" s="54" t="s">
        <v>44</v>
      </c>
      <c r="E261" s="54" t="s">
        <v>45</v>
      </c>
      <c r="F261" s="56" t="s">
        <v>1010</v>
      </c>
      <c r="G261" s="48">
        <v>45344.643194443997</v>
      </c>
      <c r="H261" s="56" t="s">
        <v>1010</v>
      </c>
      <c r="I261" s="48">
        <v>45344.643194443997</v>
      </c>
      <c r="J261" s="56" t="s">
        <v>1010</v>
      </c>
      <c r="K261" s="48">
        <v>45344.643194443997</v>
      </c>
      <c r="L261" s="100" t="s">
        <v>205</v>
      </c>
      <c r="M261" s="55" t="s">
        <v>48</v>
      </c>
      <c r="N261" s="49" t="s">
        <v>191</v>
      </c>
      <c r="O261" s="49" t="s">
        <v>192</v>
      </c>
      <c r="P261" s="49" t="s">
        <v>206</v>
      </c>
      <c r="Q261" s="50" t="s">
        <v>1419</v>
      </c>
      <c r="R261" s="57"/>
      <c r="S261" s="49" t="s">
        <v>68</v>
      </c>
      <c r="T261" s="49" t="s">
        <v>156</v>
      </c>
      <c r="U261" s="49" t="s">
        <v>216</v>
      </c>
      <c r="V261" s="49" t="s">
        <v>217</v>
      </c>
      <c r="W261" s="49" t="s">
        <v>218</v>
      </c>
      <c r="X261" s="54" t="s">
        <v>58</v>
      </c>
      <c r="Y261" s="49">
        <v>45352.393576388997</v>
      </c>
      <c r="Z261" s="49" t="s">
        <v>59</v>
      </c>
      <c r="AA261" s="54" t="s">
        <v>74</v>
      </c>
      <c r="AB261" s="54"/>
      <c r="AC261" s="55" t="s">
        <v>61</v>
      </c>
      <c r="AD261" s="55" t="s">
        <v>61</v>
      </c>
    </row>
    <row r="262" spans="1:30" s="58" customFormat="1" ht="57" hidden="1" customHeight="1" x14ac:dyDescent="0.25">
      <c r="A262" s="54">
        <f>+SUBTOTAL(3,$B$11:B262)</f>
        <v>0</v>
      </c>
      <c r="B262" s="55" t="s">
        <v>108</v>
      </c>
      <c r="C262" s="54" t="s">
        <v>43</v>
      </c>
      <c r="D262" s="54" t="s">
        <v>44</v>
      </c>
      <c r="E262" s="54" t="s">
        <v>45</v>
      </c>
      <c r="F262" s="56" t="s">
        <v>1011</v>
      </c>
      <c r="G262" s="48">
        <v>45349.448148148003</v>
      </c>
      <c r="H262" s="56" t="s">
        <v>1011</v>
      </c>
      <c r="I262" s="48">
        <v>45349.448148148003</v>
      </c>
      <c r="J262" s="56" t="s">
        <v>1011</v>
      </c>
      <c r="K262" s="48">
        <v>45349.448148148003</v>
      </c>
      <c r="L262" s="100" t="s">
        <v>1186</v>
      </c>
      <c r="M262" s="55" t="s">
        <v>48</v>
      </c>
      <c r="N262" s="49" t="s">
        <v>379</v>
      </c>
      <c r="O262" s="49" t="s">
        <v>394</v>
      </c>
      <c r="P262" s="49" t="s">
        <v>395</v>
      </c>
      <c r="Q262" s="50" t="s">
        <v>391</v>
      </c>
      <c r="R262" s="57"/>
      <c r="S262" s="49" t="s">
        <v>68</v>
      </c>
      <c r="T262" s="49" t="s">
        <v>69</v>
      </c>
      <c r="U262" s="49" t="s">
        <v>70</v>
      </c>
      <c r="V262" s="49" t="s">
        <v>71</v>
      </c>
      <c r="W262" s="49" t="s">
        <v>72</v>
      </c>
      <c r="X262" s="54" t="s">
        <v>58</v>
      </c>
      <c r="Y262" s="49"/>
      <c r="Z262" s="49" t="s">
        <v>59</v>
      </c>
      <c r="AA262" s="54" t="s">
        <v>74</v>
      </c>
      <c r="AB262" s="54"/>
      <c r="AC262" s="55" t="s">
        <v>75</v>
      </c>
      <c r="AD262" s="55" t="s">
        <v>75</v>
      </c>
    </row>
    <row r="263" spans="1:30" s="58" customFormat="1" ht="57" hidden="1" customHeight="1" x14ac:dyDescent="0.25">
      <c r="A263" s="54">
        <f>+SUBTOTAL(3,$B$11:B263)</f>
        <v>0</v>
      </c>
      <c r="B263" s="55" t="s">
        <v>42</v>
      </c>
      <c r="C263" s="54" t="s">
        <v>43</v>
      </c>
      <c r="D263" s="54" t="s">
        <v>44</v>
      </c>
      <c r="E263" s="54" t="s">
        <v>45</v>
      </c>
      <c r="F263" s="56" t="s">
        <v>1012</v>
      </c>
      <c r="G263" s="48">
        <v>45342.715439815001</v>
      </c>
      <c r="H263" s="56" t="s">
        <v>1012</v>
      </c>
      <c r="I263" s="48">
        <v>45342.715439815001</v>
      </c>
      <c r="J263" s="56" t="s">
        <v>1012</v>
      </c>
      <c r="K263" s="48">
        <v>45342.715439815001</v>
      </c>
      <c r="L263" s="100" t="s">
        <v>1187</v>
      </c>
      <c r="M263" s="55" t="s">
        <v>48</v>
      </c>
      <c r="N263" s="49" t="s">
        <v>141</v>
      </c>
      <c r="O263" s="49" t="s">
        <v>586</v>
      </c>
      <c r="P263" s="49" t="s">
        <v>1326</v>
      </c>
      <c r="Q263" s="50" t="s">
        <v>52</v>
      </c>
      <c r="R263" s="57"/>
      <c r="S263" s="49" t="s">
        <v>68</v>
      </c>
      <c r="T263" s="49" t="s">
        <v>156</v>
      </c>
      <c r="U263" s="49" t="s">
        <v>157</v>
      </c>
      <c r="V263" s="49" t="s">
        <v>1450</v>
      </c>
      <c r="W263" s="49" t="s">
        <v>148</v>
      </c>
      <c r="X263" s="54" t="s">
        <v>58</v>
      </c>
      <c r="Y263" s="49"/>
      <c r="Z263" s="49" t="s">
        <v>59</v>
      </c>
      <c r="AA263" s="54" t="s">
        <v>60</v>
      </c>
      <c r="AB263" s="54"/>
      <c r="AC263" s="55" t="s">
        <v>75</v>
      </c>
      <c r="AD263" s="55" t="s">
        <v>75</v>
      </c>
    </row>
    <row r="264" spans="1:30" s="58" customFormat="1" ht="57" hidden="1" customHeight="1" x14ac:dyDescent="0.25">
      <c r="A264" s="54">
        <f>+SUBTOTAL(3,$B$11:B264)</f>
        <v>0</v>
      </c>
      <c r="B264" s="55" t="s">
        <v>108</v>
      </c>
      <c r="C264" s="54" t="s">
        <v>43</v>
      </c>
      <c r="D264" s="54" t="s">
        <v>44</v>
      </c>
      <c r="E264" s="54" t="s">
        <v>45</v>
      </c>
      <c r="F264" s="56" t="s">
        <v>1013</v>
      </c>
      <c r="G264" s="48">
        <v>45324.471990741004</v>
      </c>
      <c r="H264" s="56" t="s">
        <v>1013</v>
      </c>
      <c r="I264" s="48">
        <v>45324.471990741004</v>
      </c>
      <c r="J264" s="56" t="s">
        <v>1013</v>
      </c>
      <c r="K264" s="48">
        <v>45324.471990741004</v>
      </c>
      <c r="L264" s="100" t="s">
        <v>213</v>
      </c>
      <c r="M264" s="55" t="s">
        <v>48</v>
      </c>
      <c r="N264" s="49" t="s">
        <v>191</v>
      </c>
      <c r="O264" s="49" t="s">
        <v>246</v>
      </c>
      <c r="P264" s="49" t="s">
        <v>247</v>
      </c>
      <c r="Q264" s="50" t="s">
        <v>52</v>
      </c>
      <c r="R264" s="57"/>
      <c r="S264" s="49" t="s">
        <v>68</v>
      </c>
      <c r="T264" s="49" t="s">
        <v>321</v>
      </c>
      <c r="U264" s="49" t="s">
        <v>321</v>
      </c>
      <c r="V264" s="49" t="s">
        <v>71</v>
      </c>
      <c r="W264" s="49" t="s">
        <v>72</v>
      </c>
      <c r="X264" s="54" t="s">
        <v>58</v>
      </c>
      <c r="Y264" s="49">
        <v>45330.792465277998</v>
      </c>
      <c r="Z264" s="49" t="s">
        <v>105</v>
      </c>
      <c r="AA264" s="54" t="s">
        <v>60</v>
      </c>
      <c r="AB264" s="54"/>
      <c r="AC264" s="55" t="s">
        <v>61</v>
      </c>
      <c r="AD264" s="55" t="s">
        <v>61</v>
      </c>
    </row>
    <row r="265" spans="1:30" s="58" customFormat="1" ht="57" hidden="1" customHeight="1" x14ac:dyDescent="0.25">
      <c r="A265" s="54">
        <f>+SUBTOTAL(3,$B$11:B265)</f>
        <v>0</v>
      </c>
      <c r="B265" s="55" t="s">
        <v>42</v>
      </c>
      <c r="C265" s="54" t="s">
        <v>43</v>
      </c>
      <c r="D265" s="54" t="s">
        <v>44</v>
      </c>
      <c r="E265" s="54" t="s">
        <v>45</v>
      </c>
      <c r="F265" s="56" t="s">
        <v>1014</v>
      </c>
      <c r="G265" s="48">
        <v>45350.427453703996</v>
      </c>
      <c r="H265" s="56" t="s">
        <v>1014</v>
      </c>
      <c r="I265" s="48">
        <v>45350.427453703996</v>
      </c>
      <c r="J265" s="56" t="s">
        <v>1014</v>
      </c>
      <c r="K265" s="48">
        <v>45350.427453703996</v>
      </c>
      <c r="L265" s="100" t="s">
        <v>1188</v>
      </c>
      <c r="M265" s="55" t="s">
        <v>48</v>
      </c>
      <c r="N265" s="49" t="s">
        <v>379</v>
      </c>
      <c r="O265" s="49" t="s">
        <v>1327</v>
      </c>
      <c r="P265" s="49" t="s">
        <v>604</v>
      </c>
      <c r="Q265" s="50" t="s">
        <v>391</v>
      </c>
      <c r="R265" s="57"/>
      <c r="S265" s="49" t="s">
        <v>68</v>
      </c>
      <c r="T265" s="49" t="s">
        <v>125</v>
      </c>
      <c r="U265" s="49" t="s">
        <v>224</v>
      </c>
      <c r="V265" s="49" t="s">
        <v>80</v>
      </c>
      <c r="W265" s="49" t="s">
        <v>81</v>
      </c>
      <c r="X265" s="54" t="s">
        <v>58</v>
      </c>
      <c r="Y265" s="49"/>
      <c r="Z265" s="49" t="s">
        <v>59</v>
      </c>
      <c r="AA265" s="54" t="s">
        <v>74</v>
      </c>
      <c r="AB265" s="54"/>
      <c r="AC265" s="55" t="s">
        <v>117</v>
      </c>
      <c r="AD265" s="55" t="s">
        <v>117</v>
      </c>
    </row>
    <row r="266" spans="1:30" s="58" customFormat="1" ht="57" hidden="1" customHeight="1" x14ac:dyDescent="0.25">
      <c r="A266" s="54">
        <f>+SUBTOTAL(3,$B$11:B266)</f>
        <v>0</v>
      </c>
      <c r="B266" s="55" t="s">
        <v>42</v>
      </c>
      <c r="C266" s="54" t="s">
        <v>43</v>
      </c>
      <c r="D266" s="54" t="s">
        <v>44</v>
      </c>
      <c r="E266" s="54" t="s">
        <v>45</v>
      </c>
      <c r="F266" s="56" t="s">
        <v>1015</v>
      </c>
      <c r="G266" s="48">
        <v>45345.032546296003</v>
      </c>
      <c r="H266" s="56" t="s">
        <v>1015</v>
      </c>
      <c r="I266" s="48">
        <v>45345.032546296003</v>
      </c>
      <c r="J266" s="56" t="s">
        <v>1015</v>
      </c>
      <c r="K266" s="48">
        <v>45345.032546296003</v>
      </c>
      <c r="L266" s="100" t="s">
        <v>1189</v>
      </c>
      <c r="M266" s="55" t="s">
        <v>48</v>
      </c>
      <c r="N266" s="49" t="s">
        <v>379</v>
      </c>
      <c r="O266" s="49" t="s">
        <v>438</v>
      </c>
      <c r="P266" s="49" t="s">
        <v>1325</v>
      </c>
      <c r="Q266" s="50" t="s">
        <v>391</v>
      </c>
      <c r="R266" s="57"/>
      <c r="S266" s="49" t="s">
        <v>68</v>
      </c>
      <c r="T266" s="49" t="s">
        <v>96</v>
      </c>
      <c r="U266" s="49" t="s">
        <v>97</v>
      </c>
      <c r="V266" s="49" t="s">
        <v>98</v>
      </c>
      <c r="W266" s="49" t="s">
        <v>99</v>
      </c>
      <c r="X266" s="54" t="s">
        <v>58</v>
      </c>
      <c r="Y266" s="49"/>
      <c r="Z266" s="49" t="s">
        <v>59</v>
      </c>
      <c r="AA266" s="54" t="s">
        <v>74</v>
      </c>
      <c r="AB266" s="54"/>
      <c r="AC266" s="55" t="s">
        <v>75</v>
      </c>
      <c r="AD266" s="55" t="s">
        <v>75</v>
      </c>
    </row>
    <row r="267" spans="1:30" s="58" customFormat="1" ht="57" hidden="1" customHeight="1" x14ac:dyDescent="0.25">
      <c r="A267" s="54">
        <f>+SUBTOTAL(3,$B$11:B267)</f>
        <v>0</v>
      </c>
      <c r="B267" s="55" t="s">
        <v>42</v>
      </c>
      <c r="C267" s="54" t="s">
        <v>43</v>
      </c>
      <c r="D267" s="54" t="s">
        <v>44</v>
      </c>
      <c r="E267" s="54" t="s">
        <v>45</v>
      </c>
      <c r="F267" s="56" t="s">
        <v>1016</v>
      </c>
      <c r="G267" s="48">
        <v>45343.414178241001</v>
      </c>
      <c r="H267" s="56" t="s">
        <v>1016</v>
      </c>
      <c r="I267" s="48">
        <v>45343.414178241001</v>
      </c>
      <c r="J267" s="56" t="s">
        <v>1016</v>
      </c>
      <c r="K267" s="48">
        <v>45343.414178241001</v>
      </c>
      <c r="L267" s="100" t="s">
        <v>1190</v>
      </c>
      <c r="M267" s="55" t="s">
        <v>48</v>
      </c>
      <c r="N267" s="49" t="s">
        <v>379</v>
      </c>
      <c r="O267" s="49" t="s">
        <v>1328</v>
      </c>
      <c r="P267" s="49" t="s">
        <v>405</v>
      </c>
      <c r="Q267" s="50" t="s">
        <v>391</v>
      </c>
      <c r="R267" s="57"/>
      <c r="S267" s="49" t="s">
        <v>68</v>
      </c>
      <c r="T267" s="49" t="s">
        <v>96</v>
      </c>
      <c r="U267" s="49" t="s">
        <v>97</v>
      </c>
      <c r="V267" s="49" t="s">
        <v>98</v>
      </c>
      <c r="W267" s="49" t="s">
        <v>99</v>
      </c>
      <c r="X267" s="54" t="s">
        <v>58</v>
      </c>
      <c r="Y267" s="49"/>
      <c r="Z267" s="49" t="s">
        <v>59</v>
      </c>
      <c r="AA267" s="54" t="s">
        <v>74</v>
      </c>
      <c r="AB267" s="54"/>
      <c r="AC267" s="55" t="s">
        <v>75</v>
      </c>
      <c r="AD267" s="55" t="s">
        <v>75</v>
      </c>
    </row>
    <row r="268" spans="1:30" s="58" customFormat="1" ht="57" hidden="1" customHeight="1" x14ac:dyDescent="0.25">
      <c r="A268" s="54">
        <f>+SUBTOTAL(3,$B$11:B268)</f>
        <v>0</v>
      </c>
      <c r="B268" s="55" t="s">
        <v>42</v>
      </c>
      <c r="C268" s="54" t="s">
        <v>43</v>
      </c>
      <c r="D268" s="54" t="s">
        <v>44</v>
      </c>
      <c r="E268" s="54" t="s">
        <v>45</v>
      </c>
      <c r="F268" s="56" t="s">
        <v>1017</v>
      </c>
      <c r="G268" s="48">
        <v>45344.485219907001</v>
      </c>
      <c r="H268" s="56" t="s">
        <v>1017</v>
      </c>
      <c r="I268" s="48">
        <v>45344.485219907001</v>
      </c>
      <c r="J268" s="56" t="s">
        <v>1017</v>
      </c>
      <c r="K268" s="48">
        <v>45344.485219907001</v>
      </c>
      <c r="L268" s="100" t="s">
        <v>1191</v>
      </c>
      <c r="M268" s="55" t="s">
        <v>48</v>
      </c>
      <c r="N268" s="49" t="s">
        <v>379</v>
      </c>
      <c r="O268" s="49" t="s">
        <v>426</v>
      </c>
      <c r="P268" s="49" t="s">
        <v>427</v>
      </c>
      <c r="Q268" s="50" t="s">
        <v>391</v>
      </c>
      <c r="R268" s="57"/>
      <c r="S268" s="49" t="s">
        <v>68</v>
      </c>
      <c r="T268" s="49" t="s">
        <v>69</v>
      </c>
      <c r="U268" s="49" t="s">
        <v>89</v>
      </c>
      <c r="V268" s="49" t="s">
        <v>80</v>
      </c>
      <c r="W268" s="49" t="s">
        <v>81</v>
      </c>
      <c r="X268" s="54" t="s">
        <v>58</v>
      </c>
      <c r="Y268" s="49"/>
      <c r="Z268" s="49" t="s">
        <v>59</v>
      </c>
      <c r="AA268" s="54" t="s">
        <v>74</v>
      </c>
      <c r="AB268" s="54"/>
      <c r="AC268" s="55" t="s">
        <v>75</v>
      </c>
      <c r="AD268" s="55" t="s">
        <v>75</v>
      </c>
    </row>
    <row r="269" spans="1:30" s="58" customFormat="1" ht="57" hidden="1" customHeight="1" x14ac:dyDescent="0.25">
      <c r="A269" s="54">
        <f>+SUBTOTAL(3,$B$11:B269)</f>
        <v>0</v>
      </c>
      <c r="B269" s="55" t="s">
        <v>42</v>
      </c>
      <c r="C269" s="54" t="s">
        <v>43</v>
      </c>
      <c r="D269" s="54" t="s">
        <v>44</v>
      </c>
      <c r="E269" s="54" t="s">
        <v>45</v>
      </c>
      <c r="F269" s="56" t="s">
        <v>1018</v>
      </c>
      <c r="G269" s="48">
        <v>45327.486377314999</v>
      </c>
      <c r="H269" s="56" t="s">
        <v>1018</v>
      </c>
      <c r="I269" s="48">
        <v>45327.486377314999</v>
      </c>
      <c r="J269" s="56" t="s">
        <v>1018</v>
      </c>
      <c r="K269" s="48">
        <v>45327.486377314999</v>
      </c>
      <c r="L269" s="100" t="s">
        <v>205</v>
      </c>
      <c r="M269" s="55" t="s">
        <v>111</v>
      </c>
      <c r="N269" s="49" t="s">
        <v>191</v>
      </c>
      <c r="O269" s="49" t="s">
        <v>192</v>
      </c>
      <c r="P269" s="49" t="s">
        <v>206</v>
      </c>
      <c r="Q269" s="50" t="s">
        <v>52</v>
      </c>
      <c r="R269" s="57"/>
      <c r="S269" s="49" t="s">
        <v>68</v>
      </c>
      <c r="T269" s="49" t="s">
        <v>69</v>
      </c>
      <c r="U269" s="49" t="s">
        <v>79</v>
      </c>
      <c r="V269" s="49" t="s">
        <v>115</v>
      </c>
      <c r="W269" s="49" t="s">
        <v>116</v>
      </c>
      <c r="X269" s="54" t="s">
        <v>58</v>
      </c>
      <c r="Y269" s="49">
        <v>45342.746759258996</v>
      </c>
      <c r="Z269" s="49" t="s">
        <v>59</v>
      </c>
      <c r="AA269" s="54" t="s">
        <v>60</v>
      </c>
      <c r="AB269" s="54"/>
      <c r="AC269" s="55" t="s">
        <v>75</v>
      </c>
      <c r="AD269" s="55" t="s">
        <v>75</v>
      </c>
    </row>
    <row r="270" spans="1:30" s="58" customFormat="1" ht="57" hidden="1" customHeight="1" x14ac:dyDescent="0.25">
      <c r="A270" s="54">
        <f>+SUBTOTAL(3,$B$11:B270)</f>
        <v>0</v>
      </c>
      <c r="B270" s="55" t="s">
        <v>42</v>
      </c>
      <c r="C270" s="54" t="s">
        <v>43</v>
      </c>
      <c r="D270" s="54" t="s">
        <v>44</v>
      </c>
      <c r="E270" s="54" t="s">
        <v>45</v>
      </c>
      <c r="F270" s="56" t="s">
        <v>1019</v>
      </c>
      <c r="G270" s="48">
        <v>45341.421469907</v>
      </c>
      <c r="H270" s="56" t="s">
        <v>1019</v>
      </c>
      <c r="I270" s="48">
        <v>45341.421469907</v>
      </c>
      <c r="J270" s="56" t="s">
        <v>1019</v>
      </c>
      <c r="K270" s="48">
        <v>45341.421469907</v>
      </c>
      <c r="L270" s="100" t="s">
        <v>1192</v>
      </c>
      <c r="M270" s="55" t="s">
        <v>48</v>
      </c>
      <c r="N270" s="49" t="s">
        <v>379</v>
      </c>
      <c r="O270" s="49" t="s">
        <v>438</v>
      </c>
      <c r="P270" s="49" t="s">
        <v>1329</v>
      </c>
      <c r="Q270" s="50" t="s">
        <v>391</v>
      </c>
      <c r="R270" s="57"/>
      <c r="S270" s="49" t="s">
        <v>112</v>
      </c>
      <c r="T270" s="49" t="s">
        <v>113</v>
      </c>
      <c r="U270" s="49" t="s">
        <v>1433</v>
      </c>
      <c r="V270" s="49" t="s">
        <v>115</v>
      </c>
      <c r="W270" s="49" t="s">
        <v>116</v>
      </c>
      <c r="X270" s="54" t="s">
        <v>58</v>
      </c>
      <c r="Y270" s="49"/>
      <c r="Z270" s="49" t="s">
        <v>59</v>
      </c>
      <c r="AA270" s="54" t="s">
        <v>74</v>
      </c>
      <c r="AB270" s="54"/>
      <c r="AC270" s="55" t="s">
        <v>75</v>
      </c>
      <c r="AD270" s="55" t="s">
        <v>75</v>
      </c>
    </row>
    <row r="271" spans="1:30" s="58" customFormat="1" ht="57" hidden="1" customHeight="1" x14ac:dyDescent="0.25">
      <c r="A271" s="54">
        <f>+SUBTOTAL(3,$B$11:B271)</f>
        <v>0</v>
      </c>
      <c r="B271" s="55" t="s">
        <v>108</v>
      </c>
      <c r="C271" s="54" t="s">
        <v>43</v>
      </c>
      <c r="D271" s="54" t="s">
        <v>44</v>
      </c>
      <c r="E271" s="54" t="s">
        <v>45</v>
      </c>
      <c r="F271" s="56" t="s">
        <v>1020</v>
      </c>
      <c r="G271" s="48">
        <v>45327.878240741004</v>
      </c>
      <c r="H271" s="56" t="s">
        <v>1020</v>
      </c>
      <c r="I271" s="48">
        <v>45327.878240741004</v>
      </c>
      <c r="J271" s="56" t="s">
        <v>1020</v>
      </c>
      <c r="K271" s="48">
        <v>45327.878240741004</v>
      </c>
      <c r="L271" s="100" t="s">
        <v>388</v>
      </c>
      <c r="M271" s="55" t="s">
        <v>48</v>
      </c>
      <c r="N271" s="49" t="s">
        <v>379</v>
      </c>
      <c r="O271" s="49" t="s">
        <v>389</v>
      </c>
      <c r="P271" s="49" t="s">
        <v>390</v>
      </c>
      <c r="Q271" s="50" t="s">
        <v>391</v>
      </c>
      <c r="R271" s="57"/>
      <c r="S271" s="49" t="s">
        <v>68</v>
      </c>
      <c r="T271" s="49" t="s">
        <v>69</v>
      </c>
      <c r="U271" s="49" t="s">
        <v>70</v>
      </c>
      <c r="V271" s="49" t="s">
        <v>71</v>
      </c>
      <c r="W271" s="49" t="s">
        <v>72</v>
      </c>
      <c r="X271" s="54" t="s">
        <v>58</v>
      </c>
      <c r="Y271" s="49">
        <v>45338.724756944001</v>
      </c>
      <c r="Z271" s="49" t="s">
        <v>105</v>
      </c>
      <c r="AA271" s="54" t="s">
        <v>74</v>
      </c>
      <c r="AB271" s="54"/>
      <c r="AC271" s="55" t="s">
        <v>82</v>
      </c>
      <c r="AD271" s="55" t="s">
        <v>82</v>
      </c>
    </row>
    <row r="272" spans="1:30" s="58" customFormat="1" ht="57" hidden="1" customHeight="1" x14ac:dyDescent="0.25">
      <c r="A272" s="54">
        <f>+SUBTOTAL(3,$B$11:B272)</f>
        <v>0</v>
      </c>
      <c r="B272" s="55" t="s">
        <v>42</v>
      </c>
      <c r="C272" s="54" t="s">
        <v>43</v>
      </c>
      <c r="D272" s="54" t="s">
        <v>44</v>
      </c>
      <c r="E272" s="54" t="s">
        <v>45</v>
      </c>
      <c r="F272" s="56" t="s">
        <v>1021</v>
      </c>
      <c r="G272" s="48">
        <v>45341.671701389001</v>
      </c>
      <c r="H272" s="56" t="s">
        <v>1021</v>
      </c>
      <c r="I272" s="48">
        <v>45341.671701389001</v>
      </c>
      <c r="J272" s="56" t="s">
        <v>1021</v>
      </c>
      <c r="K272" s="48">
        <v>45341.671701389001</v>
      </c>
      <c r="L272" s="100" t="s">
        <v>1193</v>
      </c>
      <c r="M272" s="55" t="s">
        <v>48</v>
      </c>
      <c r="N272" s="49" t="s">
        <v>379</v>
      </c>
      <c r="O272" s="49" t="s">
        <v>394</v>
      </c>
      <c r="P272" s="49" t="s">
        <v>1330</v>
      </c>
      <c r="Q272" s="50" t="s">
        <v>391</v>
      </c>
      <c r="R272" s="57"/>
      <c r="S272" s="49" t="s">
        <v>68</v>
      </c>
      <c r="T272" s="49" t="s">
        <v>125</v>
      </c>
      <c r="U272" s="49" t="s">
        <v>349</v>
      </c>
      <c r="V272" s="49" t="s">
        <v>80</v>
      </c>
      <c r="W272" s="49" t="s">
        <v>81</v>
      </c>
      <c r="X272" s="54" t="s">
        <v>58</v>
      </c>
      <c r="Y272" s="49"/>
      <c r="Z272" s="49" t="s">
        <v>59</v>
      </c>
      <c r="AA272" s="54" t="s">
        <v>74</v>
      </c>
      <c r="AB272" s="54"/>
      <c r="AC272" s="55" t="s">
        <v>75</v>
      </c>
      <c r="AD272" s="55" t="s">
        <v>75</v>
      </c>
    </row>
    <row r="273" spans="1:30" s="58" customFormat="1" ht="57" hidden="1" customHeight="1" x14ac:dyDescent="0.25">
      <c r="A273" s="54">
        <f>+SUBTOTAL(3,$B$11:B273)</f>
        <v>0</v>
      </c>
      <c r="B273" s="55" t="s">
        <v>42</v>
      </c>
      <c r="C273" s="54" t="s">
        <v>43</v>
      </c>
      <c r="D273" s="54" t="s">
        <v>44</v>
      </c>
      <c r="E273" s="54" t="s">
        <v>45</v>
      </c>
      <c r="F273" s="56" t="s">
        <v>1022</v>
      </c>
      <c r="G273" s="48">
        <v>45336.642754629996</v>
      </c>
      <c r="H273" s="56" t="s">
        <v>1022</v>
      </c>
      <c r="I273" s="48">
        <v>45336.642754629996</v>
      </c>
      <c r="J273" s="56" t="s">
        <v>1022</v>
      </c>
      <c r="K273" s="48">
        <v>45336.642754629996</v>
      </c>
      <c r="L273" s="100" t="s">
        <v>1194</v>
      </c>
      <c r="M273" s="55" t="s">
        <v>48</v>
      </c>
      <c r="N273" s="49" t="s">
        <v>379</v>
      </c>
      <c r="O273" s="49" t="s">
        <v>1327</v>
      </c>
      <c r="P273" s="49" t="s">
        <v>1331</v>
      </c>
      <c r="Q273" s="50" t="s">
        <v>391</v>
      </c>
      <c r="R273" s="57"/>
      <c r="S273" s="49" t="s">
        <v>68</v>
      </c>
      <c r="T273" s="49" t="s">
        <v>125</v>
      </c>
      <c r="U273" s="49" t="s">
        <v>349</v>
      </c>
      <c r="V273" s="49" t="s">
        <v>80</v>
      </c>
      <c r="W273" s="49" t="s">
        <v>81</v>
      </c>
      <c r="X273" s="54" t="s">
        <v>58</v>
      </c>
      <c r="Y273" s="49">
        <v>45342.655694444002</v>
      </c>
      <c r="Z273" s="49" t="s">
        <v>59</v>
      </c>
      <c r="AA273" s="54" t="s">
        <v>74</v>
      </c>
      <c r="AB273" s="54"/>
      <c r="AC273" s="55" t="s">
        <v>117</v>
      </c>
      <c r="AD273" s="55" t="s">
        <v>117</v>
      </c>
    </row>
    <row r="274" spans="1:30" s="58" customFormat="1" ht="57" hidden="1" customHeight="1" x14ac:dyDescent="0.25">
      <c r="A274" s="54">
        <f>+SUBTOTAL(3,$B$11:B274)</f>
        <v>0</v>
      </c>
      <c r="B274" s="55" t="s">
        <v>42</v>
      </c>
      <c r="C274" s="54" t="s">
        <v>43</v>
      </c>
      <c r="D274" s="54" t="s">
        <v>44</v>
      </c>
      <c r="E274" s="54" t="s">
        <v>45</v>
      </c>
      <c r="F274" s="56" t="s">
        <v>1023</v>
      </c>
      <c r="G274" s="48">
        <v>45341.4296875</v>
      </c>
      <c r="H274" s="56" t="s">
        <v>1023</v>
      </c>
      <c r="I274" s="48">
        <v>45341.4296875</v>
      </c>
      <c r="J274" s="56" t="s">
        <v>1023</v>
      </c>
      <c r="K274" s="48">
        <v>45341.4296875</v>
      </c>
      <c r="L274" s="100" t="s">
        <v>1192</v>
      </c>
      <c r="M274" s="55" t="s">
        <v>48</v>
      </c>
      <c r="N274" s="49" t="s">
        <v>379</v>
      </c>
      <c r="O274" s="49" t="s">
        <v>438</v>
      </c>
      <c r="P274" s="49" t="s">
        <v>1329</v>
      </c>
      <c r="Q274" s="50" t="s">
        <v>391</v>
      </c>
      <c r="R274" s="57"/>
      <c r="S274" s="49" t="s">
        <v>112</v>
      </c>
      <c r="T274" s="49" t="s">
        <v>113</v>
      </c>
      <c r="U274" s="49" t="s">
        <v>1433</v>
      </c>
      <c r="V274" s="49" t="s">
        <v>115</v>
      </c>
      <c r="W274" s="49" t="s">
        <v>116</v>
      </c>
      <c r="X274" s="54" t="s">
        <v>58</v>
      </c>
      <c r="Y274" s="49"/>
      <c r="Z274" s="49" t="s">
        <v>59</v>
      </c>
      <c r="AA274" s="54" t="s">
        <v>74</v>
      </c>
      <c r="AB274" s="54"/>
      <c r="AC274" s="55" t="s">
        <v>75</v>
      </c>
      <c r="AD274" s="55" t="s">
        <v>75</v>
      </c>
    </row>
    <row r="275" spans="1:30" s="58" customFormat="1" ht="57" hidden="1" customHeight="1" x14ac:dyDescent="0.25">
      <c r="A275" s="54">
        <f>+SUBTOTAL(3,$B$11:B275)</f>
        <v>0</v>
      </c>
      <c r="B275" s="55" t="s">
        <v>42</v>
      </c>
      <c r="C275" s="54" t="s">
        <v>43</v>
      </c>
      <c r="D275" s="54" t="s">
        <v>44</v>
      </c>
      <c r="E275" s="54" t="s">
        <v>45</v>
      </c>
      <c r="F275" s="56" t="s">
        <v>1024</v>
      </c>
      <c r="G275" s="48">
        <v>45324.899074073997</v>
      </c>
      <c r="H275" s="56" t="s">
        <v>1024</v>
      </c>
      <c r="I275" s="48">
        <v>45324.899074073997</v>
      </c>
      <c r="J275" s="56" t="s">
        <v>1024</v>
      </c>
      <c r="K275" s="48">
        <v>45324.899074073997</v>
      </c>
      <c r="L275" s="100" t="s">
        <v>1195</v>
      </c>
      <c r="M275" s="55" t="s">
        <v>48</v>
      </c>
      <c r="N275" s="49" t="s">
        <v>379</v>
      </c>
      <c r="O275" s="49" t="s">
        <v>1332</v>
      </c>
      <c r="P275" s="49" t="s">
        <v>1333</v>
      </c>
      <c r="Q275" s="50" t="s">
        <v>391</v>
      </c>
      <c r="R275" s="57"/>
      <c r="S275" s="49" t="s">
        <v>68</v>
      </c>
      <c r="T275" s="49" t="s">
        <v>69</v>
      </c>
      <c r="U275" s="49" t="s">
        <v>79</v>
      </c>
      <c r="V275" s="49" t="s">
        <v>71</v>
      </c>
      <c r="W275" s="49" t="s">
        <v>72</v>
      </c>
      <c r="X275" s="54" t="s">
        <v>58</v>
      </c>
      <c r="Y275" s="49">
        <v>45336.692905092998</v>
      </c>
      <c r="Z275" s="49" t="s">
        <v>59</v>
      </c>
      <c r="AA275" s="54" t="s">
        <v>74</v>
      </c>
      <c r="AB275" s="54"/>
      <c r="AC275" s="55" t="s">
        <v>75</v>
      </c>
      <c r="AD275" s="55" t="s">
        <v>75</v>
      </c>
    </row>
    <row r="276" spans="1:30" s="58" customFormat="1" ht="57" hidden="1" customHeight="1" x14ac:dyDescent="0.25">
      <c r="A276" s="54">
        <f>+SUBTOTAL(3,$B$11:B276)</f>
        <v>0</v>
      </c>
      <c r="B276" s="55" t="s">
        <v>108</v>
      </c>
      <c r="C276" s="54" t="s">
        <v>43</v>
      </c>
      <c r="D276" s="54" t="s">
        <v>44</v>
      </c>
      <c r="E276" s="54" t="s">
        <v>45</v>
      </c>
      <c r="F276" s="56" t="s">
        <v>1025</v>
      </c>
      <c r="G276" s="48">
        <v>45342.593993055998</v>
      </c>
      <c r="H276" s="56" t="s">
        <v>1025</v>
      </c>
      <c r="I276" s="48">
        <v>45342.593993055998</v>
      </c>
      <c r="J276" s="56" t="s">
        <v>1025</v>
      </c>
      <c r="K276" s="48">
        <v>45342.593993055998</v>
      </c>
      <c r="L276" s="100" t="s">
        <v>1196</v>
      </c>
      <c r="M276" s="55" t="s">
        <v>48</v>
      </c>
      <c r="N276" s="49" t="s">
        <v>379</v>
      </c>
      <c r="O276" s="49" t="s">
        <v>438</v>
      </c>
      <c r="P276" s="49" t="s">
        <v>1334</v>
      </c>
      <c r="Q276" s="50" t="s">
        <v>391</v>
      </c>
      <c r="R276" s="57"/>
      <c r="S276" s="49" t="s">
        <v>68</v>
      </c>
      <c r="T276" s="49" t="s">
        <v>69</v>
      </c>
      <c r="U276" s="49" t="s">
        <v>327</v>
      </c>
      <c r="V276" s="49" t="s">
        <v>80</v>
      </c>
      <c r="W276" s="49" t="s">
        <v>81</v>
      </c>
      <c r="X276" s="54" t="s">
        <v>58</v>
      </c>
      <c r="Y276" s="49"/>
      <c r="Z276" s="49" t="s">
        <v>59</v>
      </c>
      <c r="AA276" s="54" t="s">
        <v>74</v>
      </c>
      <c r="AB276" s="54"/>
      <c r="AC276" s="55" t="s">
        <v>75</v>
      </c>
      <c r="AD276" s="55" t="s">
        <v>75</v>
      </c>
    </row>
    <row r="277" spans="1:30" s="58" customFormat="1" ht="57" hidden="1" customHeight="1" x14ac:dyDescent="0.25">
      <c r="A277" s="54">
        <f>+SUBTOTAL(3,$B$11:B277)</f>
        <v>0</v>
      </c>
      <c r="B277" s="55" t="s">
        <v>42</v>
      </c>
      <c r="C277" s="54" t="s">
        <v>43</v>
      </c>
      <c r="D277" s="54" t="s">
        <v>44</v>
      </c>
      <c r="E277" s="54" t="s">
        <v>45</v>
      </c>
      <c r="F277" s="56" t="s">
        <v>1026</v>
      </c>
      <c r="G277" s="48">
        <v>45329.682245370001</v>
      </c>
      <c r="H277" s="56" t="s">
        <v>1026</v>
      </c>
      <c r="I277" s="48">
        <v>45329.682245370001</v>
      </c>
      <c r="J277" s="56" t="s">
        <v>1026</v>
      </c>
      <c r="K277" s="48">
        <v>45329.682245370001</v>
      </c>
      <c r="L277" s="100" t="s">
        <v>1197</v>
      </c>
      <c r="M277" s="55" t="s">
        <v>48</v>
      </c>
      <c r="N277" s="49" t="s">
        <v>379</v>
      </c>
      <c r="O277" s="49" t="s">
        <v>1327</v>
      </c>
      <c r="P277" s="49" t="s">
        <v>1335</v>
      </c>
      <c r="Q277" s="50" t="s">
        <v>391</v>
      </c>
      <c r="R277" s="57"/>
      <c r="S277" s="49" t="s">
        <v>68</v>
      </c>
      <c r="T277" s="49" t="s">
        <v>125</v>
      </c>
      <c r="U277" s="49" t="s">
        <v>186</v>
      </c>
      <c r="V277" s="49" t="s">
        <v>80</v>
      </c>
      <c r="W277" s="49" t="s">
        <v>81</v>
      </c>
      <c r="X277" s="54" t="s">
        <v>58</v>
      </c>
      <c r="Y277" s="49">
        <v>45342.634247684997</v>
      </c>
      <c r="Z277" s="49" t="s">
        <v>59</v>
      </c>
      <c r="AA277" s="54" t="s">
        <v>74</v>
      </c>
      <c r="AB277" s="54"/>
      <c r="AC277" s="55" t="s">
        <v>75</v>
      </c>
      <c r="AD277" s="55" t="s">
        <v>75</v>
      </c>
    </row>
    <row r="278" spans="1:30" s="58" customFormat="1" ht="57" hidden="1" customHeight="1" x14ac:dyDescent="0.25">
      <c r="A278" s="54">
        <f>+SUBTOTAL(3,$B$11:B278)</f>
        <v>0</v>
      </c>
      <c r="B278" s="55" t="s">
        <v>42</v>
      </c>
      <c r="C278" s="54" t="s">
        <v>43</v>
      </c>
      <c r="D278" s="54" t="s">
        <v>44</v>
      </c>
      <c r="E278" s="54" t="s">
        <v>45</v>
      </c>
      <c r="F278" s="56" t="s">
        <v>1027</v>
      </c>
      <c r="G278" s="48">
        <v>45343.675358795997</v>
      </c>
      <c r="H278" s="56" t="s">
        <v>1027</v>
      </c>
      <c r="I278" s="48">
        <v>45343.675358795997</v>
      </c>
      <c r="J278" s="56" t="s">
        <v>1027</v>
      </c>
      <c r="K278" s="48">
        <v>45343.675358795997</v>
      </c>
      <c r="L278" s="100" t="s">
        <v>1198</v>
      </c>
      <c r="M278" s="55" t="s">
        <v>48</v>
      </c>
      <c r="N278" s="49" t="s">
        <v>379</v>
      </c>
      <c r="O278" s="49" t="s">
        <v>430</v>
      </c>
      <c r="P278" s="49" t="s">
        <v>1336</v>
      </c>
      <c r="Q278" s="50" t="s">
        <v>391</v>
      </c>
      <c r="R278" s="57"/>
      <c r="S278" s="49" t="s">
        <v>68</v>
      </c>
      <c r="T278" s="49" t="s">
        <v>69</v>
      </c>
      <c r="U278" s="49" t="s">
        <v>70</v>
      </c>
      <c r="V278" s="49" t="s">
        <v>71</v>
      </c>
      <c r="W278" s="49" t="s">
        <v>72</v>
      </c>
      <c r="X278" s="54" t="s">
        <v>58</v>
      </c>
      <c r="Y278" s="49"/>
      <c r="Z278" s="49" t="s">
        <v>59</v>
      </c>
      <c r="AA278" s="54" t="s">
        <v>74</v>
      </c>
      <c r="AB278" s="54"/>
      <c r="AC278" s="55" t="s">
        <v>75</v>
      </c>
      <c r="AD278" s="55" t="s">
        <v>75</v>
      </c>
    </row>
    <row r="279" spans="1:30" s="58" customFormat="1" ht="57" hidden="1" customHeight="1" x14ac:dyDescent="0.25">
      <c r="A279" s="54">
        <f>+SUBTOTAL(3,$B$11:B279)</f>
        <v>0</v>
      </c>
      <c r="B279" s="55" t="s">
        <v>42</v>
      </c>
      <c r="C279" s="54" t="s">
        <v>43</v>
      </c>
      <c r="D279" s="54" t="s">
        <v>44</v>
      </c>
      <c r="E279" s="54" t="s">
        <v>45</v>
      </c>
      <c r="F279" s="56" t="s">
        <v>1028</v>
      </c>
      <c r="G279" s="48">
        <v>45346.031435185003</v>
      </c>
      <c r="H279" s="56" t="s">
        <v>1028</v>
      </c>
      <c r="I279" s="48">
        <v>45346.031435185003</v>
      </c>
      <c r="J279" s="56" t="s">
        <v>1028</v>
      </c>
      <c r="K279" s="48">
        <v>45346.031435185003</v>
      </c>
      <c r="L279" s="100" t="s">
        <v>1199</v>
      </c>
      <c r="M279" s="55" t="s">
        <v>48</v>
      </c>
      <c r="N279" s="49" t="s">
        <v>379</v>
      </c>
      <c r="O279" s="49" t="s">
        <v>418</v>
      </c>
      <c r="P279" s="49" t="s">
        <v>1337</v>
      </c>
      <c r="Q279" s="50" t="s">
        <v>391</v>
      </c>
      <c r="R279" s="57"/>
      <c r="S279" s="49" t="s">
        <v>68</v>
      </c>
      <c r="T279" s="49" t="s">
        <v>69</v>
      </c>
      <c r="U279" s="49" t="s">
        <v>70</v>
      </c>
      <c r="V279" s="49" t="s">
        <v>71</v>
      </c>
      <c r="W279" s="49" t="s">
        <v>72</v>
      </c>
      <c r="X279" s="54" t="s">
        <v>58</v>
      </c>
      <c r="Y279" s="49"/>
      <c r="Z279" s="49" t="s">
        <v>59</v>
      </c>
      <c r="AA279" s="54" t="s">
        <v>74</v>
      </c>
      <c r="AB279" s="54"/>
      <c r="AC279" s="55" t="s">
        <v>75</v>
      </c>
      <c r="AD279" s="55" t="s">
        <v>75</v>
      </c>
    </row>
    <row r="280" spans="1:30" s="58" customFormat="1" ht="57" hidden="1" customHeight="1" x14ac:dyDescent="0.25">
      <c r="A280" s="54">
        <f>+SUBTOTAL(3,$B$11:B280)</f>
        <v>0</v>
      </c>
      <c r="B280" s="55" t="s">
        <v>42</v>
      </c>
      <c r="C280" s="54" t="s">
        <v>43</v>
      </c>
      <c r="D280" s="54" t="s">
        <v>44</v>
      </c>
      <c r="E280" s="54" t="s">
        <v>45</v>
      </c>
      <c r="F280" s="56" t="s">
        <v>1029</v>
      </c>
      <c r="G280" s="48">
        <v>45337.613136574</v>
      </c>
      <c r="H280" s="56" t="s">
        <v>1029</v>
      </c>
      <c r="I280" s="48">
        <v>45337.613136574</v>
      </c>
      <c r="J280" s="56" t="s">
        <v>1029</v>
      </c>
      <c r="K280" s="48">
        <v>45337.613136574</v>
      </c>
      <c r="L280" s="100" t="s">
        <v>1200</v>
      </c>
      <c r="M280" s="55" t="s">
        <v>48</v>
      </c>
      <c r="N280" s="49" t="s">
        <v>379</v>
      </c>
      <c r="O280" s="49" t="s">
        <v>451</v>
      </c>
      <c r="P280" s="49" t="s">
        <v>533</v>
      </c>
      <c r="Q280" s="50" t="s">
        <v>177</v>
      </c>
      <c r="R280" s="57"/>
      <c r="S280" s="49" t="s">
        <v>68</v>
      </c>
      <c r="T280" s="49" t="s">
        <v>137</v>
      </c>
      <c r="U280" s="49" t="s">
        <v>138</v>
      </c>
      <c r="V280" s="49" t="s">
        <v>71</v>
      </c>
      <c r="W280" s="49" t="s">
        <v>72</v>
      </c>
      <c r="X280" s="54" t="s">
        <v>58</v>
      </c>
      <c r="Y280" s="49">
        <v>45351.749236110998</v>
      </c>
      <c r="Z280" s="49" t="s">
        <v>59</v>
      </c>
      <c r="AA280" s="54" t="s">
        <v>74</v>
      </c>
      <c r="AB280" s="54"/>
      <c r="AC280" s="55" t="s">
        <v>75</v>
      </c>
      <c r="AD280" s="55" t="s">
        <v>75</v>
      </c>
    </row>
    <row r="281" spans="1:30" s="58" customFormat="1" ht="57" hidden="1" customHeight="1" x14ac:dyDescent="0.25">
      <c r="A281" s="54">
        <f>+SUBTOTAL(3,$B$11:B281)</f>
        <v>0</v>
      </c>
      <c r="B281" s="55" t="s">
        <v>42</v>
      </c>
      <c r="C281" s="54" t="s">
        <v>43</v>
      </c>
      <c r="D281" s="54" t="s">
        <v>44</v>
      </c>
      <c r="E281" s="54" t="s">
        <v>45</v>
      </c>
      <c r="F281" s="56" t="s">
        <v>1030</v>
      </c>
      <c r="G281" s="48">
        <v>45335.695983796002</v>
      </c>
      <c r="H281" s="56" t="s">
        <v>1030</v>
      </c>
      <c r="I281" s="48">
        <v>45335.695983796002</v>
      </c>
      <c r="J281" s="56" t="s">
        <v>1030</v>
      </c>
      <c r="K281" s="48">
        <v>45335.695983796002</v>
      </c>
      <c r="L281" s="100" t="s">
        <v>1201</v>
      </c>
      <c r="M281" s="55" t="s">
        <v>48</v>
      </c>
      <c r="N281" s="49" t="s">
        <v>379</v>
      </c>
      <c r="O281" s="49" t="s">
        <v>1327</v>
      </c>
      <c r="P281" s="49" t="s">
        <v>1338</v>
      </c>
      <c r="Q281" s="50" t="s">
        <v>391</v>
      </c>
      <c r="R281" s="57"/>
      <c r="S281" s="49" t="s">
        <v>68</v>
      </c>
      <c r="T281" s="49" t="s">
        <v>125</v>
      </c>
      <c r="U281" s="49" t="s">
        <v>224</v>
      </c>
      <c r="V281" s="49" t="s">
        <v>80</v>
      </c>
      <c r="W281" s="49" t="s">
        <v>81</v>
      </c>
      <c r="X281" s="54" t="s">
        <v>58</v>
      </c>
      <c r="Y281" s="49">
        <v>45349.693148147999</v>
      </c>
      <c r="Z281" s="49" t="s">
        <v>59</v>
      </c>
      <c r="AA281" s="54" t="s">
        <v>74</v>
      </c>
      <c r="AB281" s="54"/>
      <c r="AC281" s="55" t="s">
        <v>117</v>
      </c>
      <c r="AD281" s="55" t="s">
        <v>117</v>
      </c>
    </row>
    <row r="282" spans="1:30" s="58" customFormat="1" ht="57" hidden="1" customHeight="1" x14ac:dyDescent="0.25">
      <c r="A282" s="54">
        <f>+SUBTOTAL(3,$B$11:B282)</f>
        <v>0</v>
      </c>
      <c r="B282" s="55" t="s">
        <v>108</v>
      </c>
      <c r="C282" s="54" t="s">
        <v>43</v>
      </c>
      <c r="D282" s="54" t="s">
        <v>44</v>
      </c>
      <c r="E282" s="54" t="s">
        <v>45</v>
      </c>
      <c r="F282" s="56" t="s">
        <v>1036</v>
      </c>
      <c r="G282" s="48">
        <v>45337.656296296002</v>
      </c>
      <c r="H282" s="56" t="s">
        <v>1036</v>
      </c>
      <c r="I282" s="48">
        <v>45337.656296296002</v>
      </c>
      <c r="J282" s="56" t="s">
        <v>1036</v>
      </c>
      <c r="K282" s="48">
        <v>45337.656296296002</v>
      </c>
      <c r="L282" s="100" t="s">
        <v>317</v>
      </c>
      <c r="M282" s="55" t="s">
        <v>48</v>
      </c>
      <c r="N282" s="49" t="s">
        <v>261</v>
      </c>
      <c r="O282" s="49" t="s">
        <v>262</v>
      </c>
      <c r="P282" s="49" t="s">
        <v>51</v>
      </c>
      <c r="Q282" s="50" t="s">
        <v>52</v>
      </c>
      <c r="R282" s="57"/>
      <c r="S282" s="49" t="s">
        <v>68</v>
      </c>
      <c r="T282" s="49" t="s">
        <v>137</v>
      </c>
      <c r="U282" s="49" t="s">
        <v>138</v>
      </c>
      <c r="V282" s="49" t="s">
        <v>71</v>
      </c>
      <c r="W282" s="49" t="s">
        <v>72</v>
      </c>
      <c r="X282" s="54" t="s">
        <v>58</v>
      </c>
      <c r="Y282" s="49"/>
      <c r="Z282" s="49" t="s">
        <v>105</v>
      </c>
      <c r="AA282" s="54" t="s">
        <v>60</v>
      </c>
      <c r="AB282" s="54"/>
      <c r="AC282" s="54" t="s">
        <v>61</v>
      </c>
      <c r="AD282" s="54" t="s">
        <v>61</v>
      </c>
    </row>
    <row r="283" spans="1:30" s="58" customFormat="1" ht="57" hidden="1" customHeight="1" x14ac:dyDescent="0.25">
      <c r="A283" s="54">
        <f>+SUBTOTAL(3,$B$11:B283)</f>
        <v>0</v>
      </c>
      <c r="B283" s="55" t="s">
        <v>42</v>
      </c>
      <c r="C283" s="54" t="s">
        <v>43</v>
      </c>
      <c r="D283" s="54" t="s">
        <v>44</v>
      </c>
      <c r="E283" s="54" t="s">
        <v>45</v>
      </c>
      <c r="F283" s="56" t="s">
        <v>1037</v>
      </c>
      <c r="G283" s="48">
        <v>45328.412499999999</v>
      </c>
      <c r="H283" s="56" t="s">
        <v>1037</v>
      </c>
      <c r="I283" s="48">
        <v>45328.412499999999</v>
      </c>
      <c r="J283" s="56" t="s">
        <v>1037</v>
      </c>
      <c r="K283" s="48">
        <v>45328.412499999999</v>
      </c>
      <c r="L283" s="100" t="s">
        <v>209</v>
      </c>
      <c r="M283" s="55" t="s">
        <v>48</v>
      </c>
      <c r="N283" s="49" t="s">
        <v>141</v>
      </c>
      <c r="O283" s="49" t="s">
        <v>210</v>
      </c>
      <c r="P283" s="49" t="s">
        <v>211</v>
      </c>
      <c r="Q283" s="50" t="s">
        <v>52</v>
      </c>
      <c r="R283" s="57"/>
      <c r="S283" s="49" t="s">
        <v>68</v>
      </c>
      <c r="T283" s="49" t="s">
        <v>156</v>
      </c>
      <c r="U283" s="49" t="s">
        <v>157</v>
      </c>
      <c r="V283" s="49" t="s">
        <v>1451</v>
      </c>
      <c r="W283" s="49" t="s">
        <v>148</v>
      </c>
      <c r="X283" s="54" t="s">
        <v>58</v>
      </c>
      <c r="Y283" s="49">
        <v>45337.658761573999</v>
      </c>
      <c r="Z283" s="49" t="s">
        <v>59</v>
      </c>
      <c r="AA283" s="54" t="s">
        <v>60</v>
      </c>
      <c r="AB283" s="54"/>
      <c r="AC283" s="55" t="s">
        <v>75</v>
      </c>
      <c r="AD283" s="55" t="s">
        <v>75</v>
      </c>
    </row>
    <row r="284" spans="1:30" s="58" customFormat="1" ht="57" hidden="1" customHeight="1" x14ac:dyDescent="0.25">
      <c r="A284" s="54">
        <f>+SUBTOTAL(3,$B$11:B284)</f>
        <v>0</v>
      </c>
      <c r="B284" s="55" t="s">
        <v>42</v>
      </c>
      <c r="C284" s="54" t="s">
        <v>43</v>
      </c>
      <c r="D284" s="54" t="s">
        <v>44</v>
      </c>
      <c r="E284" s="54" t="s">
        <v>45</v>
      </c>
      <c r="F284" s="56" t="s">
        <v>1038</v>
      </c>
      <c r="G284" s="48">
        <v>45335.506354167002</v>
      </c>
      <c r="H284" s="56" t="s">
        <v>1038</v>
      </c>
      <c r="I284" s="48">
        <v>45335.506354167002</v>
      </c>
      <c r="J284" s="56" t="s">
        <v>1038</v>
      </c>
      <c r="K284" s="48">
        <v>45335.506354167002</v>
      </c>
      <c r="L284" s="100" t="s">
        <v>1202</v>
      </c>
      <c r="M284" s="55" t="s">
        <v>48</v>
      </c>
      <c r="N284" s="49" t="s">
        <v>197</v>
      </c>
      <c r="O284" s="49" t="s">
        <v>274</v>
      </c>
      <c r="P284" s="49" t="s">
        <v>1339</v>
      </c>
      <c r="Q284" s="50" t="s">
        <v>52</v>
      </c>
      <c r="R284" s="57"/>
      <c r="S284" s="49" t="s">
        <v>68</v>
      </c>
      <c r="T284" s="49" t="s">
        <v>137</v>
      </c>
      <c r="U284" s="49" t="s">
        <v>564</v>
      </c>
      <c r="V284" s="49" t="s">
        <v>80</v>
      </c>
      <c r="W284" s="49" t="s">
        <v>81</v>
      </c>
      <c r="X284" s="54" t="s">
        <v>58</v>
      </c>
      <c r="Y284" s="49">
        <v>45349.709097222003</v>
      </c>
      <c r="Z284" s="49" t="s">
        <v>59</v>
      </c>
      <c r="AA284" s="54" t="s">
        <v>60</v>
      </c>
      <c r="AB284" s="54"/>
      <c r="AC284" s="55" t="s">
        <v>75</v>
      </c>
      <c r="AD284" s="55" t="s">
        <v>75</v>
      </c>
    </row>
    <row r="285" spans="1:30" s="58" customFormat="1" ht="57" hidden="1" customHeight="1" x14ac:dyDescent="0.25">
      <c r="A285" s="54">
        <f>+SUBTOTAL(3,$B$11:B285)</f>
        <v>0</v>
      </c>
      <c r="B285" s="55" t="s">
        <v>42</v>
      </c>
      <c r="C285" s="54" t="s">
        <v>43</v>
      </c>
      <c r="D285" s="54" t="s">
        <v>44</v>
      </c>
      <c r="E285" s="54" t="s">
        <v>45</v>
      </c>
      <c r="F285" s="56" t="s">
        <v>1039</v>
      </c>
      <c r="G285" s="48">
        <v>45327.593854166997</v>
      </c>
      <c r="H285" s="56" t="s">
        <v>1039</v>
      </c>
      <c r="I285" s="48">
        <v>45327.593854166997</v>
      </c>
      <c r="J285" s="56" t="s">
        <v>1039</v>
      </c>
      <c r="K285" s="48">
        <v>45327.593854166997</v>
      </c>
      <c r="L285" s="100" t="s">
        <v>1203</v>
      </c>
      <c r="M285" s="55" t="s">
        <v>48</v>
      </c>
      <c r="N285" s="49" t="s">
        <v>191</v>
      </c>
      <c r="O285" s="49" t="s">
        <v>344</v>
      </c>
      <c r="P285" s="49" t="s">
        <v>1340</v>
      </c>
      <c r="Q285" s="50" t="s">
        <v>1420</v>
      </c>
      <c r="R285" s="57"/>
      <c r="S285" s="49" t="s">
        <v>68</v>
      </c>
      <c r="T285" s="49" t="s">
        <v>125</v>
      </c>
      <c r="U285" s="49" t="s">
        <v>126</v>
      </c>
      <c r="V285" s="49" t="s">
        <v>80</v>
      </c>
      <c r="W285" s="49" t="s">
        <v>81</v>
      </c>
      <c r="X285" s="54" t="s">
        <v>58</v>
      </c>
      <c r="Y285" s="49">
        <v>45330.669074074001</v>
      </c>
      <c r="Z285" s="49" t="s">
        <v>105</v>
      </c>
      <c r="AA285" s="54" t="s">
        <v>187</v>
      </c>
      <c r="AB285" s="54"/>
      <c r="AC285" s="55" t="s">
        <v>82</v>
      </c>
      <c r="AD285" s="55" t="s">
        <v>82</v>
      </c>
    </row>
    <row r="286" spans="1:30" s="58" customFormat="1" ht="57" hidden="1" customHeight="1" x14ac:dyDescent="0.25">
      <c r="A286" s="54">
        <f>+SUBTOTAL(3,$B$11:B286)</f>
        <v>0</v>
      </c>
      <c r="B286" s="55" t="s">
        <v>108</v>
      </c>
      <c r="C286" s="54" t="s">
        <v>43</v>
      </c>
      <c r="D286" s="54" t="s">
        <v>44</v>
      </c>
      <c r="E286" s="54" t="s">
        <v>45</v>
      </c>
      <c r="F286" s="56" t="s">
        <v>1041</v>
      </c>
      <c r="G286" s="48">
        <v>45332.496018518999</v>
      </c>
      <c r="H286" s="56" t="s">
        <v>1041</v>
      </c>
      <c r="I286" s="48">
        <v>45332.496018518999</v>
      </c>
      <c r="J286" s="56" t="s">
        <v>1041</v>
      </c>
      <c r="K286" s="48">
        <v>45332.496018518999</v>
      </c>
      <c r="L286" s="100" t="s">
        <v>429</v>
      </c>
      <c r="M286" s="55" t="s">
        <v>48</v>
      </c>
      <c r="N286" s="49" t="s">
        <v>379</v>
      </c>
      <c r="O286" s="49" t="s">
        <v>430</v>
      </c>
      <c r="P286" s="49" t="s">
        <v>431</v>
      </c>
      <c r="Q286" s="50" t="s">
        <v>52</v>
      </c>
      <c r="R286" s="57"/>
      <c r="S286" s="49" t="s">
        <v>68</v>
      </c>
      <c r="T286" s="49" t="s">
        <v>161</v>
      </c>
      <c r="U286" s="49" t="s">
        <v>162</v>
      </c>
      <c r="V286" s="49" t="s">
        <v>71</v>
      </c>
      <c r="W286" s="49" t="s">
        <v>72</v>
      </c>
      <c r="X286" s="54" t="s">
        <v>58</v>
      </c>
      <c r="Y286" s="49">
        <v>45345.628750000003</v>
      </c>
      <c r="Z286" s="49" t="s">
        <v>105</v>
      </c>
      <c r="AA286" s="54" t="s">
        <v>60</v>
      </c>
      <c r="AB286" s="54"/>
      <c r="AC286" s="55" t="s">
        <v>75</v>
      </c>
      <c r="AD286" s="55" t="s">
        <v>75</v>
      </c>
    </row>
    <row r="287" spans="1:30" s="58" customFormat="1" ht="57" hidden="1" customHeight="1" x14ac:dyDescent="0.25">
      <c r="A287" s="54">
        <f>+SUBTOTAL(3,$B$11:B287)</f>
        <v>0</v>
      </c>
      <c r="B287" s="55" t="s">
        <v>108</v>
      </c>
      <c r="C287" s="54" t="s">
        <v>43</v>
      </c>
      <c r="D287" s="54" t="s">
        <v>44</v>
      </c>
      <c r="E287" s="54" t="s">
        <v>45</v>
      </c>
      <c r="F287" s="56" t="s">
        <v>1042</v>
      </c>
      <c r="G287" s="48">
        <v>45331.797696759</v>
      </c>
      <c r="H287" s="56" t="s">
        <v>1042</v>
      </c>
      <c r="I287" s="48">
        <v>45331.797696759</v>
      </c>
      <c r="J287" s="56" t="s">
        <v>1042</v>
      </c>
      <c r="K287" s="48">
        <v>45331.797696759</v>
      </c>
      <c r="L287" s="100" t="s">
        <v>205</v>
      </c>
      <c r="M287" s="55" t="s">
        <v>48</v>
      </c>
      <c r="N287" s="49" t="s">
        <v>191</v>
      </c>
      <c r="O287" s="49" t="s">
        <v>192</v>
      </c>
      <c r="P287" s="49" t="s">
        <v>206</v>
      </c>
      <c r="Q287" s="50" t="s">
        <v>52</v>
      </c>
      <c r="R287" s="57"/>
      <c r="S287" s="49" t="s">
        <v>68</v>
      </c>
      <c r="T287" s="49" t="s">
        <v>69</v>
      </c>
      <c r="U287" s="49" t="s">
        <v>70</v>
      </c>
      <c r="V287" s="49" t="s">
        <v>1452</v>
      </c>
      <c r="W287" s="49" t="s">
        <v>116</v>
      </c>
      <c r="X287" s="54" t="s">
        <v>58</v>
      </c>
      <c r="Y287" s="49">
        <v>45345.597106481</v>
      </c>
      <c r="Z287" s="49" t="s">
        <v>59</v>
      </c>
      <c r="AA287" s="54" t="s">
        <v>60</v>
      </c>
      <c r="AB287" s="54"/>
      <c r="AC287" s="55" t="s">
        <v>75</v>
      </c>
      <c r="AD287" s="55" t="s">
        <v>75</v>
      </c>
    </row>
    <row r="288" spans="1:30" s="58" customFormat="1" ht="57" hidden="1" customHeight="1" x14ac:dyDescent="0.25">
      <c r="A288" s="54">
        <f>+SUBTOTAL(3,$B$11:B288)</f>
        <v>0</v>
      </c>
      <c r="B288" s="55" t="s">
        <v>42</v>
      </c>
      <c r="C288" s="54" t="s">
        <v>43</v>
      </c>
      <c r="D288" s="54" t="s">
        <v>44</v>
      </c>
      <c r="E288" s="54" t="s">
        <v>45</v>
      </c>
      <c r="F288" s="56" t="s">
        <v>1043</v>
      </c>
      <c r="G288" s="48">
        <v>45341.431134259001</v>
      </c>
      <c r="H288" s="56" t="s">
        <v>1043</v>
      </c>
      <c r="I288" s="48">
        <v>45341.431134259001</v>
      </c>
      <c r="J288" s="56" t="s">
        <v>1043</v>
      </c>
      <c r="K288" s="48">
        <v>45341.431134259001</v>
      </c>
      <c r="L288" s="100" t="s">
        <v>205</v>
      </c>
      <c r="M288" s="55" t="s">
        <v>48</v>
      </c>
      <c r="N288" s="49" t="s">
        <v>191</v>
      </c>
      <c r="O288" s="49" t="s">
        <v>192</v>
      </c>
      <c r="P288" s="49" t="s">
        <v>206</v>
      </c>
      <c r="Q288" s="50" t="s">
        <v>52</v>
      </c>
      <c r="R288" s="57"/>
      <c r="S288" s="49" t="s">
        <v>68</v>
      </c>
      <c r="T288" s="49" t="s">
        <v>69</v>
      </c>
      <c r="U288" s="49" t="s">
        <v>70</v>
      </c>
      <c r="V288" s="49" t="s">
        <v>1452</v>
      </c>
      <c r="W288" s="49" t="s">
        <v>116</v>
      </c>
      <c r="X288" s="54" t="s">
        <v>58</v>
      </c>
      <c r="Y288" s="49"/>
      <c r="Z288" s="49" t="s">
        <v>59</v>
      </c>
      <c r="AA288" s="54" t="s">
        <v>60</v>
      </c>
      <c r="AB288" s="54"/>
      <c r="AC288" s="55" t="s">
        <v>75</v>
      </c>
      <c r="AD288" s="55" t="s">
        <v>75</v>
      </c>
    </row>
    <row r="289" spans="1:30" s="58" customFormat="1" ht="57" hidden="1" customHeight="1" x14ac:dyDescent="0.25">
      <c r="A289" s="54">
        <f>+SUBTOTAL(3,$B$11:B289)</f>
        <v>0</v>
      </c>
      <c r="B289" s="55" t="s">
        <v>42</v>
      </c>
      <c r="C289" s="54" t="s">
        <v>43</v>
      </c>
      <c r="D289" s="54" t="s">
        <v>44</v>
      </c>
      <c r="E289" s="54" t="s">
        <v>45</v>
      </c>
      <c r="F289" s="56" t="s">
        <v>1044</v>
      </c>
      <c r="G289" s="48">
        <v>45324.487094907003</v>
      </c>
      <c r="H289" s="56" t="s">
        <v>1044</v>
      </c>
      <c r="I289" s="48">
        <v>45324.487094907003</v>
      </c>
      <c r="J289" s="56" t="s">
        <v>1044</v>
      </c>
      <c r="K289" s="48">
        <v>45324.487094907003</v>
      </c>
      <c r="L289" s="100" t="s">
        <v>213</v>
      </c>
      <c r="M289" s="55" t="s">
        <v>48</v>
      </c>
      <c r="N289" s="49" t="s">
        <v>191</v>
      </c>
      <c r="O289" s="49" t="s">
        <v>246</v>
      </c>
      <c r="P289" s="49" t="s">
        <v>247</v>
      </c>
      <c r="Q289" s="50" t="s">
        <v>52</v>
      </c>
      <c r="R289" s="57"/>
      <c r="S289" s="49" t="s">
        <v>53</v>
      </c>
      <c r="T289" s="49" t="s">
        <v>54</v>
      </c>
      <c r="U289" s="49" t="s">
        <v>55</v>
      </c>
      <c r="V289" s="49" t="s">
        <v>56</v>
      </c>
      <c r="W289" s="49" t="s">
        <v>57</v>
      </c>
      <c r="X289" s="54" t="s">
        <v>58</v>
      </c>
      <c r="Y289" s="49">
        <v>45338.825520833001</v>
      </c>
      <c r="Z289" s="49" t="s">
        <v>59</v>
      </c>
      <c r="AA289" s="54" t="s">
        <v>60</v>
      </c>
      <c r="AB289" s="54"/>
      <c r="AC289" s="55" t="s">
        <v>75</v>
      </c>
      <c r="AD289" s="55" t="s">
        <v>75</v>
      </c>
    </row>
    <row r="290" spans="1:30" s="58" customFormat="1" ht="57" hidden="1" customHeight="1" x14ac:dyDescent="0.25">
      <c r="A290" s="54">
        <f>+SUBTOTAL(3,$B$11:B290)</f>
        <v>0</v>
      </c>
      <c r="B290" s="55" t="s">
        <v>108</v>
      </c>
      <c r="C290" s="54" t="s">
        <v>43</v>
      </c>
      <c r="D290" s="54" t="s">
        <v>44</v>
      </c>
      <c r="E290" s="54" t="s">
        <v>45</v>
      </c>
      <c r="F290" s="56" t="s">
        <v>1045</v>
      </c>
      <c r="G290" s="48">
        <v>45324.547777778003</v>
      </c>
      <c r="H290" s="56" t="s">
        <v>1045</v>
      </c>
      <c r="I290" s="48">
        <v>45324.547777778003</v>
      </c>
      <c r="J290" s="56" t="s">
        <v>1045</v>
      </c>
      <c r="K290" s="48">
        <v>45324.547777778003</v>
      </c>
      <c r="L290" s="100" t="s">
        <v>213</v>
      </c>
      <c r="M290" s="55" t="s">
        <v>48</v>
      </c>
      <c r="N290" s="49" t="s">
        <v>191</v>
      </c>
      <c r="O290" s="49" t="s">
        <v>246</v>
      </c>
      <c r="P290" s="49" t="s">
        <v>247</v>
      </c>
      <c r="Q290" s="50" t="s">
        <v>52</v>
      </c>
      <c r="R290" s="57"/>
      <c r="S290" s="49" t="s">
        <v>53</v>
      </c>
      <c r="T290" s="49" t="s">
        <v>54</v>
      </c>
      <c r="U290" s="49" t="s">
        <v>55</v>
      </c>
      <c r="V290" s="49" t="s">
        <v>56</v>
      </c>
      <c r="W290" s="49" t="s">
        <v>57</v>
      </c>
      <c r="X290" s="54" t="s">
        <v>58</v>
      </c>
      <c r="Y290" s="49">
        <v>45338.825937499998</v>
      </c>
      <c r="Z290" s="49" t="s">
        <v>105</v>
      </c>
      <c r="AA290" s="54" t="s">
        <v>60</v>
      </c>
      <c r="AB290" s="54"/>
      <c r="AC290" s="55" t="s">
        <v>75</v>
      </c>
      <c r="AD290" s="55" t="s">
        <v>75</v>
      </c>
    </row>
    <row r="291" spans="1:30" s="58" customFormat="1" ht="57" hidden="1" customHeight="1" x14ac:dyDescent="0.25">
      <c r="A291" s="54">
        <f>+SUBTOTAL(3,$B$11:B291)</f>
        <v>0</v>
      </c>
      <c r="B291" s="55" t="s">
        <v>42</v>
      </c>
      <c r="C291" s="54" t="s">
        <v>43</v>
      </c>
      <c r="D291" s="54" t="s">
        <v>44</v>
      </c>
      <c r="E291" s="54" t="s">
        <v>45</v>
      </c>
      <c r="F291" s="56" t="s">
        <v>1046</v>
      </c>
      <c r="G291" s="48">
        <v>45343.786666667002</v>
      </c>
      <c r="H291" s="56" t="s">
        <v>1046</v>
      </c>
      <c r="I291" s="48">
        <v>45343.786666667002</v>
      </c>
      <c r="J291" s="56" t="s">
        <v>1046</v>
      </c>
      <c r="K291" s="48">
        <v>45343.786666667002</v>
      </c>
      <c r="L291" s="100" t="s">
        <v>1204</v>
      </c>
      <c r="M291" s="55" t="s">
        <v>48</v>
      </c>
      <c r="N291" s="49" t="s">
        <v>141</v>
      </c>
      <c r="O291" s="49" t="s">
        <v>554</v>
      </c>
      <c r="P291" s="49" t="s">
        <v>1341</v>
      </c>
      <c r="Q291" s="50" t="s">
        <v>52</v>
      </c>
      <c r="R291" s="57"/>
      <c r="S291" s="49" t="s">
        <v>53</v>
      </c>
      <c r="T291" s="49" t="s">
        <v>54</v>
      </c>
      <c r="U291" s="49" t="s">
        <v>492</v>
      </c>
      <c r="V291" s="49" t="s">
        <v>80</v>
      </c>
      <c r="W291" s="49" t="s">
        <v>81</v>
      </c>
      <c r="X291" s="54" t="s">
        <v>58</v>
      </c>
      <c r="Y291" s="49">
        <v>45348.495312500003</v>
      </c>
      <c r="Z291" s="49" t="s">
        <v>59</v>
      </c>
      <c r="AA291" s="54" t="s">
        <v>60</v>
      </c>
      <c r="AB291" s="54"/>
      <c r="AC291" s="55" t="s">
        <v>61</v>
      </c>
      <c r="AD291" s="55" t="s">
        <v>61</v>
      </c>
    </row>
    <row r="292" spans="1:30" s="58" customFormat="1" ht="57" hidden="1" customHeight="1" x14ac:dyDescent="0.25">
      <c r="A292" s="54">
        <f>+SUBTOTAL(3,$B$11:B292)</f>
        <v>0</v>
      </c>
      <c r="B292" s="55" t="s">
        <v>42</v>
      </c>
      <c r="C292" s="54" t="s">
        <v>43</v>
      </c>
      <c r="D292" s="54" t="s">
        <v>44</v>
      </c>
      <c r="E292" s="54" t="s">
        <v>45</v>
      </c>
      <c r="F292" s="56" t="s">
        <v>1047</v>
      </c>
      <c r="G292" s="48">
        <v>45351.611840277998</v>
      </c>
      <c r="H292" s="56" t="s">
        <v>1047</v>
      </c>
      <c r="I292" s="48">
        <v>45351.611840277998</v>
      </c>
      <c r="J292" s="56" t="s">
        <v>1047</v>
      </c>
      <c r="K292" s="48">
        <v>45351.611840277998</v>
      </c>
      <c r="L292" s="100" t="s">
        <v>1205</v>
      </c>
      <c r="M292" s="55" t="s">
        <v>48</v>
      </c>
      <c r="N292" s="49" t="s">
        <v>379</v>
      </c>
      <c r="O292" s="49" t="s">
        <v>438</v>
      </c>
      <c r="P292" s="49" t="s">
        <v>1342</v>
      </c>
      <c r="Q292" s="50" t="s">
        <v>52</v>
      </c>
      <c r="R292" s="57"/>
      <c r="S292" s="49" t="s">
        <v>68</v>
      </c>
      <c r="T292" s="49" t="s">
        <v>125</v>
      </c>
      <c r="U292" s="49" t="s">
        <v>349</v>
      </c>
      <c r="V292" s="49" t="s">
        <v>80</v>
      </c>
      <c r="W292" s="49" t="s">
        <v>81</v>
      </c>
      <c r="X292" s="54" t="s">
        <v>58</v>
      </c>
      <c r="Y292" s="49"/>
      <c r="Z292" s="49" t="s">
        <v>59</v>
      </c>
      <c r="AA292" s="54" t="s">
        <v>60</v>
      </c>
      <c r="AB292" s="54"/>
      <c r="AC292" s="55" t="s">
        <v>75</v>
      </c>
      <c r="AD292" s="55" t="s">
        <v>75</v>
      </c>
    </row>
    <row r="293" spans="1:30" s="58" customFormat="1" ht="57" hidden="1" customHeight="1" x14ac:dyDescent="0.25">
      <c r="A293" s="54">
        <f>+SUBTOTAL(3,$B$11:B293)</f>
        <v>0</v>
      </c>
      <c r="B293" s="55" t="s">
        <v>42</v>
      </c>
      <c r="C293" s="54" t="s">
        <v>43</v>
      </c>
      <c r="D293" s="54" t="s">
        <v>44</v>
      </c>
      <c r="E293" s="54" t="s">
        <v>45</v>
      </c>
      <c r="F293" s="56" t="s">
        <v>1048</v>
      </c>
      <c r="G293" s="48">
        <v>45346.421516203998</v>
      </c>
      <c r="H293" s="56" t="s">
        <v>1048</v>
      </c>
      <c r="I293" s="48">
        <v>45346.421516203998</v>
      </c>
      <c r="J293" s="56" t="s">
        <v>1048</v>
      </c>
      <c r="K293" s="48">
        <v>45346.421516203998</v>
      </c>
      <c r="L293" s="100" t="s">
        <v>205</v>
      </c>
      <c r="M293" s="55" t="s">
        <v>48</v>
      </c>
      <c r="N293" s="49" t="s">
        <v>191</v>
      </c>
      <c r="O293" s="49" t="s">
        <v>192</v>
      </c>
      <c r="P293" s="49" t="s">
        <v>206</v>
      </c>
      <c r="Q293" s="50" t="s">
        <v>52</v>
      </c>
      <c r="R293" s="57"/>
      <c r="S293" s="49" t="s">
        <v>1430</v>
      </c>
      <c r="T293" s="49" t="s">
        <v>1431</v>
      </c>
      <c r="U293" s="49" t="s">
        <v>1432</v>
      </c>
      <c r="V293" s="49" t="s">
        <v>1452</v>
      </c>
      <c r="W293" s="49" t="s">
        <v>116</v>
      </c>
      <c r="X293" s="54" t="s">
        <v>58</v>
      </c>
      <c r="Y293" s="49"/>
      <c r="Z293" s="49" t="s">
        <v>59</v>
      </c>
      <c r="AA293" s="54" t="s">
        <v>60</v>
      </c>
      <c r="AB293" s="54"/>
      <c r="AC293" s="55" t="s">
        <v>75</v>
      </c>
      <c r="AD293" s="55" t="s">
        <v>75</v>
      </c>
    </row>
    <row r="294" spans="1:30" s="58" customFormat="1" ht="57" hidden="1" customHeight="1" x14ac:dyDescent="0.25">
      <c r="A294" s="54">
        <f>+SUBTOTAL(3,$B$11:B294)</f>
        <v>0</v>
      </c>
      <c r="B294" s="55" t="s">
        <v>42</v>
      </c>
      <c r="C294" s="54" t="s">
        <v>43</v>
      </c>
      <c r="D294" s="54" t="s">
        <v>44</v>
      </c>
      <c r="E294" s="54" t="s">
        <v>45</v>
      </c>
      <c r="F294" s="56" t="s">
        <v>1049</v>
      </c>
      <c r="G294" s="48">
        <v>45328.465266204003</v>
      </c>
      <c r="H294" s="56" t="s">
        <v>1049</v>
      </c>
      <c r="I294" s="48">
        <v>45328.465266204003</v>
      </c>
      <c r="J294" s="56" t="s">
        <v>1049</v>
      </c>
      <c r="K294" s="48">
        <v>45328.465266204003</v>
      </c>
      <c r="L294" s="100" t="s">
        <v>1206</v>
      </c>
      <c r="M294" s="55" t="s">
        <v>48</v>
      </c>
      <c r="N294" s="49" t="s">
        <v>313</v>
      </c>
      <c r="O294" s="49" t="s">
        <v>464</v>
      </c>
      <c r="P294" s="49" t="s">
        <v>1343</v>
      </c>
      <c r="Q294" s="50" t="s">
        <v>456</v>
      </c>
      <c r="R294" s="57"/>
      <c r="S294" s="49" t="s">
        <v>68</v>
      </c>
      <c r="T294" s="49" t="s">
        <v>96</v>
      </c>
      <c r="U294" s="49" t="s">
        <v>97</v>
      </c>
      <c r="V294" s="49" t="s">
        <v>98</v>
      </c>
      <c r="W294" s="49" t="s">
        <v>99</v>
      </c>
      <c r="X294" s="54" t="s">
        <v>58</v>
      </c>
      <c r="Y294" s="49">
        <v>45336.477233796002</v>
      </c>
      <c r="Z294" s="49" t="s">
        <v>59</v>
      </c>
      <c r="AA294" s="54" t="s">
        <v>74</v>
      </c>
      <c r="AB294" s="54"/>
      <c r="AC294" s="55" t="s">
        <v>82</v>
      </c>
      <c r="AD294" s="55" t="s">
        <v>82</v>
      </c>
    </row>
    <row r="295" spans="1:30" s="58" customFormat="1" ht="57" hidden="1" customHeight="1" x14ac:dyDescent="0.25">
      <c r="A295" s="54">
        <f>+SUBTOTAL(3,$B$11:B295)</f>
        <v>0</v>
      </c>
      <c r="B295" s="55" t="s">
        <v>42</v>
      </c>
      <c r="C295" s="54" t="s">
        <v>43</v>
      </c>
      <c r="D295" s="54" t="s">
        <v>44</v>
      </c>
      <c r="E295" s="54" t="s">
        <v>45</v>
      </c>
      <c r="F295" s="56" t="s">
        <v>1050</v>
      </c>
      <c r="G295" s="48">
        <v>45333.578356480997</v>
      </c>
      <c r="H295" s="56" t="s">
        <v>1050</v>
      </c>
      <c r="I295" s="48">
        <v>45333.578356480997</v>
      </c>
      <c r="J295" s="56" t="s">
        <v>1050</v>
      </c>
      <c r="K295" s="48">
        <v>45333.578356480997</v>
      </c>
      <c r="L295" s="100" t="s">
        <v>1207</v>
      </c>
      <c r="M295" s="55" t="s">
        <v>48</v>
      </c>
      <c r="N295" s="49" t="s">
        <v>313</v>
      </c>
      <c r="O295" s="49" t="s">
        <v>1344</v>
      </c>
      <c r="P295" s="49" t="s">
        <v>355</v>
      </c>
      <c r="Q295" s="50" t="s">
        <v>52</v>
      </c>
      <c r="R295" s="57"/>
      <c r="S295" s="49" t="s">
        <v>53</v>
      </c>
      <c r="T295" s="49" t="s">
        <v>54</v>
      </c>
      <c r="U295" s="49" t="s">
        <v>55</v>
      </c>
      <c r="V295" s="49" t="s">
        <v>56</v>
      </c>
      <c r="W295" s="49" t="s">
        <v>57</v>
      </c>
      <c r="X295" s="54" t="s">
        <v>58</v>
      </c>
      <c r="Y295" s="49">
        <v>45344.744965277998</v>
      </c>
      <c r="Z295" s="49" t="s">
        <v>59</v>
      </c>
      <c r="AA295" s="54" t="s">
        <v>60</v>
      </c>
      <c r="AB295" s="54"/>
      <c r="AC295" s="55" t="s">
        <v>75</v>
      </c>
      <c r="AD295" s="55" t="s">
        <v>75</v>
      </c>
    </row>
    <row r="296" spans="1:30" s="58" customFormat="1" ht="57" hidden="1" customHeight="1" x14ac:dyDescent="0.25">
      <c r="A296" s="54">
        <f>+SUBTOTAL(3,$B$11:B296)</f>
        <v>0</v>
      </c>
      <c r="B296" s="55" t="s">
        <v>42</v>
      </c>
      <c r="C296" s="54" t="s">
        <v>43</v>
      </c>
      <c r="D296" s="54" t="s">
        <v>44</v>
      </c>
      <c r="E296" s="54" t="s">
        <v>45</v>
      </c>
      <c r="F296" s="56" t="s">
        <v>1051</v>
      </c>
      <c r="G296" s="48">
        <v>45333.579976852001</v>
      </c>
      <c r="H296" s="56" t="s">
        <v>1051</v>
      </c>
      <c r="I296" s="48">
        <v>45333.579976852001</v>
      </c>
      <c r="J296" s="56" t="s">
        <v>1051</v>
      </c>
      <c r="K296" s="48">
        <v>45333.579976852001</v>
      </c>
      <c r="L296" s="100" t="s">
        <v>1207</v>
      </c>
      <c r="M296" s="55" t="s">
        <v>48</v>
      </c>
      <c r="N296" s="49" t="s">
        <v>313</v>
      </c>
      <c r="O296" s="49" t="s">
        <v>1344</v>
      </c>
      <c r="P296" s="49" t="s">
        <v>355</v>
      </c>
      <c r="Q296" s="50" t="s">
        <v>52</v>
      </c>
      <c r="R296" s="57"/>
      <c r="S296" s="49" t="s">
        <v>68</v>
      </c>
      <c r="T296" s="49" t="s">
        <v>69</v>
      </c>
      <c r="U296" s="49" t="s">
        <v>70</v>
      </c>
      <c r="V296" s="49" t="s">
        <v>1452</v>
      </c>
      <c r="W296" s="49" t="s">
        <v>116</v>
      </c>
      <c r="X296" s="54" t="s">
        <v>58</v>
      </c>
      <c r="Y296" s="49">
        <v>45345.707986111003</v>
      </c>
      <c r="Z296" s="49" t="s">
        <v>59</v>
      </c>
      <c r="AA296" s="54" t="s">
        <v>60</v>
      </c>
      <c r="AB296" s="54"/>
      <c r="AC296" s="55" t="s">
        <v>75</v>
      </c>
      <c r="AD296" s="55" t="s">
        <v>75</v>
      </c>
    </row>
    <row r="297" spans="1:30" s="58" customFormat="1" ht="57" hidden="1" customHeight="1" x14ac:dyDescent="0.25">
      <c r="A297" s="54">
        <f>+SUBTOTAL(3,$B$11:B297)</f>
        <v>0</v>
      </c>
      <c r="B297" s="55" t="s">
        <v>42</v>
      </c>
      <c r="C297" s="54" t="s">
        <v>43</v>
      </c>
      <c r="D297" s="54" t="s">
        <v>44</v>
      </c>
      <c r="E297" s="54" t="s">
        <v>45</v>
      </c>
      <c r="F297" s="56" t="s">
        <v>1052</v>
      </c>
      <c r="G297" s="48">
        <v>45350.750891203999</v>
      </c>
      <c r="H297" s="56" t="s">
        <v>1052</v>
      </c>
      <c r="I297" s="48">
        <v>45350.750891203999</v>
      </c>
      <c r="J297" s="56" t="s">
        <v>1052</v>
      </c>
      <c r="K297" s="48">
        <v>45350.750891203999</v>
      </c>
      <c r="L297" s="100" t="s">
        <v>1208</v>
      </c>
      <c r="M297" s="55" t="s">
        <v>48</v>
      </c>
      <c r="N297" s="49" t="s">
        <v>191</v>
      </c>
      <c r="O297" s="49" t="s">
        <v>1323</v>
      </c>
      <c r="P297" s="49" t="s">
        <v>1345</v>
      </c>
      <c r="Q297" s="50" t="s">
        <v>52</v>
      </c>
      <c r="R297" s="57"/>
      <c r="S297" s="49" t="s">
        <v>53</v>
      </c>
      <c r="T297" s="49" t="s">
        <v>54</v>
      </c>
      <c r="U297" s="49" t="s">
        <v>55</v>
      </c>
      <c r="V297" s="49" t="s">
        <v>56</v>
      </c>
      <c r="W297" s="49" t="s">
        <v>57</v>
      </c>
      <c r="X297" s="54" t="s">
        <v>58</v>
      </c>
      <c r="Y297" s="49"/>
      <c r="Z297" s="49" t="s">
        <v>59</v>
      </c>
      <c r="AA297" s="54" t="s">
        <v>60</v>
      </c>
      <c r="AB297" s="54"/>
      <c r="AC297" s="55" t="s">
        <v>82</v>
      </c>
      <c r="AD297" s="55" t="s">
        <v>82</v>
      </c>
    </row>
    <row r="298" spans="1:30" s="58" customFormat="1" ht="57" hidden="1" customHeight="1" x14ac:dyDescent="0.25">
      <c r="A298" s="54">
        <f>+SUBTOTAL(3,$B$11:B298)</f>
        <v>0</v>
      </c>
      <c r="B298" s="55" t="s">
        <v>42</v>
      </c>
      <c r="C298" s="54" t="s">
        <v>43</v>
      </c>
      <c r="D298" s="54" t="s">
        <v>44</v>
      </c>
      <c r="E298" s="54" t="s">
        <v>45</v>
      </c>
      <c r="F298" s="56" t="s">
        <v>1053</v>
      </c>
      <c r="G298" s="48">
        <v>45335.781782407001</v>
      </c>
      <c r="H298" s="56" t="s">
        <v>1053</v>
      </c>
      <c r="I298" s="48">
        <v>45335.781782407001</v>
      </c>
      <c r="J298" s="56" t="s">
        <v>1053</v>
      </c>
      <c r="K298" s="48">
        <v>45335.781782407001</v>
      </c>
      <c r="L298" s="100" t="s">
        <v>1209</v>
      </c>
      <c r="M298" s="55" t="s">
        <v>48</v>
      </c>
      <c r="N298" s="49" t="s">
        <v>379</v>
      </c>
      <c r="O298" s="49" t="s">
        <v>418</v>
      </c>
      <c r="P298" s="49" t="s">
        <v>345</v>
      </c>
      <c r="Q298" s="50" t="s">
        <v>52</v>
      </c>
      <c r="R298" s="57"/>
      <c r="S298" s="49" t="s">
        <v>68</v>
      </c>
      <c r="T298" s="49" t="s">
        <v>156</v>
      </c>
      <c r="U298" s="49" t="s">
        <v>157</v>
      </c>
      <c r="V298" s="49" t="s">
        <v>71</v>
      </c>
      <c r="W298" s="49" t="s">
        <v>72</v>
      </c>
      <c r="X298" s="54" t="s">
        <v>58</v>
      </c>
      <c r="Y298" s="49">
        <v>45350.672164352</v>
      </c>
      <c r="Z298" s="49" t="s">
        <v>59</v>
      </c>
      <c r="AA298" s="54" t="s">
        <v>60</v>
      </c>
      <c r="AB298" s="54"/>
      <c r="AC298" s="55" t="s">
        <v>75</v>
      </c>
      <c r="AD298" s="55" t="s">
        <v>75</v>
      </c>
    </row>
    <row r="299" spans="1:30" s="58" customFormat="1" ht="57" hidden="1" customHeight="1" x14ac:dyDescent="0.25">
      <c r="A299" s="54">
        <f>+SUBTOTAL(3,$B$11:B299)</f>
        <v>0</v>
      </c>
      <c r="B299" s="55" t="s">
        <v>108</v>
      </c>
      <c r="C299" s="54" t="s">
        <v>43</v>
      </c>
      <c r="D299" s="54" t="s">
        <v>44</v>
      </c>
      <c r="E299" s="54" t="s">
        <v>45</v>
      </c>
      <c r="F299" s="56" t="s">
        <v>1054</v>
      </c>
      <c r="G299" s="48">
        <v>45351.650775463</v>
      </c>
      <c r="H299" s="56" t="s">
        <v>1054</v>
      </c>
      <c r="I299" s="48">
        <v>45351.650775463</v>
      </c>
      <c r="J299" s="56" t="s">
        <v>1054</v>
      </c>
      <c r="K299" s="48">
        <v>45351.650775463</v>
      </c>
      <c r="L299" s="100" t="s">
        <v>1165</v>
      </c>
      <c r="M299" s="55" t="s">
        <v>48</v>
      </c>
      <c r="N299" s="49" t="s">
        <v>64</v>
      </c>
      <c r="O299" s="49" t="s">
        <v>65</v>
      </c>
      <c r="P299" s="49" t="s">
        <v>199</v>
      </c>
      <c r="Q299" s="50" t="s">
        <v>52</v>
      </c>
      <c r="R299" s="57"/>
      <c r="S299" s="49" t="s">
        <v>68</v>
      </c>
      <c r="T299" s="49" t="s">
        <v>156</v>
      </c>
      <c r="U299" s="49" t="s">
        <v>157</v>
      </c>
      <c r="V299" s="49" t="s">
        <v>217</v>
      </c>
      <c r="W299" s="49" t="s">
        <v>218</v>
      </c>
      <c r="X299" s="54" t="s">
        <v>58</v>
      </c>
      <c r="Y299" s="49"/>
      <c r="Z299" s="49" t="s">
        <v>105</v>
      </c>
      <c r="AA299" s="54" t="s">
        <v>60</v>
      </c>
      <c r="AB299" s="54"/>
      <c r="AC299" s="55" t="s">
        <v>75</v>
      </c>
      <c r="AD299" s="55" t="s">
        <v>75</v>
      </c>
    </row>
    <row r="300" spans="1:30" s="58" customFormat="1" ht="57" hidden="1" customHeight="1" x14ac:dyDescent="0.25">
      <c r="A300" s="54">
        <f>+SUBTOTAL(3,$B$11:B300)</f>
        <v>0</v>
      </c>
      <c r="B300" s="55" t="s">
        <v>108</v>
      </c>
      <c r="C300" s="54" t="s">
        <v>43</v>
      </c>
      <c r="D300" s="54" t="s">
        <v>44</v>
      </c>
      <c r="E300" s="54" t="s">
        <v>45</v>
      </c>
      <c r="F300" s="56" t="s">
        <v>1055</v>
      </c>
      <c r="G300" s="48">
        <v>45351.660092593003</v>
      </c>
      <c r="H300" s="56" t="s">
        <v>1055</v>
      </c>
      <c r="I300" s="48">
        <v>45351.660092593003</v>
      </c>
      <c r="J300" s="56" t="s">
        <v>1055</v>
      </c>
      <c r="K300" s="48">
        <v>45351.660092593003</v>
      </c>
      <c r="L300" s="100" t="s">
        <v>1210</v>
      </c>
      <c r="M300" s="55" t="s">
        <v>48</v>
      </c>
      <c r="N300" s="49" t="s">
        <v>141</v>
      </c>
      <c r="O300" s="49" t="s">
        <v>580</v>
      </c>
      <c r="P300" s="49" t="s">
        <v>1346</v>
      </c>
      <c r="Q300" s="50" t="s">
        <v>52</v>
      </c>
      <c r="R300" s="57"/>
      <c r="S300" s="49" t="s">
        <v>53</v>
      </c>
      <c r="T300" s="49" t="s">
        <v>54</v>
      </c>
      <c r="U300" s="49" t="s">
        <v>1434</v>
      </c>
      <c r="V300" s="49" t="s">
        <v>264</v>
      </c>
      <c r="W300" s="49" t="s">
        <v>1453</v>
      </c>
      <c r="X300" s="54" t="s">
        <v>58</v>
      </c>
      <c r="Y300" s="49"/>
      <c r="Z300" s="49" t="s">
        <v>105</v>
      </c>
      <c r="AA300" s="54" t="s">
        <v>60</v>
      </c>
      <c r="AB300" s="54"/>
      <c r="AC300" s="55" t="s">
        <v>117</v>
      </c>
      <c r="AD300" s="55" t="s">
        <v>117</v>
      </c>
    </row>
    <row r="301" spans="1:30" s="58" customFormat="1" ht="57" hidden="1" customHeight="1" x14ac:dyDescent="0.25">
      <c r="A301" s="54">
        <f>+SUBTOTAL(3,$B$11:B301)</f>
        <v>0</v>
      </c>
      <c r="B301" s="55" t="s">
        <v>108</v>
      </c>
      <c r="C301" s="54" t="s">
        <v>43</v>
      </c>
      <c r="D301" s="54" t="s">
        <v>44</v>
      </c>
      <c r="E301" s="54" t="s">
        <v>45</v>
      </c>
      <c r="F301" s="56" t="s">
        <v>1056</v>
      </c>
      <c r="G301" s="48">
        <v>45351.712476852001</v>
      </c>
      <c r="H301" s="56" t="s">
        <v>1056</v>
      </c>
      <c r="I301" s="48">
        <v>45351.712476852001</v>
      </c>
      <c r="J301" s="56" t="s">
        <v>1056</v>
      </c>
      <c r="K301" s="48">
        <v>45351.712476852001</v>
      </c>
      <c r="L301" s="100" t="s">
        <v>1211</v>
      </c>
      <c r="M301" s="55" t="s">
        <v>111</v>
      </c>
      <c r="N301" s="49" t="s">
        <v>191</v>
      </c>
      <c r="O301" s="49" t="s">
        <v>1323</v>
      </c>
      <c r="P301" s="49" t="s">
        <v>375</v>
      </c>
      <c r="Q301" s="50" t="s">
        <v>52</v>
      </c>
      <c r="R301" s="57"/>
      <c r="S301" s="49" t="s">
        <v>68</v>
      </c>
      <c r="T301" s="49" t="s">
        <v>69</v>
      </c>
      <c r="U301" s="49" t="s">
        <v>79</v>
      </c>
      <c r="V301" s="49" t="s">
        <v>98</v>
      </c>
      <c r="W301" s="49" t="s">
        <v>99</v>
      </c>
      <c r="X301" s="54" t="s">
        <v>58</v>
      </c>
      <c r="Y301" s="49"/>
      <c r="Z301" s="49" t="s">
        <v>59</v>
      </c>
      <c r="AA301" s="54" t="s">
        <v>60</v>
      </c>
      <c r="AB301" s="54"/>
      <c r="AC301" s="54" t="s">
        <v>61</v>
      </c>
      <c r="AD301" s="54" t="s">
        <v>61</v>
      </c>
    </row>
    <row r="302" spans="1:30" s="58" customFormat="1" ht="57" hidden="1" customHeight="1" x14ac:dyDescent="0.25">
      <c r="A302" s="54">
        <f>+SUBTOTAL(3,$B$11:B302)</f>
        <v>0</v>
      </c>
      <c r="B302" s="55" t="s">
        <v>42</v>
      </c>
      <c r="C302" s="54" t="s">
        <v>43</v>
      </c>
      <c r="D302" s="54" t="s">
        <v>44</v>
      </c>
      <c r="E302" s="54" t="s">
        <v>45</v>
      </c>
      <c r="F302" s="56" t="s">
        <v>1057</v>
      </c>
      <c r="G302" s="48">
        <v>45338.374930555998</v>
      </c>
      <c r="H302" s="56" t="s">
        <v>1057</v>
      </c>
      <c r="I302" s="48">
        <v>45338.374930555998</v>
      </c>
      <c r="J302" s="56" t="s">
        <v>1057</v>
      </c>
      <c r="K302" s="48">
        <v>45338.374930555998</v>
      </c>
      <c r="L302" s="100" t="s">
        <v>1212</v>
      </c>
      <c r="M302" s="55" t="s">
        <v>48</v>
      </c>
      <c r="N302" s="49" t="s">
        <v>141</v>
      </c>
      <c r="O302" s="49" t="s">
        <v>580</v>
      </c>
      <c r="P302" s="49" t="s">
        <v>1347</v>
      </c>
      <c r="Q302" s="50" t="s">
        <v>524</v>
      </c>
      <c r="R302" s="57"/>
      <c r="S302" s="49" t="s">
        <v>68</v>
      </c>
      <c r="T302" s="49" t="s">
        <v>125</v>
      </c>
      <c r="U302" s="49" t="s">
        <v>186</v>
      </c>
      <c r="V302" s="49" t="s">
        <v>80</v>
      </c>
      <c r="W302" s="49" t="s">
        <v>81</v>
      </c>
      <c r="X302" s="54" t="s">
        <v>58</v>
      </c>
      <c r="Y302" s="49">
        <v>45344.735532407001</v>
      </c>
      <c r="Z302" s="49" t="s">
        <v>59</v>
      </c>
      <c r="AA302" s="54" t="s">
        <v>74</v>
      </c>
      <c r="AB302" s="54"/>
      <c r="AC302" s="55" t="s">
        <v>117</v>
      </c>
      <c r="AD302" s="55" t="s">
        <v>117</v>
      </c>
    </row>
    <row r="303" spans="1:30" s="58" customFormat="1" ht="57" hidden="1" customHeight="1" x14ac:dyDescent="0.25">
      <c r="A303" s="54">
        <f>+SUBTOTAL(3,$B$11:B303)</f>
        <v>0</v>
      </c>
      <c r="B303" s="55" t="s">
        <v>42</v>
      </c>
      <c r="C303" s="54" t="s">
        <v>43</v>
      </c>
      <c r="D303" s="54" t="s">
        <v>44</v>
      </c>
      <c r="E303" s="54" t="s">
        <v>45</v>
      </c>
      <c r="F303" s="56" t="s">
        <v>1058</v>
      </c>
      <c r="G303" s="48">
        <v>45341.713888888997</v>
      </c>
      <c r="H303" s="56" t="s">
        <v>1058</v>
      </c>
      <c r="I303" s="48">
        <v>45341.713888888997</v>
      </c>
      <c r="J303" s="56" t="s">
        <v>1058</v>
      </c>
      <c r="K303" s="48">
        <v>45341.713888888997</v>
      </c>
      <c r="L303" s="100" t="s">
        <v>1213</v>
      </c>
      <c r="M303" s="55" t="s">
        <v>48</v>
      </c>
      <c r="N303" s="49" t="s">
        <v>313</v>
      </c>
      <c r="O303" s="49" t="s">
        <v>314</v>
      </c>
      <c r="P303" s="49" t="s">
        <v>95</v>
      </c>
      <c r="Q303" s="50" t="s">
        <v>456</v>
      </c>
      <c r="R303" s="57"/>
      <c r="S303" s="49" t="s">
        <v>68</v>
      </c>
      <c r="T303" s="49" t="s">
        <v>125</v>
      </c>
      <c r="U303" s="49" t="s">
        <v>349</v>
      </c>
      <c r="V303" s="49" t="s">
        <v>80</v>
      </c>
      <c r="W303" s="49" t="s">
        <v>81</v>
      </c>
      <c r="X303" s="54" t="s">
        <v>58</v>
      </c>
      <c r="Y303" s="49">
        <v>45345.514814814996</v>
      </c>
      <c r="Z303" s="49" t="s">
        <v>59</v>
      </c>
      <c r="AA303" s="54" t="s">
        <v>74</v>
      </c>
      <c r="AB303" s="54"/>
      <c r="AC303" s="55" t="s">
        <v>117</v>
      </c>
      <c r="AD303" s="55" t="s">
        <v>117</v>
      </c>
    </row>
    <row r="304" spans="1:30" s="58" customFormat="1" ht="57" hidden="1" customHeight="1" x14ac:dyDescent="0.25">
      <c r="A304" s="54">
        <f>+SUBTOTAL(3,$B$11:B304)</f>
        <v>0</v>
      </c>
      <c r="B304" s="55" t="s">
        <v>42</v>
      </c>
      <c r="C304" s="54" t="s">
        <v>43</v>
      </c>
      <c r="D304" s="54" t="s">
        <v>44</v>
      </c>
      <c r="E304" s="54" t="s">
        <v>45</v>
      </c>
      <c r="F304" s="56" t="s">
        <v>1059</v>
      </c>
      <c r="G304" s="48">
        <v>45338.165532407002</v>
      </c>
      <c r="H304" s="56" t="s">
        <v>1059</v>
      </c>
      <c r="I304" s="48">
        <v>45338.165532407002</v>
      </c>
      <c r="J304" s="56" t="s">
        <v>1059</v>
      </c>
      <c r="K304" s="48">
        <v>45338.165532407002</v>
      </c>
      <c r="L304" s="100" t="s">
        <v>1212</v>
      </c>
      <c r="M304" s="55" t="s">
        <v>48</v>
      </c>
      <c r="N304" s="49" t="s">
        <v>141</v>
      </c>
      <c r="O304" s="49" t="s">
        <v>580</v>
      </c>
      <c r="P304" s="49" t="s">
        <v>1347</v>
      </c>
      <c r="Q304" s="50" t="s">
        <v>524</v>
      </c>
      <c r="R304" s="57"/>
      <c r="S304" s="49" t="s">
        <v>68</v>
      </c>
      <c r="T304" s="49" t="s">
        <v>125</v>
      </c>
      <c r="U304" s="49" t="s">
        <v>186</v>
      </c>
      <c r="V304" s="49" t="s">
        <v>80</v>
      </c>
      <c r="W304" s="49" t="s">
        <v>81</v>
      </c>
      <c r="X304" s="54" t="s">
        <v>58</v>
      </c>
      <c r="Y304" s="49">
        <v>45344.730729167</v>
      </c>
      <c r="Z304" s="49" t="s">
        <v>59</v>
      </c>
      <c r="AA304" s="54" t="s">
        <v>74</v>
      </c>
      <c r="AB304" s="54"/>
      <c r="AC304" s="55" t="s">
        <v>117</v>
      </c>
      <c r="AD304" s="55" t="s">
        <v>117</v>
      </c>
    </row>
    <row r="305" spans="1:30" s="58" customFormat="1" ht="57" hidden="1" customHeight="1" x14ac:dyDescent="0.25">
      <c r="A305" s="54">
        <f>+SUBTOTAL(3,$B$11:B305)</f>
        <v>0</v>
      </c>
      <c r="B305" s="55" t="s">
        <v>42</v>
      </c>
      <c r="C305" s="54" t="s">
        <v>43</v>
      </c>
      <c r="D305" s="54" t="s">
        <v>44</v>
      </c>
      <c r="E305" s="54" t="s">
        <v>45</v>
      </c>
      <c r="F305" s="56" t="s">
        <v>1060</v>
      </c>
      <c r="G305" s="48">
        <v>45341.553252315003</v>
      </c>
      <c r="H305" s="56" t="s">
        <v>1060</v>
      </c>
      <c r="I305" s="48">
        <v>45341.553252315003</v>
      </c>
      <c r="J305" s="56" t="s">
        <v>1060</v>
      </c>
      <c r="K305" s="48">
        <v>45341.553252315003</v>
      </c>
      <c r="L305" s="100" t="s">
        <v>1214</v>
      </c>
      <c r="M305" s="55" t="s">
        <v>48</v>
      </c>
      <c r="N305" s="49" t="s">
        <v>221</v>
      </c>
      <c r="O305" s="49" t="s">
        <v>541</v>
      </c>
      <c r="P305" s="49" t="s">
        <v>1348</v>
      </c>
      <c r="Q305" s="50" t="s">
        <v>524</v>
      </c>
      <c r="R305" s="57"/>
      <c r="S305" s="49" t="s">
        <v>68</v>
      </c>
      <c r="T305" s="49" t="s">
        <v>156</v>
      </c>
      <c r="U305" s="49" t="s">
        <v>157</v>
      </c>
      <c r="V305" s="49" t="s">
        <v>80</v>
      </c>
      <c r="W305" s="49" t="s">
        <v>81</v>
      </c>
      <c r="X305" s="54" t="s">
        <v>58</v>
      </c>
      <c r="Y305" s="49"/>
      <c r="Z305" s="49" t="s">
        <v>59</v>
      </c>
      <c r="AA305" s="54" t="s">
        <v>74</v>
      </c>
      <c r="AB305" s="54"/>
      <c r="AC305" s="55" t="s">
        <v>75</v>
      </c>
      <c r="AD305" s="55" t="s">
        <v>75</v>
      </c>
    </row>
    <row r="306" spans="1:30" s="58" customFormat="1" ht="57" hidden="1" customHeight="1" x14ac:dyDescent="0.25">
      <c r="A306" s="54">
        <f>+SUBTOTAL(3,$B$11:B306)</f>
        <v>0</v>
      </c>
      <c r="B306" s="55" t="s">
        <v>42</v>
      </c>
      <c r="C306" s="54" t="s">
        <v>43</v>
      </c>
      <c r="D306" s="54" t="s">
        <v>44</v>
      </c>
      <c r="E306" s="54" t="s">
        <v>45</v>
      </c>
      <c r="F306" s="56" t="s">
        <v>1061</v>
      </c>
      <c r="G306" s="48">
        <v>45329.686273148</v>
      </c>
      <c r="H306" s="56" t="s">
        <v>1061</v>
      </c>
      <c r="I306" s="48">
        <v>45329.686273148</v>
      </c>
      <c r="J306" s="56" t="s">
        <v>1061</v>
      </c>
      <c r="K306" s="48">
        <v>45329.686273148</v>
      </c>
      <c r="L306" s="100" t="s">
        <v>1215</v>
      </c>
      <c r="M306" s="55" t="s">
        <v>48</v>
      </c>
      <c r="N306" s="49" t="s">
        <v>221</v>
      </c>
      <c r="O306" s="49" t="s">
        <v>571</v>
      </c>
      <c r="P306" s="49" t="s">
        <v>1349</v>
      </c>
      <c r="Q306" s="50" t="s">
        <v>524</v>
      </c>
      <c r="R306" s="57"/>
      <c r="S306" s="49" t="s">
        <v>68</v>
      </c>
      <c r="T306" s="49" t="s">
        <v>69</v>
      </c>
      <c r="U306" s="49" t="s">
        <v>70</v>
      </c>
      <c r="V306" s="49" t="s">
        <v>71</v>
      </c>
      <c r="W306" s="49" t="s">
        <v>72</v>
      </c>
      <c r="X306" s="54" t="s">
        <v>58</v>
      </c>
      <c r="Y306" s="49">
        <v>45342.714594907004</v>
      </c>
      <c r="Z306" s="49" t="s">
        <v>59</v>
      </c>
      <c r="AA306" s="54" t="s">
        <v>74</v>
      </c>
      <c r="AB306" s="54"/>
      <c r="AC306" s="55" t="s">
        <v>75</v>
      </c>
      <c r="AD306" s="55" t="s">
        <v>75</v>
      </c>
    </row>
    <row r="307" spans="1:30" s="58" customFormat="1" ht="57" hidden="1" customHeight="1" x14ac:dyDescent="0.25">
      <c r="A307" s="54">
        <f>+SUBTOTAL(3,$B$11:B307)</f>
        <v>0</v>
      </c>
      <c r="B307" s="55" t="s">
        <v>108</v>
      </c>
      <c r="C307" s="54" t="s">
        <v>43</v>
      </c>
      <c r="D307" s="54" t="s">
        <v>44</v>
      </c>
      <c r="E307" s="54" t="s">
        <v>45</v>
      </c>
      <c r="F307" s="56" t="s">
        <v>1062</v>
      </c>
      <c r="G307" s="48">
        <v>45332.364305556002</v>
      </c>
      <c r="H307" s="56" t="s">
        <v>1062</v>
      </c>
      <c r="I307" s="48">
        <v>45332.364305556002</v>
      </c>
      <c r="J307" s="56" t="s">
        <v>1062</v>
      </c>
      <c r="K307" s="48">
        <v>45332.364305556002</v>
      </c>
      <c r="L307" s="100" t="s">
        <v>1216</v>
      </c>
      <c r="M307" s="55" t="s">
        <v>48</v>
      </c>
      <c r="N307" s="49" t="s">
        <v>221</v>
      </c>
      <c r="O307" s="49" t="s">
        <v>545</v>
      </c>
      <c r="P307" s="49" t="s">
        <v>1350</v>
      </c>
      <c r="Q307" s="50" t="s">
        <v>524</v>
      </c>
      <c r="R307" s="57"/>
      <c r="S307" s="49" t="s">
        <v>68</v>
      </c>
      <c r="T307" s="49" t="s">
        <v>69</v>
      </c>
      <c r="U307" s="49" t="s">
        <v>70</v>
      </c>
      <c r="V307" s="49" t="s">
        <v>71</v>
      </c>
      <c r="W307" s="49" t="s">
        <v>72</v>
      </c>
      <c r="X307" s="54" t="s">
        <v>58</v>
      </c>
      <c r="Y307" s="49">
        <v>45343.774166666997</v>
      </c>
      <c r="Z307" s="49" t="s">
        <v>59</v>
      </c>
      <c r="AA307" s="54" t="s">
        <v>74</v>
      </c>
      <c r="AB307" s="54"/>
      <c r="AC307" s="55" t="s">
        <v>82</v>
      </c>
      <c r="AD307" s="55" t="s">
        <v>82</v>
      </c>
    </row>
    <row r="308" spans="1:30" s="58" customFormat="1" ht="57" hidden="1" customHeight="1" x14ac:dyDescent="0.25">
      <c r="A308" s="54">
        <f>+SUBTOTAL(3,$B$11:B308)</f>
        <v>0</v>
      </c>
      <c r="B308" s="55" t="s">
        <v>42</v>
      </c>
      <c r="C308" s="54" t="s">
        <v>43</v>
      </c>
      <c r="D308" s="54" t="s">
        <v>44</v>
      </c>
      <c r="E308" s="54" t="s">
        <v>45</v>
      </c>
      <c r="F308" s="56" t="s">
        <v>1063</v>
      </c>
      <c r="G308" s="48">
        <v>45341.638449074002</v>
      </c>
      <c r="H308" s="56" t="s">
        <v>1063</v>
      </c>
      <c r="I308" s="48">
        <v>45341.638449074002</v>
      </c>
      <c r="J308" s="56" t="s">
        <v>1063</v>
      </c>
      <c r="K308" s="48">
        <v>45341.638449074002</v>
      </c>
      <c r="L308" s="100" t="s">
        <v>1217</v>
      </c>
      <c r="M308" s="55" t="s">
        <v>48</v>
      </c>
      <c r="N308" s="49" t="s">
        <v>221</v>
      </c>
      <c r="O308" s="49" t="s">
        <v>571</v>
      </c>
      <c r="P308" s="49" t="s">
        <v>1351</v>
      </c>
      <c r="Q308" s="50" t="s">
        <v>524</v>
      </c>
      <c r="R308" s="57"/>
      <c r="S308" s="49" t="s">
        <v>68</v>
      </c>
      <c r="T308" s="49" t="s">
        <v>156</v>
      </c>
      <c r="U308" s="49" t="s">
        <v>157</v>
      </c>
      <c r="V308" s="49" t="s">
        <v>217</v>
      </c>
      <c r="W308" s="49" t="s">
        <v>218</v>
      </c>
      <c r="X308" s="54" t="s">
        <v>58</v>
      </c>
      <c r="Y308" s="49"/>
      <c r="Z308" s="49" t="s">
        <v>59</v>
      </c>
      <c r="AA308" s="54" t="s">
        <v>74</v>
      </c>
      <c r="AB308" s="54"/>
      <c r="AC308" s="55" t="s">
        <v>75</v>
      </c>
      <c r="AD308" s="55" t="s">
        <v>75</v>
      </c>
    </row>
    <row r="309" spans="1:30" s="58" customFormat="1" ht="57" hidden="1" customHeight="1" x14ac:dyDescent="0.25">
      <c r="A309" s="54">
        <f>+SUBTOTAL(3,$B$11:B309)</f>
        <v>0</v>
      </c>
      <c r="B309" s="55" t="s">
        <v>42</v>
      </c>
      <c r="C309" s="54" t="s">
        <v>43</v>
      </c>
      <c r="D309" s="54" t="s">
        <v>44</v>
      </c>
      <c r="E309" s="54" t="s">
        <v>45</v>
      </c>
      <c r="F309" s="56" t="s">
        <v>1064</v>
      </c>
      <c r="G309" s="48">
        <v>45342.855960647998</v>
      </c>
      <c r="H309" s="56" t="s">
        <v>1064</v>
      </c>
      <c r="I309" s="48">
        <v>45342.855960647998</v>
      </c>
      <c r="J309" s="56" t="s">
        <v>1064</v>
      </c>
      <c r="K309" s="48">
        <v>45342.855960647998</v>
      </c>
      <c r="L309" s="100" t="s">
        <v>1218</v>
      </c>
      <c r="M309" s="55" t="s">
        <v>48</v>
      </c>
      <c r="N309" s="49" t="s">
        <v>221</v>
      </c>
      <c r="O309" s="49" t="s">
        <v>571</v>
      </c>
      <c r="P309" s="49" t="s">
        <v>1352</v>
      </c>
      <c r="Q309" s="50" t="s">
        <v>551</v>
      </c>
      <c r="R309" s="57"/>
      <c r="S309" s="49" t="s">
        <v>68</v>
      </c>
      <c r="T309" s="49" t="s">
        <v>96</v>
      </c>
      <c r="U309" s="49" t="s">
        <v>97</v>
      </c>
      <c r="V309" s="49" t="s">
        <v>98</v>
      </c>
      <c r="W309" s="49" t="s">
        <v>99</v>
      </c>
      <c r="X309" s="54" t="s">
        <v>58</v>
      </c>
      <c r="Y309" s="49">
        <v>45348.643344907003</v>
      </c>
      <c r="Z309" s="49" t="s">
        <v>59</v>
      </c>
      <c r="AA309" s="54" t="s">
        <v>74</v>
      </c>
      <c r="AB309" s="54"/>
      <c r="AC309" s="55" t="s">
        <v>75</v>
      </c>
      <c r="AD309" s="55" t="s">
        <v>75</v>
      </c>
    </row>
    <row r="310" spans="1:30" s="58" customFormat="1" ht="57" hidden="1" customHeight="1" x14ac:dyDescent="0.25">
      <c r="A310" s="54">
        <f>+SUBTOTAL(3,$B$11:B310)</f>
        <v>0</v>
      </c>
      <c r="B310" s="55" t="s">
        <v>42</v>
      </c>
      <c r="C310" s="54" t="s">
        <v>43</v>
      </c>
      <c r="D310" s="54" t="s">
        <v>44</v>
      </c>
      <c r="E310" s="54" t="s">
        <v>45</v>
      </c>
      <c r="F310" s="56" t="s">
        <v>1065</v>
      </c>
      <c r="G310" s="48">
        <v>45325.678958333003</v>
      </c>
      <c r="H310" s="56" t="s">
        <v>1065</v>
      </c>
      <c r="I310" s="48">
        <v>45325.678958333003</v>
      </c>
      <c r="J310" s="56" t="s">
        <v>1065</v>
      </c>
      <c r="K310" s="48">
        <v>45325.678958333003</v>
      </c>
      <c r="L310" s="100" t="s">
        <v>1219</v>
      </c>
      <c r="M310" s="55" t="s">
        <v>48</v>
      </c>
      <c r="N310" s="49" t="s">
        <v>221</v>
      </c>
      <c r="O310" s="49" t="s">
        <v>523</v>
      </c>
      <c r="P310" s="49" t="s">
        <v>1353</v>
      </c>
      <c r="Q310" s="50" t="s">
        <v>524</v>
      </c>
      <c r="R310" s="57"/>
      <c r="S310" s="49" t="s">
        <v>201</v>
      </c>
      <c r="T310" s="49" t="s">
        <v>202</v>
      </c>
      <c r="U310" s="49" t="s">
        <v>1435</v>
      </c>
      <c r="V310" s="49" t="s">
        <v>80</v>
      </c>
      <c r="W310" s="49" t="s">
        <v>81</v>
      </c>
      <c r="X310" s="54" t="s">
        <v>58</v>
      </c>
      <c r="Y310" s="49">
        <v>45329.684328704003</v>
      </c>
      <c r="Z310" s="49" t="s">
        <v>59</v>
      </c>
      <c r="AA310" s="54" t="s">
        <v>74</v>
      </c>
      <c r="AB310" s="54"/>
      <c r="AC310" s="55" t="s">
        <v>117</v>
      </c>
      <c r="AD310" s="55" t="s">
        <v>117</v>
      </c>
    </row>
    <row r="311" spans="1:30" s="58" customFormat="1" ht="57" hidden="1" customHeight="1" x14ac:dyDescent="0.25">
      <c r="A311" s="54">
        <f>+SUBTOTAL(3,$B$11:B311)</f>
        <v>0</v>
      </c>
      <c r="B311" s="55" t="s">
        <v>42</v>
      </c>
      <c r="C311" s="54" t="s">
        <v>43</v>
      </c>
      <c r="D311" s="54" t="s">
        <v>44</v>
      </c>
      <c r="E311" s="54" t="s">
        <v>45</v>
      </c>
      <c r="F311" s="56" t="s">
        <v>1066</v>
      </c>
      <c r="G311" s="48">
        <v>45334.823877315001</v>
      </c>
      <c r="H311" s="56" t="s">
        <v>1066</v>
      </c>
      <c r="I311" s="48">
        <v>45334.823877315001</v>
      </c>
      <c r="J311" s="56" t="s">
        <v>1066</v>
      </c>
      <c r="K311" s="48">
        <v>45334.823877315001</v>
      </c>
      <c r="L311" s="100" t="s">
        <v>1220</v>
      </c>
      <c r="M311" s="55" t="s">
        <v>48</v>
      </c>
      <c r="N311" s="49" t="s">
        <v>221</v>
      </c>
      <c r="O311" s="49" t="s">
        <v>545</v>
      </c>
      <c r="P311" s="49" t="s">
        <v>355</v>
      </c>
      <c r="Q311" s="50" t="s">
        <v>524</v>
      </c>
      <c r="R311" s="57"/>
      <c r="S311" s="49" t="s">
        <v>68</v>
      </c>
      <c r="T311" s="49" t="s">
        <v>161</v>
      </c>
      <c r="U311" s="49" t="s">
        <v>162</v>
      </c>
      <c r="V311" s="49" t="s">
        <v>115</v>
      </c>
      <c r="W311" s="49" t="s">
        <v>116</v>
      </c>
      <c r="X311" s="54" t="s">
        <v>58</v>
      </c>
      <c r="Y311" s="49">
        <v>45338.433773147997</v>
      </c>
      <c r="Z311" s="49" t="s">
        <v>59</v>
      </c>
      <c r="AA311" s="54" t="s">
        <v>74</v>
      </c>
      <c r="AB311" s="54"/>
      <c r="AC311" s="55" t="s">
        <v>75</v>
      </c>
      <c r="AD311" s="55" t="s">
        <v>75</v>
      </c>
    </row>
    <row r="312" spans="1:30" s="58" customFormat="1" ht="57" hidden="1" customHeight="1" x14ac:dyDescent="0.25">
      <c r="A312" s="54">
        <f>+SUBTOTAL(3,$B$11:B312)</f>
        <v>0</v>
      </c>
      <c r="B312" s="55" t="s">
        <v>42</v>
      </c>
      <c r="C312" s="54" t="s">
        <v>43</v>
      </c>
      <c r="D312" s="54" t="s">
        <v>44</v>
      </c>
      <c r="E312" s="54" t="s">
        <v>45</v>
      </c>
      <c r="F312" s="56" t="s">
        <v>1067</v>
      </c>
      <c r="G312" s="48">
        <v>45342.662916667003</v>
      </c>
      <c r="H312" s="56" t="s">
        <v>1067</v>
      </c>
      <c r="I312" s="48">
        <v>45342.662916667003</v>
      </c>
      <c r="J312" s="56" t="s">
        <v>1067</v>
      </c>
      <c r="K312" s="48">
        <v>45342.662916667003</v>
      </c>
      <c r="L312" s="100" t="s">
        <v>522</v>
      </c>
      <c r="M312" s="55" t="s">
        <v>48</v>
      </c>
      <c r="N312" s="49" t="s">
        <v>221</v>
      </c>
      <c r="O312" s="49" t="s">
        <v>523</v>
      </c>
      <c r="P312" s="49" t="s">
        <v>51</v>
      </c>
      <c r="Q312" s="50" t="s">
        <v>524</v>
      </c>
      <c r="R312" s="57"/>
      <c r="S312" s="49" t="s">
        <v>68</v>
      </c>
      <c r="T312" s="49" t="s">
        <v>69</v>
      </c>
      <c r="U312" s="49" t="s">
        <v>461</v>
      </c>
      <c r="V312" s="49" t="s">
        <v>71</v>
      </c>
      <c r="W312" s="49" t="s">
        <v>72</v>
      </c>
      <c r="X312" s="54" t="s">
        <v>58</v>
      </c>
      <c r="Y312" s="49"/>
      <c r="Z312" s="49" t="s">
        <v>59</v>
      </c>
      <c r="AA312" s="54" t="s">
        <v>74</v>
      </c>
      <c r="AB312" s="54"/>
      <c r="AC312" s="54" t="s">
        <v>117</v>
      </c>
      <c r="AD312" s="54" t="s">
        <v>117</v>
      </c>
    </row>
    <row r="313" spans="1:30" s="58" customFormat="1" ht="57" hidden="1" customHeight="1" x14ac:dyDescent="0.25">
      <c r="A313" s="54">
        <f>+SUBTOTAL(3,$B$11:B313)</f>
        <v>0</v>
      </c>
      <c r="B313" s="55" t="s">
        <v>42</v>
      </c>
      <c r="C313" s="54" t="s">
        <v>43</v>
      </c>
      <c r="D313" s="54" t="s">
        <v>44</v>
      </c>
      <c r="E313" s="54" t="s">
        <v>45</v>
      </c>
      <c r="F313" s="56" t="s">
        <v>1068</v>
      </c>
      <c r="G313" s="48">
        <v>45332.297962962999</v>
      </c>
      <c r="H313" s="56" t="s">
        <v>1068</v>
      </c>
      <c r="I313" s="48">
        <v>45332.297962962999</v>
      </c>
      <c r="J313" s="56" t="s">
        <v>1068</v>
      </c>
      <c r="K313" s="48">
        <v>45332.297962962999</v>
      </c>
      <c r="L313" s="100" t="s">
        <v>1221</v>
      </c>
      <c r="M313" s="55" t="s">
        <v>48</v>
      </c>
      <c r="N313" s="49" t="s">
        <v>221</v>
      </c>
      <c r="O313" s="49" t="s">
        <v>545</v>
      </c>
      <c r="P313" s="49" t="s">
        <v>1354</v>
      </c>
      <c r="Q313" s="50" t="s">
        <v>524</v>
      </c>
      <c r="R313" s="57"/>
      <c r="S313" s="49" t="s">
        <v>68</v>
      </c>
      <c r="T313" s="49" t="s">
        <v>150</v>
      </c>
      <c r="U313" s="49" t="s">
        <v>151</v>
      </c>
      <c r="V313" s="49" t="s">
        <v>80</v>
      </c>
      <c r="W313" s="49" t="s">
        <v>81</v>
      </c>
      <c r="X313" s="54" t="s">
        <v>58</v>
      </c>
      <c r="Y313" s="49">
        <v>45341.758518518996</v>
      </c>
      <c r="Z313" s="49" t="s">
        <v>59</v>
      </c>
      <c r="AA313" s="54" t="s">
        <v>74</v>
      </c>
      <c r="AB313" s="54"/>
      <c r="AC313" s="55" t="s">
        <v>117</v>
      </c>
      <c r="AD313" s="55" t="s">
        <v>117</v>
      </c>
    </row>
    <row r="314" spans="1:30" s="58" customFormat="1" ht="57" hidden="1" customHeight="1" x14ac:dyDescent="0.25">
      <c r="A314" s="54">
        <f>+SUBTOTAL(3,$B$11:B314)</f>
        <v>0</v>
      </c>
      <c r="B314" s="55" t="s">
        <v>42</v>
      </c>
      <c r="C314" s="54" t="s">
        <v>43</v>
      </c>
      <c r="D314" s="54" t="s">
        <v>44</v>
      </c>
      <c r="E314" s="54" t="s">
        <v>45</v>
      </c>
      <c r="F314" s="56" t="s">
        <v>1069</v>
      </c>
      <c r="G314" s="48">
        <v>45335.034791667</v>
      </c>
      <c r="H314" s="56" t="s">
        <v>1069</v>
      </c>
      <c r="I314" s="48">
        <v>45335.034791667</v>
      </c>
      <c r="J314" s="56" t="s">
        <v>1069</v>
      </c>
      <c r="K314" s="48">
        <v>45335.034791667</v>
      </c>
      <c r="L314" s="100" t="s">
        <v>522</v>
      </c>
      <c r="M314" s="55" t="s">
        <v>48</v>
      </c>
      <c r="N314" s="49" t="s">
        <v>221</v>
      </c>
      <c r="O314" s="49" t="s">
        <v>523</v>
      </c>
      <c r="P314" s="49" t="s">
        <v>51</v>
      </c>
      <c r="Q314" s="50" t="s">
        <v>524</v>
      </c>
      <c r="R314" s="57"/>
      <c r="S314" s="49" t="s">
        <v>68</v>
      </c>
      <c r="T314" s="49" t="s">
        <v>321</v>
      </c>
      <c r="U314" s="49" t="s">
        <v>321</v>
      </c>
      <c r="V314" s="49" t="s">
        <v>71</v>
      </c>
      <c r="W314" s="49" t="s">
        <v>72</v>
      </c>
      <c r="X314" s="54" t="s">
        <v>58</v>
      </c>
      <c r="Y314" s="49">
        <v>45343.470625000002</v>
      </c>
      <c r="Z314" s="49" t="s">
        <v>59</v>
      </c>
      <c r="AA314" s="54" t="s">
        <v>74</v>
      </c>
      <c r="AB314" s="54"/>
      <c r="AC314" s="55" t="s">
        <v>75</v>
      </c>
      <c r="AD314" s="55" t="s">
        <v>75</v>
      </c>
    </row>
    <row r="315" spans="1:30" s="58" customFormat="1" ht="57" hidden="1" customHeight="1" x14ac:dyDescent="0.25">
      <c r="A315" s="54">
        <f>+SUBTOTAL(3,$B$11:B315)</f>
        <v>0</v>
      </c>
      <c r="B315" s="55" t="s">
        <v>42</v>
      </c>
      <c r="C315" s="54" t="s">
        <v>43</v>
      </c>
      <c r="D315" s="54" t="s">
        <v>44</v>
      </c>
      <c r="E315" s="54" t="s">
        <v>45</v>
      </c>
      <c r="F315" s="56" t="s">
        <v>1070</v>
      </c>
      <c r="G315" s="48">
        <v>45327.571365741002</v>
      </c>
      <c r="H315" s="56" t="s">
        <v>1070</v>
      </c>
      <c r="I315" s="48">
        <v>45327.571365741002</v>
      </c>
      <c r="J315" s="56" t="s">
        <v>1070</v>
      </c>
      <c r="K315" s="48">
        <v>45327.571365741002</v>
      </c>
      <c r="L315" s="100" t="s">
        <v>1222</v>
      </c>
      <c r="M315" s="55" t="s">
        <v>48</v>
      </c>
      <c r="N315" s="49" t="s">
        <v>221</v>
      </c>
      <c r="O315" s="49" t="s">
        <v>541</v>
      </c>
      <c r="P315" s="49" t="s">
        <v>1355</v>
      </c>
      <c r="Q315" s="50" t="s">
        <v>551</v>
      </c>
      <c r="R315" s="57"/>
      <c r="S315" s="49" t="s">
        <v>68</v>
      </c>
      <c r="T315" s="49" t="s">
        <v>156</v>
      </c>
      <c r="U315" s="49" t="s">
        <v>157</v>
      </c>
      <c r="V315" s="49" t="s">
        <v>80</v>
      </c>
      <c r="W315" s="49" t="s">
        <v>81</v>
      </c>
      <c r="X315" s="54" t="s">
        <v>58</v>
      </c>
      <c r="Y315" s="49">
        <v>45343.615775462997</v>
      </c>
      <c r="Z315" s="49" t="s">
        <v>59</v>
      </c>
      <c r="AA315" s="54" t="s">
        <v>74</v>
      </c>
      <c r="AB315" s="54"/>
      <c r="AC315" s="55" t="s">
        <v>75</v>
      </c>
      <c r="AD315" s="55" t="s">
        <v>75</v>
      </c>
    </row>
    <row r="316" spans="1:30" s="58" customFormat="1" ht="57" hidden="1" customHeight="1" x14ac:dyDescent="0.25">
      <c r="A316" s="54">
        <f>+SUBTOTAL(3,$B$11:B316)</f>
        <v>0</v>
      </c>
      <c r="B316" s="55" t="s">
        <v>42</v>
      </c>
      <c r="C316" s="54" t="s">
        <v>43</v>
      </c>
      <c r="D316" s="54" t="s">
        <v>44</v>
      </c>
      <c r="E316" s="54" t="s">
        <v>45</v>
      </c>
      <c r="F316" s="56" t="s">
        <v>1071</v>
      </c>
      <c r="G316" s="48">
        <v>45330.815891204002</v>
      </c>
      <c r="H316" s="56" t="s">
        <v>1071</v>
      </c>
      <c r="I316" s="48">
        <v>45330.815891204002</v>
      </c>
      <c r="J316" s="56" t="s">
        <v>1071</v>
      </c>
      <c r="K316" s="48">
        <v>45330.815891204002</v>
      </c>
      <c r="L316" s="100" t="s">
        <v>1223</v>
      </c>
      <c r="M316" s="55" t="s">
        <v>48</v>
      </c>
      <c r="N316" s="49" t="s">
        <v>221</v>
      </c>
      <c r="O316" s="49" t="s">
        <v>545</v>
      </c>
      <c r="P316" s="49" t="s">
        <v>1356</v>
      </c>
      <c r="Q316" s="50" t="s">
        <v>524</v>
      </c>
      <c r="R316" s="57"/>
      <c r="S316" s="49" t="s">
        <v>68</v>
      </c>
      <c r="T316" s="49" t="s">
        <v>125</v>
      </c>
      <c r="U316" s="49" t="s">
        <v>126</v>
      </c>
      <c r="V316" s="49" t="s">
        <v>80</v>
      </c>
      <c r="W316" s="49" t="s">
        <v>81</v>
      </c>
      <c r="X316" s="54" t="s">
        <v>58</v>
      </c>
      <c r="Y316" s="49">
        <v>45343.386921295998</v>
      </c>
      <c r="Z316" s="49" t="s">
        <v>59</v>
      </c>
      <c r="AA316" s="54" t="s">
        <v>74</v>
      </c>
      <c r="AB316" s="54"/>
      <c r="AC316" s="55" t="s">
        <v>82</v>
      </c>
      <c r="AD316" s="55" t="s">
        <v>82</v>
      </c>
    </row>
    <row r="317" spans="1:30" s="58" customFormat="1" ht="57" hidden="1" customHeight="1" x14ac:dyDescent="0.25">
      <c r="A317" s="54">
        <f>+SUBTOTAL(3,$B$11:B317)</f>
        <v>0</v>
      </c>
      <c r="B317" s="55" t="s">
        <v>42</v>
      </c>
      <c r="C317" s="54" t="s">
        <v>43</v>
      </c>
      <c r="D317" s="54" t="s">
        <v>44</v>
      </c>
      <c r="E317" s="54" t="s">
        <v>45</v>
      </c>
      <c r="F317" s="56" t="s">
        <v>1072</v>
      </c>
      <c r="G317" s="48">
        <v>45342.608055555997</v>
      </c>
      <c r="H317" s="56" t="s">
        <v>1072</v>
      </c>
      <c r="I317" s="48">
        <v>45342.608055555997</v>
      </c>
      <c r="J317" s="56" t="s">
        <v>1072</v>
      </c>
      <c r="K317" s="48">
        <v>45342.608055555997</v>
      </c>
      <c r="L317" s="100" t="s">
        <v>1224</v>
      </c>
      <c r="M317" s="55" t="s">
        <v>48</v>
      </c>
      <c r="N317" s="49" t="s">
        <v>182</v>
      </c>
      <c r="O317" s="49" t="s">
        <v>1357</v>
      </c>
      <c r="P317" s="49" t="s">
        <v>1358</v>
      </c>
      <c r="Q317" s="50" t="s">
        <v>518</v>
      </c>
      <c r="R317" s="57"/>
      <c r="S317" s="49" t="s">
        <v>201</v>
      </c>
      <c r="T317" s="49" t="s">
        <v>202</v>
      </c>
      <c r="U317" s="49" t="s">
        <v>1436</v>
      </c>
      <c r="V317" s="49" t="s">
        <v>80</v>
      </c>
      <c r="W317" s="49" t="s">
        <v>81</v>
      </c>
      <c r="X317" s="54" t="s">
        <v>58</v>
      </c>
      <c r="Y317" s="49"/>
      <c r="Z317" s="49" t="s">
        <v>59</v>
      </c>
      <c r="AA317" s="54" t="s">
        <v>74</v>
      </c>
      <c r="AB317" s="54"/>
      <c r="AC317" s="54" t="s">
        <v>117</v>
      </c>
      <c r="AD317" s="54" t="s">
        <v>117</v>
      </c>
    </row>
    <row r="318" spans="1:30" s="58" customFormat="1" ht="57" hidden="1" customHeight="1" x14ac:dyDescent="0.25">
      <c r="A318" s="54">
        <f>+SUBTOTAL(3,$B$11:B318)</f>
        <v>0</v>
      </c>
      <c r="B318" s="55" t="s">
        <v>42</v>
      </c>
      <c r="C318" s="54" t="s">
        <v>43</v>
      </c>
      <c r="D318" s="54" t="s">
        <v>44</v>
      </c>
      <c r="E318" s="54" t="s">
        <v>45</v>
      </c>
      <c r="F318" s="56" t="s">
        <v>1073</v>
      </c>
      <c r="G318" s="48">
        <v>45328.970486111</v>
      </c>
      <c r="H318" s="56" t="s">
        <v>1073</v>
      </c>
      <c r="I318" s="48">
        <v>45328.970486111</v>
      </c>
      <c r="J318" s="56" t="s">
        <v>1073</v>
      </c>
      <c r="K318" s="48">
        <v>45328.970486111</v>
      </c>
      <c r="L318" s="100" t="s">
        <v>1225</v>
      </c>
      <c r="M318" s="55" t="s">
        <v>48</v>
      </c>
      <c r="N318" s="49" t="s">
        <v>313</v>
      </c>
      <c r="O318" s="49" t="s">
        <v>464</v>
      </c>
      <c r="P318" s="49" t="s">
        <v>1338</v>
      </c>
      <c r="Q318" s="50" t="s">
        <v>456</v>
      </c>
      <c r="R318" s="57"/>
      <c r="S318" s="49" t="s">
        <v>68</v>
      </c>
      <c r="T318" s="49" t="s">
        <v>156</v>
      </c>
      <c r="U318" s="49" t="s">
        <v>157</v>
      </c>
      <c r="V318" s="49" t="s">
        <v>80</v>
      </c>
      <c r="W318" s="49" t="s">
        <v>81</v>
      </c>
      <c r="X318" s="54" t="s">
        <v>58</v>
      </c>
      <c r="Y318" s="49">
        <v>45341.760034722</v>
      </c>
      <c r="Z318" s="49" t="s">
        <v>59</v>
      </c>
      <c r="AA318" s="54" t="s">
        <v>74</v>
      </c>
      <c r="AB318" s="54"/>
      <c r="AC318" s="55" t="s">
        <v>117</v>
      </c>
      <c r="AD318" s="55" t="s">
        <v>117</v>
      </c>
    </row>
    <row r="319" spans="1:30" s="58" customFormat="1" ht="57" hidden="1" customHeight="1" x14ac:dyDescent="0.25">
      <c r="A319" s="54">
        <f>+SUBTOTAL(3,$B$11:B319)</f>
        <v>0</v>
      </c>
      <c r="B319" s="55" t="s">
        <v>42</v>
      </c>
      <c r="C319" s="54" t="s">
        <v>43</v>
      </c>
      <c r="D319" s="54" t="s">
        <v>44</v>
      </c>
      <c r="E319" s="54" t="s">
        <v>45</v>
      </c>
      <c r="F319" s="56" t="s">
        <v>1074</v>
      </c>
      <c r="G319" s="48">
        <v>45333.491099537001</v>
      </c>
      <c r="H319" s="56" t="s">
        <v>1074</v>
      </c>
      <c r="I319" s="48">
        <v>45333.491099537001</v>
      </c>
      <c r="J319" s="56" t="s">
        <v>1074</v>
      </c>
      <c r="K319" s="48">
        <v>45333.491099537001</v>
      </c>
      <c r="L319" s="100" t="s">
        <v>1226</v>
      </c>
      <c r="M319" s="55" t="s">
        <v>111</v>
      </c>
      <c r="N319" s="49" t="s">
        <v>182</v>
      </c>
      <c r="O319" s="49" t="s">
        <v>607</v>
      </c>
      <c r="P319" s="49" t="s">
        <v>1359</v>
      </c>
      <c r="Q319" s="50" t="s">
        <v>518</v>
      </c>
      <c r="R319" s="57"/>
      <c r="S319" s="49" t="s">
        <v>68</v>
      </c>
      <c r="T319" s="49" t="s">
        <v>96</v>
      </c>
      <c r="U319" s="49" t="s">
        <v>97</v>
      </c>
      <c r="V319" s="49" t="s">
        <v>98</v>
      </c>
      <c r="W319" s="49" t="s">
        <v>99</v>
      </c>
      <c r="X319" s="54" t="s">
        <v>58</v>
      </c>
      <c r="Y319" s="49">
        <v>45345.738090277999</v>
      </c>
      <c r="Z319" s="49" t="s">
        <v>59</v>
      </c>
      <c r="AA319" s="54" t="s">
        <v>74</v>
      </c>
      <c r="AB319" s="54"/>
      <c r="AC319" s="55" t="s">
        <v>82</v>
      </c>
      <c r="AD319" s="55" t="s">
        <v>82</v>
      </c>
    </row>
    <row r="320" spans="1:30" s="58" customFormat="1" ht="57" hidden="1" customHeight="1" x14ac:dyDescent="0.25">
      <c r="A320" s="54">
        <f>+SUBTOTAL(3,$B$11:B320)</f>
        <v>0</v>
      </c>
      <c r="B320" s="55" t="s">
        <v>42</v>
      </c>
      <c r="C320" s="54" t="s">
        <v>43</v>
      </c>
      <c r="D320" s="54" t="s">
        <v>44</v>
      </c>
      <c r="E320" s="54" t="s">
        <v>45</v>
      </c>
      <c r="F320" s="56" t="s">
        <v>1075</v>
      </c>
      <c r="G320" s="48">
        <v>45333.491643519003</v>
      </c>
      <c r="H320" s="56" t="s">
        <v>1075</v>
      </c>
      <c r="I320" s="48">
        <v>45333.491643519003</v>
      </c>
      <c r="J320" s="56" t="s">
        <v>1075</v>
      </c>
      <c r="K320" s="48">
        <v>45333.491643519003</v>
      </c>
      <c r="L320" s="100" t="s">
        <v>1226</v>
      </c>
      <c r="M320" s="55" t="s">
        <v>111</v>
      </c>
      <c r="N320" s="49" t="s">
        <v>182</v>
      </c>
      <c r="O320" s="49" t="s">
        <v>607</v>
      </c>
      <c r="P320" s="49" t="s">
        <v>1359</v>
      </c>
      <c r="Q320" s="50" t="s">
        <v>518</v>
      </c>
      <c r="R320" s="57"/>
      <c r="S320" s="49" t="s">
        <v>68</v>
      </c>
      <c r="T320" s="49" t="s">
        <v>96</v>
      </c>
      <c r="U320" s="49" t="s">
        <v>97</v>
      </c>
      <c r="V320" s="49" t="s">
        <v>98</v>
      </c>
      <c r="W320" s="49" t="s">
        <v>99</v>
      </c>
      <c r="X320" s="54" t="s">
        <v>58</v>
      </c>
      <c r="Y320" s="49">
        <v>45345.746365740997</v>
      </c>
      <c r="Z320" s="49" t="s">
        <v>73</v>
      </c>
      <c r="AA320" s="54" t="s">
        <v>74</v>
      </c>
      <c r="AB320" s="54"/>
      <c r="AC320" s="55" t="s">
        <v>82</v>
      </c>
      <c r="AD320" s="55" t="s">
        <v>82</v>
      </c>
    </row>
    <row r="321" spans="1:30" s="58" customFormat="1" ht="57" hidden="1" customHeight="1" x14ac:dyDescent="0.25">
      <c r="A321" s="54">
        <f>+SUBTOTAL(3,$B$11:B321)</f>
        <v>0</v>
      </c>
      <c r="B321" s="55" t="s">
        <v>42</v>
      </c>
      <c r="C321" s="54" t="s">
        <v>43</v>
      </c>
      <c r="D321" s="54" t="s">
        <v>44</v>
      </c>
      <c r="E321" s="54" t="s">
        <v>45</v>
      </c>
      <c r="F321" s="56" t="s">
        <v>1076</v>
      </c>
      <c r="G321" s="48">
        <v>45327.577326389001</v>
      </c>
      <c r="H321" s="56" t="s">
        <v>1076</v>
      </c>
      <c r="I321" s="48">
        <v>45327.577326389001</v>
      </c>
      <c r="J321" s="56" t="s">
        <v>1076</v>
      </c>
      <c r="K321" s="48">
        <v>45327.577326389001</v>
      </c>
      <c r="L321" s="100" t="s">
        <v>1227</v>
      </c>
      <c r="M321" s="55" t="s">
        <v>48</v>
      </c>
      <c r="N321" s="49" t="s">
        <v>182</v>
      </c>
      <c r="O321" s="49" t="s">
        <v>1360</v>
      </c>
      <c r="P321" s="49" t="s">
        <v>1361</v>
      </c>
      <c r="Q321" s="50" t="s">
        <v>518</v>
      </c>
      <c r="R321" s="57"/>
      <c r="S321" s="49" t="s">
        <v>68</v>
      </c>
      <c r="T321" s="49" t="s">
        <v>156</v>
      </c>
      <c r="U321" s="49" t="s">
        <v>157</v>
      </c>
      <c r="V321" s="49" t="s">
        <v>80</v>
      </c>
      <c r="W321" s="49" t="s">
        <v>81</v>
      </c>
      <c r="X321" s="54" t="s">
        <v>58</v>
      </c>
      <c r="Y321" s="49">
        <v>45329.411805556003</v>
      </c>
      <c r="Z321" s="49" t="s">
        <v>59</v>
      </c>
      <c r="AA321" s="54" t="s">
        <v>74</v>
      </c>
      <c r="AB321" s="54"/>
      <c r="AC321" s="55" t="s">
        <v>61</v>
      </c>
      <c r="AD321" s="55" t="s">
        <v>61</v>
      </c>
    </row>
    <row r="322" spans="1:30" s="58" customFormat="1" ht="57" hidden="1" customHeight="1" x14ac:dyDescent="0.25">
      <c r="A322" s="54">
        <f>+SUBTOTAL(3,$B$11:B322)</f>
        <v>0</v>
      </c>
      <c r="B322" s="55" t="s">
        <v>108</v>
      </c>
      <c r="C322" s="54" t="s">
        <v>43</v>
      </c>
      <c r="D322" s="54" t="s">
        <v>44</v>
      </c>
      <c r="E322" s="54" t="s">
        <v>45</v>
      </c>
      <c r="F322" s="56" t="s">
        <v>1077</v>
      </c>
      <c r="G322" s="48">
        <v>45324.670335647999</v>
      </c>
      <c r="H322" s="56" t="s">
        <v>1077</v>
      </c>
      <c r="I322" s="48">
        <v>45324.670335647999</v>
      </c>
      <c r="J322" s="56" t="s">
        <v>1077</v>
      </c>
      <c r="K322" s="48">
        <v>45324.670335647999</v>
      </c>
      <c r="L322" s="100" t="s">
        <v>1228</v>
      </c>
      <c r="M322" s="55" t="s">
        <v>48</v>
      </c>
      <c r="N322" s="49" t="s">
        <v>313</v>
      </c>
      <c r="O322" s="49" t="s">
        <v>464</v>
      </c>
      <c r="P322" s="49" t="s">
        <v>1362</v>
      </c>
      <c r="Q322" s="50" t="s">
        <v>456</v>
      </c>
      <c r="R322" s="57"/>
      <c r="S322" s="49" t="s">
        <v>68</v>
      </c>
      <c r="T322" s="49" t="s">
        <v>69</v>
      </c>
      <c r="U322" s="49" t="s">
        <v>89</v>
      </c>
      <c r="V322" s="49" t="s">
        <v>80</v>
      </c>
      <c r="W322" s="49" t="s">
        <v>81</v>
      </c>
      <c r="X322" s="54" t="s">
        <v>58</v>
      </c>
      <c r="Y322" s="49">
        <v>45338.635381943997</v>
      </c>
      <c r="Z322" s="49" t="s">
        <v>59</v>
      </c>
      <c r="AA322" s="54" t="s">
        <v>74</v>
      </c>
      <c r="AB322" s="54"/>
      <c r="AC322" s="55" t="s">
        <v>75</v>
      </c>
      <c r="AD322" s="55" t="s">
        <v>75</v>
      </c>
    </row>
    <row r="323" spans="1:30" s="58" customFormat="1" ht="57" hidden="1" customHeight="1" x14ac:dyDescent="0.25">
      <c r="A323" s="54">
        <f>+SUBTOTAL(3,$B$11:B323)</f>
        <v>0</v>
      </c>
      <c r="B323" s="55" t="s">
        <v>42</v>
      </c>
      <c r="C323" s="54" t="s">
        <v>43</v>
      </c>
      <c r="D323" s="54" t="s">
        <v>44</v>
      </c>
      <c r="E323" s="54" t="s">
        <v>45</v>
      </c>
      <c r="F323" s="56" t="s">
        <v>1078</v>
      </c>
      <c r="G323" s="48">
        <v>45330.704722221999</v>
      </c>
      <c r="H323" s="56" t="s">
        <v>1078</v>
      </c>
      <c r="I323" s="48">
        <v>45330.704722221999</v>
      </c>
      <c r="J323" s="56" t="s">
        <v>1078</v>
      </c>
      <c r="K323" s="48">
        <v>45330.704722221999</v>
      </c>
      <c r="L323" s="100" t="s">
        <v>1229</v>
      </c>
      <c r="M323" s="55" t="s">
        <v>48</v>
      </c>
      <c r="N323" s="49" t="s">
        <v>182</v>
      </c>
      <c r="O323" s="49" t="s">
        <v>1357</v>
      </c>
      <c r="P323" s="49" t="s">
        <v>1358</v>
      </c>
      <c r="Q323" s="50" t="s">
        <v>518</v>
      </c>
      <c r="R323" s="57"/>
      <c r="S323" s="49" t="s">
        <v>68</v>
      </c>
      <c r="T323" s="49" t="s">
        <v>156</v>
      </c>
      <c r="U323" s="49" t="s">
        <v>157</v>
      </c>
      <c r="V323" s="49" t="s">
        <v>217</v>
      </c>
      <c r="W323" s="49" t="s">
        <v>218</v>
      </c>
      <c r="X323" s="54" t="s">
        <v>58</v>
      </c>
      <c r="Y323" s="49">
        <v>45342.484409721998</v>
      </c>
      <c r="Z323" s="49" t="s">
        <v>59</v>
      </c>
      <c r="AA323" s="54" t="s">
        <v>74</v>
      </c>
      <c r="AB323" s="54"/>
      <c r="AC323" s="55" t="s">
        <v>82</v>
      </c>
      <c r="AD323" s="55" t="s">
        <v>82</v>
      </c>
    </row>
    <row r="324" spans="1:30" s="58" customFormat="1" ht="57" hidden="1" customHeight="1" x14ac:dyDescent="0.25">
      <c r="A324" s="54">
        <f>+SUBTOTAL(3,$B$11:B324)</f>
        <v>0</v>
      </c>
      <c r="B324" s="55" t="s">
        <v>42</v>
      </c>
      <c r="C324" s="54" t="s">
        <v>43</v>
      </c>
      <c r="D324" s="54" t="s">
        <v>44</v>
      </c>
      <c r="E324" s="54" t="s">
        <v>45</v>
      </c>
      <c r="F324" s="56" t="s">
        <v>1079</v>
      </c>
      <c r="G324" s="48">
        <v>45336.655729167003</v>
      </c>
      <c r="H324" s="56" t="s">
        <v>1079</v>
      </c>
      <c r="I324" s="48">
        <v>45336.655729167003</v>
      </c>
      <c r="J324" s="56" t="s">
        <v>1079</v>
      </c>
      <c r="K324" s="48">
        <v>45336.655729167003</v>
      </c>
      <c r="L324" s="100" t="s">
        <v>1230</v>
      </c>
      <c r="M324" s="55" t="s">
        <v>48</v>
      </c>
      <c r="N324" s="49" t="s">
        <v>182</v>
      </c>
      <c r="O324" s="49" t="s">
        <v>1363</v>
      </c>
      <c r="P324" s="49" t="s">
        <v>1364</v>
      </c>
      <c r="Q324" s="50" t="s">
        <v>518</v>
      </c>
      <c r="R324" s="57"/>
      <c r="S324" s="49" t="s">
        <v>68</v>
      </c>
      <c r="T324" s="49" t="s">
        <v>156</v>
      </c>
      <c r="U324" s="49" t="s">
        <v>157</v>
      </c>
      <c r="V324" s="49" t="s">
        <v>264</v>
      </c>
      <c r="W324" s="49" t="s">
        <v>1453</v>
      </c>
      <c r="X324" s="54" t="s">
        <v>58</v>
      </c>
      <c r="Y324" s="49">
        <v>45343.478310184997</v>
      </c>
      <c r="Z324" s="49" t="s">
        <v>59</v>
      </c>
      <c r="AA324" s="54" t="s">
        <v>74</v>
      </c>
      <c r="AB324" s="54"/>
      <c r="AC324" s="55" t="s">
        <v>82</v>
      </c>
      <c r="AD324" s="55" t="s">
        <v>82</v>
      </c>
    </row>
    <row r="325" spans="1:30" s="58" customFormat="1" ht="57" hidden="1" customHeight="1" x14ac:dyDescent="0.25">
      <c r="A325" s="54">
        <f>+SUBTOTAL(3,$B$11:B325)</f>
        <v>0</v>
      </c>
      <c r="B325" s="55" t="s">
        <v>108</v>
      </c>
      <c r="C325" s="54" t="s">
        <v>43</v>
      </c>
      <c r="D325" s="54" t="s">
        <v>44</v>
      </c>
      <c r="E325" s="54" t="s">
        <v>45</v>
      </c>
      <c r="F325" s="56" t="s">
        <v>1080</v>
      </c>
      <c r="G325" s="48">
        <v>45340.715671295999</v>
      </c>
      <c r="H325" s="56" t="s">
        <v>1080</v>
      </c>
      <c r="I325" s="48">
        <v>45340.715671295999</v>
      </c>
      <c r="J325" s="56" t="s">
        <v>1080</v>
      </c>
      <c r="K325" s="48">
        <v>45340.715671295999</v>
      </c>
      <c r="L325" s="100" t="s">
        <v>1231</v>
      </c>
      <c r="M325" s="55" t="s">
        <v>48</v>
      </c>
      <c r="N325" s="49" t="s">
        <v>182</v>
      </c>
      <c r="O325" s="49" t="s">
        <v>183</v>
      </c>
      <c r="P325" s="49" t="s">
        <v>517</v>
      </c>
      <c r="Q325" s="50" t="s">
        <v>518</v>
      </c>
      <c r="R325" s="57"/>
      <c r="S325" s="49" t="s">
        <v>652</v>
      </c>
      <c r="T325" s="49" t="s">
        <v>653</v>
      </c>
      <c r="U325" s="49" t="s">
        <v>654</v>
      </c>
      <c r="V325" s="49" t="s">
        <v>80</v>
      </c>
      <c r="W325" s="49" t="s">
        <v>81</v>
      </c>
      <c r="X325" s="54" t="s">
        <v>58</v>
      </c>
      <c r="Y325" s="49">
        <v>45350.636701388998</v>
      </c>
      <c r="Z325" s="49" t="s">
        <v>105</v>
      </c>
      <c r="AA325" s="54" t="s">
        <v>74</v>
      </c>
      <c r="AB325" s="54"/>
      <c r="AC325" s="55" t="s">
        <v>82</v>
      </c>
      <c r="AD325" s="55" t="s">
        <v>82</v>
      </c>
    </row>
    <row r="326" spans="1:30" s="58" customFormat="1" ht="57" hidden="1" customHeight="1" x14ac:dyDescent="0.25">
      <c r="A326" s="54">
        <f>+SUBTOTAL(3,$B$11:B326)</f>
        <v>0</v>
      </c>
      <c r="B326" s="55" t="s">
        <v>42</v>
      </c>
      <c r="C326" s="54" t="s">
        <v>43</v>
      </c>
      <c r="D326" s="54" t="s">
        <v>44</v>
      </c>
      <c r="E326" s="54" t="s">
        <v>45</v>
      </c>
      <c r="F326" s="56" t="s">
        <v>1081</v>
      </c>
      <c r="G326" s="48">
        <v>45327.651203704001</v>
      </c>
      <c r="H326" s="56" t="s">
        <v>1081</v>
      </c>
      <c r="I326" s="48">
        <v>45327.651203704001</v>
      </c>
      <c r="J326" s="56" t="s">
        <v>1081</v>
      </c>
      <c r="K326" s="48">
        <v>45327.651203704001</v>
      </c>
      <c r="L326" s="100" t="s">
        <v>1232</v>
      </c>
      <c r="M326" s="55" t="s">
        <v>48</v>
      </c>
      <c r="N326" s="49" t="s">
        <v>313</v>
      </c>
      <c r="O326" s="49" t="s">
        <v>482</v>
      </c>
      <c r="P326" s="49" t="s">
        <v>1365</v>
      </c>
      <c r="Q326" s="50" t="s">
        <v>456</v>
      </c>
      <c r="R326" s="57"/>
      <c r="S326" s="49" t="s">
        <v>68</v>
      </c>
      <c r="T326" s="49" t="s">
        <v>69</v>
      </c>
      <c r="U326" s="49" t="s">
        <v>89</v>
      </c>
      <c r="V326" s="49" t="s">
        <v>80</v>
      </c>
      <c r="W326" s="49" t="s">
        <v>81</v>
      </c>
      <c r="X326" s="54" t="s">
        <v>58</v>
      </c>
      <c r="Y326" s="49">
        <v>45335.678622685002</v>
      </c>
      <c r="Z326" s="49" t="s">
        <v>59</v>
      </c>
      <c r="AA326" s="54" t="s">
        <v>74</v>
      </c>
      <c r="AB326" s="54"/>
      <c r="AC326" s="55" t="s">
        <v>82</v>
      </c>
      <c r="AD326" s="55" t="s">
        <v>82</v>
      </c>
    </row>
    <row r="327" spans="1:30" s="58" customFormat="1" ht="57" hidden="1" customHeight="1" x14ac:dyDescent="0.25">
      <c r="A327" s="54">
        <f>+SUBTOTAL(3,$B$11:B327)</f>
        <v>0</v>
      </c>
      <c r="B327" s="55" t="s">
        <v>42</v>
      </c>
      <c r="C327" s="54" t="s">
        <v>43</v>
      </c>
      <c r="D327" s="54" t="s">
        <v>44</v>
      </c>
      <c r="E327" s="54" t="s">
        <v>45</v>
      </c>
      <c r="F327" s="56" t="s">
        <v>1082</v>
      </c>
      <c r="G327" s="48">
        <v>45334.384803241002</v>
      </c>
      <c r="H327" s="56" t="s">
        <v>1082</v>
      </c>
      <c r="I327" s="48">
        <v>45334.384803241002</v>
      </c>
      <c r="J327" s="56" t="s">
        <v>1082</v>
      </c>
      <c r="K327" s="48">
        <v>45334.384803241002</v>
      </c>
      <c r="L327" s="100" t="s">
        <v>600</v>
      </c>
      <c r="M327" s="55" t="s">
        <v>48</v>
      </c>
      <c r="N327" s="49" t="s">
        <v>141</v>
      </c>
      <c r="O327" s="49" t="s">
        <v>175</v>
      </c>
      <c r="P327" s="49" t="s">
        <v>601</v>
      </c>
      <c r="Q327" s="50" t="s">
        <v>534</v>
      </c>
      <c r="R327" s="57"/>
      <c r="S327" s="49" t="s">
        <v>68</v>
      </c>
      <c r="T327" s="49" t="s">
        <v>156</v>
      </c>
      <c r="U327" s="49" t="s">
        <v>157</v>
      </c>
      <c r="V327" s="49" t="s">
        <v>80</v>
      </c>
      <c r="W327" s="49" t="s">
        <v>81</v>
      </c>
      <c r="X327" s="54" t="s">
        <v>58</v>
      </c>
      <c r="Y327" s="49">
        <v>45338.611076389003</v>
      </c>
      <c r="Z327" s="49" t="s">
        <v>59</v>
      </c>
      <c r="AA327" s="54" t="s">
        <v>74</v>
      </c>
      <c r="AB327" s="54"/>
      <c r="AC327" s="55" t="s">
        <v>61</v>
      </c>
      <c r="AD327" s="55" t="s">
        <v>61</v>
      </c>
    </row>
    <row r="328" spans="1:30" s="58" customFormat="1" ht="57" hidden="1" customHeight="1" x14ac:dyDescent="0.25">
      <c r="A328" s="54">
        <f>+SUBTOTAL(3,$B$11:B328)</f>
        <v>0</v>
      </c>
      <c r="B328" s="55" t="s">
        <v>108</v>
      </c>
      <c r="C328" s="54" t="s">
        <v>43</v>
      </c>
      <c r="D328" s="54" t="s">
        <v>44</v>
      </c>
      <c r="E328" s="54" t="s">
        <v>45</v>
      </c>
      <c r="F328" s="56" t="s">
        <v>1083</v>
      </c>
      <c r="G328" s="48">
        <v>45332.774340278003</v>
      </c>
      <c r="H328" s="56" t="s">
        <v>1083</v>
      </c>
      <c r="I328" s="48">
        <v>45332.774340278003</v>
      </c>
      <c r="J328" s="56" t="s">
        <v>1083</v>
      </c>
      <c r="K328" s="48">
        <v>45332.774340278003</v>
      </c>
      <c r="L328" s="100" t="s">
        <v>1233</v>
      </c>
      <c r="M328" s="55" t="s">
        <v>48</v>
      </c>
      <c r="N328" s="49" t="s">
        <v>313</v>
      </c>
      <c r="O328" s="49" t="s">
        <v>485</v>
      </c>
      <c r="P328" s="49" t="s">
        <v>1366</v>
      </c>
      <c r="Q328" s="50" t="s">
        <v>456</v>
      </c>
      <c r="R328" s="57"/>
      <c r="S328" s="49" t="s">
        <v>68</v>
      </c>
      <c r="T328" s="49" t="s">
        <v>296</v>
      </c>
      <c r="U328" s="49" t="s">
        <v>457</v>
      </c>
      <c r="V328" s="49" t="s">
        <v>80</v>
      </c>
      <c r="W328" s="49" t="s">
        <v>81</v>
      </c>
      <c r="X328" s="54" t="s">
        <v>58</v>
      </c>
      <c r="Y328" s="49">
        <v>45342.390289351999</v>
      </c>
      <c r="Z328" s="49" t="s">
        <v>59</v>
      </c>
      <c r="AA328" s="54" t="s">
        <v>74</v>
      </c>
      <c r="AB328" s="54"/>
      <c r="AC328" s="55" t="s">
        <v>75</v>
      </c>
      <c r="AD328" s="55" t="s">
        <v>75</v>
      </c>
    </row>
    <row r="329" spans="1:30" s="58" customFormat="1" ht="57" hidden="1" customHeight="1" x14ac:dyDescent="0.25">
      <c r="A329" s="54">
        <f>+SUBTOTAL(3,$B$11:B329)</f>
        <v>0</v>
      </c>
      <c r="B329" s="55" t="s">
        <v>42</v>
      </c>
      <c r="C329" s="54" t="s">
        <v>43</v>
      </c>
      <c r="D329" s="54" t="s">
        <v>44</v>
      </c>
      <c r="E329" s="54" t="s">
        <v>45</v>
      </c>
      <c r="F329" s="56" t="s">
        <v>1084</v>
      </c>
      <c r="G329" s="48">
        <v>45333.697881943997</v>
      </c>
      <c r="H329" s="56" t="s">
        <v>1084</v>
      </c>
      <c r="I329" s="48">
        <v>45333.697881943997</v>
      </c>
      <c r="J329" s="56" t="s">
        <v>1084</v>
      </c>
      <c r="K329" s="48">
        <v>45333.697881943997</v>
      </c>
      <c r="L329" s="100" t="s">
        <v>1207</v>
      </c>
      <c r="M329" s="55" t="s">
        <v>48</v>
      </c>
      <c r="N329" s="49" t="s">
        <v>313</v>
      </c>
      <c r="O329" s="49" t="s">
        <v>1344</v>
      </c>
      <c r="P329" s="49" t="s">
        <v>355</v>
      </c>
      <c r="Q329" s="50" t="s">
        <v>456</v>
      </c>
      <c r="R329" s="57"/>
      <c r="S329" s="49" t="s">
        <v>53</v>
      </c>
      <c r="T329" s="49" t="s">
        <v>54</v>
      </c>
      <c r="U329" s="49" t="s">
        <v>55</v>
      </c>
      <c r="V329" s="49" t="s">
        <v>56</v>
      </c>
      <c r="W329" s="49" t="s">
        <v>57</v>
      </c>
      <c r="X329" s="54" t="s">
        <v>58</v>
      </c>
      <c r="Y329" s="49">
        <v>45344.746909722002</v>
      </c>
      <c r="Z329" s="49" t="s">
        <v>59</v>
      </c>
      <c r="AA329" s="54" t="s">
        <v>74</v>
      </c>
      <c r="AB329" s="54"/>
      <c r="AC329" s="55" t="s">
        <v>75</v>
      </c>
      <c r="AD329" s="55" t="s">
        <v>75</v>
      </c>
    </row>
    <row r="330" spans="1:30" s="58" customFormat="1" ht="57" hidden="1" customHeight="1" x14ac:dyDescent="0.25">
      <c r="A330" s="54">
        <f>+SUBTOTAL(3,$B$11:B330)</f>
        <v>0</v>
      </c>
      <c r="B330" s="55" t="s">
        <v>42</v>
      </c>
      <c r="C330" s="54" t="s">
        <v>43</v>
      </c>
      <c r="D330" s="54" t="s">
        <v>44</v>
      </c>
      <c r="E330" s="54" t="s">
        <v>45</v>
      </c>
      <c r="F330" s="56" t="s">
        <v>1085</v>
      </c>
      <c r="G330" s="48">
        <v>45346.795636574003</v>
      </c>
      <c r="H330" s="56" t="s">
        <v>1085</v>
      </c>
      <c r="I330" s="48">
        <v>45346.795636574003</v>
      </c>
      <c r="J330" s="56" t="s">
        <v>1085</v>
      </c>
      <c r="K330" s="48">
        <v>45346.795636574003</v>
      </c>
      <c r="L330" s="100" t="s">
        <v>1234</v>
      </c>
      <c r="M330" s="55" t="s">
        <v>48</v>
      </c>
      <c r="N330" s="49" t="s">
        <v>313</v>
      </c>
      <c r="O330" s="49" t="s">
        <v>464</v>
      </c>
      <c r="P330" s="49" t="s">
        <v>1367</v>
      </c>
      <c r="Q330" s="50" t="s">
        <v>456</v>
      </c>
      <c r="R330" s="57"/>
      <c r="S330" s="49" t="s">
        <v>68</v>
      </c>
      <c r="T330" s="49" t="s">
        <v>137</v>
      </c>
      <c r="U330" s="49" t="s">
        <v>138</v>
      </c>
      <c r="V330" s="49" t="s">
        <v>80</v>
      </c>
      <c r="W330" s="49" t="s">
        <v>81</v>
      </c>
      <c r="X330" s="54" t="s">
        <v>58</v>
      </c>
      <c r="Y330" s="49"/>
      <c r="Z330" s="49" t="s">
        <v>59</v>
      </c>
      <c r="AA330" s="54" t="s">
        <v>74</v>
      </c>
      <c r="AB330" s="54"/>
      <c r="AC330" s="54" t="s">
        <v>117</v>
      </c>
      <c r="AD330" s="54" t="s">
        <v>117</v>
      </c>
    </row>
    <row r="331" spans="1:30" s="58" customFormat="1" ht="57" hidden="1" customHeight="1" x14ac:dyDescent="0.25">
      <c r="A331" s="54">
        <f>+SUBTOTAL(3,$B$11:B331)</f>
        <v>0</v>
      </c>
      <c r="B331" s="55" t="s">
        <v>42</v>
      </c>
      <c r="C331" s="54" t="s">
        <v>43</v>
      </c>
      <c r="D331" s="54" t="s">
        <v>44</v>
      </c>
      <c r="E331" s="54" t="s">
        <v>45</v>
      </c>
      <c r="F331" s="56" t="s">
        <v>1086</v>
      </c>
      <c r="G331" s="48">
        <v>45331.412546296</v>
      </c>
      <c r="H331" s="56" t="s">
        <v>1086</v>
      </c>
      <c r="I331" s="48">
        <v>45331.412546296</v>
      </c>
      <c r="J331" s="56" t="s">
        <v>1086</v>
      </c>
      <c r="K331" s="48">
        <v>45331.412546296</v>
      </c>
      <c r="L331" s="100" t="s">
        <v>1235</v>
      </c>
      <c r="M331" s="55" t="s">
        <v>48</v>
      </c>
      <c r="N331" s="49" t="s">
        <v>141</v>
      </c>
      <c r="O331" s="49" t="s">
        <v>612</v>
      </c>
      <c r="P331" s="49" t="s">
        <v>1368</v>
      </c>
      <c r="Q331" s="50" t="s">
        <v>534</v>
      </c>
      <c r="R331" s="57"/>
      <c r="S331" s="49" t="s">
        <v>144</v>
      </c>
      <c r="T331" s="49" t="s">
        <v>145</v>
      </c>
      <c r="U331" s="49" t="s">
        <v>146</v>
      </c>
      <c r="V331" s="49" t="s">
        <v>147</v>
      </c>
      <c r="W331" s="49" t="s">
        <v>148</v>
      </c>
      <c r="X331" s="54" t="s">
        <v>58</v>
      </c>
      <c r="Y331" s="49">
        <v>45342.727280093</v>
      </c>
      <c r="Z331" s="49" t="s">
        <v>59</v>
      </c>
      <c r="AA331" s="54" t="s">
        <v>74</v>
      </c>
      <c r="AB331" s="54"/>
      <c r="AC331" s="55" t="s">
        <v>82</v>
      </c>
      <c r="AD331" s="55" t="s">
        <v>82</v>
      </c>
    </row>
    <row r="332" spans="1:30" s="58" customFormat="1" ht="57" hidden="1" customHeight="1" x14ac:dyDescent="0.25">
      <c r="A332" s="54">
        <f>+SUBTOTAL(3,$B$11:B332)</f>
        <v>0</v>
      </c>
      <c r="B332" s="55" t="s">
        <v>42</v>
      </c>
      <c r="C332" s="54" t="s">
        <v>43</v>
      </c>
      <c r="D332" s="54" t="s">
        <v>44</v>
      </c>
      <c r="E332" s="54" t="s">
        <v>45</v>
      </c>
      <c r="F332" s="56" t="s">
        <v>1087</v>
      </c>
      <c r="G332" s="48">
        <v>45341.808402777999</v>
      </c>
      <c r="H332" s="56" t="s">
        <v>1087</v>
      </c>
      <c r="I332" s="48">
        <v>45341.808402777999</v>
      </c>
      <c r="J332" s="56" t="s">
        <v>1087</v>
      </c>
      <c r="K332" s="48">
        <v>45341.808402777999</v>
      </c>
      <c r="L332" s="100" t="s">
        <v>1236</v>
      </c>
      <c r="M332" s="55" t="s">
        <v>48</v>
      </c>
      <c r="N332" s="49" t="s">
        <v>313</v>
      </c>
      <c r="O332" s="49" t="s">
        <v>500</v>
      </c>
      <c r="P332" s="49" t="s">
        <v>1369</v>
      </c>
      <c r="Q332" s="50" t="s">
        <v>1421</v>
      </c>
      <c r="R332" s="57"/>
      <c r="S332" s="49" t="s">
        <v>68</v>
      </c>
      <c r="T332" s="49" t="s">
        <v>156</v>
      </c>
      <c r="U332" s="49" t="s">
        <v>157</v>
      </c>
      <c r="V332" s="49" t="s">
        <v>80</v>
      </c>
      <c r="W332" s="49" t="s">
        <v>81</v>
      </c>
      <c r="X332" s="54" t="s">
        <v>58</v>
      </c>
      <c r="Y332" s="49">
        <v>45349.724085647998</v>
      </c>
      <c r="Z332" s="49" t="s">
        <v>59</v>
      </c>
      <c r="AA332" s="54" t="s">
        <v>74</v>
      </c>
      <c r="AB332" s="54"/>
      <c r="AC332" s="55" t="s">
        <v>75</v>
      </c>
      <c r="AD332" s="55" t="s">
        <v>75</v>
      </c>
    </row>
    <row r="333" spans="1:30" s="58" customFormat="1" ht="57" hidden="1" customHeight="1" x14ac:dyDescent="0.25">
      <c r="A333" s="54">
        <f>+SUBTOTAL(3,$B$11:B333)</f>
        <v>0</v>
      </c>
      <c r="B333" s="55" t="s">
        <v>42</v>
      </c>
      <c r="C333" s="54" t="s">
        <v>43</v>
      </c>
      <c r="D333" s="54" t="s">
        <v>44</v>
      </c>
      <c r="E333" s="54" t="s">
        <v>45</v>
      </c>
      <c r="F333" s="56" t="s">
        <v>1088</v>
      </c>
      <c r="G333" s="48">
        <v>45348.680520832997</v>
      </c>
      <c r="H333" s="56" t="s">
        <v>1088</v>
      </c>
      <c r="I333" s="48">
        <v>45348.680520832997</v>
      </c>
      <c r="J333" s="56" t="s">
        <v>1088</v>
      </c>
      <c r="K333" s="48">
        <v>45348.680520832997</v>
      </c>
      <c r="L333" s="100" t="s">
        <v>140</v>
      </c>
      <c r="M333" s="55" t="s">
        <v>48</v>
      </c>
      <c r="N333" s="49" t="s">
        <v>141</v>
      </c>
      <c r="O333" s="49" t="s">
        <v>142</v>
      </c>
      <c r="P333" s="49" t="s">
        <v>143</v>
      </c>
      <c r="Q333" s="50" t="s">
        <v>534</v>
      </c>
      <c r="R333" s="57"/>
      <c r="S333" s="49" t="s">
        <v>144</v>
      </c>
      <c r="T333" s="49" t="s">
        <v>145</v>
      </c>
      <c r="U333" s="49" t="s">
        <v>146</v>
      </c>
      <c r="V333" s="49" t="s">
        <v>147</v>
      </c>
      <c r="W333" s="49" t="s">
        <v>148</v>
      </c>
      <c r="X333" s="54" t="s">
        <v>58</v>
      </c>
      <c r="Y333" s="49"/>
      <c r="Z333" s="49" t="s">
        <v>59</v>
      </c>
      <c r="AA333" s="54" t="s">
        <v>74</v>
      </c>
      <c r="AB333" s="54"/>
      <c r="AC333" s="55" t="s">
        <v>61</v>
      </c>
      <c r="AD333" s="55" t="s">
        <v>61</v>
      </c>
    </row>
    <row r="334" spans="1:30" s="58" customFormat="1" ht="57" hidden="1" customHeight="1" x14ac:dyDescent="0.25">
      <c r="A334" s="54">
        <f>+SUBTOTAL(3,$B$11:B334)</f>
        <v>0</v>
      </c>
      <c r="B334" s="55" t="s">
        <v>42</v>
      </c>
      <c r="C334" s="54" t="s">
        <v>43</v>
      </c>
      <c r="D334" s="54" t="s">
        <v>44</v>
      </c>
      <c r="E334" s="54" t="s">
        <v>45</v>
      </c>
      <c r="F334" s="56" t="s">
        <v>1089</v>
      </c>
      <c r="G334" s="48">
        <v>45337.316990740997</v>
      </c>
      <c r="H334" s="56" t="s">
        <v>1089</v>
      </c>
      <c r="I334" s="48">
        <v>45337.316990740997</v>
      </c>
      <c r="J334" s="56" t="s">
        <v>1089</v>
      </c>
      <c r="K334" s="48">
        <v>45337.316990740997</v>
      </c>
      <c r="L334" s="100" t="s">
        <v>1237</v>
      </c>
      <c r="M334" s="55" t="s">
        <v>48</v>
      </c>
      <c r="N334" s="49" t="s">
        <v>141</v>
      </c>
      <c r="O334" s="49" t="s">
        <v>210</v>
      </c>
      <c r="P334" s="49" t="s">
        <v>1370</v>
      </c>
      <c r="Q334" s="50" t="s">
        <v>534</v>
      </c>
      <c r="R334" s="57"/>
      <c r="S334" s="49" t="s">
        <v>68</v>
      </c>
      <c r="T334" s="49" t="s">
        <v>125</v>
      </c>
      <c r="U334" s="49" t="s">
        <v>349</v>
      </c>
      <c r="V334" s="49" t="s">
        <v>80</v>
      </c>
      <c r="W334" s="49" t="s">
        <v>81</v>
      </c>
      <c r="X334" s="54" t="s">
        <v>58</v>
      </c>
      <c r="Y334" s="49">
        <v>45345.385949074</v>
      </c>
      <c r="Z334" s="49" t="s">
        <v>59</v>
      </c>
      <c r="AA334" s="54" t="s">
        <v>74</v>
      </c>
      <c r="AB334" s="54"/>
      <c r="AC334" s="55" t="s">
        <v>82</v>
      </c>
      <c r="AD334" s="55" t="s">
        <v>82</v>
      </c>
    </row>
    <row r="335" spans="1:30" s="58" customFormat="1" ht="57" hidden="1" customHeight="1" x14ac:dyDescent="0.25">
      <c r="A335" s="54">
        <f>+SUBTOTAL(3,$B$11:B335)</f>
        <v>0</v>
      </c>
      <c r="B335" s="55" t="s">
        <v>42</v>
      </c>
      <c r="C335" s="54" t="s">
        <v>43</v>
      </c>
      <c r="D335" s="54" t="s">
        <v>44</v>
      </c>
      <c r="E335" s="54" t="s">
        <v>45</v>
      </c>
      <c r="F335" s="56" t="s">
        <v>1090</v>
      </c>
      <c r="G335" s="48">
        <v>45349.137673611003</v>
      </c>
      <c r="H335" s="56" t="s">
        <v>1090</v>
      </c>
      <c r="I335" s="48">
        <v>45349.137673611003</v>
      </c>
      <c r="J335" s="56" t="s">
        <v>1090</v>
      </c>
      <c r="K335" s="48">
        <v>45349.137673611003</v>
      </c>
      <c r="L335" s="100" t="s">
        <v>1238</v>
      </c>
      <c r="M335" s="55" t="s">
        <v>48</v>
      </c>
      <c r="N335" s="49" t="s">
        <v>313</v>
      </c>
      <c r="O335" s="49" t="s">
        <v>464</v>
      </c>
      <c r="P335" s="49" t="s">
        <v>1371</v>
      </c>
      <c r="Q335" s="50" t="s">
        <v>456</v>
      </c>
      <c r="R335" s="57"/>
      <c r="S335" s="49" t="s">
        <v>68</v>
      </c>
      <c r="T335" s="49" t="s">
        <v>178</v>
      </c>
      <c r="U335" s="49" t="s">
        <v>1437</v>
      </c>
      <c r="V335" s="49" t="s">
        <v>80</v>
      </c>
      <c r="W335" s="49" t="s">
        <v>81</v>
      </c>
      <c r="X335" s="54" t="s">
        <v>58</v>
      </c>
      <c r="Y335" s="49"/>
      <c r="Z335" s="49" t="s">
        <v>59</v>
      </c>
      <c r="AA335" s="54" t="s">
        <v>74</v>
      </c>
      <c r="AB335" s="54"/>
      <c r="AC335" s="55" t="s">
        <v>117</v>
      </c>
      <c r="AD335" s="55" t="s">
        <v>117</v>
      </c>
    </row>
    <row r="336" spans="1:30" s="58" customFormat="1" ht="57" hidden="1" customHeight="1" x14ac:dyDescent="0.25">
      <c r="A336" s="54">
        <f>+SUBTOTAL(3,$B$11:B336)</f>
        <v>0</v>
      </c>
      <c r="B336" s="55" t="s">
        <v>42</v>
      </c>
      <c r="C336" s="54" t="s">
        <v>43</v>
      </c>
      <c r="D336" s="54" t="s">
        <v>44</v>
      </c>
      <c r="E336" s="54" t="s">
        <v>45</v>
      </c>
      <c r="F336" s="56" t="s">
        <v>1091</v>
      </c>
      <c r="G336" s="48">
        <v>45328.408090277997</v>
      </c>
      <c r="H336" s="56" t="s">
        <v>1091</v>
      </c>
      <c r="I336" s="48">
        <v>45328.408090277997</v>
      </c>
      <c r="J336" s="56" t="s">
        <v>1091</v>
      </c>
      <c r="K336" s="48">
        <v>45328.408090277997</v>
      </c>
      <c r="L336" s="100" t="s">
        <v>1239</v>
      </c>
      <c r="M336" s="55" t="s">
        <v>48</v>
      </c>
      <c r="N336" s="49" t="s">
        <v>141</v>
      </c>
      <c r="O336" s="49" t="s">
        <v>580</v>
      </c>
      <c r="P336" s="49" t="s">
        <v>1372</v>
      </c>
      <c r="Q336" s="50" t="s">
        <v>534</v>
      </c>
      <c r="R336" s="57"/>
      <c r="S336" s="49" t="s">
        <v>68</v>
      </c>
      <c r="T336" s="49" t="s">
        <v>150</v>
      </c>
      <c r="U336" s="49" t="s">
        <v>151</v>
      </c>
      <c r="V336" s="49" t="s">
        <v>270</v>
      </c>
      <c r="W336" s="49" t="s">
        <v>271</v>
      </c>
      <c r="X336" s="54" t="s">
        <v>58</v>
      </c>
      <c r="Y336" s="49">
        <v>45331.389756944001</v>
      </c>
      <c r="Z336" s="49" t="s">
        <v>59</v>
      </c>
      <c r="AA336" s="54" t="s">
        <v>74</v>
      </c>
      <c r="AB336" s="54"/>
      <c r="AC336" s="55" t="s">
        <v>82</v>
      </c>
      <c r="AD336" s="55" t="s">
        <v>82</v>
      </c>
    </row>
    <row r="337" spans="1:30" s="58" customFormat="1" ht="57" hidden="1" customHeight="1" x14ac:dyDescent="0.25">
      <c r="A337" s="54">
        <f>+SUBTOTAL(3,$B$11:B337)</f>
        <v>0</v>
      </c>
      <c r="B337" s="55" t="s">
        <v>42</v>
      </c>
      <c r="C337" s="54" t="s">
        <v>43</v>
      </c>
      <c r="D337" s="54" t="s">
        <v>44</v>
      </c>
      <c r="E337" s="54" t="s">
        <v>45</v>
      </c>
      <c r="F337" s="56" t="s">
        <v>1092</v>
      </c>
      <c r="G337" s="48">
        <v>45350.403703704003</v>
      </c>
      <c r="H337" s="56" t="s">
        <v>1092</v>
      </c>
      <c r="I337" s="48">
        <v>45350.403703704003</v>
      </c>
      <c r="J337" s="56" t="s">
        <v>1092</v>
      </c>
      <c r="K337" s="48">
        <v>45350.403703704003</v>
      </c>
      <c r="L337" s="100" t="s">
        <v>1240</v>
      </c>
      <c r="M337" s="55" t="s">
        <v>111</v>
      </c>
      <c r="N337" s="49" t="s">
        <v>313</v>
      </c>
      <c r="O337" s="49" t="s">
        <v>314</v>
      </c>
      <c r="P337" s="49" t="s">
        <v>95</v>
      </c>
      <c r="Q337" s="50" t="s">
        <v>456</v>
      </c>
      <c r="R337" s="57"/>
      <c r="S337" s="49" t="s">
        <v>68</v>
      </c>
      <c r="T337" s="49" t="s">
        <v>96</v>
      </c>
      <c r="U337" s="49" t="s">
        <v>97</v>
      </c>
      <c r="V337" s="49" t="s">
        <v>98</v>
      </c>
      <c r="W337" s="49" t="s">
        <v>99</v>
      </c>
      <c r="X337" s="54" t="s">
        <v>58</v>
      </c>
      <c r="Y337" s="49"/>
      <c r="Z337" s="49" t="s">
        <v>59</v>
      </c>
      <c r="AA337" s="54" t="s">
        <v>74</v>
      </c>
      <c r="AB337" s="54"/>
      <c r="AC337" s="55" t="s">
        <v>117</v>
      </c>
      <c r="AD337" s="55" t="s">
        <v>117</v>
      </c>
    </row>
    <row r="338" spans="1:30" s="58" customFormat="1" ht="57" hidden="1" customHeight="1" x14ac:dyDescent="0.25">
      <c r="A338" s="54">
        <f>+SUBTOTAL(3,$B$11:B338)</f>
        <v>0</v>
      </c>
      <c r="B338" s="55" t="s">
        <v>42</v>
      </c>
      <c r="C338" s="54" t="s">
        <v>43</v>
      </c>
      <c r="D338" s="54" t="s">
        <v>44</v>
      </c>
      <c r="E338" s="54" t="s">
        <v>45</v>
      </c>
      <c r="F338" s="56" t="s">
        <v>1093</v>
      </c>
      <c r="G338" s="48">
        <v>45341.614710647998</v>
      </c>
      <c r="H338" s="56" t="s">
        <v>1093</v>
      </c>
      <c r="I338" s="48">
        <v>45341.614710647998</v>
      </c>
      <c r="J338" s="56" t="s">
        <v>1093</v>
      </c>
      <c r="K338" s="48">
        <v>45341.614710647998</v>
      </c>
      <c r="L338" s="100" t="s">
        <v>1241</v>
      </c>
      <c r="M338" s="55" t="s">
        <v>48</v>
      </c>
      <c r="N338" s="49" t="s">
        <v>49</v>
      </c>
      <c r="O338" s="49" t="s">
        <v>1373</v>
      </c>
      <c r="P338" s="49" t="s">
        <v>1374</v>
      </c>
      <c r="Q338" s="50" t="s">
        <v>534</v>
      </c>
      <c r="R338" s="57"/>
      <c r="S338" s="49" t="s">
        <v>68</v>
      </c>
      <c r="T338" s="49" t="s">
        <v>69</v>
      </c>
      <c r="U338" s="49" t="s">
        <v>89</v>
      </c>
      <c r="V338" s="49" t="s">
        <v>80</v>
      </c>
      <c r="W338" s="49" t="s">
        <v>81</v>
      </c>
      <c r="X338" s="54" t="s">
        <v>58</v>
      </c>
      <c r="Y338" s="49"/>
      <c r="Z338" s="49" t="s">
        <v>59</v>
      </c>
      <c r="AA338" s="54" t="s">
        <v>74</v>
      </c>
      <c r="AB338" s="54"/>
      <c r="AC338" s="54" t="s">
        <v>82</v>
      </c>
      <c r="AD338" s="54" t="s">
        <v>82</v>
      </c>
    </row>
    <row r="339" spans="1:30" s="58" customFormat="1" ht="57" hidden="1" customHeight="1" x14ac:dyDescent="0.25">
      <c r="A339" s="54">
        <f>+SUBTOTAL(3,$B$11:B339)</f>
        <v>0</v>
      </c>
      <c r="B339" s="55" t="s">
        <v>42</v>
      </c>
      <c r="C339" s="54" t="s">
        <v>43</v>
      </c>
      <c r="D339" s="54" t="s">
        <v>44</v>
      </c>
      <c r="E339" s="54" t="s">
        <v>45</v>
      </c>
      <c r="F339" s="56" t="s">
        <v>1094</v>
      </c>
      <c r="G339" s="48">
        <v>45336.61556713</v>
      </c>
      <c r="H339" s="56" t="s">
        <v>1094</v>
      </c>
      <c r="I339" s="48">
        <v>45336.61556713</v>
      </c>
      <c r="J339" s="56" t="s">
        <v>1094</v>
      </c>
      <c r="K339" s="48">
        <v>45336.61556713</v>
      </c>
      <c r="L339" s="100" t="s">
        <v>1237</v>
      </c>
      <c r="M339" s="55" t="s">
        <v>48</v>
      </c>
      <c r="N339" s="49" t="s">
        <v>141</v>
      </c>
      <c r="O339" s="49" t="s">
        <v>210</v>
      </c>
      <c r="P339" s="49" t="s">
        <v>1370</v>
      </c>
      <c r="Q339" s="50" t="s">
        <v>534</v>
      </c>
      <c r="R339" s="57"/>
      <c r="S339" s="49" t="s">
        <v>68</v>
      </c>
      <c r="T339" s="49" t="s">
        <v>69</v>
      </c>
      <c r="U339" s="49" t="s">
        <v>70</v>
      </c>
      <c r="V339" s="49" t="s">
        <v>80</v>
      </c>
      <c r="W339" s="49" t="s">
        <v>81</v>
      </c>
      <c r="X339" s="54" t="s">
        <v>58</v>
      </c>
      <c r="Y339" s="49">
        <v>45345.384502314999</v>
      </c>
      <c r="Z339" s="49" t="s">
        <v>59</v>
      </c>
      <c r="AA339" s="54" t="s">
        <v>74</v>
      </c>
      <c r="AB339" s="54"/>
      <c r="AC339" s="55" t="s">
        <v>82</v>
      </c>
      <c r="AD339" s="55" t="s">
        <v>82</v>
      </c>
    </row>
    <row r="340" spans="1:30" s="58" customFormat="1" ht="57" hidden="1" customHeight="1" x14ac:dyDescent="0.25">
      <c r="A340" s="54">
        <f>+SUBTOTAL(3,$B$11:B340)</f>
        <v>0</v>
      </c>
      <c r="B340" s="55" t="s">
        <v>42</v>
      </c>
      <c r="C340" s="54" t="s">
        <v>43</v>
      </c>
      <c r="D340" s="54" t="s">
        <v>44</v>
      </c>
      <c r="E340" s="54" t="s">
        <v>45</v>
      </c>
      <c r="F340" s="56" t="s">
        <v>1095</v>
      </c>
      <c r="G340" s="48">
        <v>45329.456666667</v>
      </c>
      <c r="H340" s="56" t="s">
        <v>1095</v>
      </c>
      <c r="I340" s="48">
        <v>45329.456666667</v>
      </c>
      <c r="J340" s="56" t="s">
        <v>1095</v>
      </c>
      <c r="K340" s="48">
        <v>45329.456666667</v>
      </c>
      <c r="L340" s="100" t="s">
        <v>1242</v>
      </c>
      <c r="M340" s="55" t="s">
        <v>48</v>
      </c>
      <c r="N340" s="49" t="s">
        <v>49</v>
      </c>
      <c r="O340" s="49" t="s">
        <v>1375</v>
      </c>
      <c r="P340" s="49" t="s">
        <v>504</v>
      </c>
      <c r="Q340" s="50" t="s">
        <v>534</v>
      </c>
      <c r="R340" s="57"/>
      <c r="S340" s="49" t="s">
        <v>68</v>
      </c>
      <c r="T340" s="49" t="s">
        <v>96</v>
      </c>
      <c r="U340" s="49" t="s">
        <v>97</v>
      </c>
      <c r="V340" s="49" t="s">
        <v>98</v>
      </c>
      <c r="W340" s="49" t="s">
        <v>99</v>
      </c>
      <c r="X340" s="54" t="s">
        <v>58</v>
      </c>
      <c r="Y340" s="49">
        <v>45334.394768519</v>
      </c>
      <c r="Z340" s="49" t="s">
        <v>59</v>
      </c>
      <c r="AA340" s="54" t="s">
        <v>74</v>
      </c>
      <c r="AB340" s="54"/>
      <c r="AC340" s="55" t="s">
        <v>82</v>
      </c>
      <c r="AD340" s="55" t="s">
        <v>82</v>
      </c>
    </row>
    <row r="341" spans="1:30" s="58" customFormat="1" ht="57" hidden="1" customHeight="1" x14ac:dyDescent="0.25">
      <c r="A341" s="54">
        <f>+SUBTOTAL(3,$B$11:B341)</f>
        <v>0</v>
      </c>
      <c r="B341" s="55" t="s">
        <v>42</v>
      </c>
      <c r="C341" s="54" t="s">
        <v>43</v>
      </c>
      <c r="D341" s="54" t="s">
        <v>44</v>
      </c>
      <c r="E341" s="54" t="s">
        <v>45</v>
      </c>
      <c r="F341" s="56" t="s">
        <v>1096</v>
      </c>
      <c r="G341" s="48">
        <v>45334.647303240999</v>
      </c>
      <c r="H341" s="56" t="s">
        <v>1096</v>
      </c>
      <c r="I341" s="48">
        <v>45334.647303240999</v>
      </c>
      <c r="J341" s="56" t="s">
        <v>1096</v>
      </c>
      <c r="K341" s="48">
        <v>45334.647303240999</v>
      </c>
      <c r="L341" s="100" t="s">
        <v>645</v>
      </c>
      <c r="M341" s="55" t="s">
        <v>48</v>
      </c>
      <c r="N341" s="49" t="s">
        <v>49</v>
      </c>
      <c r="O341" s="49" t="s">
        <v>646</v>
      </c>
      <c r="P341" s="49" t="s">
        <v>647</v>
      </c>
      <c r="Q341" s="50" t="s">
        <v>534</v>
      </c>
      <c r="R341" s="57"/>
      <c r="S341" s="49" t="s">
        <v>68</v>
      </c>
      <c r="T341" s="49" t="s">
        <v>96</v>
      </c>
      <c r="U341" s="49" t="s">
        <v>97</v>
      </c>
      <c r="V341" s="49" t="s">
        <v>98</v>
      </c>
      <c r="W341" s="49" t="s">
        <v>99</v>
      </c>
      <c r="X341" s="54" t="s">
        <v>58</v>
      </c>
      <c r="Y341" s="49">
        <v>45345.607905092998</v>
      </c>
      <c r="Z341" s="49" t="s">
        <v>59</v>
      </c>
      <c r="AA341" s="54" t="s">
        <v>74</v>
      </c>
      <c r="AB341" s="54"/>
      <c r="AC341" s="55" t="s">
        <v>82</v>
      </c>
      <c r="AD341" s="55" t="s">
        <v>82</v>
      </c>
    </row>
    <row r="342" spans="1:30" s="58" customFormat="1" ht="57" hidden="1" customHeight="1" x14ac:dyDescent="0.25">
      <c r="A342" s="54">
        <f>+SUBTOTAL(3,$B$11:B342)</f>
        <v>0</v>
      </c>
      <c r="B342" s="55" t="s">
        <v>108</v>
      </c>
      <c r="C342" s="54" t="s">
        <v>43</v>
      </c>
      <c r="D342" s="54" t="s">
        <v>44</v>
      </c>
      <c r="E342" s="54" t="s">
        <v>45</v>
      </c>
      <c r="F342" s="56" t="s">
        <v>1097</v>
      </c>
      <c r="G342" s="48">
        <v>45345.631087962996</v>
      </c>
      <c r="H342" s="56" t="s">
        <v>1097</v>
      </c>
      <c r="I342" s="48">
        <v>45345.631087962996</v>
      </c>
      <c r="J342" s="56" t="s">
        <v>1097</v>
      </c>
      <c r="K342" s="48">
        <v>45345.631087962996</v>
      </c>
      <c r="L342" s="100" t="s">
        <v>1243</v>
      </c>
      <c r="M342" s="55" t="s">
        <v>111</v>
      </c>
      <c r="N342" s="49" t="s">
        <v>49</v>
      </c>
      <c r="O342" s="49" t="s">
        <v>50</v>
      </c>
      <c r="P342" s="49" t="s">
        <v>1376</v>
      </c>
      <c r="Q342" s="50" t="s">
        <v>534</v>
      </c>
      <c r="R342" s="57"/>
      <c r="S342" s="49" t="s">
        <v>1438</v>
      </c>
      <c r="T342" s="49" t="s">
        <v>1439</v>
      </c>
      <c r="U342" s="49" t="s">
        <v>1440</v>
      </c>
      <c r="V342" s="49" t="s">
        <v>1452</v>
      </c>
      <c r="W342" s="49" t="s">
        <v>99</v>
      </c>
      <c r="X342" s="54" t="s">
        <v>58</v>
      </c>
      <c r="Y342" s="49"/>
      <c r="Z342" s="49" t="s">
        <v>59</v>
      </c>
      <c r="AA342" s="54" t="s">
        <v>74</v>
      </c>
      <c r="AB342" s="54"/>
      <c r="AC342" s="55" t="s">
        <v>82</v>
      </c>
      <c r="AD342" s="55" t="s">
        <v>82</v>
      </c>
    </row>
    <row r="343" spans="1:30" s="58" customFormat="1" ht="57" hidden="1" customHeight="1" x14ac:dyDescent="0.25">
      <c r="A343" s="54">
        <f>+SUBTOTAL(3,$B$11:B343)</f>
        <v>0</v>
      </c>
      <c r="B343" s="55" t="s">
        <v>108</v>
      </c>
      <c r="C343" s="54" t="s">
        <v>43</v>
      </c>
      <c r="D343" s="54" t="s">
        <v>44</v>
      </c>
      <c r="E343" s="54" t="s">
        <v>45</v>
      </c>
      <c r="F343" s="56" t="s">
        <v>1098</v>
      </c>
      <c r="G343" s="48">
        <v>45336.687928241001</v>
      </c>
      <c r="H343" s="56" t="s">
        <v>1098</v>
      </c>
      <c r="I343" s="48">
        <v>45336.687928241001</v>
      </c>
      <c r="J343" s="56" t="s">
        <v>1098</v>
      </c>
      <c r="K343" s="48">
        <v>45336.687928241001</v>
      </c>
      <c r="L343" s="100" t="s">
        <v>1244</v>
      </c>
      <c r="M343" s="55" t="s">
        <v>48</v>
      </c>
      <c r="N343" s="49" t="s">
        <v>141</v>
      </c>
      <c r="O343" s="49" t="s">
        <v>554</v>
      </c>
      <c r="P343" s="49" t="s">
        <v>1377</v>
      </c>
      <c r="Q343" s="50" t="s">
        <v>177</v>
      </c>
      <c r="R343" s="57"/>
      <c r="S343" s="49" t="s">
        <v>68</v>
      </c>
      <c r="T343" s="49" t="s">
        <v>496</v>
      </c>
      <c r="U343" s="49" t="s">
        <v>497</v>
      </c>
      <c r="V343" s="49" t="s">
        <v>80</v>
      </c>
      <c r="W343" s="49" t="s">
        <v>81</v>
      </c>
      <c r="X343" s="54" t="s">
        <v>58</v>
      </c>
      <c r="Y343" s="49">
        <v>45351.838657407003</v>
      </c>
      <c r="Z343" s="49" t="s">
        <v>59</v>
      </c>
      <c r="AA343" s="54" t="s">
        <v>74</v>
      </c>
      <c r="AB343" s="54"/>
      <c r="AC343" s="55" t="s">
        <v>82</v>
      </c>
      <c r="AD343" s="55" t="s">
        <v>82</v>
      </c>
    </row>
    <row r="344" spans="1:30" s="58" customFormat="1" ht="57" hidden="1" customHeight="1" x14ac:dyDescent="0.25">
      <c r="A344" s="54">
        <f>+SUBTOTAL(3,$B$11:B344)</f>
        <v>0</v>
      </c>
      <c r="B344" s="55" t="s">
        <v>42</v>
      </c>
      <c r="C344" s="54" t="s">
        <v>43</v>
      </c>
      <c r="D344" s="54" t="s">
        <v>44</v>
      </c>
      <c r="E344" s="54" t="s">
        <v>45</v>
      </c>
      <c r="F344" s="56" t="s">
        <v>1099</v>
      </c>
      <c r="G344" s="48">
        <v>45338.696180555999</v>
      </c>
      <c r="H344" s="56" t="s">
        <v>1099</v>
      </c>
      <c r="I344" s="48">
        <v>45338.696180555999</v>
      </c>
      <c r="J344" s="56" t="s">
        <v>1099</v>
      </c>
      <c r="K344" s="48">
        <v>45338.696180555999</v>
      </c>
      <c r="L344" s="100" t="s">
        <v>1245</v>
      </c>
      <c r="M344" s="55" t="s">
        <v>48</v>
      </c>
      <c r="N344" s="49" t="s">
        <v>141</v>
      </c>
      <c r="O344" s="49" t="s">
        <v>554</v>
      </c>
      <c r="P344" s="49" t="s">
        <v>1378</v>
      </c>
      <c r="Q344" s="50" t="s">
        <v>52</v>
      </c>
      <c r="R344" s="57"/>
      <c r="S344" s="49" t="s">
        <v>68</v>
      </c>
      <c r="T344" s="49" t="s">
        <v>156</v>
      </c>
      <c r="U344" s="49" t="s">
        <v>157</v>
      </c>
      <c r="V344" s="49" t="s">
        <v>80</v>
      </c>
      <c r="W344" s="49" t="s">
        <v>81</v>
      </c>
      <c r="X344" s="54" t="s">
        <v>58</v>
      </c>
      <c r="Y344" s="49">
        <v>45352.430069444003</v>
      </c>
      <c r="Z344" s="49" t="s">
        <v>59</v>
      </c>
      <c r="AA344" s="54" t="s">
        <v>74</v>
      </c>
      <c r="AB344" s="54"/>
      <c r="AC344" s="55" t="s">
        <v>82</v>
      </c>
      <c r="AD344" s="55" t="s">
        <v>82</v>
      </c>
    </row>
    <row r="345" spans="1:30" s="58" customFormat="1" ht="57" hidden="1" customHeight="1" x14ac:dyDescent="0.25">
      <c r="A345" s="54">
        <f>+SUBTOTAL(3,$B$11:B345)</f>
        <v>0</v>
      </c>
      <c r="B345" s="55" t="s">
        <v>108</v>
      </c>
      <c r="C345" s="54" t="s">
        <v>43</v>
      </c>
      <c r="D345" s="54" t="s">
        <v>44</v>
      </c>
      <c r="E345" s="54" t="s">
        <v>45</v>
      </c>
      <c r="F345" s="56" t="s">
        <v>1100</v>
      </c>
      <c r="G345" s="48">
        <v>45348.663298610998</v>
      </c>
      <c r="H345" s="56" t="s">
        <v>1100</v>
      </c>
      <c r="I345" s="48">
        <v>45348.663298610998</v>
      </c>
      <c r="J345" s="56" t="s">
        <v>1100</v>
      </c>
      <c r="K345" s="48">
        <v>45348.663298610998</v>
      </c>
      <c r="L345" s="100" t="s">
        <v>1246</v>
      </c>
      <c r="M345" s="55" t="s">
        <v>48</v>
      </c>
      <c r="N345" s="49" t="s">
        <v>49</v>
      </c>
      <c r="O345" s="49" t="s">
        <v>1373</v>
      </c>
      <c r="P345" s="49" t="s">
        <v>1379</v>
      </c>
      <c r="Q345" s="50" t="s">
        <v>534</v>
      </c>
      <c r="R345" s="57"/>
      <c r="S345" s="49" t="s">
        <v>68</v>
      </c>
      <c r="T345" s="49" t="s">
        <v>167</v>
      </c>
      <c r="U345" s="49" t="s">
        <v>168</v>
      </c>
      <c r="V345" s="49" t="s">
        <v>80</v>
      </c>
      <c r="W345" s="49" t="s">
        <v>81</v>
      </c>
      <c r="X345" s="54" t="s">
        <v>58</v>
      </c>
      <c r="Y345" s="49"/>
      <c r="Z345" s="49" t="s">
        <v>59</v>
      </c>
      <c r="AA345" s="54" t="s">
        <v>74</v>
      </c>
      <c r="AB345" s="54"/>
      <c r="AC345" s="55" t="s">
        <v>117</v>
      </c>
      <c r="AD345" s="55" t="s">
        <v>117</v>
      </c>
    </row>
    <row r="346" spans="1:30" s="58" customFormat="1" ht="57" hidden="1" customHeight="1" x14ac:dyDescent="0.25">
      <c r="A346" s="54">
        <f>+SUBTOTAL(3,$B$11:B346)</f>
        <v>0</v>
      </c>
      <c r="B346" s="55" t="s">
        <v>42</v>
      </c>
      <c r="C346" s="54" t="s">
        <v>43</v>
      </c>
      <c r="D346" s="54" t="s">
        <v>44</v>
      </c>
      <c r="E346" s="54" t="s">
        <v>45</v>
      </c>
      <c r="F346" s="56" t="s">
        <v>1101</v>
      </c>
      <c r="G346" s="48">
        <v>45330.762129629999</v>
      </c>
      <c r="H346" s="56" t="s">
        <v>1101</v>
      </c>
      <c r="I346" s="48">
        <v>45330.762129629999</v>
      </c>
      <c r="J346" s="56" t="s">
        <v>1101</v>
      </c>
      <c r="K346" s="48">
        <v>45330.762129629999</v>
      </c>
      <c r="L346" s="100" t="s">
        <v>1247</v>
      </c>
      <c r="M346" s="55" t="s">
        <v>48</v>
      </c>
      <c r="N346" s="49" t="s">
        <v>141</v>
      </c>
      <c r="O346" s="49" t="s">
        <v>1288</v>
      </c>
      <c r="P346" s="49" t="s">
        <v>1380</v>
      </c>
      <c r="Q346" s="50" t="s">
        <v>556</v>
      </c>
      <c r="R346" s="57"/>
      <c r="S346" s="49" t="s">
        <v>201</v>
      </c>
      <c r="T346" s="49" t="s">
        <v>202</v>
      </c>
      <c r="U346" s="49" t="s">
        <v>490</v>
      </c>
      <c r="V346" s="49" t="s">
        <v>80</v>
      </c>
      <c r="W346" s="49" t="s">
        <v>81</v>
      </c>
      <c r="X346" s="54" t="s">
        <v>58</v>
      </c>
      <c r="Y346" s="49">
        <v>45342.525891204001</v>
      </c>
      <c r="Z346" s="49" t="s">
        <v>59</v>
      </c>
      <c r="AA346" s="54" t="s">
        <v>74</v>
      </c>
      <c r="AB346" s="54"/>
      <c r="AC346" s="55" t="s">
        <v>82</v>
      </c>
      <c r="AD346" s="55" t="s">
        <v>82</v>
      </c>
    </row>
    <row r="347" spans="1:30" s="58" customFormat="1" ht="57" hidden="1" customHeight="1" x14ac:dyDescent="0.25">
      <c r="A347" s="54">
        <f>+SUBTOTAL(3,$B$11:B347)</f>
        <v>0</v>
      </c>
      <c r="B347" s="55" t="s">
        <v>42</v>
      </c>
      <c r="C347" s="54" t="s">
        <v>43</v>
      </c>
      <c r="D347" s="54" t="s">
        <v>44</v>
      </c>
      <c r="E347" s="54" t="s">
        <v>45</v>
      </c>
      <c r="F347" s="56" t="s">
        <v>1102</v>
      </c>
      <c r="G347" s="48">
        <v>45324.710393519003</v>
      </c>
      <c r="H347" s="56" t="s">
        <v>1102</v>
      </c>
      <c r="I347" s="48">
        <v>45324.710393519003</v>
      </c>
      <c r="J347" s="56" t="s">
        <v>1102</v>
      </c>
      <c r="K347" s="48">
        <v>45324.710393519003</v>
      </c>
      <c r="L347" s="100" t="s">
        <v>1248</v>
      </c>
      <c r="M347" s="55" t="s">
        <v>48</v>
      </c>
      <c r="N347" s="49" t="s">
        <v>303</v>
      </c>
      <c r="O347" s="49" t="s">
        <v>633</v>
      </c>
      <c r="P347" s="49" t="s">
        <v>1381</v>
      </c>
      <c r="Q347" s="50" t="s">
        <v>556</v>
      </c>
      <c r="R347" s="57"/>
      <c r="S347" s="49" t="s">
        <v>68</v>
      </c>
      <c r="T347" s="49" t="s">
        <v>178</v>
      </c>
      <c r="U347" s="49" t="s">
        <v>619</v>
      </c>
      <c r="V347" s="49" t="s">
        <v>80</v>
      </c>
      <c r="W347" s="49" t="s">
        <v>81</v>
      </c>
      <c r="X347" s="54" t="s">
        <v>58</v>
      </c>
      <c r="Y347" s="49">
        <v>45331.387708333001</v>
      </c>
      <c r="Z347" s="49" t="s">
        <v>59</v>
      </c>
      <c r="AA347" s="54" t="s">
        <v>74</v>
      </c>
      <c r="AB347" s="54"/>
      <c r="AC347" s="55" t="s">
        <v>82</v>
      </c>
      <c r="AD347" s="55" t="s">
        <v>82</v>
      </c>
    </row>
    <row r="348" spans="1:30" s="58" customFormat="1" ht="57" hidden="1" customHeight="1" x14ac:dyDescent="0.25">
      <c r="A348" s="54">
        <f>+SUBTOTAL(3,$B$11:B348)</f>
        <v>0</v>
      </c>
      <c r="B348" s="55" t="s">
        <v>42</v>
      </c>
      <c r="C348" s="54" t="s">
        <v>43</v>
      </c>
      <c r="D348" s="54" t="s">
        <v>44</v>
      </c>
      <c r="E348" s="54" t="s">
        <v>45</v>
      </c>
      <c r="F348" s="56" t="s">
        <v>1103</v>
      </c>
      <c r="G348" s="48">
        <v>45329.649675925997</v>
      </c>
      <c r="H348" s="56" t="s">
        <v>1103</v>
      </c>
      <c r="I348" s="48">
        <v>45329.649675925997</v>
      </c>
      <c r="J348" s="56" t="s">
        <v>1103</v>
      </c>
      <c r="K348" s="48">
        <v>45329.649675925997</v>
      </c>
      <c r="L348" s="100" t="s">
        <v>1249</v>
      </c>
      <c r="M348" s="55" t="s">
        <v>48</v>
      </c>
      <c r="N348" s="49" t="s">
        <v>261</v>
      </c>
      <c r="O348" s="49" t="s">
        <v>739</v>
      </c>
      <c r="P348" s="49" t="s">
        <v>1334</v>
      </c>
      <c r="Q348" s="50" t="s">
        <v>556</v>
      </c>
      <c r="R348" s="57"/>
      <c r="S348" s="49" t="s">
        <v>68</v>
      </c>
      <c r="T348" s="49" t="s">
        <v>150</v>
      </c>
      <c r="U348" s="49" t="s">
        <v>151</v>
      </c>
      <c r="V348" s="49" t="s">
        <v>80</v>
      </c>
      <c r="W348" s="49" t="s">
        <v>81</v>
      </c>
      <c r="X348" s="54" t="s">
        <v>58</v>
      </c>
      <c r="Y348" s="49">
        <v>45336.616886573996</v>
      </c>
      <c r="Z348" s="49" t="s">
        <v>59</v>
      </c>
      <c r="AA348" s="54" t="s">
        <v>74</v>
      </c>
      <c r="AB348" s="54"/>
      <c r="AC348" s="55" t="s">
        <v>82</v>
      </c>
      <c r="AD348" s="55" t="s">
        <v>82</v>
      </c>
    </row>
    <row r="349" spans="1:30" s="58" customFormat="1" ht="57" hidden="1" customHeight="1" x14ac:dyDescent="0.25">
      <c r="A349" s="54">
        <f>+SUBTOTAL(3,$B$11:B349)</f>
        <v>0</v>
      </c>
      <c r="B349" s="55" t="s">
        <v>42</v>
      </c>
      <c r="C349" s="54" t="s">
        <v>43</v>
      </c>
      <c r="D349" s="54" t="s">
        <v>44</v>
      </c>
      <c r="E349" s="54" t="s">
        <v>45</v>
      </c>
      <c r="F349" s="56" t="s">
        <v>1104</v>
      </c>
      <c r="G349" s="48">
        <v>45330.605798611003</v>
      </c>
      <c r="H349" s="56" t="s">
        <v>1104</v>
      </c>
      <c r="I349" s="48">
        <v>45330.605798611003</v>
      </c>
      <c r="J349" s="56" t="s">
        <v>1104</v>
      </c>
      <c r="K349" s="48">
        <v>45330.605798611003</v>
      </c>
      <c r="L349" s="100" t="s">
        <v>1250</v>
      </c>
      <c r="M349" s="55" t="s">
        <v>111</v>
      </c>
      <c r="N349" s="49" t="s">
        <v>141</v>
      </c>
      <c r="O349" s="49" t="s">
        <v>580</v>
      </c>
      <c r="P349" s="49" t="s">
        <v>1382</v>
      </c>
      <c r="Q349" s="50" t="s">
        <v>534</v>
      </c>
      <c r="R349" s="57"/>
      <c r="S349" s="49" t="s">
        <v>68</v>
      </c>
      <c r="T349" s="49" t="s">
        <v>69</v>
      </c>
      <c r="U349" s="49" t="s">
        <v>396</v>
      </c>
      <c r="V349" s="49" t="s">
        <v>115</v>
      </c>
      <c r="W349" s="49" t="s">
        <v>116</v>
      </c>
      <c r="X349" s="54" t="s">
        <v>58</v>
      </c>
      <c r="Y349" s="49">
        <v>45336.622106481002</v>
      </c>
      <c r="Z349" s="49" t="s">
        <v>59</v>
      </c>
      <c r="AA349" s="54" t="s">
        <v>74</v>
      </c>
      <c r="AB349" s="54"/>
      <c r="AC349" s="55" t="s">
        <v>82</v>
      </c>
      <c r="AD349" s="55" t="s">
        <v>82</v>
      </c>
    </row>
    <row r="350" spans="1:30" s="58" customFormat="1" ht="57" hidden="1" customHeight="1" x14ac:dyDescent="0.25">
      <c r="A350" s="54">
        <f>+SUBTOTAL(3,$B$11:B350)</f>
        <v>0</v>
      </c>
      <c r="B350" s="55" t="s">
        <v>42</v>
      </c>
      <c r="C350" s="54" t="s">
        <v>43</v>
      </c>
      <c r="D350" s="54" t="s">
        <v>44</v>
      </c>
      <c r="E350" s="54" t="s">
        <v>45</v>
      </c>
      <c r="F350" s="56" t="s">
        <v>1105</v>
      </c>
      <c r="G350" s="48">
        <v>45334.704467593001</v>
      </c>
      <c r="H350" s="56" t="s">
        <v>1105</v>
      </c>
      <c r="I350" s="48">
        <v>45334.704467593001</v>
      </c>
      <c r="J350" s="56" t="s">
        <v>1105</v>
      </c>
      <c r="K350" s="48">
        <v>45334.704467593001</v>
      </c>
      <c r="L350" s="100" t="s">
        <v>1251</v>
      </c>
      <c r="M350" s="55" t="s">
        <v>48</v>
      </c>
      <c r="N350" s="49" t="s">
        <v>141</v>
      </c>
      <c r="O350" s="49" t="s">
        <v>554</v>
      </c>
      <c r="P350" s="49" t="s">
        <v>661</v>
      </c>
      <c r="Q350" s="50" t="s">
        <v>556</v>
      </c>
      <c r="R350" s="57"/>
      <c r="S350" s="49" t="s">
        <v>68</v>
      </c>
      <c r="T350" s="49" t="s">
        <v>69</v>
      </c>
      <c r="U350" s="49" t="s">
        <v>79</v>
      </c>
      <c r="V350" s="49" t="s">
        <v>229</v>
      </c>
      <c r="W350" s="49" t="s">
        <v>230</v>
      </c>
      <c r="X350" s="54" t="s">
        <v>58</v>
      </c>
      <c r="Y350" s="49">
        <v>45348.719768518997</v>
      </c>
      <c r="Z350" s="49" t="s">
        <v>59</v>
      </c>
      <c r="AA350" s="54" t="s">
        <v>74</v>
      </c>
      <c r="AB350" s="54"/>
      <c r="AC350" s="55" t="s">
        <v>82</v>
      </c>
      <c r="AD350" s="55" t="s">
        <v>82</v>
      </c>
    </row>
    <row r="351" spans="1:30" s="58" customFormat="1" ht="57" hidden="1" customHeight="1" x14ac:dyDescent="0.25">
      <c r="A351" s="54">
        <f>+SUBTOTAL(3,$B$11:B351)</f>
        <v>0</v>
      </c>
      <c r="B351" s="55" t="s">
        <v>42</v>
      </c>
      <c r="C351" s="54" t="s">
        <v>43</v>
      </c>
      <c r="D351" s="54" t="s">
        <v>44</v>
      </c>
      <c r="E351" s="54" t="s">
        <v>45</v>
      </c>
      <c r="F351" s="56" t="s">
        <v>1106</v>
      </c>
      <c r="G351" s="48">
        <v>45341.435810185001</v>
      </c>
      <c r="H351" s="56" t="s">
        <v>1106</v>
      </c>
      <c r="I351" s="48">
        <v>45341.435810185001</v>
      </c>
      <c r="J351" s="56" t="s">
        <v>1106</v>
      </c>
      <c r="K351" s="48">
        <v>45341.435810185001</v>
      </c>
      <c r="L351" s="100" t="s">
        <v>1204</v>
      </c>
      <c r="M351" s="55" t="s">
        <v>48</v>
      </c>
      <c r="N351" s="49" t="s">
        <v>141</v>
      </c>
      <c r="O351" s="49" t="s">
        <v>554</v>
      </c>
      <c r="P351" s="49" t="s">
        <v>1341</v>
      </c>
      <c r="Q351" s="50" t="s">
        <v>534</v>
      </c>
      <c r="R351" s="57"/>
      <c r="S351" s="49" t="s">
        <v>68</v>
      </c>
      <c r="T351" s="49" t="s">
        <v>69</v>
      </c>
      <c r="U351" s="49" t="s">
        <v>89</v>
      </c>
      <c r="V351" s="49" t="s">
        <v>80</v>
      </c>
      <c r="W351" s="49" t="s">
        <v>81</v>
      </c>
      <c r="X351" s="54" t="s">
        <v>58</v>
      </c>
      <c r="Y351" s="49">
        <v>45345.682002314999</v>
      </c>
      <c r="Z351" s="49" t="s">
        <v>59</v>
      </c>
      <c r="AA351" s="54" t="s">
        <v>74</v>
      </c>
      <c r="AB351" s="54"/>
      <c r="AC351" s="55" t="s">
        <v>61</v>
      </c>
      <c r="AD351" s="55" t="s">
        <v>61</v>
      </c>
    </row>
    <row r="352" spans="1:30" s="58" customFormat="1" ht="57" hidden="1" customHeight="1" x14ac:dyDescent="0.25">
      <c r="A352" s="54">
        <f>+SUBTOTAL(3,$B$11:B352)</f>
        <v>0</v>
      </c>
      <c r="B352" s="55" t="s">
        <v>42</v>
      </c>
      <c r="C352" s="54" t="s">
        <v>43</v>
      </c>
      <c r="D352" s="54" t="s">
        <v>44</v>
      </c>
      <c r="E352" s="54" t="s">
        <v>45</v>
      </c>
      <c r="F352" s="56" t="s">
        <v>1107</v>
      </c>
      <c r="G352" s="48">
        <v>45339.422835648002</v>
      </c>
      <c r="H352" s="56" t="s">
        <v>1107</v>
      </c>
      <c r="I352" s="48">
        <v>45339.422835648002</v>
      </c>
      <c r="J352" s="56" t="s">
        <v>1107</v>
      </c>
      <c r="K352" s="48">
        <v>45339.422835648002</v>
      </c>
      <c r="L352" s="100" t="s">
        <v>579</v>
      </c>
      <c r="M352" s="55" t="s">
        <v>111</v>
      </c>
      <c r="N352" s="49" t="s">
        <v>141</v>
      </c>
      <c r="O352" s="49" t="s">
        <v>580</v>
      </c>
      <c r="P352" s="49" t="s">
        <v>375</v>
      </c>
      <c r="Q352" s="50" t="s">
        <v>534</v>
      </c>
      <c r="R352" s="57"/>
      <c r="S352" s="49" t="s">
        <v>68</v>
      </c>
      <c r="T352" s="49" t="s">
        <v>96</v>
      </c>
      <c r="U352" s="49" t="s">
        <v>97</v>
      </c>
      <c r="V352" s="49" t="s">
        <v>98</v>
      </c>
      <c r="W352" s="49" t="s">
        <v>99</v>
      </c>
      <c r="X352" s="54" t="s">
        <v>58</v>
      </c>
      <c r="Y352" s="49"/>
      <c r="Z352" s="49" t="s">
        <v>59</v>
      </c>
      <c r="AA352" s="54" t="s">
        <v>74</v>
      </c>
      <c r="AB352" s="54"/>
      <c r="AC352" s="54" t="s">
        <v>61</v>
      </c>
      <c r="AD352" s="54" t="s">
        <v>61</v>
      </c>
    </row>
    <row r="353" spans="1:30" s="58" customFormat="1" ht="57" hidden="1" customHeight="1" x14ac:dyDescent="0.25">
      <c r="A353" s="54">
        <f>+SUBTOTAL(3,$B$11:B353)</f>
        <v>0</v>
      </c>
      <c r="B353" s="55" t="s">
        <v>42</v>
      </c>
      <c r="C353" s="54" t="s">
        <v>43</v>
      </c>
      <c r="D353" s="54" t="s">
        <v>44</v>
      </c>
      <c r="E353" s="54" t="s">
        <v>45</v>
      </c>
      <c r="F353" s="56" t="s">
        <v>1108</v>
      </c>
      <c r="G353" s="48">
        <v>45343.565358795997</v>
      </c>
      <c r="H353" s="56" t="s">
        <v>1108</v>
      </c>
      <c r="I353" s="48">
        <v>45343.565358795997</v>
      </c>
      <c r="J353" s="56" t="s">
        <v>1108</v>
      </c>
      <c r="K353" s="48">
        <v>45343.565358795997</v>
      </c>
      <c r="L353" s="100" t="s">
        <v>1252</v>
      </c>
      <c r="M353" s="55" t="s">
        <v>48</v>
      </c>
      <c r="N353" s="49" t="s">
        <v>313</v>
      </c>
      <c r="O353" s="49" t="s">
        <v>482</v>
      </c>
      <c r="P353" s="49" t="s">
        <v>1383</v>
      </c>
      <c r="Q353" s="50" t="s">
        <v>534</v>
      </c>
      <c r="R353" s="57"/>
      <c r="S353" s="49" t="s">
        <v>68</v>
      </c>
      <c r="T353" s="49" t="s">
        <v>69</v>
      </c>
      <c r="U353" s="49" t="s">
        <v>70</v>
      </c>
      <c r="V353" s="49" t="s">
        <v>80</v>
      </c>
      <c r="W353" s="49" t="s">
        <v>81</v>
      </c>
      <c r="X353" s="54" t="s">
        <v>58</v>
      </c>
      <c r="Y353" s="49"/>
      <c r="Z353" s="49" t="s">
        <v>59</v>
      </c>
      <c r="AA353" s="54" t="s">
        <v>74</v>
      </c>
      <c r="AB353" s="54"/>
      <c r="AC353" s="54" t="s">
        <v>82</v>
      </c>
      <c r="AD353" s="54" t="s">
        <v>82</v>
      </c>
    </row>
    <row r="354" spans="1:30" s="58" customFormat="1" ht="57" hidden="1" customHeight="1" x14ac:dyDescent="0.25">
      <c r="A354" s="54">
        <f>+SUBTOTAL(3,$B$11:B354)</f>
        <v>0</v>
      </c>
      <c r="B354" s="55" t="s">
        <v>42</v>
      </c>
      <c r="C354" s="54" t="s">
        <v>43</v>
      </c>
      <c r="D354" s="54" t="s">
        <v>44</v>
      </c>
      <c r="E354" s="54" t="s">
        <v>45</v>
      </c>
      <c r="F354" s="56" t="s">
        <v>1109</v>
      </c>
      <c r="G354" s="48">
        <v>45343.679363426003</v>
      </c>
      <c r="H354" s="56" t="s">
        <v>1109</v>
      </c>
      <c r="I354" s="48">
        <v>45343.679363426003</v>
      </c>
      <c r="J354" s="56" t="s">
        <v>1109</v>
      </c>
      <c r="K354" s="48">
        <v>45343.679363426003</v>
      </c>
      <c r="L354" s="100" t="s">
        <v>140</v>
      </c>
      <c r="M354" s="55" t="s">
        <v>48</v>
      </c>
      <c r="N354" s="49" t="s">
        <v>141</v>
      </c>
      <c r="O354" s="49" t="s">
        <v>142</v>
      </c>
      <c r="P354" s="49" t="s">
        <v>143</v>
      </c>
      <c r="Q354" s="50" t="s">
        <v>534</v>
      </c>
      <c r="R354" s="57"/>
      <c r="S354" s="49" t="s">
        <v>144</v>
      </c>
      <c r="T354" s="49" t="s">
        <v>145</v>
      </c>
      <c r="U354" s="49" t="s">
        <v>146</v>
      </c>
      <c r="V354" s="49" t="s">
        <v>147</v>
      </c>
      <c r="W354" s="49" t="s">
        <v>148</v>
      </c>
      <c r="X354" s="54" t="s">
        <v>58</v>
      </c>
      <c r="Y354" s="49"/>
      <c r="Z354" s="49" t="s">
        <v>105</v>
      </c>
      <c r="AA354" s="54" t="s">
        <v>74</v>
      </c>
      <c r="AB354" s="54"/>
      <c r="AC354" s="54" t="s">
        <v>61</v>
      </c>
      <c r="AD354" s="54" t="s">
        <v>61</v>
      </c>
    </row>
    <row r="355" spans="1:30" s="58" customFormat="1" ht="57" hidden="1" customHeight="1" x14ac:dyDescent="0.25">
      <c r="A355" s="54">
        <f>+SUBTOTAL(3,$B$11:B355)</f>
        <v>0</v>
      </c>
      <c r="B355" s="55" t="s">
        <v>42</v>
      </c>
      <c r="C355" s="54" t="s">
        <v>43</v>
      </c>
      <c r="D355" s="54" t="s">
        <v>44</v>
      </c>
      <c r="E355" s="54" t="s">
        <v>45</v>
      </c>
      <c r="F355" s="56" t="s">
        <v>1110</v>
      </c>
      <c r="G355" s="48">
        <v>45350.648125</v>
      </c>
      <c r="H355" s="56" t="s">
        <v>1110</v>
      </c>
      <c r="I355" s="48">
        <v>45350.648125</v>
      </c>
      <c r="J355" s="56" t="s">
        <v>1110</v>
      </c>
      <c r="K355" s="48">
        <v>45350.648125</v>
      </c>
      <c r="L355" s="100" t="s">
        <v>1253</v>
      </c>
      <c r="M355" s="55" t="s">
        <v>48</v>
      </c>
      <c r="N355" s="49" t="s">
        <v>141</v>
      </c>
      <c r="O355" s="49" t="s">
        <v>1384</v>
      </c>
      <c r="P355" s="49" t="s">
        <v>1385</v>
      </c>
      <c r="Q355" s="50" t="s">
        <v>534</v>
      </c>
      <c r="R355" s="57"/>
      <c r="S355" s="49" t="s">
        <v>68</v>
      </c>
      <c r="T355" s="49" t="s">
        <v>178</v>
      </c>
      <c r="U355" s="49" t="s">
        <v>179</v>
      </c>
      <c r="V355" s="49" t="s">
        <v>80</v>
      </c>
      <c r="W355" s="49" t="s">
        <v>81</v>
      </c>
      <c r="X355" s="54" t="s">
        <v>58</v>
      </c>
      <c r="Y355" s="49"/>
      <c r="Z355" s="49" t="s">
        <v>59</v>
      </c>
      <c r="AA355" s="54" t="s">
        <v>74</v>
      </c>
      <c r="AB355" s="54"/>
      <c r="AC355" s="55" t="s">
        <v>75</v>
      </c>
      <c r="AD355" s="55" t="s">
        <v>75</v>
      </c>
    </row>
    <row r="356" spans="1:30" s="58" customFormat="1" ht="57" hidden="1" customHeight="1" x14ac:dyDescent="0.25">
      <c r="A356" s="54">
        <f>+SUBTOTAL(3,$B$11:B356)</f>
        <v>0</v>
      </c>
      <c r="B356" s="55" t="s">
        <v>42</v>
      </c>
      <c r="C356" s="54" t="s">
        <v>43</v>
      </c>
      <c r="D356" s="54" t="s">
        <v>44</v>
      </c>
      <c r="E356" s="54" t="s">
        <v>45</v>
      </c>
      <c r="F356" s="56" t="s">
        <v>1111</v>
      </c>
      <c r="G356" s="48">
        <v>45336.655081019002</v>
      </c>
      <c r="H356" s="56" t="s">
        <v>1111</v>
      </c>
      <c r="I356" s="48">
        <v>45336.655081019002</v>
      </c>
      <c r="J356" s="56" t="s">
        <v>1111</v>
      </c>
      <c r="K356" s="48">
        <v>45336.655081019002</v>
      </c>
      <c r="L356" s="100" t="s">
        <v>1254</v>
      </c>
      <c r="M356" s="55" t="s">
        <v>48</v>
      </c>
      <c r="N356" s="49" t="s">
        <v>49</v>
      </c>
      <c r="O356" s="49" t="s">
        <v>1386</v>
      </c>
      <c r="P356" s="49" t="s">
        <v>1387</v>
      </c>
      <c r="Q356" s="50" t="s">
        <v>1422</v>
      </c>
      <c r="R356" s="57"/>
      <c r="S356" s="49" t="s">
        <v>68</v>
      </c>
      <c r="T356" s="49" t="s">
        <v>96</v>
      </c>
      <c r="U356" s="49" t="s">
        <v>1441</v>
      </c>
      <c r="V356" s="49" t="s">
        <v>98</v>
      </c>
      <c r="W356" s="49" t="s">
        <v>99</v>
      </c>
      <c r="X356" s="54" t="s">
        <v>58</v>
      </c>
      <c r="Y356" s="49"/>
      <c r="Z356" s="49" t="s">
        <v>59</v>
      </c>
      <c r="AA356" s="54" t="s">
        <v>187</v>
      </c>
      <c r="AB356" s="54"/>
      <c r="AC356" s="54" t="s">
        <v>117</v>
      </c>
      <c r="AD356" s="54" t="s">
        <v>117</v>
      </c>
    </row>
    <row r="357" spans="1:30" s="58" customFormat="1" ht="57" hidden="1" customHeight="1" x14ac:dyDescent="0.25">
      <c r="A357" s="54">
        <f>+SUBTOTAL(3,$B$11:B357)</f>
        <v>0</v>
      </c>
      <c r="B357" s="55" t="s">
        <v>42</v>
      </c>
      <c r="C357" s="54" t="s">
        <v>43</v>
      </c>
      <c r="D357" s="54" t="s">
        <v>44</v>
      </c>
      <c r="E357" s="54" t="s">
        <v>45</v>
      </c>
      <c r="F357" s="56" t="s">
        <v>1112</v>
      </c>
      <c r="G357" s="48">
        <v>45348.660601852003</v>
      </c>
      <c r="H357" s="56" t="s">
        <v>1112</v>
      </c>
      <c r="I357" s="48">
        <v>45348.660601852003</v>
      </c>
      <c r="J357" s="56" t="s">
        <v>1112</v>
      </c>
      <c r="K357" s="48">
        <v>45348.660601852003</v>
      </c>
      <c r="L357" s="100" t="s">
        <v>650</v>
      </c>
      <c r="M357" s="55" t="s">
        <v>48</v>
      </c>
      <c r="N357" s="49" t="s">
        <v>49</v>
      </c>
      <c r="O357" s="49" t="s">
        <v>575</v>
      </c>
      <c r="P357" s="49" t="s">
        <v>1388</v>
      </c>
      <c r="Q357" s="50" t="s">
        <v>534</v>
      </c>
      <c r="R357" s="57"/>
      <c r="S357" s="49" t="s">
        <v>652</v>
      </c>
      <c r="T357" s="49" t="s">
        <v>653</v>
      </c>
      <c r="U357" s="49" t="s">
        <v>654</v>
      </c>
      <c r="V357" s="49" t="s">
        <v>80</v>
      </c>
      <c r="W357" s="49" t="s">
        <v>81</v>
      </c>
      <c r="X357" s="54" t="s">
        <v>58</v>
      </c>
      <c r="Y357" s="49"/>
      <c r="Z357" s="49" t="s">
        <v>59</v>
      </c>
      <c r="AA357" s="54" t="s">
        <v>74</v>
      </c>
      <c r="AB357" s="54"/>
      <c r="AC357" s="54" t="s">
        <v>82</v>
      </c>
      <c r="AD357" s="54" t="s">
        <v>82</v>
      </c>
    </row>
    <row r="358" spans="1:30" s="58" customFormat="1" ht="57" hidden="1" customHeight="1" x14ac:dyDescent="0.25">
      <c r="A358" s="54">
        <f>+SUBTOTAL(3,$B$11:B358)</f>
        <v>0</v>
      </c>
      <c r="B358" s="55" t="s">
        <v>108</v>
      </c>
      <c r="C358" s="54" t="s">
        <v>43</v>
      </c>
      <c r="D358" s="54" t="s">
        <v>44</v>
      </c>
      <c r="E358" s="54" t="s">
        <v>45</v>
      </c>
      <c r="F358" s="56" t="s">
        <v>1113</v>
      </c>
      <c r="G358" s="48">
        <v>45335.665555555999</v>
      </c>
      <c r="H358" s="56" t="s">
        <v>1113</v>
      </c>
      <c r="I358" s="48">
        <v>45335.665555555999</v>
      </c>
      <c r="J358" s="56" t="s">
        <v>1113</v>
      </c>
      <c r="K358" s="48">
        <v>45335.665555555999</v>
      </c>
      <c r="L358" s="100" t="s">
        <v>1255</v>
      </c>
      <c r="M358" s="55" t="s">
        <v>48</v>
      </c>
      <c r="N358" s="49" t="s">
        <v>141</v>
      </c>
      <c r="O358" s="49" t="s">
        <v>1288</v>
      </c>
      <c r="P358" s="49" t="s">
        <v>1389</v>
      </c>
      <c r="Q358" s="50" t="s">
        <v>534</v>
      </c>
      <c r="R358" s="57"/>
      <c r="S358" s="49" t="s">
        <v>68</v>
      </c>
      <c r="T358" s="49" t="s">
        <v>156</v>
      </c>
      <c r="U358" s="49" t="s">
        <v>157</v>
      </c>
      <c r="V358" s="49" t="s">
        <v>217</v>
      </c>
      <c r="W358" s="49" t="s">
        <v>218</v>
      </c>
      <c r="X358" s="54" t="s">
        <v>58</v>
      </c>
      <c r="Y358" s="49">
        <v>45350.706516204002</v>
      </c>
      <c r="Z358" s="49" t="s">
        <v>59</v>
      </c>
      <c r="AA358" s="54" t="s">
        <v>74</v>
      </c>
      <c r="AB358" s="54"/>
      <c r="AC358" s="55" t="s">
        <v>82</v>
      </c>
      <c r="AD358" s="55" t="s">
        <v>82</v>
      </c>
    </row>
    <row r="359" spans="1:30" s="58" customFormat="1" ht="57" hidden="1" customHeight="1" x14ac:dyDescent="0.25">
      <c r="A359" s="54">
        <f>+SUBTOTAL(3,$B$11:B359)</f>
        <v>0</v>
      </c>
      <c r="B359" s="55" t="s">
        <v>42</v>
      </c>
      <c r="C359" s="54" t="s">
        <v>43</v>
      </c>
      <c r="D359" s="54" t="s">
        <v>44</v>
      </c>
      <c r="E359" s="54" t="s">
        <v>45</v>
      </c>
      <c r="F359" s="56" t="s">
        <v>1114</v>
      </c>
      <c r="G359" s="48">
        <v>45350.416180556</v>
      </c>
      <c r="H359" s="56" t="s">
        <v>1114</v>
      </c>
      <c r="I359" s="48">
        <v>45350.416180556</v>
      </c>
      <c r="J359" s="56" t="s">
        <v>1114</v>
      </c>
      <c r="K359" s="48">
        <v>45350.416180556</v>
      </c>
      <c r="L359" s="100" t="s">
        <v>1256</v>
      </c>
      <c r="M359" s="55" t="s">
        <v>48</v>
      </c>
      <c r="N359" s="49" t="s">
        <v>49</v>
      </c>
      <c r="O359" s="49" t="s">
        <v>1386</v>
      </c>
      <c r="P359" s="49" t="s">
        <v>797</v>
      </c>
      <c r="Q359" s="50" t="s">
        <v>534</v>
      </c>
      <c r="R359" s="57"/>
      <c r="S359" s="49" t="s">
        <v>68</v>
      </c>
      <c r="T359" s="49" t="s">
        <v>296</v>
      </c>
      <c r="U359" s="49" t="s">
        <v>677</v>
      </c>
      <c r="V359" s="49" t="s">
        <v>80</v>
      </c>
      <c r="W359" s="49" t="s">
        <v>81</v>
      </c>
      <c r="X359" s="54" t="s">
        <v>58</v>
      </c>
      <c r="Y359" s="49"/>
      <c r="Z359" s="49" t="s">
        <v>59</v>
      </c>
      <c r="AA359" s="54" t="s">
        <v>74</v>
      </c>
      <c r="AB359" s="54"/>
      <c r="AC359" s="54" t="s">
        <v>82</v>
      </c>
      <c r="AD359" s="54" t="s">
        <v>82</v>
      </c>
    </row>
    <row r="360" spans="1:30" s="58" customFormat="1" ht="57" hidden="1" customHeight="1" x14ac:dyDescent="0.25">
      <c r="A360" s="54">
        <f>+SUBTOTAL(3,$B$11:B360)</f>
        <v>0</v>
      </c>
      <c r="B360" s="55" t="s">
        <v>42</v>
      </c>
      <c r="C360" s="54" t="s">
        <v>43</v>
      </c>
      <c r="D360" s="54" t="s">
        <v>44</v>
      </c>
      <c r="E360" s="54" t="s">
        <v>45</v>
      </c>
      <c r="F360" s="56" t="s">
        <v>1115</v>
      </c>
      <c r="G360" s="48">
        <v>45338.704641204</v>
      </c>
      <c r="H360" s="56" t="s">
        <v>1115</v>
      </c>
      <c r="I360" s="48">
        <v>45338.704641204</v>
      </c>
      <c r="J360" s="56" t="s">
        <v>1115</v>
      </c>
      <c r="K360" s="48">
        <v>45338.704641204</v>
      </c>
      <c r="L360" s="100" t="s">
        <v>1257</v>
      </c>
      <c r="M360" s="55" t="s">
        <v>48</v>
      </c>
      <c r="N360" s="49" t="s">
        <v>141</v>
      </c>
      <c r="O360" s="49" t="s">
        <v>1288</v>
      </c>
      <c r="P360" s="49" t="s">
        <v>1390</v>
      </c>
      <c r="Q360" s="50" t="s">
        <v>556</v>
      </c>
      <c r="R360" s="57"/>
      <c r="S360" s="49" t="s">
        <v>68</v>
      </c>
      <c r="T360" s="49" t="s">
        <v>69</v>
      </c>
      <c r="U360" s="49" t="s">
        <v>89</v>
      </c>
      <c r="V360" s="49" t="s">
        <v>80</v>
      </c>
      <c r="W360" s="49" t="s">
        <v>81</v>
      </c>
      <c r="X360" s="54" t="s">
        <v>58</v>
      </c>
      <c r="Y360" s="49">
        <v>45351.700613426001</v>
      </c>
      <c r="Z360" s="49" t="s">
        <v>59</v>
      </c>
      <c r="AA360" s="54" t="s">
        <v>74</v>
      </c>
      <c r="AB360" s="54"/>
      <c r="AC360" s="55" t="s">
        <v>117</v>
      </c>
      <c r="AD360" s="55" t="s">
        <v>117</v>
      </c>
    </row>
    <row r="361" spans="1:30" s="58" customFormat="1" ht="57" hidden="1" customHeight="1" x14ac:dyDescent="0.25">
      <c r="A361" s="54">
        <f>+SUBTOTAL(3,$B$11:B361)</f>
        <v>0</v>
      </c>
      <c r="B361" s="55" t="s">
        <v>42</v>
      </c>
      <c r="C361" s="54" t="s">
        <v>43</v>
      </c>
      <c r="D361" s="54" t="s">
        <v>44</v>
      </c>
      <c r="E361" s="54" t="s">
        <v>45</v>
      </c>
      <c r="F361" s="56" t="s">
        <v>1116</v>
      </c>
      <c r="G361" s="48">
        <v>45336.485057869999</v>
      </c>
      <c r="H361" s="56" t="s">
        <v>1116</v>
      </c>
      <c r="I361" s="48">
        <v>45336.485057869999</v>
      </c>
      <c r="J361" s="56" t="s">
        <v>1116</v>
      </c>
      <c r="K361" s="48">
        <v>45336.485057869999</v>
      </c>
      <c r="L361" s="100" t="s">
        <v>1258</v>
      </c>
      <c r="M361" s="55" t="s">
        <v>111</v>
      </c>
      <c r="N361" s="49" t="s">
        <v>191</v>
      </c>
      <c r="O361" s="49" t="s">
        <v>1323</v>
      </c>
      <c r="P361" s="49" t="s">
        <v>1391</v>
      </c>
      <c r="Q361" s="50" t="s">
        <v>52</v>
      </c>
      <c r="R361" s="57"/>
      <c r="S361" s="49" t="s">
        <v>1430</v>
      </c>
      <c r="T361" s="49" t="s">
        <v>1442</v>
      </c>
      <c r="U361" s="49" t="s">
        <v>1443</v>
      </c>
      <c r="V361" s="49" t="s">
        <v>620</v>
      </c>
      <c r="W361" s="49" t="s">
        <v>621</v>
      </c>
      <c r="X361" s="54" t="s">
        <v>58</v>
      </c>
      <c r="Y361" s="49"/>
      <c r="Z361" s="49" t="s">
        <v>59</v>
      </c>
      <c r="AA361" s="54" t="s">
        <v>74</v>
      </c>
      <c r="AB361" s="54"/>
      <c r="AC361" s="54" t="s">
        <v>82</v>
      </c>
      <c r="AD361" s="54" t="s">
        <v>82</v>
      </c>
    </row>
    <row r="362" spans="1:30" s="58" customFormat="1" ht="57" hidden="1" customHeight="1" x14ac:dyDescent="0.25">
      <c r="A362" s="54">
        <f>+SUBTOTAL(3,$B$11:B362)</f>
        <v>0</v>
      </c>
      <c r="B362" s="55" t="s">
        <v>42</v>
      </c>
      <c r="C362" s="54" t="s">
        <v>43</v>
      </c>
      <c r="D362" s="54" t="s">
        <v>44</v>
      </c>
      <c r="E362" s="54" t="s">
        <v>45</v>
      </c>
      <c r="F362" s="56" t="s">
        <v>1117</v>
      </c>
      <c r="G362" s="48">
        <v>45341.641759259001</v>
      </c>
      <c r="H362" s="56" t="s">
        <v>1117</v>
      </c>
      <c r="I362" s="48">
        <v>45341.641759259001</v>
      </c>
      <c r="J362" s="56" t="s">
        <v>1117</v>
      </c>
      <c r="K362" s="48">
        <v>45341.641759259001</v>
      </c>
      <c r="L362" s="100" t="s">
        <v>1259</v>
      </c>
      <c r="M362" s="55" t="s">
        <v>111</v>
      </c>
      <c r="N362" s="49" t="s">
        <v>379</v>
      </c>
      <c r="O362" s="49" t="s">
        <v>1327</v>
      </c>
      <c r="P362" s="49" t="s">
        <v>1392</v>
      </c>
      <c r="Q362" s="50" t="s">
        <v>177</v>
      </c>
      <c r="R362" s="57"/>
      <c r="S362" s="49" t="s">
        <v>68</v>
      </c>
      <c r="T362" s="49" t="s">
        <v>137</v>
      </c>
      <c r="U362" s="49" t="s">
        <v>564</v>
      </c>
      <c r="V362" s="49" t="s">
        <v>270</v>
      </c>
      <c r="W362" s="49" t="s">
        <v>271</v>
      </c>
      <c r="X362" s="54" t="s">
        <v>58</v>
      </c>
      <c r="Y362" s="49">
        <v>45351.453587962998</v>
      </c>
      <c r="Z362" s="49" t="s">
        <v>59</v>
      </c>
      <c r="AA362" s="54" t="s">
        <v>74</v>
      </c>
      <c r="AB362" s="54"/>
      <c r="AC362" s="55" t="s">
        <v>75</v>
      </c>
      <c r="AD362" s="55" t="s">
        <v>75</v>
      </c>
    </row>
    <row r="363" spans="1:30" s="58" customFormat="1" ht="57" hidden="1" customHeight="1" x14ac:dyDescent="0.25">
      <c r="A363" s="54">
        <f>+SUBTOTAL(3,$B$11:B363)</f>
        <v>0</v>
      </c>
      <c r="B363" s="55" t="s">
        <v>42</v>
      </c>
      <c r="C363" s="54" t="s">
        <v>43</v>
      </c>
      <c r="D363" s="54" t="s">
        <v>44</v>
      </c>
      <c r="E363" s="54" t="s">
        <v>45</v>
      </c>
      <c r="F363" s="56" t="s">
        <v>1118</v>
      </c>
      <c r="G363" s="48">
        <v>45331.672037037002</v>
      </c>
      <c r="H363" s="56" t="s">
        <v>1118</v>
      </c>
      <c r="I363" s="48">
        <v>45331.672037037002</v>
      </c>
      <c r="J363" s="56" t="s">
        <v>1118</v>
      </c>
      <c r="K363" s="48">
        <v>45331.672037037002</v>
      </c>
      <c r="L363" s="100" t="s">
        <v>1260</v>
      </c>
      <c r="M363" s="55" t="s">
        <v>48</v>
      </c>
      <c r="N363" s="49" t="s">
        <v>49</v>
      </c>
      <c r="O363" s="49" t="s">
        <v>1375</v>
      </c>
      <c r="P363" s="49" t="s">
        <v>1393</v>
      </c>
      <c r="Q363" s="50" t="s">
        <v>662</v>
      </c>
      <c r="R363" s="57"/>
      <c r="S363" s="49" t="s">
        <v>201</v>
      </c>
      <c r="T363" s="49" t="s">
        <v>202</v>
      </c>
      <c r="U363" s="49" t="s">
        <v>1435</v>
      </c>
      <c r="V363" s="49" t="s">
        <v>80</v>
      </c>
      <c r="W363" s="49" t="s">
        <v>81</v>
      </c>
      <c r="X363" s="54" t="s">
        <v>58</v>
      </c>
      <c r="Y363" s="49">
        <v>45341.768622684998</v>
      </c>
      <c r="Z363" s="49" t="s">
        <v>59</v>
      </c>
      <c r="AA363" s="54" t="s">
        <v>74</v>
      </c>
      <c r="AB363" s="54"/>
      <c r="AC363" s="55" t="s">
        <v>117</v>
      </c>
      <c r="AD363" s="55" t="s">
        <v>117</v>
      </c>
    </row>
    <row r="364" spans="1:30" s="58" customFormat="1" ht="57" hidden="1" customHeight="1" x14ac:dyDescent="0.25">
      <c r="A364" s="54">
        <f>+SUBTOTAL(3,$B$11:B364)</f>
        <v>0</v>
      </c>
      <c r="B364" s="55" t="s">
        <v>42</v>
      </c>
      <c r="C364" s="54" t="s">
        <v>43</v>
      </c>
      <c r="D364" s="54" t="s">
        <v>44</v>
      </c>
      <c r="E364" s="54" t="s">
        <v>45</v>
      </c>
      <c r="F364" s="56" t="s">
        <v>1119</v>
      </c>
      <c r="G364" s="48">
        <v>45332.339513888997</v>
      </c>
      <c r="H364" s="56" t="s">
        <v>1119</v>
      </c>
      <c r="I364" s="48">
        <v>45332.339513888997</v>
      </c>
      <c r="J364" s="56" t="s">
        <v>1119</v>
      </c>
      <c r="K364" s="48">
        <v>45332.339513888997</v>
      </c>
      <c r="L364" s="100" t="s">
        <v>1261</v>
      </c>
      <c r="M364" s="55" t="s">
        <v>48</v>
      </c>
      <c r="N364" s="49" t="s">
        <v>49</v>
      </c>
      <c r="O364" s="49" t="s">
        <v>682</v>
      </c>
      <c r="P364" s="49" t="s">
        <v>51</v>
      </c>
      <c r="Q364" s="50" t="s">
        <v>662</v>
      </c>
      <c r="R364" s="57"/>
      <c r="S364" s="49" t="s">
        <v>68</v>
      </c>
      <c r="T364" s="49" t="s">
        <v>69</v>
      </c>
      <c r="U364" s="49" t="s">
        <v>70</v>
      </c>
      <c r="V364" s="49" t="s">
        <v>71</v>
      </c>
      <c r="W364" s="49" t="s">
        <v>72</v>
      </c>
      <c r="X364" s="54" t="s">
        <v>58</v>
      </c>
      <c r="Y364" s="49">
        <v>45341.785231481001</v>
      </c>
      <c r="Z364" s="49" t="s">
        <v>59</v>
      </c>
      <c r="AA364" s="54" t="s">
        <v>74</v>
      </c>
      <c r="AB364" s="54"/>
      <c r="AC364" s="55" t="s">
        <v>75</v>
      </c>
      <c r="AD364" s="55" t="s">
        <v>75</v>
      </c>
    </row>
    <row r="365" spans="1:30" s="58" customFormat="1" ht="57" hidden="1" customHeight="1" x14ac:dyDescent="0.25">
      <c r="A365" s="54">
        <f>+SUBTOTAL(3,$B$11:B365)</f>
        <v>0</v>
      </c>
      <c r="B365" s="55" t="s">
        <v>42</v>
      </c>
      <c r="C365" s="54" t="s">
        <v>43</v>
      </c>
      <c r="D365" s="54" t="s">
        <v>44</v>
      </c>
      <c r="E365" s="54" t="s">
        <v>45</v>
      </c>
      <c r="F365" s="56" t="s">
        <v>1120</v>
      </c>
      <c r="G365" s="48">
        <v>45332.341689815003</v>
      </c>
      <c r="H365" s="56" t="s">
        <v>1120</v>
      </c>
      <c r="I365" s="48">
        <v>45332.341689815003</v>
      </c>
      <c r="J365" s="56" t="s">
        <v>1120</v>
      </c>
      <c r="K365" s="48">
        <v>45332.341689815003</v>
      </c>
      <c r="L365" s="100" t="s">
        <v>1261</v>
      </c>
      <c r="M365" s="55" t="s">
        <v>48</v>
      </c>
      <c r="N365" s="49" t="s">
        <v>49</v>
      </c>
      <c r="O365" s="49" t="s">
        <v>682</v>
      </c>
      <c r="P365" s="49" t="s">
        <v>51</v>
      </c>
      <c r="Q365" s="50" t="s">
        <v>662</v>
      </c>
      <c r="R365" s="57"/>
      <c r="S365" s="49" t="s">
        <v>68</v>
      </c>
      <c r="T365" s="49" t="s">
        <v>69</v>
      </c>
      <c r="U365" s="49" t="s">
        <v>70</v>
      </c>
      <c r="V365" s="49" t="s">
        <v>71</v>
      </c>
      <c r="W365" s="49" t="s">
        <v>72</v>
      </c>
      <c r="X365" s="54" t="s">
        <v>58</v>
      </c>
      <c r="Y365" s="49">
        <v>45341.786030092997</v>
      </c>
      <c r="Z365" s="49" t="s">
        <v>73</v>
      </c>
      <c r="AA365" s="54" t="s">
        <v>74</v>
      </c>
      <c r="AB365" s="54"/>
      <c r="AC365" s="55" t="s">
        <v>75</v>
      </c>
      <c r="AD365" s="55" t="s">
        <v>75</v>
      </c>
    </row>
    <row r="366" spans="1:30" s="58" customFormat="1" ht="57" hidden="1" customHeight="1" x14ac:dyDescent="0.25">
      <c r="A366" s="54">
        <f>+SUBTOTAL(3,$B$11:B366)</f>
        <v>0</v>
      </c>
      <c r="B366" s="55" t="s">
        <v>42</v>
      </c>
      <c r="C366" s="54" t="s">
        <v>43</v>
      </c>
      <c r="D366" s="54" t="s">
        <v>44</v>
      </c>
      <c r="E366" s="54" t="s">
        <v>45</v>
      </c>
      <c r="F366" s="56" t="s">
        <v>1121</v>
      </c>
      <c r="G366" s="48">
        <v>45341.721608795997</v>
      </c>
      <c r="H366" s="56" t="s">
        <v>1121</v>
      </c>
      <c r="I366" s="48">
        <v>45341.721608795997</v>
      </c>
      <c r="J366" s="56" t="s">
        <v>1121</v>
      </c>
      <c r="K366" s="48">
        <v>45341.721608795997</v>
      </c>
      <c r="L366" s="100" t="s">
        <v>1262</v>
      </c>
      <c r="M366" s="55" t="s">
        <v>48</v>
      </c>
      <c r="N366" s="49" t="s">
        <v>49</v>
      </c>
      <c r="O366" s="49" t="s">
        <v>1386</v>
      </c>
      <c r="P366" s="49" t="s">
        <v>1394</v>
      </c>
      <c r="Q366" s="50" t="s">
        <v>662</v>
      </c>
      <c r="R366" s="57"/>
      <c r="S366" s="49" t="s">
        <v>68</v>
      </c>
      <c r="T366" s="49" t="s">
        <v>125</v>
      </c>
      <c r="U366" s="49" t="s">
        <v>349</v>
      </c>
      <c r="V366" s="49" t="s">
        <v>80</v>
      </c>
      <c r="W366" s="49" t="s">
        <v>81</v>
      </c>
      <c r="X366" s="54" t="s">
        <v>58</v>
      </c>
      <c r="Y366" s="49">
        <v>45344.726122685002</v>
      </c>
      <c r="Z366" s="49" t="s">
        <v>59</v>
      </c>
      <c r="AA366" s="54" t="s">
        <v>74</v>
      </c>
      <c r="AB366" s="54"/>
      <c r="AC366" s="55" t="s">
        <v>75</v>
      </c>
      <c r="AD366" s="55" t="s">
        <v>75</v>
      </c>
    </row>
    <row r="367" spans="1:30" s="58" customFormat="1" ht="57" hidden="1" customHeight="1" x14ac:dyDescent="0.25">
      <c r="A367" s="54">
        <f>+SUBTOTAL(3,$B$11:B367)</f>
        <v>0</v>
      </c>
      <c r="B367" s="55" t="s">
        <v>42</v>
      </c>
      <c r="C367" s="54" t="s">
        <v>43</v>
      </c>
      <c r="D367" s="54" t="s">
        <v>44</v>
      </c>
      <c r="E367" s="54" t="s">
        <v>45</v>
      </c>
      <c r="F367" s="56" t="s">
        <v>1122</v>
      </c>
      <c r="G367" s="48">
        <v>45331.496249999997</v>
      </c>
      <c r="H367" s="56" t="s">
        <v>1122</v>
      </c>
      <c r="I367" s="48">
        <v>45331.496249999997</v>
      </c>
      <c r="J367" s="56" t="s">
        <v>1122</v>
      </c>
      <c r="K367" s="48">
        <v>45331.496249999997</v>
      </c>
      <c r="L367" s="100" t="s">
        <v>1260</v>
      </c>
      <c r="M367" s="55" t="s">
        <v>48</v>
      </c>
      <c r="N367" s="49" t="s">
        <v>49</v>
      </c>
      <c r="O367" s="49" t="s">
        <v>1375</v>
      </c>
      <c r="P367" s="49" t="s">
        <v>1393</v>
      </c>
      <c r="Q367" s="50" t="s">
        <v>662</v>
      </c>
      <c r="R367" s="57"/>
      <c r="S367" s="49" t="s">
        <v>201</v>
      </c>
      <c r="T367" s="49" t="s">
        <v>202</v>
      </c>
      <c r="U367" s="49" t="s">
        <v>1435</v>
      </c>
      <c r="V367" s="49" t="s">
        <v>80</v>
      </c>
      <c r="W367" s="49" t="s">
        <v>81</v>
      </c>
      <c r="X367" s="54" t="s">
        <v>58</v>
      </c>
      <c r="Y367" s="49">
        <v>45341.764814814996</v>
      </c>
      <c r="Z367" s="49" t="s">
        <v>59</v>
      </c>
      <c r="AA367" s="54" t="s">
        <v>74</v>
      </c>
      <c r="AB367" s="54"/>
      <c r="AC367" s="55" t="s">
        <v>117</v>
      </c>
      <c r="AD367" s="55" t="s">
        <v>117</v>
      </c>
    </row>
    <row r="368" spans="1:30" s="58" customFormat="1" ht="57" hidden="1" customHeight="1" x14ac:dyDescent="0.25">
      <c r="A368" s="54">
        <f>+SUBTOTAL(3,$B$11:B368)</f>
        <v>0</v>
      </c>
      <c r="B368" s="55" t="s">
        <v>42</v>
      </c>
      <c r="C368" s="54" t="s">
        <v>43</v>
      </c>
      <c r="D368" s="54" t="s">
        <v>44</v>
      </c>
      <c r="E368" s="54" t="s">
        <v>45</v>
      </c>
      <c r="F368" s="56" t="s">
        <v>1123</v>
      </c>
      <c r="G368" s="48">
        <v>45327.746620370002</v>
      </c>
      <c r="H368" s="56" t="s">
        <v>1123</v>
      </c>
      <c r="I368" s="48">
        <v>45327.746620370002</v>
      </c>
      <c r="J368" s="56" t="s">
        <v>1123</v>
      </c>
      <c r="K368" s="48">
        <v>45327.746620370002</v>
      </c>
      <c r="L368" s="100" t="s">
        <v>1263</v>
      </c>
      <c r="M368" s="55" t="s">
        <v>48</v>
      </c>
      <c r="N368" s="49" t="s">
        <v>49</v>
      </c>
      <c r="O368" s="49" t="s">
        <v>233</v>
      </c>
      <c r="P368" s="49" t="s">
        <v>1395</v>
      </c>
      <c r="Q368" s="50" t="s">
        <v>662</v>
      </c>
      <c r="R368" s="57"/>
      <c r="S368" s="49" t="s">
        <v>68</v>
      </c>
      <c r="T368" s="49" t="s">
        <v>125</v>
      </c>
      <c r="U368" s="49" t="s">
        <v>224</v>
      </c>
      <c r="V368" s="49" t="s">
        <v>80</v>
      </c>
      <c r="W368" s="49" t="s">
        <v>81</v>
      </c>
      <c r="X368" s="54" t="s">
        <v>58</v>
      </c>
      <c r="Y368" s="49">
        <v>45341.767129630003</v>
      </c>
      <c r="Z368" s="49" t="s">
        <v>59</v>
      </c>
      <c r="AA368" s="54" t="s">
        <v>74</v>
      </c>
      <c r="AB368" s="54"/>
      <c r="AC368" s="55" t="s">
        <v>75</v>
      </c>
      <c r="AD368" s="55" t="s">
        <v>75</v>
      </c>
    </row>
    <row r="369" spans="1:30" s="58" customFormat="1" ht="57" hidden="1" customHeight="1" x14ac:dyDescent="0.25">
      <c r="A369" s="54">
        <f>+SUBTOTAL(3,$B$11:B369)</f>
        <v>0</v>
      </c>
      <c r="B369" s="55" t="s">
        <v>108</v>
      </c>
      <c r="C369" s="54" t="s">
        <v>43</v>
      </c>
      <c r="D369" s="54" t="s">
        <v>44</v>
      </c>
      <c r="E369" s="54" t="s">
        <v>45</v>
      </c>
      <c r="F369" s="56" t="s">
        <v>1124</v>
      </c>
      <c r="G369" s="48">
        <v>45338.467592592999</v>
      </c>
      <c r="H369" s="56" t="s">
        <v>1124</v>
      </c>
      <c r="I369" s="48">
        <v>45338.467592592999</v>
      </c>
      <c r="J369" s="56" t="s">
        <v>1124</v>
      </c>
      <c r="K369" s="48">
        <v>45338.467592592999</v>
      </c>
      <c r="L369" s="100" t="s">
        <v>701</v>
      </c>
      <c r="M369" s="55" t="s">
        <v>48</v>
      </c>
      <c r="N369" s="49" t="s">
        <v>49</v>
      </c>
      <c r="O369" s="49" t="s">
        <v>668</v>
      </c>
      <c r="P369" s="49" t="s">
        <v>669</v>
      </c>
      <c r="Q369" s="50" t="s">
        <v>659</v>
      </c>
      <c r="R369" s="57"/>
      <c r="S369" s="49" t="s">
        <v>68</v>
      </c>
      <c r="T369" s="49" t="s">
        <v>156</v>
      </c>
      <c r="U369" s="49" t="s">
        <v>1425</v>
      </c>
      <c r="V369" s="49" t="s">
        <v>71</v>
      </c>
      <c r="W369" s="49" t="s">
        <v>72</v>
      </c>
      <c r="X369" s="54" t="s">
        <v>58</v>
      </c>
      <c r="Y369" s="49">
        <v>45348.741562499999</v>
      </c>
      <c r="Z369" s="49" t="s">
        <v>59</v>
      </c>
      <c r="AA369" s="54" t="s">
        <v>74</v>
      </c>
      <c r="AB369" s="54"/>
      <c r="AC369" s="55" t="s">
        <v>75</v>
      </c>
      <c r="AD369" s="55" t="s">
        <v>75</v>
      </c>
    </row>
    <row r="370" spans="1:30" s="58" customFormat="1" ht="57" hidden="1" customHeight="1" x14ac:dyDescent="0.25">
      <c r="A370" s="54">
        <f>+SUBTOTAL(3,$B$11:B370)</f>
        <v>0</v>
      </c>
      <c r="B370" s="55" t="s">
        <v>42</v>
      </c>
      <c r="C370" s="54" t="s">
        <v>43</v>
      </c>
      <c r="D370" s="54" t="s">
        <v>44</v>
      </c>
      <c r="E370" s="54" t="s">
        <v>45</v>
      </c>
      <c r="F370" s="56" t="s">
        <v>1125</v>
      </c>
      <c r="G370" s="48">
        <v>45342.667465277998</v>
      </c>
      <c r="H370" s="56" t="s">
        <v>1125</v>
      </c>
      <c r="I370" s="48">
        <v>45342.667465277998</v>
      </c>
      <c r="J370" s="56" t="s">
        <v>1125</v>
      </c>
      <c r="K370" s="48">
        <v>45342.667465277998</v>
      </c>
      <c r="L370" s="100" t="s">
        <v>1264</v>
      </c>
      <c r="M370" s="55" t="s">
        <v>48</v>
      </c>
      <c r="N370" s="49" t="s">
        <v>49</v>
      </c>
      <c r="O370" s="49" t="s">
        <v>657</v>
      </c>
      <c r="P370" s="49" t="s">
        <v>1396</v>
      </c>
      <c r="Q370" s="50" t="s">
        <v>659</v>
      </c>
      <c r="R370" s="57"/>
      <c r="S370" s="49" t="s">
        <v>68</v>
      </c>
      <c r="T370" s="49" t="s">
        <v>296</v>
      </c>
      <c r="U370" s="49" t="s">
        <v>457</v>
      </c>
      <c r="V370" s="49" t="s">
        <v>80</v>
      </c>
      <c r="W370" s="49" t="s">
        <v>81</v>
      </c>
      <c r="X370" s="54" t="s">
        <v>58</v>
      </c>
      <c r="Y370" s="49">
        <v>45348.743113425997</v>
      </c>
      <c r="Z370" s="49" t="s">
        <v>59</v>
      </c>
      <c r="AA370" s="54" t="s">
        <v>74</v>
      </c>
      <c r="AB370" s="54"/>
      <c r="AC370" s="55" t="s">
        <v>75</v>
      </c>
      <c r="AD370" s="55" t="s">
        <v>75</v>
      </c>
    </row>
    <row r="371" spans="1:30" s="58" customFormat="1" ht="57" hidden="1" customHeight="1" x14ac:dyDescent="0.25">
      <c r="A371" s="54">
        <f>+SUBTOTAL(3,$B$11:B371)</f>
        <v>0</v>
      </c>
      <c r="B371" s="55" t="s">
        <v>42</v>
      </c>
      <c r="C371" s="54" t="s">
        <v>43</v>
      </c>
      <c r="D371" s="54" t="s">
        <v>44</v>
      </c>
      <c r="E371" s="54" t="s">
        <v>45</v>
      </c>
      <c r="F371" s="56" t="s">
        <v>1126</v>
      </c>
      <c r="G371" s="48">
        <v>45329.558796295998</v>
      </c>
      <c r="H371" s="56" t="s">
        <v>1126</v>
      </c>
      <c r="I371" s="48">
        <v>45329.558796295998</v>
      </c>
      <c r="J371" s="56" t="s">
        <v>1126</v>
      </c>
      <c r="K371" s="48">
        <v>45329.558796295998</v>
      </c>
      <c r="L371" s="100" t="s">
        <v>1265</v>
      </c>
      <c r="M371" s="55" t="s">
        <v>48</v>
      </c>
      <c r="N371" s="49" t="s">
        <v>49</v>
      </c>
      <c r="O371" s="49" t="s">
        <v>1397</v>
      </c>
      <c r="P371" s="49" t="s">
        <v>1398</v>
      </c>
      <c r="Q371" s="50" t="s">
        <v>662</v>
      </c>
      <c r="R371" s="57"/>
      <c r="S371" s="49" t="s">
        <v>1444</v>
      </c>
      <c r="T371" s="49" t="s">
        <v>1445</v>
      </c>
      <c r="U371" s="49" t="s">
        <v>1446</v>
      </c>
      <c r="V371" s="49" t="s">
        <v>80</v>
      </c>
      <c r="W371" s="49" t="s">
        <v>81</v>
      </c>
      <c r="X371" s="54" t="s">
        <v>58</v>
      </c>
      <c r="Y371" s="49">
        <v>45343.748703703997</v>
      </c>
      <c r="Z371" s="49" t="s">
        <v>59</v>
      </c>
      <c r="AA371" s="54" t="s">
        <v>74</v>
      </c>
      <c r="AB371" s="54"/>
      <c r="AC371" s="55" t="s">
        <v>117</v>
      </c>
      <c r="AD371" s="55" t="s">
        <v>117</v>
      </c>
    </row>
    <row r="372" spans="1:30" s="58" customFormat="1" ht="57" hidden="1" customHeight="1" x14ac:dyDescent="0.25">
      <c r="A372" s="54">
        <f>+SUBTOTAL(3,$B$11:B372)</f>
        <v>0</v>
      </c>
      <c r="B372" s="55" t="s">
        <v>42</v>
      </c>
      <c r="C372" s="54" t="s">
        <v>43</v>
      </c>
      <c r="D372" s="54" t="s">
        <v>44</v>
      </c>
      <c r="E372" s="54" t="s">
        <v>45</v>
      </c>
      <c r="F372" s="56" t="s">
        <v>1127</v>
      </c>
      <c r="G372" s="48">
        <v>45328.733310185002</v>
      </c>
      <c r="H372" s="56" t="s">
        <v>1127</v>
      </c>
      <c r="I372" s="48">
        <v>45328.733310185002</v>
      </c>
      <c r="J372" s="56" t="s">
        <v>1127</v>
      </c>
      <c r="K372" s="48">
        <v>45328.733310185002</v>
      </c>
      <c r="L372" s="100" t="s">
        <v>1266</v>
      </c>
      <c r="M372" s="55" t="s">
        <v>48</v>
      </c>
      <c r="N372" s="49" t="s">
        <v>49</v>
      </c>
      <c r="O372" s="49" t="s">
        <v>1386</v>
      </c>
      <c r="P372" s="49" t="s">
        <v>51</v>
      </c>
      <c r="Q372" s="50" t="s">
        <v>662</v>
      </c>
      <c r="R372" s="57"/>
      <c r="S372" s="49" t="s">
        <v>68</v>
      </c>
      <c r="T372" s="49" t="s">
        <v>69</v>
      </c>
      <c r="U372" s="49" t="s">
        <v>70</v>
      </c>
      <c r="V372" s="49" t="s">
        <v>80</v>
      </c>
      <c r="W372" s="49" t="s">
        <v>81</v>
      </c>
      <c r="X372" s="54" t="s">
        <v>58</v>
      </c>
      <c r="Y372" s="49">
        <v>45342.790810184997</v>
      </c>
      <c r="Z372" s="49" t="s">
        <v>59</v>
      </c>
      <c r="AA372" s="54" t="s">
        <v>74</v>
      </c>
      <c r="AB372" s="54"/>
      <c r="AC372" s="55" t="s">
        <v>82</v>
      </c>
      <c r="AD372" s="55" t="s">
        <v>82</v>
      </c>
    </row>
    <row r="373" spans="1:30" s="58" customFormat="1" ht="57" hidden="1" customHeight="1" x14ac:dyDescent="0.25">
      <c r="A373" s="54">
        <f>+SUBTOTAL(3,$B$11:B373)</f>
        <v>0</v>
      </c>
      <c r="B373" s="55" t="s">
        <v>42</v>
      </c>
      <c r="C373" s="54" t="s">
        <v>43</v>
      </c>
      <c r="D373" s="54" t="s">
        <v>44</v>
      </c>
      <c r="E373" s="54" t="s">
        <v>45</v>
      </c>
      <c r="F373" s="56" t="s">
        <v>1128</v>
      </c>
      <c r="G373" s="48">
        <v>45327.392708332998</v>
      </c>
      <c r="H373" s="56" t="s">
        <v>1128</v>
      </c>
      <c r="I373" s="48">
        <v>45327.392708332998</v>
      </c>
      <c r="J373" s="56" t="s">
        <v>1128</v>
      </c>
      <c r="K373" s="48">
        <v>45327.392708332998</v>
      </c>
      <c r="L373" s="100" t="s">
        <v>1267</v>
      </c>
      <c r="M373" s="55" t="s">
        <v>48</v>
      </c>
      <c r="N373" s="49" t="s">
        <v>49</v>
      </c>
      <c r="O373" s="49" t="s">
        <v>50</v>
      </c>
      <c r="P373" s="49" t="s">
        <v>1329</v>
      </c>
      <c r="Q373" s="50" t="s">
        <v>662</v>
      </c>
      <c r="R373" s="57"/>
      <c r="S373" s="49" t="s">
        <v>68</v>
      </c>
      <c r="T373" s="49" t="s">
        <v>125</v>
      </c>
      <c r="U373" s="49" t="s">
        <v>126</v>
      </c>
      <c r="V373" s="49" t="s">
        <v>80</v>
      </c>
      <c r="W373" s="49" t="s">
        <v>81</v>
      </c>
      <c r="X373" s="54" t="s">
        <v>58</v>
      </c>
      <c r="Y373" s="49">
        <v>45343.750879630003</v>
      </c>
      <c r="Z373" s="49" t="s">
        <v>59</v>
      </c>
      <c r="AA373" s="54" t="s">
        <v>74</v>
      </c>
      <c r="AB373" s="54"/>
      <c r="AC373" s="55" t="s">
        <v>82</v>
      </c>
      <c r="AD373" s="55" t="s">
        <v>82</v>
      </c>
    </row>
    <row r="374" spans="1:30" s="58" customFormat="1" ht="57" hidden="1" customHeight="1" x14ac:dyDescent="0.25">
      <c r="A374" s="54">
        <f>+SUBTOTAL(3,$B$11:B374)</f>
        <v>0</v>
      </c>
      <c r="B374" s="55" t="s">
        <v>42</v>
      </c>
      <c r="C374" s="54" t="s">
        <v>43</v>
      </c>
      <c r="D374" s="54" t="s">
        <v>44</v>
      </c>
      <c r="E374" s="54" t="s">
        <v>45</v>
      </c>
      <c r="F374" s="56" t="s">
        <v>1129</v>
      </c>
      <c r="G374" s="48">
        <v>45328.667222222</v>
      </c>
      <c r="H374" s="56" t="s">
        <v>1129</v>
      </c>
      <c r="I374" s="48">
        <v>45328.667222222</v>
      </c>
      <c r="J374" s="56" t="s">
        <v>1129</v>
      </c>
      <c r="K374" s="48">
        <v>45328.667222222</v>
      </c>
      <c r="L374" s="100" t="s">
        <v>1268</v>
      </c>
      <c r="M374" s="55" t="s">
        <v>48</v>
      </c>
      <c r="N374" s="49" t="s">
        <v>141</v>
      </c>
      <c r="O374" s="49" t="s">
        <v>624</v>
      </c>
      <c r="P374" s="49" t="s">
        <v>1399</v>
      </c>
      <c r="Q374" s="50" t="s">
        <v>177</v>
      </c>
      <c r="R374" s="57"/>
      <c r="S374" s="49" t="s">
        <v>68</v>
      </c>
      <c r="T374" s="49" t="s">
        <v>69</v>
      </c>
      <c r="U374" s="49" t="s">
        <v>461</v>
      </c>
      <c r="V374" s="49" t="s">
        <v>98</v>
      </c>
      <c r="W374" s="49" t="s">
        <v>116</v>
      </c>
      <c r="X374" s="54" t="s">
        <v>58</v>
      </c>
      <c r="Y374" s="49">
        <v>45351.654131944</v>
      </c>
      <c r="Z374" s="49" t="s">
        <v>59</v>
      </c>
      <c r="AA374" s="54" t="s">
        <v>74</v>
      </c>
      <c r="AB374" s="54"/>
      <c r="AC374" s="55" t="s">
        <v>117</v>
      </c>
      <c r="AD374" s="55" t="s">
        <v>117</v>
      </c>
    </row>
    <row r="375" spans="1:30" s="58" customFormat="1" ht="57" hidden="1" customHeight="1" x14ac:dyDescent="0.25">
      <c r="A375" s="54">
        <f>+SUBTOTAL(3,$B$11:B375)</f>
        <v>0</v>
      </c>
      <c r="B375" s="55" t="s">
        <v>42</v>
      </c>
      <c r="C375" s="54" t="s">
        <v>43</v>
      </c>
      <c r="D375" s="54" t="s">
        <v>44</v>
      </c>
      <c r="E375" s="54" t="s">
        <v>45</v>
      </c>
      <c r="F375" s="56" t="s">
        <v>1130</v>
      </c>
      <c r="G375" s="48">
        <v>45345.465254629999</v>
      </c>
      <c r="H375" s="56" t="s">
        <v>1130</v>
      </c>
      <c r="I375" s="48">
        <v>45345.465254629999</v>
      </c>
      <c r="J375" s="56" t="s">
        <v>1130</v>
      </c>
      <c r="K375" s="48">
        <v>45345.465254629999</v>
      </c>
      <c r="L375" s="100" t="s">
        <v>1269</v>
      </c>
      <c r="M375" s="55" t="s">
        <v>48</v>
      </c>
      <c r="N375" s="49" t="s">
        <v>709</v>
      </c>
      <c r="O375" s="49" t="s">
        <v>731</v>
      </c>
      <c r="P375" s="49" t="s">
        <v>1351</v>
      </c>
      <c r="Q375" s="50" t="s">
        <v>712</v>
      </c>
      <c r="R375" s="57"/>
      <c r="S375" s="49" t="s">
        <v>68</v>
      </c>
      <c r="T375" s="49" t="s">
        <v>125</v>
      </c>
      <c r="U375" s="49" t="s">
        <v>126</v>
      </c>
      <c r="V375" s="49" t="s">
        <v>80</v>
      </c>
      <c r="W375" s="49" t="s">
        <v>81</v>
      </c>
      <c r="X375" s="54" t="s">
        <v>58</v>
      </c>
      <c r="Y375" s="49"/>
      <c r="Z375" s="49" t="s">
        <v>59</v>
      </c>
      <c r="AA375" s="54" t="s">
        <v>74</v>
      </c>
      <c r="AB375" s="54"/>
      <c r="AC375" s="55" t="s">
        <v>75</v>
      </c>
      <c r="AD375" s="55" t="s">
        <v>75</v>
      </c>
    </row>
    <row r="376" spans="1:30" s="58" customFormat="1" ht="57" hidden="1" customHeight="1" x14ac:dyDescent="0.25">
      <c r="A376" s="54">
        <f>+SUBTOTAL(3,$B$11:B376)</f>
        <v>0</v>
      </c>
      <c r="B376" s="55" t="s">
        <v>108</v>
      </c>
      <c r="C376" s="54" t="s">
        <v>43</v>
      </c>
      <c r="D376" s="54" t="s">
        <v>44</v>
      </c>
      <c r="E376" s="54" t="s">
        <v>45</v>
      </c>
      <c r="F376" s="56" t="s">
        <v>1131</v>
      </c>
      <c r="G376" s="48">
        <v>45349.320601852</v>
      </c>
      <c r="H376" s="56" t="s">
        <v>1131</v>
      </c>
      <c r="I376" s="48">
        <v>45349.320601852</v>
      </c>
      <c r="J376" s="56" t="s">
        <v>1131</v>
      </c>
      <c r="K376" s="48">
        <v>45349.320601852</v>
      </c>
      <c r="L376" s="100" t="s">
        <v>714</v>
      </c>
      <c r="M376" s="55" t="s">
        <v>48</v>
      </c>
      <c r="N376" s="49" t="s">
        <v>709</v>
      </c>
      <c r="O376" s="49" t="s">
        <v>715</v>
      </c>
      <c r="P376" s="49" t="s">
        <v>716</v>
      </c>
      <c r="Q376" s="50" t="s">
        <v>712</v>
      </c>
      <c r="R376" s="57"/>
      <c r="S376" s="49" t="s">
        <v>68</v>
      </c>
      <c r="T376" s="49" t="s">
        <v>156</v>
      </c>
      <c r="U376" s="49" t="s">
        <v>157</v>
      </c>
      <c r="V376" s="49" t="s">
        <v>71</v>
      </c>
      <c r="W376" s="49" t="s">
        <v>72</v>
      </c>
      <c r="X376" s="54" t="s">
        <v>58</v>
      </c>
      <c r="Y376" s="49"/>
      <c r="Z376" s="49" t="s">
        <v>105</v>
      </c>
      <c r="AA376" s="54" t="s">
        <v>74</v>
      </c>
      <c r="AB376" s="54"/>
      <c r="AC376" s="55" t="s">
        <v>61</v>
      </c>
      <c r="AD376" s="55" t="s">
        <v>61</v>
      </c>
    </row>
    <row r="377" spans="1:30" s="58" customFormat="1" ht="57" hidden="1" customHeight="1" x14ac:dyDescent="0.25">
      <c r="A377" s="54">
        <f>+SUBTOTAL(3,$B$11:B377)</f>
        <v>0</v>
      </c>
      <c r="B377" s="55" t="s">
        <v>42</v>
      </c>
      <c r="C377" s="54" t="s">
        <v>43</v>
      </c>
      <c r="D377" s="54" t="s">
        <v>44</v>
      </c>
      <c r="E377" s="54" t="s">
        <v>45</v>
      </c>
      <c r="F377" s="56" t="s">
        <v>1132</v>
      </c>
      <c r="G377" s="48">
        <v>45347.644386574</v>
      </c>
      <c r="H377" s="56" t="s">
        <v>1132</v>
      </c>
      <c r="I377" s="48">
        <v>45347.644386574</v>
      </c>
      <c r="J377" s="56" t="s">
        <v>1132</v>
      </c>
      <c r="K377" s="48">
        <v>45347.644386574</v>
      </c>
      <c r="L377" s="100" t="s">
        <v>1270</v>
      </c>
      <c r="M377" s="55" t="s">
        <v>48</v>
      </c>
      <c r="N377" s="49" t="s">
        <v>709</v>
      </c>
      <c r="O377" s="49" t="s">
        <v>1400</v>
      </c>
      <c r="P377" s="49" t="s">
        <v>1401</v>
      </c>
      <c r="Q377" s="50" t="s">
        <v>712</v>
      </c>
      <c r="R377" s="57"/>
      <c r="S377" s="49" t="s">
        <v>68</v>
      </c>
      <c r="T377" s="49" t="s">
        <v>96</v>
      </c>
      <c r="U377" s="49" t="s">
        <v>97</v>
      </c>
      <c r="V377" s="49" t="s">
        <v>98</v>
      </c>
      <c r="W377" s="49" t="s">
        <v>99</v>
      </c>
      <c r="X377" s="54" t="s">
        <v>58</v>
      </c>
      <c r="Y377" s="49"/>
      <c r="Z377" s="49" t="s">
        <v>59</v>
      </c>
      <c r="AA377" s="54" t="s">
        <v>74</v>
      </c>
      <c r="AB377" s="54"/>
      <c r="AC377" s="55" t="s">
        <v>75</v>
      </c>
      <c r="AD377" s="55" t="s">
        <v>75</v>
      </c>
    </row>
    <row r="378" spans="1:30" s="58" customFormat="1" ht="57" hidden="1" customHeight="1" x14ac:dyDescent="0.25">
      <c r="A378" s="54">
        <f>+SUBTOTAL(3,$B$11:B378)</f>
        <v>0</v>
      </c>
      <c r="B378" s="55" t="s">
        <v>42</v>
      </c>
      <c r="C378" s="54" t="s">
        <v>43</v>
      </c>
      <c r="D378" s="54" t="s">
        <v>44</v>
      </c>
      <c r="E378" s="54" t="s">
        <v>45</v>
      </c>
      <c r="F378" s="56" t="s">
        <v>1133</v>
      </c>
      <c r="G378" s="48">
        <v>45341.784907407004</v>
      </c>
      <c r="H378" s="56" t="s">
        <v>1133</v>
      </c>
      <c r="I378" s="48">
        <v>45341.784907407004</v>
      </c>
      <c r="J378" s="56" t="s">
        <v>1133</v>
      </c>
      <c r="K378" s="48">
        <v>45341.784907407004</v>
      </c>
      <c r="L378" s="100" t="s">
        <v>1271</v>
      </c>
      <c r="M378" s="55" t="s">
        <v>48</v>
      </c>
      <c r="N378" s="49" t="s">
        <v>709</v>
      </c>
      <c r="O378" s="49" t="s">
        <v>1402</v>
      </c>
      <c r="P378" s="49" t="s">
        <v>1403</v>
      </c>
      <c r="Q378" s="50" t="s">
        <v>712</v>
      </c>
      <c r="R378" s="57"/>
      <c r="S378" s="49" t="s">
        <v>68</v>
      </c>
      <c r="T378" s="49" t="s">
        <v>96</v>
      </c>
      <c r="U378" s="49" t="s">
        <v>97</v>
      </c>
      <c r="V378" s="49" t="s">
        <v>98</v>
      </c>
      <c r="W378" s="49" t="s">
        <v>99</v>
      </c>
      <c r="X378" s="54" t="s">
        <v>58</v>
      </c>
      <c r="Y378" s="49"/>
      <c r="Z378" s="49" t="s">
        <v>59</v>
      </c>
      <c r="AA378" s="54" t="s">
        <v>74</v>
      </c>
      <c r="AB378" s="54"/>
      <c r="AC378" s="55" t="s">
        <v>75</v>
      </c>
      <c r="AD378" s="55" t="s">
        <v>75</v>
      </c>
    </row>
    <row r="379" spans="1:30" s="58" customFormat="1" ht="57" hidden="1" customHeight="1" x14ac:dyDescent="0.25">
      <c r="A379" s="54">
        <f>+SUBTOTAL(3,$B$11:B379)</f>
        <v>0</v>
      </c>
      <c r="B379" s="55" t="s">
        <v>42</v>
      </c>
      <c r="C379" s="54" t="s">
        <v>43</v>
      </c>
      <c r="D379" s="54" t="s">
        <v>44</v>
      </c>
      <c r="E379" s="54" t="s">
        <v>45</v>
      </c>
      <c r="F379" s="56" t="s">
        <v>1134</v>
      </c>
      <c r="G379" s="48">
        <v>45323.695069444002</v>
      </c>
      <c r="H379" s="56" t="s">
        <v>1134</v>
      </c>
      <c r="I379" s="48">
        <v>45323.695069444002</v>
      </c>
      <c r="J379" s="56" t="s">
        <v>1134</v>
      </c>
      <c r="K379" s="48">
        <v>45323.695069444002</v>
      </c>
      <c r="L379" s="100" t="s">
        <v>1272</v>
      </c>
      <c r="M379" s="55" t="s">
        <v>48</v>
      </c>
      <c r="N379" s="49" t="s">
        <v>709</v>
      </c>
      <c r="O379" s="49" t="s">
        <v>1404</v>
      </c>
      <c r="P379" s="49" t="s">
        <v>647</v>
      </c>
      <c r="Q379" s="50" t="s">
        <v>712</v>
      </c>
      <c r="R379" s="57"/>
      <c r="S379" s="49" t="s">
        <v>1430</v>
      </c>
      <c r="T379" s="49" t="s">
        <v>1442</v>
      </c>
      <c r="U379" s="49" t="s">
        <v>1447</v>
      </c>
      <c r="V379" s="49" t="s">
        <v>71</v>
      </c>
      <c r="W379" s="49" t="s">
        <v>72</v>
      </c>
      <c r="X379" s="54" t="s">
        <v>58</v>
      </c>
      <c r="Y379" s="49">
        <v>45338.436458333003</v>
      </c>
      <c r="Z379" s="49" t="s">
        <v>59</v>
      </c>
      <c r="AA379" s="54" t="s">
        <v>74</v>
      </c>
      <c r="AB379" s="54"/>
      <c r="AC379" s="55" t="s">
        <v>75</v>
      </c>
      <c r="AD379" s="55" t="s">
        <v>75</v>
      </c>
    </row>
    <row r="380" spans="1:30" s="58" customFormat="1" ht="57" hidden="1" customHeight="1" x14ac:dyDescent="0.25">
      <c r="A380" s="54">
        <f>+SUBTOTAL(3,$B$11:B380)</f>
        <v>0</v>
      </c>
      <c r="B380" s="55" t="s">
        <v>42</v>
      </c>
      <c r="C380" s="54" t="s">
        <v>43</v>
      </c>
      <c r="D380" s="54" t="s">
        <v>44</v>
      </c>
      <c r="E380" s="54" t="s">
        <v>45</v>
      </c>
      <c r="F380" s="56" t="s">
        <v>1135</v>
      </c>
      <c r="G380" s="48">
        <v>45334.717453703997</v>
      </c>
      <c r="H380" s="56" t="s">
        <v>1135</v>
      </c>
      <c r="I380" s="48">
        <v>45334.717453703997</v>
      </c>
      <c r="J380" s="56" t="s">
        <v>1135</v>
      </c>
      <c r="K380" s="48">
        <v>45334.717453703997</v>
      </c>
      <c r="L380" s="100" t="s">
        <v>1273</v>
      </c>
      <c r="M380" s="55" t="s">
        <v>48</v>
      </c>
      <c r="N380" s="49" t="s">
        <v>709</v>
      </c>
      <c r="O380" s="49" t="s">
        <v>1405</v>
      </c>
      <c r="P380" s="49" t="s">
        <v>1354</v>
      </c>
      <c r="Q380" s="50" t="s">
        <v>712</v>
      </c>
      <c r="R380" s="57"/>
      <c r="S380" s="49" t="s">
        <v>68</v>
      </c>
      <c r="T380" s="49" t="s">
        <v>69</v>
      </c>
      <c r="U380" s="49" t="s">
        <v>79</v>
      </c>
      <c r="V380" s="49" t="s">
        <v>71</v>
      </c>
      <c r="W380" s="49" t="s">
        <v>72</v>
      </c>
      <c r="X380" s="54" t="s">
        <v>58</v>
      </c>
      <c r="Y380" s="49">
        <v>45348.771319444</v>
      </c>
      <c r="Z380" s="49" t="s">
        <v>59</v>
      </c>
      <c r="AA380" s="54" t="s">
        <v>74</v>
      </c>
      <c r="AB380" s="54"/>
      <c r="AC380" s="55" t="s">
        <v>75</v>
      </c>
      <c r="AD380" s="55" t="s">
        <v>75</v>
      </c>
    </row>
    <row r="381" spans="1:30" s="58" customFormat="1" ht="57" hidden="1" customHeight="1" x14ac:dyDescent="0.25">
      <c r="A381" s="54">
        <f>+SUBTOTAL(3,$B$11:B381)</f>
        <v>0</v>
      </c>
      <c r="B381" s="55" t="s">
        <v>42</v>
      </c>
      <c r="C381" s="54" t="s">
        <v>43</v>
      </c>
      <c r="D381" s="54" t="s">
        <v>44</v>
      </c>
      <c r="E381" s="54" t="s">
        <v>45</v>
      </c>
      <c r="F381" s="56" t="s">
        <v>1136</v>
      </c>
      <c r="G381" s="48">
        <v>45342.591701388999</v>
      </c>
      <c r="H381" s="56" t="s">
        <v>1136</v>
      </c>
      <c r="I381" s="48">
        <v>45342.591701388999</v>
      </c>
      <c r="J381" s="56" t="s">
        <v>1136</v>
      </c>
      <c r="K381" s="48">
        <v>45342.591701388999</v>
      </c>
      <c r="L381" s="100" t="s">
        <v>1274</v>
      </c>
      <c r="M381" s="55" t="s">
        <v>111</v>
      </c>
      <c r="N381" s="49" t="s">
        <v>141</v>
      </c>
      <c r="O381" s="49" t="s">
        <v>554</v>
      </c>
      <c r="P381" s="49" t="s">
        <v>661</v>
      </c>
      <c r="Q381" s="50" t="s">
        <v>712</v>
      </c>
      <c r="R381" s="57"/>
      <c r="S381" s="49" t="s">
        <v>68</v>
      </c>
      <c r="T381" s="49" t="s">
        <v>137</v>
      </c>
      <c r="U381" s="49" t="s">
        <v>138</v>
      </c>
      <c r="V381" s="49" t="s">
        <v>270</v>
      </c>
      <c r="W381" s="49" t="s">
        <v>271</v>
      </c>
      <c r="X381" s="54" t="s">
        <v>58</v>
      </c>
      <c r="Y381" s="49"/>
      <c r="Z381" s="49" t="s">
        <v>59</v>
      </c>
      <c r="AA381" s="54" t="s">
        <v>74</v>
      </c>
      <c r="AB381" s="54"/>
      <c r="AC381" s="54" t="s">
        <v>117</v>
      </c>
      <c r="AD381" s="54" t="s">
        <v>117</v>
      </c>
    </row>
    <row r="382" spans="1:30" s="58" customFormat="1" ht="57" hidden="1" customHeight="1" x14ac:dyDescent="0.25">
      <c r="A382" s="54">
        <f>+SUBTOTAL(3,$B$11:B382)</f>
        <v>0</v>
      </c>
      <c r="B382" s="55" t="s">
        <v>42</v>
      </c>
      <c r="C382" s="54" t="s">
        <v>43</v>
      </c>
      <c r="D382" s="54" t="s">
        <v>44</v>
      </c>
      <c r="E382" s="54" t="s">
        <v>45</v>
      </c>
      <c r="F382" s="56" t="s">
        <v>1137</v>
      </c>
      <c r="G382" s="48">
        <v>45335.488125000003</v>
      </c>
      <c r="H382" s="56" t="s">
        <v>1137</v>
      </c>
      <c r="I382" s="48">
        <v>45335.488125000003</v>
      </c>
      <c r="J382" s="56" t="s">
        <v>1137</v>
      </c>
      <c r="K382" s="48">
        <v>45335.488125000003</v>
      </c>
      <c r="L382" s="100" t="s">
        <v>1275</v>
      </c>
      <c r="M382" s="55" t="s">
        <v>48</v>
      </c>
      <c r="N382" s="49" t="s">
        <v>261</v>
      </c>
      <c r="O382" s="49" t="s">
        <v>1406</v>
      </c>
      <c r="P382" s="49" t="s">
        <v>223</v>
      </c>
      <c r="Q382" s="50" t="s">
        <v>736</v>
      </c>
      <c r="R382" s="57"/>
      <c r="S382" s="49" t="s">
        <v>1430</v>
      </c>
      <c r="T382" s="49" t="s">
        <v>1442</v>
      </c>
      <c r="U382" s="49" t="s">
        <v>1448</v>
      </c>
      <c r="V382" s="49" t="s">
        <v>1452</v>
      </c>
      <c r="W382" s="49" t="s">
        <v>116</v>
      </c>
      <c r="X382" s="54" t="s">
        <v>58</v>
      </c>
      <c r="Y382" s="49">
        <v>45344.692303240998</v>
      </c>
      <c r="Z382" s="49" t="s">
        <v>59</v>
      </c>
      <c r="AA382" s="54" t="s">
        <v>74</v>
      </c>
      <c r="AB382" s="54"/>
      <c r="AC382" s="55" t="s">
        <v>82</v>
      </c>
      <c r="AD382" s="55" t="s">
        <v>82</v>
      </c>
    </row>
    <row r="383" spans="1:30" s="58" customFormat="1" ht="57" hidden="1" customHeight="1" x14ac:dyDescent="0.25">
      <c r="A383" s="54">
        <f>+SUBTOTAL(3,$B$11:B383)</f>
        <v>0</v>
      </c>
      <c r="B383" s="55" t="s">
        <v>42</v>
      </c>
      <c r="C383" s="54" t="s">
        <v>43</v>
      </c>
      <c r="D383" s="54" t="s">
        <v>44</v>
      </c>
      <c r="E383" s="54" t="s">
        <v>45</v>
      </c>
      <c r="F383" s="56" t="s">
        <v>1138</v>
      </c>
      <c r="G383" s="48">
        <v>45349.509814814999</v>
      </c>
      <c r="H383" s="56" t="s">
        <v>1138</v>
      </c>
      <c r="I383" s="48">
        <v>45349.509814814999</v>
      </c>
      <c r="J383" s="56" t="s">
        <v>1138</v>
      </c>
      <c r="K383" s="48">
        <v>45349.509814814999</v>
      </c>
      <c r="L383" s="100" t="s">
        <v>1276</v>
      </c>
      <c r="M383" s="55" t="s">
        <v>48</v>
      </c>
      <c r="N383" s="49" t="s">
        <v>261</v>
      </c>
      <c r="O383" s="49" t="s">
        <v>262</v>
      </c>
      <c r="P383" s="49" t="s">
        <v>263</v>
      </c>
      <c r="Q383" s="50" t="s">
        <v>736</v>
      </c>
      <c r="R383" s="57"/>
      <c r="S383" s="49" t="s">
        <v>68</v>
      </c>
      <c r="T383" s="49" t="s">
        <v>69</v>
      </c>
      <c r="U383" s="49" t="s">
        <v>89</v>
      </c>
      <c r="V383" s="49" t="s">
        <v>80</v>
      </c>
      <c r="W383" s="49" t="s">
        <v>81</v>
      </c>
      <c r="X383" s="54" t="s">
        <v>58</v>
      </c>
      <c r="Y383" s="49"/>
      <c r="Z383" s="49" t="s">
        <v>59</v>
      </c>
      <c r="AA383" s="54" t="s">
        <v>74</v>
      </c>
      <c r="AB383" s="54"/>
      <c r="AC383" s="55" t="s">
        <v>75</v>
      </c>
      <c r="AD383" s="55" t="s">
        <v>75</v>
      </c>
    </row>
    <row r="384" spans="1:30" s="58" customFormat="1" ht="57" hidden="1" customHeight="1" x14ac:dyDescent="0.25">
      <c r="A384" s="54">
        <f>+SUBTOTAL(3,$B$11:B384)</f>
        <v>0</v>
      </c>
      <c r="B384" s="55" t="s">
        <v>42</v>
      </c>
      <c r="C384" s="54" t="s">
        <v>43</v>
      </c>
      <c r="D384" s="54" t="s">
        <v>44</v>
      </c>
      <c r="E384" s="54" t="s">
        <v>45</v>
      </c>
      <c r="F384" s="56" t="s">
        <v>1139</v>
      </c>
      <c r="G384" s="48">
        <v>45335.681712963</v>
      </c>
      <c r="H384" s="56" t="s">
        <v>1139</v>
      </c>
      <c r="I384" s="48">
        <v>45335.681712963</v>
      </c>
      <c r="J384" s="56" t="s">
        <v>1139</v>
      </c>
      <c r="K384" s="48">
        <v>45335.681712963</v>
      </c>
      <c r="L384" s="100" t="s">
        <v>1277</v>
      </c>
      <c r="M384" s="55" t="s">
        <v>48</v>
      </c>
      <c r="N384" s="49" t="s">
        <v>261</v>
      </c>
      <c r="O384" s="49" t="s">
        <v>739</v>
      </c>
      <c r="P384" s="49" t="s">
        <v>1324</v>
      </c>
      <c r="Q384" s="50" t="s">
        <v>736</v>
      </c>
      <c r="R384" s="57"/>
      <c r="S384" s="49" t="s">
        <v>68</v>
      </c>
      <c r="T384" s="49" t="s">
        <v>321</v>
      </c>
      <c r="U384" s="49" t="s">
        <v>321</v>
      </c>
      <c r="V384" s="49" t="s">
        <v>71</v>
      </c>
      <c r="W384" s="49" t="s">
        <v>72</v>
      </c>
      <c r="X384" s="54" t="s">
        <v>58</v>
      </c>
      <c r="Y384" s="49">
        <v>45339.494201389003</v>
      </c>
      <c r="Z384" s="49" t="s">
        <v>59</v>
      </c>
      <c r="AA384" s="54" t="s">
        <v>74</v>
      </c>
      <c r="AB384" s="54"/>
      <c r="AC384" s="55" t="s">
        <v>117</v>
      </c>
      <c r="AD384" s="55" t="s">
        <v>117</v>
      </c>
    </row>
    <row r="385" spans="1:30" s="58" customFormat="1" ht="57" hidden="1" customHeight="1" x14ac:dyDescent="0.25">
      <c r="A385" s="54">
        <f>+SUBTOTAL(3,$B$11:B385)</f>
        <v>0</v>
      </c>
      <c r="B385" s="55" t="s">
        <v>42</v>
      </c>
      <c r="C385" s="54" t="s">
        <v>43</v>
      </c>
      <c r="D385" s="54" t="s">
        <v>44</v>
      </c>
      <c r="E385" s="54" t="s">
        <v>45</v>
      </c>
      <c r="F385" s="56" t="s">
        <v>1140</v>
      </c>
      <c r="G385" s="48">
        <v>45328.876527777997</v>
      </c>
      <c r="H385" s="56" t="s">
        <v>1140</v>
      </c>
      <c r="I385" s="48">
        <v>45328.876527777997</v>
      </c>
      <c r="J385" s="56" t="s">
        <v>1140</v>
      </c>
      <c r="K385" s="48">
        <v>45328.876527777997</v>
      </c>
      <c r="L385" s="100" t="s">
        <v>1278</v>
      </c>
      <c r="M385" s="55" t="s">
        <v>48</v>
      </c>
      <c r="N385" s="49" t="s">
        <v>261</v>
      </c>
      <c r="O385" s="49" t="s">
        <v>1407</v>
      </c>
      <c r="P385" s="49" t="s">
        <v>1408</v>
      </c>
      <c r="Q385" s="50" t="s">
        <v>736</v>
      </c>
      <c r="R385" s="57"/>
      <c r="S385" s="49" t="s">
        <v>68</v>
      </c>
      <c r="T385" s="49" t="s">
        <v>321</v>
      </c>
      <c r="U385" s="49" t="s">
        <v>321</v>
      </c>
      <c r="V385" s="49" t="s">
        <v>71</v>
      </c>
      <c r="W385" s="49" t="s">
        <v>72</v>
      </c>
      <c r="X385" s="54" t="s">
        <v>58</v>
      </c>
      <c r="Y385" s="49">
        <v>45339.502719907003</v>
      </c>
      <c r="Z385" s="49" t="s">
        <v>59</v>
      </c>
      <c r="AA385" s="54" t="s">
        <v>74</v>
      </c>
      <c r="AB385" s="54"/>
      <c r="AC385" s="55" t="s">
        <v>82</v>
      </c>
      <c r="AD385" s="55" t="s">
        <v>82</v>
      </c>
    </row>
    <row r="386" spans="1:30" s="58" customFormat="1" ht="57" hidden="1" customHeight="1" x14ac:dyDescent="0.25">
      <c r="A386" s="54">
        <f>+SUBTOTAL(3,$B$11:B386)</f>
        <v>0</v>
      </c>
      <c r="B386" s="55" t="s">
        <v>42</v>
      </c>
      <c r="C386" s="54" t="s">
        <v>43</v>
      </c>
      <c r="D386" s="54" t="s">
        <v>44</v>
      </c>
      <c r="E386" s="54" t="s">
        <v>45</v>
      </c>
      <c r="F386" s="56" t="s">
        <v>1141</v>
      </c>
      <c r="G386" s="48">
        <v>45344.382187499999</v>
      </c>
      <c r="H386" s="56" t="s">
        <v>1141</v>
      </c>
      <c r="I386" s="48">
        <v>45344.382187499999</v>
      </c>
      <c r="J386" s="56" t="s">
        <v>1141</v>
      </c>
      <c r="K386" s="48">
        <v>45344.382187499999</v>
      </c>
      <c r="L386" s="100" t="s">
        <v>1279</v>
      </c>
      <c r="M386" s="55" t="s">
        <v>48</v>
      </c>
      <c r="N386" s="49" t="s">
        <v>261</v>
      </c>
      <c r="O386" s="49" t="s">
        <v>739</v>
      </c>
      <c r="P386" s="49" t="s">
        <v>1409</v>
      </c>
      <c r="Q386" s="50" t="s">
        <v>736</v>
      </c>
      <c r="R386" s="57"/>
      <c r="S386" s="49" t="s">
        <v>68</v>
      </c>
      <c r="T386" s="49" t="s">
        <v>125</v>
      </c>
      <c r="U386" s="49" t="s">
        <v>186</v>
      </c>
      <c r="V386" s="49" t="s">
        <v>80</v>
      </c>
      <c r="W386" s="49" t="s">
        <v>81</v>
      </c>
      <c r="X386" s="54" t="s">
        <v>58</v>
      </c>
      <c r="Y386" s="49">
        <v>45349.725729167003</v>
      </c>
      <c r="Z386" s="49" t="s">
        <v>59</v>
      </c>
      <c r="AA386" s="54" t="s">
        <v>74</v>
      </c>
      <c r="AB386" s="54"/>
      <c r="AC386" s="55" t="s">
        <v>82</v>
      </c>
      <c r="AD386" s="55" t="s">
        <v>82</v>
      </c>
    </row>
    <row r="387" spans="1:30" s="58" customFormat="1" ht="57" hidden="1" customHeight="1" x14ac:dyDescent="0.25">
      <c r="A387" s="54">
        <f>+SUBTOTAL(3,$B$11:B387)</f>
        <v>0</v>
      </c>
      <c r="B387" s="55" t="s">
        <v>108</v>
      </c>
      <c r="C387" s="54" t="s">
        <v>43</v>
      </c>
      <c r="D387" s="54" t="s">
        <v>44</v>
      </c>
      <c r="E387" s="54" t="s">
        <v>45</v>
      </c>
      <c r="F387" s="56" t="s">
        <v>1142</v>
      </c>
      <c r="G387" s="48">
        <v>45346.393807870001</v>
      </c>
      <c r="H387" s="56" t="s">
        <v>1142</v>
      </c>
      <c r="I387" s="48">
        <v>45346.393807870001</v>
      </c>
      <c r="J387" s="56" t="s">
        <v>1142</v>
      </c>
      <c r="K387" s="48">
        <v>45346.393807870001</v>
      </c>
      <c r="L387" s="100" t="s">
        <v>1280</v>
      </c>
      <c r="M387" s="55" t="s">
        <v>111</v>
      </c>
      <c r="N387" s="49" t="s">
        <v>141</v>
      </c>
      <c r="O387" s="49" t="s">
        <v>554</v>
      </c>
      <c r="P387" s="49" t="s">
        <v>1410</v>
      </c>
      <c r="Q387" s="50" t="s">
        <v>736</v>
      </c>
      <c r="R387" s="57"/>
      <c r="S387" s="49" t="s">
        <v>68</v>
      </c>
      <c r="T387" s="49" t="s">
        <v>137</v>
      </c>
      <c r="U387" s="49" t="s">
        <v>138</v>
      </c>
      <c r="V387" s="49" t="s">
        <v>80</v>
      </c>
      <c r="W387" s="49" t="s">
        <v>81</v>
      </c>
      <c r="X387" s="54" t="s">
        <v>58</v>
      </c>
      <c r="Y387" s="49"/>
      <c r="Z387" s="49" t="s">
        <v>59</v>
      </c>
      <c r="AA387" s="54" t="s">
        <v>74</v>
      </c>
      <c r="AB387" s="54"/>
      <c r="AC387" s="55" t="s">
        <v>75</v>
      </c>
      <c r="AD387" s="55" t="s">
        <v>75</v>
      </c>
    </row>
    <row r="388" spans="1:30" s="58" customFormat="1" ht="57" hidden="1" customHeight="1" x14ac:dyDescent="0.25">
      <c r="A388" s="54">
        <f>+SUBTOTAL(3,$B$11:B388)</f>
        <v>0</v>
      </c>
      <c r="B388" s="55" t="s">
        <v>42</v>
      </c>
      <c r="C388" s="54" t="s">
        <v>43</v>
      </c>
      <c r="D388" s="54" t="s">
        <v>44</v>
      </c>
      <c r="E388" s="54" t="s">
        <v>45</v>
      </c>
      <c r="F388" s="56" t="s">
        <v>1143</v>
      </c>
      <c r="G388" s="48">
        <v>45351.240925926002</v>
      </c>
      <c r="H388" s="56" t="s">
        <v>1143</v>
      </c>
      <c r="I388" s="48">
        <v>45351.240925926002</v>
      </c>
      <c r="J388" s="56" t="s">
        <v>1143</v>
      </c>
      <c r="K388" s="48">
        <v>45351.240925926002</v>
      </c>
      <c r="L388" s="100" t="s">
        <v>1281</v>
      </c>
      <c r="M388" s="55" t="s">
        <v>48</v>
      </c>
      <c r="N388" s="49" t="s">
        <v>261</v>
      </c>
      <c r="O388" s="49" t="s">
        <v>262</v>
      </c>
      <c r="P388" s="49" t="s">
        <v>1411</v>
      </c>
      <c r="Q388" s="50" t="s">
        <v>736</v>
      </c>
      <c r="R388" s="57"/>
      <c r="S388" s="49" t="s">
        <v>68</v>
      </c>
      <c r="T388" s="49" t="s">
        <v>125</v>
      </c>
      <c r="U388" s="49" t="s">
        <v>349</v>
      </c>
      <c r="V388" s="49" t="s">
        <v>80</v>
      </c>
      <c r="W388" s="49" t="s">
        <v>81</v>
      </c>
      <c r="X388" s="54" t="s">
        <v>58</v>
      </c>
      <c r="Y388" s="49"/>
      <c r="Z388" s="49" t="s">
        <v>59</v>
      </c>
      <c r="AA388" s="54" t="s">
        <v>74</v>
      </c>
      <c r="AB388" s="54"/>
      <c r="AC388" s="55" t="s">
        <v>82</v>
      </c>
      <c r="AD388" s="55" t="s">
        <v>82</v>
      </c>
    </row>
    <row r="389" spans="1:30" s="58" customFormat="1" ht="57" hidden="1" customHeight="1" x14ac:dyDescent="0.25">
      <c r="A389" s="54">
        <f>+SUBTOTAL(3,$B$11:B389)</f>
        <v>0</v>
      </c>
      <c r="B389" s="55" t="s">
        <v>42</v>
      </c>
      <c r="C389" s="54" t="s">
        <v>43</v>
      </c>
      <c r="D389" s="54" t="s">
        <v>44</v>
      </c>
      <c r="E389" s="54" t="s">
        <v>45</v>
      </c>
      <c r="F389" s="56" t="s">
        <v>1144</v>
      </c>
      <c r="G389" s="48">
        <v>45331.438993055999</v>
      </c>
      <c r="H389" s="56" t="s">
        <v>1144</v>
      </c>
      <c r="I389" s="48">
        <v>45331.438993055999</v>
      </c>
      <c r="J389" s="56" t="s">
        <v>1144</v>
      </c>
      <c r="K389" s="48">
        <v>45331.438993055999</v>
      </c>
      <c r="L389" s="100" t="s">
        <v>1282</v>
      </c>
      <c r="M389" s="55" t="s">
        <v>48</v>
      </c>
      <c r="N389" s="49" t="s">
        <v>756</v>
      </c>
      <c r="O389" s="49" t="s">
        <v>1412</v>
      </c>
      <c r="P389" s="49" t="s">
        <v>305</v>
      </c>
      <c r="Q389" s="50" t="s">
        <v>759</v>
      </c>
      <c r="R389" s="57"/>
      <c r="S389" s="49" t="s">
        <v>68</v>
      </c>
      <c r="T389" s="49" t="s">
        <v>125</v>
      </c>
      <c r="U389" s="49" t="s">
        <v>126</v>
      </c>
      <c r="V389" s="49" t="s">
        <v>80</v>
      </c>
      <c r="W389" s="49" t="s">
        <v>81</v>
      </c>
      <c r="X389" s="54" t="s">
        <v>58</v>
      </c>
      <c r="Y389" s="49">
        <v>45341.390381944002</v>
      </c>
      <c r="Z389" s="49" t="s">
        <v>59</v>
      </c>
      <c r="AA389" s="54" t="s">
        <v>74</v>
      </c>
      <c r="AB389" s="54"/>
      <c r="AC389" s="55" t="s">
        <v>117</v>
      </c>
      <c r="AD389" s="55" t="s">
        <v>117</v>
      </c>
    </row>
    <row r="390" spans="1:30" s="58" customFormat="1" ht="57" hidden="1" customHeight="1" x14ac:dyDescent="0.25">
      <c r="A390" s="54">
        <f>+SUBTOTAL(3,$B$11:B390)</f>
        <v>0</v>
      </c>
      <c r="B390" s="55" t="s">
        <v>42</v>
      </c>
      <c r="C390" s="54" t="s">
        <v>43</v>
      </c>
      <c r="D390" s="54" t="s">
        <v>44</v>
      </c>
      <c r="E390" s="54" t="s">
        <v>45</v>
      </c>
      <c r="F390" s="56" t="s">
        <v>1145</v>
      </c>
      <c r="G390" s="48">
        <v>45327.363726852003</v>
      </c>
      <c r="H390" s="56" t="s">
        <v>1145</v>
      </c>
      <c r="I390" s="48">
        <v>45327.363726852003</v>
      </c>
      <c r="J390" s="56" t="s">
        <v>1145</v>
      </c>
      <c r="K390" s="48">
        <v>45327.363726852003</v>
      </c>
      <c r="L390" s="100" t="s">
        <v>765</v>
      </c>
      <c r="M390" s="55" t="s">
        <v>48</v>
      </c>
      <c r="N390" s="49" t="s">
        <v>303</v>
      </c>
      <c r="O390" s="49" t="s">
        <v>766</v>
      </c>
      <c r="P390" s="49" t="s">
        <v>238</v>
      </c>
      <c r="Q390" s="50" t="s">
        <v>767</v>
      </c>
      <c r="R390" s="57"/>
      <c r="S390" s="49" t="s">
        <v>68</v>
      </c>
      <c r="T390" s="49" t="s">
        <v>156</v>
      </c>
      <c r="U390" s="49" t="s">
        <v>157</v>
      </c>
      <c r="V390" s="49" t="s">
        <v>217</v>
      </c>
      <c r="W390" s="49" t="s">
        <v>218</v>
      </c>
      <c r="X390" s="54" t="s">
        <v>58</v>
      </c>
      <c r="Y390" s="49">
        <v>45341.758611110999</v>
      </c>
      <c r="Z390" s="49" t="s">
        <v>59</v>
      </c>
      <c r="AA390" s="54" t="s">
        <v>187</v>
      </c>
      <c r="AB390" s="54"/>
      <c r="AC390" s="55" t="s">
        <v>82</v>
      </c>
      <c r="AD390" s="55" t="s">
        <v>82</v>
      </c>
    </row>
    <row r="391" spans="1:30" s="58" customFormat="1" ht="57" hidden="1" customHeight="1" x14ac:dyDescent="0.25">
      <c r="A391" s="54">
        <f>+SUBTOTAL(3,$B$11:B391)</f>
        <v>0</v>
      </c>
      <c r="B391" s="55" t="s">
        <v>42</v>
      </c>
      <c r="C391" s="54" t="s">
        <v>43</v>
      </c>
      <c r="D391" s="54" t="s">
        <v>44</v>
      </c>
      <c r="E391" s="54" t="s">
        <v>45</v>
      </c>
      <c r="F391" s="56" t="s">
        <v>1146</v>
      </c>
      <c r="G391" s="48">
        <v>45342.633182869999</v>
      </c>
      <c r="H391" s="56" t="s">
        <v>1146</v>
      </c>
      <c r="I391" s="48">
        <v>45342.633182869999</v>
      </c>
      <c r="J391" s="56" t="s">
        <v>1146</v>
      </c>
      <c r="K391" s="48">
        <v>45342.633182869999</v>
      </c>
      <c r="L391" s="100" t="s">
        <v>1283</v>
      </c>
      <c r="M391" s="55" t="s">
        <v>48</v>
      </c>
      <c r="N391" s="49" t="s">
        <v>303</v>
      </c>
      <c r="O391" s="49" t="s">
        <v>778</v>
      </c>
      <c r="P391" s="49" t="s">
        <v>1413</v>
      </c>
      <c r="Q391" s="50" t="s">
        <v>780</v>
      </c>
      <c r="R391" s="57"/>
      <c r="S391" s="49" t="s">
        <v>68</v>
      </c>
      <c r="T391" s="49" t="s">
        <v>321</v>
      </c>
      <c r="U391" s="49" t="s">
        <v>321</v>
      </c>
      <c r="V391" s="49" t="s">
        <v>71</v>
      </c>
      <c r="W391" s="49" t="s">
        <v>72</v>
      </c>
      <c r="X391" s="54" t="s">
        <v>58</v>
      </c>
      <c r="Y391" s="49">
        <v>45344.629837963003</v>
      </c>
      <c r="Z391" s="49" t="s">
        <v>59</v>
      </c>
      <c r="AA391" s="54" t="s">
        <v>187</v>
      </c>
      <c r="AB391" s="54"/>
      <c r="AC391" s="55" t="s">
        <v>82</v>
      </c>
      <c r="AD391" s="55" t="s">
        <v>82</v>
      </c>
    </row>
    <row r="392" spans="1:30" s="58" customFormat="1" ht="57" hidden="1" customHeight="1" x14ac:dyDescent="0.25">
      <c r="A392" s="54">
        <f>+SUBTOTAL(3,$B$11:B392)</f>
        <v>0</v>
      </c>
      <c r="B392" s="55" t="s">
        <v>42</v>
      </c>
      <c r="C392" s="54" t="s">
        <v>43</v>
      </c>
      <c r="D392" s="54" t="s">
        <v>44</v>
      </c>
      <c r="E392" s="54" t="s">
        <v>45</v>
      </c>
      <c r="F392" s="56" t="s">
        <v>1147</v>
      </c>
      <c r="G392" s="48">
        <v>45329.454085648002</v>
      </c>
      <c r="H392" s="56" t="s">
        <v>1147</v>
      </c>
      <c r="I392" s="48">
        <v>45329.454085648002</v>
      </c>
      <c r="J392" s="56" t="s">
        <v>1147</v>
      </c>
      <c r="K392" s="48">
        <v>45329.454085648002</v>
      </c>
      <c r="L392" s="100" t="s">
        <v>1284</v>
      </c>
      <c r="M392" s="55" t="s">
        <v>48</v>
      </c>
      <c r="N392" s="49" t="s">
        <v>303</v>
      </c>
      <c r="O392" s="49" t="s">
        <v>770</v>
      </c>
      <c r="P392" s="49" t="s">
        <v>1414</v>
      </c>
      <c r="Q392" s="50" t="s">
        <v>635</v>
      </c>
      <c r="R392" s="57"/>
      <c r="S392" s="49" t="s">
        <v>68</v>
      </c>
      <c r="T392" s="49" t="s">
        <v>156</v>
      </c>
      <c r="U392" s="49" t="s">
        <v>157</v>
      </c>
      <c r="V392" s="49" t="s">
        <v>217</v>
      </c>
      <c r="W392" s="49" t="s">
        <v>218</v>
      </c>
      <c r="X392" s="54" t="s">
        <v>58</v>
      </c>
      <c r="Y392" s="49">
        <v>45334.414525462998</v>
      </c>
      <c r="Z392" s="49" t="s">
        <v>59</v>
      </c>
      <c r="AA392" s="54" t="s">
        <v>74</v>
      </c>
      <c r="AB392" s="54"/>
      <c r="AC392" s="55" t="s">
        <v>82</v>
      </c>
      <c r="AD392" s="55" t="s">
        <v>82</v>
      </c>
    </row>
    <row r="393" spans="1:30" s="58" customFormat="1" ht="57" hidden="1" customHeight="1" x14ac:dyDescent="0.25">
      <c r="A393" s="54">
        <f>+SUBTOTAL(3,$B$11:B393)</f>
        <v>0</v>
      </c>
      <c r="B393" s="55" t="s">
        <v>42</v>
      </c>
      <c r="C393" s="54" t="s">
        <v>43</v>
      </c>
      <c r="D393" s="54" t="s">
        <v>44</v>
      </c>
      <c r="E393" s="54" t="s">
        <v>45</v>
      </c>
      <c r="F393" s="56" t="s">
        <v>1148</v>
      </c>
      <c r="G393" s="48">
        <v>45329.390995369999</v>
      </c>
      <c r="H393" s="56" t="s">
        <v>1148</v>
      </c>
      <c r="I393" s="48">
        <v>45329.390995369999</v>
      </c>
      <c r="J393" s="56" t="s">
        <v>1148</v>
      </c>
      <c r="K393" s="48">
        <v>45329.390995369999</v>
      </c>
      <c r="L393" s="100" t="s">
        <v>1285</v>
      </c>
      <c r="M393" s="55" t="s">
        <v>48</v>
      </c>
      <c r="N393" s="49" t="s">
        <v>303</v>
      </c>
      <c r="O393" s="49" t="s">
        <v>684</v>
      </c>
      <c r="P393" s="49" t="s">
        <v>1415</v>
      </c>
      <c r="Q393" s="50" t="s">
        <v>635</v>
      </c>
      <c r="R393" s="57"/>
      <c r="S393" s="49" t="s">
        <v>68</v>
      </c>
      <c r="T393" s="49" t="s">
        <v>69</v>
      </c>
      <c r="U393" s="49" t="s">
        <v>89</v>
      </c>
      <c r="V393" s="49" t="s">
        <v>80</v>
      </c>
      <c r="W393" s="49" t="s">
        <v>81</v>
      </c>
      <c r="X393" s="54" t="s">
        <v>58</v>
      </c>
      <c r="Y393" s="49">
        <v>45336.381585648</v>
      </c>
      <c r="Z393" s="49" t="s">
        <v>59</v>
      </c>
      <c r="AA393" s="54" t="s">
        <v>74</v>
      </c>
      <c r="AB393" s="54"/>
      <c r="AC393" s="55" t="s">
        <v>82</v>
      </c>
      <c r="AD393" s="55" t="s">
        <v>82</v>
      </c>
    </row>
    <row r="394" spans="1:30" s="58" customFormat="1" ht="57" hidden="1" customHeight="1" x14ac:dyDescent="0.25">
      <c r="A394" s="54">
        <f>+SUBTOTAL(3,$B$11:B394)</f>
        <v>0</v>
      </c>
      <c r="B394" s="55" t="s">
        <v>42</v>
      </c>
      <c r="C394" s="54" t="s">
        <v>43</v>
      </c>
      <c r="D394" s="54" t="s">
        <v>44</v>
      </c>
      <c r="E394" s="54" t="s">
        <v>45</v>
      </c>
      <c r="F394" s="56" t="s">
        <v>1149</v>
      </c>
      <c r="G394" s="48">
        <v>45335.682650463001</v>
      </c>
      <c r="H394" s="56" t="s">
        <v>1149</v>
      </c>
      <c r="I394" s="48">
        <v>45335.682650463001</v>
      </c>
      <c r="J394" s="56" t="s">
        <v>1149</v>
      </c>
      <c r="K394" s="48">
        <v>45335.682650463001</v>
      </c>
      <c r="L394" s="100" t="s">
        <v>1286</v>
      </c>
      <c r="M394" s="55" t="s">
        <v>48</v>
      </c>
      <c r="N394" s="49" t="s">
        <v>303</v>
      </c>
      <c r="O394" s="49" t="s">
        <v>304</v>
      </c>
      <c r="P394" s="49" t="s">
        <v>1416</v>
      </c>
      <c r="Q394" s="50" t="s">
        <v>635</v>
      </c>
      <c r="R394" s="57"/>
      <c r="S394" s="49" t="s">
        <v>68</v>
      </c>
      <c r="T394" s="49" t="s">
        <v>125</v>
      </c>
      <c r="U394" s="49" t="s">
        <v>126</v>
      </c>
      <c r="V394" s="49" t="s">
        <v>80</v>
      </c>
      <c r="W394" s="49" t="s">
        <v>81</v>
      </c>
      <c r="X394" s="54" t="s">
        <v>58</v>
      </c>
      <c r="Y394" s="49">
        <v>45342.680243055998</v>
      </c>
      <c r="Z394" s="49" t="s">
        <v>59</v>
      </c>
      <c r="AA394" s="54" t="s">
        <v>74</v>
      </c>
      <c r="AB394" s="54"/>
      <c r="AC394" s="55" t="s">
        <v>82</v>
      </c>
      <c r="AD394" s="55" t="s">
        <v>82</v>
      </c>
    </row>
    <row r="395" spans="1:30" s="58" customFormat="1" ht="57" hidden="1" customHeight="1" x14ac:dyDescent="0.25">
      <c r="A395" s="54">
        <f>+SUBTOTAL(3,$B$11:B395)</f>
        <v>0</v>
      </c>
      <c r="B395" s="55" t="s">
        <v>42</v>
      </c>
      <c r="C395" s="54" t="s">
        <v>43</v>
      </c>
      <c r="D395" s="54" t="s">
        <v>44</v>
      </c>
      <c r="E395" s="54" t="s">
        <v>45</v>
      </c>
      <c r="F395" s="56" t="s">
        <v>1150</v>
      </c>
      <c r="G395" s="48">
        <v>45335.886944443999</v>
      </c>
      <c r="H395" s="56" t="s">
        <v>1150</v>
      </c>
      <c r="I395" s="48">
        <v>45335.886944443999</v>
      </c>
      <c r="J395" s="56" t="s">
        <v>1150</v>
      </c>
      <c r="K395" s="48">
        <v>45335.886944443999</v>
      </c>
      <c r="L395" s="100" t="s">
        <v>1287</v>
      </c>
      <c r="M395" s="55" t="s">
        <v>48</v>
      </c>
      <c r="N395" s="49" t="s">
        <v>303</v>
      </c>
      <c r="O395" s="49" t="s">
        <v>304</v>
      </c>
      <c r="P395" s="49" t="s">
        <v>1417</v>
      </c>
      <c r="Q395" s="50" t="s">
        <v>635</v>
      </c>
      <c r="R395" s="57"/>
      <c r="S395" s="49" t="s">
        <v>68</v>
      </c>
      <c r="T395" s="49" t="s">
        <v>96</v>
      </c>
      <c r="U395" s="49" t="s">
        <v>97</v>
      </c>
      <c r="V395" s="49" t="s">
        <v>98</v>
      </c>
      <c r="W395" s="49" t="s">
        <v>99</v>
      </c>
      <c r="X395" s="54" t="s">
        <v>58</v>
      </c>
      <c r="Y395" s="49">
        <v>45343.439143518997</v>
      </c>
      <c r="Z395" s="49" t="s">
        <v>59</v>
      </c>
      <c r="AA395" s="54" t="s">
        <v>74</v>
      </c>
      <c r="AB395" s="54"/>
      <c r="AC395" s="55" t="s">
        <v>117</v>
      </c>
      <c r="AD395" s="55" t="s">
        <v>117</v>
      </c>
    </row>
    <row r="396" spans="1:30" s="58" customFormat="1" ht="57" hidden="1" customHeight="1" x14ac:dyDescent="0.25">
      <c r="A396" s="54">
        <f>+SUBTOTAL(3,$B$11:B396)</f>
        <v>0</v>
      </c>
      <c r="B396" s="55" t="s">
        <v>42</v>
      </c>
      <c r="C396" s="54" t="s">
        <v>43</v>
      </c>
      <c r="D396" s="54" t="s">
        <v>44</v>
      </c>
      <c r="E396" s="54" t="s">
        <v>45</v>
      </c>
      <c r="F396" s="56" t="s">
        <v>811</v>
      </c>
      <c r="G396" s="48">
        <v>45308.681851852001</v>
      </c>
      <c r="H396" s="56" t="s">
        <v>811</v>
      </c>
      <c r="I396" s="48">
        <v>45308.681851852001</v>
      </c>
      <c r="J396" s="56" t="s">
        <v>811</v>
      </c>
      <c r="K396" s="48">
        <v>45308.681851852001</v>
      </c>
      <c r="L396" s="100" t="s">
        <v>632</v>
      </c>
      <c r="M396" s="55" t="s">
        <v>111</v>
      </c>
      <c r="N396" s="49" t="s">
        <v>303</v>
      </c>
      <c r="O396" s="49" t="s">
        <v>633</v>
      </c>
      <c r="P396" s="49" t="s">
        <v>634</v>
      </c>
      <c r="Q396" s="50" t="s">
        <v>635</v>
      </c>
      <c r="R396" s="57"/>
      <c r="S396" s="49" t="s">
        <v>68</v>
      </c>
      <c r="T396" s="49" t="s">
        <v>321</v>
      </c>
      <c r="U396" s="49" t="s">
        <v>321</v>
      </c>
      <c r="V396" s="49" t="s">
        <v>71</v>
      </c>
      <c r="W396" s="49" t="s">
        <v>72</v>
      </c>
      <c r="X396" s="54" t="s">
        <v>58</v>
      </c>
      <c r="Y396" s="49">
        <v>45310.451203703997</v>
      </c>
      <c r="Z396" s="49" t="s">
        <v>59</v>
      </c>
      <c r="AA396" s="54" t="s">
        <v>74</v>
      </c>
      <c r="AB396" s="54"/>
      <c r="AC396" s="55" t="s">
        <v>117</v>
      </c>
      <c r="AD396" s="55" t="s">
        <v>117</v>
      </c>
    </row>
    <row r="397" spans="1:30" s="58" customFormat="1" ht="57" hidden="1" customHeight="1" x14ac:dyDescent="0.25">
      <c r="A397" s="54">
        <f>+SUBTOTAL(3,$B$11:B397)</f>
        <v>0</v>
      </c>
      <c r="B397" s="55" t="s">
        <v>42</v>
      </c>
      <c r="C397" s="54" t="s">
        <v>43</v>
      </c>
      <c r="D397" s="54" t="s">
        <v>44</v>
      </c>
      <c r="E397" s="54" t="s">
        <v>45</v>
      </c>
      <c r="F397" s="56" t="s">
        <v>812</v>
      </c>
      <c r="G397" s="48">
        <v>45314.713993056001</v>
      </c>
      <c r="H397" s="56" t="s">
        <v>812</v>
      </c>
      <c r="I397" s="48">
        <v>45314.713993056001</v>
      </c>
      <c r="J397" s="56" t="s">
        <v>812</v>
      </c>
      <c r="K397" s="48">
        <v>45314.713993056001</v>
      </c>
      <c r="L397" s="100" t="s">
        <v>813</v>
      </c>
      <c r="M397" s="55" t="s">
        <v>48</v>
      </c>
      <c r="N397" s="49" t="s">
        <v>303</v>
      </c>
      <c r="O397" s="49" t="s">
        <v>766</v>
      </c>
      <c r="P397" s="49" t="s">
        <v>814</v>
      </c>
      <c r="Q397" s="50" t="s">
        <v>635</v>
      </c>
      <c r="R397" s="57"/>
      <c r="S397" s="49" t="s">
        <v>68</v>
      </c>
      <c r="T397" s="49" t="s">
        <v>69</v>
      </c>
      <c r="U397" s="49" t="s">
        <v>79</v>
      </c>
      <c r="V397" s="49" t="s">
        <v>98</v>
      </c>
      <c r="W397" s="49" t="s">
        <v>99</v>
      </c>
      <c r="X397" s="54" t="s">
        <v>58</v>
      </c>
      <c r="Y397" s="49">
        <v>45320.693113426001</v>
      </c>
      <c r="Z397" s="49" t="s">
        <v>105</v>
      </c>
      <c r="AA397" s="54" t="s">
        <v>74</v>
      </c>
      <c r="AB397" s="54"/>
      <c r="AC397" s="55" t="s">
        <v>82</v>
      </c>
      <c r="AD397" s="55" t="s">
        <v>82</v>
      </c>
    </row>
    <row r="398" spans="1:30" s="58" customFormat="1" ht="57" hidden="1" customHeight="1" x14ac:dyDescent="0.25">
      <c r="A398" s="54">
        <f>+SUBTOTAL(3,$B$11:B398)</f>
        <v>0</v>
      </c>
      <c r="B398" s="55" t="s">
        <v>42</v>
      </c>
      <c r="C398" s="54" t="s">
        <v>43</v>
      </c>
      <c r="D398" s="54" t="s">
        <v>44</v>
      </c>
      <c r="E398" s="54" t="s">
        <v>45</v>
      </c>
      <c r="F398" s="56" t="s">
        <v>1805</v>
      </c>
      <c r="G398" s="48">
        <v>45377.763888888891</v>
      </c>
      <c r="H398" s="56" t="s">
        <v>1805</v>
      </c>
      <c r="I398" s="48">
        <v>45377.763888888891</v>
      </c>
      <c r="J398" s="56" t="s">
        <v>1805</v>
      </c>
      <c r="K398" s="48">
        <v>45377.763888888891</v>
      </c>
      <c r="L398" s="100" t="s">
        <v>2154</v>
      </c>
      <c r="M398" s="55" t="s">
        <v>48</v>
      </c>
      <c r="N398" s="49" t="s">
        <v>141</v>
      </c>
      <c r="O398" s="49" t="s">
        <v>1288</v>
      </c>
      <c r="P398" s="49" t="s">
        <v>2021</v>
      </c>
      <c r="Q398" s="50" t="s">
        <v>1418</v>
      </c>
      <c r="R398" s="57"/>
      <c r="S398" s="49" t="s">
        <v>68</v>
      </c>
      <c r="T398" s="49" t="s">
        <v>321</v>
      </c>
      <c r="U398" s="49" t="s">
        <v>530</v>
      </c>
      <c r="V398" s="49" t="s">
        <v>71</v>
      </c>
      <c r="W398" s="49" t="s">
        <v>72</v>
      </c>
      <c r="X398" s="54" t="s">
        <v>58</v>
      </c>
      <c r="Y398" s="49"/>
      <c r="Z398" s="49" t="s">
        <v>59</v>
      </c>
      <c r="AA398" s="54" t="s">
        <v>187</v>
      </c>
      <c r="AB398" s="54"/>
      <c r="AC398" s="54" t="s">
        <v>82</v>
      </c>
      <c r="AD398" s="54" t="s">
        <v>82</v>
      </c>
    </row>
    <row r="399" spans="1:30" s="58" customFormat="1" ht="57" hidden="1" customHeight="1" x14ac:dyDescent="0.25">
      <c r="A399" s="54">
        <f>+SUBTOTAL(3,$B$11:B399)</f>
        <v>0</v>
      </c>
      <c r="B399" s="55" t="s">
        <v>42</v>
      </c>
      <c r="C399" s="54" t="s">
        <v>43</v>
      </c>
      <c r="D399" s="54" t="s">
        <v>44</v>
      </c>
      <c r="E399" s="54" t="s">
        <v>45</v>
      </c>
      <c r="F399" s="56" t="s">
        <v>1806</v>
      </c>
      <c r="G399" s="48">
        <v>45364.675000000003</v>
      </c>
      <c r="H399" s="56" t="s">
        <v>1806</v>
      </c>
      <c r="I399" s="48">
        <v>45364.675000000003</v>
      </c>
      <c r="J399" s="56" t="s">
        <v>1806</v>
      </c>
      <c r="K399" s="48">
        <v>45364.675000000003</v>
      </c>
      <c r="L399" s="100" t="s">
        <v>2155</v>
      </c>
      <c r="M399" s="55" t="s">
        <v>48</v>
      </c>
      <c r="N399" s="49" t="s">
        <v>64</v>
      </c>
      <c r="O399" s="49" t="s">
        <v>171</v>
      </c>
      <c r="P399" s="49" t="s">
        <v>2022</v>
      </c>
      <c r="Q399" s="50" t="s">
        <v>67</v>
      </c>
      <c r="R399" s="57"/>
      <c r="S399" s="49" t="s">
        <v>68</v>
      </c>
      <c r="T399" s="49" t="s">
        <v>69</v>
      </c>
      <c r="U399" s="49" t="s">
        <v>79</v>
      </c>
      <c r="V399" s="49" t="s">
        <v>115</v>
      </c>
      <c r="W399" s="49" t="s">
        <v>1716</v>
      </c>
      <c r="X399" s="54" t="s">
        <v>58</v>
      </c>
      <c r="Y399" s="49">
        <v>45378.640972221998</v>
      </c>
      <c r="Z399" s="49" t="s">
        <v>59</v>
      </c>
      <c r="AA399" s="54" t="s">
        <v>74</v>
      </c>
      <c r="AB399" s="54"/>
      <c r="AC399" s="55" t="s">
        <v>82</v>
      </c>
      <c r="AD399" s="55" t="s">
        <v>82</v>
      </c>
    </row>
    <row r="400" spans="1:30" s="58" customFormat="1" ht="57" hidden="1" customHeight="1" x14ac:dyDescent="0.25">
      <c r="A400" s="54">
        <f>+SUBTOTAL(3,$B$11:B400)</f>
        <v>0</v>
      </c>
      <c r="B400" s="55" t="s">
        <v>42</v>
      </c>
      <c r="C400" s="54" t="s">
        <v>43</v>
      </c>
      <c r="D400" s="54" t="s">
        <v>44</v>
      </c>
      <c r="E400" s="54" t="s">
        <v>45</v>
      </c>
      <c r="F400" s="56" t="s">
        <v>1807</v>
      </c>
      <c r="G400" s="48">
        <v>45370.484722222223</v>
      </c>
      <c r="H400" s="56" t="s">
        <v>1807</v>
      </c>
      <c r="I400" s="48">
        <v>45370.484722222223</v>
      </c>
      <c r="J400" s="56" t="s">
        <v>1807</v>
      </c>
      <c r="K400" s="48">
        <v>45370.484722222223</v>
      </c>
      <c r="L400" s="100" t="s">
        <v>2155</v>
      </c>
      <c r="M400" s="55" t="s">
        <v>48</v>
      </c>
      <c r="N400" s="49" t="s">
        <v>64</v>
      </c>
      <c r="O400" s="49" t="s">
        <v>171</v>
      </c>
      <c r="P400" s="49" t="s">
        <v>2022</v>
      </c>
      <c r="Q400" s="50" t="s">
        <v>67</v>
      </c>
      <c r="R400" s="57"/>
      <c r="S400" s="49" t="s">
        <v>68</v>
      </c>
      <c r="T400" s="49" t="s">
        <v>69</v>
      </c>
      <c r="U400" s="49" t="s">
        <v>79</v>
      </c>
      <c r="V400" s="49" t="s">
        <v>115</v>
      </c>
      <c r="W400" s="49" t="s">
        <v>1716</v>
      </c>
      <c r="X400" s="54" t="s">
        <v>58</v>
      </c>
      <c r="Y400" s="49">
        <v>45378.641921296003</v>
      </c>
      <c r="Z400" s="49" t="s">
        <v>59</v>
      </c>
      <c r="AA400" s="54" t="s">
        <v>74</v>
      </c>
      <c r="AB400" s="54"/>
      <c r="AC400" s="55" t="s">
        <v>383</v>
      </c>
      <c r="AD400" s="55" t="s">
        <v>383</v>
      </c>
    </row>
    <row r="401" spans="1:30" s="58" customFormat="1" ht="57" hidden="1" customHeight="1" x14ac:dyDescent="0.25">
      <c r="A401" s="54">
        <f>+SUBTOTAL(3,$B$11:B401)</f>
        <v>0</v>
      </c>
      <c r="B401" s="55" t="s">
        <v>42</v>
      </c>
      <c r="C401" s="54" t="s">
        <v>43</v>
      </c>
      <c r="D401" s="54" t="s">
        <v>44</v>
      </c>
      <c r="E401" s="54" t="s">
        <v>45</v>
      </c>
      <c r="F401" s="56" t="s">
        <v>1808</v>
      </c>
      <c r="G401" s="48">
        <v>45369.527083333334</v>
      </c>
      <c r="H401" s="56" t="s">
        <v>1808</v>
      </c>
      <c r="I401" s="48">
        <v>45369.527083333334</v>
      </c>
      <c r="J401" s="56" t="s">
        <v>1808</v>
      </c>
      <c r="K401" s="48">
        <v>45369.527083333334</v>
      </c>
      <c r="L401" s="100" t="s">
        <v>2155</v>
      </c>
      <c r="M401" s="55" t="s">
        <v>48</v>
      </c>
      <c r="N401" s="49" t="s">
        <v>64</v>
      </c>
      <c r="O401" s="49" t="s">
        <v>171</v>
      </c>
      <c r="P401" s="49" t="s">
        <v>2022</v>
      </c>
      <c r="Q401" s="50" t="s">
        <v>67</v>
      </c>
      <c r="R401" s="57"/>
      <c r="S401" s="49" t="s">
        <v>68</v>
      </c>
      <c r="T401" s="49" t="s">
        <v>69</v>
      </c>
      <c r="U401" s="49" t="s">
        <v>70</v>
      </c>
      <c r="V401" s="49" t="s">
        <v>1452</v>
      </c>
      <c r="W401" s="49" t="s">
        <v>1716</v>
      </c>
      <c r="X401" s="54" t="s">
        <v>58</v>
      </c>
      <c r="Y401" s="49">
        <v>45378.641446759</v>
      </c>
      <c r="Z401" s="49" t="s">
        <v>59</v>
      </c>
      <c r="AA401" s="54" t="s">
        <v>74</v>
      </c>
      <c r="AB401" s="54"/>
      <c r="AC401" s="55" t="s">
        <v>383</v>
      </c>
      <c r="AD401" s="55" t="s">
        <v>383</v>
      </c>
    </row>
    <row r="402" spans="1:30" s="58" customFormat="1" ht="57" hidden="1" customHeight="1" x14ac:dyDescent="0.25">
      <c r="A402" s="54">
        <f>+SUBTOTAL(3,$B$11:B402)</f>
        <v>0</v>
      </c>
      <c r="B402" s="55" t="s">
        <v>42</v>
      </c>
      <c r="C402" s="54" t="s">
        <v>43</v>
      </c>
      <c r="D402" s="54" t="s">
        <v>44</v>
      </c>
      <c r="E402" s="54" t="s">
        <v>45</v>
      </c>
      <c r="F402" s="56" t="s">
        <v>1809</v>
      </c>
      <c r="G402" s="48">
        <v>45378.990972222222</v>
      </c>
      <c r="H402" s="56" t="s">
        <v>1809</v>
      </c>
      <c r="I402" s="48">
        <v>45378.990972222222</v>
      </c>
      <c r="J402" s="56" t="s">
        <v>1809</v>
      </c>
      <c r="K402" s="48">
        <v>45378.990972222222</v>
      </c>
      <c r="L402" s="100" t="s">
        <v>2156</v>
      </c>
      <c r="M402" s="55" t="s">
        <v>48</v>
      </c>
      <c r="N402" s="49" t="s">
        <v>64</v>
      </c>
      <c r="O402" s="49" t="s">
        <v>171</v>
      </c>
      <c r="P402" s="49" t="s">
        <v>2023</v>
      </c>
      <c r="Q402" s="50" t="s">
        <v>67</v>
      </c>
      <c r="R402" s="57"/>
      <c r="S402" s="49" t="s">
        <v>68</v>
      </c>
      <c r="T402" s="49" t="s">
        <v>96</v>
      </c>
      <c r="U402" s="49" t="s">
        <v>194</v>
      </c>
      <c r="V402" s="49" t="s">
        <v>98</v>
      </c>
      <c r="W402" s="49" t="s">
        <v>99</v>
      </c>
      <c r="X402" s="54" t="s">
        <v>58</v>
      </c>
      <c r="Y402" s="49"/>
      <c r="Z402" s="49" t="s">
        <v>59</v>
      </c>
      <c r="AA402" s="54" t="s">
        <v>74</v>
      </c>
      <c r="AB402" s="54"/>
      <c r="AC402" s="54" t="s">
        <v>75</v>
      </c>
      <c r="AD402" s="54" t="s">
        <v>75</v>
      </c>
    </row>
    <row r="403" spans="1:30" s="58" customFormat="1" ht="57" hidden="1" customHeight="1" x14ac:dyDescent="0.25">
      <c r="A403" s="54">
        <f>+SUBTOTAL(3,$B$11:B403)</f>
        <v>0</v>
      </c>
      <c r="B403" s="55" t="s">
        <v>42</v>
      </c>
      <c r="C403" s="54" t="s">
        <v>43</v>
      </c>
      <c r="D403" s="54" t="s">
        <v>44</v>
      </c>
      <c r="E403" s="54" t="s">
        <v>45</v>
      </c>
      <c r="F403" s="56" t="s">
        <v>1810</v>
      </c>
      <c r="G403" s="48">
        <v>45358.788888888892</v>
      </c>
      <c r="H403" s="56" t="s">
        <v>1810</v>
      </c>
      <c r="I403" s="48">
        <v>45358.788888888892</v>
      </c>
      <c r="J403" s="56" t="s">
        <v>1810</v>
      </c>
      <c r="K403" s="48">
        <v>45358.788888888892</v>
      </c>
      <c r="L403" s="100" t="s">
        <v>2157</v>
      </c>
      <c r="M403" s="55" t="s">
        <v>48</v>
      </c>
      <c r="N403" s="49" t="s">
        <v>64</v>
      </c>
      <c r="O403" s="49" t="s">
        <v>1294</v>
      </c>
      <c r="P403" s="49" t="s">
        <v>2024</v>
      </c>
      <c r="Q403" s="50" t="s">
        <v>67</v>
      </c>
      <c r="R403" s="57"/>
      <c r="S403" s="49" t="s">
        <v>68</v>
      </c>
      <c r="T403" s="49" t="s">
        <v>96</v>
      </c>
      <c r="U403" s="49" t="s">
        <v>97</v>
      </c>
      <c r="V403" s="49" t="s">
        <v>2305</v>
      </c>
      <c r="W403" s="49" t="s">
        <v>81</v>
      </c>
      <c r="X403" s="54" t="s">
        <v>58</v>
      </c>
      <c r="Y403" s="49">
        <v>45366.474143519001</v>
      </c>
      <c r="Z403" s="49" t="s">
        <v>73</v>
      </c>
      <c r="AA403" s="54" t="s">
        <v>74</v>
      </c>
      <c r="AB403" s="54"/>
      <c r="AC403" s="55" t="s">
        <v>117</v>
      </c>
      <c r="AD403" s="55" t="s">
        <v>117</v>
      </c>
    </row>
    <row r="404" spans="1:30" s="58" customFormat="1" ht="57" hidden="1" customHeight="1" x14ac:dyDescent="0.25">
      <c r="A404" s="54">
        <f>+SUBTOTAL(3,$B$11:B404)</f>
        <v>0</v>
      </c>
      <c r="B404" s="55" t="s">
        <v>42</v>
      </c>
      <c r="C404" s="54" t="s">
        <v>43</v>
      </c>
      <c r="D404" s="54" t="s">
        <v>44</v>
      </c>
      <c r="E404" s="54" t="s">
        <v>45</v>
      </c>
      <c r="F404" s="56" t="s">
        <v>1811</v>
      </c>
      <c r="G404" s="48">
        <v>45363.505555555559</v>
      </c>
      <c r="H404" s="56" t="s">
        <v>1811</v>
      </c>
      <c r="I404" s="48">
        <v>45363.505555555559</v>
      </c>
      <c r="J404" s="56" t="s">
        <v>1811</v>
      </c>
      <c r="K404" s="48">
        <v>45363.505555555559</v>
      </c>
      <c r="L404" s="100" t="s">
        <v>2158</v>
      </c>
      <c r="M404" s="55" t="s">
        <v>48</v>
      </c>
      <c r="N404" s="49" t="s">
        <v>64</v>
      </c>
      <c r="O404" s="49" t="s">
        <v>171</v>
      </c>
      <c r="P404" s="49" t="s">
        <v>2025</v>
      </c>
      <c r="Q404" s="50" t="s">
        <v>67</v>
      </c>
      <c r="R404" s="57"/>
      <c r="S404" s="49" t="s">
        <v>68</v>
      </c>
      <c r="T404" s="49" t="s">
        <v>321</v>
      </c>
      <c r="U404" s="49" t="s">
        <v>2142</v>
      </c>
      <c r="V404" s="49" t="s">
        <v>71</v>
      </c>
      <c r="W404" s="49" t="s">
        <v>72</v>
      </c>
      <c r="X404" s="54" t="s">
        <v>58</v>
      </c>
      <c r="Y404" s="49">
        <v>45369.523553241001</v>
      </c>
      <c r="Z404" s="49" t="s">
        <v>73</v>
      </c>
      <c r="AA404" s="54" t="s">
        <v>74</v>
      </c>
      <c r="AB404" s="54"/>
      <c r="AC404" s="55" t="s">
        <v>75</v>
      </c>
      <c r="AD404" s="55" t="s">
        <v>75</v>
      </c>
    </row>
    <row r="405" spans="1:30" s="58" customFormat="1" ht="57" hidden="1" customHeight="1" x14ac:dyDescent="0.25">
      <c r="A405" s="54">
        <f>+SUBTOTAL(3,$B$11:B405)</f>
        <v>0</v>
      </c>
      <c r="B405" s="55" t="s">
        <v>42</v>
      </c>
      <c r="C405" s="54" t="s">
        <v>43</v>
      </c>
      <c r="D405" s="54" t="s">
        <v>44</v>
      </c>
      <c r="E405" s="54" t="s">
        <v>45</v>
      </c>
      <c r="F405" s="56" t="s">
        <v>1812</v>
      </c>
      <c r="G405" s="48">
        <v>45352.55972222222</v>
      </c>
      <c r="H405" s="56" t="s">
        <v>1812</v>
      </c>
      <c r="I405" s="48">
        <v>45352.55972222222</v>
      </c>
      <c r="J405" s="56" t="s">
        <v>1812</v>
      </c>
      <c r="K405" s="48">
        <v>45352.55972222222</v>
      </c>
      <c r="L405" s="100" t="s">
        <v>2159</v>
      </c>
      <c r="M405" s="55" t="s">
        <v>48</v>
      </c>
      <c r="N405" s="49" t="s">
        <v>64</v>
      </c>
      <c r="O405" s="49" t="s">
        <v>65</v>
      </c>
      <c r="P405" s="49" t="s">
        <v>533</v>
      </c>
      <c r="Q405" s="50" t="s">
        <v>67</v>
      </c>
      <c r="R405" s="57"/>
      <c r="S405" s="49" t="s">
        <v>68</v>
      </c>
      <c r="T405" s="49" t="s">
        <v>96</v>
      </c>
      <c r="U405" s="49" t="s">
        <v>97</v>
      </c>
      <c r="V405" s="49" t="s">
        <v>98</v>
      </c>
      <c r="W405" s="49" t="s">
        <v>99</v>
      </c>
      <c r="X405" s="54" t="s">
        <v>58</v>
      </c>
      <c r="Y405" s="49">
        <v>45366.533298611001</v>
      </c>
      <c r="Z405" s="49" t="s">
        <v>59</v>
      </c>
      <c r="AA405" s="54" t="s">
        <v>74</v>
      </c>
      <c r="AB405" s="54"/>
      <c r="AC405" s="55" t="s">
        <v>75</v>
      </c>
      <c r="AD405" s="55" t="s">
        <v>75</v>
      </c>
    </row>
    <row r="406" spans="1:30" s="58" customFormat="1" ht="57" hidden="1" customHeight="1" x14ac:dyDescent="0.25">
      <c r="A406" s="54">
        <f>+SUBTOTAL(3,$B$11:B406)</f>
        <v>0</v>
      </c>
      <c r="B406" s="55" t="s">
        <v>42</v>
      </c>
      <c r="C406" s="54" t="s">
        <v>43</v>
      </c>
      <c r="D406" s="54" t="s">
        <v>44</v>
      </c>
      <c r="E406" s="54" t="s">
        <v>45</v>
      </c>
      <c r="F406" s="56" t="s">
        <v>1813</v>
      </c>
      <c r="G406" s="48">
        <v>45353.654861111114</v>
      </c>
      <c r="H406" s="56" t="s">
        <v>1813</v>
      </c>
      <c r="I406" s="48">
        <v>45353.654861111114</v>
      </c>
      <c r="J406" s="56" t="s">
        <v>1813</v>
      </c>
      <c r="K406" s="48">
        <v>45353.654861111114</v>
      </c>
      <c r="L406" s="100" t="s">
        <v>2160</v>
      </c>
      <c r="M406" s="55" t="s">
        <v>48</v>
      </c>
      <c r="N406" s="49" t="s">
        <v>49</v>
      </c>
      <c r="O406" s="49" t="s">
        <v>50</v>
      </c>
      <c r="P406" s="49" t="s">
        <v>2026</v>
      </c>
      <c r="Q406" s="50" t="s">
        <v>67</v>
      </c>
      <c r="R406" s="57"/>
      <c r="S406" s="49" t="s">
        <v>68</v>
      </c>
      <c r="T406" s="49" t="s">
        <v>156</v>
      </c>
      <c r="U406" s="49" t="s">
        <v>157</v>
      </c>
      <c r="V406" s="49" t="s">
        <v>2305</v>
      </c>
      <c r="W406" s="49" t="s">
        <v>81</v>
      </c>
      <c r="X406" s="54" t="s">
        <v>58</v>
      </c>
      <c r="Y406" s="49">
        <v>45369.720046296003</v>
      </c>
      <c r="Z406" s="49" t="s">
        <v>59</v>
      </c>
      <c r="AA406" s="54" t="s">
        <v>74</v>
      </c>
      <c r="AB406" s="54"/>
      <c r="AC406" s="55" t="s">
        <v>117</v>
      </c>
      <c r="AD406" s="55" t="s">
        <v>117</v>
      </c>
    </row>
    <row r="407" spans="1:30" s="58" customFormat="1" ht="57" hidden="1" customHeight="1" x14ac:dyDescent="0.25">
      <c r="A407" s="54">
        <f>+SUBTOTAL(3,$B$11:B407)</f>
        <v>0</v>
      </c>
      <c r="B407" s="55" t="s">
        <v>42</v>
      </c>
      <c r="C407" s="54" t="s">
        <v>43</v>
      </c>
      <c r="D407" s="54" t="s">
        <v>44</v>
      </c>
      <c r="E407" s="54" t="s">
        <v>45</v>
      </c>
      <c r="F407" s="56" t="s">
        <v>1814</v>
      </c>
      <c r="G407" s="48">
        <v>45364.388888888891</v>
      </c>
      <c r="H407" s="56" t="s">
        <v>1814</v>
      </c>
      <c r="I407" s="48">
        <v>45364.388888888891</v>
      </c>
      <c r="J407" s="56" t="s">
        <v>1814</v>
      </c>
      <c r="K407" s="48">
        <v>45364.388888888891</v>
      </c>
      <c r="L407" s="100" t="s">
        <v>2155</v>
      </c>
      <c r="M407" s="55" t="s">
        <v>48</v>
      </c>
      <c r="N407" s="49" t="s">
        <v>64</v>
      </c>
      <c r="O407" s="49" t="s">
        <v>171</v>
      </c>
      <c r="P407" s="49" t="s">
        <v>2022</v>
      </c>
      <c r="Q407" s="50" t="s">
        <v>67</v>
      </c>
      <c r="R407" s="57"/>
      <c r="S407" s="49" t="s">
        <v>1438</v>
      </c>
      <c r="T407" s="49" t="s">
        <v>1439</v>
      </c>
      <c r="U407" s="49" t="s">
        <v>1440</v>
      </c>
      <c r="V407" s="49" t="s">
        <v>1452</v>
      </c>
      <c r="W407" s="49" t="s">
        <v>1716</v>
      </c>
      <c r="X407" s="54" t="s">
        <v>58</v>
      </c>
      <c r="Y407" s="49">
        <v>45378.639918981004</v>
      </c>
      <c r="Z407" s="49" t="s">
        <v>73</v>
      </c>
      <c r="AA407" s="54" t="s">
        <v>74</v>
      </c>
      <c r="AB407" s="54"/>
      <c r="AC407" s="55" t="s">
        <v>383</v>
      </c>
      <c r="AD407" s="55" t="s">
        <v>383</v>
      </c>
    </row>
    <row r="408" spans="1:30" s="58" customFormat="1" ht="57" hidden="1" customHeight="1" x14ac:dyDescent="0.25">
      <c r="A408" s="54">
        <f>+SUBTOTAL(3,$B$11:B408)</f>
        <v>0</v>
      </c>
      <c r="B408" s="55" t="s">
        <v>42</v>
      </c>
      <c r="C408" s="54" t="s">
        <v>43</v>
      </c>
      <c r="D408" s="54" t="s">
        <v>44</v>
      </c>
      <c r="E408" s="54" t="s">
        <v>45</v>
      </c>
      <c r="F408" s="56" t="s">
        <v>1815</v>
      </c>
      <c r="G408" s="48">
        <v>45379.142361111109</v>
      </c>
      <c r="H408" s="56" t="s">
        <v>1815</v>
      </c>
      <c r="I408" s="48">
        <v>45379.142361111109</v>
      </c>
      <c r="J408" s="56" t="s">
        <v>1815</v>
      </c>
      <c r="K408" s="48">
        <v>45379.142361111109</v>
      </c>
      <c r="L408" s="100" t="s">
        <v>2161</v>
      </c>
      <c r="M408" s="55" t="s">
        <v>48</v>
      </c>
      <c r="N408" s="49" t="s">
        <v>64</v>
      </c>
      <c r="O408" s="49" t="s">
        <v>171</v>
      </c>
      <c r="P408" s="49" t="s">
        <v>2027</v>
      </c>
      <c r="Q408" s="50" t="s">
        <v>67</v>
      </c>
      <c r="R408" s="57"/>
      <c r="S408" s="49" t="s">
        <v>68</v>
      </c>
      <c r="T408" s="49" t="s">
        <v>96</v>
      </c>
      <c r="U408" s="49" t="s">
        <v>194</v>
      </c>
      <c r="V408" s="49" t="s">
        <v>98</v>
      </c>
      <c r="W408" s="49" t="s">
        <v>99</v>
      </c>
      <c r="X408" s="54" t="s">
        <v>58</v>
      </c>
      <c r="Y408" s="49"/>
      <c r="Z408" s="49" t="s">
        <v>59</v>
      </c>
      <c r="AA408" s="54" t="s">
        <v>74</v>
      </c>
      <c r="AB408" s="54"/>
      <c r="AC408" s="49" t="s">
        <v>75</v>
      </c>
      <c r="AD408" s="49" t="s">
        <v>75</v>
      </c>
    </row>
    <row r="409" spans="1:30" s="58" customFormat="1" ht="57" hidden="1" customHeight="1" x14ac:dyDescent="0.25">
      <c r="A409" s="54">
        <f>+SUBTOTAL(3,$B$11:B409)</f>
        <v>0</v>
      </c>
      <c r="B409" s="55" t="s">
        <v>42</v>
      </c>
      <c r="C409" s="54" t="s">
        <v>43</v>
      </c>
      <c r="D409" s="54" t="s">
        <v>44</v>
      </c>
      <c r="E409" s="54" t="s">
        <v>45</v>
      </c>
      <c r="F409" s="56" t="s">
        <v>1816</v>
      </c>
      <c r="G409" s="48">
        <v>45358.705555555556</v>
      </c>
      <c r="H409" s="56" t="s">
        <v>1816</v>
      </c>
      <c r="I409" s="48">
        <v>45358.705555555556</v>
      </c>
      <c r="J409" s="56" t="s">
        <v>1816</v>
      </c>
      <c r="K409" s="48">
        <v>45358.705555555556</v>
      </c>
      <c r="L409" s="100" t="s">
        <v>2162</v>
      </c>
      <c r="M409" s="55" t="s">
        <v>48</v>
      </c>
      <c r="N409" s="49" t="s">
        <v>64</v>
      </c>
      <c r="O409" s="49" t="s">
        <v>171</v>
      </c>
      <c r="P409" s="49" t="s">
        <v>172</v>
      </c>
      <c r="Q409" s="50" t="s">
        <v>67</v>
      </c>
      <c r="R409" s="57"/>
      <c r="S409" s="49" t="s">
        <v>68</v>
      </c>
      <c r="T409" s="49" t="s">
        <v>69</v>
      </c>
      <c r="U409" s="49" t="s">
        <v>70</v>
      </c>
      <c r="V409" s="49" t="s">
        <v>1452</v>
      </c>
      <c r="W409" s="49" t="s">
        <v>1716</v>
      </c>
      <c r="X409" s="54" t="s">
        <v>58</v>
      </c>
      <c r="Y409" s="49">
        <v>45370.480046295997</v>
      </c>
      <c r="Z409" s="49" t="s">
        <v>59</v>
      </c>
      <c r="AA409" s="54" t="s">
        <v>74</v>
      </c>
      <c r="AB409" s="54"/>
      <c r="AC409" s="49" t="s">
        <v>82</v>
      </c>
      <c r="AD409" s="55" t="s">
        <v>82</v>
      </c>
    </row>
    <row r="410" spans="1:30" s="58" customFormat="1" ht="57" hidden="1" customHeight="1" x14ac:dyDescent="0.25">
      <c r="A410" s="54">
        <f>+SUBTOTAL(3,$B$11:B410)</f>
        <v>0</v>
      </c>
      <c r="B410" s="55" t="s">
        <v>42</v>
      </c>
      <c r="C410" s="54" t="s">
        <v>43</v>
      </c>
      <c r="D410" s="54" t="s">
        <v>44</v>
      </c>
      <c r="E410" s="54" t="s">
        <v>45</v>
      </c>
      <c r="F410" s="56" t="s">
        <v>1817</v>
      </c>
      <c r="G410" s="48">
        <v>45362.572222222225</v>
      </c>
      <c r="H410" s="56" t="s">
        <v>1817</v>
      </c>
      <c r="I410" s="48">
        <v>45362.572222222225</v>
      </c>
      <c r="J410" s="56" t="s">
        <v>1817</v>
      </c>
      <c r="K410" s="48">
        <v>45362.572222222225</v>
      </c>
      <c r="L410" s="100" t="s">
        <v>1157</v>
      </c>
      <c r="M410" s="55" t="s">
        <v>48</v>
      </c>
      <c r="N410" s="49" t="s">
        <v>64</v>
      </c>
      <c r="O410" s="49" t="s">
        <v>171</v>
      </c>
      <c r="P410" s="49" t="s">
        <v>172</v>
      </c>
      <c r="Q410" s="50" t="s">
        <v>67</v>
      </c>
      <c r="R410" s="57"/>
      <c r="S410" s="49" t="s">
        <v>68</v>
      </c>
      <c r="T410" s="49" t="s">
        <v>69</v>
      </c>
      <c r="U410" s="49" t="s">
        <v>70</v>
      </c>
      <c r="V410" s="49" t="s">
        <v>1452</v>
      </c>
      <c r="W410" s="49" t="s">
        <v>1716</v>
      </c>
      <c r="X410" s="54" t="s">
        <v>58</v>
      </c>
      <c r="Y410" s="49">
        <v>45370.481273147998</v>
      </c>
      <c r="Z410" s="49" t="s">
        <v>59</v>
      </c>
      <c r="AA410" s="54" t="s">
        <v>74</v>
      </c>
      <c r="AB410" s="54"/>
      <c r="AC410" s="49" t="s">
        <v>82</v>
      </c>
      <c r="AD410" s="55" t="s">
        <v>82</v>
      </c>
    </row>
    <row r="411" spans="1:30" s="58" customFormat="1" ht="57" hidden="1" customHeight="1" x14ac:dyDescent="0.25">
      <c r="A411" s="54">
        <f>+SUBTOTAL(3,$B$11:B411)</f>
        <v>0</v>
      </c>
      <c r="B411" s="55" t="s">
        <v>42</v>
      </c>
      <c r="C411" s="54" t="s">
        <v>43</v>
      </c>
      <c r="D411" s="54" t="s">
        <v>44</v>
      </c>
      <c r="E411" s="54" t="s">
        <v>45</v>
      </c>
      <c r="F411" s="56" t="s">
        <v>1818</v>
      </c>
      <c r="G411" s="48">
        <v>45363.715277777781</v>
      </c>
      <c r="H411" s="56" t="s">
        <v>1818</v>
      </c>
      <c r="I411" s="48">
        <v>45363.715277777781</v>
      </c>
      <c r="J411" s="56" t="s">
        <v>1818</v>
      </c>
      <c r="K411" s="48">
        <v>45363.715277777781</v>
      </c>
      <c r="L411" s="100" t="s">
        <v>2155</v>
      </c>
      <c r="M411" s="55" t="s">
        <v>48</v>
      </c>
      <c r="N411" s="49" t="s">
        <v>64</v>
      </c>
      <c r="O411" s="49" t="s">
        <v>171</v>
      </c>
      <c r="P411" s="49" t="s">
        <v>2022</v>
      </c>
      <c r="Q411" s="50" t="s">
        <v>67</v>
      </c>
      <c r="R411" s="57"/>
      <c r="S411" s="49" t="s">
        <v>68</v>
      </c>
      <c r="T411" s="49" t="s">
        <v>69</v>
      </c>
      <c r="U411" s="49" t="s">
        <v>79</v>
      </c>
      <c r="V411" s="49" t="s">
        <v>115</v>
      </c>
      <c r="W411" s="49" t="s">
        <v>1716</v>
      </c>
      <c r="X411" s="54" t="s">
        <v>58</v>
      </c>
      <c r="Y411" s="49">
        <v>45378.639374999999</v>
      </c>
      <c r="Z411" s="49" t="s">
        <v>59</v>
      </c>
      <c r="AA411" s="54" t="s">
        <v>74</v>
      </c>
      <c r="AB411" s="54"/>
      <c r="AC411" s="49" t="s">
        <v>383</v>
      </c>
      <c r="AD411" s="55" t="s">
        <v>383</v>
      </c>
    </row>
    <row r="412" spans="1:30" s="58" customFormat="1" ht="57" hidden="1" customHeight="1" x14ac:dyDescent="0.25">
      <c r="A412" s="54">
        <f>+SUBTOTAL(3,$B$11:B412)</f>
        <v>0</v>
      </c>
      <c r="B412" s="55" t="s">
        <v>42</v>
      </c>
      <c r="C412" s="54" t="s">
        <v>43</v>
      </c>
      <c r="D412" s="54" t="s">
        <v>44</v>
      </c>
      <c r="E412" s="54" t="s">
        <v>45</v>
      </c>
      <c r="F412" s="56" t="s">
        <v>1819</v>
      </c>
      <c r="G412" s="48">
        <v>45364.561805555553</v>
      </c>
      <c r="H412" s="56" t="s">
        <v>1819</v>
      </c>
      <c r="I412" s="48">
        <v>45364.561805555553</v>
      </c>
      <c r="J412" s="56" t="s">
        <v>1819</v>
      </c>
      <c r="K412" s="48">
        <v>45364.561805555553</v>
      </c>
      <c r="L412" s="100" t="s">
        <v>2163</v>
      </c>
      <c r="M412" s="55" t="s">
        <v>48</v>
      </c>
      <c r="N412" s="49" t="s">
        <v>64</v>
      </c>
      <c r="O412" s="49" t="s">
        <v>87</v>
      </c>
      <c r="P412" s="49" t="s">
        <v>2028</v>
      </c>
      <c r="Q412" s="50" t="s">
        <v>67</v>
      </c>
      <c r="R412" s="57"/>
      <c r="S412" s="49" t="s">
        <v>68</v>
      </c>
      <c r="T412" s="49" t="s">
        <v>69</v>
      </c>
      <c r="U412" s="49" t="s">
        <v>70</v>
      </c>
      <c r="V412" s="49" t="s">
        <v>2305</v>
      </c>
      <c r="W412" s="49" t="s">
        <v>81</v>
      </c>
      <c r="X412" s="54" t="s">
        <v>58</v>
      </c>
      <c r="Y412" s="49">
        <v>45370.734351851999</v>
      </c>
      <c r="Z412" s="49" t="s">
        <v>59</v>
      </c>
      <c r="AA412" s="54" t="s">
        <v>74</v>
      </c>
      <c r="AB412" s="54"/>
      <c r="AC412" s="49" t="s">
        <v>117</v>
      </c>
      <c r="AD412" s="55" t="s">
        <v>117</v>
      </c>
    </row>
    <row r="413" spans="1:30" s="58" customFormat="1" ht="57" hidden="1" customHeight="1" x14ac:dyDescent="0.25">
      <c r="A413" s="54">
        <f>+SUBTOTAL(3,$B$11:B413)</f>
        <v>0</v>
      </c>
      <c r="B413" s="55" t="s">
        <v>42</v>
      </c>
      <c r="C413" s="54" t="s">
        <v>43</v>
      </c>
      <c r="D413" s="54" t="s">
        <v>44</v>
      </c>
      <c r="E413" s="54" t="s">
        <v>45</v>
      </c>
      <c r="F413" s="56" t="s">
        <v>1820</v>
      </c>
      <c r="G413" s="48">
        <v>45379.654166666667</v>
      </c>
      <c r="H413" s="56" t="s">
        <v>1820</v>
      </c>
      <c r="I413" s="48">
        <v>45379.654166666667</v>
      </c>
      <c r="J413" s="56" t="s">
        <v>1820</v>
      </c>
      <c r="K413" s="48">
        <v>45379.654166666667</v>
      </c>
      <c r="L413" s="100" t="s">
        <v>2164</v>
      </c>
      <c r="M413" s="55" t="s">
        <v>48</v>
      </c>
      <c r="N413" s="49" t="s">
        <v>64</v>
      </c>
      <c r="O413" s="49" t="s">
        <v>123</v>
      </c>
      <c r="P413" s="49" t="s">
        <v>2029</v>
      </c>
      <c r="Q413" s="50" t="s">
        <v>67</v>
      </c>
      <c r="R413" s="57"/>
      <c r="S413" s="49" t="s">
        <v>144</v>
      </c>
      <c r="T413" s="49" t="s">
        <v>145</v>
      </c>
      <c r="U413" s="49" t="s">
        <v>146</v>
      </c>
      <c r="V413" s="49" t="s">
        <v>1451</v>
      </c>
      <c r="W413" s="49" t="s">
        <v>148</v>
      </c>
      <c r="X413" s="54" t="s">
        <v>58</v>
      </c>
      <c r="Y413" s="49"/>
      <c r="Z413" s="49" t="s">
        <v>59</v>
      </c>
      <c r="AA413" s="54" t="s">
        <v>74</v>
      </c>
      <c r="AB413" s="54"/>
      <c r="AC413" s="49" t="s">
        <v>82</v>
      </c>
      <c r="AD413" s="49" t="s">
        <v>82</v>
      </c>
    </row>
    <row r="414" spans="1:30" s="58" customFormat="1" ht="57" hidden="1" customHeight="1" x14ac:dyDescent="0.25">
      <c r="A414" s="54">
        <f>+SUBTOTAL(3,$B$11:B414)</f>
        <v>0</v>
      </c>
      <c r="B414" s="55" t="s">
        <v>42</v>
      </c>
      <c r="C414" s="54" t="s">
        <v>43</v>
      </c>
      <c r="D414" s="54" t="s">
        <v>44</v>
      </c>
      <c r="E414" s="54" t="s">
        <v>45</v>
      </c>
      <c r="F414" s="56" t="s">
        <v>1821</v>
      </c>
      <c r="G414" s="48">
        <v>45368.284722222219</v>
      </c>
      <c r="H414" s="56" t="s">
        <v>1821</v>
      </c>
      <c r="I414" s="48">
        <v>45368.284722222219</v>
      </c>
      <c r="J414" s="56" t="s">
        <v>1821</v>
      </c>
      <c r="K414" s="48">
        <v>45368.284722222219</v>
      </c>
      <c r="L414" s="100" t="s">
        <v>2165</v>
      </c>
      <c r="M414" s="55" t="s">
        <v>48</v>
      </c>
      <c r="N414" s="49" t="s">
        <v>64</v>
      </c>
      <c r="O414" s="49" t="s">
        <v>1294</v>
      </c>
      <c r="P414" s="49" t="s">
        <v>2030</v>
      </c>
      <c r="Q414" s="50" t="s">
        <v>67</v>
      </c>
      <c r="R414" s="57"/>
      <c r="S414" s="49" t="s">
        <v>68</v>
      </c>
      <c r="T414" s="49" t="s">
        <v>69</v>
      </c>
      <c r="U414" s="49" t="s">
        <v>70</v>
      </c>
      <c r="V414" s="49" t="s">
        <v>71</v>
      </c>
      <c r="W414" s="49" t="s">
        <v>72</v>
      </c>
      <c r="X414" s="54" t="s">
        <v>58</v>
      </c>
      <c r="Y414" s="49">
        <v>45379.412395833002</v>
      </c>
      <c r="Z414" s="49" t="s">
        <v>59</v>
      </c>
      <c r="AA414" s="54" t="s">
        <v>74</v>
      </c>
      <c r="AB414" s="54"/>
      <c r="AC414" s="49" t="s">
        <v>82</v>
      </c>
      <c r="AD414" s="55" t="s">
        <v>82</v>
      </c>
    </row>
    <row r="415" spans="1:30" s="58" customFormat="1" ht="57" hidden="1" customHeight="1" x14ac:dyDescent="0.25">
      <c r="A415" s="54">
        <f>+SUBTOTAL(3,$B$11:B415)</f>
        <v>0</v>
      </c>
      <c r="B415" s="55" t="s">
        <v>42</v>
      </c>
      <c r="C415" s="54" t="s">
        <v>43</v>
      </c>
      <c r="D415" s="54" t="s">
        <v>44</v>
      </c>
      <c r="E415" s="54" t="s">
        <v>45</v>
      </c>
      <c r="F415" s="56" t="s">
        <v>1822</v>
      </c>
      <c r="G415" s="48">
        <v>45371.877083333333</v>
      </c>
      <c r="H415" s="56" t="s">
        <v>1822</v>
      </c>
      <c r="I415" s="48">
        <v>45371.877083333333</v>
      </c>
      <c r="J415" s="56" t="s">
        <v>1822</v>
      </c>
      <c r="K415" s="48">
        <v>45371.877083333333</v>
      </c>
      <c r="L415" s="100" t="s">
        <v>2166</v>
      </c>
      <c r="M415" s="55" t="s">
        <v>48</v>
      </c>
      <c r="N415" s="49" t="s">
        <v>64</v>
      </c>
      <c r="O415" s="49" t="s">
        <v>123</v>
      </c>
      <c r="P415" s="49" t="s">
        <v>2031</v>
      </c>
      <c r="Q415" s="50" t="s">
        <v>67</v>
      </c>
      <c r="R415" s="57"/>
      <c r="S415" s="49" t="s">
        <v>68</v>
      </c>
      <c r="T415" s="49" t="s">
        <v>156</v>
      </c>
      <c r="U415" s="49" t="s">
        <v>157</v>
      </c>
      <c r="V415" s="49" t="s">
        <v>217</v>
      </c>
      <c r="W415" s="49" t="s">
        <v>218</v>
      </c>
      <c r="X415" s="54" t="s">
        <v>58</v>
      </c>
      <c r="Y415" s="49"/>
      <c r="Z415" s="49" t="s">
        <v>59</v>
      </c>
      <c r="AA415" s="54" t="s">
        <v>74</v>
      </c>
      <c r="AB415" s="54"/>
      <c r="AC415" s="49" t="s">
        <v>82</v>
      </c>
      <c r="AD415" s="54" t="s">
        <v>82</v>
      </c>
    </row>
    <row r="416" spans="1:30" s="58" customFormat="1" ht="57" hidden="1" customHeight="1" x14ac:dyDescent="0.25">
      <c r="A416" s="54">
        <f>+SUBTOTAL(3,$B$11:B416)</f>
        <v>0</v>
      </c>
      <c r="B416" s="55" t="s">
        <v>42</v>
      </c>
      <c r="C416" s="54" t="s">
        <v>43</v>
      </c>
      <c r="D416" s="54" t="s">
        <v>44</v>
      </c>
      <c r="E416" s="54" t="s">
        <v>45</v>
      </c>
      <c r="F416" s="56" t="s">
        <v>1823</v>
      </c>
      <c r="G416" s="48">
        <v>45377.249305555553</v>
      </c>
      <c r="H416" s="56" t="s">
        <v>1823</v>
      </c>
      <c r="I416" s="48">
        <v>45377.249305555553</v>
      </c>
      <c r="J416" s="56" t="s">
        <v>1823</v>
      </c>
      <c r="K416" s="48">
        <v>45377.249305555553</v>
      </c>
      <c r="L416" s="100" t="s">
        <v>2167</v>
      </c>
      <c r="M416" s="55" t="s">
        <v>48</v>
      </c>
      <c r="N416" s="49" t="s">
        <v>64</v>
      </c>
      <c r="O416" s="49" t="s">
        <v>65</v>
      </c>
      <c r="P416" s="49" t="s">
        <v>2032</v>
      </c>
      <c r="Q416" s="50" t="s">
        <v>67</v>
      </c>
      <c r="R416" s="57"/>
      <c r="S416" s="49" t="s">
        <v>68</v>
      </c>
      <c r="T416" s="49" t="s">
        <v>96</v>
      </c>
      <c r="U416" s="49" t="s">
        <v>97</v>
      </c>
      <c r="V416" s="49" t="s">
        <v>71</v>
      </c>
      <c r="W416" s="49" t="s">
        <v>72</v>
      </c>
      <c r="X416" s="54" t="s">
        <v>58</v>
      </c>
      <c r="Y416" s="49"/>
      <c r="Z416" s="49" t="s">
        <v>59</v>
      </c>
      <c r="AA416" s="54" t="s">
        <v>74</v>
      </c>
      <c r="AB416" s="54"/>
      <c r="AC416" s="49" t="s">
        <v>75</v>
      </c>
      <c r="AD416" s="54" t="s">
        <v>75</v>
      </c>
    </row>
    <row r="417" spans="1:30" s="58" customFormat="1" ht="57" hidden="1" customHeight="1" x14ac:dyDescent="0.25">
      <c r="A417" s="54">
        <f>+SUBTOTAL(3,$B$11:B417)</f>
        <v>0</v>
      </c>
      <c r="B417" s="55" t="s">
        <v>42</v>
      </c>
      <c r="C417" s="54" t="s">
        <v>43</v>
      </c>
      <c r="D417" s="54" t="s">
        <v>44</v>
      </c>
      <c r="E417" s="54" t="s">
        <v>45</v>
      </c>
      <c r="F417" s="56" t="s">
        <v>1824</v>
      </c>
      <c r="G417" s="48">
        <v>45355.747916666667</v>
      </c>
      <c r="H417" s="56" t="s">
        <v>1824</v>
      </c>
      <c r="I417" s="48">
        <v>45355.747916666667</v>
      </c>
      <c r="J417" s="56" t="s">
        <v>1824</v>
      </c>
      <c r="K417" s="48">
        <v>45355.747916666667</v>
      </c>
      <c r="L417" s="100" t="s">
        <v>2168</v>
      </c>
      <c r="M417" s="55" t="s">
        <v>48</v>
      </c>
      <c r="N417" s="49" t="s">
        <v>64</v>
      </c>
      <c r="O417" s="49" t="s">
        <v>171</v>
      </c>
      <c r="P417" s="49" t="s">
        <v>2033</v>
      </c>
      <c r="Q417" s="50" t="s">
        <v>67</v>
      </c>
      <c r="R417" s="57"/>
      <c r="S417" s="49" t="s">
        <v>68</v>
      </c>
      <c r="T417" s="49" t="s">
        <v>125</v>
      </c>
      <c r="U417" s="49" t="s">
        <v>349</v>
      </c>
      <c r="V417" s="49" t="s">
        <v>80</v>
      </c>
      <c r="W417" s="49" t="s">
        <v>81</v>
      </c>
      <c r="X417" s="54" t="s">
        <v>58</v>
      </c>
      <c r="Y417" s="49">
        <v>45376.599780092998</v>
      </c>
      <c r="Z417" s="49" t="s">
        <v>59</v>
      </c>
      <c r="AA417" s="54" t="s">
        <v>74</v>
      </c>
      <c r="AB417" s="54"/>
      <c r="AC417" s="49" t="s">
        <v>82</v>
      </c>
      <c r="AD417" s="55" t="s">
        <v>82</v>
      </c>
    </row>
    <row r="418" spans="1:30" s="58" customFormat="1" ht="57" hidden="1" customHeight="1" x14ac:dyDescent="0.25">
      <c r="A418" s="54">
        <f>+SUBTOTAL(3,$B$11:B418)</f>
        <v>0</v>
      </c>
      <c r="B418" s="55" t="s">
        <v>42</v>
      </c>
      <c r="C418" s="54" t="s">
        <v>43</v>
      </c>
      <c r="D418" s="54" t="s">
        <v>44</v>
      </c>
      <c r="E418" s="54" t="s">
        <v>45</v>
      </c>
      <c r="F418" s="56" t="s">
        <v>1825</v>
      </c>
      <c r="G418" s="48">
        <v>45376.495833333334</v>
      </c>
      <c r="H418" s="56" t="s">
        <v>1825</v>
      </c>
      <c r="I418" s="48">
        <v>45376.495833333334</v>
      </c>
      <c r="J418" s="56" t="s">
        <v>1825</v>
      </c>
      <c r="K418" s="48">
        <v>45376.495833333334</v>
      </c>
      <c r="L418" s="100" t="s">
        <v>2169</v>
      </c>
      <c r="M418" s="55" t="s">
        <v>48</v>
      </c>
      <c r="N418" s="49" t="s">
        <v>64</v>
      </c>
      <c r="O418" s="49" t="s">
        <v>1294</v>
      </c>
      <c r="P418" s="49" t="s">
        <v>1398</v>
      </c>
      <c r="Q418" s="50" t="s">
        <v>67</v>
      </c>
      <c r="R418" s="57"/>
      <c r="S418" s="49" t="s">
        <v>68</v>
      </c>
      <c r="T418" s="49" t="s">
        <v>96</v>
      </c>
      <c r="U418" s="49" t="s">
        <v>97</v>
      </c>
      <c r="V418" s="49" t="s">
        <v>98</v>
      </c>
      <c r="W418" s="49" t="s">
        <v>99</v>
      </c>
      <c r="X418" s="54" t="s">
        <v>58</v>
      </c>
      <c r="Y418" s="49"/>
      <c r="Z418" s="49" t="s">
        <v>59</v>
      </c>
      <c r="AA418" s="54" t="s">
        <v>74</v>
      </c>
      <c r="AB418" s="54"/>
      <c r="AC418" s="49" t="s">
        <v>82</v>
      </c>
      <c r="AD418" s="54" t="s">
        <v>82</v>
      </c>
    </row>
    <row r="419" spans="1:30" s="58" customFormat="1" ht="57" hidden="1" customHeight="1" x14ac:dyDescent="0.25">
      <c r="A419" s="54">
        <f>+SUBTOTAL(3,$B$11:B419)</f>
        <v>0</v>
      </c>
      <c r="B419" s="55" t="s">
        <v>42</v>
      </c>
      <c r="C419" s="54" t="s">
        <v>43</v>
      </c>
      <c r="D419" s="54" t="s">
        <v>44</v>
      </c>
      <c r="E419" s="54" t="s">
        <v>45</v>
      </c>
      <c r="F419" s="56" t="s">
        <v>1826</v>
      </c>
      <c r="G419" s="48">
        <v>45359.640972222223</v>
      </c>
      <c r="H419" s="56" t="s">
        <v>1826</v>
      </c>
      <c r="I419" s="48">
        <v>45359.640972222223</v>
      </c>
      <c r="J419" s="56" t="s">
        <v>1826</v>
      </c>
      <c r="K419" s="48">
        <v>45359.640972222223</v>
      </c>
      <c r="L419" s="100" t="s">
        <v>256</v>
      </c>
      <c r="M419" s="55" t="s">
        <v>48</v>
      </c>
      <c r="N419" s="49" t="s">
        <v>64</v>
      </c>
      <c r="O419" s="49" t="s">
        <v>257</v>
      </c>
      <c r="P419" s="49" t="s">
        <v>258</v>
      </c>
      <c r="Q419" s="50" t="s">
        <v>2137</v>
      </c>
      <c r="R419" s="57"/>
      <c r="S419" s="49" t="s">
        <v>68</v>
      </c>
      <c r="T419" s="49" t="s">
        <v>96</v>
      </c>
      <c r="U419" s="49" t="s">
        <v>97</v>
      </c>
      <c r="V419" s="49" t="s">
        <v>98</v>
      </c>
      <c r="W419" s="49" t="s">
        <v>99</v>
      </c>
      <c r="X419" s="54" t="s">
        <v>58</v>
      </c>
      <c r="Y419" s="49">
        <v>45379.727037037002</v>
      </c>
      <c r="Z419" s="49" t="s">
        <v>105</v>
      </c>
      <c r="AA419" s="54" t="s">
        <v>74</v>
      </c>
      <c r="AB419" s="54"/>
      <c r="AC419" s="49" t="s">
        <v>82</v>
      </c>
      <c r="AD419" s="55" t="s">
        <v>82</v>
      </c>
    </row>
    <row r="420" spans="1:30" s="58" customFormat="1" ht="57" hidden="1" customHeight="1" x14ac:dyDescent="0.25">
      <c r="A420" s="54">
        <f>+SUBTOTAL(3,$B$11:B420)</f>
        <v>0</v>
      </c>
      <c r="B420" s="55" t="s">
        <v>42</v>
      </c>
      <c r="C420" s="54" t="s">
        <v>43</v>
      </c>
      <c r="D420" s="54" t="s">
        <v>44</v>
      </c>
      <c r="E420" s="54" t="s">
        <v>45</v>
      </c>
      <c r="F420" s="56" t="s">
        <v>1827</v>
      </c>
      <c r="G420" s="48">
        <v>45364.642361111109</v>
      </c>
      <c r="H420" s="56" t="s">
        <v>1827</v>
      </c>
      <c r="I420" s="48">
        <v>45364.642361111109</v>
      </c>
      <c r="J420" s="56" t="s">
        <v>1827</v>
      </c>
      <c r="K420" s="48">
        <v>45364.642361111109</v>
      </c>
      <c r="L420" s="100" t="s">
        <v>1207</v>
      </c>
      <c r="M420" s="55" t="s">
        <v>48</v>
      </c>
      <c r="N420" s="49" t="s">
        <v>313</v>
      </c>
      <c r="O420" s="49" t="s">
        <v>1344</v>
      </c>
      <c r="P420" s="49" t="s">
        <v>355</v>
      </c>
      <c r="Q420" s="50" t="s">
        <v>52</v>
      </c>
      <c r="R420" s="57"/>
      <c r="S420" s="49" t="s">
        <v>68</v>
      </c>
      <c r="T420" s="49" t="s">
        <v>69</v>
      </c>
      <c r="U420" s="49" t="s">
        <v>70</v>
      </c>
      <c r="V420" s="49" t="s">
        <v>1452</v>
      </c>
      <c r="W420" s="49" t="s">
        <v>1716</v>
      </c>
      <c r="X420" s="54" t="s">
        <v>58</v>
      </c>
      <c r="Y420" s="49">
        <v>45377.683483795998</v>
      </c>
      <c r="Z420" s="49" t="s">
        <v>59</v>
      </c>
      <c r="AA420" s="54" t="s">
        <v>60</v>
      </c>
      <c r="AB420" s="54"/>
      <c r="AC420" s="49" t="s">
        <v>82</v>
      </c>
      <c r="AD420" s="55" t="s">
        <v>82</v>
      </c>
    </row>
    <row r="421" spans="1:30" s="58" customFormat="1" ht="57" hidden="1" customHeight="1" x14ac:dyDescent="0.25">
      <c r="A421" s="54">
        <f>+SUBTOTAL(3,$B$11:B421)</f>
        <v>0</v>
      </c>
      <c r="B421" s="55" t="s">
        <v>42</v>
      </c>
      <c r="C421" s="54" t="s">
        <v>43</v>
      </c>
      <c r="D421" s="54" t="s">
        <v>44</v>
      </c>
      <c r="E421" s="54" t="s">
        <v>45</v>
      </c>
      <c r="F421" s="56" t="s">
        <v>1828</v>
      </c>
      <c r="G421" s="48">
        <v>45364.533333333333</v>
      </c>
      <c r="H421" s="56" t="s">
        <v>1828</v>
      </c>
      <c r="I421" s="48">
        <v>45364.533333333333</v>
      </c>
      <c r="J421" s="56" t="s">
        <v>1828</v>
      </c>
      <c r="K421" s="48">
        <v>45364.533333333333</v>
      </c>
      <c r="L421" s="100" t="s">
        <v>2170</v>
      </c>
      <c r="M421" s="55" t="s">
        <v>48</v>
      </c>
      <c r="N421" s="49" t="s">
        <v>197</v>
      </c>
      <c r="O421" s="49" t="s">
        <v>198</v>
      </c>
      <c r="P421" s="49" t="s">
        <v>2034</v>
      </c>
      <c r="Q421" s="50" t="s">
        <v>200</v>
      </c>
      <c r="R421" s="57"/>
      <c r="S421" s="49" t="s">
        <v>201</v>
      </c>
      <c r="T421" s="49" t="s">
        <v>202</v>
      </c>
      <c r="U421" s="49" t="s">
        <v>1435</v>
      </c>
      <c r="V421" s="49" t="s">
        <v>2305</v>
      </c>
      <c r="W421" s="49" t="s">
        <v>81</v>
      </c>
      <c r="X421" s="54" t="s">
        <v>58</v>
      </c>
      <c r="Y421" s="49">
        <v>45369.487118056</v>
      </c>
      <c r="Z421" s="49" t="s">
        <v>59</v>
      </c>
      <c r="AA421" s="54" t="s">
        <v>187</v>
      </c>
      <c r="AB421" s="54"/>
      <c r="AC421" s="49" t="s">
        <v>117</v>
      </c>
      <c r="AD421" s="55" t="s">
        <v>117</v>
      </c>
    </row>
    <row r="422" spans="1:30" s="58" customFormat="1" ht="57" hidden="1" customHeight="1" x14ac:dyDescent="0.25">
      <c r="A422" s="54">
        <f>+SUBTOTAL(3,$B$11:B422)</f>
        <v>0</v>
      </c>
      <c r="B422" s="55" t="s">
        <v>42</v>
      </c>
      <c r="C422" s="54" t="s">
        <v>43</v>
      </c>
      <c r="D422" s="54" t="s">
        <v>44</v>
      </c>
      <c r="E422" s="54" t="s">
        <v>45</v>
      </c>
      <c r="F422" s="56" t="s">
        <v>1829</v>
      </c>
      <c r="G422" s="48">
        <v>45352.529166666667</v>
      </c>
      <c r="H422" s="56" t="s">
        <v>1829</v>
      </c>
      <c r="I422" s="48">
        <v>45352.529166666667</v>
      </c>
      <c r="J422" s="56" t="s">
        <v>1829</v>
      </c>
      <c r="K422" s="48">
        <v>45352.529166666667</v>
      </c>
      <c r="L422" s="100" t="s">
        <v>2171</v>
      </c>
      <c r="M422" s="55" t="s">
        <v>48</v>
      </c>
      <c r="N422" s="49" t="s">
        <v>49</v>
      </c>
      <c r="O422" s="49" t="s">
        <v>917</v>
      </c>
      <c r="P422" s="49" t="s">
        <v>2035</v>
      </c>
      <c r="Q422" s="50" t="s">
        <v>52</v>
      </c>
      <c r="R422" s="57"/>
      <c r="S422" s="49" t="s">
        <v>68</v>
      </c>
      <c r="T422" s="49" t="s">
        <v>69</v>
      </c>
      <c r="U422" s="49" t="s">
        <v>396</v>
      </c>
      <c r="V422" s="49" t="s">
        <v>1452</v>
      </c>
      <c r="W422" s="49" t="s">
        <v>1716</v>
      </c>
      <c r="X422" s="54" t="s">
        <v>58</v>
      </c>
      <c r="Y422" s="49">
        <v>45367.661759258997</v>
      </c>
      <c r="Z422" s="49" t="s">
        <v>59</v>
      </c>
      <c r="AA422" s="54" t="s">
        <v>60</v>
      </c>
      <c r="AB422" s="54"/>
      <c r="AC422" s="49" t="s">
        <v>117</v>
      </c>
      <c r="AD422" s="55" t="s">
        <v>117</v>
      </c>
    </row>
    <row r="423" spans="1:30" s="58" customFormat="1" ht="57" hidden="1" customHeight="1" x14ac:dyDescent="0.25">
      <c r="A423" s="54">
        <f>+SUBTOTAL(3,$B$11:B423)</f>
        <v>0</v>
      </c>
      <c r="B423" s="55" t="s">
        <v>42</v>
      </c>
      <c r="C423" s="54" t="s">
        <v>43</v>
      </c>
      <c r="D423" s="54" t="s">
        <v>44</v>
      </c>
      <c r="E423" s="54" t="s">
        <v>45</v>
      </c>
      <c r="F423" s="56" t="s">
        <v>1830</v>
      </c>
      <c r="G423" s="48">
        <v>45353.623611111114</v>
      </c>
      <c r="H423" s="56" t="s">
        <v>1830</v>
      </c>
      <c r="I423" s="48">
        <v>45353.623611111114</v>
      </c>
      <c r="J423" s="56" t="s">
        <v>1830</v>
      </c>
      <c r="K423" s="48">
        <v>45353.623611111114</v>
      </c>
      <c r="L423" s="100" t="s">
        <v>2172</v>
      </c>
      <c r="M423" s="55" t="s">
        <v>48</v>
      </c>
      <c r="N423" s="49" t="s">
        <v>197</v>
      </c>
      <c r="O423" s="49" t="s">
        <v>289</v>
      </c>
      <c r="P423" s="49" t="s">
        <v>1307</v>
      </c>
      <c r="Q423" s="50" t="s">
        <v>239</v>
      </c>
      <c r="R423" s="57"/>
      <c r="S423" s="49" t="s">
        <v>68</v>
      </c>
      <c r="T423" s="49" t="s">
        <v>156</v>
      </c>
      <c r="U423" s="49" t="s">
        <v>157</v>
      </c>
      <c r="V423" s="49" t="s">
        <v>2305</v>
      </c>
      <c r="W423" s="49" t="s">
        <v>81</v>
      </c>
      <c r="X423" s="54" t="s">
        <v>58</v>
      </c>
      <c r="Y423" s="49">
        <v>45357.544895833002</v>
      </c>
      <c r="Z423" s="49" t="s">
        <v>59</v>
      </c>
      <c r="AA423" s="54" t="s">
        <v>74</v>
      </c>
      <c r="AB423" s="54"/>
      <c r="AC423" s="49" t="s">
        <v>117</v>
      </c>
      <c r="AD423" s="55" t="s">
        <v>117</v>
      </c>
    </row>
    <row r="424" spans="1:30" s="58" customFormat="1" ht="57" hidden="1" customHeight="1" x14ac:dyDescent="0.25">
      <c r="A424" s="54">
        <f>+SUBTOTAL(3,$B$11:B424)</f>
        <v>0</v>
      </c>
      <c r="B424" s="55" t="s">
        <v>42</v>
      </c>
      <c r="C424" s="54" t="s">
        <v>43</v>
      </c>
      <c r="D424" s="54" t="s">
        <v>44</v>
      </c>
      <c r="E424" s="54" t="s">
        <v>45</v>
      </c>
      <c r="F424" s="56" t="s">
        <v>1831</v>
      </c>
      <c r="G424" s="48">
        <v>45365.536805555559</v>
      </c>
      <c r="H424" s="56" t="s">
        <v>1831</v>
      </c>
      <c r="I424" s="48">
        <v>45365.536805555559</v>
      </c>
      <c r="J424" s="56" t="s">
        <v>1831</v>
      </c>
      <c r="K424" s="48">
        <v>45365.536805555559</v>
      </c>
      <c r="L424" s="100" t="s">
        <v>2173</v>
      </c>
      <c r="M424" s="55" t="s">
        <v>48</v>
      </c>
      <c r="N424" s="49" t="s">
        <v>197</v>
      </c>
      <c r="O424" s="49" t="s">
        <v>289</v>
      </c>
      <c r="P424" s="49" t="s">
        <v>2036</v>
      </c>
      <c r="Q424" s="50" t="s">
        <v>239</v>
      </c>
      <c r="R424" s="57"/>
      <c r="S424" s="49" t="s">
        <v>68</v>
      </c>
      <c r="T424" s="49" t="s">
        <v>125</v>
      </c>
      <c r="U424" s="49" t="s">
        <v>126</v>
      </c>
      <c r="V424" s="49" t="s">
        <v>80</v>
      </c>
      <c r="W424" s="49" t="s">
        <v>81</v>
      </c>
      <c r="X424" s="54" t="s">
        <v>58</v>
      </c>
      <c r="Y424" s="49">
        <v>45370.531157407</v>
      </c>
      <c r="Z424" s="49" t="s">
        <v>59</v>
      </c>
      <c r="AA424" s="54" t="s">
        <v>74</v>
      </c>
      <c r="AB424" s="54"/>
      <c r="AC424" s="49" t="s">
        <v>82</v>
      </c>
      <c r="AD424" s="55" t="s">
        <v>82</v>
      </c>
    </row>
    <row r="425" spans="1:30" s="58" customFormat="1" ht="57" hidden="1" customHeight="1" x14ac:dyDescent="0.25">
      <c r="A425" s="54">
        <f>+SUBTOTAL(3,$B$11:B425)</f>
        <v>0</v>
      </c>
      <c r="B425" s="55" t="s">
        <v>42</v>
      </c>
      <c r="C425" s="54" t="s">
        <v>43</v>
      </c>
      <c r="D425" s="54" t="s">
        <v>44</v>
      </c>
      <c r="E425" s="54" t="s">
        <v>45</v>
      </c>
      <c r="F425" s="56" t="s">
        <v>1832</v>
      </c>
      <c r="G425" s="48">
        <v>45362.654166666667</v>
      </c>
      <c r="H425" s="56" t="s">
        <v>1832</v>
      </c>
      <c r="I425" s="48">
        <v>45362.654166666667</v>
      </c>
      <c r="J425" s="56" t="s">
        <v>1832</v>
      </c>
      <c r="K425" s="48">
        <v>45362.654166666667</v>
      </c>
      <c r="L425" s="100" t="s">
        <v>2174</v>
      </c>
      <c r="M425" s="55" t="s">
        <v>48</v>
      </c>
      <c r="N425" s="49" t="s">
        <v>197</v>
      </c>
      <c r="O425" s="49" t="s">
        <v>268</v>
      </c>
      <c r="P425" s="49" t="s">
        <v>2037</v>
      </c>
      <c r="Q425" s="50" t="s">
        <v>239</v>
      </c>
      <c r="R425" s="57"/>
      <c r="S425" s="49" t="s">
        <v>68</v>
      </c>
      <c r="T425" s="49" t="s">
        <v>96</v>
      </c>
      <c r="U425" s="49" t="s">
        <v>97</v>
      </c>
      <c r="V425" s="49" t="s">
        <v>2305</v>
      </c>
      <c r="W425" s="49" t="s">
        <v>81</v>
      </c>
      <c r="X425" s="54" t="s">
        <v>58</v>
      </c>
      <c r="Y425" s="49">
        <v>45366.623796296</v>
      </c>
      <c r="Z425" s="49" t="s">
        <v>59</v>
      </c>
      <c r="AA425" s="54" t="s">
        <v>74</v>
      </c>
      <c r="AB425" s="54"/>
      <c r="AC425" s="49" t="s">
        <v>75</v>
      </c>
      <c r="AD425" s="55" t="s">
        <v>75</v>
      </c>
    </row>
    <row r="426" spans="1:30" s="58" customFormat="1" ht="57" hidden="1" customHeight="1" x14ac:dyDescent="0.25">
      <c r="A426" s="54">
        <f>+SUBTOTAL(3,$B$11:B426)</f>
        <v>0</v>
      </c>
      <c r="B426" s="55" t="s">
        <v>42</v>
      </c>
      <c r="C426" s="54" t="s">
        <v>43</v>
      </c>
      <c r="D426" s="54" t="s">
        <v>44</v>
      </c>
      <c r="E426" s="54" t="s">
        <v>45</v>
      </c>
      <c r="F426" s="56" t="s">
        <v>1833</v>
      </c>
      <c r="G426" s="48">
        <v>45367.465277777781</v>
      </c>
      <c r="H426" s="56" t="s">
        <v>1833</v>
      </c>
      <c r="I426" s="48">
        <v>45367.465277777781</v>
      </c>
      <c r="J426" s="56" t="s">
        <v>1833</v>
      </c>
      <c r="K426" s="48">
        <v>45367.465277777781</v>
      </c>
      <c r="L426" s="100" t="s">
        <v>2175</v>
      </c>
      <c r="M426" s="55" t="s">
        <v>48</v>
      </c>
      <c r="N426" s="49" t="s">
        <v>197</v>
      </c>
      <c r="O426" s="49" t="s">
        <v>1304</v>
      </c>
      <c r="P426" s="49" t="s">
        <v>2038</v>
      </c>
      <c r="Q426" s="50" t="s">
        <v>239</v>
      </c>
      <c r="R426" s="57"/>
      <c r="S426" s="49" t="s">
        <v>68</v>
      </c>
      <c r="T426" s="49" t="s">
        <v>167</v>
      </c>
      <c r="U426" s="49" t="s">
        <v>168</v>
      </c>
      <c r="V426" s="49" t="s">
        <v>2305</v>
      </c>
      <c r="W426" s="49" t="s">
        <v>81</v>
      </c>
      <c r="X426" s="54" t="s">
        <v>58</v>
      </c>
      <c r="Y426" s="49">
        <v>45370.650844907002</v>
      </c>
      <c r="Z426" s="49" t="s">
        <v>59</v>
      </c>
      <c r="AA426" s="54" t="s">
        <v>74</v>
      </c>
      <c r="AB426" s="54"/>
      <c r="AC426" s="49" t="s">
        <v>117</v>
      </c>
      <c r="AD426" s="55" t="s">
        <v>117</v>
      </c>
    </row>
    <row r="427" spans="1:30" s="58" customFormat="1" ht="57" hidden="1" customHeight="1" x14ac:dyDescent="0.25">
      <c r="A427" s="54">
        <f>+SUBTOTAL(3,$B$11:B427)</f>
        <v>0</v>
      </c>
      <c r="B427" s="55" t="s">
        <v>42</v>
      </c>
      <c r="C427" s="54" t="s">
        <v>43</v>
      </c>
      <c r="D427" s="54" t="s">
        <v>44</v>
      </c>
      <c r="E427" s="54" t="s">
        <v>45</v>
      </c>
      <c r="F427" s="56" t="s">
        <v>1834</v>
      </c>
      <c r="G427" s="48">
        <v>45364.929166666669</v>
      </c>
      <c r="H427" s="56" t="s">
        <v>1834</v>
      </c>
      <c r="I427" s="48">
        <v>45364.929166666669</v>
      </c>
      <c r="J427" s="56" t="s">
        <v>1834</v>
      </c>
      <c r="K427" s="48">
        <v>45364.929166666669</v>
      </c>
      <c r="L427" s="100" t="s">
        <v>2176</v>
      </c>
      <c r="M427" s="55" t="s">
        <v>48</v>
      </c>
      <c r="N427" s="49" t="s">
        <v>197</v>
      </c>
      <c r="O427" s="49" t="s">
        <v>237</v>
      </c>
      <c r="P427" s="49" t="s">
        <v>2039</v>
      </c>
      <c r="Q427" s="50" t="s">
        <v>239</v>
      </c>
      <c r="R427" s="57"/>
      <c r="S427" s="49" t="s">
        <v>68</v>
      </c>
      <c r="T427" s="49" t="s">
        <v>156</v>
      </c>
      <c r="U427" s="49" t="s">
        <v>157</v>
      </c>
      <c r="V427" s="49" t="s">
        <v>2305</v>
      </c>
      <c r="W427" s="49" t="s">
        <v>81</v>
      </c>
      <c r="X427" s="54" t="s">
        <v>58</v>
      </c>
      <c r="Y427" s="49">
        <v>45370.430740741002</v>
      </c>
      <c r="Z427" s="49" t="s">
        <v>59</v>
      </c>
      <c r="AA427" s="54" t="s">
        <v>74</v>
      </c>
      <c r="AB427" s="54"/>
      <c r="AC427" s="49" t="s">
        <v>117</v>
      </c>
      <c r="AD427" s="55" t="s">
        <v>117</v>
      </c>
    </row>
    <row r="428" spans="1:30" s="58" customFormat="1" ht="57" hidden="1" customHeight="1" x14ac:dyDescent="0.25">
      <c r="A428" s="54">
        <f>+SUBTOTAL(3,$B$11:B428)</f>
        <v>0</v>
      </c>
      <c r="B428" s="55" t="s">
        <v>42</v>
      </c>
      <c r="C428" s="54" t="s">
        <v>43</v>
      </c>
      <c r="D428" s="54" t="s">
        <v>44</v>
      </c>
      <c r="E428" s="54" t="s">
        <v>45</v>
      </c>
      <c r="F428" s="56" t="s">
        <v>1835</v>
      </c>
      <c r="G428" s="48">
        <v>45354.500694444447</v>
      </c>
      <c r="H428" s="56" t="s">
        <v>1835</v>
      </c>
      <c r="I428" s="48">
        <v>45354.500694444447</v>
      </c>
      <c r="J428" s="56" t="s">
        <v>1835</v>
      </c>
      <c r="K428" s="48">
        <v>45354.500694444447</v>
      </c>
      <c r="L428" s="100" t="s">
        <v>1166</v>
      </c>
      <c r="M428" s="55" t="s">
        <v>48</v>
      </c>
      <c r="N428" s="49" t="s">
        <v>197</v>
      </c>
      <c r="O428" s="49" t="s">
        <v>289</v>
      </c>
      <c r="P428" s="49" t="s">
        <v>1303</v>
      </c>
      <c r="Q428" s="50" t="s">
        <v>239</v>
      </c>
      <c r="R428" s="57"/>
      <c r="S428" s="49" t="s">
        <v>68</v>
      </c>
      <c r="T428" s="49" t="s">
        <v>321</v>
      </c>
      <c r="U428" s="49" t="s">
        <v>321</v>
      </c>
      <c r="V428" s="49" t="s">
        <v>71</v>
      </c>
      <c r="W428" s="49" t="s">
        <v>72</v>
      </c>
      <c r="X428" s="54" t="s">
        <v>58</v>
      </c>
      <c r="Y428" s="49">
        <v>45358.611689814999</v>
      </c>
      <c r="Z428" s="49" t="s">
        <v>105</v>
      </c>
      <c r="AA428" s="54" t="s">
        <v>74</v>
      </c>
      <c r="AB428" s="54"/>
      <c r="AC428" s="49" t="s">
        <v>82</v>
      </c>
      <c r="AD428" s="55" t="s">
        <v>82</v>
      </c>
    </row>
    <row r="429" spans="1:30" s="58" customFormat="1" ht="57" hidden="1" customHeight="1" x14ac:dyDescent="0.25">
      <c r="A429" s="54">
        <f>+SUBTOTAL(3,$B$11:B429)</f>
        <v>0</v>
      </c>
      <c r="B429" s="55" t="s">
        <v>42</v>
      </c>
      <c r="C429" s="54" t="s">
        <v>43</v>
      </c>
      <c r="D429" s="54" t="s">
        <v>44</v>
      </c>
      <c r="E429" s="54" t="s">
        <v>45</v>
      </c>
      <c r="F429" s="56" t="s">
        <v>1836</v>
      </c>
      <c r="G429" s="48">
        <v>45358.706250000003</v>
      </c>
      <c r="H429" s="56" t="s">
        <v>1836</v>
      </c>
      <c r="I429" s="48">
        <v>45358.706250000003</v>
      </c>
      <c r="J429" s="56" t="s">
        <v>1836</v>
      </c>
      <c r="K429" s="48">
        <v>45358.706250000003</v>
      </c>
      <c r="L429" s="100" t="s">
        <v>2177</v>
      </c>
      <c r="M429" s="55" t="s">
        <v>48</v>
      </c>
      <c r="N429" s="49" t="s">
        <v>197</v>
      </c>
      <c r="O429" s="49" t="s">
        <v>198</v>
      </c>
      <c r="P429" s="49" t="s">
        <v>2040</v>
      </c>
      <c r="Q429" s="50" t="s">
        <v>239</v>
      </c>
      <c r="R429" s="57"/>
      <c r="S429" s="49" t="s">
        <v>68</v>
      </c>
      <c r="T429" s="49" t="s">
        <v>296</v>
      </c>
      <c r="U429" s="49" t="s">
        <v>297</v>
      </c>
      <c r="V429" s="49" t="s">
        <v>2305</v>
      </c>
      <c r="W429" s="49" t="s">
        <v>81</v>
      </c>
      <c r="X429" s="54" t="s">
        <v>58</v>
      </c>
      <c r="Y429" s="49">
        <v>45370.458298611004</v>
      </c>
      <c r="Z429" s="49" t="s">
        <v>59</v>
      </c>
      <c r="AA429" s="54" t="s">
        <v>74</v>
      </c>
      <c r="AB429" s="54"/>
      <c r="AC429" s="49" t="s">
        <v>117</v>
      </c>
      <c r="AD429" s="55" t="s">
        <v>117</v>
      </c>
    </row>
    <row r="430" spans="1:30" s="58" customFormat="1" ht="57" hidden="1" customHeight="1" x14ac:dyDescent="0.25">
      <c r="A430" s="54">
        <f>+SUBTOTAL(3,$B$11:B430)</f>
        <v>0</v>
      </c>
      <c r="B430" s="55" t="s">
        <v>42</v>
      </c>
      <c r="C430" s="54" t="s">
        <v>43</v>
      </c>
      <c r="D430" s="54" t="s">
        <v>44</v>
      </c>
      <c r="E430" s="54" t="s">
        <v>45</v>
      </c>
      <c r="F430" s="56" t="s">
        <v>1837</v>
      </c>
      <c r="G430" s="48">
        <v>45379.442361111112</v>
      </c>
      <c r="H430" s="56" t="s">
        <v>1837</v>
      </c>
      <c r="I430" s="48">
        <v>45379.442361111112</v>
      </c>
      <c r="J430" s="56" t="s">
        <v>1837</v>
      </c>
      <c r="K430" s="48">
        <v>45379.442361111112</v>
      </c>
      <c r="L430" s="100" t="s">
        <v>2178</v>
      </c>
      <c r="M430" s="55" t="s">
        <v>48</v>
      </c>
      <c r="N430" s="49" t="s">
        <v>197</v>
      </c>
      <c r="O430" s="49" t="s">
        <v>1304</v>
      </c>
      <c r="P430" s="49" t="s">
        <v>1354</v>
      </c>
      <c r="Q430" s="50" t="s">
        <v>239</v>
      </c>
      <c r="R430" s="57"/>
      <c r="S430" s="49" t="s">
        <v>68</v>
      </c>
      <c r="T430" s="49" t="s">
        <v>96</v>
      </c>
      <c r="U430" s="49" t="s">
        <v>2143</v>
      </c>
      <c r="V430" s="49" t="s">
        <v>98</v>
      </c>
      <c r="W430" s="49" t="s">
        <v>99</v>
      </c>
      <c r="X430" s="54" t="s">
        <v>58</v>
      </c>
      <c r="Y430" s="49"/>
      <c r="Z430" s="49" t="s">
        <v>59</v>
      </c>
      <c r="AA430" s="54" t="s">
        <v>74</v>
      </c>
      <c r="AB430" s="54"/>
      <c r="AC430" s="49" t="s">
        <v>82</v>
      </c>
      <c r="AD430" s="49" t="s">
        <v>82</v>
      </c>
    </row>
    <row r="431" spans="1:30" s="58" customFormat="1" ht="57" hidden="1" customHeight="1" x14ac:dyDescent="0.25">
      <c r="A431" s="54">
        <f>+SUBTOTAL(3,$B$11:B431)</f>
        <v>0</v>
      </c>
      <c r="B431" s="55" t="s">
        <v>42</v>
      </c>
      <c r="C431" s="54" t="s">
        <v>43</v>
      </c>
      <c r="D431" s="54" t="s">
        <v>44</v>
      </c>
      <c r="E431" s="54" t="s">
        <v>45</v>
      </c>
      <c r="F431" s="56" t="s">
        <v>1838</v>
      </c>
      <c r="G431" s="48">
        <v>45369.49722222222</v>
      </c>
      <c r="H431" s="56" t="s">
        <v>1838</v>
      </c>
      <c r="I431" s="48">
        <v>45369.49722222222</v>
      </c>
      <c r="J431" s="56" t="s">
        <v>1838</v>
      </c>
      <c r="K431" s="48">
        <v>45369.49722222222</v>
      </c>
      <c r="L431" s="100" t="s">
        <v>2179</v>
      </c>
      <c r="M431" s="55" t="s">
        <v>48</v>
      </c>
      <c r="N431" s="49" t="s">
        <v>197</v>
      </c>
      <c r="O431" s="49" t="s">
        <v>198</v>
      </c>
      <c r="P431" s="49" t="s">
        <v>2041</v>
      </c>
      <c r="Q431" s="50" t="s">
        <v>239</v>
      </c>
      <c r="R431" s="57"/>
      <c r="S431" s="49" t="s">
        <v>201</v>
      </c>
      <c r="T431" s="49" t="s">
        <v>202</v>
      </c>
      <c r="U431" s="49" t="s">
        <v>1435</v>
      </c>
      <c r="V431" s="49" t="s">
        <v>2305</v>
      </c>
      <c r="W431" s="49" t="s">
        <v>81</v>
      </c>
      <c r="X431" s="54" t="s">
        <v>58</v>
      </c>
      <c r="Y431" s="49">
        <v>45371.543113426</v>
      </c>
      <c r="Z431" s="49" t="s">
        <v>59</v>
      </c>
      <c r="AA431" s="54" t="s">
        <v>74</v>
      </c>
      <c r="AB431" s="54"/>
      <c r="AC431" s="49" t="s">
        <v>117</v>
      </c>
      <c r="AD431" s="55" t="s">
        <v>117</v>
      </c>
    </row>
    <row r="432" spans="1:30" s="58" customFormat="1" ht="57" hidden="1" customHeight="1" x14ac:dyDescent="0.25">
      <c r="A432" s="54">
        <f>+SUBTOTAL(3,$B$11:B432)</f>
        <v>0</v>
      </c>
      <c r="B432" s="55" t="s">
        <v>42</v>
      </c>
      <c r="C432" s="54" t="s">
        <v>43</v>
      </c>
      <c r="D432" s="54" t="s">
        <v>44</v>
      </c>
      <c r="E432" s="54" t="s">
        <v>45</v>
      </c>
      <c r="F432" s="56" t="s">
        <v>1839</v>
      </c>
      <c r="G432" s="48">
        <v>45379.818055555559</v>
      </c>
      <c r="H432" s="56" t="s">
        <v>1839</v>
      </c>
      <c r="I432" s="48">
        <v>45379.818055555559</v>
      </c>
      <c r="J432" s="56" t="s">
        <v>1839</v>
      </c>
      <c r="K432" s="48">
        <v>45379.818055555559</v>
      </c>
      <c r="L432" s="100" t="s">
        <v>2180</v>
      </c>
      <c r="M432" s="55" t="s">
        <v>48</v>
      </c>
      <c r="N432" s="49" t="s">
        <v>197</v>
      </c>
      <c r="O432" s="49" t="s">
        <v>237</v>
      </c>
      <c r="P432" s="49" t="s">
        <v>1326</v>
      </c>
      <c r="Q432" s="50" t="s">
        <v>239</v>
      </c>
      <c r="R432" s="57"/>
      <c r="S432" s="49" t="s">
        <v>68</v>
      </c>
      <c r="T432" s="49" t="s">
        <v>156</v>
      </c>
      <c r="U432" s="49" t="s">
        <v>157</v>
      </c>
      <c r="V432" s="49" t="s">
        <v>1452</v>
      </c>
      <c r="W432" s="49" t="s">
        <v>1716</v>
      </c>
      <c r="X432" s="54" t="s">
        <v>58</v>
      </c>
      <c r="Y432" s="49"/>
      <c r="Z432" s="49" t="s">
        <v>59</v>
      </c>
      <c r="AA432" s="54" t="s">
        <v>74</v>
      </c>
      <c r="AB432" s="54"/>
      <c r="AC432" s="49" t="s">
        <v>75</v>
      </c>
      <c r="AD432" s="49" t="s">
        <v>75</v>
      </c>
    </row>
    <row r="433" spans="1:30" s="58" customFormat="1" ht="57" hidden="1" customHeight="1" x14ac:dyDescent="0.25">
      <c r="A433" s="54">
        <f>+SUBTOTAL(3,$B$11:B433)</f>
        <v>0</v>
      </c>
      <c r="B433" s="55" t="s">
        <v>42</v>
      </c>
      <c r="C433" s="54" t="s">
        <v>43</v>
      </c>
      <c r="D433" s="54" t="s">
        <v>44</v>
      </c>
      <c r="E433" s="54" t="s">
        <v>45</v>
      </c>
      <c r="F433" s="56" t="s">
        <v>1840</v>
      </c>
      <c r="G433" s="48">
        <v>45352.654166666667</v>
      </c>
      <c r="H433" s="56" t="s">
        <v>1840</v>
      </c>
      <c r="I433" s="48">
        <v>45352.654166666667</v>
      </c>
      <c r="J433" s="56" t="s">
        <v>1840</v>
      </c>
      <c r="K433" s="48">
        <v>45352.654166666667</v>
      </c>
      <c r="L433" s="100" t="s">
        <v>2181</v>
      </c>
      <c r="M433" s="55" t="s">
        <v>48</v>
      </c>
      <c r="N433" s="49" t="s">
        <v>709</v>
      </c>
      <c r="O433" s="49" t="s">
        <v>710</v>
      </c>
      <c r="P433" s="49" t="s">
        <v>2042</v>
      </c>
      <c r="Q433" s="50" t="s">
        <v>52</v>
      </c>
      <c r="R433" s="57"/>
      <c r="S433" s="49" t="s">
        <v>68</v>
      </c>
      <c r="T433" s="49" t="s">
        <v>156</v>
      </c>
      <c r="U433" s="49" t="s">
        <v>157</v>
      </c>
      <c r="V433" s="49" t="s">
        <v>248</v>
      </c>
      <c r="W433" s="49" t="s">
        <v>2306</v>
      </c>
      <c r="X433" s="54" t="s">
        <v>58</v>
      </c>
      <c r="Y433" s="49">
        <v>45370.624756944002</v>
      </c>
      <c r="Z433" s="49" t="s">
        <v>105</v>
      </c>
      <c r="AA433" s="54" t="s">
        <v>60</v>
      </c>
      <c r="AB433" s="54"/>
      <c r="AC433" s="49" t="s">
        <v>61</v>
      </c>
      <c r="AD433" s="55" t="s">
        <v>61</v>
      </c>
    </row>
    <row r="434" spans="1:30" s="58" customFormat="1" ht="57" hidden="1" customHeight="1" x14ac:dyDescent="0.25">
      <c r="A434" s="54">
        <f>+SUBTOTAL(3,$B$11:B434)</f>
        <v>0</v>
      </c>
      <c r="B434" s="55" t="s">
        <v>42</v>
      </c>
      <c r="C434" s="54" t="s">
        <v>43</v>
      </c>
      <c r="D434" s="54" t="s">
        <v>44</v>
      </c>
      <c r="E434" s="54" t="s">
        <v>45</v>
      </c>
      <c r="F434" s="56" t="s">
        <v>1842</v>
      </c>
      <c r="G434" s="48">
        <v>45353.638888888891</v>
      </c>
      <c r="H434" s="56" t="s">
        <v>1842</v>
      </c>
      <c r="I434" s="48">
        <v>45353.638888888891</v>
      </c>
      <c r="J434" s="56" t="s">
        <v>1842</v>
      </c>
      <c r="K434" s="48">
        <v>45353.638888888891</v>
      </c>
      <c r="L434" s="100" t="s">
        <v>2182</v>
      </c>
      <c r="M434" s="55" t="s">
        <v>48</v>
      </c>
      <c r="N434" s="49" t="s">
        <v>242</v>
      </c>
      <c r="O434" s="49" t="s">
        <v>2043</v>
      </c>
      <c r="P434" s="49" t="s">
        <v>234</v>
      </c>
      <c r="Q434" s="50" t="s">
        <v>338</v>
      </c>
      <c r="R434" s="57"/>
      <c r="S434" s="49" t="s">
        <v>68</v>
      </c>
      <c r="T434" s="49" t="s">
        <v>96</v>
      </c>
      <c r="U434" s="49" t="s">
        <v>97</v>
      </c>
      <c r="V434" s="49" t="s">
        <v>98</v>
      </c>
      <c r="W434" s="49" t="s">
        <v>99</v>
      </c>
      <c r="X434" s="54" t="s">
        <v>58</v>
      </c>
      <c r="Y434" s="49">
        <v>45364.700370370003</v>
      </c>
      <c r="Z434" s="49" t="s">
        <v>59</v>
      </c>
      <c r="AA434" s="54" t="s">
        <v>74</v>
      </c>
      <c r="AB434" s="54"/>
      <c r="AC434" s="49" t="s">
        <v>75</v>
      </c>
      <c r="AD434" s="55" t="s">
        <v>75</v>
      </c>
    </row>
    <row r="435" spans="1:30" s="58" customFormat="1" ht="57" hidden="1" customHeight="1" x14ac:dyDescent="0.25">
      <c r="A435" s="54">
        <f>+SUBTOTAL(3,$B$11:B435)</f>
        <v>0</v>
      </c>
      <c r="B435" s="55" t="s">
        <v>42</v>
      </c>
      <c r="C435" s="54" t="s">
        <v>43</v>
      </c>
      <c r="D435" s="54" t="s">
        <v>44</v>
      </c>
      <c r="E435" s="54" t="s">
        <v>45</v>
      </c>
      <c r="F435" s="56" t="s">
        <v>1843</v>
      </c>
      <c r="G435" s="48">
        <v>45364.620138888888</v>
      </c>
      <c r="H435" s="56" t="s">
        <v>1843</v>
      </c>
      <c r="I435" s="48">
        <v>45364.620138888888</v>
      </c>
      <c r="J435" s="56" t="s">
        <v>1843</v>
      </c>
      <c r="K435" s="48">
        <v>45364.620138888888</v>
      </c>
      <c r="L435" s="100" t="s">
        <v>2183</v>
      </c>
      <c r="M435" s="55" t="s">
        <v>111</v>
      </c>
      <c r="N435" s="49" t="s">
        <v>242</v>
      </c>
      <c r="O435" s="49" t="s">
        <v>1702</v>
      </c>
      <c r="P435" s="49" t="s">
        <v>2044</v>
      </c>
      <c r="Q435" s="50" t="s">
        <v>338</v>
      </c>
      <c r="R435" s="57"/>
      <c r="S435" s="49" t="s">
        <v>68</v>
      </c>
      <c r="T435" s="49" t="s">
        <v>137</v>
      </c>
      <c r="U435" s="49" t="s">
        <v>564</v>
      </c>
      <c r="V435" s="49" t="s">
        <v>270</v>
      </c>
      <c r="W435" s="49" t="s">
        <v>271</v>
      </c>
      <c r="X435" s="54" t="s">
        <v>58</v>
      </c>
      <c r="Y435" s="49">
        <v>45371.396851851998</v>
      </c>
      <c r="Z435" s="49" t="s">
        <v>59</v>
      </c>
      <c r="AA435" s="54" t="s">
        <v>74</v>
      </c>
      <c r="AB435" s="54"/>
      <c r="AC435" s="49" t="s">
        <v>117</v>
      </c>
      <c r="AD435" s="55" t="s">
        <v>117</v>
      </c>
    </row>
    <row r="436" spans="1:30" s="58" customFormat="1" ht="57" hidden="1" customHeight="1" x14ac:dyDescent="0.25">
      <c r="A436" s="54">
        <f>+SUBTOTAL(3,$B$11:B436)</f>
        <v>0</v>
      </c>
      <c r="B436" s="55" t="s">
        <v>42</v>
      </c>
      <c r="C436" s="54" t="s">
        <v>43</v>
      </c>
      <c r="D436" s="54" t="s">
        <v>44</v>
      </c>
      <c r="E436" s="54" t="s">
        <v>45</v>
      </c>
      <c r="F436" s="56" t="s">
        <v>1844</v>
      </c>
      <c r="G436" s="48">
        <v>45357.443055555559</v>
      </c>
      <c r="H436" s="56" t="s">
        <v>1844</v>
      </c>
      <c r="I436" s="48">
        <v>45357.443055555559</v>
      </c>
      <c r="J436" s="56" t="s">
        <v>1844</v>
      </c>
      <c r="K436" s="48">
        <v>45357.443055555559</v>
      </c>
      <c r="L436" s="100" t="s">
        <v>307</v>
      </c>
      <c r="M436" s="55" t="s">
        <v>48</v>
      </c>
      <c r="N436" s="49" t="s">
        <v>242</v>
      </c>
      <c r="O436" s="49" t="s">
        <v>308</v>
      </c>
      <c r="P436" s="49" t="s">
        <v>309</v>
      </c>
      <c r="Q436" s="50" t="s">
        <v>338</v>
      </c>
      <c r="R436" s="57"/>
      <c r="S436" s="49" t="s">
        <v>68</v>
      </c>
      <c r="T436" s="49" t="s">
        <v>156</v>
      </c>
      <c r="U436" s="49" t="s">
        <v>157</v>
      </c>
      <c r="V436" s="49" t="s">
        <v>1452</v>
      </c>
      <c r="W436" s="49" t="s">
        <v>1716</v>
      </c>
      <c r="X436" s="54" t="s">
        <v>58</v>
      </c>
      <c r="Y436" s="49">
        <v>45362.472673611002</v>
      </c>
      <c r="Z436" s="49" t="s">
        <v>105</v>
      </c>
      <c r="AA436" s="54" t="s">
        <v>74</v>
      </c>
      <c r="AB436" s="54"/>
      <c r="AC436" s="49" t="s">
        <v>61</v>
      </c>
      <c r="AD436" s="55" t="s">
        <v>61</v>
      </c>
    </row>
    <row r="437" spans="1:30" s="58" customFormat="1" ht="57" hidden="1" customHeight="1" x14ac:dyDescent="0.25">
      <c r="A437" s="54">
        <f>+SUBTOTAL(3,$B$11:B437)</f>
        <v>0</v>
      </c>
      <c r="B437" s="55" t="s">
        <v>42</v>
      </c>
      <c r="C437" s="54" t="s">
        <v>43</v>
      </c>
      <c r="D437" s="54" t="s">
        <v>44</v>
      </c>
      <c r="E437" s="54" t="s">
        <v>45</v>
      </c>
      <c r="F437" s="56" t="s">
        <v>1845</v>
      </c>
      <c r="G437" s="48">
        <v>45353.112500000003</v>
      </c>
      <c r="H437" s="56" t="s">
        <v>1845</v>
      </c>
      <c r="I437" s="48">
        <v>45353.112500000003</v>
      </c>
      <c r="J437" s="56" t="s">
        <v>1845</v>
      </c>
      <c r="K437" s="48">
        <v>45353.112500000003</v>
      </c>
      <c r="L437" s="100" t="s">
        <v>2184</v>
      </c>
      <c r="M437" s="55" t="s">
        <v>48</v>
      </c>
      <c r="N437" s="49" t="s">
        <v>242</v>
      </c>
      <c r="O437" s="49" t="s">
        <v>2043</v>
      </c>
      <c r="P437" s="49" t="s">
        <v>2045</v>
      </c>
      <c r="Q437" s="50" t="s">
        <v>338</v>
      </c>
      <c r="R437" s="57"/>
      <c r="S437" s="49" t="s">
        <v>68</v>
      </c>
      <c r="T437" s="49" t="s">
        <v>125</v>
      </c>
      <c r="U437" s="49" t="s">
        <v>349</v>
      </c>
      <c r="V437" s="49" t="s">
        <v>80</v>
      </c>
      <c r="W437" s="49" t="s">
        <v>81</v>
      </c>
      <c r="X437" s="54" t="s">
        <v>58</v>
      </c>
      <c r="Y437" s="49">
        <v>45358.776990740997</v>
      </c>
      <c r="Z437" s="49" t="s">
        <v>59</v>
      </c>
      <c r="AA437" s="54" t="s">
        <v>74</v>
      </c>
      <c r="AB437" s="54"/>
      <c r="AC437" s="49" t="s">
        <v>82</v>
      </c>
      <c r="AD437" s="55" t="s">
        <v>82</v>
      </c>
    </row>
    <row r="438" spans="1:30" s="58" customFormat="1" ht="57" hidden="1" customHeight="1" x14ac:dyDescent="0.25">
      <c r="A438" s="54">
        <f>+SUBTOTAL(3,$B$11:B438)</f>
        <v>0</v>
      </c>
      <c r="B438" s="55" t="s">
        <v>42</v>
      </c>
      <c r="C438" s="54" t="s">
        <v>43</v>
      </c>
      <c r="D438" s="54" t="s">
        <v>44</v>
      </c>
      <c r="E438" s="54" t="s">
        <v>45</v>
      </c>
      <c r="F438" s="56" t="s">
        <v>1846</v>
      </c>
      <c r="G438" s="48">
        <v>45367.093055555553</v>
      </c>
      <c r="H438" s="56" t="s">
        <v>1846</v>
      </c>
      <c r="I438" s="48">
        <v>45367.093055555553</v>
      </c>
      <c r="J438" s="56" t="s">
        <v>1846</v>
      </c>
      <c r="K438" s="48">
        <v>45367.093055555553</v>
      </c>
      <c r="L438" s="100" t="s">
        <v>307</v>
      </c>
      <c r="M438" s="55" t="s">
        <v>48</v>
      </c>
      <c r="N438" s="49" t="s">
        <v>242</v>
      </c>
      <c r="O438" s="49" t="s">
        <v>308</v>
      </c>
      <c r="P438" s="49" t="s">
        <v>309</v>
      </c>
      <c r="Q438" s="50" t="s">
        <v>326</v>
      </c>
      <c r="R438" s="57"/>
      <c r="S438" s="49" t="s">
        <v>68</v>
      </c>
      <c r="T438" s="49" t="s">
        <v>156</v>
      </c>
      <c r="U438" s="49" t="s">
        <v>157</v>
      </c>
      <c r="V438" s="49" t="s">
        <v>1452</v>
      </c>
      <c r="W438" s="49" t="s">
        <v>1716</v>
      </c>
      <c r="X438" s="54" t="s">
        <v>58</v>
      </c>
      <c r="Y438" s="49">
        <v>45371.558009259003</v>
      </c>
      <c r="Z438" s="49" t="s">
        <v>105</v>
      </c>
      <c r="AA438" s="54" t="s">
        <v>74</v>
      </c>
      <c r="AB438" s="54"/>
      <c r="AC438" s="49" t="s">
        <v>61</v>
      </c>
      <c r="AD438" s="55" t="s">
        <v>61</v>
      </c>
    </row>
    <row r="439" spans="1:30" s="58" customFormat="1" ht="57" hidden="1" customHeight="1" x14ac:dyDescent="0.25">
      <c r="A439" s="54">
        <f>+SUBTOTAL(3,$B$11:B439)</f>
        <v>0</v>
      </c>
      <c r="B439" s="55" t="s">
        <v>42</v>
      </c>
      <c r="C439" s="54" t="s">
        <v>43</v>
      </c>
      <c r="D439" s="54" t="s">
        <v>44</v>
      </c>
      <c r="E439" s="54" t="s">
        <v>45</v>
      </c>
      <c r="F439" s="56" t="s">
        <v>1847</v>
      </c>
      <c r="G439" s="48">
        <v>45368.753472222219</v>
      </c>
      <c r="H439" s="56" t="s">
        <v>1847</v>
      </c>
      <c r="I439" s="48">
        <v>45368.753472222219</v>
      </c>
      <c r="J439" s="56" t="s">
        <v>1847</v>
      </c>
      <c r="K439" s="48">
        <v>45368.753472222219</v>
      </c>
      <c r="L439" s="100" t="s">
        <v>2185</v>
      </c>
      <c r="M439" s="55" t="s">
        <v>48</v>
      </c>
      <c r="N439" s="49" t="s">
        <v>242</v>
      </c>
      <c r="O439" s="49" t="s">
        <v>324</v>
      </c>
      <c r="P439" s="49" t="s">
        <v>415</v>
      </c>
      <c r="Q439" s="50" t="s">
        <v>338</v>
      </c>
      <c r="R439" s="57"/>
      <c r="S439" s="49" t="s">
        <v>68</v>
      </c>
      <c r="T439" s="49" t="s">
        <v>69</v>
      </c>
      <c r="U439" s="49" t="s">
        <v>2144</v>
      </c>
      <c r="V439" s="49" t="s">
        <v>2305</v>
      </c>
      <c r="W439" s="49" t="s">
        <v>81</v>
      </c>
      <c r="X439" s="54" t="s">
        <v>58</v>
      </c>
      <c r="Y439" s="49">
        <v>45371.394768519</v>
      </c>
      <c r="Z439" s="49" t="s">
        <v>59</v>
      </c>
      <c r="AA439" s="54" t="s">
        <v>74</v>
      </c>
      <c r="AB439" s="54"/>
      <c r="AC439" s="49" t="s">
        <v>117</v>
      </c>
      <c r="AD439" s="55" t="s">
        <v>117</v>
      </c>
    </row>
    <row r="440" spans="1:30" s="58" customFormat="1" ht="57" hidden="1" customHeight="1" x14ac:dyDescent="0.25">
      <c r="A440" s="54">
        <f>+SUBTOTAL(3,$B$11:B440)</f>
        <v>0</v>
      </c>
      <c r="B440" s="55" t="s">
        <v>42</v>
      </c>
      <c r="C440" s="54" t="s">
        <v>43</v>
      </c>
      <c r="D440" s="54" t="s">
        <v>44</v>
      </c>
      <c r="E440" s="54" t="s">
        <v>45</v>
      </c>
      <c r="F440" s="56" t="s">
        <v>1848</v>
      </c>
      <c r="G440" s="48">
        <v>45379.459722222222</v>
      </c>
      <c r="H440" s="56" t="s">
        <v>1848</v>
      </c>
      <c r="I440" s="48">
        <v>45379.459722222222</v>
      </c>
      <c r="J440" s="56" t="s">
        <v>1848</v>
      </c>
      <c r="K440" s="48">
        <v>45379.459722222222</v>
      </c>
      <c r="L440" s="100" t="s">
        <v>2186</v>
      </c>
      <c r="M440" s="55" t="s">
        <v>48</v>
      </c>
      <c r="N440" s="49" t="s">
        <v>242</v>
      </c>
      <c r="O440" s="49" t="s">
        <v>308</v>
      </c>
      <c r="P440" s="49" t="s">
        <v>309</v>
      </c>
      <c r="Q440" s="50" t="s">
        <v>338</v>
      </c>
      <c r="R440" s="57"/>
      <c r="S440" s="49" t="s">
        <v>68</v>
      </c>
      <c r="T440" s="49" t="s">
        <v>125</v>
      </c>
      <c r="U440" s="49" t="s">
        <v>126</v>
      </c>
      <c r="V440" s="49" t="s">
        <v>80</v>
      </c>
      <c r="W440" s="49" t="s">
        <v>81</v>
      </c>
      <c r="X440" s="54" t="s">
        <v>58</v>
      </c>
      <c r="Y440" s="49"/>
      <c r="Z440" s="49" t="s">
        <v>59</v>
      </c>
      <c r="AA440" s="54" t="s">
        <v>74</v>
      </c>
      <c r="AB440" s="54"/>
      <c r="AC440" s="49" t="s">
        <v>75</v>
      </c>
      <c r="AD440" s="49" t="s">
        <v>75</v>
      </c>
    </row>
    <row r="441" spans="1:30" s="58" customFormat="1" ht="57" hidden="1" customHeight="1" x14ac:dyDescent="0.25">
      <c r="A441" s="54">
        <f>+SUBTOTAL(3,$B$11:B441)</f>
        <v>0</v>
      </c>
      <c r="B441" s="55" t="s">
        <v>42</v>
      </c>
      <c r="C441" s="54" t="s">
        <v>43</v>
      </c>
      <c r="D441" s="54" t="s">
        <v>44</v>
      </c>
      <c r="E441" s="54" t="s">
        <v>45</v>
      </c>
      <c r="F441" s="56" t="s">
        <v>1849</v>
      </c>
      <c r="G441" s="48">
        <v>45365.550694444442</v>
      </c>
      <c r="H441" s="56" t="s">
        <v>1849</v>
      </c>
      <c r="I441" s="48">
        <v>45365.550694444442</v>
      </c>
      <c r="J441" s="56" t="s">
        <v>1849</v>
      </c>
      <c r="K441" s="48">
        <v>45365.550694444442</v>
      </c>
      <c r="L441" s="100" t="s">
        <v>2187</v>
      </c>
      <c r="M441" s="55" t="s">
        <v>48</v>
      </c>
      <c r="N441" s="49" t="s">
        <v>242</v>
      </c>
      <c r="O441" s="49" t="s">
        <v>308</v>
      </c>
      <c r="P441" s="49" t="s">
        <v>1314</v>
      </c>
      <c r="Q441" s="50" t="s">
        <v>338</v>
      </c>
      <c r="R441" s="57"/>
      <c r="S441" s="49" t="s">
        <v>68</v>
      </c>
      <c r="T441" s="49" t="s">
        <v>69</v>
      </c>
      <c r="U441" s="49" t="s">
        <v>89</v>
      </c>
      <c r="V441" s="49" t="s">
        <v>2305</v>
      </c>
      <c r="W441" s="49" t="s">
        <v>81</v>
      </c>
      <c r="X441" s="54" t="s">
        <v>58</v>
      </c>
      <c r="Y441" s="49">
        <v>45378.509039352</v>
      </c>
      <c r="Z441" s="49" t="s">
        <v>105</v>
      </c>
      <c r="AA441" s="54" t="s">
        <v>74</v>
      </c>
      <c r="AB441" s="54"/>
      <c r="AC441" s="49" t="s">
        <v>75</v>
      </c>
      <c r="AD441" s="55" t="s">
        <v>75</v>
      </c>
    </row>
    <row r="442" spans="1:30" s="58" customFormat="1" ht="57" hidden="1" customHeight="1" x14ac:dyDescent="0.25">
      <c r="A442" s="54">
        <f>+SUBTOTAL(3,$B$11:B442)</f>
        <v>0</v>
      </c>
      <c r="B442" s="55" t="s">
        <v>42</v>
      </c>
      <c r="C442" s="54" t="s">
        <v>43</v>
      </c>
      <c r="D442" s="54" t="s">
        <v>44</v>
      </c>
      <c r="E442" s="54" t="s">
        <v>45</v>
      </c>
      <c r="F442" s="56" t="s">
        <v>1850</v>
      </c>
      <c r="G442" s="48">
        <v>45375.959722222222</v>
      </c>
      <c r="H442" s="56" t="s">
        <v>1850</v>
      </c>
      <c r="I442" s="48">
        <v>45375.959722222222</v>
      </c>
      <c r="J442" s="56" t="s">
        <v>1850</v>
      </c>
      <c r="K442" s="48">
        <v>45375.959722222222</v>
      </c>
      <c r="L442" s="100" t="s">
        <v>307</v>
      </c>
      <c r="M442" s="55" t="s">
        <v>48</v>
      </c>
      <c r="N442" s="49" t="s">
        <v>242</v>
      </c>
      <c r="O442" s="49" t="s">
        <v>308</v>
      </c>
      <c r="P442" s="49" t="s">
        <v>309</v>
      </c>
      <c r="Q442" s="50" t="s">
        <v>326</v>
      </c>
      <c r="R442" s="57"/>
      <c r="S442" s="49" t="s">
        <v>68</v>
      </c>
      <c r="T442" s="49" t="s">
        <v>156</v>
      </c>
      <c r="U442" s="49" t="s">
        <v>157</v>
      </c>
      <c r="V442" s="49" t="s">
        <v>1452</v>
      </c>
      <c r="W442" s="49" t="s">
        <v>1716</v>
      </c>
      <c r="X442" s="54" t="s">
        <v>58</v>
      </c>
      <c r="Y442" s="49">
        <v>45376.510451388996</v>
      </c>
      <c r="Z442" s="49" t="s">
        <v>105</v>
      </c>
      <c r="AA442" s="54" t="s">
        <v>74</v>
      </c>
      <c r="AB442" s="54"/>
      <c r="AC442" s="49" t="s">
        <v>61</v>
      </c>
      <c r="AD442" s="55" t="s">
        <v>61</v>
      </c>
    </row>
    <row r="443" spans="1:30" s="58" customFormat="1" ht="57" hidden="1" customHeight="1" x14ac:dyDescent="0.25">
      <c r="A443" s="54">
        <f>+SUBTOTAL(3,$B$11:B443)</f>
        <v>0</v>
      </c>
      <c r="B443" s="55" t="s">
        <v>42</v>
      </c>
      <c r="C443" s="54" t="s">
        <v>43</v>
      </c>
      <c r="D443" s="54" t="s">
        <v>44</v>
      </c>
      <c r="E443" s="54" t="s">
        <v>45</v>
      </c>
      <c r="F443" s="56" t="s">
        <v>1851</v>
      </c>
      <c r="G443" s="48">
        <v>45364.625</v>
      </c>
      <c r="H443" s="56" t="s">
        <v>1851</v>
      </c>
      <c r="I443" s="48">
        <v>45364.625</v>
      </c>
      <c r="J443" s="56" t="s">
        <v>1851</v>
      </c>
      <c r="K443" s="48">
        <v>45364.625</v>
      </c>
      <c r="L443" s="100" t="s">
        <v>2183</v>
      </c>
      <c r="M443" s="55" t="s">
        <v>111</v>
      </c>
      <c r="N443" s="49" t="s">
        <v>242</v>
      </c>
      <c r="O443" s="49" t="s">
        <v>1702</v>
      </c>
      <c r="P443" s="49" t="s">
        <v>2044</v>
      </c>
      <c r="Q443" s="50" t="s">
        <v>338</v>
      </c>
      <c r="R443" s="57"/>
      <c r="S443" s="49" t="s">
        <v>68</v>
      </c>
      <c r="T443" s="49" t="s">
        <v>137</v>
      </c>
      <c r="U443" s="49" t="s">
        <v>564</v>
      </c>
      <c r="V443" s="49" t="s">
        <v>1452</v>
      </c>
      <c r="W443" s="49" t="s">
        <v>1716</v>
      </c>
      <c r="X443" s="54" t="s">
        <v>58</v>
      </c>
      <c r="Y443" s="49">
        <v>45378.734351851999</v>
      </c>
      <c r="Z443" s="49" t="s">
        <v>105</v>
      </c>
      <c r="AA443" s="54" t="s">
        <v>74</v>
      </c>
      <c r="AB443" s="54"/>
      <c r="AC443" s="49" t="s">
        <v>117</v>
      </c>
      <c r="AD443" s="55" t="s">
        <v>117</v>
      </c>
    </row>
    <row r="444" spans="1:30" s="58" customFormat="1" ht="57" hidden="1" customHeight="1" x14ac:dyDescent="0.25">
      <c r="A444" s="54">
        <f>+SUBTOTAL(3,$B$11:B444)</f>
        <v>0</v>
      </c>
      <c r="B444" s="55" t="s">
        <v>42</v>
      </c>
      <c r="C444" s="54" t="s">
        <v>43</v>
      </c>
      <c r="D444" s="54" t="s">
        <v>44</v>
      </c>
      <c r="E444" s="54" t="s">
        <v>45</v>
      </c>
      <c r="F444" s="56" t="s">
        <v>1852</v>
      </c>
      <c r="G444" s="48">
        <v>45379.765277777777</v>
      </c>
      <c r="H444" s="56" t="s">
        <v>1852</v>
      </c>
      <c r="I444" s="48">
        <v>45379.765277777777</v>
      </c>
      <c r="J444" s="56" t="s">
        <v>1852</v>
      </c>
      <c r="K444" s="48">
        <v>45379.765277777777</v>
      </c>
      <c r="L444" s="100" t="s">
        <v>2188</v>
      </c>
      <c r="M444" s="55" t="s">
        <v>48</v>
      </c>
      <c r="N444" s="49" t="s">
        <v>242</v>
      </c>
      <c r="O444" s="49" t="s">
        <v>409</v>
      </c>
      <c r="P444" s="49" t="s">
        <v>2046</v>
      </c>
      <c r="Q444" s="50" t="s">
        <v>338</v>
      </c>
      <c r="R444" s="57"/>
      <c r="S444" s="49" t="s">
        <v>68</v>
      </c>
      <c r="T444" s="49" t="s">
        <v>69</v>
      </c>
      <c r="U444" s="49" t="s">
        <v>79</v>
      </c>
      <c r="V444" s="49" t="s">
        <v>98</v>
      </c>
      <c r="W444" s="49" t="s">
        <v>99</v>
      </c>
      <c r="X444" s="54" t="s">
        <v>58</v>
      </c>
      <c r="Y444" s="49"/>
      <c r="Z444" s="49" t="s">
        <v>59</v>
      </c>
      <c r="AA444" s="54" t="s">
        <v>74</v>
      </c>
      <c r="AB444" s="54"/>
      <c r="AC444" s="49" t="s">
        <v>117</v>
      </c>
      <c r="AD444" s="49" t="s">
        <v>117</v>
      </c>
    </row>
    <row r="445" spans="1:30" s="58" customFormat="1" ht="57" hidden="1" customHeight="1" x14ac:dyDescent="0.25">
      <c r="A445" s="54">
        <f>+SUBTOTAL(3,$B$11:B445)</f>
        <v>0</v>
      </c>
      <c r="B445" s="55" t="s">
        <v>42</v>
      </c>
      <c r="C445" s="54" t="s">
        <v>43</v>
      </c>
      <c r="D445" s="54" t="s">
        <v>44</v>
      </c>
      <c r="E445" s="54" t="s">
        <v>45</v>
      </c>
      <c r="F445" s="56" t="s">
        <v>1854</v>
      </c>
      <c r="G445" s="48">
        <v>45358.310416666667</v>
      </c>
      <c r="H445" s="56" t="s">
        <v>1854</v>
      </c>
      <c r="I445" s="48">
        <v>45358.310416666667</v>
      </c>
      <c r="J445" s="56" t="s">
        <v>1854</v>
      </c>
      <c r="K445" s="48">
        <v>45358.310416666667</v>
      </c>
      <c r="L445" s="100" t="s">
        <v>2189</v>
      </c>
      <c r="M445" s="55" t="s">
        <v>48</v>
      </c>
      <c r="N445" s="49" t="s">
        <v>191</v>
      </c>
      <c r="O445" s="49" t="s">
        <v>332</v>
      </c>
      <c r="P445" s="49" t="s">
        <v>2047</v>
      </c>
      <c r="Q445" s="50" t="s">
        <v>320</v>
      </c>
      <c r="R445" s="57"/>
      <c r="S445" s="49" t="s">
        <v>68</v>
      </c>
      <c r="T445" s="49" t="s">
        <v>69</v>
      </c>
      <c r="U445" s="49" t="s">
        <v>70</v>
      </c>
      <c r="V445" s="49" t="s">
        <v>1452</v>
      </c>
      <c r="W445" s="49" t="s">
        <v>1716</v>
      </c>
      <c r="X445" s="54" t="s">
        <v>58</v>
      </c>
      <c r="Y445" s="49">
        <v>45365.676145833</v>
      </c>
      <c r="Z445" s="49" t="s">
        <v>59</v>
      </c>
      <c r="AA445" s="54" t="s">
        <v>74</v>
      </c>
      <c r="AB445" s="54"/>
      <c r="AC445" s="49" t="s">
        <v>82</v>
      </c>
      <c r="AD445" s="55" t="s">
        <v>82</v>
      </c>
    </row>
    <row r="446" spans="1:30" s="58" customFormat="1" ht="57" hidden="1" customHeight="1" x14ac:dyDescent="0.25">
      <c r="A446" s="54">
        <f>+SUBTOTAL(3,$B$11:B446)</f>
        <v>0</v>
      </c>
      <c r="B446" s="55" t="s">
        <v>42</v>
      </c>
      <c r="C446" s="54" t="s">
        <v>43</v>
      </c>
      <c r="D446" s="54" t="s">
        <v>44</v>
      </c>
      <c r="E446" s="54" t="s">
        <v>45</v>
      </c>
      <c r="F446" s="56" t="s">
        <v>1866</v>
      </c>
      <c r="G446" s="48">
        <v>45358.586805555555</v>
      </c>
      <c r="H446" s="56" t="s">
        <v>1866</v>
      </c>
      <c r="I446" s="48">
        <v>45358.586805555555</v>
      </c>
      <c r="J446" s="56" t="s">
        <v>1866</v>
      </c>
      <c r="K446" s="48">
        <v>45358.586805555555</v>
      </c>
      <c r="L446" s="100" t="s">
        <v>205</v>
      </c>
      <c r="M446" s="55" t="s">
        <v>48</v>
      </c>
      <c r="N446" s="49" t="s">
        <v>191</v>
      </c>
      <c r="O446" s="49" t="s">
        <v>192</v>
      </c>
      <c r="P446" s="49" t="s">
        <v>206</v>
      </c>
      <c r="Q446" s="50" t="s">
        <v>320</v>
      </c>
      <c r="R446" s="57"/>
      <c r="S446" s="49" t="s">
        <v>68</v>
      </c>
      <c r="T446" s="49" t="s">
        <v>96</v>
      </c>
      <c r="U446" s="49" t="s">
        <v>97</v>
      </c>
      <c r="V446" s="49" t="s">
        <v>1452</v>
      </c>
      <c r="W446" s="49" t="s">
        <v>1716</v>
      </c>
      <c r="X446" s="54" t="s">
        <v>58</v>
      </c>
      <c r="Y446" s="49">
        <v>45363.633831018997</v>
      </c>
      <c r="Z446" s="49" t="s">
        <v>59</v>
      </c>
      <c r="AA446" s="54" t="s">
        <v>74</v>
      </c>
      <c r="AB446" s="54"/>
      <c r="AC446" s="49" t="s">
        <v>61</v>
      </c>
      <c r="AD446" s="55" t="s">
        <v>61</v>
      </c>
    </row>
    <row r="447" spans="1:30" s="58" customFormat="1" ht="57" hidden="1" customHeight="1" x14ac:dyDescent="0.25">
      <c r="A447" s="54">
        <f>+SUBTOTAL(3,$B$11:B447)</f>
        <v>0</v>
      </c>
      <c r="B447" s="55" t="s">
        <v>42</v>
      </c>
      <c r="C447" s="54" t="s">
        <v>43</v>
      </c>
      <c r="D447" s="54" t="s">
        <v>44</v>
      </c>
      <c r="E447" s="54" t="s">
        <v>45</v>
      </c>
      <c r="F447" s="56" t="s">
        <v>1867</v>
      </c>
      <c r="G447" s="48">
        <v>45355.686805555553</v>
      </c>
      <c r="H447" s="56" t="s">
        <v>1867</v>
      </c>
      <c r="I447" s="48">
        <v>45355.686805555553</v>
      </c>
      <c r="J447" s="56" t="s">
        <v>1867</v>
      </c>
      <c r="K447" s="48">
        <v>45355.686805555553</v>
      </c>
      <c r="L447" s="100" t="s">
        <v>2190</v>
      </c>
      <c r="M447" s="55" t="s">
        <v>48</v>
      </c>
      <c r="N447" s="49" t="s">
        <v>191</v>
      </c>
      <c r="O447" s="49" t="s">
        <v>332</v>
      </c>
      <c r="P447" s="49" t="s">
        <v>2048</v>
      </c>
      <c r="Q447" s="50" t="s">
        <v>320</v>
      </c>
      <c r="R447" s="57"/>
      <c r="S447" s="49" t="s">
        <v>68</v>
      </c>
      <c r="T447" s="49" t="s">
        <v>150</v>
      </c>
      <c r="U447" s="49" t="s">
        <v>557</v>
      </c>
      <c r="V447" s="49" t="s">
        <v>2307</v>
      </c>
      <c r="W447" s="49" t="s">
        <v>2308</v>
      </c>
      <c r="X447" s="54" t="s">
        <v>58</v>
      </c>
      <c r="Y447" s="49">
        <v>45357.602430555999</v>
      </c>
      <c r="Z447" s="49" t="s">
        <v>59</v>
      </c>
      <c r="AA447" s="54" t="s">
        <v>74</v>
      </c>
      <c r="AB447" s="54"/>
      <c r="AC447" s="49" t="s">
        <v>117</v>
      </c>
      <c r="AD447" s="55" t="s">
        <v>117</v>
      </c>
    </row>
    <row r="448" spans="1:30" s="58" customFormat="1" ht="57" hidden="1" customHeight="1" x14ac:dyDescent="0.25">
      <c r="A448" s="54">
        <f>+SUBTOTAL(3,$B$11:B448)</f>
        <v>0</v>
      </c>
      <c r="B448" s="55" t="s">
        <v>42</v>
      </c>
      <c r="C448" s="54" t="s">
        <v>43</v>
      </c>
      <c r="D448" s="54" t="s">
        <v>44</v>
      </c>
      <c r="E448" s="54" t="s">
        <v>45</v>
      </c>
      <c r="F448" s="56" t="s">
        <v>1868</v>
      </c>
      <c r="G448" s="48">
        <v>45368.578472222223</v>
      </c>
      <c r="H448" s="56" t="s">
        <v>1868</v>
      </c>
      <c r="I448" s="48">
        <v>45368.578472222223</v>
      </c>
      <c r="J448" s="56" t="s">
        <v>1868</v>
      </c>
      <c r="K448" s="48">
        <v>45368.578472222223</v>
      </c>
      <c r="L448" s="100" t="s">
        <v>2191</v>
      </c>
      <c r="M448" s="55" t="s">
        <v>48</v>
      </c>
      <c r="N448" s="49" t="s">
        <v>191</v>
      </c>
      <c r="O448" s="49" t="s">
        <v>332</v>
      </c>
      <c r="P448" s="49" t="s">
        <v>2049</v>
      </c>
      <c r="Q448" s="50" t="s">
        <v>320</v>
      </c>
      <c r="R448" s="57"/>
      <c r="S448" s="49" t="s">
        <v>68</v>
      </c>
      <c r="T448" s="49" t="s">
        <v>69</v>
      </c>
      <c r="U448" s="49" t="s">
        <v>89</v>
      </c>
      <c r="V448" s="49" t="s">
        <v>71</v>
      </c>
      <c r="W448" s="49" t="s">
        <v>72</v>
      </c>
      <c r="X448" s="54" t="s">
        <v>58</v>
      </c>
      <c r="Y448" s="49">
        <v>45370.604699074</v>
      </c>
      <c r="Z448" s="49" t="s">
        <v>59</v>
      </c>
      <c r="AA448" s="54" t="s">
        <v>74</v>
      </c>
      <c r="AB448" s="54"/>
      <c r="AC448" s="49" t="s">
        <v>117</v>
      </c>
      <c r="AD448" s="55" t="s">
        <v>117</v>
      </c>
    </row>
    <row r="449" spans="1:30" s="58" customFormat="1" ht="57" hidden="1" customHeight="1" x14ac:dyDescent="0.25">
      <c r="A449" s="54">
        <f>+SUBTOTAL(3,$B$11:B449)</f>
        <v>0</v>
      </c>
      <c r="B449" s="55" t="s">
        <v>42</v>
      </c>
      <c r="C449" s="54" t="s">
        <v>43</v>
      </c>
      <c r="D449" s="54" t="s">
        <v>44</v>
      </c>
      <c r="E449" s="54" t="s">
        <v>45</v>
      </c>
      <c r="F449" s="56" t="s">
        <v>1869</v>
      </c>
      <c r="G449" s="48">
        <v>45365.126388888886</v>
      </c>
      <c r="H449" s="56" t="s">
        <v>1869</v>
      </c>
      <c r="I449" s="48">
        <v>45365.126388888886</v>
      </c>
      <c r="J449" s="56" t="s">
        <v>1869</v>
      </c>
      <c r="K449" s="48">
        <v>45365.126388888886</v>
      </c>
      <c r="L449" s="100" t="s">
        <v>2192</v>
      </c>
      <c r="M449" s="55" t="s">
        <v>48</v>
      </c>
      <c r="N449" s="49" t="s">
        <v>191</v>
      </c>
      <c r="O449" s="49" t="s">
        <v>2050</v>
      </c>
      <c r="P449" s="49" t="s">
        <v>2051</v>
      </c>
      <c r="Q449" s="50" t="s">
        <v>320</v>
      </c>
      <c r="R449" s="57"/>
      <c r="S449" s="49" t="s">
        <v>68</v>
      </c>
      <c r="T449" s="49" t="s">
        <v>69</v>
      </c>
      <c r="U449" s="49" t="s">
        <v>79</v>
      </c>
      <c r="V449" s="49" t="s">
        <v>98</v>
      </c>
      <c r="W449" s="49" t="s">
        <v>99</v>
      </c>
      <c r="X449" s="54" t="s">
        <v>58</v>
      </c>
      <c r="Y449" s="49">
        <v>45377.720590277997</v>
      </c>
      <c r="Z449" s="49" t="s">
        <v>105</v>
      </c>
      <c r="AA449" s="54" t="s">
        <v>74</v>
      </c>
      <c r="AB449" s="54"/>
      <c r="AC449" s="49" t="s">
        <v>82</v>
      </c>
      <c r="AD449" s="55" t="s">
        <v>82</v>
      </c>
    </row>
    <row r="450" spans="1:30" s="58" customFormat="1" ht="57" hidden="1" customHeight="1" x14ac:dyDescent="0.25">
      <c r="A450" s="54">
        <f>+SUBTOTAL(3,$B$11:B450)</f>
        <v>0</v>
      </c>
      <c r="B450" s="55" t="s">
        <v>42</v>
      </c>
      <c r="C450" s="54" t="s">
        <v>43</v>
      </c>
      <c r="D450" s="54" t="s">
        <v>44</v>
      </c>
      <c r="E450" s="54" t="s">
        <v>45</v>
      </c>
      <c r="F450" s="56" t="s">
        <v>1870</v>
      </c>
      <c r="G450" s="48">
        <v>45364.515972222223</v>
      </c>
      <c r="H450" s="56" t="s">
        <v>1870</v>
      </c>
      <c r="I450" s="48">
        <v>45364.515972222223</v>
      </c>
      <c r="J450" s="56" t="s">
        <v>1870</v>
      </c>
      <c r="K450" s="48">
        <v>45364.515972222223</v>
      </c>
      <c r="L450" s="100" t="s">
        <v>2193</v>
      </c>
      <c r="M450" s="55" t="s">
        <v>48</v>
      </c>
      <c r="N450" s="49" t="s">
        <v>191</v>
      </c>
      <c r="O450" s="49" t="s">
        <v>246</v>
      </c>
      <c r="P450" s="49" t="s">
        <v>2052</v>
      </c>
      <c r="Q450" s="50" t="s">
        <v>320</v>
      </c>
      <c r="R450" s="57"/>
      <c r="S450" s="49" t="s">
        <v>68</v>
      </c>
      <c r="T450" s="49" t="s">
        <v>156</v>
      </c>
      <c r="U450" s="49" t="s">
        <v>157</v>
      </c>
      <c r="V450" s="49" t="s">
        <v>1452</v>
      </c>
      <c r="W450" s="49" t="s">
        <v>1716</v>
      </c>
      <c r="X450" s="54" t="s">
        <v>58</v>
      </c>
      <c r="Y450" s="49">
        <v>45377.434039352003</v>
      </c>
      <c r="Z450" s="49" t="s">
        <v>105</v>
      </c>
      <c r="AA450" s="54" t="s">
        <v>74</v>
      </c>
      <c r="AB450" s="54"/>
      <c r="AC450" s="49" t="s">
        <v>82</v>
      </c>
      <c r="AD450" s="55" t="s">
        <v>82</v>
      </c>
    </row>
    <row r="451" spans="1:30" s="58" customFormat="1" ht="57" hidden="1" customHeight="1" x14ac:dyDescent="0.25">
      <c r="A451" s="54">
        <f>+SUBTOTAL(3,$B$11:B451)</f>
        <v>0</v>
      </c>
      <c r="B451" s="55" t="s">
        <v>42</v>
      </c>
      <c r="C451" s="54" t="s">
        <v>43</v>
      </c>
      <c r="D451" s="54" t="s">
        <v>44</v>
      </c>
      <c r="E451" s="54" t="s">
        <v>45</v>
      </c>
      <c r="F451" s="56" t="s">
        <v>1871</v>
      </c>
      <c r="G451" s="48">
        <v>45365.551388888889</v>
      </c>
      <c r="H451" s="56" t="s">
        <v>1871</v>
      </c>
      <c r="I451" s="48">
        <v>45365.551388888889</v>
      </c>
      <c r="J451" s="56" t="s">
        <v>1871</v>
      </c>
      <c r="K451" s="48">
        <v>45365.551388888889</v>
      </c>
      <c r="L451" s="100" t="s">
        <v>2194</v>
      </c>
      <c r="M451" s="55" t="s">
        <v>48</v>
      </c>
      <c r="N451" s="49" t="s">
        <v>191</v>
      </c>
      <c r="O451" s="49" t="s">
        <v>344</v>
      </c>
      <c r="P451" s="49" t="s">
        <v>2053</v>
      </c>
      <c r="Q451" s="50" t="s">
        <v>320</v>
      </c>
      <c r="R451" s="57"/>
      <c r="S451" s="49" t="s">
        <v>68</v>
      </c>
      <c r="T451" s="49" t="s">
        <v>125</v>
      </c>
      <c r="U451" s="49" t="s">
        <v>126</v>
      </c>
      <c r="V451" s="49" t="s">
        <v>80</v>
      </c>
      <c r="W451" s="49" t="s">
        <v>81</v>
      </c>
      <c r="X451" s="54" t="s">
        <v>58</v>
      </c>
      <c r="Y451" s="49">
        <v>45369.529722222003</v>
      </c>
      <c r="Z451" s="49" t="s">
        <v>59</v>
      </c>
      <c r="AA451" s="54" t="s">
        <v>74</v>
      </c>
      <c r="AB451" s="54"/>
      <c r="AC451" s="49" t="s">
        <v>82</v>
      </c>
      <c r="AD451" s="55" t="s">
        <v>82</v>
      </c>
    </row>
    <row r="452" spans="1:30" s="58" customFormat="1" ht="57" hidden="1" customHeight="1" x14ac:dyDescent="0.25">
      <c r="A452" s="54">
        <f>+SUBTOTAL(3,$B$11:B452)</f>
        <v>0</v>
      </c>
      <c r="B452" s="55" t="s">
        <v>42</v>
      </c>
      <c r="C452" s="54" t="s">
        <v>43</v>
      </c>
      <c r="D452" s="54" t="s">
        <v>44</v>
      </c>
      <c r="E452" s="54" t="s">
        <v>45</v>
      </c>
      <c r="F452" s="56" t="s">
        <v>1872</v>
      </c>
      <c r="G452" s="48">
        <v>45371.747916666667</v>
      </c>
      <c r="H452" s="56" t="s">
        <v>1872</v>
      </c>
      <c r="I452" s="48">
        <v>45371.747916666667</v>
      </c>
      <c r="J452" s="56" t="s">
        <v>1872</v>
      </c>
      <c r="K452" s="48">
        <v>45371.747916666667</v>
      </c>
      <c r="L452" s="100" t="s">
        <v>2195</v>
      </c>
      <c r="M452" s="55" t="s">
        <v>48</v>
      </c>
      <c r="N452" s="49" t="s">
        <v>191</v>
      </c>
      <c r="O452" s="49" t="s">
        <v>246</v>
      </c>
      <c r="P452" s="49" t="s">
        <v>2054</v>
      </c>
      <c r="Q452" s="50" t="s">
        <v>320</v>
      </c>
      <c r="R452" s="57"/>
      <c r="S452" s="49" t="s">
        <v>68</v>
      </c>
      <c r="T452" s="49" t="s">
        <v>125</v>
      </c>
      <c r="U452" s="49" t="s">
        <v>126</v>
      </c>
      <c r="V452" s="49" t="s">
        <v>80</v>
      </c>
      <c r="W452" s="49" t="s">
        <v>81</v>
      </c>
      <c r="X452" s="54" t="s">
        <v>58</v>
      </c>
      <c r="Y452" s="49">
        <v>45379.619548611001</v>
      </c>
      <c r="Z452" s="49" t="s">
        <v>59</v>
      </c>
      <c r="AA452" s="54" t="s">
        <v>74</v>
      </c>
      <c r="AB452" s="54"/>
      <c r="AC452" s="49" t="s">
        <v>82</v>
      </c>
      <c r="AD452" s="55" t="s">
        <v>82</v>
      </c>
    </row>
    <row r="453" spans="1:30" s="58" customFormat="1" ht="57" hidden="1" customHeight="1" x14ac:dyDescent="0.25">
      <c r="A453" s="54">
        <f>+SUBTOTAL(3,$B$11:B453)</f>
        <v>0</v>
      </c>
      <c r="B453" s="55" t="s">
        <v>42</v>
      </c>
      <c r="C453" s="54" t="s">
        <v>43</v>
      </c>
      <c r="D453" s="54" t="s">
        <v>44</v>
      </c>
      <c r="E453" s="54" t="s">
        <v>45</v>
      </c>
      <c r="F453" s="56" t="s">
        <v>1873</v>
      </c>
      <c r="G453" s="48">
        <v>45375.882638888892</v>
      </c>
      <c r="H453" s="56" t="s">
        <v>1873</v>
      </c>
      <c r="I453" s="48">
        <v>45375.882638888892</v>
      </c>
      <c r="J453" s="56" t="s">
        <v>1873</v>
      </c>
      <c r="K453" s="48">
        <v>45375.882638888892</v>
      </c>
      <c r="L453" s="100" t="s">
        <v>2196</v>
      </c>
      <c r="M453" s="55" t="s">
        <v>48</v>
      </c>
      <c r="N453" s="49" t="s">
        <v>191</v>
      </c>
      <c r="O453" s="49" t="s">
        <v>332</v>
      </c>
      <c r="P453" s="49" t="s">
        <v>2055</v>
      </c>
      <c r="Q453" s="50" t="s">
        <v>320</v>
      </c>
      <c r="R453" s="57"/>
      <c r="S453" s="49" t="s">
        <v>68</v>
      </c>
      <c r="T453" s="49" t="s">
        <v>69</v>
      </c>
      <c r="U453" s="49" t="s">
        <v>89</v>
      </c>
      <c r="V453" s="49" t="s">
        <v>71</v>
      </c>
      <c r="W453" s="49" t="s">
        <v>72</v>
      </c>
      <c r="X453" s="54" t="s">
        <v>58</v>
      </c>
      <c r="Y453" s="49"/>
      <c r="Z453" s="49" t="s">
        <v>105</v>
      </c>
      <c r="AA453" s="54" t="s">
        <v>74</v>
      </c>
      <c r="AB453" s="54"/>
      <c r="AC453" s="49" t="s">
        <v>82</v>
      </c>
      <c r="AD453" s="54" t="s">
        <v>82</v>
      </c>
    </row>
    <row r="454" spans="1:30" s="58" customFormat="1" ht="57" hidden="1" customHeight="1" x14ac:dyDescent="0.25">
      <c r="A454" s="54">
        <f>+SUBTOTAL(3,$B$11:B454)</f>
        <v>0</v>
      </c>
      <c r="B454" s="55" t="s">
        <v>42</v>
      </c>
      <c r="C454" s="54" t="s">
        <v>43</v>
      </c>
      <c r="D454" s="54" t="s">
        <v>44</v>
      </c>
      <c r="E454" s="54" t="s">
        <v>45</v>
      </c>
      <c r="F454" s="56" t="s">
        <v>1874</v>
      </c>
      <c r="G454" s="48">
        <v>45359.429166666669</v>
      </c>
      <c r="H454" s="56" t="s">
        <v>1874</v>
      </c>
      <c r="I454" s="48">
        <v>45359.429166666669</v>
      </c>
      <c r="J454" s="56" t="s">
        <v>1874</v>
      </c>
      <c r="K454" s="48">
        <v>45359.429166666669</v>
      </c>
      <c r="L454" s="100" t="s">
        <v>2197</v>
      </c>
      <c r="M454" s="55" t="s">
        <v>48</v>
      </c>
      <c r="N454" s="49" t="s">
        <v>191</v>
      </c>
      <c r="O454" s="49" t="s">
        <v>2056</v>
      </c>
      <c r="P454" s="49" t="s">
        <v>2057</v>
      </c>
      <c r="Q454" s="50" t="s">
        <v>320</v>
      </c>
      <c r="R454" s="57"/>
      <c r="S454" s="49" t="s">
        <v>68</v>
      </c>
      <c r="T454" s="49" t="s">
        <v>96</v>
      </c>
      <c r="U454" s="49" t="s">
        <v>97</v>
      </c>
      <c r="V454" s="49" t="s">
        <v>229</v>
      </c>
      <c r="W454" s="49" t="s">
        <v>230</v>
      </c>
      <c r="X454" s="54" t="s">
        <v>58</v>
      </c>
      <c r="Y454" s="49">
        <v>45366.740138888999</v>
      </c>
      <c r="Z454" s="49" t="s">
        <v>59</v>
      </c>
      <c r="AA454" s="54" t="s">
        <v>74</v>
      </c>
      <c r="AB454" s="54"/>
      <c r="AC454" s="49" t="s">
        <v>82</v>
      </c>
      <c r="AD454" s="55" t="s">
        <v>82</v>
      </c>
    </row>
    <row r="455" spans="1:30" s="58" customFormat="1" ht="57" hidden="1" customHeight="1" x14ac:dyDescent="0.25">
      <c r="A455" s="54">
        <f>+SUBTOTAL(3,$B$11:B455)</f>
        <v>0</v>
      </c>
      <c r="B455" s="55" t="s">
        <v>42</v>
      </c>
      <c r="C455" s="54" t="s">
        <v>43</v>
      </c>
      <c r="D455" s="54" t="s">
        <v>44</v>
      </c>
      <c r="E455" s="54" t="s">
        <v>45</v>
      </c>
      <c r="F455" s="56" t="s">
        <v>1875</v>
      </c>
      <c r="G455" s="48">
        <v>45360.779166666667</v>
      </c>
      <c r="H455" s="56" t="s">
        <v>1875</v>
      </c>
      <c r="I455" s="48">
        <v>45360.779166666667</v>
      </c>
      <c r="J455" s="56" t="s">
        <v>1875</v>
      </c>
      <c r="K455" s="48">
        <v>45360.779166666667</v>
      </c>
      <c r="L455" s="100" t="s">
        <v>2198</v>
      </c>
      <c r="M455" s="55" t="s">
        <v>48</v>
      </c>
      <c r="N455" s="49" t="s">
        <v>191</v>
      </c>
      <c r="O455" s="49" t="s">
        <v>367</v>
      </c>
      <c r="P455" s="49" t="s">
        <v>2058</v>
      </c>
      <c r="Q455" s="50" t="s">
        <v>320</v>
      </c>
      <c r="R455" s="57"/>
      <c r="S455" s="49" t="s">
        <v>68</v>
      </c>
      <c r="T455" s="49" t="s">
        <v>125</v>
      </c>
      <c r="U455" s="49" t="s">
        <v>126</v>
      </c>
      <c r="V455" s="49" t="s">
        <v>80</v>
      </c>
      <c r="W455" s="49" t="s">
        <v>81</v>
      </c>
      <c r="X455" s="54" t="s">
        <v>58</v>
      </c>
      <c r="Y455" s="49">
        <v>45365.414108796002</v>
      </c>
      <c r="Z455" s="49" t="s">
        <v>59</v>
      </c>
      <c r="AA455" s="54" t="s">
        <v>74</v>
      </c>
      <c r="AB455" s="54"/>
      <c r="AC455" s="49" t="s">
        <v>82</v>
      </c>
      <c r="AD455" s="55" t="s">
        <v>82</v>
      </c>
    </row>
    <row r="456" spans="1:30" s="58" customFormat="1" ht="57" hidden="1" customHeight="1" x14ac:dyDescent="0.25">
      <c r="A456" s="54">
        <f>+SUBTOTAL(3,$B$11:B456)</f>
        <v>0</v>
      </c>
      <c r="B456" s="55" t="s">
        <v>42</v>
      </c>
      <c r="C456" s="54" t="s">
        <v>43</v>
      </c>
      <c r="D456" s="54" t="s">
        <v>44</v>
      </c>
      <c r="E456" s="54" t="s">
        <v>45</v>
      </c>
      <c r="F456" s="56" t="s">
        <v>1877</v>
      </c>
      <c r="G456" s="48">
        <v>45362.560416666667</v>
      </c>
      <c r="H456" s="56" t="s">
        <v>1877</v>
      </c>
      <c r="I456" s="48">
        <v>45362.560416666667</v>
      </c>
      <c r="J456" s="56" t="s">
        <v>1877</v>
      </c>
      <c r="K456" s="48">
        <v>45362.560416666667</v>
      </c>
      <c r="L456" s="100" t="s">
        <v>1211</v>
      </c>
      <c r="M456" s="55" t="s">
        <v>111</v>
      </c>
      <c r="N456" s="49" t="s">
        <v>191</v>
      </c>
      <c r="O456" s="49" t="s">
        <v>1323</v>
      </c>
      <c r="P456" s="49" t="s">
        <v>375</v>
      </c>
      <c r="Q456" s="50" t="s">
        <v>320</v>
      </c>
      <c r="R456" s="57"/>
      <c r="S456" s="49" t="s">
        <v>68</v>
      </c>
      <c r="T456" s="49" t="s">
        <v>69</v>
      </c>
      <c r="U456" s="49" t="s">
        <v>461</v>
      </c>
      <c r="V456" s="49" t="s">
        <v>1452</v>
      </c>
      <c r="W456" s="49" t="s">
        <v>1716</v>
      </c>
      <c r="X456" s="54" t="s">
        <v>58</v>
      </c>
      <c r="Y456" s="49">
        <v>45363.639247685001</v>
      </c>
      <c r="Z456" s="49" t="s">
        <v>59</v>
      </c>
      <c r="AA456" s="54" t="s">
        <v>74</v>
      </c>
      <c r="AB456" s="54"/>
      <c r="AC456" s="49" t="s">
        <v>61</v>
      </c>
      <c r="AD456" s="55" t="s">
        <v>61</v>
      </c>
    </row>
    <row r="457" spans="1:30" s="58" customFormat="1" ht="57" hidden="1" customHeight="1" x14ac:dyDescent="0.25">
      <c r="A457" s="54">
        <f>+SUBTOTAL(3,$B$11:B457)</f>
        <v>0</v>
      </c>
      <c r="B457" s="55" t="s">
        <v>42</v>
      </c>
      <c r="C457" s="54" t="s">
        <v>43</v>
      </c>
      <c r="D457" s="54" t="s">
        <v>44</v>
      </c>
      <c r="E457" s="54" t="s">
        <v>45</v>
      </c>
      <c r="F457" s="56" t="s">
        <v>1879</v>
      </c>
      <c r="G457" s="48">
        <v>45358.711805555555</v>
      </c>
      <c r="H457" s="56" t="s">
        <v>1879</v>
      </c>
      <c r="I457" s="48">
        <v>45358.711805555555</v>
      </c>
      <c r="J457" s="56" t="s">
        <v>1879</v>
      </c>
      <c r="K457" s="48">
        <v>45358.711805555555</v>
      </c>
      <c r="L457" s="100" t="s">
        <v>205</v>
      </c>
      <c r="M457" s="55" t="s">
        <v>48</v>
      </c>
      <c r="N457" s="49" t="s">
        <v>191</v>
      </c>
      <c r="O457" s="49" t="s">
        <v>192</v>
      </c>
      <c r="P457" s="49" t="s">
        <v>206</v>
      </c>
      <c r="Q457" s="50" t="s">
        <v>320</v>
      </c>
      <c r="R457" s="57"/>
      <c r="S457" s="49" t="s">
        <v>68</v>
      </c>
      <c r="T457" s="49" t="s">
        <v>69</v>
      </c>
      <c r="U457" s="49" t="s">
        <v>79</v>
      </c>
      <c r="V457" s="49" t="s">
        <v>115</v>
      </c>
      <c r="W457" s="49" t="s">
        <v>1716</v>
      </c>
      <c r="X457" s="54" t="s">
        <v>58</v>
      </c>
      <c r="Y457" s="49">
        <v>45363.634247684997</v>
      </c>
      <c r="Z457" s="49" t="s">
        <v>59</v>
      </c>
      <c r="AA457" s="54" t="s">
        <v>74</v>
      </c>
      <c r="AB457" s="54"/>
      <c r="AC457" s="49" t="s">
        <v>61</v>
      </c>
      <c r="AD457" s="55" t="s">
        <v>61</v>
      </c>
    </row>
    <row r="458" spans="1:30" s="58" customFormat="1" ht="57" hidden="1" customHeight="1" x14ac:dyDescent="0.25">
      <c r="A458" s="54">
        <f>+SUBTOTAL(3,$B$11:B458)</f>
        <v>0</v>
      </c>
      <c r="B458" s="55" t="s">
        <v>42</v>
      </c>
      <c r="C458" s="54" t="s">
        <v>43</v>
      </c>
      <c r="D458" s="54" t="s">
        <v>44</v>
      </c>
      <c r="E458" s="54" t="s">
        <v>45</v>
      </c>
      <c r="F458" s="56" t="s">
        <v>1880</v>
      </c>
      <c r="G458" s="48">
        <v>45367.643055555556</v>
      </c>
      <c r="H458" s="56" t="s">
        <v>1880</v>
      </c>
      <c r="I458" s="48">
        <v>45367.643055555556</v>
      </c>
      <c r="J458" s="56" t="s">
        <v>1880</v>
      </c>
      <c r="K458" s="48">
        <v>45367.643055555556</v>
      </c>
      <c r="L458" s="100" t="s">
        <v>2199</v>
      </c>
      <c r="M458" s="55" t="s">
        <v>48</v>
      </c>
      <c r="N458" s="49" t="s">
        <v>191</v>
      </c>
      <c r="O458" s="49" t="s">
        <v>2059</v>
      </c>
      <c r="P458" s="49" t="s">
        <v>2060</v>
      </c>
      <c r="Q458" s="50" t="s">
        <v>320</v>
      </c>
      <c r="R458" s="57"/>
      <c r="S458" s="49" t="s">
        <v>68</v>
      </c>
      <c r="T458" s="49" t="s">
        <v>96</v>
      </c>
      <c r="U458" s="49" t="s">
        <v>97</v>
      </c>
      <c r="V458" s="49" t="s">
        <v>229</v>
      </c>
      <c r="W458" s="49" t="s">
        <v>230</v>
      </c>
      <c r="X458" s="54" t="s">
        <v>58</v>
      </c>
      <c r="Y458" s="49">
        <v>45377.732858796</v>
      </c>
      <c r="Z458" s="49" t="s">
        <v>59</v>
      </c>
      <c r="AA458" s="54" t="s">
        <v>74</v>
      </c>
      <c r="AB458" s="54"/>
      <c r="AC458" s="49" t="s">
        <v>75</v>
      </c>
      <c r="AD458" s="55" t="s">
        <v>75</v>
      </c>
    </row>
    <row r="459" spans="1:30" s="58" customFormat="1" ht="57" hidden="1" customHeight="1" x14ac:dyDescent="0.25">
      <c r="A459" s="54">
        <f>+SUBTOTAL(3,$B$11:B459)</f>
        <v>0</v>
      </c>
      <c r="B459" s="55" t="s">
        <v>42</v>
      </c>
      <c r="C459" s="54" t="s">
        <v>43</v>
      </c>
      <c r="D459" s="54" t="s">
        <v>44</v>
      </c>
      <c r="E459" s="54" t="s">
        <v>45</v>
      </c>
      <c r="F459" s="56" t="s">
        <v>1881</v>
      </c>
      <c r="G459" s="48">
        <v>45376.386805555558</v>
      </c>
      <c r="H459" s="56" t="s">
        <v>1881</v>
      </c>
      <c r="I459" s="48">
        <v>45376.386805555558</v>
      </c>
      <c r="J459" s="56" t="s">
        <v>1881</v>
      </c>
      <c r="K459" s="48">
        <v>45376.386805555558</v>
      </c>
      <c r="L459" s="100" t="s">
        <v>2200</v>
      </c>
      <c r="M459" s="55" t="s">
        <v>48</v>
      </c>
      <c r="N459" s="49" t="s">
        <v>191</v>
      </c>
      <c r="O459" s="49" t="s">
        <v>246</v>
      </c>
      <c r="P459" s="49" t="s">
        <v>2061</v>
      </c>
      <c r="Q459" s="50" t="s">
        <v>320</v>
      </c>
      <c r="R459" s="57"/>
      <c r="S459" s="49" t="s">
        <v>68</v>
      </c>
      <c r="T459" s="49" t="s">
        <v>69</v>
      </c>
      <c r="U459" s="49" t="s">
        <v>79</v>
      </c>
      <c r="V459" s="49" t="s">
        <v>71</v>
      </c>
      <c r="W459" s="49" t="s">
        <v>72</v>
      </c>
      <c r="X459" s="54" t="s">
        <v>58</v>
      </c>
      <c r="Y459" s="49"/>
      <c r="Z459" s="49" t="s">
        <v>59</v>
      </c>
      <c r="AA459" s="54" t="s">
        <v>74</v>
      </c>
      <c r="AB459" s="54"/>
      <c r="AC459" s="49" t="s">
        <v>82</v>
      </c>
      <c r="AD459" s="49" t="s">
        <v>82</v>
      </c>
    </row>
    <row r="460" spans="1:30" s="58" customFormat="1" ht="57" hidden="1" customHeight="1" x14ac:dyDescent="0.25">
      <c r="A460" s="54">
        <f>+SUBTOTAL(3,$B$11:B460)</f>
        <v>0</v>
      </c>
      <c r="B460" s="55" t="s">
        <v>42</v>
      </c>
      <c r="C460" s="54" t="s">
        <v>43</v>
      </c>
      <c r="D460" s="54" t="s">
        <v>44</v>
      </c>
      <c r="E460" s="54" t="s">
        <v>45</v>
      </c>
      <c r="F460" s="56" t="s">
        <v>1893</v>
      </c>
      <c r="G460" s="48">
        <v>45363.593055555553</v>
      </c>
      <c r="H460" s="56" t="s">
        <v>1893</v>
      </c>
      <c r="I460" s="48">
        <v>45363.593055555553</v>
      </c>
      <c r="J460" s="56" t="s">
        <v>1893</v>
      </c>
      <c r="K460" s="48">
        <v>45363.593055555553</v>
      </c>
      <c r="L460" s="100" t="s">
        <v>2201</v>
      </c>
      <c r="M460" s="55" t="s">
        <v>48</v>
      </c>
      <c r="N460" s="49" t="s">
        <v>141</v>
      </c>
      <c r="O460" s="49" t="s">
        <v>554</v>
      </c>
      <c r="P460" s="49" t="s">
        <v>2062</v>
      </c>
      <c r="Q460" s="50" t="s">
        <v>52</v>
      </c>
      <c r="R460" s="57"/>
      <c r="S460" s="49" t="s">
        <v>68</v>
      </c>
      <c r="T460" s="49" t="s">
        <v>137</v>
      </c>
      <c r="U460" s="49" t="s">
        <v>138</v>
      </c>
      <c r="V460" s="49" t="s">
        <v>1452</v>
      </c>
      <c r="W460" s="49" t="s">
        <v>1716</v>
      </c>
      <c r="X460" s="54" t="s">
        <v>58</v>
      </c>
      <c r="Y460" s="49">
        <v>45378.849872685001</v>
      </c>
      <c r="Z460" s="49" t="s">
        <v>59</v>
      </c>
      <c r="AA460" s="54" t="s">
        <v>60</v>
      </c>
      <c r="AB460" s="54"/>
      <c r="AC460" s="49" t="s">
        <v>117</v>
      </c>
      <c r="AD460" s="55" t="s">
        <v>117</v>
      </c>
    </row>
    <row r="461" spans="1:30" s="58" customFormat="1" ht="57" hidden="1" customHeight="1" x14ac:dyDescent="0.25">
      <c r="A461" s="54">
        <f>+SUBTOTAL(3,$B$11:B461)</f>
        <v>0</v>
      </c>
      <c r="B461" s="55" t="s">
        <v>42</v>
      </c>
      <c r="C461" s="54" t="s">
        <v>43</v>
      </c>
      <c r="D461" s="54" t="s">
        <v>44</v>
      </c>
      <c r="E461" s="54" t="s">
        <v>45</v>
      </c>
      <c r="F461" s="56" t="s">
        <v>1894</v>
      </c>
      <c r="G461" s="48">
        <v>45360.269444444442</v>
      </c>
      <c r="H461" s="56" t="s">
        <v>1894</v>
      </c>
      <c r="I461" s="48">
        <v>45360.269444444442</v>
      </c>
      <c r="J461" s="56" t="s">
        <v>1894</v>
      </c>
      <c r="K461" s="48">
        <v>45360.269444444442</v>
      </c>
      <c r="L461" s="100" t="s">
        <v>2202</v>
      </c>
      <c r="M461" s="55" t="s">
        <v>48</v>
      </c>
      <c r="N461" s="49" t="s">
        <v>379</v>
      </c>
      <c r="O461" s="49" t="s">
        <v>434</v>
      </c>
      <c r="P461" s="49" t="s">
        <v>2063</v>
      </c>
      <c r="Q461" s="50" t="s">
        <v>391</v>
      </c>
      <c r="R461" s="57"/>
      <c r="S461" s="49" t="s">
        <v>68</v>
      </c>
      <c r="T461" s="49" t="s">
        <v>156</v>
      </c>
      <c r="U461" s="49" t="s">
        <v>216</v>
      </c>
      <c r="V461" s="49" t="s">
        <v>217</v>
      </c>
      <c r="W461" s="49" t="s">
        <v>218</v>
      </c>
      <c r="X461" s="54" t="s">
        <v>58</v>
      </c>
      <c r="Y461" s="49">
        <v>45371.932604166999</v>
      </c>
      <c r="Z461" s="49" t="s">
        <v>59</v>
      </c>
      <c r="AA461" s="54" t="s">
        <v>74</v>
      </c>
      <c r="AB461" s="54"/>
      <c r="AC461" s="49" t="s">
        <v>75</v>
      </c>
      <c r="AD461" s="55" t="s">
        <v>75</v>
      </c>
    </row>
    <row r="462" spans="1:30" s="58" customFormat="1" ht="57" hidden="1" customHeight="1" x14ac:dyDescent="0.25">
      <c r="A462" s="54">
        <f>+SUBTOTAL(3,$B$11:B462)</f>
        <v>0</v>
      </c>
      <c r="B462" s="55" t="s">
        <v>42</v>
      </c>
      <c r="C462" s="54" t="s">
        <v>43</v>
      </c>
      <c r="D462" s="54" t="s">
        <v>44</v>
      </c>
      <c r="E462" s="54" t="s">
        <v>45</v>
      </c>
      <c r="F462" s="56" t="s">
        <v>1895</v>
      </c>
      <c r="G462" s="48">
        <v>45352.745138888888</v>
      </c>
      <c r="H462" s="56" t="s">
        <v>1895</v>
      </c>
      <c r="I462" s="48">
        <v>45352.745138888888</v>
      </c>
      <c r="J462" s="56" t="s">
        <v>1895</v>
      </c>
      <c r="K462" s="48">
        <v>45352.745138888888</v>
      </c>
      <c r="L462" s="100" t="s">
        <v>190</v>
      </c>
      <c r="M462" s="55" t="s">
        <v>48</v>
      </c>
      <c r="N462" s="49" t="s">
        <v>191</v>
      </c>
      <c r="O462" s="49" t="s">
        <v>192</v>
      </c>
      <c r="P462" s="49" t="s">
        <v>193</v>
      </c>
      <c r="Q462" s="50" t="s">
        <v>52</v>
      </c>
      <c r="R462" s="57"/>
      <c r="S462" s="49" t="s">
        <v>68</v>
      </c>
      <c r="T462" s="49" t="s">
        <v>96</v>
      </c>
      <c r="U462" s="49" t="s">
        <v>97</v>
      </c>
      <c r="V462" s="49" t="s">
        <v>98</v>
      </c>
      <c r="W462" s="49" t="s">
        <v>99</v>
      </c>
      <c r="X462" s="54" t="s">
        <v>58</v>
      </c>
      <c r="Y462" s="49">
        <v>45371.843009258999</v>
      </c>
      <c r="Z462" s="49" t="s">
        <v>59</v>
      </c>
      <c r="AA462" s="54" t="s">
        <v>60</v>
      </c>
      <c r="AB462" s="54"/>
      <c r="AC462" s="49" t="s">
        <v>82</v>
      </c>
      <c r="AD462" s="55" t="s">
        <v>82</v>
      </c>
    </row>
    <row r="463" spans="1:30" s="58" customFormat="1" ht="57" hidden="1" customHeight="1" x14ac:dyDescent="0.25">
      <c r="A463" s="54">
        <f>+SUBTOTAL(3,$B$11:B463)</f>
        <v>0</v>
      </c>
      <c r="B463" s="55" t="s">
        <v>42</v>
      </c>
      <c r="C463" s="54" t="s">
        <v>43</v>
      </c>
      <c r="D463" s="54" t="s">
        <v>44</v>
      </c>
      <c r="E463" s="54" t="s">
        <v>45</v>
      </c>
      <c r="F463" s="56" t="s">
        <v>1896</v>
      </c>
      <c r="G463" s="48">
        <v>45358.500694444447</v>
      </c>
      <c r="H463" s="56" t="s">
        <v>1896</v>
      </c>
      <c r="I463" s="48">
        <v>45358.500694444447</v>
      </c>
      <c r="J463" s="56" t="s">
        <v>1896</v>
      </c>
      <c r="K463" s="48">
        <v>45358.500694444447</v>
      </c>
      <c r="L463" s="100" t="s">
        <v>1169</v>
      </c>
      <c r="M463" s="55" t="s">
        <v>48</v>
      </c>
      <c r="N463" s="49" t="s">
        <v>141</v>
      </c>
      <c r="O463" s="49" t="s">
        <v>227</v>
      </c>
      <c r="P463" s="49" t="s">
        <v>228</v>
      </c>
      <c r="Q463" s="50" t="s">
        <v>52</v>
      </c>
      <c r="R463" s="57"/>
      <c r="S463" s="49" t="s">
        <v>144</v>
      </c>
      <c r="T463" s="49" t="s">
        <v>576</v>
      </c>
      <c r="U463" s="49" t="s">
        <v>1426</v>
      </c>
      <c r="V463" s="49" t="s">
        <v>1451</v>
      </c>
      <c r="W463" s="49" t="s">
        <v>148</v>
      </c>
      <c r="X463" s="54" t="s">
        <v>58</v>
      </c>
      <c r="Y463" s="49"/>
      <c r="Z463" s="49" t="s">
        <v>59</v>
      </c>
      <c r="AA463" s="54" t="s">
        <v>60</v>
      </c>
      <c r="AB463" s="54"/>
      <c r="AC463" s="49" t="s">
        <v>75</v>
      </c>
      <c r="AD463" s="49" t="s">
        <v>75</v>
      </c>
    </row>
    <row r="464" spans="1:30" s="58" customFormat="1" ht="57" hidden="1" customHeight="1" x14ac:dyDescent="0.25">
      <c r="A464" s="54">
        <f>+SUBTOTAL(3,$B$11:B464)</f>
        <v>0</v>
      </c>
      <c r="B464" s="55" t="s">
        <v>42</v>
      </c>
      <c r="C464" s="54" t="s">
        <v>43</v>
      </c>
      <c r="D464" s="54" t="s">
        <v>44</v>
      </c>
      <c r="E464" s="54" t="s">
        <v>45</v>
      </c>
      <c r="F464" s="56" t="s">
        <v>1897</v>
      </c>
      <c r="G464" s="48">
        <v>45359.955555555556</v>
      </c>
      <c r="H464" s="56" t="s">
        <v>1897</v>
      </c>
      <c r="I464" s="48">
        <v>45359.955555555556</v>
      </c>
      <c r="J464" s="56" t="s">
        <v>1897</v>
      </c>
      <c r="K464" s="48">
        <v>45359.955555555556</v>
      </c>
      <c r="L464" s="100" t="s">
        <v>1169</v>
      </c>
      <c r="M464" s="55" t="s">
        <v>48</v>
      </c>
      <c r="N464" s="49" t="s">
        <v>141</v>
      </c>
      <c r="O464" s="49" t="s">
        <v>227</v>
      </c>
      <c r="P464" s="49" t="s">
        <v>228</v>
      </c>
      <c r="Q464" s="50" t="s">
        <v>52</v>
      </c>
      <c r="R464" s="57"/>
      <c r="S464" s="49" t="s">
        <v>144</v>
      </c>
      <c r="T464" s="49" t="s">
        <v>576</v>
      </c>
      <c r="U464" s="49" t="s">
        <v>1426</v>
      </c>
      <c r="V464" s="49" t="s">
        <v>1451</v>
      </c>
      <c r="W464" s="49" t="s">
        <v>148</v>
      </c>
      <c r="X464" s="54" t="s">
        <v>58</v>
      </c>
      <c r="Y464" s="49"/>
      <c r="Z464" s="49" t="s">
        <v>59</v>
      </c>
      <c r="AA464" s="54" t="s">
        <v>60</v>
      </c>
      <c r="AB464" s="54"/>
      <c r="AC464" s="49" t="s">
        <v>75</v>
      </c>
      <c r="AD464" s="49" t="s">
        <v>75</v>
      </c>
    </row>
    <row r="465" spans="1:30" s="58" customFormat="1" ht="57" hidden="1" customHeight="1" x14ac:dyDescent="0.25">
      <c r="A465" s="54">
        <f>+SUBTOTAL(3,$B$11:B465)</f>
        <v>0</v>
      </c>
      <c r="B465" s="55" t="s">
        <v>42</v>
      </c>
      <c r="C465" s="54" t="s">
        <v>43</v>
      </c>
      <c r="D465" s="54" t="s">
        <v>44</v>
      </c>
      <c r="E465" s="54" t="s">
        <v>45</v>
      </c>
      <c r="F465" s="56" t="s">
        <v>1898</v>
      </c>
      <c r="G465" s="48">
        <v>45357.731249999997</v>
      </c>
      <c r="H465" s="56" t="s">
        <v>1898</v>
      </c>
      <c r="I465" s="48">
        <v>45357.731249999997</v>
      </c>
      <c r="J465" s="56" t="s">
        <v>1898</v>
      </c>
      <c r="K465" s="48">
        <v>45357.731249999997</v>
      </c>
      <c r="L465" s="100" t="s">
        <v>2196</v>
      </c>
      <c r="M465" s="55" t="s">
        <v>48</v>
      </c>
      <c r="N465" s="49" t="s">
        <v>191</v>
      </c>
      <c r="O465" s="49" t="s">
        <v>332</v>
      </c>
      <c r="P465" s="49" t="s">
        <v>2064</v>
      </c>
      <c r="Q465" s="50" t="s">
        <v>52</v>
      </c>
      <c r="R465" s="57"/>
      <c r="S465" s="49" t="s">
        <v>68</v>
      </c>
      <c r="T465" s="49" t="s">
        <v>156</v>
      </c>
      <c r="U465" s="49" t="s">
        <v>157</v>
      </c>
      <c r="V465" s="49" t="s">
        <v>71</v>
      </c>
      <c r="W465" s="49" t="s">
        <v>72</v>
      </c>
      <c r="X465" s="54" t="s">
        <v>58</v>
      </c>
      <c r="Y465" s="49">
        <v>45378.499027778002</v>
      </c>
      <c r="Z465" s="49" t="s">
        <v>59</v>
      </c>
      <c r="AA465" s="54" t="s">
        <v>60</v>
      </c>
      <c r="AB465" s="54"/>
      <c r="AC465" s="55" t="s">
        <v>82</v>
      </c>
      <c r="AD465" s="55" t="s">
        <v>82</v>
      </c>
    </row>
    <row r="466" spans="1:30" s="58" customFormat="1" ht="57" hidden="1" customHeight="1" x14ac:dyDescent="0.25">
      <c r="A466" s="54">
        <f>+SUBTOTAL(3,$B$11:B466)</f>
        <v>0</v>
      </c>
      <c r="B466" s="55" t="s">
        <v>42</v>
      </c>
      <c r="C466" s="54" t="s">
        <v>43</v>
      </c>
      <c r="D466" s="54" t="s">
        <v>44</v>
      </c>
      <c r="E466" s="54" t="s">
        <v>45</v>
      </c>
      <c r="F466" s="56" t="s">
        <v>1899</v>
      </c>
      <c r="G466" s="48">
        <v>45356.623611111114</v>
      </c>
      <c r="H466" s="56" t="s">
        <v>1899</v>
      </c>
      <c r="I466" s="48">
        <v>45356.623611111114</v>
      </c>
      <c r="J466" s="56" t="s">
        <v>1899</v>
      </c>
      <c r="K466" s="48">
        <v>45356.623611111114</v>
      </c>
      <c r="L466" s="100" t="s">
        <v>2203</v>
      </c>
      <c r="M466" s="55" t="s">
        <v>48</v>
      </c>
      <c r="N466" s="49" t="s">
        <v>756</v>
      </c>
      <c r="O466" s="49" t="s">
        <v>2065</v>
      </c>
      <c r="P466" s="49" t="s">
        <v>2066</v>
      </c>
      <c r="Q466" s="50" t="s">
        <v>2137</v>
      </c>
      <c r="R466" s="57"/>
      <c r="S466" s="49" t="s">
        <v>53</v>
      </c>
      <c r="T466" s="49" t="s">
        <v>54</v>
      </c>
      <c r="U466" s="49" t="s">
        <v>55</v>
      </c>
      <c r="V466" s="49" t="s">
        <v>56</v>
      </c>
      <c r="W466" s="49" t="s">
        <v>57</v>
      </c>
      <c r="X466" s="54" t="s">
        <v>58</v>
      </c>
      <c r="Y466" s="49">
        <v>45378.578773148001</v>
      </c>
      <c r="Z466" s="49" t="s">
        <v>59</v>
      </c>
      <c r="AA466" s="54" t="s">
        <v>60</v>
      </c>
      <c r="AB466" s="54"/>
      <c r="AC466" s="55" t="s">
        <v>82</v>
      </c>
      <c r="AD466" s="55" t="s">
        <v>82</v>
      </c>
    </row>
    <row r="467" spans="1:30" s="58" customFormat="1" ht="57" hidden="1" customHeight="1" x14ac:dyDescent="0.25">
      <c r="A467" s="54">
        <f>+SUBTOTAL(3,$B$11:B467)</f>
        <v>0</v>
      </c>
      <c r="B467" s="55" t="s">
        <v>42</v>
      </c>
      <c r="C467" s="54" t="s">
        <v>43</v>
      </c>
      <c r="D467" s="54" t="s">
        <v>44</v>
      </c>
      <c r="E467" s="54" t="s">
        <v>45</v>
      </c>
      <c r="F467" s="56" t="s">
        <v>1900</v>
      </c>
      <c r="G467" s="48">
        <v>45366.47152777778</v>
      </c>
      <c r="H467" s="56" t="s">
        <v>1900</v>
      </c>
      <c r="I467" s="48">
        <v>45366.47152777778</v>
      </c>
      <c r="J467" s="56" t="s">
        <v>1900</v>
      </c>
      <c r="K467" s="48">
        <v>45366.47152777778</v>
      </c>
      <c r="L467" s="100" t="s">
        <v>2204</v>
      </c>
      <c r="M467" s="55" t="s">
        <v>48</v>
      </c>
      <c r="N467" s="49" t="s">
        <v>313</v>
      </c>
      <c r="O467" s="49" t="s">
        <v>1344</v>
      </c>
      <c r="P467" s="49" t="s">
        <v>355</v>
      </c>
      <c r="Q467" s="50" t="s">
        <v>177</v>
      </c>
      <c r="R467" s="57"/>
      <c r="S467" s="49" t="s">
        <v>53</v>
      </c>
      <c r="T467" s="49" t="s">
        <v>54</v>
      </c>
      <c r="U467" s="49" t="s">
        <v>55</v>
      </c>
      <c r="V467" s="49" t="s">
        <v>115</v>
      </c>
      <c r="W467" s="49" t="s">
        <v>1716</v>
      </c>
      <c r="X467" s="54" t="s">
        <v>58</v>
      </c>
      <c r="Y467" s="49">
        <v>45380.511898147997</v>
      </c>
      <c r="Z467" s="49" t="s">
        <v>59</v>
      </c>
      <c r="AA467" s="54" t="s">
        <v>60</v>
      </c>
      <c r="AB467" s="54"/>
      <c r="AC467" s="55" t="s">
        <v>82</v>
      </c>
      <c r="AD467" s="55" t="s">
        <v>82</v>
      </c>
    </row>
    <row r="468" spans="1:30" s="58" customFormat="1" ht="57" hidden="1" customHeight="1" x14ac:dyDescent="0.25">
      <c r="A468" s="54">
        <f>+SUBTOTAL(3,$B$11:B468)</f>
        <v>0</v>
      </c>
      <c r="B468" s="55" t="s">
        <v>42</v>
      </c>
      <c r="C468" s="54" t="s">
        <v>43</v>
      </c>
      <c r="D468" s="54" t="s">
        <v>44</v>
      </c>
      <c r="E468" s="54" t="s">
        <v>45</v>
      </c>
      <c r="F468" s="56" t="s">
        <v>1901</v>
      </c>
      <c r="G468" s="48">
        <v>45377.068055555559</v>
      </c>
      <c r="H468" s="56" t="s">
        <v>1901</v>
      </c>
      <c r="I468" s="48">
        <v>45377.068055555559</v>
      </c>
      <c r="J468" s="56" t="s">
        <v>1901</v>
      </c>
      <c r="K468" s="48">
        <v>45377.068055555559</v>
      </c>
      <c r="L468" s="100" t="s">
        <v>2173</v>
      </c>
      <c r="M468" s="55" t="s">
        <v>48</v>
      </c>
      <c r="N468" s="49" t="s">
        <v>197</v>
      </c>
      <c r="O468" s="49" t="s">
        <v>289</v>
      </c>
      <c r="P468" s="49" t="s">
        <v>2036</v>
      </c>
      <c r="Q468" s="50" t="s">
        <v>52</v>
      </c>
      <c r="R468" s="57"/>
      <c r="S468" s="49" t="s">
        <v>68</v>
      </c>
      <c r="T468" s="49" t="s">
        <v>125</v>
      </c>
      <c r="U468" s="49" t="s">
        <v>126</v>
      </c>
      <c r="V468" s="49" t="s">
        <v>80</v>
      </c>
      <c r="W468" s="49" t="s">
        <v>81</v>
      </c>
      <c r="X468" s="54" t="s">
        <v>58</v>
      </c>
      <c r="Y468" s="49"/>
      <c r="Z468" s="49" t="s">
        <v>59</v>
      </c>
      <c r="AA468" s="54" t="s">
        <v>60</v>
      </c>
      <c r="AB468" s="54"/>
      <c r="AC468" s="49" t="s">
        <v>75</v>
      </c>
      <c r="AD468" s="49" t="s">
        <v>75</v>
      </c>
    </row>
    <row r="469" spans="1:30" s="58" customFormat="1" ht="57" hidden="1" customHeight="1" x14ac:dyDescent="0.25">
      <c r="A469" s="54">
        <f>+SUBTOTAL(3,$B$11:B469)</f>
        <v>0</v>
      </c>
      <c r="B469" s="55" t="s">
        <v>42</v>
      </c>
      <c r="C469" s="54" t="s">
        <v>43</v>
      </c>
      <c r="D469" s="54" t="s">
        <v>44</v>
      </c>
      <c r="E469" s="54" t="s">
        <v>45</v>
      </c>
      <c r="F469" s="56" t="s">
        <v>1902</v>
      </c>
      <c r="G469" s="48">
        <v>45363.734027777777</v>
      </c>
      <c r="H469" s="56" t="s">
        <v>1902</v>
      </c>
      <c r="I469" s="48">
        <v>45363.734027777777</v>
      </c>
      <c r="J469" s="56" t="s">
        <v>1902</v>
      </c>
      <c r="K469" s="48">
        <v>45363.734027777777</v>
      </c>
      <c r="L469" s="100" t="s">
        <v>1256</v>
      </c>
      <c r="M469" s="55" t="s">
        <v>48</v>
      </c>
      <c r="N469" s="49" t="s">
        <v>49</v>
      </c>
      <c r="O469" s="49" t="s">
        <v>1386</v>
      </c>
      <c r="P469" s="49" t="s">
        <v>797</v>
      </c>
      <c r="Q469" s="50" t="s">
        <v>52</v>
      </c>
      <c r="R469" s="57"/>
      <c r="S469" s="49" t="s">
        <v>68</v>
      </c>
      <c r="T469" s="49" t="s">
        <v>156</v>
      </c>
      <c r="U469" s="49" t="s">
        <v>157</v>
      </c>
      <c r="V469" s="49" t="s">
        <v>1449</v>
      </c>
      <c r="W469" s="49" t="s">
        <v>81</v>
      </c>
      <c r="X469" s="54" t="s">
        <v>58</v>
      </c>
      <c r="Y469" s="49">
        <v>45378.761400463001</v>
      </c>
      <c r="Z469" s="49" t="s">
        <v>59</v>
      </c>
      <c r="AA469" s="54" t="s">
        <v>60</v>
      </c>
      <c r="AB469" s="54"/>
      <c r="AC469" s="55" t="s">
        <v>902</v>
      </c>
      <c r="AD469" s="55" t="s">
        <v>902</v>
      </c>
    </row>
    <row r="470" spans="1:30" s="58" customFormat="1" ht="57" hidden="1" customHeight="1" x14ac:dyDescent="0.25">
      <c r="A470" s="54">
        <f>+SUBTOTAL(3,$B$11:B470)</f>
        <v>0</v>
      </c>
      <c r="B470" s="55" t="s">
        <v>42</v>
      </c>
      <c r="C470" s="54" t="s">
        <v>43</v>
      </c>
      <c r="D470" s="54" t="s">
        <v>44</v>
      </c>
      <c r="E470" s="54" t="s">
        <v>45</v>
      </c>
      <c r="F470" s="56" t="s">
        <v>1903</v>
      </c>
      <c r="G470" s="48">
        <v>45378.655555555553</v>
      </c>
      <c r="H470" s="56" t="s">
        <v>1903</v>
      </c>
      <c r="I470" s="48">
        <v>45378.655555555553</v>
      </c>
      <c r="J470" s="56" t="s">
        <v>1903</v>
      </c>
      <c r="K470" s="48">
        <v>45378.655555555553</v>
      </c>
      <c r="L470" s="100" t="s">
        <v>2205</v>
      </c>
      <c r="M470" s="55" t="s">
        <v>111</v>
      </c>
      <c r="N470" s="49" t="s">
        <v>379</v>
      </c>
      <c r="O470" s="49" t="s">
        <v>643</v>
      </c>
      <c r="P470" s="49" t="s">
        <v>723</v>
      </c>
      <c r="Q470" s="50" t="s">
        <v>391</v>
      </c>
      <c r="R470" s="57"/>
      <c r="S470" s="49" t="s">
        <v>68</v>
      </c>
      <c r="T470" s="49" t="s">
        <v>156</v>
      </c>
      <c r="U470" s="49" t="s">
        <v>157</v>
      </c>
      <c r="V470" s="49" t="s">
        <v>217</v>
      </c>
      <c r="W470" s="49" t="s">
        <v>218</v>
      </c>
      <c r="X470" s="54" t="s">
        <v>58</v>
      </c>
      <c r="Y470" s="49"/>
      <c r="Z470" s="49" t="s">
        <v>59</v>
      </c>
      <c r="AA470" s="54" t="s">
        <v>74</v>
      </c>
      <c r="AB470" s="54"/>
      <c r="AC470" s="49" t="s">
        <v>75</v>
      </c>
      <c r="AD470" s="49" t="s">
        <v>75</v>
      </c>
    </row>
    <row r="471" spans="1:30" s="58" customFormat="1" ht="57" hidden="1" customHeight="1" x14ac:dyDescent="0.25">
      <c r="A471" s="54">
        <f>+SUBTOTAL(3,$B$11:B471)</f>
        <v>0</v>
      </c>
      <c r="B471" s="55" t="s">
        <v>42</v>
      </c>
      <c r="C471" s="54" t="s">
        <v>43</v>
      </c>
      <c r="D471" s="54" t="s">
        <v>44</v>
      </c>
      <c r="E471" s="54" t="s">
        <v>45</v>
      </c>
      <c r="F471" s="56" t="s">
        <v>1904</v>
      </c>
      <c r="G471" s="48">
        <v>45363.612500000003</v>
      </c>
      <c r="H471" s="56" t="s">
        <v>1904</v>
      </c>
      <c r="I471" s="48">
        <v>45363.612500000003</v>
      </c>
      <c r="J471" s="56" t="s">
        <v>1904</v>
      </c>
      <c r="K471" s="48">
        <v>45363.612500000003</v>
      </c>
      <c r="L471" s="100" t="s">
        <v>2206</v>
      </c>
      <c r="M471" s="55" t="s">
        <v>48</v>
      </c>
      <c r="N471" s="49" t="s">
        <v>141</v>
      </c>
      <c r="O471" s="49" t="s">
        <v>586</v>
      </c>
      <c r="P471" s="49" t="s">
        <v>2067</v>
      </c>
      <c r="Q471" s="50" t="s">
        <v>52</v>
      </c>
      <c r="R471" s="57"/>
      <c r="S471" s="49" t="s">
        <v>53</v>
      </c>
      <c r="T471" s="49" t="s">
        <v>54</v>
      </c>
      <c r="U471" s="49" t="s">
        <v>55</v>
      </c>
      <c r="V471" s="49" t="s">
        <v>270</v>
      </c>
      <c r="W471" s="49" t="s">
        <v>271</v>
      </c>
      <c r="X471" s="54" t="s">
        <v>58</v>
      </c>
      <c r="Y471" s="49">
        <v>45380.463935184998</v>
      </c>
      <c r="Z471" s="49" t="s">
        <v>59</v>
      </c>
      <c r="AA471" s="54" t="s">
        <v>60</v>
      </c>
      <c r="AB471" s="54"/>
      <c r="AC471" s="55" t="s">
        <v>75</v>
      </c>
      <c r="AD471" s="55" t="s">
        <v>75</v>
      </c>
    </row>
    <row r="472" spans="1:30" s="58" customFormat="1" ht="57" hidden="1" customHeight="1" x14ac:dyDescent="0.25">
      <c r="A472" s="54">
        <f>+SUBTOTAL(3,$B$11:B472)</f>
        <v>0</v>
      </c>
      <c r="B472" s="55" t="s">
        <v>42</v>
      </c>
      <c r="C472" s="54" t="s">
        <v>43</v>
      </c>
      <c r="D472" s="54" t="s">
        <v>44</v>
      </c>
      <c r="E472" s="54" t="s">
        <v>45</v>
      </c>
      <c r="F472" s="56" t="s">
        <v>1905</v>
      </c>
      <c r="G472" s="48">
        <v>45378.488194444442</v>
      </c>
      <c r="H472" s="56" t="s">
        <v>1905</v>
      </c>
      <c r="I472" s="48">
        <v>45378.488194444442</v>
      </c>
      <c r="J472" s="56" t="s">
        <v>1905</v>
      </c>
      <c r="K472" s="48">
        <v>45378.488194444442</v>
      </c>
      <c r="L472" s="100" t="s">
        <v>1269</v>
      </c>
      <c r="M472" s="55" t="s">
        <v>48</v>
      </c>
      <c r="N472" s="49" t="s">
        <v>709</v>
      </c>
      <c r="O472" s="49" t="s">
        <v>731</v>
      </c>
      <c r="P472" s="49" t="s">
        <v>1351</v>
      </c>
      <c r="Q472" s="50" t="s">
        <v>52</v>
      </c>
      <c r="R472" s="57"/>
      <c r="S472" s="49" t="s">
        <v>68</v>
      </c>
      <c r="T472" s="49" t="s">
        <v>125</v>
      </c>
      <c r="U472" s="49" t="s">
        <v>126</v>
      </c>
      <c r="V472" s="49" t="s">
        <v>80</v>
      </c>
      <c r="W472" s="49" t="s">
        <v>81</v>
      </c>
      <c r="X472" s="54" t="s">
        <v>58</v>
      </c>
      <c r="Y472" s="49"/>
      <c r="Z472" s="49" t="s">
        <v>105</v>
      </c>
      <c r="AA472" s="54" t="s">
        <v>60</v>
      </c>
      <c r="AB472" s="54"/>
      <c r="AC472" s="49" t="s">
        <v>117</v>
      </c>
      <c r="AD472" s="49" t="s">
        <v>117</v>
      </c>
    </row>
    <row r="473" spans="1:30" s="58" customFormat="1" ht="57" hidden="1" customHeight="1" x14ac:dyDescent="0.25">
      <c r="A473" s="54">
        <f>+SUBTOTAL(3,$B$11:B473)</f>
        <v>0</v>
      </c>
      <c r="B473" s="55" t="s">
        <v>42</v>
      </c>
      <c r="C473" s="54" t="s">
        <v>43</v>
      </c>
      <c r="D473" s="54" t="s">
        <v>44</v>
      </c>
      <c r="E473" s="54" t="s">
        <v>45</v>
      </c>
      <c r="F473" s="56" t="s">
        <v>1906</v>
      </c>
      <c r="G473" s="48">
        <v>45356.716666666667</v>
      </c>
      <c r="H473" s="56" t="s">
        <v>1906</v>
      </c>
      <c r="I473" s="48">
        <v>45356.716666666667</v>
      </c>
      <c r="J473" s="56" t="s">
        <v>1906</v>
      </c>
      <c r="K473" s="48">
        <v>45356.716666666667</v>
      </c>
      <c r="L473" s="100" t="s">
        <v>2207</v>
      </c>
      <c r="M473" s="55" t="s">
        <v>48</v>
      </c>
      <c r="N473" s="49" t="s">
        <v>313</v>
      </c>
      <c r="O473" s="49" t="s">
        <v>1344</v>
      </c>
      <c r="P473" s="49" t="s">
        <v>2068</v>
      </c>
      <c r="Q473" s="50" t="s">
        <v>2138</v>
      </c>
      <c r="R473" s="57"/>
      <c r="S473" s="49" t="s">
        <v>68</v>
      </c>
      <c r="T473" s="49" t="s">
        <v>125</v>
      </c>
      <c r="U473" s="49" t="s">
        <v>224</v>
      </c>
      <c r="V473" s="49" t="s">
        <v>80</v>
      </c>
      <c r="W473" s="49" t="s">
        <v>81</v>
      </c>
      <c r="X473" s="54" t="s">
        <v>58</v>
      </c>
      <c r="Y473" s="49">
        <v>45371.670972221997</v>
      </c>
      <c r="Z473" s="49" t="s">
        <v>59</v>
      </c>
      <c r="AA473" s="54" t="s">
        <v>187</v>
      </c>
      <c r="AB473" s="54"/>
      <c r="AC473" s="49" t="s">
        <v>117</v>
      </c>
      <c r="AD473" s="55" t="s">
        <v>117</v>
      </c>
    </row>
    <row r="474" spans="1:30" s="58" customFormat="1" ht="57" hidden="1" customHeight="1" x14ac:dyDescent="0.25">
      <c r="A474" s="54">
        <f>+SUBTOTAL(3,$B$11:B474)</f>
        <v>0</v>
      </c>
      <c r="B474" s="55" t="s">
        <v>42</v>
      </c>
      <c r="C474" s="54" t="s">
        <v>43</v>
      </c>
      <c r="D474" s="54" t="s">
        <v>44</v>
      </c>
      <c r="E474" s="54" t="s">
        <v>45</v>
      </c>
      <c r="F474" s="56" t="s">
        <v>1907</v>
      </c>
      <c r="G474" s="48">
        <v>45378.302083333336</v>
      </c>
      <c r="H474" s="56" t="s">
        <v>1907</v>
      </c>
      <c r="I474" s="48">
        <v>45378.302083333336</v>
      </c>
      <c r="J474" s="56" t="s">
        <v>1907</v>
      </c>
      <c r="K474" s="48">
        <v>45378.302083333336</v>
      </c>
      <c r="L474" s="100" t="s">
        <v>2208</v>
      </c>
      <c r="M474" s="55" t="s">
        <v>48</v>
      </c>
      <c r="N474" s="49" t="s">
        <v>379</v>
      </c>
      <c r="O474" s="49" t="s">
        <v>451</v>
      </c>
      <c r="P474" s="49" t="s">
        <v>2069</v>
      </c>
      <c r="Q474" s="50" t="s">
        <v>391</v>
      </c>
      <c r="R474" s="57"/>
      <c r="S474" s="49" t="s">
        <v>68</v>
      </c>
      <c r="T474" s="49" t="s">
        <v>156</v>
      </c>
      <c r="U474" s="49" t="s">
        <v>794</v>
      </c>
      <c r="V474" s="49" t="s">
        <v>80</v>
      </c>
      <c r="W474" s="49" t="s">
        <v>81</v>
      </c>
      <c r="X474" s="54" t="s">
        <v>58</v>
      </c>
      <c r="Y474" s="49"/>
      <c r="Z474" s="49" t="s">
        <v>59</v>
      </c>
      <c r="AA474" s="54" t="s">
        <v>74</v>
      </c>
      <c r="AB474" s="54"/>
      <c r="AC474" s="49" t="s">
        <v>75</v>
      </c>
      <c r="AD474" s="49" t="s">
        <v>75</v>
      </c>
    </row>
    <row r="475" spans="1:30" s="58" customFormat="1" ht="57" hidden="1" customHeight="1" x14ac:dyDescent="0.25">
      <c r="A475" s="54">
        <f>+SUBTOTAL(3,$B$11:B475)</f>
        <v>0</v>
      </c>
      <c r="B475" s="55" t="s">
        <v>42</v>
      </c>
      <c r="C475" s="54" t="s">
        <v>43</v>
      </c>
      <c r="D475" s="54" t="s">
        <v>44</v>
      </c>
      <c r="E475" s="54" t="s">
        <v>45</v>
      </c>
      <c r="F475" s="56" t="s">
        <v>1908</v>
      </c>
      <c r="G475" s="48">
        <v>45356.697916666664</v>
      </c>
      <c r="H475" s="56" t="s">
        <v>1908</v>
      </c>
      <c r="I475" s="48">
        <v>45356.697916666664</v>
      </c>
      <c r="J475" s="56" t="s">
        <v>1908</v>
      </c>
      <c r="K475" s="48">
        <v>45356.697916666664</v>
      </c>
      <c r="L475" s="100" t="s">
        <v>2209</v>
      </c>
      <c r="M475" s="55" t="s">
        <v>48</v>
      </c>
      <c r="N475" s="49" t="s">
        <v>313</v>
      </c>
      <c r="O475" s="49" t="s">
        <v>1344</v>
      </c>
      <c r="P475" s="49" t="s">
        <v>2068</v>
      </c>
      <c r="Q475" s="50" t="s">
        <v>2138</v>
      </c>
      <c r="R475" s="57"/>
      <c r="S475" s="49" t="s">
        <v>68</v>
      </c>
      <c r="T475" s="49" t="s">
        <v>125</v>
      </c>
      <c r="U475" s="49" t="s">
        <v>224</v>
      </c>
      <c r="V475" s="49" t="s">
        <v>80</v>
      </c>
      <c r="W475" s="49" t="s">
        <v>81</v>
      </c>
      <c r="X475" s="54" t="s">
        <v>58</v>
      </c>
      <c r="Y475" s="49">
        <v>45371.665937500002</v>
      </c>
      <c r="Z475" s="49" t="s">
        <v>59</v>
      </c>
      <c r="AA475" s="54" t="s">
        <v>187</v>
      </c>
      <c r="AB475" s="54"/>
      <c r="AC475" s="49" t="s">
        <v>82</v>
      </c>
      <c r="AD475" s="55" t="s">
        <v>82</v>
      </c>
    </row>
    <row r="476" spans="1:30" s="58" customFormat="1" ht="57" hidden="1" customHeight="1" x14ac:dyDescent="0.25">
      <c r="A476" s="54">
        <f>+SUBTOTAL(3,$B$11:B476)</f>
        <v>0</v>
      </c>
      <c r="B476" s="55" t="s">
        <v>42</v>
      </c>
      <c r="C476" s="54" t="s">
        <v>43</v>
      </c>
      <c r="D476" s="54" t="s">
        <v>44</v>
      </c>
      <c r="E476" s="54" t="s">
        <v>45</v>
      </c>
      <c r="F476" s="56" t="s">
        <v>1909</v>
      </c>
      <c r="G476" s="48">
        <v>45380.381249999999</v>
      </c>
      <c r="H476" s="56" t="s">
        <v>1909</v>
      </c>
      <c r="I476" s="48">
        <v>45380.381249999999</v>
      </c>
      <c r="J476" s="56" t="s">
        <v>1909</v>
      </c>
      <c r="K476" s="48">
        <v>45380.381249999999</v>
      </c>
      <c r="L476" s="100" t="s">
        <v>2210</v>
      </c>
      <c r="M476" s="55" t="s">
        <v>48</v>
      </c>
      <c r="N476" s="49" t="s">
        <v>379</v>
      </c>
      <c r="O476" s="49" t="s">
        <v>430</v>
      </c>
      <c r="P476" s="49" t="s">
        <v>2070</v>
      </c>
      <c r="Q476" s="50" t="s">
        <v>391</v>
      </c>
      <c r="R476" s="57"/>
      <c r="S476" s="49" t="s">
        <v>68</v>
      </c>
      <c r="T476" s="49" t="s">
        <v>69</v>
      </c>
      <c r="U476" s="49" t="s">
        <v>70</v>
      </c>
      <c r="V476" s="49" t="s">
        <v>1449</v>
      </c>
      <c r="W476" s="49" t="s">
        <v>81</v>
      </c>
      <c r="X476" s="54" t="s">
        <v>58</v>
      </c>
      <c r="Y476" s="49"/>
      <c r="Z476" s="49" t="s">
        <v>105</v>
      </c>
      <c r="AA476" s="54" t="s">
        <v>74</v>
      </c>
      <c r="AB476" s="54"/>
      <c r="AC476" s="49" t="s">
        <v>82</v>
      </c>
      <c r="AD476" s="49" t="s">
        <v>82</v>
      </c>
    </row>
    <row r="477" spans="1:30" s="58" customFormat="1" ht="57" hidden="1" customHeight="1" x14ac:dyDescent="0.25">
      <c r="A477" s="54">
        <f>+SUBTOTAL(3,$B$11:B477)</f>
        <v>0</v>
      </c>
      <c r="B477" s="55" t="s">
        <v>42</v>
      </c>
      <c r="C477" s="54" t="s">
        <v>43</v>
      </c>
      <c r="D477" s="54" t="s">
        <v>44</v>
      </c>
      <c r="E477" s="54" t="s">
        <v>45</v>
      </c>
      <c r="F477" s="56" t="s">
        <v>1910</v>
      </c>
      <c r="G477" s="48">
        <v>45356.456250000003</v>
      </c>
      <c r="H477" s="56" t="s">
        <v>1910</v>
      </c>
      <c r="I477" s="48">
        <v>45356.456250000003</v>
      </c>
      <c r="J477" s="56" t="s">
        <v>1910</v>
      </c>
      <c r="K477" s="48">
        <v>45356.456250000003</v>
      </c>
      <c r="L477" s="100" t="s">
        <v>2211</v>
      </c>
      <c r="M477" s="55" t="s">
        <v>48</v>
      </c>
      <c r="N477" s="49" t="s">
        <v>191</v>
      </c>
      <c r="O477" s="49" t="s">
        <v>344</v>
      </c>
      <c r="P477" s="49" t="s">
        <v>2053</v>
      </c>
      <c r="Q477" s="50" t="s">
        <v>1420</v>
      </c>
      <c r="R477" s="57"/>
      <c r="S477" s="49" t="s">
        <v>68</v>
      </c>
      <c r="T477" s="49" t="s">
        <v>125</v>
      </c>
      <c r="U477" s="49" t="s">
        <v>126</v>
      </c>
      <c r="V477" s="49" t="s">
        <v>80</v>
      </c>
      <c r="W477" s="49" t="s">
        <v>81</v>
      </c>
      <c r="X477" s="54" t="s">
        <v>58</v>
      </c>
      <c r="Y477" s="49">
        <v>45358.415613425997</v>
      </c>
      <c r="Z477" s="49" t="s">
        <v>105</v>
      </c>
      <c r="AA477" s="54" t="s">
        <v>187</v>
      </c>
      <c r="AB477" s="54"/>
      <c r="AC477" s="49" t="s">
        <v>117</v>
      </c>
      <c r="AD477" s="55" t="s">
        <v>117</v>
      </c>
    </row>
    <row r="478" spans="1:30" s="58" customFormat="1" ht="57" hidden="1" customHeight="1" x14ac:dyDescent="0.25">
      <c r="A478" s="54">
        <f>+SUBTOTAL(3,$B$11:B478)</f>
        <v>0</v>
      </c>
      <c r="B478" s="55" t="s">
        <v>42</v>
      </c>
      <c r="C478" s="54" t="s">
        <v>43</v>
      </c>
      <c r="D478" s="54" t="s">
        <v>44</v>
      </c>
      <c r="E478" s="54" t="s">
        <v>45</v>
      </c>
      <c r="F478" s="56" t="s">
        <v>1911</v>
      </c>
      <c r="G478" s="48">
        <v>45370.93472222222</v>
      </c>
      <c r="H478" s="56" t="s">
        <v>1911</v>
      </c>
      <c r="I478" s="48">
        <v>45370.93472222222</v>
      </c>
      <c r="J478" s="56" t="s">
        <v>1911</v>
      </c>
      <c r="K478" s="48">
        <v>45370.93472222222</v>
      </c>
      <c r="L478" s="100" t="s">
        <v>2212</v>
      </c>
      <c r="M478" s="55" t="s">
        <v>48</v>
      </c>
      <c r="N478" s="49" t="s">
        <v>379</v>
      </c>
      <c r="O478" s="49" t="s">
        <v>438</v>
      </c>
      <c r="P478" s="49" t="s">
        <v>2071</v>
      </c>
      <c r="Q478" s="50" t="s">
        <v>391</v>
      </c>
      <c r="R478" s="57"/>
      <c r="S478" s="49" t="s">
        <v>68</v>
      </c>
      <c r="T478" s="49" t="s">
        <v>156</v>
      </c>
      <c r="U478" s="49" t="s">
        <v>157</v>
      </c>
      <c r="V478" s="49" t="s">
        <v>217</v>
      </c>
      <c r="W478" s="49" t="s">
        <v>218</v>
      </c>
      <c r="X478" s="54" t="s">
        <v>58</v>
      </c>
      <c r="Y478" s="49"/>
      <c r="Z478" s="49" t="s">
        <v>59</v>
      </c>
      <c r="AA478" s="54" t="s">
        <v>74</v>
      </c>
      <c r="AB478" s="54"/>
      <c r="AC478" s="49" t="s">
        <v>117</v>
      </c>
      <c r="AD478" s="49" t="s">
        <v>117</v>
      </c>
    </row>
    <row r="479" spans="1:30" s="58" customFormat="1" ht="57" hidden="1" customHeight="1" x14ac:dyDescent="0.25">
      <c r="A479" s="54">
        <f>+SUBTOTAL(3,$B$11:B479)</f>
        <v>0</v>
      </c>
      <c r="B479" s="55" t="s">
        <v>42</v>
      </c>
      <c r="C479" s="54" t="s">
        <v>43</v>
      </c>
      <c r="D479" s="54" t="s">
        <v>44</v>
      </c>
      <c r="E479" s="54" t="s">
        <v>45</v>
      </c>
      <c r="F479" s="56" t="s">
        <v>1912</v>
      </c>
      <c r="G479" s="48">
        <v>45362.645138888889</v>
      </c>
      <c r="H479" s="56" t="s">
        <v>1912</v>
      </c>
      <c r="I479" s="48">
        <v>45362.645138888889</v>
      </c>
      <c r="J479" s="56" t="s">
        <v>1912</v>
      </c>
      <c r="K479" s="48">
        <v>45362.645138888889</v>
      </c>
      <c r="L479" s="100" t="s">
        <v>2213</v>
      </c>
      <c r="M479" s="55" t="s">
        <v>48</v>
      </c>
      <c r="N479" s="49" t="s">
        <v>379</v>
      </c>
      <c r="O479" s="49" t="s">
        <v>1332</v>
      </c>
      <c r="P479" s="49" t="s">
        <v>2072</v>
      </c>
      <c r="Q479" s="50" t="s">
        <v>2139</v>
      </c>
      <c r="R479" s="57"/>
      <c r="S479" s="49" t="s">
        <v>68</v>
      </c>
      <c r="T479" s="49" t="s">
        <v>321</v>
      </c>
      <c r="U479" s="49" t="s">
        <v>2145</v>
      </c>
      <c r="V479" s="49" t="s">
        <v>71</v>
      </c>
      <c r="W479" s="49" t="s">
        <v>72</v>
      </c>
      <c r="X479" s="54" t="s">
        <v>58</v>
      </c>
      <c r="Y479" s="49">
        <v>45377.579490741002</v>
      </c>
      <c r="Z479" s="49" t="s">
        <v>73</v>
      </c>
      <c r="AA479" s="54" t="s">
        <v>187</v>
      </c>
      <c r="AB479" s="54"/>
      <c r="AC479" s="49" t="s">
        <v>383</v>
      </c>
      <c r="AD479" s="55" t="s">
        <v>383</v>
      </c>
    </row>
    <row r="480" spans="1:30" s="58" customFormat="1" ht="57" hidden="1" customHeight="1" x14ac:dyDescent="0.25">
      <c r="A480" s="54">
        <f>+SUBTOTAL(3,$B$11:B480)</f>
        <v>0</v>
      </c>
      <c r="B480" s="55" t="s">
        <v>42</v>
      </c>
      <c r="C480" s="54" t="s">
        <v>43</v>
      </c>
      <c r="D480" s="54" t="s">
        <v>44</v>
      </c>
      <c r="E480" s="54" t="s">
        <v>45</v>
      </c>
      <c r="F480" s="56" t="s">
        <v>1913</v>
      </c>
      <c r="G480" s="48">
        <v>45355.655555555553</v>
      </c>
      <c r="H480" s="56" t="s">
        <v>1913</v>
      </c>
      <c r="I480" s="48">
        <v>45355.655555555553</v>
      </c>
      <c r="J480" s="56" t="s">
        <v>1913</v>
      </c>
      <c r="K480" s="48">
        <v>45355.655555555553</v>
      </c>
      <c r="L480" s="100" t="s">
        <v>2214</v>
      </c>
      <c r="M480" s="55" t="s">
        <v>48</v>
      </c>
      <c r="N480" s="49" t="s">
        <v>379</v>
      </c>
      <c r="O480" s="49" t="s">
        <v>418</v>
      </c>
      <c r="P480" s="49" t="s">
        <v>2073</v>
      </c>
      <c r="Q480" s="50" t="s">
        <v>391</v>
      </c>
      <c r="R480" s="57"/>
      <c r="S480" s="49" t="s">
        <v>68</v>
      </c>
      <c r="T480" s="49" t="s">
        <v>96</v>
      </c>
      <c r="U480" s="49" t="s">
        <v>97</v>
      </c>
      <c r="V480" s="49" t="s">
        <v>98</v>
      </c>
      <c r="W480" s="49" t="s">
        <v>99</v>
      </c>
      <c r="X480" s="54" t="s">
        <v>58</v>
      </c>
      <c r="Y480" s="49">
        <v>45364.753472222001</v>
      </c>
      <c r="Z480" s="49" t="s">
        <v>59</v>
      </c>
      <c r="AA480" s="54" t="s">
        <v>74</v>
      </c>
      <c r="AB480" s="54"/>
      <c r="AC480" s="49" t="s">
        <v>75</v>
      </c>
      <c r="AD480" s="55" t="s">
        <v>75</v>
      </c>
    </row>
    <row r="481" spans="1:30" s="58" customFormat="1" ht="57" hidden="1" customHeight="1" x14ac:dyDescent="0.25">
      <c r="A481" s="54">
        <f>+SUBTOTAL(3,$B$11:B481)</f>
        <v>0</v>
      </c>
      <c r="B481" s="55" t="s">
        <v>42</v>
      </c>
      <c r="C481" s="54" t="s">
        <v>43</v>
      </c>
      <c r="D481" s="54" t="s">
        <v>44</v>
      </c>
      <c r="E481" s="54" t="s">
        <v>45</v>
      </c>
      <c r="F481" s="56" t="s">
        <v>1914</v>
      </c>
      <c r="G481" s="48">
        <v>45364.606249999997</v>
      </c>
      <c r="H481" s="56" t="s">
        <v>1914</v>
      </c>
      <c r="I481" s="48">
        <v>45364.606249999997</v>
      </c>
      <c r="J481" s="56" t="s">
        <v>1914</v>
      </c>
      <c r="K481" s="48">
        <v>45364.606249999997</v>
      </c>
      <c r="L481" s="100" t="s">
        <v>2215</v>
      </c>
      <c r="M481" s="55" t="s">
        <v>48</v>
      </c>
      <c r="N481" s="49" t="s">
        <v>379</v>
      </c>
      <c r="O481" s="49" t="s">
        <v>394</v>
      </c>
      <c r="P481" s="49" t="s">
        <v>395</v>
      </c>
      <c r="Q481" s="50" t="s">
        <v>391</v>
      </c>
      <c r="R481" s="57"/>
      <c r="S481" s="49" t="s">
        <v>68</v>
      </c>
      <c r="T481" s="49" t="s">
        <v>69</v>
      </c>
      <c r="U481" s="49" t="s">
        <v>70</v>
      </c>
      <c r="V481" s="49" t="s">
        <v>71</v>
      </c>
      <c r="W481" s="49" t="s">
        <v>72</v>
      </c>
      <c r="X481" s="54" t="s">
        <v>58</v>
      </c>
      <c r="Y481" s="49"/>
      <c r="Z481" s="49" t="s">
        <v>59</v>
      </c>
      <c r="AA481" s="54" t="s">
        <v>74</v>
      </c>
      <c r="AB481" s="54"/>
      <c r="AC481" s="49" t="s">
        <v>117</v>
      </c>
      <c r="AD481" s="49" t="s">
        <v>117</v>
      </c>
    </row>
    <row r="482" spans="1:30" s="58" customFormat="1" ht="57" hidden="1" customHeight="1" x14ac:dyDescent="0.25">
      <c r="A482" s="54">
        <f>+SUBTOTAL(3,$B$11:B482)</f>
        <v>0</v>
      </c>
      <c r="B482" s="55" t="s">
        <v>42</v>
      </c>
      <c r="C482" s="54" t="s">
        <v>43</v>
      </c>
      <c r="D482" s="54" t="s">
        <v>44</v>
      </c>
      <c r="E482" s="54" t="s">
        <v>45</v>
      </c>
      <c r="F482" s="56" t="s">
        <v>1915</v>
      </c>
      <c r="G482" s="48">
        <v>45362.628472222219</v>
      </c>
      <c r="H482" s="56" t="s">
        <v>1915</v>
      </c>
      <c r="I482" s="48">
        <v>45362.628472222219</v>
      </c>
      <c r="J482" s="56" t="s">
        <v>1915</v>
      </c>
      <c r="K482" s="48">
        <v>45362.628472222219</v>
      </c>
      <c r="L482" s="100" t="s">
        <v>2216</v>
      </c>
      <c r="M482" s="55" t="s">
        <v>48</v>
      </c>
      <c r="N482" s="49" t="s">
        <v>313</v>
      </c>
      <c r="O482" s="49" t="s">
        <v>482</v>
      </c>
      <c r="P482" s="49" t="s">
        <v>2074</v>
      </c>
      <c r="Q482" s="50" t="s">
        <v>456</v>
      </c>
      <c r="R482" s="57"/>
      <c r="S482" s="49" t="s">
        <v>68</v>
      </c>
      <c r="T482" s="49" t="s">
        <v>296</v>
      </c>
      <c r="U482" s="49" t="s">
        <v>475</v>
      </c>
      <c r="V482" s="49" t="s">
        <v>80</v>
      </c>
      <c r="W482" s="49" t="s">
        <v>81</v>
      </c>
      <c r="X482" s="54" t="s">
        <v>58</v>
      </c>
      <c r="Y482" s="49">
        <v>45378.579571759001</v>
      </c>
      <c r="Z482" s="49" t="s">
        <v>59</v>
      </c>
      <c r="AA482" s="54" t="s">
        <v>74</v>
      </c>
      <c r="AB482" s="54"/>
      <c r="AC482" s="49" t="s">
        <v>82</v>
      </c>
      <c r="AD482" s="55" t="s">
        <v>82</v>
      </c>
    </row>
    <row r="483" spans="1:30" s="58" customFormat="1" ht="57" hidden="1" customHeight="1" x14ac:dyDescent="0.25">
      <c r="A483" s="54">
        <f>+SUBTOTAL(3,$B$11:B483)</f>
        <v>0</v>
      </c>
      <c r="B483" s="55" t="s">
        <v>42</v>
      </c>
      <c r="C483" s="54" t="s">
        <v>43</v>
      </c>
      <c r="D483" s="54" t="s">
        <v>44</v>
      </c>
      <c r="E483" s="54" t="s">
        <v>45</v>
      </c>
      <c r="F483" s="56" t="s">
        <v>1916</v>
      </c>
      <c r="G483" s="48">
        <v>45355.939583333333</v>
      </c>
      <c r="H483" s="56" t="s">
        <v>1916</v>
      </c>
      <c r="I483" s="48">
        <v>45355.939583333333</v>
      </c>
      <c r="J483" s="56" t="s">
        <v>1916</v>
      </c>
      <c r="K483" s="48">
        <v>45355.939583333333</v>
      </c>
      <c r="L483" s="100" t="s">
        <v>2217</v>
      </c>
      <c r="M483" s="55" t="s">
        <v>48</v>
      </c>
      <c r="N483" s="49" t="s">
        <v>379</v>
      </c>
      <c r="O483" s="49" t="s">
        <v>438</v>
      </c>
      <c r="P483" s="49" t="s">
        <v>2075</v>
      </c>
      <c r="Q483" s="50" t="s">
        <v>391</v>
      </c>
      <c r="R483" s="57"/>
      <c r="S483" s="49" t="s">
        <v>68</v>
      </c>
      <c r="T483" s="49" t="s">
        <v>156</v>
      </c>
      <c r="U483" s="49" t="s">
        <v>157</v>
      </c>
      <c r="V483" s="49" t="s">
        <v>1449</v>
      </c>
      <c r="W483" s="49" t="s">
        <v>81</v>
      </c>
      <c r="X483" s="54" t="s">
        <v>58</v>
      </c>
      <c r="Y483" s="49">
        <v>45365.721365741003</v>
      </c>
      <c r="Z483" s="49" t="s">
        <v>59</v>
      </c>
      <c r="AA483" s="54" t="s">
        <v>74</v>
      </c>
      <c r="AB483" s="54"/>
      <c r="AC483" s="49" t="s">
        <v>117</v>
      </c>
      <c r="AD483" s="55" t="s">
        <v>117</v>
      </c>
    </row>
    <row r="484" spans="1:30" s="58" customFormat="1" ht="57" hidden="1" customHeight="1" x14ac:dyDescent="0.25">
      <c r="A484" s="54">
        <f>+SUBTOTAL(3,$B$11:B484)</f>
        <v>0</v>
      </c>
      <c r="B484" s="55" t="s">
        <v>42</v>
      </c>
      <c r="C484" s="54" t="s">
        <v>43</v>
      </c>
      <c r="D484" s="54" t="s">
        <v>44</v>
      </c>
      <c r="E484" s="54" t="s">
        <v>45</v>
      </c>
      <c r="F484" s="56" t="s">
        <v>1917</v>
      </c>
      <c r="G484" s="48">
        <v>45367.464583333334</v>
      </c>
      <c r="H484" s="56" t="s">
        <v>1917</v>
      </c>
      <c r="I484" s="48">
        <v>45367.464583333334</v>
      </c>
      <c r="J484" s="56" t="s">
        <v>1917</v>
      </c>
      <c r="K484" s="48">
        <v>45367.464583333334</v>
      </c>
      <c r="L484" s="100" t="s">
        <v>2218</v>
      </c>
      <c r="M484" s="55" t="s">
        <v>48</v>
      </c>
      <c r="N484" s="49" t="s">
        <v>379</v>
      </c>
      <c r="O484" s="49" t="s">
        <v>394</v>
      </c>
      <c r="P484" s="49" t="s">
        <v>2076</v>
      </c>
      <c r="Q484" s="50" t="s">
        <v>391</v>
      </c>
      <c r="R484" s="57"/>
      <c r="S484" s="49" t="s">
        <v>68</v>
      </c>
      <c r="T484" s="49" t="s">
        <v>69</v>
      </c>
      <c r="U484" s="49" t="s">
        <v>89</v>
      </c>
      <c r="V484" s="49" t="s">
        <v>71</v>
      </c>
      <c r="W484" s="49" t="s">
        <v>72</v>
      </c>
      <c r="X484" s="54" t="s">
        <v>58</v>
      </c>
      <c r="Y484" s="49"/>
      <c r="Z484" s="49" t="s">
        <v>59</v>
      </c>
      <c r="AA484" s="54" t="s">
        <v>74</v>
      </c>
      <c r="AB484" s="54"/>
      <c r="AC484" s="49" t="s">
        <v>75</v>
      </c>
      <c r="AD484" s="54" t="s">
        <v>75</v>
      </c>
    </row>
    <row r="485" spans="1:30" s="58" customFormat="1" ht="57" hidden="1" customHeight="1" x14ac:dyDescent="0.25">
      <c r="A485" s="54">
        <f>+SUBTOTAL(3,$B$11:B485)</f>
        <v>0</v>
      </c>
      <c r="B485" s="55" t="s">
        <v>42</v>
      </c>
      <c r="C485" s="54" t="s">
        <v>43</v>
      </c>
      <c r="D485" s="54" t="s">
        <v>44</v>
      </c>
      <c r="E485" s="54" t="s">
        <v>45</v>
      </c>
      <c r="F485" s="56" t="s">
        <v>1918</v>
      </c>
      <c r="G485" s="48">
        <v>45366.363194444442</v>
      </c>
      <c r="H485" s="56" t="s">
        <v>1918</v>
      </c>
      <c r="I485" s="48">
        <v>45366.363194444442</v>
      </c>
      <c r="J485" s="56" t="s">
        <v>1918</v>
      </c>
      <c r="K485" s="48">
        <v>45366.363194444442</v>
      </c>
      <c r="L485" s="100" t="s">
        <v>2219</v>
      </c>
      <c r="M485" s="55" t="s">
        <v>48</v>
      </c>
      <c r="N485" s="49" t="s">
        <v>313</v>
      </c>
      <c r="O485" s="49" t="s">
        <v>1344</v>
      </c>
      <c r="P485" s="49" t="s">
        <v>2077</v>
      </c>
      <c r="Q485" s="50" t="s">
        <v>456</v>
      </c>
      <c r="R485" s="57"/>
      <c r="S485" s="49" t="s">
        <v>68</v>
      </c>
      <c r="T485" s="49" t="s">
        <v>96</v>
      </c>
      <c r="U485" s="49" t="s">
        <v>2146</v>
      </c>
      <c r="V485" s="49" t="s">
        <v>98</v>
      </c>
      <c r="W485" s="49" t="s">
        <v>99</v>
      </c>
      <c r="X485" s="54" t="s">
        <v>58</v>
      </c>
      <c r="Y485" s="49">
        <v>45377.786643519001</v>
      </c>
      <c r="Z485" s="49" t="s">
        <v>59</v>
      </c>
      <c r="AA485" s="54" t="s">
        <v>74</v>
      </c>
      <c r="AB485" s="54"/>
      <c r="AC485" s="49" t="s">
        <v>82</v>
      </c>
      <c r="AD485" s="55" t="s">
        <v>82</v>
      </c>
    </row>
    <row r="486" spans="1:30" s="58" customFormat="1" ht="57" hidden="1" customHeight="1" x14ac:dyDescent="0.25">
      <c r="A486" s="54">
        <f>+SUBTOTAL(3,$B$11:B486)</f>
        <v>0</v>
      </c>
      <c r="B486" s="55" t="s">
        <v>42</v>
      </c>
      <c r="C486" s="54" t="s">
        <v>43</v>
      </c>
      <c r="D486" s="54" t="s">
        <v>44</v>
      </c>
      <c r="E486" s="54" t="s">
        <v>45</v>
      </c>
      <c r="F486" s="56" t="s">
        <v>1919</v>
      </c>
      <c r="G486" s="48">
        <v>45352.567361111112</v>
      </c>
      <c r="H486" s="56" t="s">
        <v>1919</v>
      </c>
      <c r="I486" s="48">
        <v>45352.567361111112</v>
      </c>
      <c r="J486" s="56" t="s">
        <v>1919</v>
      </c>
      <c r="K486" s="48">
        <v>45352.567361111112</v>
      </c>
      <c r="L486" s="100" t="s">
        <v>2220</v>
      </c>
      <c r="M486" s="55" t="s">
        <v>48</v>
      </c>
      <c r="N486" s="49" t="s">
        <v>379</v>
      </c>
      <c r="O486" s="49" t="s">
        <v>1332</v>
      </c>
      <c r="P486" s="49" t="s">
        <v>2078</v>
      </c>
      <c r="Q486" s="50" t="s">
        <v>391</v>
      </c>
      <c r="R486" s="57"/>
      <c r="S486" s="49" t="s">
        <v>68</v>
      </c>
      <c r="T486" s="49" t="s">
        <v>137</v>
      </c>
      <c r="U486" s="49" t="s">
        <v>138</v>
      </c>
      <c r="V486" s="49" t="s">
        <v>1449</v>
      </c>
      <c r="W486" s="49" t="s">
        <v>81</v>
      </c>
      <c r="X486" s="54" t="s">
        <v>58</v>
      </c>
      <c r="Y486" s="49">
        <v>45366.809907406998</v>
      </c>
      <c r="Z486" s="49" t="s">
        <v>59</v>
      </c>
      <c r="AA486" s="54" t="s">
        <v>74</v>
      </c>
      <c r="AB486" s="54"/>
      <c r="AC486" s="49" t="s">
        <v>75</v>
      </c>
      <c r="AD486" s="55" t="s">
        <v>75</v>
      </c>
    </row>
    <row r="487" spans="1:30" s="58" customFormat="1" ht="57" hidden="1" customHeight="1" x14ac:dyDescent="0.25">
      <c r="A487" s="54">
        <f>+SUBTOTAL(3,$B$11:B487)</f>
        <v>0</v>
      </c>
      <c r="B487" s="55" t="s">
        <v>42</v>
      </c>
      <c r="C487" s="54" t="s">
        <v>43</v>
      </c>
      <c r="D487" s="54" t="s">
        <v>44</v>
      </c>
      <c r="E487" s="54" t="s">
        <v>45</v>
      </c>
      <c r="F487" s="56" t="s">
        <v>1920</v>
      </c>
      <c r="G487" s="48">
        <v>45354.510416666664</v>
      </c>
      <c r="H487" s="56" t="s">
        <v>1920</v>
      </c>
      <c r="I487" s="48">
        <v>45354.510416666664</v>
      </c>
      <c r="J487" s="56" t="s">
        <v>1920</v>
      </c>
      <c r="K487" s="48">
        <v>45354.510416666664</v>
      </c>
      <c r="L487" s="100" t="s">
        <v>446</v>
      </c>
      <c r="M487" s="55" t="s">
        <v>48</v>
      </c>
      <c r="N487" s="49" t="s">
        <v>379</v>
      </c>
      <c r="O487" s="49" t="s">
        <v>418</v>
      </c>
      <c r="P487" s="49" t="s">
        <v>345</v>
      </c>
      <c r="Q487" s="50" t="s">
        <v>391</v>
      </c>
      <c r="R487" s="57"/>
      <c r="S487" s="49" t="s">
        <v>68</v>
      </c>
      <c r="T487" s="49" t="s">
        <v>69</v>
      </c>
      <c r="U487" s="49" t="s">
        <v>79</v>
      </c>
      <c r="V487" s="49" t="s">
        <v>71</v>
      </c>
      <c r="W487" s="49" t="s">
        <v>72</v>
      </c>
      <c r="X487" s="54" t="s">
        <v>58</v>
      </c>
      <c r="Y487" s="49">
        <v>45366.813668980998</v>
      </c>
      <c r="Z487" s="49" t="s">
        <v>105</v>
      </c>
      <c r="AA487" s="54" t="s">
        <v>74</v>
      </c>
      <c r="AB487" s="54"/>
      <c r="AC487" s="49" t="s">
        <v>75</v>
      </c>
      <c r="AD487" s="55" t="s">
        <v>75</v>
      </c>
    </row>
    <row r="488" spans="1:30" s="58" customFormat="1" ht="57" hidden="1" customHeight="1" x14ac:dyDescent="0.25">
      <c r="A488" s="54">
        <f>+SUBTOTAL(3,$B$11:B488)</f>
        <v>0</v>
      </c>
      <c r="B488" s="55" t="s">
        <v>42</v>
      </c>
      <c r="C488" s="54" t="s">
        <v>43</v>
      </c>
      <c r="D488" s="54" t="s">
        <v>44</v>
      </c>
      <c r="E488" s="54" t="s">
        <v>45</v>
      </c>
      <c r="F488" s="56" t="s">
        <v>1921</v>
      </c>
      <c r="G488" s="48">
        <v>45363.658333333333</v>
      </c>
      <c r="H488" s="56" t="s">
        <v>1921</v>
      </c>
      <c r="I488" s="48">
        <v>45363.658333333333</v>
      </c>
      <c r="J488" s="56" t="s">
        <v>1921</v>
      </c>
      <c r="K488" s="48">
        <v>45363.658333333333</v>
      </c>
      <c r="L488" s="100" t="s">
        <v>2221</v>
      </c>
      <c r="M488" s="55" t="s">
        <v>48</v>
      </c>
      <c r="N488" s="49" t="s">
        <v>313</v>
      </c>
      <c r="O488" s="49" t="s">
        <v>482</v>
      </c>
      <c r="P488" s="49" t="s">
        <v>2079</v>
      </c>
      <c r="Q488" s="50" t="s">
        <v>456</v>
      </c>
      <c r="R488" s="57"/>
      <c r="S488" s="49" t="s">
        <v>68</v>
      </c>
      <c r="T488" s="49" t="s">
        <v>69</v>
      </c>
      <c r="U488" s="49" t="s">
        <v>70</v>
      </c>
      <c r="V488" s="49" t="s">
        <v>1449</v>
      </c>
      <c r="W488" s="49" t="s">
        <v>81</v>
      </c>
      <c r="X488" s="54" t="s">
        <v>58</v>
      </c>
      <c r="Y488" s="49">
        <v>45377.783217593002</v>
      </c>
      <c r="Z488" s="49" t="s">
        <v>59</v>
      </c>
      <c r="AA488" s="54" t="s">
        <v>74</v>
      </c>
      <c r="AB488" s="54"/>
      <c r="AC488" s="49" t="s">
        <v>117</v>
      </c>
      <c r="AD488" s="55" t="s">
        <v>117</v>
      </c>
    </row>
    <row r="489" spans="1:30" s="58" customFormat="1" ht="57" hidden="1" customHeight="1" x14ac:dyDescent="0.25">
      <c r="A489" s="54">
        <f>+SUBTOTAL(3,$B$11:B489)</f>
        <v>0</v>
      </c>
      <c r="B489" s="55" t="s">
        <v>42</v>
      </c>
      <c r="C489" s="54" t="s">
        <v>43</v>
      </c>
      <c r="D489" s="54" t="s">
        <v>44</v>
      </c>
      <c r="E489" s="54" t="s">
        <v>45</v>
      </c>
      <c r="F489" s="56" t="s">
        <v>1922</v>
      </c>
      <c r="G489" s="48">
        <v>45363.712500000001</v>
      </c>
      <c r="H489" s="56" t="s">
        <v>1922</v>
      </c>
      <c r="I489" s="48">
        <v>45363.712500000001</v>
      </c>
      <c r="J489" s="56" t="s">
        <v>1922</v>
      </c>
      <c r="K489" s="48">
        <v>45363.712500000001</v>
      </c>
      <c r="L489" s="100" t="s">
        <v>2222</v>
      </c>
      <c r="M489" s="55" t="s">
        <v>48</v>
      </c>
      <c r="N489" s="49" t="s">
        <v>379</v>
      </c>
      <c r="O489" s="49" t="s">
        <v>1332</v>
      </c>
      <c r="P489" s="49" t="s">
        <v>2072</v>
      </c>
      <c r="Q489" s="50" t="s">
        <v>391</v>
      </c>
      <c r="R489" s="57"/>
      <c r="S489" s="49" t="s">
        <v>68</v>
      </c>
      <c r="T489" s="49" t="s">
        <v>321</v>
      </c>
      <c r="U489" s="49" t="s">
        <v>321</v>
      </c>
      <c r="V489" s="49" t="s">
        <v>71</v>
      </c>
      <c r="W489" s="49" t="s">
        <v>72</v>
      </c>
      <c r="X489" s="54" t="s">
        <v>58</v>
      </c>
      <c r="Y489" s="49"/>
      <c r="Z489" s="49" t="s">
        <v>59</v>
      </c>
      <c r="AA489" s="54" t="s">
        <v>74</v>
      </c>
      <c r="AB489" s="54"/>
      <c r="AC489" s="49" t="s">
        <v>75</v>
      </c>
      <c r="AD489" s="54" t="s">
        <v>75</v>
      </c>
    </row>
    <row r="490" spans="1:30" s="58" customFormat="1" ht="57" hidden="1" customHeight="1" x14ac:dyDescent="0.25">
      <c r="A490" s="54">
        <f>+SUBTOTAL(3,$B$11:B490)</f>
        <v>0</v>
      </c>
      <c r="B490" s="55" t="s">
        <v>42</v>
      </c>
      <c r="C490" s="54" t="s">
        <v>43</v>
      </c>
      <c r="D490" s="54" t="s">
        <v>44</v>
      </c>
      <c r="E490" s="54" t="s">
        <v>45</v>
      </c>
      <c r="F490" s="56" t="s">
        <v>1923</v>
      </c>
      <c r="G490" s="48">
        <v>45356.779166666667</v>
      </c>
      <c r="H490" s="56" t="s">
        <v>1923</v>
      </c>
      <c r="I490" s="48">
        <v>45356.779166666667</v>
      </c>
      <c r="J490" s="56" t="s">
        <v>1923</v>
      </c>
      <c r="K490" s="48">
        <v>45356.779166666667</v>
      </c>
      <c r="L490" s="100" t="s">
        <v>2223</v>
      </c>
      <c r="M490" s="55" t="s">
        <v>48</v>
      </c>
      <c r="N490" s="49" t="s">
        <v>313</v>
      </c>
      <c r="O490" s="49" t="s">
        <v>314</v>
      </c>
      <c r="P490" s="49" t="s">
        <v>1318</v>
      </c>
      <c r="Q490" s="50" t="s">
        <v>456</v>
      </c>
      <c r="R490" s="57"/>
      <c r="S490" s="49" t="s">
        <v>68</v>
      </c>
      <c r="T490" s="49" t="s">
        <v>69</v>
      </c>
      <c r="U490" s="49" t="s">
        <v>2144</v>
      </c>
      <c r="V490" s="49" t="s">
        <v>80</v>
      </c>
      <c r="W490" s="49" t="s">
        <v>81</v>
      </c>
      <c r="X490" s="54" t="s">
        <v>58</v>
      </c>
      <c r="Y490" s="49">
        <v>45365.73</v>
      </c>
      <c r="Z490" s="49" t="s">
        <v>59</v>
      </c>
      <c r="AA490" s="54" t="s">
        <v>74</v>
      </c>
      <c r="AB490" s="54"/>
      <c r="AC490" s="49" t="s">
        <v>82</v>
      </c>
      <c r="AD490" s="55" t="s">
        <v>82</v>
      </c>
    </row>
    <row r="491" spans="1:30" s="58" customFormat="1" ht="57" hidden="1" customHeight="1" x14ac:dyDescent="0.25">
      <c r="A491" s="54">
        <f>+SUBTOTAL(3,$B$11:B491)</f>
        <v>0</v>
      </c>
      <c r="B491" s="55" t="s">
        <v>42</v>
      </c>
      <c r="C491" s="54" t="s">
        <v>43</v>
      </c>
      <c r="D491" s="54" t="s">
        <v>44</v>
      </c>
      <c r="E491" s="54" t="s">
        <v>45</v>
      </c>
      <c r="F491" s="56" t="s">
        <v>1924</v>
      </c>
      <c r="G491" s="48">
        <v>45366.691666666666</v>
      </c>
      <c r="H491" s="56" t="s">
        <v>1924</v>
      </c>
      <c r="I491" s="48">
        <v>45366.691666666666</v>
      </c>
      <c r="J491" s="56" t="s">
        <v>1924</v>
      </c>
      <c r="K491" s="48">
        <v>45366.691666666666</v>
      </c>
      <c r="L491" s="100" t="s">
        <v>2224</v>
      </c>
      <c r="M491" s="55" t="s">
        <v>48</v>
      </c>
      <c r="N491" s="49" t="s">
        <v>379</v>
      </c>
      <c r="O491" s="49" t="s">
        <v>643</v>
      </c>
      <c r="P491" s="49" t="s">
        <v>2080</v>
      </c>
      <c r="Q491" s="50" t="s">
        <v>391</v>
      </c>
      <c r="R491" s="57"/>
      <c r="S491" s="49" t="s">
        <v>68</v>
      </c>
      <c r="T491" s="49" t="s">
        <v>296</v>
      </c>
      <c r="U491" s="49" t="s">
        <v>677</v>
      </c>
      <c r="V491" s="49" t="s">
        <v>80</v>
      </c>
      <c r="W491" s="49" t="s">
        <v>81</v>
      </c>
      <c r="X491" s="54" t="s">
        <v>58</v>
      </c>
      <c r="Y491" s="49"/>
      <c r="Z491" s="49" t="s">
        <v>59</v>
      </c>
      <c r="AA491" s="54" t="s">
        <v>74</v>
      </c>
      <c r="AB491" s="54"/>
      <c r="AC491" s="49" t="s">
        <v>117</v>
      </c>
      <c r="AD491" s="49" t="s">
        <v>117</v>
      </c>
    </row>
    <row r="492" spans="1:30" s="58" customFormat="1" ht="57" hidden="1" customHeight="1" x14ac:dyDescent="0.25">
      <c r="A492" s="54">
        <f>+SUBTOTAL(3,$B$11:B492)</f>
        <v>0</v>
      </c>
      <c r="B492" s="55" t="s">
        <v>42</v>
      </c>
      <c r="C492" s="54" t="s">
        <v>43</v>
      </c>
      <c r="D492" s="54" t="s">
        <v>44</v>
      </c>
      <c r="E492" s="54" t="s">
        <v>45</v>
      </c>
      <c r="F492" s="56" t="s">
        <v>1925</v>
      </c>
      <c r="G492" s="48">
        <v>45358.734722222223</v>
      </c>
      <c r="H492" s="56" t="s">
        <v>1925</v>
      </c>
      <c r="I492" s="48">
        <v>45358.734722222223</v>
      </c>
      <c r="J492" s="56" t="s">
        <v>1925</v>
      </c>
      <c r="K492" s="48">
        <v>45358.734722222223</v>
      </c>
      <c r="L492" s="100" t="s">
        <v>2210</v>
      </c>
      <c r="M492" s="55" t="s">
        <v>48</v>
      </c>
      <c r="N492" s="49" t="s">
        <v>379</v>
      </c>
      <c r="O492" s="49" t="s">
        <v>430</v>
      </c>
      <c r="P492" s="49" t="s">
        <v>2070</v>
      </c>
      <c r="Q492" s="50" t="s">
        <v>456</v>
      </c>
      <c r="R492" s="57"/>
      <c r="S492" s="49" t="s">
        <v>68</v>
      </c>
      <c r="T492" s="49" t="s">
        <v>69</v>
      </c>
      <c r="U492" s="49" t="s">
        <v>70</v>
      </c>
      <c r="V492" s="49" t="s">
        <v>1449</v>
      </c>
      <c r="W492" s="49" t="s">
        <v>81</v>
      </c>
      <c r="X492" s="54" t="s">
        <v>58</v>
      </c>
      <c r="Y492" s="49">
        <v>45371.883356480997</v>
      </c>
      <c r="Z492" s="49" t="s">
        <v>59</v>
      </c>
      <c r="AA492" s="54" t="s">
        <v>74</v>
      </c>
      <c r="AB492" s="54"/>
      <c r="AC492" s="49" t="s">
        <v>82</v>
      </c>
      <c r="AD492" s="55" t="s">
        <v>82</v>
      </c>
    </row>
    <row r="493" spans="1:30" s="58" customFormat="1" ht="57" hidden="1" customHeight="1" x14ac:dyDescent="0.25">
      <c r="A493" s="54">
        <f>+SUBTOTAL(3,$B$11:B493)</f>
        <v>0</v>
      </c>
      <c r="B493" s="55" t="s">
        <v>42</v>
      </c>
      <c r="C493" s="54" t="s">
        <v>43</v>
      </c>
      <c r="D493" s="54" t="s">
        <v>44</v>
      </c>
      <c r="E493" s="54" t="s">
        <v>45</v>
      </c>
      <c r="F493" s="56" t="s">
        <v>1926</v>
      </c>
      <c r="G493" s="48">
        <v>45367.083333333336</v>
      </c>
      <c r="H493" s="56" t="s">
        <v>1926</v>
      </c>
      <c r="I493" s="48">
        <v>45367.083333333336</v>
      </c>
      <c r="J493" s="56" t="s">
        <v>1926</v>
      </c>
      <c r="K493" s="48">
        <v>45367.083333333336</v>
      </c>
      <c r="L493" s="100" t="s">
        <v>2225</v>
      </c>
      <c r="M493" s="55" t="s">
        <v>48</v>
      </c>
      <c r="N493" s="49" t="s">
        <v>379</v>
      </c>
      <c r="O493" s="49" t="s">
        <v>434</v>
      </c>
      <c r="P493" s="49" t="s">
        <v>2081</v>
      </c>
      <c r="Q493" s="50" t="s">
        <v>391</v>
      </c>
      <c r="R493" s="57"/>
      <c r="S493" s="49" t="s">
        <v>68</v>
      </c>
      <c r="T493" s="49" t="s">
        <v>161</v>
      </c>
      <c r="U493" s="49" t="s">
        <v>162</v>
      </c>
      <c r="V493" s="49" t="s">
        <v>2309</v>
      </c>
      <c r="W493" s="49" t="s">
        <v>81</v>
      </c>
      <c r="X493" s="54" t="s">
        <v>58</v>
      </c>
      <c r="Y493" s="49"/>
      <c r="Z493" s="49" t="s">
        <v>59</v>
      </c>
      <c r="AA493" s="54" t="s">
        <v>74</v>
      </c>
      <c r="AB493" s="54"/>
      <c r="AC493" s="49" t="s">
        <v>117</v>
      </c>
      <c r="AD493" s="54" t="s">
        <v>117</v>
      </c>
    </row>
    <row r="494" spans="1:30" s="58" customFormat="1" ht="57" hidden="1" customHeight="1" x14ac:dyDescent="0.25">
      <c r="A494" s="54">
        <f>+SUBTOTAL(3,$B$11:B494)</f>
        <v>0</v>
      </c>
      <c r="B494" s="55" t="s">
        <v>42</v>
      </c>
      <c r="C494" s="54" t="s">
        <v>43</v>
      </c>
      <c r="D494" s="54" t="s">
        <v>44</v>
      </c>
      <c r="E494" s="54" t="s">
        <v>45</v>
      </c>
      <c r="F494" s="56" t="s">
        <v>1927</v>
      </c>
      <c r="G494" s="48">
        <v>45370.6875</v>
      </c>
      <c r="H494" s="56" t="s">
        <v>1927</v>
      </c>
      <c r="I494" s="48">
        <v>45370.6875</v>
      </c>
      <c r="J494" s="56" t="s">
        <v>1927</v>
      </c>
      <c r="K494" s="48">
        <v>45370.6875</v>
      </c>
      <c r="L494" s="100" t="s">
        <v>2226</v>
      </c>
      <c r="M494" s="55" t="s">
        <v>48</v>
      </c>
      <c r="N494" s="49" t="s">
        <v>313</v>
      </c>
      <c r="O494" s="49" t="s">
        <v>485</v>
      </c>
      <c r="P494" s="49" t="s">
        <v>223</v>
      </c>
      <c r="Q494" s="50" t="s">
        <v>456</v>
      </c>
      <c r="R494" s="57"/>
      <c r="S494" s="49" t="s">
        <v>68</v>
      </c>
      <c r="T494" s="49" t="s">
        <v>156</v>
      </c>
      <c r="U494" s="49" t="s">
        <v>157</v>
      </c>
      <c r="V494" s="49" t="s">
        <v>1449</v>
      </c>
      <c r="W494" s="49" t="s">
        <v>81</v>
      </c>
      <c r="X494" s="54" t="s">
        <v>58</v>
      </c>
      <c r="Y494" s="49"/>
      <c r="Z494" s="49" t="s">
        <v>59</v>
      </c>
      <c r="AA494" s="54" t="s">
        <v>74</v>
      </c>
      <c r="AB494" s="54"/>
      <c r="AC494" s="49" t="s">
        <v>117</v>
      </c>
      <c r="AD494" s="54" t="s">
        <v>117</v>
      </c>
    </row>
    <row r="495" spans="1:30" s="58" customFormat="1" ht="57" hidden="1" customHeight="1" x14ac:dyDescent="0.25">
      <c r="A495" s="54">
        <f>+SUBTOTAL(3,$B$11:B495)</f>
        <v>0</v>
      </c>
      <c r="B495" s="55" t="s">
        <v>42</v>
      </c>
      <c r="C495" s="54" t="s">
        <v>43</v>
      </c>
      <c r="D495" s="54" t="s">
        <v>44</v>
      </c>
      <c r="E495" s="54" t="s">
        <v>45</v>
      </c>
      <c r="F495" s="56" t="s">
        <v>1928</v>
      </c>
      <c r="G495" s="48">
        <v>45360.46875</v>
      </c>
      <c r="H495" s="56" t="s">
        <v>1928</v>
      </c>
      <c r="I495" s="48">
        <v>45360.46875</v>
      </c>
      <c r="J495" s="56" t="s">
        <v>1928</v>
      </c>
      <c r="K495" s="48">
        <v>45360.46875</v>
      </c>
      <c r="L495" s="100" t="s">
        <v>2227</v>
      </c>
      <c r="M495" s="55" t="s">
        <v>48</v>
      </c>
      <c r="N495" s="49" t="s">
        <v>379</v>
      </c>
      <c r="O495" s="49" t="s">
        <v>404</v>
      </c>
      <c r="P495" s="49" t="s">
        <v>2082</v>
      </c>
      <c r="Q495" s="50" t="s">
        <v>391</v>
      </c>
      <c r="R495" s="57"/>
      <c r="S495" s="49" t="s">
        <v>68</v>
      </c>
      <c r="T495" s="49" t="s">
        <v>96</v>
      </c>
      <c r="U495" s="49" t="s">
        <v>97</v>
      </c>
      <c r="V495" s="49" t="s">
        <v>98</v>
      </c>
      <c r="W495" s="49" t="s">
        <v>99</v>
      </c>
      <c r="X495" s="54" t="s">
        <v>58</v>
      </c>
      <c r="Y495" s="49">
        <v>45375.495844907004</v>
      </c>
      <c r="Z495" s="49" t="s">
        <v>59</v>
      </c>
      <c r="AA495" s="54" t="s">
        <v>74</v>
      </c>
      <c r="AB495" s="54"/>
      <c r="AC495" s="49" t="s">
        <v>117</v>
      </c>
      <c r="AD495" s="55" t="s">
        <v>117</v>
      </c>
    </row>
    <row r="496" spans="1:30" s="58" customFormat="1" ht="57" hidden="1" customHeight="1" x14ac:dyDescent="0.25">
      <c r="A496" s="54">
        <f>+SUBTOTAL(3,$B$11:B496)</f>
        <v>0</v>
      </c>
      <c r="B496" s="55" t="s">
        <v>42</v>
      </c>
      <c r="C496" s="54" t="s">
        <v>43</v>
      </c>
      <c r="D496" s="54" t="s">
        <v>44</v>
      </c>
      <c r="E496" s="54" t="s">
        <v>45</v>
      </c>
      <c r="F496" s="56" t="s">
        <v>1929</v>
      </c>
      <c r="G496" s="48">
        <v>45370.786111111112</v>
      </c>
      <c r="H496" s="56" t="s">
        <v>1929</v>
      </c>
      <c r="I496" s="48">
        <v>45370.786111111112</v>
      </c>
      <c r="J496" s="56" t="s">
        <v>1929</v>
      </c>
      <c r="K496" s="48">
        <v>45370.786111111112</v>
      </c>
      <c r="L496" s="100" t="s">
        <v>2228</v>
      </c>
      <c r="M496" s="55" t="s">
        <v>48</v>
      </c>
      <c r="N496" s="49" t="s">
        <v>313</v>
      </c>
      <c r="O496" s="49" t="s">
        <v>482</v>
      </c>
      <c r="P496" s="49" t="s">
        <v>234</v>
      </c>
      <c r="Q496" s="50" t="s">
        <v>456</v>
      </c>
      <c r="R496" s="57"/>
      <c r="S496" s="49" t="s">
        <v>68</v>
      </c>
      <c r="T496" s="49" t="s">
        <v>496</v>
      </c>
      <c r="U496" s="49" t="s">
        <v>497</v>
      </c>
      <c r="V496" s="49" t="s">
        <v>80</v>
      </c>
      <c r="W496" s="49" t="s">
        <v>81</v>
      </c>
      <c r="X496" s="54" t="s">
        <v>58</v>
      </c>
      <c r="Y496" s="49"/>
      <c r="Z496" s="49" t="s">
        <v>59</v>
      </c>
      <c r="AA496" s="54" t="s">
        <v>74</v>
      </c>
      <c r="AB496" s="54"/>
      <c r="AC496" s="49" t="s">
        <v>117</v>
      </c>
      <c r="AD496" s="49" t="s">
        <v>117</v>
      </c>
    </row>
    <row r="497" spans="1:30" s="58" customFormat="1" ht="57" hidden="1" customHeight="1" x14ac:dyDescent="0.25">
      <c r="A497" s="54">
        <f>+SUBTOTAL(3,$B$11:B497)</f>
        <v>0</v>
      </c>
      <c r="B497" s="55" t="s">
        <v>42</v>
      </c>
      <c r="C497" s="54" t="s">
        <v>43</v>
      </c>
      <c r="D497" s="54" t="s">
        <v>44</v>
      </c>
      <c r="E497" s="54" t="s">
        <v>45</v>
      </c>
      <c r="F497" s="56" t="s">
        <v>1930</v>
      </c>
      <c r="G497" s="48">
        <v>45358.510416666664</v>
      </c>
      <c r="H497" s="56" t="s">
        <v>1930</v>
      </c>
      <c r="I497" s="48">
        <v>45358.510416666664</v>
      </c>
      <c r="J497" s="56" t="s">
        <v>1930</v>
      </c>
      <c r="K497" s="48">
        <v>45358.510416666664</v>
      </c>
      <c r="L497" s="100" t="s">
        <v>2229</v>
      </c>
      <c r="M497" s="55" t="s">
        <v>48</v>
      </c>
      <c r="N497" s="49" t="s">
        <v>379</v>
      </c>
      <c r="O497" s="49" t="s">
        <v>451</v>
      </c>
      <c r="P497" s="49" t="s">
        <v>2083</v>
      </c>
      <c r="Q497" s="50" t="s">
        <v>391</v>
      </c>
      <c r="R497" s="57"/>
      <c r="S497" s="49" t="s">
        <v>68</v>
      </c>
      <c r="T497" s="49" t="s">
        <v>156</v>
      </c>
      <c r="U497" s="49" t="s">
        <v>216</v>
      </c>
      <c r="V497" s="49" t="s">
        <v>217</v>
      </c>
      <c r="W497" s="49" t="s">
        <v>218</v>
      </c>
      <c r="X497" s="54" t="s">
        <v>58</v>
      </c>
      <c r="Y497" s="49">
        <v>45371.936412037001</v>
      </c>
      <c r="Z497" s="49" t="s">
        <v>59</v>
      </c>
      <c r="AA497" s="54" t="s">
        <v>74</v>
      </c>
      <c r="AB497" s="54"/>
      <c r="AC497" s="49" t="s">
        <v>75</v>
      </c>
      <c r="AD497" s="55" t="s">
        <v>75</v>
      </c>
    </row>
    <row r="498" spans="1:30" s="58" customFormat="1" ht="57" hidden="1" customHeight="1" x14ac:dyDescent="0.25">
      <c r="A498" s="54">
        <f>+SUBTOTAL(3,$B$11:B498)</f>
        <v>0</v>
      </c>
      <c r="B498" s="55" t="s">
        <v>42</v>
      </c>
      <c r="C498" s="54" t="s">
        <v>43</v>
      </c>
      <c r="D498" s="54" t="s">
        <v>44</v>
      </c>
      <c r="E498" s="54" t="s">
        <v>45</v>
      </c>
      <c r="F498" s="56" t="s">
        <v>1931</v>
      </c>
      <c r="G498" s="48">
        <v>45370.956944444442</v>
      </c>
      <c r="H498" s="56" t="s">
        <v>1931</v>
      </c>
      <c r="I498" s="48">
        <v>45370.956944444442</v>
      </c>
      <c r="J498" s="56" t="s">
        <v>1931</v>
      </c>
      <c r="K498" s="48">
        <v>45370.956944444442</v>
      </c>
      <c r="L498" s="100" t="s">
        <v>2230</v>
      </c>
      <c r="M498" s="55" t="s">
        <v>48</v>
      </c>
      <c r="N498" s="49" t="s">
        <v>313</v>
      </c>
      <c r="O498" s="49" t="s">
        <v>464</v>
      </c>
      <c r="P498" s="49" t="s">
        <v>658</v>
      </c>
      <c r="Q498" s="50" t="s">
        <v>456</v>
      </c>
      <c r="R498" s="57"/>
      <c r="S498" s="49" t="s">
        <v>68</v>
      </c>
      <c r="T498" s="49" t="s">
        <v>156</v>
      </c>
      <c r="U498" s="49" t="s">
        <v>157</v>
      </c>
      <c r="V498" s="49" t="s">
        <v>1449</v>
      </c>
      <c r="W498" s="49" t="s">
        <v>81</v>
      </c>
      <c r="X498" s="54" t="s">
        <v>58</v>
      </c>
      <c r="Y498" s="49"/>
      <c r="Z498" s="49" t="s">
        <v>59</v>
      </c>
      <c r="AA498" s="54" t="s">
        <v>74</v>
      </c>
      <c r="AB498" s="54"/>
      <c r="AC498" s="49" t="s">
        <v>75</v>
      </c>
      <c r="AD498" s="54" t="s">
        <v>75</v>
      </c>
    </row>
    <row r="499" spans="1:30" s="58" customFormat="1" ht="57" hidden="1" customHeight="1" x14ac:dyDescent="0.25">
      <c r="A499" s="54">
        <f>+SUBTOTAL(3,$B$11:B499)</f>
        <v>0</v>
      </c>
      <c r="B499" s="55" t="s">
        <v>42</v>
      </c>
      <c r="C499" s="54" t="s">
        <v>43</v>
      </c>
      <c r="D499" s="54" t="s">
        <v>44</v>
      </c>
      <c r="E499" s="54" t="s">
        <v>45</v>
      </c>
      <c r="F499" s="56" t="s">
        <v>1932</v>
      </c>
      <c r="G499" s="48">
        <v>45377.703472222223</v>
      </c>
      <c r="H499" s="56" t="s">
        <v>1932</v>
      </c>
      <c r="I499" s="48">
        <v>45377.703472222223</v>
      </c>
      <c r="J499" s="56" t="s">
        <v>1932</v>
      </c>
      <c r="K499" s="48">
        <v>45377.703472222223</v>
      </c>
      <c r="L499" s="100" t="s">
        <v>2231</v>
      </c>
      <c r="M499" s="55" t="s">
        <v>48</v>
      </c>
      <c r="N499" s="49" t="s">
        <v>379</v>
      </c>
      <c r="O499" s="49" t="s">
        <v>2084</v>
      </c>
      <c r="P499" s="49" t="s">
        <v>2085</v>
      </c>
      <c r="Q499" s="50" t="s">
        <v>391</v>
      </c>
      <c r="R499" s="57"/>
      <c r="S499" s="49" t="s">
        <v>68</v>
      </c>
      <c r="T499" s="49" t="s">
        <v>156</v>
      </c>
      <c r="U499" s="49" t="s">
        <v>157</v>
      </c>
      <c r="V499" s="49" t="s">
        <v>71</v>
      </c>
      <c r="W499" s="49" t="s">
        <v>72</v>
      </c>
      <c r="X499" s="54" t="s">
        <v>58</v>
      </c>
      <c r="Y499" s="49"/>
      <c r="Z499" s="49" t="s">
        <v>59</v>
      </c>
      <c r="AA499" s="54" t="s">
        <v>74</v>
      </c>
      <c r="AB499" s="54"/>
      <c r="AC499" s="49" t="s">
        <v>75</v>
      </c>
      <c r="AD499" s="49" t="s">
        <v>75</v>
      </c>
    </row>
    <row r="500" spans="1:30" s="58" customFormat="1" ht="57" hidden="1" customHeight="1" x14ac:dyDescent="0.25">
      <c r="A500" s="54">
        <f>+SUBTOTAL(3,$B$11:B500)</f>
        <v>0</v>
      </c>
      <c r="B500" s="55" t="s">
        <v>42</v>
      </c>
      <c r="C500" s="54" t="s">
        <v>43</v>
      </c>
      <c r="D500" s="54" t="s">
        <v>44</v>
      </c>
      <c r="E500" s="54" t="s">
        <v>45</v>
      </c>
      <c r="F500" s="56" t="s">
        <v>1933</v>
      </c>
      <c r="G500" s="48">
        <v>45359.436111111114</v>
      </c>
      <c r="H500" s="56" t="s">
        <v>1933</v>
      </c>
      <c r="I500" s="48">
        <v>45359.436111111114</v>
      </c>
      <c r="J500" s="56" t="s">
        <v>1933</v>
      </c>
      <c r="K500" s="48">
        <v>45359.436111111114</v>
      </c>
      <c r="L500" s="100" t="s">
        <v>2232</v>
      </c>
      <c r="M500" s="55" t="s">
        <v>48</v>
      </c>
      <c r="N500" s="49" t="s">
        <v>313</v>
      </c>
      <c r="O500" s="49" t="s">
        <v>485</v>
      </c>
      <c r="P500" s="49" t="s">
        <v>2086</v>
      </c>
      <c r="Q500" s="50" t="s">
        <v>456</v>
      </c>
      <c r="R500" s="57"/>
      <c r="S500" s="49" t="s">
        <v>68</v>
      </c>
      <c r="T500" s="49" t="s">
        <v>69</v>
      </c>
      <c r="U500" s="49" t="s">
        <v>89</v>
      </c>
      <c r="V500" s="49" t="s">
        <v>2305</v>
      </c>
      <c r="W500" s="49" t="s">
        <v>81</v>
      </c>
      <c r="X500" s="54" t="s">
        <v>58</v>
      </c>
      <c r="Y500" s="49">
        <v>45371.705196759001</v>
      </c>
      <c r="Z500" s="49" t="s">
        <v>105</v>
      </c>
      <c r="AA500" s="54" t="s">
        <v>74</v>
      </c>
      <c r="AB500" s="54"/>
      <c r="AC500" s="49" t="s">
        <v>82</v>
      </c>
      <c r="AD500" s="55" t="s">
        <v>82</v>
      </c>
    </row>
    <row r="501" spans="1:30" s="58" customFormat="1" ht="57" hidden="1" customHeight="1" x14ac:dyDescent="0.25">
      <c r="A501" s="54">
        <f>+SUBTOTAL(3,$B$11:B501)</f>
        <v>0</v>
      </c>
      <c r="B501" s="55" t="s">
        <v>42</v>
      </c>
      <c r="C501" s="54" t="s">
        <v>43</v>
      </c>
      <c r="D501" s="54" t="s">
        <v>44</v>
      </c>
      <c r="E501" s="54" t="s">
        <v>45</v>
      </c>
      <c r="F501" s="56" t="s">
        <v>1934</v>
      </c>
      <c r="G501" s="48">
        <v>45377.503472222219</v>
      </c>
      <c r="H501" s="56" t="s">
        <v>1934</v>
      </c>
      <c r="I501" s="48">
        <v>45377.503472222219</v>
      </c>
      <c r="J501" s="56" t="s">
        <v>1934</v>
      </c>
      <c r="K501" s="48">
        <v>45377.503472222219</v>
      </c>
      <c r="L501" s="100" t="s">
        <v>1274</v>
      </c>
      <c r="M501" s="55" t="s">
        <v>111</v>
      </c>
      <c r="N501" s="49" t="s">
        <v>141</v>
      </c>
      <c r="O501" s="49" t="s">
        <v>554</v>
      </c>
      <c r="P501" s="49" t="s">
        <v>661</v>
      </c>
      <c r="Q501" s="50" t="s">
        <v>391</v>
      </c>
      <c r="R501" s="57"/>
      <c r="S501" s="49" t="s">
        <v>68</v>
      </c>
      <c r="T501" s="49" t="s">
        <v>137</v>
      </c>
      <c r="U501" s="49" t="s">
        <v>2147</v>
      </c>
      <c r="V501" s="49" t="s">
        <v>270</v>
      </c>
      <c r="W501" s="49" t="s">
        <v>271</v>
      </c>
      <c r="X501" s="54" t="s">
        <v>58</v>
      </c>
      <c r="Y501" s="49"/>
      <c r="Z501" s="49" t="s">
        <v>59</v>
      </c>
      <c r="AA501" s="54" t="s">
        <v>74</v>
      </c>
      <c r="AB501" s="54"/>
      <c r="AC501" s="49" t="s">
        <v>117</v>
      </c>
      <c r="AD501" s="49" t="s">
        <v>117</v>
      </c>
    </row>
    <row r="502" spans="1:30" s="58" customFormat="1" ht="57" hidden="1" customHeight="1" x14ac:dyDescent="0.25">
      <c r="A502" s="54">
        <f>+SUBTOTAL(3,$B$11:B502)</f>
        <v>0</v>
      </c>
      <c r="B502" s="55" t="s">
        <v>42</v>
      </c>
      <c r="C502" s="54" t="s">
        <v>43</v>
      </c>
      <c r="D502" s="54" t="s">
        <v>44</v>
      </c>
      <c r="E502" s="54" t="s">
        <v>45</v>
      </c>
      <c r="F502" s="56" t="s">
        <v>1935</v>
      </c>
      <c r="G502" s="48">
        <v>45371.101388888892</v>
      </c>
      <c r="H502" s="56" t="s">
        <v>1935</v>
      </c>
      <c r="I502" s="48">
        <v>45371.101388888892</v>
      </c>
      <c r="J502" s="56" t="s">
        <v>1935</v>
      </c>
      <c r="K502" s="48">
        <v>45371.101388888892</v>
      </c>
      <c r="L502" s="100" t="s">
        <v>2233</v>
      </c>
      <c r="M502" s="55" t="s">
        <v>48</v>
      </c>
      <c r="N502" s="49" t="s">
        <v>313</v>
      </c>
      <c r="O502" s="49" t="s">
        <v>314</v>
      </c>
      <c r="P502" s="49" t="s">
        <v>315</v>
      </c>
      <c r="Q502" s="50" t="s">
        <v>456</v>
      </c>
      <c r="R502" s="57"/>
      <c r="S502" s="49" t="s">
        <v>68</v>
      </c>
      <c r="T502" s="49" t="s">
        <v>321</v>
      </c>
      <c r="U502" s="49" t="s">
        <v>321</v>
      </c>
      <c r="V502" s="49" t="s">
        <v>71</v>
      </c>
      <c r="W502" s="49" t="s">
        <v>72</v>
      </c>
      <c r="X502" s="54" t="s">
        <v>58</v>
      </c>
      <c r="Y502" s="49"/>
      <c r="Z502" s="49" t="s">
        <v>59</v>
      </c>
      <c r="AA502" s="54" t="s">
        <v>74</v>
      </c>
      <c r="AB502" s="54"/>
      <c r="AC502" s="49" t="s">
        <v>117</v>
      </c>
      <c r="AD502" s="49" t="s">
        <v>117</v>
      </c>
    </row>
    <row r="503" spans="1:30" s="58" customFormat="1" ht="57" hidden="1" customHeight="1" x14ac:dyDescent="0.25">
      <c r="A503" s="54">
        <f>+SUBTOTAL(3,$B$11:B503)</f>
        <v>0</v>
      </c>
      <c r="B503" s="55" t="s">
        <v>42</v>
      </c>
      <c r="C503" s="54" t="s">
        <v>43</v>
      </c>
      <c r="D503" s="54" t="s">
        <v>44</v>
      </c>
      <c r="E503" s="54" t="s">
        <v>45</v>
      </c>
      <c r="F503" s="56" t="s">
        <v>1936</v>
      </c>
      <c r="G503" s="48">
        <v>45379.677083333336</v>
      </c>
      <c r="H503" s="56" t="s">
        <v>1936</v>
      </c>
      <c r="I503" s="48">
        <v>45379.677083333336</v>
      </c>
      <c r="J503" s="56" t="s">
        <v>1936</v>
      </c>
      <c r="K503" s="48">
        <v>45379.677083333336</v>
      </c>
      <c r="L503" s="100" t="s">
        <v>2234</v>
      </c>
      <c r="M503" s="55" t="s">
        <v>48</v>
      </c>
      <c r="N503" s="49" t="s">
        <v>379</v>
      </c>
      <c r="O503" s="49" t="s">
        <v>1332</v>
      </c>
      <c r="P503" s="49" t="s">
        <v>2087</v>
      </c>
      <c r="Q503" s="50" t="s">
        <v>391</v>
      </c>
      <c r="R503" s="57"/>
      <c r="S503" s="49" t="s">
        <v>68</v>
      </c>
      <c r="T503" s="49" t="s">
        <v>96</v>
      </c>
      <c r="U503" s="49" t="s">
        <v>97</v>
      </c>
      <c r="V503" s="49" t="s">
        <v>98</v>
      </c>
      <c r="W503" s="49" t="s">
        <v>99</v>
      </c>
      <c r="X503" s="54" t="s">
        <v>58</v>
      </c>
      <c r="Y503" s="49"/>
      <c r="Z503" s="49" t="s">
        <v>59</v>
      </c>
      <c r="AA503" s="54" t="s">
        <v>74</v>
      </c>
      <c r="AB503" s="54"/>
      <c r="AC503" s="49" t="s">
        <v>75</v>
      </c>
      <c r="AD503" s="49" t="s">
        <v>75</v>
      </c>
    </row>
    <row r="504" spans="1:30" s="58" customFormat="1" ht="57" hidden="1" customHeight="1" x14ac:dyDescent="0.25">
      <c r="A504" s="54">
        <f>+SUBTOTAL(3,$B$11:B504)</f>
        <v>0</v>
      </c>
      <c r="B504" s="55" t="s">
        <v>42</v>
      </c>
      <c r="C504" s="54" t="s">
        <v>43</v>
      </c>
      <c r="D504" s="54" t="s">
        <v>44</v>
      </c>
      <c r="E504" s="54" t="s">
        <v>45</v>
      </c>
      <c r="F504" s="56" t="s">
        <v>1937</v>
      </c>
      <c r="G504" s="48">
        <v>45362.654166666667</v>
      </c>
      <c r="H504" s="56" t="s">
        <v>1937</v>
      </c>
      <c r="I504" s="48">
        <v>45362.654166666667</v>
      </c>
      <c r="J504" s="56" t="s">
        <v>1937</v>
      </c>
      <c r="K504" s="48">
        <v>45362.654166666667</v>
      </c>
      <c r="L504" s="100" t="s">
        <v>2235</v>
      </c>
      <c r="M504" s="55" t="s">
        <v>48</v>
      </c>
      <c r="N504" s="49" t="s">
        <v>313</v>
      </c>
      <c r="O504" s="49" t="s">
        <v>485</v>
      </c>
      <c r="P504" s="49" t="s">
        <v>486</v>
      </c>
      <c r="Q504" s="50" t="s">
        <v>456</v>
      </c>
      <c r="R504" s="57"/>
      <c r="S504" s="49" t="s">
        <v>68</v>
      </c>
      <c r="T504" s="49" t="s">
        <v>96</v>
      </c>
      <c r="U504" s="49" t="s">
        <v>97</v>
      </c>
      <c r="V504" s="49" t="s">
        <v>98</v>
      </c>
      <c r="W504" s="49" t="s">
        <v>99</v>
      </c>
      <c r="X504" s="54" t="s">
        <v>58</v>
      </c>
      <c r="Y504" s="49">
        <v>45371.545462962997</v>
      </c>
      <c r="Z504" s="49" t="s">
        <v>105</v>
      </c>
      <c r="AA504" s="54" t="s">
        <v>74</v>
      </c>
      <c r="AB504" s="54"/>
      <c r="AC504" s="49" t="s">
        <v>82</v>
      </c>
      <c r="AD504" s="55" t="s">
        <v>82</v>
      </c>
    </row>
    <row r="505" spans="1:30" s="58" customFormat="1" ht="57" hidden="1" customHeight="1" x14ac:dyDescent="0.25">
      <c r="A505" s="54">
        <f>+SUBTOTAL(3,$B$11:B505)</f>
        <v>0</v>
      </c>
      <c r="B505" s="55" t="s">
        <v>42</v>
      </c>
      <c r="C505" s="54" t="s">
        <v>43</v>
      </c>
      <c r="D505" s="54" t="s">
        <v>44</v>
      </c>
      <c r="E505" s="54" t="s">
        <v>45</v>
      </c>
      <c r="F505" s="56" t="s">
        <v>1938</v>
      </c>
      <c r="G505" s="48">
        <v>45380.420138888891</v>
      </c>
      <c r="H505" s="56" t="s">
        <v>1938</v>
      </c>
      <c r="I505" s="48">
        <v>45380.420138888891</v>
      </c>
      <c r="J505" s="56" t="s">
        <v>1938</v>
      </c>
      <c r="K505" s="48">
        <v>45380.420138888891</v>
      </c>
      <c r="L505" s="100" t="s">
        <v>2236</v>
      </c>
      <c r="M505" s="55" t="s">
        <v>48</v>
      </c>
      <c r="N505" s="49" t="s">
        <v>379</v>
      </c>
      <c r="O505" s="49" t="s">
        <v>643</v>
      </c>
      <c r="P505" s="49" t="s">
        <v>631</v>
      </c>
      <c r="Q505" s="50" t="s">
        <v>391</v>
      </c>
      <c r="R505" s="57"/>
      <c r="S505" s="49" t="s">
        <v>68</v>
      </c>
      <c r="T505" s="49" t="s">
        <v>156</v>
      </c>
      <c r="U505" s="49" t="s">
        <v>157</v>
      </c>
      <c r="V505" s="49" t="s">
        <v>1449</v>
      </c>
      <c r="W505" s="49" t="s">
        <v>81</v>
      </c>
      <c r="X505" s="54" t="s">
        <v>58</v>
      </c>
      <c r="Y505" s="49"/>
      <c r="Z505" s="49" t="s">
        <v>59</v>
      </c>
      <c r="AA505" s="54" t="s">
        <v>74</v>
      </c>
      <c r="AB505" s="54"/>
      <c r="AC505" s="49" t="s">
        <v>75</v>
      </c>
      <c r="AD505" s="49" t="s">
        <v>75</v>
      </c>
    </row>
    <row r="506" spans="1:30" s="58" customFormat="1" ht="57" hidden="1" customHeight="1" x14ac:dyDescent="0.25">
      <c r="A506" s="54">
        <f>+SUBTOTAL(3,$B$11:B506)</f>
        <v>0</v>
      </c>
      <c r="B506" s="55" t="s">
        <v>42</v>
      </c>
      <c r="C506" s="54" t="s">
        <v>43</v>
      </c>
      <c r="D506" s="54" t="s">
        <v>44</v>
      </c>
      <c r="E506" s="54" t="s">
        <v>45</v>
      </c>
      <c r="F506" s="56" t="s">
        <v>1939</v>
      </c>
      <c r="G506" s="48">
        <v>45352.704861111109</v>
      </c>
      <c r="H506" s="56" t="s">
        <v>1939</v>
      </c>
      <c r="I506" s="48">
        <v>45352.704861111109</v>
      </c>
      <c r="J506" s="56" t="s">
        <v>1939</v>
      </c>
      <c r="K506" s="48">
        <v>45352.704861111109</v>
      </c>
      <c r="L506" s="100" t="s">
        <v>2235</v>
      </c>
      <c r="M506" s="55" t="s">
        <v>48</v>
      </c>
      <c r="N506" s="49" t="s">
        <v>313</v>
      </c>
      <c r="O506" s="49" t="s">
        <v>485</v>
      </c>
      <c r="P506" s="49" t="s">
        <v>486</v>
      </c>
      <c r="Q506" s="50" t="s">
        <v>456</v>
      </c>
      <c r="R506" s="57"/>
      <c r="S506" s="49" t="s">
        <v>68</v>
      </c>
      <c r="T506" s="49" t="s">
        <v>96</v>
      </c>
      <c r="U506" s="49" t="s">
        <v>97</v>
      </c>
      <c r="V506" s="49" t="s">
        <v>98</v>
      </c>
      <c r="W506" s="49" t="s">
        <v>99</v>
      </c>
      <c r="X506" s="54" t="s">
        <v>58</v>
      </c>
      <c r="Y506" s="49">
        <v>45364.638124999998</v>
      </c>
      <c r="Z506" s="49" t="s">
        <v>59</v>
      </c>
      <c r="AA506" s="54" t="s">
        <v>74</v>
      </c>
      <c r="AB506" s="54"/>
      <c r="AC506" s="49" t="s">
        <v>117</v>
      </c>
      <c r="AD506" s="55" t="s">
        <v>117</v>
      </c>
    </row>
    <row r="507" spans="1:30" s="58" customFormat="1" ht="57" hidden="1" customHeight="1" x14ac:dyDescent="0.25">
      <c r="A507" s="54">
        <f>+SUBTOTAL(3,$B$11:B507)</f>
        <v>0</v>
      </c>
      <c r="B507" s="55" t="s">
        <v>42</v>
      </c>
      <c r="C507" s="54" t="s">
        <v>43</v>
      </c>
      <c r="D507" s="54" t="s">
        <v>44</v>
      </c>
      <c r="E507" s="54" t="s">
        <v>45</v>
      </c>
      <c r="F507" s="56" t="s">
        <v>1940</v>
      </c>
      <c r="G507" s="48">
        <v>45371.515972222223</v>
      </c>
      <c r="H507" s="56" t="s">
        <v>1940</v>
      </c>
      <c r="I507" s="48">
        <v>45371.515972222223</v>
      </c>
      <c r="J507" s="56" t="s">
        <v>1940</v>
      </c>
      <c r="K507" s="48">
        <v>45371.515972222223</v>
      </c>
      <c r="L507" s="100" t="s">
        <v>2233</v>
      </c>
      <c r="M507" s="55" t="s">
        <v>48</v>
      </c>
      <c r="N507" s="49" t="s">
        <v>313</v>
      </c>
      <c r="O507" s="49" t="s">
        <v>314</v>
      </c>
      <c r="P507" s="49" t="s">
        <v>315</v>
      </c>
      <c r="Q507" s="50" t="s">
        <v>456</v>
      </c>
      <c r="R507" s="57"/>
      <c r="S507" s="49" t="s">
        <v>53</v>
      </c>
      <c r="T507" s="49" t="s">
        <v>54</v>
      </c>
      <c r="U507" s="49" t="s">
        <v>492</v>
      </c>
      <c r="V507" s="49" t="s">
        <v>71</v>
      </c>
      <c r="W507" s="49" t="s">
        <v>72</v>
      </c>
      <c r="X507" s="54" t="s">
        <v>58</v>
      </c>
      <c r="Y507" s="49"/>
      <c r="Z507" s="49" t="s">
        <v>59</v>
      </c>
      <c r="AA507" s="54" t="s">
        <v>74</v>
      </c>
      <c r="AB507" s="54"/>
      <c r="AC507" s="49" t="s">
        <v>117</v>
      </c>
      <c r="AD507" s="49" t="s">
        <v>117</v>
      </c>
    </row>
    <row r="508" spans="1:30" s="58" customFormat="1" ht="57" hidden="1" customHeight="1" x14ac:dyDescent="0.25">
      <c r="A508" s="54">
        <f>+SUBTOTAL(3,$B$11:B508)</f>
        <v>0</v>
      </c>
      <c r="B508" s="55" t="s">
        <v>42</v>
      </c>
      <c r="C508" s="54" t="s">
        <v>43</v>
      </c>
      <c r="D508" s="54" t="s">
        <v>44</v>
      </c>
      <c r="E508" s="54" t="s">
        <v>45</v>
      </c>
      <c r="F508" s="56" t="s">
        <v>1941</v>
      </c>
      <c r="G508" s="48">
        <v>45356.779166666667</v>
      </c>
      <c r="H508" s="56" t="s">
        <v>1941</v>
      </c>
      <c r="I508" s="48">
        <v>45356.779166666667</v>
      </c>
      <c r="J508" s="56" t="s">
        <v>1941</v>
      </c>
      <c r="K508" s="48">
        <v>45356.779166666667</v>
      </c>
      <c r="L508" s="100" t="s">
        <v>2237</v>
      </c>
      <c r="M508" s="55" t="s">
        <v>48</v>
      </c>
      <c r="N508" s="49" t="s">
        <v>313</v>
      </c>
      <c r="O508" s="49" t="s">
        <v>464</v>
      </c>
      <c r="P508" s="49" t="s">
        <v>468</v>
      </c>
      <c r="Q508" s="50" t="s">
        <v>456</v>
      </c>
      <c r="R508" s="57"/>
      <c r="S508" s="49" t="s">
        <v>68</v>
      </c>
      <c r="T508" s="49" t="s">
        <v>296</v>
      </c>
      <c r="U508" s="49" t="s">
        <v>457</v>
      </c>
      <c r="V508" s="49" t="s">
        <v>80</v>
      </c>
      <c r="W508" s="49" t="s">
        <v>81</v>
      </c>
      <c r="X508" s="54" t="s">
        <v>58</v>
      </c>
      <c r="Y508" s="49">
        <v>45371.441874999997</v>
      </c>
      <c r="Z508" s="49" t="s">
        <v>59</v>
      </c>
      <c r="AA508" s="54" t="s">
        <v>74</v>
      </c>
      <c r="AB508" s="54"/>
      <c r="AC508" s="49" t="s">
        <v>117</v>
      </c>
      <c r="AD508" s="55" t="s">
        <v>117</v>
      </c>
    </row>
    <row r="509" spans="1:30" s="58" customFormat="1" ht="57" hidden="1" customHeight="1" x14ac:dyDescent="0.25">
      <c r="A509" s="54">
        <f>+SUBTOTAL(3,$B$11:B509)</f>
        <v>0</v>
      </c>
      <c r="B509" s="55" t="s">
        <v>42</v>
      </c>
      <c r="C509" s="54" t="s">
        <v>43</v>
      </c>
      <c r="D509" s="54" t="s">
        <v>44</v>
      </c>
      <c r="E509" s="54" t="s">
        <v>45</v>
      </c>
      <c r="F509" s="56" t="s">
        <v>1942</v>
      </c>
      <c r="G509" s="48">
        <v>45358.293749999997</v>
      </c>
      <c r="H509" s="56" t="s">
        <v>1942</v>
      </c>
      <c r="I509" s="48">
        <v>45358.293749999997</v>
      </c>
      <c r="J509" s="56" t="s">
        <v>1942</v>
      </c>
      <c r="K509" s="48">
        <v>45358.293749999997</v>
      </c>
      <c r="L509" s="100" t="s">
        <v>2238</v>
      </c>
      <c r="M509" s="55" t="s">
        <v>48</v>
      </c>
      <c r="N509" s="49" t="s">
        <v>313</v>
      </c>
      <c r="O509" s="49" t="s">
        <v>485</v>
      </c>
      <c r="P509" s="49" t="s">
        <v>2086</v>
      </c>
      <c r="Q509" s="50" t="s">
        <v>456</v>
      </c>
      <c r="R509" s="57"/>
      <c r="S509" s="49" t="s">
        <v>68</v>
      </c>
      <c r="T509" s="49" t="s">
        <v>69</v>
      </c>
      <c r="U509" s="49" t="s">
        <v>70</v>
      </c>
      <c r="V509" s="49" t="s">
        <v>229</v>
      </c>
      <c r="W509" s="49" t="s">
        <v>230</v>
      </c>
      <c r="X509" s="54" t="s">
        <v>58</v>
      </c>
      <c r="Y509" s="49">
        <v>45366.479641204001</v>
      </c>
      <c r="Z509" s="49" t="s">
        <v>59</v>
      </c>
      <c r="AA509" s="54" t="s">
        <v>74</v>
      </c>
      <c r="AB509" s="54"/>
      <c r="AC509" s="49" t="s">
        <v>82</v>
      </c>
      <c r="AD509" s="55" t="s">
        <v>82</v>
      </c>
    </row>
    <row r="510" spans="1:30" s="58" customFormat="1" ht="57" hidden="1" customHeight="1" x14ac:dyDescent="0.25">
      <c r="A510" s="54">
        <f>+SUBTOTAL(3,$B$11:B510)</f>
        <v>0</v>
      </c>
      <c r="B510" s="55" t="s">
        <v>42</v>
      </c>
      <c r="C510" s="54" t="s">
        <v>43</v>
      </c>
      <c r="D510" s="54" t="s">
        <v>44</v>
      </c>
      <c r="E510" s="54" t="s">
        <v>45</v>
      </c>
      <c r="F510" s="56" t="s">
        <v>1943</v>
      </c>
      <c r="G510" s="48">
        <v>45360.526388888888</v>
      </c>
      <c r="H510" s="56" t="s">
        <v>1943</v>
      </c>
      <c r="I510" s="48">
        <v>45360.526388888888</v>
      </c>
      <c r="J510" s="56" t="s">
        <v>1943</v>
      </c>
      <c r="K510" s="48">
        <v>45360.526388888888</v>
      </c>
      <c r="L510" s="100" t="s">
        <v>2239</v>
      </c>
      <c r="M510" s="55" t="s">
        <v>48</v>
      </c>
      <c r="N510" s="49" t="s">
        <v>313</v>
      </c>
      <c r="O510" s="49" t="s">
        <v>464</v>
      </c>
      <c r="P510" s="49" t="s">
        <v>1337</v>
      </c>
      <c r="Q510" s="50" t="s">
        <v>456</v>
      </c>
      <c r="R510" s="57"/>
      <c r="S510" s="49" t="s">
        <v>68</v>
      </c>
      <c r="T510" s="49" t="s">
        <v>69</v>
      </c>
      <c r="U510" s="49" t="s">
        <v>327</v>
      </c>
      <c r="V510" s="49" t="s">
        <v>80</v>
      </c>
      <c r="W510" s="49" t="s">
        <v>81</v>
      </c>
      <c r="X510" s="54" t="s">
        <v>58</v>
      </c>
      <c r="Y510" s="49">
        <v>45371.721851852002</v>
      </c>
      <c r="Z510" s="49" t="s">
        <v>59</v>
      </c>
      <c r="AA510" s="54" t="s">
        <v>74</v>
      </c>
      <c r="AB510" s="54"/>
      <c r="AC510" s="49" t="s">
        <v>82</v>
      </c>
      <c r="AD510" s="55" t="s">
        <v>82</v>
      </c>
    </row>
    <row r="511" spans="1:30" s="58" customFormat="1" ht="57" hidden="1" customHeight="1" x14ac:dyDescent="0.25">
      <c r="A511" s="54">
        <f>+SUBTOTAL(3,$B$11:B511)</f>
        <v>0</v>
      </c>
      <c r="B511" s="55" t="s">
        <v>42</v>
      </c>
      <c r="C511" s="54" t="s">
        <v>43</v>
      </c>
      <c r="D511" s="54" t="s">
        <v>44</v>
      </c>
      <c r="E511" s="54" t="s">
        <v>45</v>
      </c>
      <c r="F511" s="56" t="s">
        <v>1944</v>
      </c>
      <c r="G511" s="48">
        <v>45380.425000000003</v>
      </c>
      <c r="H511" s="56" t="s">
        <v>1944</v>
      </c>
      <c r="I511" s="48">
        <v>45380.425000000003</v>
      </c>
      <c r="J511" s="56" t="s">
        <v>1944</v>
      </c>
      <c r="K511" s="48">
        <v>45380.425000000003</v>
      </c>
      <c r="L511" s="100" t="s">
        <v>2240</v>
      </c>
      <c r="M511" s="55" t="s">
        <v>48</v>
      </c>
      <c r="N511" s="49" t="s">
        <v>313</v>
      </c>
      <c r="O511" s="49" t="s">
        <v>464</v>
      </c>
      <c r="P511" s="49" t="s">
        <v>465</v>
      </c>
      <c r="Q511" s="50" t="s">
        <v>456</v>
      </c>
      <c r="R511" s="57"/>
      <c r="S511" s="49" t="s">
        <v>68</v>
      </c>
      <c r="T511" s="49" t="s">
        <v>156</v>
      </c>
      <c r="U511" s="49" t="s">
        <v>157</v>
      </c>
      <c r="V511" s="49" t="s">
        <v>115</v>
      </c>
      <c r="W511" s="49" t="s">
        <v>1716</v>
      </c>
      <c r="X511" s="54" t="s">
        <v>58</v>
      </c>
      <c r="Y511" s="49"/>
      <c r="Z511" s="49" t="s">
        <v>59</v>
      </c>
      <c r="AA511" s="54" t="s">
        <v>74</v>
      </c>
      <c r="AB511" s="54"/>
      <c r="AC511" s="49" t="s">
        <v>82</v>
      </c>
      <c r="AD511" s="49" t="s">
        <v>82</v>
      </c>
    </row>
    <row r="512" spans="1:30" s="58" customFormat="1" ht="57" hidden="1" customHeight="1" x14ac:dyDescent="0.25">
      <c r="A512" s="54">
        <f>+SUBTOTAL(3,$B$11:B512)</f>
        <v>0</v>
      </c>
      <c r="B512" s="55" t="s">
        <v>42</v>
      </c>
      <c r="C512" s="54" t="s">
        <v>43</v>
      </c>
      <c r="D512" s="54" t="s">
        <v>44</v>
      </c>
      <c r="E512" s="54" t="s">
        <v>45</v>
      </c>
      <c r="F512" s="56" t="s">
        <v>1945</v>
      </c>
      <c r="G512" s="48">
        <v>45373.67083333333</v>
      </c>
      <c r="H512" s="56" t="s">
        <v>1945</v>
      </c>
      <c r="I512" s="48">
        <v>45373.67083333333</v>
      </c>
      <c r="J512" s="56" t="s">
        <v>1945</v>
      </c>
      <c r="K512" s="48">
        <v>45373.67083333333</v>
      </c>
      <c r="L512" s="100" t="s">
        <v>2241</v>
      </c>
      <c r="M512" s="55" t="s">
        <v>48</v>
      </c>
      <c r="N512" s="49" t="s">
        <v>313</v>
      </c>
      <c r="O512" s="49" t="s">
        <v>482</v>
      </c>
      <c r="P512" s="49" t="s">
        <v>390</v>
      </c>
      <c r="Q512" s="50" t="s">
        <v>456</v>
      </c>
      <c r="R512" s="57"/>
      <c r="S512" s="49" t="s">
        <v>68</v>
      </c>
      <c r="T512" s="49" t="s">
        <v>96</v>
      </c>
      <c r="U512" s="49" t="s">
        <v>97</v>
      </c>
      <c r="V512" s="49" t="s">
        <v>98</v>
      </c>
      <c r="W512" s="49" t="s">
        <v>99</v>
      </c>
      <c r="X512" s="54" t="s">
        <v>58</v>
      </c>
      <c r="Y512" s="49">
        <v>45379.619467593002</v>
      </c>
      <c r="Z512" s="49" t="s">
        <v>59</v>
      </c>
      <c r="AA512" s="54" t="s">
        <v>74</v>
      </c>
      <c r="AB512" s="54"/>
      <c r="AC512" s="49" t="s">
        <v>82</v>
      </c>
      <c r="AD512" s="55" t="s">
        <v>82</v>
      </c>
    </row>
    <row r="513" spans="1:30" s="58" customFormat="1" ht="57" hidden="1" customHeight="1" x14ac:dyDescent="0.25">
      <c r="A513" s="54">
        <f>+SUBTOTAL(3,$B$11:B513)</f>
        <v>0</v>
      </c>
      <c r="B513" s="55" t="s">
        <v>42</v>
      </c>
      <c r="C513" s="54" t="s">
        <v>43</v>
      </c>
      <c r="D513" s="54" t="s">
        <v>44</v>
      </c>
      <c r="E513" s="54" t="s">
        <v>45</v>
      </c>
      <c r="F513" s="56" t="s">
        <v>1946</v>
      </c>
      <c r="G513" s="48">
        <v>45376.367361111108</v>
      </c>
      <c r="H513" s="56" t="s">
        <v>1946</v>
      </c>
      <c r="I513" s="48">
        <v>45376.367361111108</v>
      </c>
      <c r="J513" s="56" t="s">
        <v>1946</v>
      </c>
      <c r="K513" s="48">
        <v>45376.367361111108</v>
      </c>
      <c r="L513" s="100" t="s">
        <v>2242</v>
      </c>
      <c r="M513" s="55" t="s">
        <v>48</v>
      </c>
      <c r="N513" s="49" t="s">
        <v>182</v>
      </c>
      <c r="O513" s="49" t="s">
        <v>1360</v>
      </c>
      <c r="P513" s="49" t="s">
        <v>2088</v>
      </c>
      <c r="Q513" s="50" t="s">
        <v>518</v>
      </c>
      <c r="R513" s="57"/>
      <c r="S513" s="49" t="s">
        <v>68</v>
      </c>
      <c r="T513" s="49" t="s">
        <v>96</v>
      </c>
      <c r="U513" s="49" t="s">
        <v>2143</v>
      </c>
      <c r="V513" s="49" t="s">
        <v>98</v>
      </c>
      <c r="W513" s="49" t="s">
        <v>99</v>
      </c>
      <c r="X513" s="54" t="s">
        <v>58</v>
      </c>
      <c r="Y513" s="49"/>
      <c r="Z513" s="49" t="s">
        <v>59</v>
      </c>
      <c r="AA513" s="54" t="s">
        <v>74</v>
      </c>
      <c r="AB513" s="54"/>
      <c r="AC513" s="49" t="s">
        <v>82</v>
      </c>
      <c r="AD513" s="49" t="s">
        <v>82</v>
      </c>
    </row>
    <row r="514" spans="1:30" s="58" customFormat="1" ht="57" hidden="1" customHeight="1" x14ac:dyDescent="0.25">
      <c r="A514" s="54">
        <f>+SUBTOTAL(3,$B$11:B514)</f>
        <v>0</v>
      </c>
      <c r="B514" s="55" t="s">
        <v>42</v>
      </c>
      <c r="C514" s="54" t="s">
        <v>43</v>
      </c>
      <c r="D514" s="54" t="s">
        <v>44</v>
      </c>
      <c r="E514" s="54" t="s">
        <v>45</v>
      </c>
      <c r="F514" s="56" t="s">
        <v>1947</v>
      </c>
      <c r="G514" s="48">
        <v>45365.595138888886</v>
      </c>
      <c r="H514" s="56" t="s">
        <v>1947</v>
      </c>
      <c r="I514" s="48">
        <v>45365.595138888886</v>
      </c>
      <c r="J514" s="56" t="s">
        <v>1947</v>
      </c>
      <c r="K514" s="48">
        <v>45365.595138888886</v>
      </c>
      <c r="L514" s="100" t="s">
        <v>2243</v>
      </c>
      <c r="M514" s="55" t="s">
        <v>48</v>
      </c>
      <c r="N514" s="49" t="s">
        <v>182</v>
      </c>
      <c r="O514" s="49" t="s">
        <v>2089</v>
      </c>
      <c r="P514" s="49" t="s">
        <v>604</v>
      </c>
      <c r="Q514" s="50" t="s">
        <v>518</v>
      </c>
      <c r="R514" s="57"/>
      <c r="S514" s="49" t="s">
        <v>68</v>
      </c>
      <c r="T514" s="49" t="s">
        <v>96</v>
      </c>
      <c r="U514" s="49" t="s">
        <v>2148</v>
      </c>
      <c r="V514" s="49" t="s">
        <v>71</v>
      </c>
      <c r="W514" s="49" t="s">
        <v>72</v>
      </c>
      <c r="X514" s="54" t="s">
        <v>58</v>
      </c>
      <c r="Y514" s="49">
        <v>45376.405370369997</v>
      </c>
      <c r="Z514" s="49" t="s">
        <v>59</v>
      </c>
      <c r="AA514" s="54" t="s">
        <v>74</v>
      </c>
      <c r="AB514" s="54"/>
      <c r="AC514" s="49" t="s">
        <v>82</v>
      </c>
      <c r="AD514" s="55" t="s">
        <v>82</v>
      </c>
    </row>
    <row r="515" spans="1:30" s="58" customFormat="1" ht="57" hidden="1" customHeight="1" x14ac:dyDescent="0.25">
      <c r="A515" s="54">
        <f>+SUBTOTAL(3,$B$11:B515)</f>
        <v>0</v>
      </c>
      <c r="B515" s="55" t="s">
        <v>42</v>
      </c>
      <c r="C515" s="54" t="s">
        <v>43</v>
      </c>
      <c r="D515" s="54" t="s">
        <v>44</v>
      </c>
      <c r="E515" s="54" t="s">
        <v>45</v>
      </c>
      <c r="F515" s="56" t="s">
        <v>1948</v>
      </c>
      <c r="G515" s="48">
        <v>45363.595833333333</v>
      </c>
      <c r="H515" s="56" t="s">
        <v>1948</v>
      </c>
      <c r="I515" s="48">
        <v>45363.595833333333</v>
      </c>
      <c r="J515" s="56" t="s">
        <v>1948</v>
      </c>
      <c r="K515" s="48">
        <v>45363.595833333333</v>
      </c>
      <c r="L515" s="100" t="s">
        <v>2244</v>
      </c>
      <c r="M515" s="55" t="s">
        <v>48</v>
      </c>
      <c r="N515" s="49" t="s">
        <v>182</v>
      </c>
      <c r="O515" s="49" t="s">
        <v>607</v>
      </c>
      <c r="P515" s="49" t="s">
        <v>2090</v>
      </c>
      <c r="Q515" s="50" t="s">
        <v>518</v>
      </c>
      <c r="R515" s="57"/>
      <c r="S515" s="49" t="s">
        <v>112</v>
      </c>
      <c r="T515" s="49" t="s">
        <v>113</v>
      </c>
      <c r="U515" s="49" t="s">
        <v>2149</v>
      </c>
      <c r="V515" s="49" t="s">
        <v>270</v>
      </c>
      <c r="W515" s="49" t="s">
        <v>271</v>
      </c>
      <c r="X515" s="54" t="s">
        <v>58</v>
      </c>
      <c r="Y515" s="49">
        <v>45376.622835647999</v>
      </c>
      <c r="Z515" s="49" t="s">
        <v>59</v>
      </c>
      <c r="AA515" s="54" t="s">
        <v>74</v>
      </c>
      <c r="AB515" s="54"/>
      <c r="AC515" s="49" t="s">
        <v>82</v>
      </c>
      <c r="AD515" s="55" t="s">
        <v>82</v>
      </c>
    </row>
    <row r="516" spans="1:30" s="58" customFormat="1" ht="57" hidden="1" customHeight="1" x14ac:dyDescent="0.25">
      <c r="A516" s="54">
        <f>+SUBTOTAL(3,$B$11:B516)</f>
        <v>0</v>
      </c>
      <c r="B516" s="55" t="s">
        <v>42</v>
      </c>
      <c r="C516" s="54" t="s">
        <v>43</v>
      </c>
      <c r="D516" s="54" t="s">
        <v>44</v>
      </c>
      <c r="E516" s="54" t="s">
        <v>45</v>
      </c>
      <c r="F516" s="56" t="s">
        <v>1949</v>
      </c>
      <c r="G516" s="48">
        <v>45367.509027777778</v>
      </c>
      <c r="H516" s="56" t="s">
        <v>1949</v>
      </c>
      <c r="I516" s="48">
        <v>45367.509027777778</v>
      </c>
      <c r="J516" s="56" t="s">
        <v>1949</v>
      </c>
      <c r="K516" s="48">
        <v>45367.509027777778</v>
      </c>
      <c r="L516" s="100" t="s">
        <v>2245</v>
      </c>
      <c r="M516" s="55" t="s">
        <v>48</v>
      </c>
      <c r="N516" s="49" t="s">
        <v>182</v>
      </c>
      <c r="O516" s="49" t="s">
        <v>1774</v>
      </c>
      <c r="P516" s="49" t="s">
        <v>2091</v>
      </c>
      <c r="Q516" s="50" t="s">
        <v>518</v>
      </c>
      <c r="R516" s="57"/>
      <c r="S516" s="49" t="s">
        <v>68</v>
      </c>
      <c r="T516" s="49" t="s">
        <v>96</v>
      </c>
      <c r="U516" s="49" t="s">
        <v>2150</v>
      </c>
      <c r="V516" s="49" t="s">
        <v>80</v>
      </c>
      <c r="W516" s="49" t="s">
        <v>81</v>
      </c>
      <c r="X516" s="54" t="s">
        <v>58</v>
      </c>
      <c r="Y516" s="49">
        <v>45379.597442129998</v>
      </c>
      <c r="Z516" s="49" t="s">
        <v>59</v>
      </c>
      <c r="AA516" s="54" t="s">
        <v>74</v>
      </c>
      <c r="AB516" s="54"/>
      <c r="AC516" s="49" t="s">
        <v>117</v>
      </c>
      <c r="AD516" s="55" t="s">
        <v>117</v>
      </c>
    </row>
    <row r="517" spans="1:30" s="58" customFormat="1" ht="57" hidden="1" customHeight="1" x14ac:dyDescent="0.25">
      <c r="A517" s="54">
        <f>+SUBTOTAL(3,$B$11:B517)</f>
        <v>0</v>
      </c>
      <c r="B517" s="55" t="s">
        <v>42</v>
      </c>
      <c r="C517" s="54" t="s">
        <v>43</v>
      </c>
      <c r="D517" s="54" t="s">
        <v>44</v>
      </c>
      <c r="E517" s="54" t="s">
        <v>45</v>
      </c>
      <c r="F517" s="56" t="s">
        <v>1950</v>
      </c>
      <c r="G517" s="48">
        <v>45364.60833333333</v>
      </c>
      <c r="H517" s="56" t="s">
        <v>1950</v>
      </c>
      <c r="I517" s="48">
        <v>45364.60833333333</v>
      </c>
      <c r="J517" s="56" t="s">
        <v>1950</v>
      </c>
      <c r="K517" s="48">
        <v>45364.60833333333</v>
      </c>
      <c r="L517" s="100" t="s">
        <v>2246</v>
      </c>
      <c r="M517" s="55" t="s">
        <v>48</v>
      </c>
      <c r="N517" s="49" t="s">
        <v>141</v>
      </c>
      <c r="O517" s="49" t="s">
        <v>624</v>
      </c>
      <c r="P517" s="49" t="s">
        <v>2092</v>
      </c>
      <c r="Q517" s="50" t="s">
        <v>534</v>
      </c>
      <c r="R517" s="57"/>
      <c r="S517" s="49" t="s">
        <v>68</v>
      </c>
      <c r="T517" s="49" t="s">
        <v>167</v>
      </c>
      <c r="U517" s="49" t="s">
        <v>168</v>
      </c>
      <c r="V517" s="49" t="s">
        <v>80</v>
      </c>
      <c r="W517" s="49" t="s">
        <v>81</v>
      </c>
      <c r="X517" s="54" t="s">
        <v>58</v>
      </c>
      <c r="Y517" s="49">
        <v>45371.412592592998</v>
      </c>
      <c r="Z517" s="49" t="s">
        <v>59</v>
      </c>
      <c r="AA517" s="54" t="s">
        <v>74</v>
      </c>
      <c r="AB517" s="54"/>
      <c r="AC517" s="49" t="s">
        <v>117</v>
      </c>
      <c r="AD517" s="55" t="s">
        <v>117</v>
      </c>
    </row>
    <row r="518" spans="1:30" s="58" customFormat="1" ht="57" hidden="1" customHeight="1" x14ac:dyDescent="0.25">
      <c r="A518" s="54">
        <f>+SUBTOTAL(3,$B$11:B518)</f>
        <v>0</v>
      </c>
      <c r="B518" s="55" t="s">
        <v>42</v>
      </c>
      <c r="C518" s="54" t="s">
        <v>43</v>
      </c>
      <c r="D518" s="54" t="s">
        <v>44</v>
      </c>
      <c r="E518" s="54" t="s">
        <v>45</v>
      </c>
      <c r="F518" s="56" t="s">
        <v>1951</v>
      </c>
      <c r="G518" s="48">
        <v>45379.311805555553</v>
      </c>
      <c r="H518" s="56" t="s">
        <v>1951</v>
      </c>
      <c r="I518" s="48">
        <v>45379.311805555553</v>
      </c>
      <c r="J518" s="56" t="s">
        <v>1951</v>
      </c>
      <c r="K518" s="48">
        <v>45379.311805555553</v>
      </c>
      <c r="L518" s="100" t="s">
        <v>2247</v>
      </c>
      <c r="M518" s="55" t="s">
        <v>48</v>
      </c>
      <c r="N518" s="49" t="s">
        <v>141</v>
      </c>
      <c r="O518" s="49" t="s">
        <v>580</v>
      </c>
      <c r="P518" s="49" t="s">
        <v>2093</v>
      </c>
      <c r="Q518" s="50" t="s">
        <v>534</v>
      </c>
      <c r="R518" s="57"/>
      <c r="S518" s="49" t="s">
        <v>68</v>
      </c>
      <c r="T518" s="49" t="s">
        <v>296</v>
      </c>
      <c r="U518" s="49" t="s">
        <v>297</v>
      </c>
      <c r="V518" s="49" t="s">
        <v>80</v>
      </c>
      <c r="W518" s="49" t="s">
        <v>81</v>
      </c>
      <c r="X518" s="54" t="s">
        <v>58</v>
      </c>
      <c r="Y518" s="49"/>
      <c r="Z518" s="49" t="s">
        <v>59</v>
      </c>
      <c r="AA518" s="54" t="s">
        <v>74</v>
      </c>
      <c r="AB518" s="54"/>
      <c r="AC518" s="49" t="s">
        <v>82</v>
      </c>
      <c r="AD518" s="49" t="s">
        <v>82</v>
      </c>
    </row>
    <row r="519" spans="1:30" s="58" customFormat="1" ht="57" hidden="1" customHeight="1" x14ac:dyDescent="0.25">
      <c r="A519" s="54">
        <f>+SUBTOTAL(3,$B$11:B519)</f>
        <v>0</v>
      </c>
      <c r="B519" s="55" t="s">
        <v>42</v>
      </c>
      <c r="C519" s="54" t="s">
        <v>43</v>
      </c>
      <c r="D519" s="54" t="s">
        <v>44</v>
      </c>
      <c r="E519" s="54" t="s">
        <v>45</v>
      </c>
      <c r="F519" s="56" t="s">
        <v>1952</v>
      </c>
      <c r="G519" s="48">
        <v>45360.488888888889</v>
      </c>
      <c r="H519" s="56" t="s">
        <v>1952</v>
      </c>
      <c r="I519" s="48">
        <v>45360.488888888889</v>
      </c>
      <c r="J519" s="56" t="s">
        <v>1952</v>
      </c>
      <c r="K519" s="48">
        <v>45360.488888888889</v>
      </c>
      <c r="L519" s="100" t="s">
        <v>2248</v>
      </c>
      <c r="M519" s="55" t="s">
        <v>48</v>
      </c>
      <c r="N519" s="49" t="s">
        <v>221</v>
      </c>
      <c r="O519" s="49" t="s">
        <v>523</v>
      </c>
      <c r="P519" s="49" t="s">
        <v>51</v>
      </c>
      <c r="Q519" s="50" t="s">
        <v>524</v>
      </c>
      <c r="R519" s="57"/>
      <c r="S519" s="49" t="s">
        <v>68</v>
      </c>
      <c r="T519" s="49" t="s">
        <v>69</v>
      </c>
      <c r="U519" s="49" t="s">
        <v>89</v>
      </c>
      <c r="V519" s="49" t="s">
        <v>71</v>
      </c>
      <c r="W519" s="49" t="s">
        <v>72</v>
      </c>
      <c r="X519" s="54" t="s">
        <v>58</v>
      </c>
      <c r="Y519" s="49">
        <v>45370.754050926</v>
      </c>
      <c r="Z519" s="49" t="s">
        <v>59</v>
      </c>
      <c r="AA519" s="54" t="s">
        <v>74</v>
      </c>
      <c r="AB519" s="54"/>
      <c r="AC519" s="49" t="s">
        <v>75</v>
      </c>
      <c r="AD519" s="55" t="s">
        <v>75</v>
      </c>
    </row>
    <row r="520" spans="1:30" s="58" customFormat="1" ht="57" hidden="1" customHeight="1" x14ac:dyDescent="0.25">
      <c r="A520" s="54">
        <f>+SUBTOTAL(3,$B$11:B520)</f>
        <v>0</v>
      </c>
      <c r="B520" s="55" t="s">
        <v>42</v>
      </c>
      <c r="C520" s="54" t="s">
        <v>43</v>
      </c>
      <c r="D520" s="54" t="s">
        <v>44</v>
      </c>
      <c r="E520" s="54" t="s">
        <v>45</v>
      </c>
      <c r="F520" s="56" t="s">
        <v>1953</v>
      </c>
      <c r="G520" s="48">
        <v>45365.700694444444</v>
      </c>
      <c r="H520" s="56" t="s">
        <v>1953</v>
      </c>
      <c r="I520" s="48">
        <v>45365.700694444444</v>
      </c>
      <c r="J520" s="56" t="s">
        <v>1953</v>
      </c>
      <c r="K520" s="48">
        <v>45365.700694444444</v>
      </c>
      <c r="L520" s="100" t="s">
        <v>1256</v>
      </c>
      <c r="M520" s="55" t="s">
        <v>48</v>
      </c>
      <c r="N520" s="49" t="s">
        <v>49</v>
      </c>
      <c r="O520" s="49" t="s">
        <v>1386</v>
      </c>
      <c r="P520" s="49" t="s">
        <v>797</v>
      </c>
      <c r="Q520" s="50" t="s">
        <v>534</v>
      </c>
      <c r="R520" s="57"/>
      <c r="S520" s="49" t="s">
        <v>68</v>
      </c>
      <c r="T520" s="49" t="s">
        <v>69</v>
      </c>
      <c r="U520" s="49" t="s">
        <v>89</v>
      </c>
      <c r="V520" s="49" t="s">
        <v>80</v>
      </c>
      <c r="W520" s="49" t="s">
        <v>81</v>
      </c>
      <c r="X520" s="54" t="s">
        <v>58</v>
      </c>
      <c r="Y520" s="49"/>
      <c r="Z520" s="49" t="s">
        <v>59</v>
      </c>
      <c r="AA520" s="54" t="s">
        <v>74</v>
      </c>
      <c r="AB520" s="54"/>
      <c r="AC520" s="49" t="s">
        <v>117</v>
      </c>
      <c r="AD520" s="54" t="s">
        <v>117</v>
      </c>
    </row>
    <row r="521" spans="1:30" s="58" customFormat="1" ht="57" hidden="1" customHeight="1" x14ac:dyDescent="0.25">
      <c r="A521" s="54">
        <f>+SUBTOTAL(3,$B$11:B521)</f>
        <v>0</v>
      </c>
      <c r="B521" s="55" t="s">
        <v>42</v>
      </c>
      <c r="C521" s="54" t="s">
        <v>43</v>
      </c>
      <c r="D521" s="54" t="s">
        <v>44</v>
      </c>
      <c r="E521" s="54" t="s">
        <v>45</v>
      </c>
      <c r="F521" s="56" t="s">
        <v>1954</v>
      </c>
      <c r="G521" s="48">
        <v>45365.719444444447</v>
      </c>
      <c r="H521" s="56" t="s">
        <v>1954</v>
      </c>
      <c r="I521" s="48">
        <v>45365.719444444447</v>
      </c>
      <c r="J521" s="56" t="s">
        <v>1954</v>
      </c>
      <c r="K521" s="48">
        <v>45365.719444444447</v>
      </c>
      <c r="L521" s="100" t="s">
        <v>2249</v>
      </c>
      <c r="M521" s="55" t="s">
        <v>48</v>
      </c>
      <c r="N521" s="49" t="s">
        <v>221</v>
      </c>
      <c r="O521" s="49" t="s">
        <v>541</v>
      </c>
      <c r="P521" s="49" t="s">
        <v>2094</v>
      </c>
      <c r="Q521" s="50" t="s">
        <v>534</v>
      </c>
      <c r="R521" s="57"/>
      <c r="S521" s="49" t="s">
        <v>144</v>
      </c>
      <c r="T521" s="49" t="s">
        <v>145</v>
      </c>
      <c r="U521" s="49" t="s">
        <v>146</v>
      </c>
      <c r="V521" s="49" t="s">
        <v>147</v>
      </c>
      <c r="W521" s="49" t="s">
        <v>148</v>
      </c>
      <c r="X521" s="54" t="s">
        <v>58</v>
      </c>
      <c r="Y521" s="49"/>
      <c r="Z521" s="49" t="s">
        <v>59</v>
      </c>
      <c r="AA521" s="54" t="s">
        <v>74</v>
      </c>
      <c r="AB521" s="54"/>
      <c r="AC521" s="49" t="s">
        <v>75</v>
      </c>
      <c r="AD521" s="54" t="s">
        <v>75</v>
      </c>
    </row>
    <row r="522" spans="1:30" s="58" customFormat="1" ht="57" hidden="1" customHeight="1" x14ac:dyDescent="0.25">
      <c r="A522" s="54">
        <f>+SUBTOTAL(3,$B$11:B522)</f>
        <v>0</v>
      </c>
      <c r="B522" s="55" t="s">
        <v>42</v>
      </c>
      <c r="C522" s="54" t="s">
        <v>43</v>
      </c>
      <c r="D522" s="54" t="s">
        <v>44</v>
      </c>
      <c r="E522" s="54" t="s">
        <v>45</v>
      </c>
      <c r="F522" s="56" t="s">
        <v>1955</v>
      </c>
      <c r="G522" s="48">
        <v>45357.536111111112</v>
      </c>
      <c r="H522" s="56" t="s">
        <v>1955</v>
      </c>
      <c r="I522" s="48">
        <v>45357.536111111112</v>
      </c>
      <c r="J522" s="56" t="s">
        <v>1955</v>
      </c>
      <c r="K522" s="48">
        <v>45357.536111111112</v>
      </c>
      <c r="L522" s="100" t="s">
        <v>2250</v>
      </c>
      <c r="M522" s="55" t="s">
        <v>48</v>
      </c>
      <c r="N522" s="49" t="s">
        <v>141</v>
      </c>
      <c r="O522" s="49" t="s">
        <v>586</v>
      </c>
      <c r="P522" s="49" t="s">
        <v>2095</v>
      </c>
      <c r="Q522" s="50" t="s">
        <v>534</v>
      </c>
      <c r="R522" s="57"/>
      <c r="S522" s="49" t="s">
        <v>68</v>
      </c>
      <c r="T522" s="49" t="s">
        <v>69</v>
      </c>
      <c r="U522" s="49" t="s">
        <v>327</v>
      </c>
      <c r="V522" s="49" t="s">
        <v>80</v>
      </c>
      <c r="W522" s="49" t="s">
        <v>81</v>
      </c>
      <c r="X522" s="54" t="s">
        <v>58</v>
      </c>
      <c r="Y522" s="49">
        <v>45371.644930556002</v>
      </c>
      <c r="Z522" s="49" t="s">
        <v>59</v>
      </c>
      <c r="AA522" s="54" t="s">
        <v>74</v>
      </c>
      <c r="AB522" s="54"/>
      <c r="AC522" s="49" t="s">
        <v>117</v>
      </c>
      <c r="AD522" s="55" t="s">
        <v>117</v>
      </c>
    </row>
    <row r="523" spans="1:30" s="58" customFormat="1" ht="57" hidden="1" customHeight="1" x14ac:dyDescent="0.25">
      <c r="A523" s="54">
        <f>+SUBTOTAL(3,$B$11:B523)</f>
        <v>0</v>
      </c>
      <c r="B523" s="55" t="s">
        <v>42</v>
      </c>
      <c r="C523" s="54" t="s">
        <v>43</v>
      </c>
      <c r="D523" s="54" t="s">
        <v>44</v>
      </c>
      <c r="E523" s="54" t="s">
        <v>45</v>
      </c>
      <c r="F523" s="56" t="s">
        <v>1956</v>
      </c>
      <c r="G523" s="48">
        <v>45356.417361111111</v>
      </c>
      <c r="H523" s="56" t="s">
        <v>1956</v>
      </c>
      <c r="I523" s="48">
        <v>45356.417361111111</v>
      </c>
      <c r="J523" s="56" t="s">
        <v>1956</v>
      </c>
      <c r="K523" s="48">
        <v>45356.417361111111</v>
      </c>
      <c r="L523" s="100" t="s">
        <v>2251</v>
      </c>
      <c r="M523" s="55" t="s">
        <v>48</v>
      </c>
      <c r="N523" s="49" t="s">
        <v>141</v>
      </c>
      <c r="O523" s="49" t="s">
        <v>1384</v>
      </c>
      <c r="P523" s="49" t="s">
        <v>2096</v>
      </c>
      <c r="Q523" s="50" t="s">
        <v>534</v>
      </c>
      <c r="R523" s="57"/>
      <c r="S523" s="49" t="s">
        <v>68</v>
      </c>
      <c r="T523" s="49" t="s">
        <v>137</v>
      </c>
      <c r="U523" s="49" t="s">
        <v>2147</v>
      </c>
      <c r="V523" s="49" t="s">
        <v>270</v>
      </c>
      <c r="W523" s="49" t="s">
        <v>271</v>
      </c>
      <c r="X523" s="54" t="s">
        <v>58</v>
      </c>
      <c r="Y523" s="49">
        <v>45365.762743056002</v>
      </c>
      <c r="Z523" s="49" t="s">
        <v>59</v>
      </c>
      <c r="AA523" s="54" t="s">
        <v>74</v>
      </c>
      <c r="AB523" s="54"/>
      <c r="AC523" s="49" t="s">
        <v>117</v>
      </c>
      <c r="AD523" s="55" t="s">
        <v>117</v>
      </c>
    </row>
    <row r="524" spans="1:30" s="58" customFormat="1" ht="57" hidden="1" customHeight="1" x14ac:dyDescent="0.25">
      <c r="A524" s="54">
        <f>+SUBTOTAL(3,$B$11:B524)</f>
        <v>0</v>
      </c>
      <c r="B524" s="55" t="s">
        <v>42</v>
      </c>
      <c r="C524" s="54" t="s">
        <v>43</v>
      </c>
      <c r="D524" s="54" t="s">
        <v>44</v>
      </c>
      <c r="E524" s="54" t="s">
        <v>45</v>
      </c>
      <c r="F524" s="56" t="s">
        <v>1957</v>
      </c>
      <c r="G524" s="48">
        <v>45352.730555555558</v>
      </c>
      <c r="H524" s="56" t="s">
        <v>1957</v>
      </c>
      <c r="I524" s="48">
        <v>45352.730555555558</v>
      </c>
      <c r="J524" s="56" t="s">
        <v>1957</v>
      </c>
      <c r="K524" s="48">
        <v>45352.730555555558</v>
      </c>
      <c r="L524" s="100" t="s">
        <v>2252</v>
      </c>
      <c r="M524" s="55" t="s">
        <v>48</v>
      </c>
      <c r="N524" s="49" t="s">
        <v>141</v>
      </c>
      <c r="O524" s="49" t="s">
        <v>612</v>
      </c>
      <c r="P524" s="49" t="s">
        <v>2097</v>
      </c>
      <c r="Q524" s="50" t="s">
        <v>534</v>
      </c>
      <c r="R524" s="57"/>
      <c r="S524" s="49" t="s">
        <v>68</v>
      </c>
      <c r="T524" s="49" t="s">
        <v>69</v>
      </c>
      <c r="U524" s="49" t="s">
        <v>70</v>
      </c>
      <c r="V524" s="49" t="s">
        <v>1449</v>
      </c>
      <c r="W524" s="49" t="s">
        <v>81</v>
      </c>
      <c r="X524" s="54" t="s">
        <v>58</v>
      </c>
      <c r="Y524" s="49">
        <v>45364.385416666999</v>
      </c>
      <c r="Z524" s="49" t="s">
        <v>59</v>
      </c>
      <c r="AA524" s="54" t="s">
        <v>74</v>
      </c>
      <c r="AB524" s="54"/>
      <c r="AC524" s="49" t="s">
        <v>82</v>
      </c>
      <c r="AD524" s="55" t="s">
        <v>82</v>
      </c>
    </row>
    <row r="525" spans="1:30" s="58" customFormat="1" ht="57" hidden="1" customHeight="1" x14ac:dyDescent="0.25">
      <c r="A525" s="54">
        <f>+SUBTOTAL(3,$B$11:B525)</f>
        <v>0</v>
      </c>
      <c r="B525" s="55" t="s">
        <v>42</v>
      </c>
      <c r="C525" s="54" t="s">
        <v>43</v>
      </c>
      <c r="D525" s="54" t="s">
        <v>44</v>
      </c>
      <c r="E525" s="54" t="s">
        <v>45</v>
      </c>
      <c r="F525" s="56" t="s">
        <v>1958</v>
      </c>
      <c r="G525" s="48">
        <v>45366.540277777778</v>
      </c>
      <c r="H525" s="56" t="s">
        <v>1958</v>
      </c>
      <c r="I525" s="48">
        <v>45366.540277777778</v>
      </c>
      <c r="J525" s="56" t="s">
        <v>1958</v>
      </c>
      <c r="K525" s="48">
        <v>45366.540277777778</v>
      </c>
      <c r="L525" s="100" t="s">
        <v>2253</v>
      </c>
      <c r="M525" s="55" t="s">
        <v>48</v>
      </c>
      <c r="N525" s="49" t="s">
        <v>49</v>
      </c>
      <c r="O525" s="49" t="s">
        <v>877</v>
      </c>
      <c r="P525" s="49" t="s">
        <v>2098</v>
      </c>
      <c r="Q525" s="50" t="s">
        <v>534</v>
      </c>
      <c r="R525" s="57"/>
      <c r="S525" s="49" t="s">
        <v>68</v>
      </c>
      <c r="T525" s="49" t="s">
        <v>125</v>
      </c>
      <c r="U525" s="49" t="s">
        <v>224</v>
      </c>
      <c r="V525" s="49" t="s">
        <v>80</v>
      </c>
      <c r="W525" s="49" t="s">
        <v>81</v>
      </c>
      <c r="X525" s="54" t="s">
        <v>58</v>
      </c>
      <c r="Y525" s="49">
        <v>45371.369259259001</v>
      </c>
      <c r="Z525" s="49" t="s">
        <v>59</v>
      </c>
      <c r="AA525" s="54" t="s">
        <v>74</v>
      </c>
      <c r="AB525" s="54"/>
      <c r="AC525" s="49" t="s">
        <v>117</v>
      </c>
      <c r="AD525" s="55" t="s">
        <v>117</v>
      </c>
    </row>
    <row r="526" spans="1:30" s="58" customFormat="1" ht="57" hidden="1" customHeight="1" x14ac:dyDescent="0.25">
      <c r="A526" s="54">
        <f>+SUBTOTAL(3,$B$11:B526)</f>
        <v>0</v>
      </c>
      <c r="B526" s="55" t="s">
        <v>42</v>
      </c>
      <c r="C526" s="54" t="s">
        <v>43</v>
      </c>
      <c r="D526" s="54" t="s">
        <v>44</v>
      </c>
      <c r="E526" s="54" t="s">
        <v>45</v>
      </c>
      <c r="F526" s="56" t="s">
        <v>1959</v>
      </c>
      <c r="G526" s="48">
        <v>45363.512499999997</v>
      </c>
      <c r="H526" s="56" t="s">
        <v>1959</v>
      </c>
      <c r="I526" s="48">
        <v>45363.512499999997</v>
      </c>
      <c r="J526" s="56" t="s">
        <v>1959</v>
      </c>
      <c r="K526" s="48">
        <v>45363.512499999997</v>
      </c>
      <c r="L526" s="100" t="s">
        <v>2251</v>
      </c>
      <c r="M526" s="55" t="s">
        <v>48</v>
      </c>
      <c r="N526" s="49" t="s">
        <v>141</v>
      </c>
      <c r="O526" s="49" t="s">
        <v>1384</v>
      </c>
      <c r="P526" s="49" t="s">
        <v>2096</v>
      </c>
      <c r="Q526" s="50" t="s">
        <v>534</v>
      </c>
      <c r="R526" s="57"/>
      <c r="S526" s="49" t="s">
        <v>68</v>
      </c>
      <c r="T526" s="49" t="s">
        <v>150</v>
      </c>
      <c r="U526" s="49" t="s">
        <v>151</v>
      </c>
      <c r="V526" s="49" t="s">
        <v>80</v>
      </c>
      <c r="W526" s="49" t="s">
        <v>81</v>
      </c>
      <c r="X526" s="54" t="s">
        <v>58</v>
      </c>
      <c r="Y526" s="49">
        <v>45377.388252315002</v>
      </c>
      <c r="Z526" s="49" t="s">
        <v>59</v>
      </c>
      <c r="AA526" s="54" t="s">
        <v>74</v>
      </c>
      <c r="AB526" s="54"/>
      <c r="AC526" s="49" t="s">
        <v>117</v>
      </c>
      <c r="AD526" s="55" t="s">
        <v>117</v>
      </c>
    </row>
    <row r="527" spans="1:30" s="58" customFormat="1" ht="57" hidden="1" customHeight="1" x14ac:dyDescent="0.25">
      <c r="A527" s="54">
        <f>+SUBTOTAL(3,$B$11:B527)</f>
        <v>0</v>
      </c>
      <c r="B527" s="55" t="s">
        <v>42</v>
      </c>
      <c r="C527" s="54" t="s">
        <v>43</v>
      </c>
      <c r="D527" s="54" t="s">
        <v>44</v>
      </c>
      <c r="E527" s="54" t="s">
        <v>45</v>
      </c>
      <c r="F527" s="56" t="s">
        <v>1960</v>
      </c>
      <c r="G527" s="48">
        <v>45356.595138888886</v>
      </c>
      <c r="H527" s="56" t="s">
        <v>1960</v>
      </c>
      <c r="I527" s="48">
        <v>45356.595138888886</v>
      </c>
      <c r="J527" s="56" t="s">
        <v>1960</v>
      </c>
      <c r="K527" s="48">
        <v>45356.595138888886</v>
      </c>
      <c r="L527" s="100" t="s">
        <v>2254</v>
      </c>
      <c r="M527" s="55" t="s">
        <v>48</v>
      </c>
      <c r="N527" s="49" t="s">
        <v>141</v>
      </c>
      <c r="O527" s="49" t="s">
        <v>624</v>
      </c>
      <c r="P527" s="49" t="s">
        <v>625</v>
      </c>
      <c r="Q527" s="50" t="s">
        <v>534</v>
      </c>
      <c r="R527" s="57"/>
      <c r="S527" s="49" t="s">
        <v>68</v>
      </c>
      <c r="T527" s="49" t="s">
        <v>125</v>
      </c>
      <c r="U527" s="49" t="s">
        <v>126</v>
      </c>
      <c r="V527" s="49" t="s">
        <v>80</v>
      </c>
      <c r="W527" s="49" t="s">
        <v>81</v>
      </c>
      <c r="X527" s="54" t="s">
        <v>58</v>
      </c>
      <c r="Y527" s="49">
        <v>45371.602164352</v>
      </c>
      <c r="Z527" s="49" t="s">
        <v>59</v>
      </c>
      <c r="AA527" s="54" t="s">
        <v>74</v>
      </c>
      <c r="AB527" s="54"/>
      <c r="AC527" s="49" t="s">
        <v>117</v>
      </c>
      <c r="AD527" s="55" t="s">
        <v>117</v>
      </c>
    </row>
    <row r="528" spans="1:30" s="58" customFormat="1" ht="57" hidden="1" customHeight="1" x14ac:dyDescent="0.25">
      <c r="A528" s="54">
        <f>+SUBTOTAL(3,$B$11:B528)</f>
        <v>0</v>
      </c>
      <c r="B528" s="55" t="s">
        <v>42</v>
      </c>
      <c r="C528" s="54" t="s">
        <v>43</v>
      </c>
      <c r="D528" s="54" t="s">
        <v>44</v>
      </c>
      <c r="E528" s="54" t="s">
        <v>45</v>
      </c>
      <c r="F528" s="56" t="s">
        <v>1961</v>
      </c>
      <c r="G528" s="48">
        <v>45355.664583333331</v>
      </c>
      <c r="H528" s="56" t="s">
        <v>1961</v>
      </c>
      <c r="I528" s="48">
        <v>45355.664583333331</v>
      </c>
      <c r="J528" s="56" t="s">
        <v>1961</v>
      </c>
      <c r="K528" s="48">
        <v>45355.664583333331</v>
      </c>
      <c r="L528" s="100" t="s">
        <v>2255</v>
      </c>
      <c r="M528" s="55" t="s">
        <v>48</v>
      </c>
      <c r="N528" s="49" t="s">
        <v>221</v>
      </c>
      <c r="O528" s="49" t="s">
        <v>222</v>
      </c>
      <c r="P528" s="49" t="s">
        <v>2099</v>
      </c>
      <c r="Q528" s="50" t="s">
        <v>524</v>
      </c>
      <c r="R528" s="57"/>
      <c r="S528" s="49" t="s">
        <v>68</v>
      </c>
      <c r="T528" s="49" t="s">
        <v>96</v>
      </c>
      <c r="U528" s="49" t="s">
        <v>97</v>
      </c>
      <c r="V528" s="49" t="s">
        <v>98</v>
      </c>
      <c r="W528" s="49" t="s">
        <v>99</v>
      </c>
      <c r="X528" s="54" t="s">
        <v>58</v>
      </c>
      <c r="Y528" s="49">
        <v>45371.671215278002</v>
      </c>
      <c r="Z528" s="49" t="s">
        <v>59</v>
      </c>
      <c r="AA528" s="54" t="s">
        <v>74</v>
      </c>
      <c r="AB528" s="54"/>
      <c r="AC528" s="49" t="s">
        <v>75</v>
      </c>
      <c r="AD528" s="55" t="s">
        <v>75</v>
      </c>
    </row>
    <row r="529" spans="1:30" s="58" customFormat="1" ht="57" hidden="1" customHeight="1" x14ac:dyDescent="0.25">
      <c r="A529" s="54">
        <f>+SUBTOTAL(3,$B$11:B529)</f>
        <v>0</v>
      </c>
      <c r="B529" s="55" t="s">
        <v>42</v>
      </c>
      <c r="C529" s="54" t="s">
        <v>43</v>
      </c>
      <c r="D529" s="54" t="s">
        <v>44</v>
      </c>
      <c r="E529" s="54" t="s">
        <v>45</v>
      </c>
      <c r="F529" s="56" t="s">
        <v>1962</v>
      </c>
      <c r="G529" s="48">
        <v>45353.517361111109</v>
      </c>
      <c r="H529" s="56" t="s">
        <v>1962</v>
      </c>
      <c r="I529" s="48">
        <v>45353.517361111109</v>
      </c>
      <c r="J529" s="56" t="s">
        <v>1962</v>
      </c>
      <c r="K529" s="48">
        <v>45353.517361111109</v>
      </c>
      <c r="L529" s="100" t="s">
        <v>2256</v>
      </c>
      <c r="M529" s="55" t="s">
        <v>48</v>
      </c>
      <c r="N529" s="49" t="s">
        <v>141</v>
      </c>
      <c r="O529" s="49" t="s">
        <v>590</v>
      </c>
      <c r="P529" s="49" t="s">
        <v>672</v>
      </c>
      <c r="Q529" s="50" t="s">
        <v>534</v>
      </c>
      <c r="R529" s="57"/>
      <c r="S529" s="49" t="s">
        <v>68</v>
      </c>
      <c r="T529" s="49" t="s">
        <v>69</v>
      </c>
      <c r="U529" s="49" t="s">
        <v>89</v>
      </c>
      <c r="V529" s="49" t="s">
        <v>80</v>
      </c>
      <c r="W529" s="49" t="s">
        <v>81</v>
      </c>
      <c r="X529" s="54" t="s">
        <v>58</v>
      </c>
      <c r="Y529" s="49">
        <v>45366.750358796002</v>
      </c>
      <c r="Z529" s="49" t="s">
        <v>59</v>
      </c>
      <c r="AA529" s="54" t="s">
        <v>74</v>
      </c>
      <c r="AB529" s="54"/>
      <c r="AC529" s="49" t="s">
        <v>82</v>
      </c>
      <c r="AD529" s="55" t="s">
        <v>82</v>
      </c>
    </row>
    <row r="530" spans="1:30" s="58" customFormat="1" ht="57" hidden="1" customHeight="1" x14ac:dyDescent="0.25">
      <c r="A530" s="54">
        <f>+SUBTOTAL(3,$B$11:B530)</f>
        <v>0</v>
      </c>
      <c r="B530" s="55" t="s">
        <v>42</v>
      </c>
      <c r="C530" s="54" t="s">
        <v>43</v>
      </c>
      <c r="D530" s="54" t="s">
        <v>44</v>
      </c>
      <c r="E530" s="54" t="s">
        <v>45</v>
      </c>
      <c r="F530" s="56" t="s">
        <v>1963</v>
      </c>
      <c r="G530" s="48">
        <v>45370.426388888889</v>
      </c>
      <c r="H530" s="56" t="s">
        <v>1963</v>
      </c>
      <c r="I530" s="48">
        <v>45370.426388888889</v>
      </c>
      <c r="J530" s="56" t="s">
        <v>1963</v>
      </c>
      <c r="K530" s="48">
        <v>45370.426388888889</v>
      </c>
      <c r="L530" s="100" t="s">
        <v>600</v>
      </c>
      <c r="M530" s="55" t="s">
        <v>48</v>
      </c>
      <c r="N530" s="49" t="s">
        <v>141</v>
      </c>
      <c r="O530" s="49" t="s">
        <v>175</v>
      </c>
      <c r="P530" s="49" t="s">
        <v>601</v>
      </c>
      <c r="Q530" s="50" t="s">
        <v>534</v>
      </c>
      <c r="R530" s="57"/>
      <c r="S530" s="49" t="s">
        <v>68</v>
      </c>
      <c r="T530" s="49" t="s">
        <v>156</v>
      </c>
      <c r="U530" s="49" t="s">
        <v>794</v>
      </c>
      <c r="V530" s="49" t="s">
        <v>80</v>
      </c>
      <c r="W530" s="49" t="s">
        <v>81</v>
      </c>
      <c r="X530" s="54" t="s">
        <v>58</v>
      </c>
      <c r="Y530" s="49"/>
      <c r="Z530" s="49" t="s">
        <v>105</v>
      </c>
      <c r="AA530" s="54" t="s">
        <v>74</v>
      </c>
      <c r="AB530" s="54"/>
      <c r="AC530" s="49" t="s">
        <v>82</v>
      </c>
      <c r="AD530" s="49" t="s">
        <v>82</v>
      </c>
    </row>
    <row r="531" spans="1:30" s="58" customFormat="1" ht="57" hidden="1" customHeight="1" x14ac:dyDescent="0.25">
      <c r="A531" s="54">
        <f>+SUBTOTAL(3,$B$11:B531)</f>
        <v>0</v>
      </c>
      <c r="B531" s="55" t="s">
        <v>42</v>
      </c>
      <c r="C531" s="54" t="s">
        <v>43</v>
      </c>
      <c r="D531" s="54" t="s">
        <v>44</v>
      </c>
      <c r="E531" s="54" t="s">
        <v>45</v>
      </c>
      <c r="F531" s="56" t="s">
        <v>1964</v>
      </c>
      <c r="G531" s="48">
        <v>45352.598611111112</v>
      </c>
      <c r="H531" s="56" t="s">
        <v>1964</v>
      </c>
      <c r="I531" s="48">
        <v>45352.598611111112</v>
      </c>
      <c r="J531" s="56" t="s">
        <v>1964</v>
      </c>
      <c r="K531" s="48">
        <v>45352.598611111112</v>
      </c>
      <c r="L531" s="100" t="s">
        <v>2257</v>
      </c>
      <c r="M531" s="55" t="s">
        <v>48</v>
      </c>
      <c r="N531" s="49" t="s">
        <v>221</v>
      </c>
      <c r="O531" s="49" t="s">
        <v>222</v>
      </c>
      <c r="P531" s="49" t="s">
        <v>2100</v>
      </c>
      <c r="Q531" s="50" t="s">
        <v>524</v>
      </c>
      <c r="R531" s="57"/>
      <c r="S531" s="49" t="s">
        <v>68</v>
      </c>
      <c r="T531" s="49" t="s">
        <v>96</v>
      </c>
      <c r="U531" s="49" t="s">
        <v>97</v>
      </c>
      <c r="V531" s="49" t="s">
        <v>98</v>
      </c>
      <c r="W531" s="49" t="s">
        <v>99</v>
      </c>
      <c r="X531" s="54" t="s">
        <v>58</v>
      </c>
      <c r="Y531" s="49">
        <v>45367.546898148001</v>
      </c>
      <c r="Z531" s="49" t="s">
        <v>59</v>
      </c>
      <c r="AA531" s="54" t="s">
        <v>74</v>
      </c>
      <c r="AB531" s="54"/>
      <c r="AC531" s="49" t="s">
        <v>82</v>
      </c>
      <c r="AD531" s="55" t="s">
        <v>82</v>
      </c>
    </row>
    <row r="532" spans="1:30" s="58" customFormat="1" ht="57" hidden="1" customHeight="1" x14ac:dyDescent="0.25">
      <c r="A532" s="54">
        <f>+SUBTOTAL(3,$B$11:B532)</f>
        <v>0</v>
      </c>
      <c r="B532" s="55" t="s">
        <v>42</v>
      </c>
      <c r="C532" s="54" t="s">
        <v>43</v>
      </c>
      <c r="D532" s="54" t="s">
        <v>44</v>
      </c>
      <c r="E532" s="54" t="s">
        <v>45</v>
      </c>
      <c r="F532" s="56" t="s">
        <v>1965</v>
      </c>
      <c r="G532" s="48">
        <v>45372.625</v>
      </c>
      <c r="H532" s="56" t="s">
        <v>1965</v>
      </c>
      <c r="I532" s="48">
        <v>45372.625</v>
      </c>
      <c r="J532" s="56" t="s">
        <v>1965</v>
      </c>
      <c r="K532" s="48">
        <v>45372.625</v>
      </c>
      <c r="L532" s="100" t="s">
        <v>2258</v>
      </c>
      <c r="M532" s="55" t="s">
        <v>48</v>
      </c>
      <c r="N532" s="49" t="s">
        <v>221</v>
      </c>
      <c r="O532" s="49" t="s">
        <v>537</v>
      </c>
      <c r="P532" s="49" t="s">
        <v>2101</v>
      </c>
      <c r="Q532" s="50" t="s">
        <v>534</v>
      </c>
      <c r="R532" s="57"/>
      <c r="S532" s="49" t="s">
        <v>68</v>
      </c>
      <c r="T532" s="49" t="s">
        <v>156</v>
      </c>
      <c r="U532" s="49" t="s">
        <v>157</v>
      </c>
      <c r="V532" s="49" t="s">
        <v>1449</v>
      </c>
      <c r="W532" s="49" t="s">
        <v>81</v>
      </c>
      <c r="X532" s="54" t="s">
        <v>58</v>
      </c>
      <c r="Y532" s="49"/>
      <c r="Z532" s="49" t="s">
        <v>59</v>
      </c>
      <c r="AA532" s="54" t="s">
        <v>74</v>
      </c>
      <c r="AB532" s="54"/>
      <c r="AC532" s="49" t="s">
        <v>117</v>
      </c>
      <c r="AD532" s="49" t="s">
        <v>117</v>
      </c>
    </row>
    <row r="533" spans="1:30" s="58" customFormat="1" ht="57" hidden="1" customHeight="1" x14ac:dyDescent="0.25">
      <c r="A533" s="54">
        <f>+SUBTOTAL(3,$B$11:B533)</f>
        <v>0</v>
      </c>
      <c r="B533" s="55" t="s">
        <v>42</v>
      </c>
      <c r="C533" s="54" t="s">
        <v>43</v>
      </c>
      <c r="D533" s="54" t="s">
        <v>44</v>
      </c>
      <c r="E533" s="54" t="s">
        <v>45</v>
      </c>
      <c r="F533" s="56" t="s">
        <v>1966</v>
      </c>
      <c r="G533" s="48">
        <v>45372.371527777781</v>
      </c>
      <c r="H533" s="56" t="s">
        <v>1966</v>
      </c>
      <c r="I533" s="48">
        <v>45372.371527777781</v>
      </c>
      <c r="J533" s="56" t="s">
        <v>1966</v>
      </c>
      <c r="K533" s="48">
        <v>45372.371527777781</v>
      </c>
      <c r="L533" s="100" t="s">
        <v>2259</v>
      </c>
      <c r="M533" s="55" t="s">
        <v>48</v>
      </c>
      <c r="N533" s="49" t="s">
        <v>141</v>
      </c>
      <c r="O533" s="49" t="s">
        <v>590</v>
      </c>
      <c r="P533" s="49" t="s">
        <v>2102</v>
      </c>
      <c r="Q533" s="50" t="s">
        <v>534</v>
      </c>
      <c r="R533" s="57"/>
      <c r="S533" s="49" t="s">
        <v>68</v>
      </c>
      <c r="T533" s="49" t="s">
        <v>69</v>
      </c>
      <c r="U533" s="49" t="s">
        <v>70</v>
      </c>
      <c r="V533" s="49" t="s">
        <v>1449</v>
      </c>
      <c r="W533" s="49" t="s">
        <v>81</v>
      </c>
      <c r="X533" s="54" t="s">
        <v>58</v>
      </c>
      <c r="Y533" s="49"/>
      <c r="Z533" s="49" t="s">
        <v>59</v>
      </c>
      <c r="AA533" s="54" t="s">
        <v>74</v>
      </c>
      <c r="AB533" s="54"/>
      <c r="AC533" s="49" t="s">
        <v>117</v>
      </c>
      <c r="AD533" s="49" t="s">
        <v>117</v>
      </c>
    </row>
    <row r="534" spans="1:30" s="58" customFormat="1" ht="57" hidden="1" customHeight="1" x14ac:dyDescent="0.25">
      <c r="A534" s="54">
        <f>+SUBTOTAL(3,$B$11:B534)</f>
        <v>0</v>
      </c>
      <c r="B534" s="55" t="s">
        <v>42</v>
      </c>
      <c r="C534" s="54" t="s">
        <v>43</v>
      </c>
      <c r="D534" s="54" t="s">
        <v>44</v>
      </c>
      <c r="E534" s="54" t="s">
        <v>45</v>
      </c>
      <c r="F534" s="56" t="s">
        <v>1967</v>
      </c>
      <c r="G534" s="48">
        <v>45353.625</v>
      </c>
      <c r="H534" s="56" t="s">
        <v>1967</v>
      </c>
      <c r="I534" s="48">
        <v>45353.625</v>
      </c>
      <c r="J534" s="56" t="s">
        <v>1967</v>
      </c>
      <c r="K534" s="48">
        <v>45353.625</v>
      </c>
      <c r="L534" s="100" t="s">
        <v>2260</v>
      </c>
      <c r="M534" s="55" t="s">
        <v>48</v>
      </c>
      <c r="N534" s="49" t="s">
        <v>221</v>
      </c>
      <c r="O534" s="49" t="s">
        <v>2103</v>
      </c>
      <c r="P534" s="49" t="s">
        <v>2104</v>
      </c>
      <c r="Q534" s="50" t="s">
        <v>524</v>
      </c>
      <c r="R534" s="57"/>
      <c r="S534" s="49" t="s">
        <v>68</v>
      </c>
      <c r="T534" s="49" t="s">
        <v>125</v>
      </c>
      <c r="U534" s="49" t="s">
        <v>126</v>
      </c>
      <c r="V534" s="49" t="s">
        <v>80</v>
      </c>
      <c r="W534" s="49" t="s">
        <v>81</v>
      </c>
      <c r="X534" s="54" t="s">
        <v>58</v>
      </c>
      <c r="Y534" s="49">
        <v>45367.550636574</v>
      </c>
      <c r="Z534" s="49" t="s">
        <v>59</v>
      </c>
      <c r="AA534" s="54" t="s">
        <v>74</v>
      </c>
      <c r="AB534" s="54"/>
      <c r="AC534" s="49" t="s">
        <v>82</v>
      </c>
      <c r="AD534" s="55" t="s">
        <v>82</v>
      </c>
    </row>
    <row r="535" spans="1:30" s="58" customFormat="1" ht="57" hidden="1" customHeight="1" x14ac:dyDescent="0.25">
      <c r="A535" s="54">
        <f>+SUBTOTAL(3,$B$11:B535)</f>
        <v>0</v>
      </c>
      <c r="B535" s="55" t="s">
        <v>42</v>
      </c>
      <c r="C535" s="54" t="s">
        <v>43</v>
      </c>
      <c r="D535" s="54" t="s">
        <v>44</v>
      </c>
      <c r="E535" s="54" t="s">
        <v>45</v>
      </c>
      <c r="F535" s="56" t="s">
        <v>1968</v>
      </c>
      <c r="G535" s="48">
        <v>45378.62222222222</v>
      </c>
      <c r="H535" s="56" t="s">
        <v>1968</v>
      </c>
      <c r="I535" s="48">
        <v>45378.62222222222</v>
      </c>
      <c r="J535" s="56" t="s">
        <v>1968</v>
      </c>
      <c r="K535" s="48">
        <v>45378.62222222222</v>
      </c>
      <c r="L535" s="100" t="s">
        <v>2247</v>
      </c>
      <c r="M535" s="55" t="s">
        <v>48</v>
      </c>
      <c r="N535" s="49" t="s">
        <v>141</v>
      </c>
      <c r="O535" s="49" t="s">
        <v>580</v>
      </c>
      <c r="P535" s="49" t="s">
        <v>2093</v>
      </c>
      <c r="Q535" s="50" t="s">
        <v>534</v>
      </c>
      <c r="R535" s="57"/>
      <c r="S535" s="49" t="s">
        <v>68</v>
      </c>
      <c r="T535" s="49" t="s">
        <v>156</v>
      </c>
      <c r="U535" s="49" t="s">
        <v>1425</v>
      </c>
      <c r="V535" s="49" t="s">
        <v>270</v>
      </c>
      <c r="W535" s="49" t="s">
        <v>271</v>
      </c>
      <c r="X535" s="54" t="s">
        <v>58</v>
      </c>
      <c r="Y535" s="49"/>
      <c r="Z535" s="49" t="s">
        <v>59</v>
      </c>
      <c r="AA535" s="54" t="s">
        <v>74</v>
      </c>
      <c r="AB535" s="54"/>
      <c r="AC535" s="49" t="s">
        <v>82</v>
      </c>
      <c r="AD535" s="49" t="s">
        <v>82</v>
      </c>
    </row>
    <row r="536" spans="1:30" s="58" customFormat="1" ht="57" hidden="1" customHeight="1" x14ac:dyDescent="0.25">
      <c r="A536" s="54">
        <f>+SUBTOTAL(3,$B$11:B536)</f>
        <v>0</v>
      </c>
      <c r="B536" s="55" t="s">
        <v>42</v>
      </c>
      <c r="C536" s="54" t="s">
        <v>43</v>
      </c>
      <c r="D536" s="54" t="s">
        <v>44</v>
      </c>
      <c r="E536" s="54" t="s">
        <v>45</v>
      </c>
      <c r="F536" s="56" t="s">
        <v>1969</v>
      </c>
      <c r="G536" s="48">
        <v>45360.315972222219</v>
      </c>
      <c r="H536" s="56" t="s">
        <v>1969</v>
      </c>
      <c r="I536" s="48">
        <v>45360.315972222219</v>
      </c>
      <c r="J536" s="56" t="s">
        <v>1969</v>
      </c>
      <c r="K536" s="48">
        <v>45360.315972222219</v>
      </c>
      <c r="L536" s="100" t="s">
        <v>2261</v>
      </c>
      <c r="M536" s="55" t="s">
        <v>48</v>
      </c>
      <c r="N536" s="49" t="s">
        <v>141</v>
      </c>
      <c r="O536" s="49" t="s">
        <v>175</v>
      </c>
      <c r="P536" s="49" t="s">
        <v>2105</v>
      </c>
      <c r="Q536" s="50" t="s">
        <v>534</v>
      </c>
      <c r="R536" s="57"/>
      <c r="S536" s="49" t="s">
        <v>68</v>
      </c>
      <c r="T536" s="49" t="s">
        <v>156</v>
      </c>
      <c r="U536" s="49" t="s">
        <v>157</v>
      </c>
      <c r="V536" s="49" t="s">
        <v>1449</v>
      </c>
      <c r="W536" s="49" t="s">
        <v>81</v>
      </c>
      <c r="X536" s="54" t="s">
        <v>58</v>
      </c>
      <c r="Y536" s="49"/>
      <c r="Z536" s="49" t="s">
        <v>59</v>
      </c>
      <c r="AA536" s="54" t="s">
        <v>74</v>
      </c>
      <c r="AB536" s="54"/>
      <c r="AC536" s="49" t="s">
        <v>82</v>
      </c>
      <c r="AD536" s="49" t="s">
        <v>82</v>
      </c>
    </row>
    <row r="537" spans="1:30" s="58" customFormat="1" ht="57" hidden="1" customHeight="1" x14ac:dyDescent="0.25">
      <c r="A537" s="54">
        <f>+SUBTOTAL(3,$B$11:B537)</f>
        <v>0</v>
      </c>
      <c r="B537" s="55" t="s">
        <v>42</v>
      </c>
      <c r="C537" s="54" t="s">
        <v>43</v>
      </c>
      <c r="D537" s="54" t="s">
        <v>44</v>
      </c>
      <c r="E537" s="54" t="s">
        <v>45</v>
      </c>
      <c r="F537" s="56" t="s">
        <v>1970</v>
      </c>
      <c r="G537" s="48">
        <v>45376.492361111108</v>
      </c>
      <c r="H537" s="56" t="s">
        <v>1970</v>
      </c>
      <c r="I537" s="48">
        <v>45376.492361111108</v>
      </c>
      <c r="J537" s="56" t="s">
        <v>1970</v>
      </c>
      <c r="K537" s="48">
        <v>45376.492361111108</v>
      </c>
      <c r="L537" s="100" t="s">
        <v>2262</v>
      </c>
      <c r="M537" s="55" t="s">
        <v>48</v>
      </c>
      <c r="N537" s="49" t="s">
        <v>141</v>
      </c>
      <c r="O537" s="49" t="s">
        <v>624</v>
      </c>
      <c r="P537" s="49" t="s">
        <v>625</v>
      </c>
      <c r="Q537" s="50" t="s">
        <v>534</v>
      </c>
      <c r="R537" s="57"/>
      <c r="S537" s="49" t="s">
        <v>68</v>
      </c>
      <c r="T537" s="49" t="s">
        <v>125</v>
      </c>
      <c r="U537" s="49" t="s">
        <v>126</v>
      </c>
      <c r="V537" s="49" t="s">
        <v>80</v>
      </c>
      <c r="W537" s="49" t="s">
        <v>81</v>
      </c>
      <c r="X537" s="54" t="s">
        <v>58</v>
      </c>
      <c r="Y537" s="49"/>
      <c r="Z537" s="49" t="s">
        <v>59</v>
      </c>
      <c r="AA537" s="54" t="s">
        <v>74</v>
      </c>
      <c r="AB537" s="54"/>
      <c r="AC537" s="49" t="s">
        <v>82</v>
      </c>
      <c r="AD537" s="49" t="s">
        <v>82</v>
      </c>
    </row>
    <row r="538" spans="1:30" s="58" customFormat="1" ht="57" hidden="1" customHeight="1" x14ac:dyDescent="0.25">
      <c r="A538" s="54">
        <f>+SUBTOTAL(3,$B$11:B538)</f>
        <v>0</v>
      </c>
      <c r="B538" s="55" t="s">
        <v>42</v>
      </c>
      <c r="C538" s="54" t="s">
        <v>43</v>
      </c>
      <c r="D538" s="54" t="s">
        <v>44</v>
      </c>
      <c r="E538" s="54" t="s">
        <v>45</v>
      </c>
      <c r="F538" s="56" t="s">
        <v>1971</v>
      </c>
      <c r="G538" s="48">
        <v>45379.474305555559</v>
      </c>
      <c r="H538" s="56" t="s">
        <v>1971</v>
      </c>
      <c r="I538" s="48">
        <v>45379.474305555559</v>
      </c>
      <c r="J538" s="56" t="s">
        <v>1971</v>
      </c>
      <c r="K538" s="48">
        <v>45379.474305555559</v>
      </c>
      <c r="L538" s="100" t="s">
        <v>2247</v>
      </c>
      <c r="M538" s="55" t="s">
        <v>48</v>
      </c>
      <c r="N538" s="49" t="s">
        <v>141</v>
      </c>
      <c r="O538" s="49" t="s">
        <v>580</v>
      </c>
      <c r="P538" s="49" t="s">
        <v>2093</v>
      </c>
      <c r="Q538" s="50" t="s">
        <v>534</v>
      </c>
      <c r="R538" s="57"/>
      <c r="S538" s="49" t="s">
        <v>68</v>
      </c>
      <c r="T538" s="49" t="s">
        <v>137</v>
      </c>
      <c r="U538" s="49" t="s">
        <v>2147</v>
      </c>
      <c r="V538" s="49" t="s">
        <v>270</v>
      </c>
      <c r="W538" s="49" t="s">
        <v>271</v>
      </c>
      <c r="X538" s="54" t="s">
        <v>58</v>
      </c>
      <c r="Y538" s="49"/>
      <c r="Z538" s="49" t="s">
        <v>59</v>
      </c>
      <c r="AA538" s="54" t="s">
        <v>74</v>
      </c>
      <c r="AB538" s="54"/>
      <c r="AC538" s="49" t="s">
        <v>82</v>
      </c>
      <c r="AD538" s="49" t="s">
        <v>82</v>
      </c>
    </row>
    <row r="539" spans="1:30" s="58" customFormat="1" ht="57" hidden="1" customHeight="1" x14ac:dyDescent="0.25">
      <c r="A539" s="54">
        <f>+SUBTOTAL(3,$B$11:B539)</f>
        <v>0</v>
      </c>
      <c r="B539" s="55" t="s">
        <v>42</v>
      </c>
      <c r="C539" s="54" t="s">
        <v>43</v>
      </c>
      <c r="D539" s="54" t="s">
        <v>44</v>
      </c>
      <c r="E539" s="54" t="s">
        <v>45</v>
      </c>
      <c r="F539" s="56" t="s">
        <v>1972</v>
      </c>
      <c r="G539" s="48">
        <v>45358.563888888886</v>
      </c>
      <c r="H539" s="56" t="s">
        <v>1972</v>
      </c>
      <c r="I539" s="48">
        <v>45358.563888888886</v>
      </c>
      <c r="J539" s="56" t="s">
        <v>1972</v>
      </c>
      <c r="K539" s="48">
        <v>45358.563888888886</v>
      </c>
      <c r="L539" s="100" t="s">
        <v>1217</v>
      </c>
      <c r="M539" s="55" t="s">
        <v>48</v>
      </c>
      <c r="N539" s="49" t="s">
        <v>221</v>
      </c>
      <c r="O539" s="49" t="s">
        <v>571</v>
      </c>
      <c r="P539" s="49" t="s">
        <v>1351</v>
      </c>
      <c r="Q539" s="50" t="s">
        <v>524</v>
      </c>
      <c r="R539" s="57"/>
      <c r="S539" s="49" t="s">
        <v>68</v>
      </c>
      <c r="T539" s="49" t="s">
        <v>156</v>
      </c>
      <c r="U539" s="49" t="s">
        <v>157</v>
      </c>
      <c r="V539" s="49" t="s">
        <v>1449</v>
      </c>
      <c r="W539" s="49" t="s">
        <v>81</v>
      </c>
      <c r="X539" s="54" t="s">
        <v>58</v>
      </c>
      <c r="Y539" s="49">
        <v>45370.735972221999</v>
      </c>
      <c r="Z539" s="49" t="s">
        <v>105</v>
      </c>
      <c r="AA539" s="54" t="s">
        <v>74</v>
      </c>
      <c r="AB539" s="54"/>
      <c r="AC539" s="49" t="s">
        <v>75</v>
      </c>
      <c r="AD539" s="55" t="s">
        <v>75</v>
      </c>
    </row>
    <row r="540" spans="1:30" s="58" customFormat="1" ht="57" hidden="1" customHeight="1" x14ac:dyDescent="0.25">
      <c r="A540" s="54">
        <f>+SUBTOTAL(3,$B$11:B540)</f>
        <v>0</v>
      </c>
      <c r="B540" s="55" t="s">
        <v>42</v>
      </c>
      <c r="C540" s="54" t="s">
        <v>43</v>
      </c>
      <c r="D540" s="54" t="s">
        <v>44</v>
      </c>
      <c r="E540" s="54" t="s">
        <v>45</v>
      </c>
      <c r="F540" s="56" t="s">
        <v>1973</v>
      </c>
      <c r="G540" s="48">
        <v>45364.531944444447</v>
      </c>
      <c r="H540" s="56" t="s">
        <v>1973</v>
      </c>
      <c r="I540" s="48">
        <v>45364.531944444447</v>
      </c>
      <c r="J540" s="56" t="s">
        <v>1973</v>
      </c>
      <c r="K540" s="48">
        <v>45364.531944444447</v>
      </c>
      <c r="L540" s="100" t="s">
        <v>2263</v>
      </c>
      <c r="M540" s="55" t="s">
        <v>48</v>
      </c>
      <c r="N540" s="49" t="s">
        <v>141</v>
      </c>
      <c r="O540" s="49" t="s">
        <v>590</v>
      </c>
      <c r="P540" s="49" t="s">
        <v>2106</v>
      </c>
      <c r="Q540" s="50" t="s">
        <v>534</v>
      </c>
      <c r="R540" s="57"/>
      <c r="S540" s="49" t="s">
        <v>68</v>
      </c>
      <c r="T540" s="49" t="s">
        <v>69</v>
      </c>
      <c r="U540" s="49" t="s">
        <v>396</v>
      </c>
      <c r="V540" s="49" t="s">
        <v>115</v>
      </c>
      <c r="W540" s="49" t="s">
        <v>1716</v>
      </c>
      <c r="X540" s="54" t="s">
        <v>58</v>
      </c>
      <c r="Y540" s="49">
        <v>45379.588750000003</v>
      </c>
      <c r="Z540" s="49" t="s">
        <v>105</v>
      </c>
      <c r="AA540" s="54" t="s">
        <v>74</v>
      </c>
      <c r="AB540" s="54"/>
      <c r="AC540" s="49" t="s">
        <v>82</v>
      </c>
      <c r="AD540" s="55" t="s">
        <v>82</v>
      </c>
    </row>
    <row r="541" spans="1:30" s="58" customFormat="1" ht="57" hidden="1" customHeight="1" x14ac:dyDescent="0.25">
      <c r="A541" s="54">
        <f>+SUBTOTAL(3,$B$11:B541)</f>
        <v>0</v>
      </c>
      <c r="B541" s="55" t="s">
        <v>42</v>
      </c>
      <c r="C541" s="54" t="s">
        <v>43</v>
      </c>
      <c r="D541" s="54" t="s">
        <v>44</v>
      </c>
      <c r="E541" s="54" t="s">
        <v>45</v>
      </c>
      <c r="F541" s="56" t="s">
        <v>1974</v>
      </c>
      <c r="G541" s="48">
        <v>45368.74722222222</v>
      </c>
      <c r="H541" s="56" t="s">
        <v>1974</v>
      </c>
      <c r="I541" s="48">
        <v>45368.74722222222</v>
      </c>
      <c r="J541" s="56" t="s">
        <v>1974</v>
      </c>
      <c r="K541" s="48">
        <v>45368.74722222222</v>
      </c>
      <c r="L541" s="100" t="s">
        <v>2264</v>
      </c>
      <c r="M541" s="55" t="s">
        <v>48</v>
      </c>
      <c r="N541" s="49" t="s">
        <v>379</v>
      </c>
      <c r="O541" s="49" t="s">
        <v>404</v>
      </c>
      <c r="P541" s="49" t="s">
        <v>405</v>
      </c>
      <c r="Q541" s="50" t="s">
        <v>2140</v>
      </c>
      <c r="R541" s="57"/>
      <c r="S541" s="49" t="s">
        <v>68</v>
      </c>
      <c r="T541" s="49" t="s">
        <v>96</v>
      </c>
      <c r="U541" s="49" t="s">
        <v>2151</v>
      </c>
      <c r="V541" s="49" t="s">
        <v>98</v>
      </c>
      <c r="W541" s="49" t="s">
        <v>99</v>
      </c>
      <c r="X541" s="54" t="s">
        <v>58</v>
      </c>
      <c r="Y541" s="49"/>
      <c r="Z541" s="49" t="s">
        <v>59</v>
      </c>
      <c r="AA541" s="54" t="s">
        <v>187</v>
      </c>
      <c r="AB541" s="54"/>
      <c r="AC541" s="49" t="s">
        <v>75</v>
      </c>
      <c r="AD541" s="54" t="s">
        <v>75</v>
      </c>
    </row>
    <row r="542" spans="1:30" s="58" customFormat="1" ht="57" hidden="1" customHeight="1" x14ac:dyDescent="0.25">
      <c r="A542" s="54">
        <f>+SUBTOTAL(3,$B$11:B542)</f>
        <v>0</v>
      </c>
      <c r="B542" s="55" t="s">
        <v>42</v>
      </c>
      <c r="C542" s="54" t="s">
        <v>43</v>
      </c>
      <c r="D542" s="54" t="s">
        <v>44</v>
      </c>
      <c r="E542" s="54" t="s">
        <v>45</v>
      </c>
      <c r="F542" s="56" t="s">
        <v>1975</v>
      </c>
      <c r="G542" s="48">
        <v>45369.518750000003</v>
      </c>
      <c r="H542" s="56" t="s">
        <v>1975</v>
      </c>
      <c r="I542" s="48">
        <v>45369.518750000003</v>
      </c>
      <c r="J542" s="56" t="s">
        <v>1975</v>
      </c>
      <c r="K542" s="48">
        <v>45369.518750000003</v>
      </c>
      <c r="L542" s="100" t="s">
        <v>2265</v>
      </c>
      <c r="M542" s="55" t="s">
        <v>48</v>
      </c>
      <c r="N542" s="49" t="s">
        <v>221</v>
      </c>
      <c r="O542" s="49" t="s">
        <v>2103</v>
      </c>
      <c r="P542" s="49" t="s">
        <v>2107</v>
      </c>
      <c r="Q542" s="50" t="s">
        <v>524</v>
      </c>
      <c r="R542" s="57"/>
      <c r="S542" s="49" t="s">
        <v>68</v>
      </c>
      <c r="T542" s="49" t="s">
        <v>69</v>
      </c>
      <c r="U542" s="49" t="s">
        <v>70</v>
      </c>
      <c r="V542" s="49" t="s">
        <v>115</v>
      </c>
      <c r="W542" s="49" t="s">
        <v>1716</v>
      </c>
      <c r="X542" s="54" t="s">
        <v>58</v>
      </c>
      <c r="Y542" s="49"/>
      <c r="Z542" s="49" t="s">
        <v>59</v>
      </c>
      <c r="AA542" s="54" t="s">
        <v>74</v>
      </c>
      <c r="AB542" s="54"/>
      <c r="AC542" s="49" t="s">
        <v>75</v>
      </c>
      <c r="AD542" s="49" t="s">
        <v>75</v>
      </c>
    </row>
    <row r="543" spans="1:30" s="58" customFormat="1" ht="57" hidden="1" customHeight="1" x14ac:dyDescent="0.25">
      <c r="A543" s="54">
        <f>+SUBTOTAL(3,$B$11:B543)</f>
        <v>0</v>
      </c>
      <c r="B543" s="55" t="s">
        <v>42</v>
      </c>
      <c r="C543" s="54" t="s">
        <v>43</v>
      </c>
      <c r="D543" s="54" t="s">
        <v>44</v>
      </c>
      <c r="E543" s="54" t="s">
        <v>45</v>
      </c>
      <c r="F543" s="56" t="s">
        <v>1976</v>
      </c>
      <c r="G543" s="48">
        <v>45370.282638888886</v>
      </c>
      <c r="H543" s="56" t="s">
        <v>1976</v>
      </c>
      <c r="I543" s="48">
        <v>45370.282638888886</v>
      </c>
      <c r="J543" s="56" t="s">
        <v>1976</v>
      </c>
      <c r="K543" s="48">
        <v>45370.282638888886</v>
      </c>
      <c r="L543" s="100" t="s">
        <v>2266</v>
      </c>
      <c r="M543" s="55" t="s">
        <v>48</v>
      </c>
      <c r="N543" s="49" t="s">
        <v>221</v>
      </c>
      <c r="O543" s="49" t="s">
        <v>571</v>
      </c>
      <c r="P543" s="49" t="s">
        <v>2108</v>
      </c>
      <c r="Q543" s="50" t="s">
        <v>524</v>
      </c>
      <c r="R543" s="57"/>
      <c r="S543" s="49" t="s">
        <v>68</v>
      </c>
      <c r="T543" s="49" t="s">
        <v>178</v>
      </c>
      <c r="U543" s="49" t="s">
        <v>1437</v>
      </c>
      <c r="V543" s="49" t="s">
        <v>80</v>
      </c>
      <c r="W543" s="49" t="s">
        <v>81</v>
      </c>
      <c r="X543" s="54" t="s">
        <v>58</v>
      </c>
      <c r="Y543" s="49"/>
      <c r="Z543" s="49" t="s">
        <v>59</v>
      </c>
      <c r="AA543" s="54" t="s">
        <v>74</v>
      </c>
      <c r="AB543" s="54"/>
      <c r="AC543" s="49" t="s">
        <v>82</v>
      </c>
      <c r="AD543" s="49" t="s">
        <v>82</v>
      </c>
    </row>
    <row r="544" spans="1:30" s="58" customFormat="1" ht="57" hidden="1" customHeight="1" x14ac:dyDescent="0.25">
      <c r="A544" s="54">
        <f>+SUBTOTAL(3,$B$11:B544)</f>
        <v>0</v>
      </c>
      <c r="B544" s="55" t="s">
        <v>42</v>
      </c>
      <c r="C544" s="54" t="s">
        <v>43</v>
      </c>
      <c r="D544" s="54" t="s">
        <v>44</v>
      </c>
      <c r="E544" s="54" t="s">
        <v>45</v>
      </c>
      <c r="F544" s="56" t="s">
        <v>1977</v>
      </c>
      <c r="G544" s="48">
        <v>45376.530555555553</v>
      </c>
      <c r="H544" s="56" t="s">
        <v>1977</v>
      </c>
      <c r="I544" s="48">
        <v>45376.530555555553</v>
      </c>
      <c r="J544" s="56" t="s">
        <v>1977</v>
      </c>
      <c r="K544" s="48">
        <v>45376.530555555553</v>
      </c>
      <c r="L544" s="100" t="s">
        <v>2255</v>
      </c>
      <c r="M544" s="55" t="s">
        <v>48</v>
      </c>
      <c r="N544" s="49" t="s">
        <v>221</v>
      </c>
      <c r="O544" s="49" t="s">
        <v>222</v>
      </c>
      <c r="P544" s="49" t="s">
        <v>2099</v>
      </c>
      <c r="Q544" s="50" t="s">
        <v>524</v>
      </c>
      <c r="R544" s="57"/>
      <c r="S544" s="49" t="s">
        <v>68</v>
      </c>
      <c r="T544" s="49" t="s">
        <v>156</v>
      </c>
      <c r="U544" s="49" t="s">
        <v>157</v>
      </c>
      <c r="V544" s="49" t="s">
        <v>98</v>
      </c>
      <c r="W544" s="49" t="s">
        <v>99</v>
      </c>
      <c r="X544" s="54" t="s">
        <v>58</v>
      </c>
      <c r="Y544" s="49"/>
      <c r="Z544" s="49" t="s">
        <v>59</v>
      </c>
      <c r="AA544" s="54" t="s">
        <v>74</v>
      </c>
      <c r="AB544" s="54"/>
      <c r="AC544" s="49" t="s">
        <v>117</v>
      </c>
      <c r="AD544" s="49" t="s">
        <v>117</v>
      </c>
    </row>
    <row r="545" spans="1:30" s="58" customFormat="1" ht="57" hidden="1" customHeight="1" x14ac:dyDescent="0.25">
      <c r="A545" s="54">
        <f>+SUBTOTAL(3,$B$11:B545)</f>
        <v>0</v>
      </c>
      <c r="B545" s="55" t="s">
        <v>42</v>
      </c>
      <c r="C545" s="54" t="s">
        <v>43</v>
      </c>
      <c r="D545" s="54" t="s">
        <v>44</v>
      </c>
      <c r="E545" s="54" t="s">
        <v>45</v>
      </c>
      <c r="F545" s="56" t="s">
        <v>1978</v>
      </c>
      <c r="G545" s="48">
        <v>45368.751388888886</v>
      </c>
      <c r="H545" s="56" t="s">
        <v>1978</v>
      </c>
      <c r="I545" s="48">
        <v>45368.751388888886</v>
      </c>
      <c r="J545" s="56" t="s">
        <v>1978</v>
      </c>
      <c r="K545" s="48">
        <v>45368.751388888886</v>
      </c>
      <c r="L545" s="100" t="s">
        <v>2267</v>
      </c>
      <c r="M545" s="55" t="s">
        <v>48</v>
      </c>
      <c r="N545" s="49" t="s">
        <v>379</v>
      </c>
      <c r="O545" s="49" t="s">
        <v>404</v>
      </c>
      <c r="P545" s="49" t="s">
        <v>405</v>
      </c>
      <c r="Q545" s="50" t="s">
        <v>2140</v>
      </c>
      <c r="R545" s="57"/>
      <c r="S545" s="49" t="s">
        <v>68</v>
      </c>
      <c r="T545" s="49" t="s">
        <v>96</v>
      </c>
      <c r="U545" s="49" t="s">
        <v>2151</v>
      </c>
      <c r="V545" s="49" t="s">
        <v>98</v>
      </c>
      <c r="W545" s="49" t="s">
        <v>99</v>
      </c>
      <c r="X545" s="54" t="s">
        <v>58</v>
      </c>
      <c r="Y545" s="49"/>
      <c r="Z545" s="49" t="s">
        <v>59</v>
      </c>
      <c r="AA545" s="54" t="s">
        <v>187</v>
      </c>
      <c r="AB545" s="54"/>
      <c r="AC545" s="49" t="s">
        <v>82</v>
      </c>
      <c r="AD545" s="49" t="s">
        <v>82</v>
      </c>
    </row>
    <row r="546" spans="1:30" s="58" customFormat="1" ht="57" hidden="1" customHeight="1" x14ac:dyDescent="0.25">
      <c r="A546" s="54">
        <f>+SUBTOTAL(3,$B$11:B546)</f>
        <v>0</v>
      </c>
      <c r="B546" s="55" t="s">
        <v>42</v>
      </c>
      <c r="C546" s="54" t="s">
        <v>43</v>
      </c>
      <c r="D546" s="54" t="s">
        <v>44</v>
      </c>
      <c r="E546" s="54" t="s">
        <v>45</v>
      </c>
      <c r="F546" s="56" t="s">
        <v>1979</v>
      </c>
      <c r="G546" s="48">
        <v>45367.524305555555</v>
      </c>
      <c r="H546" s="56" t="s">
        <v>1979</v>
      </c>
      <c r="I546" s="48">
        <v>45367.524305555555</v>
      </c>
      <c r="J546" s="56" t="s">
        <v>1979</v>
      </c>
      <c r="K546" s="48">
        <v>45367.524305555555</v>
      </c>
      <c r="L546" s="100" t="s">
        <v>2268</v>
      </c>
      <c r="M546" s="55" t="s">
        <v>111</v>
      </c>
      <c r="N546" s="49" t="s">
        <v>141</v>
      </c>
      <c r="O546" s="49" t="s">
        <v>580</v>
      </c>
      <c r="P546" s="49" t="s">
        <v>375</v>
      </c>
      <c r="Q546" s="50" t="s">
        <v>662</v>
      </c>
      <c r="R546" s="57"/>
      <c r="S546" s="49" t="s">
        <v>68</v>
      </c>
      <c r="T546" s="49" t="s">
        <v>69</v>
      </c>
      <c r="U546" s="49" t="s">
        <v>79</v>
      </c>
      <c r="V546" s="49" t="s">
        <v>1452</v>
      </c>
      <c r="W546" s="49" t="s">
        <v>1716</v>
      </c>
      <c r="X546" s="54" t="s">
        <v>58</v>
      </c>
      <c r="Y546" s="49"/>
      <c r="Z546" s="49" t="s">
        <v>59</v>
      </c>
      <c r="AA546" s="54" t="s">
        <v>74</v>
      </c>
      <c r="AB546" s="54"/>
      <c r="AC546" s="49" t="s">
        <v>117</v>
      </c>
      <c r="AD546" s="49" t="s">
        <v>117</v>
      </c>
    </row>
    <row r="547" spans="1:30" s="58" customFormat="1" ht="57" hidden="1" customHeight="1" x14ac:dyDescent="0.25">
      <c r="A547" s="54">
        <f>+SUBTOTAL(3,$B$11:B547)</f>
        <v>0</v>
      </c>
      <c r="B547" s="55" t="s">
        <v>42</v>
      </c>
      <c r="C547" s="54" t="s">
        <v>43</v>
      </c>
      <c r="D547" s="54" t="s">
        <v>44</v>
      </c>
      <c r="E547" s="54" t="s">
        <v>45</v>
      </c>
      <c r="F547" s="56" t="s">
        <v>1980</v>
      </c>
      <c r="G547" s="48">
        <v>45367.413194444445</v>
      </c>
      <c r="H547" s="56" t="s">
        <v>1980</v>
      </c>
      <c r="I547" s="48">
        <v>45367.413194444445</v>
      </c>
      <c r="J547" s="56" t="s">
        <v>1980</v>
      </c>
      <c r="K547" s="48">
        <v>45367.413194444445</v>
      </c>
      <c r="L547" s="100" t="s">
        <v>2269</v>
      </c>
      <c r="M547" s="55" t="s">
        <v>48</v>
      </c>
      <c r="N547" s="49" t="s">
        <v>221</v>
      </c>
      <c r="O547" s="49" t="s">
        <v>541</v>
      </c>
      <c r="P547" s="49" t="s">
        <v>2109</v>
      </c>
      <c r="Q547" s="50" t="s">
        <v>524</v>
      </c>
      <c r="R547" s="57"/>
      <c r="S547" s="49" t="s">
        <v>68</v>
      </c>
      <c r="T547" s="49" t="s">
        <v>96</v>
      </c>
      <c r="U547" s="49" t="s">
        <v>97</v>
      </c>
      <c r="V547" s="49" t="s">
        <v>98</v>
      </c>
      <c r="W547" s="49" t="s">
        <v>99</v>
      </c>
      <c r="X547" s="54" t="s">
        <v>58</v>
      </c>
      <c r="Y547" s="49">
        <v>45379.485844907002</v>
      </c>
      <c r="Z547" s="49" t="s">
        <v>59</v>
      </c>
      <c r="AA547" s="54" t="s">
        <v>74</v>
      </c>
      <c r="AB547" s="54"/>
      <c r="AC547" s="49" t="s">
        <v>82</v>
      </c>
      <c r="AD547" s="55" t="s">
        <v>82</v>
      </c>
    </row>
    <row r="548" spans="1:30" s="58" customFormat="1" ht="57" hidden="1" customHeight="1" x14ac:dyDescent="0.25">
      <c r="A548" s="54">
        <f>+SUBTOTAL(3,$B$11:B548)</f>
        <v>0</v>
      </c>
      <c r="B548" s="55" t="s">
        <v>42</v>
      </c>
      <c r="C548" s="54" t="s">
        <v>43</v>
      </c>
      <c r="D548" s="54" t="s">
        <v>44</v>
      </c>
      <c r="E548" s="54" t="s">
        <v>45</v>
      </c>
      <c r="F548" s="56" t="s">
        <v>1981</v>
      </c>
      <c r="G548" s="48">
        <v>45365.500694444447</v>
      </c>
      <c r="H548" s="56" t="s">
        <v>1981</v>
      </c>
      <c r="I548" s="48">
        <v>45365.500694444447</v>
      </c>
      <c r="J548" s="56" t="s">
        <v>1981</v>
      </c>
      <c r="K548" s="48">
        <v>45365.500694444447</v>
      </c>
      <c r="L548" s="100" t="s">
        <v>2270</v>
      </c>
      <c r="M548" s="55" t="s">
        <v>48</v>
      </c>
      <c r="N548" s="49" t="s">
        <v>49</v>
      </c>
      <c r="O548" s="49" t="s">
        <v>657</v>
      </c>
      <c r="P548" s="49" t="s">
        <v>538</v>
      </c>
      <c r="Q548" s="50" t="s">
        <v>2137</v>
      </c>
      <c r="R548" s="57"/>
      <c r="S548" s="49" t="s">
        <v>68</v>
      </c>
      <c r="T548" s="49" t="s">
        <v>167</v>
      </c>
      <c r="U548" s="49" t="s">
        <v>168</v>
      </c>
      <c r="V548" s="49" t="s">
        <v>80</v>
      </c>
      <c r="W548" s="49" t="s">
        <v>81</v>
      </c>
      <c r="X548" s="54" t="s">
        <v>58</v>
      </c>
      <c r="Y548" s="49">
        <v>45379.746666667001</v>
      </c>
      <c r="Z548" s="49" t="s">
        <v>59</v>
      </c>
      <c r="AA548" s="54" t="s">
        <v>74</v>
      </c>
      <c r="AB548" s="54"/>
      <c r="AC548" s="49" t="s">
        <v>117</v>
      </c>
      <c r="AD548" s="55" t="s">
        <v>117</v>
      </c>
    </row>
    <row r="549" spans="1:30" s="58" customFormat="1" ht="57" hidden="1" customHeight="1" x14ac:dyDescent="0.25">
      <c r="A549" s="54">
        <f>+SUBTOTAL(3,$B$11:B549)</f>
        <v>0</v>
      </c>
      <c r="B549" s="55" t="s">
        <v>42</v>
      </c>
      <c r="C549" s="54" t="s">
        <v>43</v>
      </c>
      <c r="D549" s="54" t="s">
        <v>44</v>
      </c>
      <c r="E549" s="54" t="s">
        <v>45</v>
      </c>
      <c r="F549" s="56" t="s">
        <v>1982</v>
      </c>
      <c r="G549" s="48">
        <v>45378.726388888892</v>
      </c>
      <c r="H549" s="56" t="s">
        <v>1982</v>
      </c>
      <c r="I549" s="48">
        <v>45378.726388888892</v>
      </c>
      <c r="J549" s="56" t="s">
        <v>1982</v>
      </c>
      <c r="K549" s="48">
        <v>45378.726388888892</v>
      </c>
      <c r="L549" s="100" t="s">
        <v>2271</v>
      </c>
      <c r="M549" s="55" t="s">
        <v>48</v>
      </c>
      <c r="N549" s="49" t="s">
        <v>49</v>
      </c>
      <c r="O549" s="49" t="s">
        <v>233</v>
      </c>
      <c r="P549" s="49" t="s">
        <v>2110</v>
      </c>
      <c r="Q549" s="50" t="s">
        <v>662</v>
      </c>
      <c r="R549" s="57"/>
      <c r="S549" s="49" t="s">
        <v>68</v>
      </c>
      <c r="T549" s="49" t="s">
        <v>96</v>
      </c>
      <c r="U549" s="49" t="s">
        <v>97</v>
      </c>
      <c r="V549" s="49" t="s">
        <v>98</v>
      </c>
      <c r="W549" s="49" t="s">
        <v>99</v>
      </c>
      <c r="X549" s="54" t="s">
        <v>58</v>
      </c>
      <c r="Y549" s="49"/>
      <c r="Z549" s="49" t="s">
        <v>59</v>
      </c>
      <c r="AA549" s="54" t="s">
        <v>74</v>
      </c>
      <c r="AB549" s="54"/>
      <c r="AC549" s="49" t="s">
        <v>75</v>
      </c>
      <c r="AD549" s="49" t="s">
        <v>75</v>
      </c>
    </row>
    <row r="550" spans="1:30" s="58" customFormat="1" ht="57" hidden="1" customHeight="1" x14ac:dyDescent="0.25">
      <c r="A550" s="54">
        <f>+SUBTOTAL(3,$B$11:B550)</f>
        <v>0</v>
      </c>
      <c r="B550" s="55" t="s">
        <v>42</v>
      </c>
      <c r="C550" s="54" t="s">
        <v>43</v>
      </c>
      <c r="D550" s="54" t="s">
        <v>44</v>
      </c>
      <c r="E550" s="54" t="s">
        <v>45</v>
      </c>
      <c r="F550" s="56" t="s">
        <v>1983</v>
      </c>
      <c r="G550" s="48">
        <v>45371.882638888892</v>
      </c>
      <c r="H550" s="56" t="s">
        <v>1983</v>
      </c>
      <c r="I550" s="48">
        <v>45371.882638888892</v>
      </c>
      <c r="J550" s="56" t="s">
        <v>1983</v>
      </c>
      <c r="K550" s="48">
        <v>45371.882638888892</v>
      </c>
      <c r="L550" s="100" t="s">
        <v>2272</v>
      </c>
      <c r="M550" s="55" t="s">
        <v>48</v>
      </c>
      <c r="N550" s="49" t="s">
        <v>49</v>
      </c>
      <c r="O550" s="49" t="s">
        <v>2111</v>
      </c>
      <c r="P550" s="49" t="s">
        <v>2112</v>
      </c>
      <c r="Q550" s="50" t="s">
        <v>662</v>
      </c>
      <c r="R550" s="57"/>
      <c r="S550" s="49" t="s">
        <v>201</v>
      </c>
      <c r="T550" s="49" t="s">
        <v>202</v>
      </c>
      <c r="U550" s="49" t="s">
        <v>490</v>
      </c>
      <c r="V550" s="49" t="s">
        <v>80</v>
      </c>
      <c r="W550" s="49" t="s">
        <v>81</v>
      </c>
      <c r="X550" s="54" t="s">
        <v>58</v>
      </c>
      <c r="Y550" s="49"/>
      <c r="Z550" s="49" t="s">
        <v>59</v>
      </c>
      <c r="AA550" s="54" t="s">
        <v>74</v>
      </c>
      <c r="AB550" s="54"/>
      <c r="AC550" s="49" t="s">
        <v>75</v>
      </c>
      <c r="AD550" s="49" t="s">
        <v>75</v>
      </c>
    </row>
    <row r="551" spans="1:30" s="58" customFormat="1" ht="57" hidden="1" customHeight="1" x14ac:dyDescent="0.25">
      <c r="A551" s="54">
        <f>+SUBTOTAL(3,$B$11:B551)</f>
        <v>0</v>
      </c>
      <c r="B551" s="55" t="s">
        <v>42</v>
      </c>
      <c r="C551" s="54" t="s">
        <v>43</v>
      </c>
      <c r="D551" s="54" t="s">
        <v>44</v>
      </c>
      <c r="E551" s="54" t="s">
        <v>45</v>
      </c>
      <c r="F551" s="56" t="s">
        <v>1984</v>
      </c>
      <c r="G551" s="48">
        <v>45378.71597222222</v>
      </c>
      <c r="H551" s="56" t="s">
        <v>1984</v>
      </c>
      <c r="I551" s="48">
        <v>45378.71597222222</v>
      </c>
      <c r="J551" s="56" t="s">
        <v>1984</v>
      </c>
      <c r="K551" s="48">
        <v>45378.71597222222</v>
      </c>
      <c r="L551" s="100" t="s">
        <v>2273</v>
      </c>
      <c r="M551" s="55" t="s">
        <v>48</v>
      </c>
      <c r="N551" s="49" t="s">
        <v>49</v>
      </c>
      <c r="O551" s="49" t="s">
        <v>233</v>
      </c>
      <c r="P551" s="49" t="s">
        <v>2110</v>
      </c>
      <c r="Q551" s="50" t="s">
        <v>662</v>
      </c>
      <c r="R551" s="57"/>
      <c r="S551" s="49" t="s">
        <v>68</v>
      </c>
      <c r="T551" s="49" t="s">
        <v>96</v>
      </c>
      <c r="U551" s="49" t="s">
        <v>97</v>
      </c>
      <c r="V551" s="49" t="s">
        <v>98</v>
      </c>
      <c r="W551" s="49" t="s">
        <v>99</v>
      </c>
      <c r="X551" s="54" t="s">
        <v>58</v>
      </c>
      <c r="Y551" s="49"/>
      <c r="Z551" s="49" t="s">
        <v>59</v>
      </c>
      <c r="AA551" s="54" t="s">
        <v>74</v>
      </c>
      <c r="AB551" s="54"/>
      <c r="AC551" s="49" t="s">
        <v>75</v>
      </c>
      <c r="AD551" s="49" t="s">
        <v>75</v>
      </c>
    </row>
    <row r="552" spans="1:30" s="58" customFormat="1" ht="57" hidden="1" customHeight="1" x14ac:dyDescent="0.25">
      <c r="A552" s="54">
        <f>+SUBTOTAL(3,$B$11:B552)</f>
        <v>0</v>
      </c>
      <c r="B552" s="55" t="s">
        <v>42</v>
      </c>
      <c r="C552" s="54" t="s">
        <v>43</v>
      </c>
      <c r="D552" s="54" t="s">
        <v>44</v>
      </c>
      <c r="E552" s="54" t="s">
        <v>45</v>
      </c>
      <c r="F552" s="56" t="s">
        <v>1985</v>
      </c>
      <c r="G552" s="48">
        <v>45356.783333333333</v>
      </c>
      <c r="H552" s="56" t="s">
        <v>1985</v>
      </c>
      <c r="I552" s="48">
        <v>45356.783333333333</v>
      </c>
      <c r="J552" s="56" t="s">
        <v>1985</v>
      </c>
      <c r="K552" s="48">
        <v>45356.783333333333</v>
      </c>
      <c r="L552" s="100" t="s">
        <v>2274</v>
      </c>
      <c r="M552" s="55" t="s">
        <v>48</v>
      </c>
      <c r="N552" s="49" t="s">
        <v>49</v>
      </c>
      <c r="O552" s="49" t="s">
        <v>2111</v>
      </c>
      <c r="P552" s="49" t="s">
        <v>758</v>
      </c>
      <c r="Q552" s="50" t="s">
        <v>659</v>
      </c>
      <c r="R552" s="57"/>
      <c r="S552" s="49" t="s">
        <v>68</v>
      </c>
      <c r="T552" s="49" t="s">
        <v>69</v>
      </c>
      <c r="U552" s="49" t="s">
        <v>70</v>
      </c>
      <c r="V552" s="49" t="s">
        <v>1449</v>
      </c>
      <c r="W552" s="49" t="s">
        <v>81</v>
      </c>
      <c r="X552" s="54" t="s">
        <v>58</v>
      </c>
      <c r="Y552" s="49">
        <v>45379.748495369997</v>
      </c>
      <c r="Z552" s="49" t="s">
        <v>59</v>
      </c>
      <c r="AA552" s="54" t="s">
        <v>74</v>
      </c>
      <c r="AB552" s="54"/>
      <c r="AC552" s="49" t="s">
        <v>75</v>
      </c>
      <c r="AD552" s="55" t="s">
        <v>75</v>
      </c>
    </row>
    <row r="553" spans="1:30" s="58" customFormat="1" ht="57" hidden="1" customHeight="1" x14ac:dyDescent="0.25">
      <c r="A553" s="54">
        <f>+SUBTOTAL(3,$B$11:B553)</f>
        <v>0</v>
      </c>
      <c r="B553" s="55" t="s">
        <v>42</v>
      </c>
      <c r="C553" s="54" t="s">
        <v>43</v>
      </c>
      <c r="D553" s="54" t="s">
        <v>44</v>
      </c>
      <c r="E553" s="54" t="s">
        <v>45</v>
      </c>
      <c r="F553" s="56" t="s">
        <v>1986</v>
      </c>
      <c r="G553" s="48">
        <v>45368.601388888892</v>
      </c>
      <c r="H553" s="56" t="s">
        <v>1986</v>
      </c>
      <c r="I553" s="48">
        <v>45368.601388888892</v>
      </c>
      <c r="J553" s="56" t="s">
        <v>1986</v>
      </c>
      <c r="K553" s="48">
        <v>45368.601388888892</v>
      </c>
      <c r="L553" s="100" t="s">
        <v>2275</v>
      </c>
      <c r="M553" s="55" t="s">
        <v>48</v>
      </c>
      <c r="N553" s="49" t="s">
        <v>709</v>
      </c>
      <c r="O553" s="49" t="s">
        <v>1402</v>
      </c>
      <c r="P553" s="49" t="s">
        <v>2113</v>
      </c>
      <c r="Q553" s="50" t="s">
        <v>712</v>
      </c>
      <c r="R553" s="57"/>
      <c r="S553" s="49" t="s">
        <v>68</v>
      </c>
      <c r="T553" s="49" t="s">
        <v>150</v>
      </c>
      <c r="U553" s="49" t="s">
        <v>310</v>
      </c>
      <c r="V553" s="49" t="s">
        <v>270</v>
      </c>
      <c r="W553" s="49" t="s">
        <v>271</v>
      </c>
      <c r="X553" s="54" t="s">
        <v>58</v>
      </c>
      <c r="Y553" s="49">
        <v>45378.733368055997</v>
      </c>
      <c r="Z553" s="49" t="s">
        <v>59</v>
      </c>
      <c r="AA553" s="54" t="s">
        <v>74</v>
      </c>
      <c r="AB553" s="54"/>
      <c r="AC553" s="49" t="s">
        <v>902</v>
      </c>
      <c r="AD553" s="55" t="s">
        <v>902</v>
      </c>
    </row>
    <row r="554" spans="1:30" s="58" customFormat="1" ht="57" hidden="1" customHeight="1" x14ac:dyDescent="0.25">
      <c r="A554" s="54">
        <f>+SUBTOTAL(3,$B$11:B554)</f>
        <v>0</v>
      </c>
      <c r="B554" s="55" t="s">
        <v>42</v>
      </c>
      <c r="C554" s="54" t="s">
        <v>43</v>
      </c>
      <c r="D554" s="54" t="s">
        <v>44</v>
      </c>
      <c r="E554" s="54" t="s">
        <v>45</v>
      </c>
      <c r="F554" s="56" t="s">
        <v>1987</v>
      </c>
      <c r="G554" s="48">
        <v>45352.777777777781</v>
      </c>
      <c r="H554" s="56" t="s">
        <v>1987</v>
      </c>
      <c r="I554" s="48">
        <v>45352.777777777781</v>
      </c>
      <c r="J554" s="56" t="s">
        <v>1987</v>
      </c>
      <c r="K554" s="48">
        <v>45352.777777777781</v>
      </c>
      <c r="L554" s="100" t="s">
        <v>2276</v>
      </c>
      <c r="M554" s="55" t="s">
        <v>48</v>
      </c>
      <c r="N554" s="49" t="s">
        <v>709</v>
      </c>
      <c r="O554" s="49" t="s">
        <v>2114</v>
      </c>
      <c r="P554" s="49" t="s">
        <v>2115</v>
      </c>
      <c r="Q554" s="50" t="s">
        <v>712</v>
      </c>
      <c r="R554" s="57"/>
      <c r="S554" s="49" t="s">
        <v>68</v>
      </c>
      <c r="T554" s="49" t="s">
        <v>96</v>
      </c>
      <c r="U554" s="49" t="s">
        <v>97</v>
      </c>
      <c r="V554" s="49" t="s">
        <v>98</v>
      </c>
      <c r="W554" s="49" t="s">
        <v>99</v>
      </c>
      <c r="X554" s="54" t="s">
        <v>58</v>
      </c>
      <c r="Y554" s="49">
        <v>45365.718981480997</v>
      </c>
      <c r="Z554" s="49" t="s">
        <v>59</v>
      </c>
      <c r="AA554" s="54" t="s">
        <v>74</v>
      </c>
      <c r="AB554" s="54"/>
      <c r="AC554" s="49" t="s">
        <v>75</v>
      </c>
      <c r="AD554" s="55" t="s">
        <v>75</v>
      </c>
    </row>
    <row r="555" spans="1:30" s="58" customFormat="1" ht="57" hidden="1" customHeight="1" x14ac:dyDescent="0.25">
      <c r="A555" s="54">
        <f>+SUBTOTAL(3,$B$11:B555)</f>
        <v>0</v>
      </c>
      <c r="B555" s="55" t="s">
        <v>42</v>
      </c>
      <c r="C555" s="54" t="s">
        <v>43</v>
      </c>
      <c r="D555" s="54" t="s">
        <v>44</v>
      </c>
      <c r="E555" s="54" t="s">
        <v>45</v>
      </c>
      <c r="F555" s="56" t="s">
        <v>1988</v>
      </c>
      <c r="G555" s="48">
        <v>45371.479861111111</v>
      </c>
      <c r="H555" s="56" t="s">
        <v>1988</v>
      </c>
      <c r="I555" s="48">
        <v>45371.479861111111</v>
      </c>
      <c r="J555" s="56" t="s">
        <v>1988</v>
      </c>
      <c r="K555" s="48">
        <v>45371.479861111111</v>
      </c>
      <c r="L555" s="100" t="s">
        <v>2277</v>
      </c>
      <c r="M555" s="55" t="s">
        <v>111</v>
      </c>
      <c r="N555" s="49" t="s">
        <v>709</v>
      </c>
      <c r="O555" s="49" t="s">
        <v>731</v>
      </c>
      <c r="P555" s="49" t="s">
        <v>2116</v>
      </c>
      <c r="Q555" s="50" t="s">
        <v>712</v>
      </c>
      <c r="R555" s="57"/>
      <c r="S555" s="49" t="s">
        <v>68</v>
      </c>
      <c r="T555" s="49" t="s">
        <v>96</v>
      </c>
      <c r="U555" s="49" t="s">
        <v>97</v>
      </c>
      <c r="V555" s="49" t="s">
        <v>98</v>
      </c>
      <c r="W555" s="49" t="s">
        <v>99</v>
      </c>
      <c r="X555" s="54" t="s">
        <v>58</v>
      </c>
      <c r="Y555" s="49"/>
      <c r="Z555" s="49" t="s">
        <v>59</v>
      </c>
      <c r="AA555" s="54" t="s">
        <v>74</v>
      </c>
      <c r="AB555" s="54"/>
      <c r="AC555" s="49" t="s">
        <v>75</v>
      </c>
      <c r="AD555" s="49" t="s">
        <v>75</v>
      </c>
    </row>
    <row r="556" spans="1:30" s="58" customFormat="1" ht="57" hidden="1" customHeight="1" x14ac:dyDescent="0.25">
      <c r="A556" s="54">
        <f>+SUBTOTAL(3,$B$11:B556)</f>
        <v>0</v>
      </c>
      <c r="B556" s="55" t="s">
        <v>42</v>
      </c>
      <c r="C556" s="54" t="s">
        <v>43</v>
      </c>
      <c r="D556" s="54" t="s">
        <v>44</v>
      </c>
      <c r="E556" s="54" t="s">
        <v>45</v>
      </c>
      <c r="F556" s="56" t="s">
        <v>1989</v>
      </c>
      <c r="G556" s="48">
        <v>45352.509027777778</v>
      </c>
      <c r="H556" s="56" t="s">
        <v>1989</v>
      </c>
      <c r="I556" s="48">
        <v>45352.509027777778</v>
      </c>
      <c r="J556" s="56" t="s">
        <v>1989</v>
      </c>
      <c r="K556" s="48">
        <v>45352.509027777778</v>
      </c>
      <c r="L556" s="100" t="s">
        <v>2278</v>
      </c>
      <c r="M556" s="55" t="s">
        <v>48</v>
      </c>
      <c r="N556" s="49" t="s">
        <v>709</v>
      </c>
      <c r="O556" s="49" t="s">
        <v>731</v>
      </c>
      <c r="P556" s="49" t="s">
        <v>1329</v>
      </c>
      <c r="Q556" s="50" t="s">
        <v>712</v>
      </c>
      <c r="R556" s="57"/>
      <c r="S556" s="49" t="s">
        <v>68</v>
      </c>
      <c r="T556" s="49" t="s">
        <v>69</v>
      </c>
      <c r="U556" s="49" t="s">
        <v>79</v>
      </c>
      <c r="V556" s="49" t="s">
        <v>71</v>
      </c>
      <c r="W556" s="49" t="s">
        <v>72</v>
      </c>
      <c r="X556" s="54" t="s">
        <v>58</v>
      </c>
      <c r="Y556" s="49">
        <v>45365.684745370003</v>
      </c>
      <c r="Z556" s="49" t="s">
        <v>59</v>
      </c>
      <c r="AA556" s="54" t="s">
        <v>74</v>
      </c>
      <c r="AB556" s="54"/>
      <c r="AC556" s="49" t="s">
        <v>75</v>
      </c>
      <c r="AD556" s="55" t="s">
        <v>75</v>
      </c>
    </row>
    <row r="557" spans="1:30" s="58" customFormat="1" ht="57" hidden="1" customHeight="1" x14ac:dyDescent="0.25">
      <c r="A557" s="54">
        <f>+SUBTOTAL(3,$B$11:B557)</f>
        <v>0</v>
      </c>
      <c r="B557" s="55" t="s">
        <v>42</v>
      </c>
      <c r="C557" s="54" t="s">
        <v>43</v>
      </c>
      <c r="D557" s="54" t="s">
        <v>44</v>
      </c>
      <c r="E557" s="54" t="s">
        <v>45</v>
      </c>
      <c r="F557" s="56" t="s">
        <v>1990</v>
      </c>
      <c r="G557" s="48">
        <v>45355.702777777777</v>
      </c>
      <c r="H557" s="56" t="s">
        <v>1990</v>
      </c>
      <c r="I557" s="48">
        <v>45355.702777777777</v>
      </c>
      <c r="J557" s="56" t="s">
        <v>1990</v>
      </c>
      <c r="K557" s="48">
        <v>45355.702777777777</v>
      </c>
      <c r="L557" s="100" t="s">
        <v>2279</v>
      </c>
      <c r="M557" s="55" t="s">
        <v>48</v>
      </c>
      <c r="N557" s="49" t="s">
        <v>709</v>
      </c>
      <c r="O557" s="49" t="s">
        <v>1804</v>
      </c>
      <c r="P557" s="49" t="s">
        <v>2117</v>
      </c>
      <c r="Q557" s="50" t="s">
        <v>712</v>
      </c>
      <c r="R557" s="57"/>
      <c r="S557" s="49" t="s">
        <v>68</v>
      </c>
      <c r="T557" s="49" t="s">
        <v>69</v>
      </c>
      <c r="U557" s="49" t="s">
        <v>89</v>
      </c>
      <c r="V557" s="49" t="s">
        <v>80</v>
      </c>
      <c r="W557" s="49" t="s">
        <v>81</v>
      </c>
      <c r="X557" s="54" t="s">
        <v>58</v>
      </c>
      <c r="Y557" s="49">
        <v>45370.460960648001</v>
      </c>
      <c r="Z557" s="49" t="s">
        <v>59</v>
      </c>
      <c r="AA557" s="54" t="s">
        <v>74</v>
      </c>
      <c r="AB557" s="54"/>
      <c r="AC557" s="49" t="s">
        <v>75</v>
      </c>
      <c r="AD557" s="55" t="s">
        <v>75</v>
      </c>
    </row>
    <row r="558" spans="1:30" s="58" customFormat="1" ht="57" hidden="1" customHeight="1" x14ac:dyDescent="0.25">
      <c r="A558" s="54">
        <f>+SUBTOTAL(3,$B$11:B558)</f>
        <v>0</v>
      </c>
      <c r="B558" s="55" t="s">
        <v>42</v>
      </c>
      <c r="C558" s="54" t="s">
        <v>43</v>
      </c>
      <c r="D558" s="54" t="s">
        <v>44</v>
      </c>
      <c r="E558" s="54" t="s">
        <v>45</v>
      </c>
      <c r="F558" s="56" t="s">
        <v>1991</v>
      </c>
      <c r="G558" s="48">
        <v>45356.42083333333</v>
      </c>
      <c r="H558" s="56" t="s">
        <v>1991</v>
      </c>
      <c r="I558" s="48">
        <v>45356.42083333333</v>
      </c>
      <c r="J558" s="56" t="s">
        <v>1991</v>
      </c>
      <c r="K558" s="48">
        <v>45356.42083333333</v>
      </c>
      <c r="L558" s="100" t="s">
        <v>2280</v>
      </c>
      <c r="M558" s="55" t="s">
        <v>48</v>
      </c>
      <c r="N558" s="49" t="s">
        <v>709</v>
      </c>
      <c r="O558" s="49" t="s">
        <v>2118</v>
      </c>
      <c r="P558" s="49" t="s">
        <v>489</v>
      </c>
      <c r="Q558" s="50" t="s">
        <v>712</v>
      </c>
      <c r="R558" s="57"/>
      <c r="S558" s="49" t="s">
        <v>68</v>
      </c>
      <c r="T558" s="49" t="s">
        <v>125</v>
      </c>
      <c r="U558" s="49" t="s">
        <v>349</v>
      </c>
      <c r="V558" s="49" t="s">
        <v>80</v>
      </c>
      <c r="W558" s="49" t="s">
        <v>81</v>
      </c>
      <c r="X558" s="54" t="s">
        <v>58</v>
      </c>
      <c r="Y558" s="49">
        <v>45371.709918981003</v>
      </c>
      <c r="Z558" s="49" t="s">
        <v>59</v>
      </c>
      <c r="AA558" s="54" t="s">
        <v>74</v>
      </c>
      <c r="AB558" s="54"/>
      <c r="AC558" s="49" t="s">
        <v>75</v>
      </c>
      <c r="AD558" s="55" t="s">
        <v>75</v>
      </c>
    </row>
    <row r="559" spans="1:30" s="58" customFormat="1" ht="57" hidden="1" customHeight="1" x14ac:dyDescent="0.25">
      <c r="A559" s="54">
        <f>+SUBTOTAL(3,$B$11:B559)</f>
        <v>0</v>
      </c>
      <c r="B559" s="55" t="s">
        <v>42</v>
      </c>
      <c r="C559" s="54" t="s">
        <v>43</v>
      </c>
      <c r="D559" s="54" t="s">
        <v>44</v>
      </c>
      <c r="E559" s="54" t="s">
        <v>45</v>
      </c>
      <c r="F559" s="56" t="s">
        <v>1992</v>
      </c>
      <c r="G559" s="48">
        <v>45359.95416666667</v>
      </c>
      <c r="H559" s="56" t="s">
        <v>1992</v>
      </c>
      <c r="I559" s="48">
        <v>45359.95416666667</v>
      </c>
      <c r="J559" s="56" t="s">
        <v>1992</v>
      </c>
      <c r="K559" s="48">
        <v>45359.95416666667</v>
      </c>
      <c r="L559" s="100" t="s">
        <v>2281</v>
      </c>
      <c r="M559" s="55" t="s">
        <v>111</v>
      </c>
      <c r="N559" s="49" t="s">
        <v>709</v>
      </c>
      <c r="O559" s="49" t="s">
        <v>710</v>
      </c>
      <c r="P559" s="49" t="s">
        <v>2119</v>
      </c>
      <c r="Q559" s="50" t="s">
        <v>712</v>
      </c>
      <c r="R559" s="57"/>
      <c r="S559" s="49" t="s">
        <v>68</v>
      </c>
      <c r="T559" s="49" t="s">
        <v>96</v>
      </c>
      <c r="U559" s="49" t="s">
        <v>97</v>
      </c>
      <c r="V559" s="49" t="s">
        <v>98</v>
      </c>
      <c r="W559" s="49" t="s">
        <v>99</v>
      </c>
      <c r="X559" s="54" t="s">
        <v>58</v>
      </c>
      <c r="Y559" s="49">
        <v>45370.507430555997</v>
      </c>
      <c r="Z559" s="49" t="s">
        <v>59</v>
      </c>
      <c r="AA559" s="54" t="s">
        <v>74</v>
      </c>
      <c r="AB559" s="54"/>
      <c r="AC559" s="49" t="s">
        <v>75</v>
      </c>
      <c r="AD559" s="55" t="s">
        <v>75</v>
      </c>
    </row>
    <row r="560" spans="1:30" s="58" customFormat="1" ht="57" hidden="1" customHeight="1" x14ac:dyDescent="0.25">
      <c r="A560" s="54">
        <f>+SUBTOTAL(3,$B$11:B560)</f>
        <v>0</v>
      </c>
      <c r="B560" s="55" t="s">
        <v>42</v>
      </c>
      <c r="C560" s="54" t="s">
        <v>43</v>
      </c>
      <c r="D560" s="54" t="s">
        <v>44</v>
      </c>
      <c r="E560" s="54" t="s">
        <v>45</v>
      </c>
      <c r="F560" s="56" t="s">
        <v>1993</v>
      </c>
      <c r="G560" s="48">
        <v>45359.8</v>
      </c>
      <c r="H560" s="56" t="s">
        <v>1993</v>
      </c>
      <c r="I560" s="48">
        <v>45359.8</v>
      </c>
      <c r="J560" s="56" t="s">
        <v>1993</v>
      </c>
      <c r="K560" s="48">
        <v>45359.8</v>
      </c>
      <c r="L560" s="100" t="s">
        <v>2282</v>
      </c>
      <c r="M560" s="55" t="s">
        <v>48</v>
      </c>
      <c r="N560" s="49" t="s">
        <v>303</v>
      </c>
      <c r="O560" s="49" t="s">
        <v>304</v>
      </c>
      <c r="P560" s="49" t="s">
        <v>2120</v>
      </c>
      <c r="Q560" s="50" t="s">
        <v>635</v>
      </c>
      <c r="R560" s="57"/>
      <c r="S560" s="49" t="s">
        <v>68</v>
      </c>
      <c r="T560" s="49" t="s">
        <v>69</v>
      </c>
      <c r="U560" s="49" t="s">
        <v>79</v>
      </c>
      <c r="V560" s="49" t="s">
        <v>2305</v>
      </c>
      <c r="W560" s="49" t="s">
        <v>81</v>
      </c>
      <c r="X560" s="54" t="s">
        <v>58</v>
      </c>
      <c r="Y560" s="49">
        <v>45363.739618056003</v>
      </c>
      <c r="Z560" s="49" t="s">
        <v>59</v>
      </c>
      <c r="AA560" s="54" t="s">
        <v>74</v>
      </c>
      <c r="AB560" s="54"/>
      <c r="AC560" s="49" t="s">
        <v>82</v>
      </c>
      <c r="AD560" s="55" t="s">
        <v>82</v>
      </c>
    </row>
    <row r="561" spans="1:30" s="58" customFormat="1" ht="57" hidden="1" customHeight="1" x14ac:dyDescent="0.25">
      <c r="A561" s="54">
        <f>+SUBTOTAL(3,$B$11:B561)</f>
        <v>0</v>
      </c>
      <c r="B561" s="55" t="s">
        <v>42</v>
      </c>
      <c r="C561" s="54" t="s">
        <v>43</v>
      </c>
      <c r="D561" s="54" t="s">
        <v>44</v>
      </c>
      <c r="E561" s="54" t="s">
        <v>45</v>
      </c>
      <c r="F561" s="56" t="s">
        <v>1994</v>
      </c>
      <c r="G561" s="48">
        <v>45356.879861111112</v>
      </c>
      <c r="H561" s="56" t="s">
        <v>1994</v>
      </c>
      <c r="I561" s="48">
        <v>45356.879861111112</v>
      </c>
      <c r="J561" s="56" t="s">
        <v>1994</v>
      </c>
      <c r="K561" s="48">
        <v>45356.879861111112</v>
      </c>
      <c r="L561" s="100" t="s">
        <v>2283</v>
      </c>
      <c r="M561" s="55" t="s">
        <v>48</v>
      </c>
      <c r="N561" s="49" t="s">
        <v>709</v>
      </c>
      <c r="O561" s="49" t="s">
        <v>1405</v>
      </c>
      <c r="P561" s="49" t="s">
        <v>2121</v>
      </c>
      <c r="Q561" s="50" t="s">
        <v>712</v>
      </c>
      <c r="R561" s="57"/>
      <c r="S561" s="49" t="s">
        <v>68</v>
      </c>
      <c r="T561" s="49" t="s">
        <v>156</v>
      </c>
      <c r="U561" s="49" t="s">
        <v>157</v>
      </c>
      <c r="V561" s="49" t="s">
        <v>1449</v>
      </c>
      <c r="W561" s="49" t="s">
        <v>81</v>
      </c>
      <c r="X561" s="54" t="s">
        <v>58</v>
      </c>
      <c r="Y561" s="49">
        <v>45371.551099536999</v>
      </c>
      <c r="Z561" s="49" t="s">
        <v>59</v>
      </c>
      <c r="AA561" s="54" t="s">
        <v>74</v>
      </c>
      <c r="AB561" s="54"/>
      <c r="AC561" s="49" t="s">
        <v>75</v>
      </c>
      <c r="AD561" s="55" t="s">
        <v>75</v>
      </c>
    </row>
    <row r="562" spans="1:30" s="58" customFormat="1" ht="57" hidden="1" customHeight="1" x14ac:dyDescent="0.25">
      <c r="A562" s="54">
        <f>+SUBTOTAL(3,$B$11:B562)</f>
        <v>0</v>
      </c>
      <c r="B562" s="55" t="s">
        <v>42</v>
      </c>
      <c r="C562" s="54" t="s">
        <v>43</v>
      </c>
      <c r="D562" s="54" t="s">
        <v>44</v>
      </c>
      <c r="E562" s="54" t="s">
        <v>45</v>
      </c>
      <c r="F562" s="56" t="s">
        <v>1995</v>
      </c>
      <c r="G562" s="48">
        <v>45366.53402777778</v>
      </c>
      <c r="H562" s="56" t="s">
        <v>1995</v>
      </c>
      <c r="I562" s="48">
        <v>45366.53402777778</v>
      </c>
      <c r="J562" s="56" t="s">
        <v>1995</v>
      </c>
      <c r="K562" s="48">
        <v>45366.53402777778</v>
      </c>
      <c r="L562" s="100" t="s">
        <v>2284</v>
      </c>
      <c r="M562" s="55" t="s">
        <v>48</v>
      </c>
      <c r="N562" s="49" t="s">
        <v>709</v>
      </c>
      <c r="O562" s="49" t="s">
        <v>731</v>
      </c>
      <c r="P562" s="49" t="s">
        <v>1343</v>
      </c>
      <c r="Q562" s="50" t="s">
        <v>712</v>
      </c>
      <c r="R562" s="57"/>
      <c r="S562" s="49" t="s">
        <v>68</v>
      </c>
      <c r="T562" s="49" t="s">
        <v>96</v>
      </c>
      <c r="U562" s="49" t="s">
        <v>97</v>
      </c>
      <c r="V562" s="49" t="s">
        <v>98</v>
      </c>
      <c r="W562" s="49" t="s">
        <v>99</v>
      </c>
      <c r="X562" s="54" t="s">
        <v>58</v>
      </c>
      <c r="Y562" s="49">
        <v>45377.682835647996</v>
      </c>
      <c r="Z562" s="49" t="s">
        <v>59</v>
      </c>
      <c r="AA562" s="54" t="s">
        <v>74</v>
      </c>
      <c r="AB562" s="54"/>
      <c r="AC562" s="49" t="s">
        <v>75</v>
      </c>
      <c r="AD562" s="55" t="s">
        <v>75</v>
      </c>
    </row>
    <row r="563" spans="1:30" s="58" customFormat="1" ht="57" hidden="1" customHeight="1" x14ac:dyDescent="0.25">
      <c r="A563" s="54">
        <f>+SUBTOTAL(3,$B$11:B563)</f>
        <v>0</v>
      </c>
      <c r="B563" s="55" t="s">
        <v>42</v>
      </c>
      <c r="C563" s="54" t="s">
        <v>43</v>
      </c>
      <c r="D563" s="54" t="s">
        <v>44</v>
      </c>
      <c r="E563" s="54" t="s">
        <v>45</v>
      </c>
      <c r="F563" s="56" t="s">
        <v>1996</v>
      </c>
      <c r="G563" s="48">
        <v>45360.283333333333</v>
      </c>
      <c r="H563" s="56" t="s">
        <v>1996</v>
      </c>
      <c r="I563" s="48">
        <v>45360.283333333333</v>
      </c>
      <c r="J563" s="56" t="s">
        <v>1996</v>
      </c>
      <c r="K563" s="48">
        <v>45360.283333333333</v>
      </c>
      <c r="L563" s="100" t="s">
        <v>2281</v>
      </c>
      <c r="M563" s="55" t="s">
        <v>48</v>
      </c>
      <c r="N563" s="49" t="s">
        <v>709</v>
      </c>
      <c r="O563" s="49" t="s">
        <v>710</v>
      </c>
      <c r="P563" s="49" t="s">
        <v>2119</v>
      </c>
      <c r="Q563" s="50" t="s">
        <v>712</v>
      </c>
      <c r="R563" s="57"/>
      <c r="S563" s="49" t="s">
        <v>68</v>
      </c>
      <c r="T563" s="49" t="s">
        <v>96</v>
      </c>
      <c r="U563" s="49" t="s">
        <v>97</v>
      </c>
      <c r="V563" s="49" t="s">
        <v>98</v>
      </c>
      <c r="W563" s="49" t="s">
        <v>99</v>
      </c>
      <c r="X563" s="54" t="s">
        <v>58</v>
      </c>
      <c r="Y563" s="49"/>
      <c r="Z563" s="49" t="s">
        <v>105</v>
      </c>
      <c r="AA563" s="54" t="s">
        <v>74</v>
      </c>
      <c r="AB563" s="54"/>
      <c r="AC563" s="49" t="s">
        <v>75</v>
      </c>
      <c r="AD563" s="49" t="s">
        <v>75</v>
      </c>
    </row>
    <row r="564" spans="1:30" s="58" customFormat="1" ht="57" hidden="1" customHeight="1" x14ac:dyDescent="0.25">
      <c r="A564" s="54">
        <f>+SUBTOTAL(3,$B$11:B564)</f>
        <v>0</v>
      </c>
      <c r="B564" s="55" t="s">
        <v>42</v>
      </c>
      <c r="C564" s="54" t="s">
        <v>43</v>
      </c>
      <c r="D564" s="54" t="s">
        <v>44</v>
      </c>
      <c r="E564" s="54" t="s">
        <v>45</v>
      </c>
      <c r="F564" s="56" t="s">
        <v>1997</v>
      </c>
      <c r="G564" s="48">
        <v>45376.480555555558</v>
      </c>
      <c r="H564" s="56" t="s">
        <v>1997</v>
      </c>
      <c r="I564" s="48">
        <v>45376.480555555558</v>
      </c>
      <c r="J564" s="56" t="s">
        <v>1997</v>
      </c>
      <c r="K564" s="48">
        <v>45376.480555555558</v>
      </c>
      <c r="L564" s="100" t="s">
        <v>2285</v>
      </c>
      <c r="M564" s="55" t="s">
        <v>48</v>
      </c>
      <c r="N564" s="49" t="s">
        <v>709</v>
      </c>
      <c r="O564" s="49" t="s">
        <v>710</v>
      </c>
      <c r="P564" s="49" t="s">
        <v>486</v>
      </c>
      <c r="Q564" s="50" t="s">
        <v>712</v>
      </c>
      <c r="R564" s="57"/>
      <c r="S564" s="49" t="s">
        <v>68</v>
      </c>
      <c r="T564" s="49" t="s">
        <v>69</v>
      </c>
      <c r="U564" s="49" t="s">
        <v>327</v>
      </c>
      <c r="V564" s="49" t="s">
        <v>80</v>
      </c>
      <c r="W564" s="49" t="s">
        <v>81</v>
      </c>
      <c r="X564" s="54" t="s">
        <v>58</v>
      </c>
      <c r="Y564" s="49"/>
      <c r="Z564" s="49" t="s">
        <v>59</v>
      </c>
      <c r="AA564" s="54" t="s">
        <v>74</v>
      </c>
      <c r="AB564" s="54"/>
      <c r="AC564" s="49" t="s">
        <v>82</v>
      </c>
      <c r="AD564" s="49" t="s">
        <v>82</v>
      </c>
    </row>
    <row r="565" spans="1:30" s="58" customFormat="1" ht="57" hidden="1" customHeight="1" x14ac:dyDescent="0.25">
      <c r="A565" s="54">
        <f>+SUBTOTAL(3,$B$11:B565)</f>
        <v>0</v>
      </c>
      <c r="B565" s="55" t="s">
        <v>42</v>
      </c>
      <c r="C565" s="54" t="s">
        <v>43</v>
      </c>
      <c r="D565" s="54" t="s">
        <v>44</v>
      </c>
      <c r="E565" s="54" t="s">
        <v>45</v>
      </c>
      <c r="F565" s="56" t="s">
        <v>1998</v>
      </c>
      <c r="G565" s="48">
        <v>45378.370833333334</v>
      </c>
      <c r="H565" s="56" t="s">
        <v>1998</v>
      </c>
      <c r="I565" s="48">
        <v>45378.370833333334</v>
      </c>
      <c r="J565" s="56" t="s">
        <v>1998</v>
      </c>
      <c r="K565" s="48">
        <v>45378.370833333334</v>
      </c>
      <c r="L565" s="100" t="s">
        <v>2286</v>
      </c>
      <c r="M565" s="55" t="s">
        <v>48</v>
      </c>
      <c r="N565" s="49" t="s">
        <v>141</v>
      </c>
      <c r="O565" s="49" t="s">
        <v>1288</v>
      </c>
      <c r="P565" s="49" t="s">
        <v>2122</v>
      </c>
      <c r="Q565" s="50" t="s">
        <v>712</v>
      </c>
      <c r="R565" s="57"/>
      <c r="S565" s="49" t="s">
        <v>68</v>
      </c>
      <c r="T565" s="49" t="s">
        <v>161</v>
      </c>
      <c r="U565" s="49" t="s">
        <v>2152</v>
      </c>
      <c r="V565" s="49" t="s">
        <v>80</v>
      </c>
      <c r="W565" s="49" t="s">
        <v>81</v>
      </c>
      <c r="X565" s="54" t="s">
        <v>58</v>
      </c>
      <c r="Y565" s="49"/>
      <c r="Z565" s="49" t="s">
        <v>59</v>
      </c>
      <c r="AA565" s="54" t="s">
        <v>74</v>
      </c>
      <c r="AB565" s="54"/>
      <c r="AC565" s="49" t="s">
        <v>75</v>
      </c>
      <c r="AD565" s="49" t="s">
        <v>75</v>
      </c>
    </row>
    <row r="566" spans="1:30" s="58" customFormat="1" ht="57" hidden="1" customHeight="1" x14ac:dyDescent="0.25">
      <c r="A566" s="54">
        <f>+SUBTOTAL(3,$B$11:B566)</f>
        <v>0</v>
      </c>
      <c r="B566" s="55" t="s">
        <v>42</v>
      </c>
      <c r="C566" s="54" t="s">
        <v>43</v>
      </c>
      <c r="D566" s="54" t="s">
        <v>44</v>
      </c>
      <c r="E566" s="54" t="s">
        <v>45</v>
      </c>
      <c r="F566" s="56" t="s">
        <v>1999</v>
      </c>
      <c r="G566" s="48">
        <v>45373.46597222222</v>
      </c>
      <c r="H566" s="56" t="s">
        <v>1999</v>
      </c>
      <c r="I566" s="48">
        <v>45373.46597222222</v>
      </c>
      <c r="J566" s="56" t="s">
        <v>1999</v>
      </c>
      <c r="K566" s="48">
        <v>45373.46597222222</v>
      </c>
      <c r="L566" s="100" t="s">
        <v>2287</v>
      </c>
      <c r="M566" s="55" t="s">
        <v>48</v>
      </c>
      <c r="N566" s="49" t="s">
        <v>141</v>
      </c>
      <c r="O566" s="49" t="s">
        <v>590</v>
      </c>
      <c r="P566" s="49" t="s">
        <v>2123</v>
      </c>
      <c r="Q566" s="50" t="s">
        <v>712</v>
      </c>
      <c r="R566" s="57"/>
      <c r="S566" s="49" t="s">
        <v>68</v>
      </c>
      <c r="T566" s="49" t="s">
        <v>150</v>
      </c>
      <c r="U566" s="49" t="s">
        <v>2153</v>
      </c>
      <c r="V566" s="49" t="s">
        <v>270</v>
      </c>
      <c r="W566" s="49" t="s">
        <v>271</v>
      </c>
      <c r="X566" s="54" t="s">
        <v>58</v>
      </c>
      <c r="Y566" s="49">
        <v>45378.679259258999</v>
      </c>
      <c r="Z566" s="49" t="s">
        <v>59</v>
      </c>
      <c r="AA566" s="54" t="s">
        <v>74</v>
      </c>
      <c r="AB566" s="54"/>
      <c r="AC566" s="49" t="s">
        <v>75</v>
      </c>
      <c r="AD566" s="55" t="s">
        <v>75</v>
      </c>
    </row>
    <row r="567" spans="1:30" s="58" customFormat="1" ht="57" hidden="1" customHeight="1" x14ac:dyDescent="0.25">
      <c r="A567" s="54">
        <f>+SUBTOTAL(3,$B$11:B567)</f>
        <v>0</v>
      </c>
      <c r="B567" s="55" t="s">
        <v>42</v>
      </c>
      <c r="C567" s="54" t="s">
        <v>43</v>
      </c>
      <c r="D567" s="54" t="s">
        <v>44</v>
      </c>
      <c r="E567" s="54" t="s">
        <v>45</v>
      </c>
      <c r="F567" s="56" t="s">
        <v>2000</v>
      </c>
      <c r="G567" s="48">
        <v>45362.611805555556</v>
      </c>
      <c r="H567" s="56" t="s">
        <v>2000</v>
      </c>
      <c r="I567" s="48">
        <v>45362.611805555556</v>
      </c>
      <c r="J567" s="56" t="s">
        <v>2000</v>
      </c>
      <c r="K567" s="48">
        <v>45362.611805555556</v>
      </c>
      <c r="L567" s="100" t="s">
        <v>2288</v>
      </c>
      <c r="M567" s="55" t="s">
        <v>48</v>
      </c>
      <c r="N567" s="49" t="s">
        <v>261</v>
      </c>
      <c r="O567" s="49" t="s">
        <v>262</v>
      </c>
      <c r="P567" s="49" t="s">
        <v>2124</v>
      </c>
      <c r="Q567" s="50" t="s">
        <v>736</v>
      </c>
      <c r="R567" s="57"/>
      <c r="S567" s="49" t="s">
        <v>144</v>
      </c>
      <c r="T567" s="49" t="s">
        <v>145</v>
      </c>
      <c r="U567" s="49" t="s">
        <v>146</v>
      </c>
      <c r="V567" s="49" t="s">
        <v>147</v>
      </c>
      <c r="W567" s="49" t="s">
        <v>148</v>
      </c>
      <c r="X567" s="54" t="s">
        <v>58</v>
      </c>
      <c r="Y567" s="49">
        <v>45366.731099536999</v>
      </c>
      <c r="Z567" s="49" t="s">
        <v>59</v>
      </c>
      <c r="AA567" s="54" t="s">
        <v>74</v>
      </c>
      <c r="AB567" s="54"/>
      <c r="AC567" s="49" t="s">
        <v>82</v>
      </c>
      <c r="AD567" s="55" t="s">
        <v>82</v>
      </c>
    </row>
    <row r="568" spans="1:30" s="58" customFormat="1" ht="57" hidden="1" customHeight="1" x14ac:dyDescent="0.25">
      <c r="A568" s="54">
        <f>+SUBTOTAL(3,$B$11:B568)</f>
        <v>0</v>
      </c>
      <c r="B568" s="55" t="s">
        <v>42</v>
      </c>
      <c r="C568" s="54" t="s">
        <v>43</v>
      </c>
      <c r="D568" s="54" t="s">
        <v>44</v>
      </c>
      <c r="E568" s="54" t="s">
        <v>45</v>
      </c>
      <c r="F568" s="56" t="s">
        <v>2001</v>
      </c>
      <c r="G568" s="48">
        <v>45352.645833333336</v>
      </c>
      <c r="H568" s="56" t="s">
        <v>2001</v>
      </c>
      <c r="I568" s="48">
        <v>45352.645833333336</v>
      </c>
      <c r="J568" s="56" t="s">
        <v>2001</v>
      </c>
      <c r="K568" s="48">
        <v>45352.645833333336</v>
      </c>
      <c r="L568" s="100" t="s">
        <v>2289</v>
      </c>
      <c r="M568" s="55" t="s">
        <v>48</v>
      </c>
      <c r="N568" s="49" t="s">
        <v>261</v>
      </c>
      <c r="O568" s="49" t="s">
        <v>739</v>
      </c>
      <c r="P568" s="49" t="s">
        <v>2125</v>
      </c>
      <c r="Q568" s="50" t="s">
        <v>736</v>
      </c>
      <c r="R568" s="57"/>
      <c r="S568" s="49" t="s">
        <v>201</v>
      </c>
      <c r="T568" s="49" t="s">
        <v>202</v>
      </c>
      <c r="U568" s="49" t="s">
        <v>1435</v>
      </c>
      <c r="V568" s="49" t="s">
        <v>80</v>
      </c>
      <c r="W568" s="49" t="s">
        <v>81</v>
      </c>
      <c r="X568" s="54" t="s">
        <v>58</v>
      </c>
      <c r="Y568" s="49">
        <v>45356.641724537003</v>
      </c>
      <c r="Z568" s="49" t="s">
        <v>59</v>
      </c>
      <c r="AA568" s="54" t="s">
        <v>74</v>
      </c>
      <c r="AB568" s="54"/>
      <c r="AC568" s="49" t="s">
        <v>117</v>
      </c>
      <c r="AD568" s="55" t="s">
        <v>117</v>
      </c>
    </row>
    <row r="569" spans="1:30" s="58" customFormat="1" ht="57" hidden="1" customHeight="1" x14ac:dyDescent="0.25">
      <c r="A569" s="54">
        <f>+SUBTOTAL(3,$B$11:B569)</f>
        <v>0</v>
      </c>
      <c r="B569" s="55" t="s">
        <v>42</v>
      </c>
      <c r="C569" s="54" t="s">
        <v>43</v>
      </c>
      <c r="D569" s="54" t="s">
        <v>44</v>
      </c>
      <c r="E569" s="54" t="s">
        <v>45</v>
      </c>
      <c r="F569" s="56" t="s">
        <v>2002</v>
      </c>
      <c r="G569" s="48">
        <v>45370.487500000003</v>
      </c>
      <c r="H569" s="56" t="s">
        <v>2002</v>
      </c>
      <c r="I569" s="48">
        <v>45370.487500000003</v>
      </c>
      <c r="J569" s="56" t="s">
        <v>2002</v>
      </c>
      <c r="K569" s="48">
        <v>45370.487500000003</v>
      </c>
      <c r="L569" s="100" t="s">
        <v>2290</v>
      </c>
      <c r="M569" s="55" t="s">
        <v>48</v>
      </c>
      <c r="N569" s="49" t="s">
        <v>756</v>
      </c>
      <c r="O569" s="49" t="s">
        <v>2126</v>
      </c>
      <c r="P569" s="49" t="s">
        <v>2127</v>
      </c>
      <c r="Q569" s="50" t="s">
        <v>736</v>
      </c>
      <c r="R569" s="57"/>
      <c r="S569" s="49" t="s">
        <v>68</v>
      </c>
      <c r="T569" s="49" t="s">
        <v>125</v>
      </c>
      <c r="U569" s="49" t="s">
        <v>186</v>
      </c>
      <c r="V569" s="49" t="s">
        <v>80</v>
      </c>
      <c r="W569" s="49" t="s">
        <v>81</v>
      </c>
      <c r="X569" s="54" t="s">
        <v>58</v>
      </c>
      <c r="Y569" s="49"/>
      <c r="Z569" s="49" t="s">
        <v>73</v>
      </c>
      <c r="AA569" s="54" t="s">
        <v>74</v>
      </c>
      <c r="AB569" s="54"/>
      <c r="AC569" s="49" t="s">
        <v>117</v>
      </c>
      <c r="AD569" s="54" t="s">
        <v>117</v>
      </c>
    </row>
    <row r="570" spans="1:30" s="58" customFormat="1" ht="57" hidden="1" customHeight="1" x14ac:dyDescent="0.25">
      <c r="A570" s="54">
        <f>+SUBTOTAL(3,$B$11:B570)</f>
        <v>0</v>
      </c>
      <c r="B570" s="55" t="s">
        <v>42</v>
      </c>
      <c r="C570" s="54" t="s">
        <v>43</v>
      </c>
      <c r="D570" s="54" t="s">
        <v>44</v>
      </c>
      <c r="E570" s="54" t="s">
        <v>45</v>
      </c>
      <c r="F570" s="56" t="s">
        <v>2003</v>
      </c>
      <c r="G570" s="48">
        <v>45371.259027777778</v>
      </c>
      <c r="H570" s="56" t="s">
        <v>2003</v>
      </c>
      <c r="I570" s="48">
        <v>45371.259027777778</v>
      </c>
      <c r="J570" s="56" t="s">
        <v>2003</v>
      </c>
      <c r="K570" s="48">
        <v>45371.259027777778</v>
      </c>
      <c r="L570" s="100" t="s">
        <v>2291</v>
      </c>
      <c r="M570" s="55" t="s">
        <v>48</v>
      </c>
      <c r="N570" s="49" t="s">
        <v>261</v>
      </c>
      <c r="O570" s="49" t="s">
        <v>1407</v>
      </c>
      <c r="P570" s="49" t="s">
        <v>2128</v>
      </c>
      <c r="Q570" s="50" t="s">
        <v>736</v>
      </c>
      <c r="R570" s="57"/>
      <c r="S570" s="49" t="s">
        <v>68</v>
      </c>
      <c r="T570" s="49" t="s">
        <v>321</v>
      </c>
      <c r="U570" s="49" t="s">
        <v>321</v>
      </c>
      <c r="V570" s="49" t="s">
        <v>71</v>
      </c>
      <c r="W570" s="49" t="s">
        <v>72</v>
      </c>
      <c r="X570" s="54" t="s">
        <v>58</v>
      </c>
      <c r="Y570" s="49">
        <v>45379.722291667</v>
      </c>
      <c r="Z570" s="49" t="s">
        <v>59</v>
      </c>
      <c r="AA570" s="54" t="s">
        <v>74</v>
      </c>
      <c r="AB570" s="54"/>
      <c r="AC570" s="49" t="s">
        <v>75</v>
      </c>
      <c r="AD570" s="55" t="s">
        <v>75</v>
      </c>
    </row>
    <row r="571" spans="1:30" s="58" customFormat="1" ht="57" hidden="1" customHeight="1" x14ac:dyDescent="0.25">
      <c r="A571" s="54">
        <f>+SUBTOTAL(3,$B$11:B571)</f>
        <v>0</v>
      </c>
      <c r="B571" s="55" t="s">
        <v>42</v>
      </c>
      <c r="C571" s="54" t="s">
        <v>43</v>
      </c>
      <c r="D571" s="54" t="s">
        <v>44</v>
      </c>
      <c r="E571" s="54" t="s">
        <v>45</v>
      </c>
      <c r="F571" s="56" t="s">
        <v>2004</v>
      </c>
      <c r="G571" s="48">
        <v>45377.464583333334</v>
      </c>
      <c r="H571" s="56" t="s">
        <v>2004</v>
      </c>
      <c r="I571" s="48">
        <v>45377.464583333334</v>
      </c>
      <c r="J571" s="56" t="s">
        <v>2004</v>
      </c>
      <c r="K571" s="48">
        <v>45377.464583333334</v>
      </c>
      <c r="L571" s="100" t="s">
        <v>2292</v>
      </c>
      <c r="M571" s="55" t="s">
        <v>48</v>
      </c>
      <c r="N571" s="49" t="s">
        <v>261</v>
      </c>
      <c r="O571" s="49" t="s">
        <v>739</v>
      </c>
      <c r="P571" s="49" t="s">
        <v>1354</v>
      </c>
      <c r="Q571" s="50" t="s">
        <v>736</v>
      </c>
      <c r="R571" s="57"/>
      <c r="S571" s="49" t="s">
        <v>68</v>
      </c>
      <c r="T571" s="49" t="s">
        <v>96</v>
      </c>
      <c r="U571" s="49" t="s">
        <v>97</v>
      </c>
      <c r="V571" s="49" t="s">
        <v>98</v>
      </c>
      <c r="W571" s="49" t="s">
        <v>99</v>
      </c>
      <c r="X571" s="54" t="s">
        <v>58</v>
      </c>
      <c r="Y571" s="49"/>
      <c r="Z571" s="49" t="s">
        <v>59</v>
      </c>
      <c r="AA571" s="54" t="s">
        <v>74</v>
      </c>
      <c r="AB571" s="54"/>
      <c r="AC571" s="49" t="s">
        <v>383</v>
      </c>
      <c r="AD571" s="49" t="s">
        <v>383</v>
      </c>
    </row>
    <row r="572" spans="1:30" s="58" customFormat="1" ht="57" hidden="1" customHeight="1" x14ac:dyDescent="0.25">
      <c r="A572" s="54">
        <f>+SUBTOTAL(3,$B$11:B572)</f>
        <v>0</v>
      </c>
      <c r="B572" s="55" t="s">
        <v>42</v>
      </c>
      <c r="C572" s="54" t="s">
        <v>43</v>
      </c>
      <c r="D572" s="54" t="s">
        <v>44</v>
      </c>
      <c r="E572" s="54" t="s">
        <v>45</v>
      </c>
      <c r="F572" s="56" t="s">
        <v>2005</v>
      </c>
      <c r="G572" s="48">
        <v>45373.697916666664</v>
      </c>
      <c r="H572" s="56" t="s">
        <v>2005</v>
      </c>
      <c r="I572" s="48">
        <v>45373.697916666664</v>
      </c>
      <c r="J572" s="56" t="s">
        <v>2005</v>
      </c>
      <c r="K572" s="48">
        <v>45373.697916666664</v>
      </c>
      <c r="L572" s="100" t="s">
        <v>2293</v>
      </c>
      <c r="M572" s="55" t="s">
        <v>48</v>
      </c>
      <c r="N572" s="49" t="s">
        <v>261</v>
      </c>
      <c r="O572" s="49" t="s">
        <v>1645</v>
      </c>
      <c r="P572" s="49" t="s">
        <v>2129</v>
      </c>
      <c r="Q572" s="50" t="s">
        <v>736</v>
      </c>
      <c r="R572" s="57"/>
      <c r="S572" s="49" t="s">
        <v>68</v>
      </c>
      <c r="T572" s="49" t="s">
        <v>69</v>
      </c>
      <c r="U572" s="49" t="s">
        <v>79</v>
      </c>
      <c r="V572" s="49" t="s">
        <v>1452</v>
      </c>
      <c r="W572" s="49" t="s">
        <v>1716</v>
      </c>
      <c r="X572" s="54" t="s">
        <v>58</v>
      </c>
      <c r="Y572" s="49"/>
      <c r="Z572" s="49" t="s">
        <v>105</v>
      </c>
      <c r="AA572" s="54" t="s">
        <v>74</v>
      </c>
      <c r="AB572" s="54"/>
      <c r="AC572" s="49" t="s">
        <v>82</v>
      </c>
      <c r="AD572" s="49" t="s">
        <v>82</v>
      </c>
    </row>
    <row r="573" spans="1:30" s="58" customFormat="1" ht="57" hidden="1" customHeight="1" x14ac:dyDescent="0.25">
      <c r="A573" s="54">
        <f>+SUBTOTAL(3,$B$11:B573)</f>
        <v>0</v>
      </c>
      <c r="B573" s="55" t="s">
        <v>42</v>
      </c>
      <c r="C573" s="54" t="s">
        <v>43</v>
      </c>
      <c r="D573" s="54" t="s">
        <v>44</v>
      </c>
      <c r="E573" s="54" t="s">
        <v>45</v>
      </c>
      <c r="F573" s="56" t="s">
        <v>2006</v>
      </c>
      <c r="G573" s="48">
        <v>45359.547222222223</v>
      </c>
      <c r="H573" s="56" t="s">
        <v>2006</v>
      </c>
      <c r="I573" s="48">
        <v>45359.547222222223</v>
      </c>
      <c r="J573" s="56" t="s">
        <v>2006</v>
      </c>
      <c r="K573" s="48">
        <v>45359.547222222223</v>
      </c>
      <c r="L573" s="100" t="s">
        <v>2294</v>
      </c>
      <c r="M573" s="55" t="s">
        <v>48</v>
      </c>
      <c r="N573" s="49" t="s">
        <v>261</v>
      </c>
      <c r="O573" s="49" t="s">
        <v>786</v>
      </c>
      <c r="P573" s="49" t="s">
        <v>2130</v>
      </c>
      <c r="Q573" s="50" t="s">
        <v>736</v>
      </c>
      <c r="R573" s="57"/>
      <c r="S573" s="49" t="s">
        <v>68</v>
      </c>
      <c r="T573" s="49" t="s">
        <v>125</v>
      </c>
      <c r="U573" s="49" t="s">
        <v>224</v>
      </c>
      <c r="V573" s="49" t="s">
        <v>80</v>
      </c>
      <c r="W573" s="49" t="s">
        <v>81</v>
      </c>
      <c r="X573" s="54" t="s">
        <v>58</v>
      </c>
      <c r="Y573" s="49">
        <v>45364.722546295998</v>
      </c>
      <c r="Z573" s="49" t="s">
        <v>59</v>
      </c>
      <c r="AA573" s="54" t="s">
        <v>74</v>
      </c>
      <c r="AB573" s="54"/>
      <c r="AC573" s="49" t="s">
        <v>117</v>
      </c>
      <c r="AD573" s="55" t="s">
        <v>117</v>
      </c>
    </row>
    <row r="574" spans="1:30" s="58" customFormat="1" ht="57" hidden="1" customHeight="1" x14ac:dyDescent="0.25">
      <c r="A574" s="54">
        <f>+SUBTOTAL(3,$B$11:B574)</f>
        <v>0</v>
      </c>
      <c r="B574" s="55" t="s">
        <v>42</v>
      </c>
      <c r="C574" s="54" t="s">
        <v>43</v>
      </c>
      <c r="D574" s="54" t="s">
        <v>44</v>
      </c>
      <c r="E574" s="54" t="s">
        <v>45</v>
      </c>
      <c r="F574" s="56" t="s">
        <v>2007</v>
      </c>
      <c r="G574" s="48">
        <v>45366.568749999999</v>
      </c>
      <c r="H574" s="56" t="s">
        <v>2007</v>
      </c>
      <c r="I574" s="48">
        <v>45366.568749999999</v>
      </c>
      <c r="J574" s="56" t="s">
        <v>2007</v>
      </c>
      <c r="K574" s="48">
        <v>45366.568749999999</v>
      </c>
      <c r="L574" s="100" t="s">
        <v>2293</v>
      </c>
      <c r="M574" s="55" t="s">
        <v>48</v>
      </c>
      <c r="N574" s="49" t="s">
        <v>261</v>
      </c>
      <c r="O574" s="49" t="s">
        <v>1645</v>
      </c>
      <c r="P574" s="49" t="s">
        <v>2129</v>
      </c>
      <c r="Q574" s="50" t="s">
        <v>736</v>
      </c>
      <c r="R574" s="57"/>
      <c r="S574" s="49" t="s">
        <v>68</v>
      </c>
      <c r="T574" s="49" t="s">
        <v>69</v>
      </c>
      <c r="U574" s="49" t="s">
        <v>79</v>
      </c>
      <c r="V574" s="49" t="s">
        <v>1452</v>
      </c>
      <c r="W574" s="49" t="s">
        <v>1716</v>
      </c>
      <c r="X574" s="54" t="s">
        <v>58</v>
      </c>
      <c r="Y574" s="49">
        <v>45371.660902778</v>
      </c>
      <c r="Z574" s="49" t="s">
        <v>59</v>
      </c>
      <c r="AA574" s="54" t="s">
        <v>74</v>
      </c>
      <c r="AB574" s="54"/>
      <c r="AC574" s="49" t="s">
        <v>75</v>
      </c>
      <c r="AD574" s="55" t="s">
        <v>75</v>
      </c>
    </row>
    <row r="575" spans="1:30" s="58" customFormat="1" ht="57" hidden="1" customHeight="1" x14ac:dyDescent="0.25">
      <c r="A575" s="54">
        <f>+SUBTOTAL(3,$B$11:B575)</f>
        <v>0</v>
      </c>
      <c r="B575" s="55" t="s">
        <v>42</v>
      </c>
      <c r="C575" s="54" t="s">
        <v>43</v>
      </c>
      <c r="D575" s="54" t="s">
        <v>44</v>
      </c>
      <c r="E575" s="54" t="s">
        <v>45</v>
      </c>
      <c r="F575" s="56" t="s">
        <v>2008</v>
      </c>
      <c r="G575" s="48">
        <v>45369.536111111112</v>
      </c>
      <c r="H575" s="56" t="s">
        <v>2008</v>
      </c>
      <c r="I575" s="48">
        <v>45369.536111111112</v>
      </c>
      <c r="J575" s="56" t="s">
        <v>2008</v>
      </c>
      <c r="K575" s="48">
        <v>45369.536111111112</v>
      </c>
      <c r="L575" s="100" t="s">
        <v>2290</v>
      </c>
      <c r="M575" s="55" t="s">
        <v>48</v>
      </c>
      <c r="N575" s="49" t="s">
        <v>756</v>
      </c>
      <c r="O575" s="49" t="s">
        <v>2126</v>
      </c>
      <c r="P575" s="49" t="s">
        <v>2131</v>
      </c>
      <c r="Q575" s="50" t="s">
        <v>736</v>
      </c>
      <c r="R575" s="57"/>
      <c r="S575" s="49" t="s">
        <v>68</v>
      </c>
      <c r="T575" s="49" t="s">
        <v>69</v>
      </c>
      <c r="U575" s="49" t="s">
        <v>461</v>
      </c>
      <c r="V575" s="49" t="s">
        <v>80</v>
      </c>
      <c r="W575" s="49" t="s">
        <v>81</v>
      </c>
      <c r="X575" s="54" t="s">
        <v>58</v>
      </c>
      <c r="Y575" s="49"/>
      <c r="Z575" s="49" t="s">
        <v>59</v>
      </c>
      <c r="AA575" s="54" t="s">
        <v>74</v>
      </c>
      <c r="AB575" s="54"/>
      <c r="AC575" s="49" t="s">
        <v>117</v>
      </c>
      <c r="AD575" s="54" t="s">
        <v>117</v>
      </c>
    </row>
    <row r="576" spans="1:30" s="58" customFormat="1" ht="57" hidden="1" customHeight="1" x14ac:dyDescent="0.25">
      <c r="A576" s="54">
        <f>+SUBTOTAL(3,$B$11:B576)</f>
        <v>0</v>
      </c>
      <c r="B576" s="55" t="s">
        <v>42</v>
      </c>
      <c r="C576" s="54" t="s">
        <v>43</v>
      </c>
      <c r="D576" s="54" t="s">
        <v>44</v>
      </c>
      <c r="E576" s="54" t="s">
        <v>45</v>
      </c>
      <c r="F576" s="56" t="s">
        <v>2009</v>
      </c>
      <c r="G576" s="48">
        <v>45370.488888888889</v>
      </c>
      <c r="H576" s="56" t="s">
        <v>2009</v>
      </c>
      <c r="I576" s="48">
        <v>45370.488888888889</v>
      </c>
      <c r="J576" s="56" t="s">
        <v>2009</v>
      </c>
      <c r="K576" s="48">
        <v>45370.488888888889</v>
      </c>
      <c r="L576" s="100" t="s">
        <v>2295</v>
      </c>
      <c r="M576" s="55" t="s">
        <v>111</v>
      </c>
      <c r="N576" s="49" t="s">
        <v>261</v>
      </c>
      <c r="O576" s="49" t="s">
        <v>2132</v>
      </c>
      <c r="P576" s="49" t="s">
        <v>802</v>
      </c>
      <c r="Q576" s="50" t="s">
        <v>52</v>
      </c>
      <c r="R576" s="57"/>
      <c r="S576" s="49" t="s">
        <v>68</v>
      </c>
      <c r="T576" s="49" t="s">
        <v>96</v>
      </c>
      <c r="U576" s="49" t="s">
        <v>97</v>
      </c>
      <c r="V576" s="49" t="s">
        <v>98</v>
      </c>
      <c r="W576" s="49" t="s">
        <v>99</v>
      </c>
      <c r="X576" s="54" t="s">
        <v>58</v>
      </c>
      <c r="Y576" s="49">
        <v>45380.480254629998</v>
      </c>
      <c r="Z576" s="49" t="s">
        <v>59</v>
      </c>
      <c r="AA576" s="54" t="s">
        <v>74</v>
      </c>
      <c r="AB576" s="54"/>
      <c r="AC576" s="49" t="s">
        <v>75</v>
      </c>
      <c r="AD576" s="55" t="s">
        <v>75</v>
      </c>
    </row>
    <row r="577" spans="1:31" s="58" customFormat="1" ht="57" hidden="1" customHeight="1" x14ac:dyDescent="0.25">
      <c r="A577" s="54">
        <f>+SUBTOTAL(3,$B$11:B577)</f>
        <v>0</v>
      </c>
      <c r="B577" s="55" t="s">
        <v>42</v>
      </c>
      <c r="C577" s="54" t="s">
        <v>43</v>
      </c>
      <c r="D577" s="54" t="s">
        <v>44</v>
      </c>
      <c r="E577" s="54" t="s">
        <v>45</v>
      </c>
      <c r="F577" s="56" t="s">
        <v>2010</v>
      </c>
      <c r="G577" s="48">
        <v>45359.951388888891</v>
      </c>
      <c r="H577" s="56" t="s">
        <v>2010</v>
      </c>
      <c r="I577" s="48">
        <v>45359.951388888891</v>
      </c>
      <c r="J577" s="56" t="s">
        <v>2010</v>
      </c>
      <c r="K577" s="48">
        <v>45359.951388888891</v>
      </c>
      <c r="L577" s="100" t="s">
        <v>2296</v>
      </c>
      <c r="M577" s="55" t="s">
        <v>48</v>
      </c>
      <c r="N577" s="49" t="s">
        <v>756</v>
      </c>
      <c r="O577" s="49" t="s">
        <v>2065</v>
      </c>
      <c r="P577" s="49" t="s">
        <v>1354</v>
      </c>
      <c r="Q577" s="50" t="s">
        <v>759</v>
      </c>
      <c r="R577" s="57"/>
      <c r="S577" s="49" t="s">
        <v>68</v>
      </c>
      <c r="T577" s="49" t="s">
        <v>69</v>
      </c>
      <c r="U577" s="49" t="s">
        <v>327</v>
      </c>
      <c r="V577" s="49" t="s">
        <v>80</v>
      </c>
      <c r="W577" s="49" t="s">
        <v>81</v>
      </c>
      <c r="X577" s="54" t="s">
        <v>58</v>
      </c>
      <c r="Y577" s="49">
        <v>45369.394189815001</v>
      </c>
      <c r="Z577" s="49" t="s">
        <v>59</v>
      </c>
      <c r="AA577" s="54" t="s">
        <v>74</v>
      </c>
      <c r="AB577" s="54"/>
      <c r="AC577" s="49" t="s">
        <v>117</v>
      </c>
      <c r="AD577" s="55" t="s">
        <v>117</v>
      </c>
    </row>
    <row r="578" spans="1:31" s="58" customFormat="1" ht="57" hidden="1" customHeight="1" x14ac:dyDescent="0.25">
      <c r="A578" s="54">
        <f>+SUBTOTAL(3,$B$11:B578)</f>
        <v>0</v>
      </c>
      <c r="B578" s="55" t="s">
        <v>42</v>
      </c>
      <c r="C578" s="54" t="s">
        <v>43</v>
      </c>
      <c r="D578" s="54" t="s">
        <v>44</v>
      </c>
      <c r="E578" s="54" t="s">
        <v>45</v>
      </c>
      <c r="F578" s="56" t="s">
        <v>2011</v>
      </c>
      <c r="G578" s="48">
        <v>45366.46875</v>
      </c>
      <c r="H578" s="56" t="s">
        <v>2011</v>
      </c>
      <c r="I578" s="48">
        <v>45366.46875</v>
      </c>
      <c r="J578" s="56" t="s">
        <v>2011</v>
      </c>
      <c r="K578" s="48">
        <v>45366.46875</v>
      </c>
      <c r="L578" s="100" t="s">
        <v>2296</v>
      </c>
      <c r="M578" s="55" t="s">
        <v>48</v>
      </c>
      <c r="N578" s="49" t="s">
        <v>756</v>
      </c>
      <c r="O578" s="49" t="s">
        <v>2065</v>
      </c>
      <c r="P578" s="49" t="s">
        <v>1354</v>
      </c>
      <c r="Q578" s="50" t="s">
        <v>759</v>
      </c>
      <c r="R578" s="57"/>
      <c r="S578" s="49" t="s">
        <v>68</v>
      </c>
      <c r="T578" s="49" t="s">
        <v>69</v>
      </c>
      <c r="U578" s="49" t="s">
        <v>327</v>
      </c>
      <c r="V578" s="49" t="s">
        <v>80</v>
      </c>
      <c r="W578" s="49" t="s">
        <v>81</v>
      </c>
      <c r="X578" s="54" t="s">
        <v>58</v>
      </c>
      <c r="Y578" s="49">
        <v>45369.517731480999</v>
      </c>
      <c r="Z578" s="49" t="s">
        <v>59</v>
      </c>
      <c r="AA578" s="54" t="s">
        <v>74</v>
      </c>
      <c r="AB578" s="54"/>
      <c r="AC578" s="49" t="s">
        <v>82</v>
      </c>
      <c r="AD578" s="55" t="s">
        <v>82</v>
      </c>
    </row>
    <row r="579" spans="1:31" s="58" customFormat="1" ht="57" hidden="1" customHeight="1" x14ac:dyDescent="0.25">
      <c r="A579" s="54">
        <f>+SUBTOTAL(3,$B$11:B579)</f>
        <v>0</v>
      </c>
      <c r="B579" s="55" t="s">
        <v>42</v>
      </c>
      <c r="C579" s="54" t="s">
        <v>43</v>
      </c>
      <c r="D579" s="54" t="s">
        <v>44</v>
      </c>
      <c r="E579" s="54" t="s">
        <v>45</v>
      </c>
      <c r="F579" s="56" t="s">
        <v>2012</v>
      </c>
      <c r="G579" s="48">
        <v>45356.620833333334</v>
      </c>
      <c r="H579" s="56" t="s">
        <v>2012</v>
      </c>
      <c r="I579" s="48">
        <v>45356.620833333334</v>
      </c>
      <c r="J579" s="56" t="s">
        <v>2012</v>
      </c>
      <c r="K579" s="48">
        <v>45356.620833333334</v>
      </c>
      <c r="L579" s="100" t="s">
        <v>2203</v>
      </c>
      <c r="M579" s="55" t="s">
        <v>48</v>
      </c>
      <c r="N579" s="49" t="s">
        <v>756</v>
      </c>
      <c r="O579" s="49" t="s">
        <v>2065</v>
      </c>
      <c r="P579" s="49" t="s">
        <v>2066</v>
      </c>
      <c r="Q579" s="50" t="s">
        <v>759</v>
      </c>
      <c r="R579" s="57"/>
      <c r="S579" s="49" t="s">
        <v>68</v>
      </c>
      <c r="T579" s="49" t="s">
        <v>125</v>
      </c>
      <c r="U579" s="49" t="s">
        <v>126</v>
      </c>
      <c r="V579" s="49" t="s">
        <v>80</v>
      </c>
      <c r="W579" s="49" t="s">
        <v>81</v>
      </c>
      <c r="X579" s="54" t="s">
        <v>58</v>
      </c>
      <c r="Y579" s="49">
        <v>45362.510682870001</v>
      </c>
      <c r="Z579" s="49" t="s">
        <v>59</v>
      </c>
      <c r="AA579" s="54" t="s">
        <v>74</v>
      </c>
      <c r="AB579" s="54"/>
      <c r="AC579" s="49" t="s">
        <v>82</v>
      </c>
      <c r="AD579" s="55" t="s">
        <v>82</v>
      </c>
    </row>
    <row r="580" spans="1:31" s="58" customFormat="1" ht="57" hidden="1" customHeight="1" x14ac:dyDescent="0.25">
      <c r="A580" s="54">
        <f>+SUBTOTAL(3,$B$11:B580)</f>
        <v>0</v>
      </c>
      <c r="B580" s="55" t="s">
        <v>42</v>
      </c>
      <c r="C580" s="54" t="s">
        <v>43</v>
      </c>
      <c r="D580" s="54" t="s">
        <v>44</v>
      </c>
      <c r="E580" s="54" t="s">
        <v>45</v>
      </c>
      <c r="F580" s="56" t="s">
        <v>2013</v>
      </c>
      <c r="G580" s="48">
        <v>45363.73333333333</v>
      </c>
      <c r="H580" s="56" t="s">
        <v>2013</v>
      </c>
      <c r="I580" s="48">
        <v>45363.73333333333</v>
      </c>
      <c r="J580" s="56" t="s">
        <v>2013</v>
      </c>
      <c r="K580" s="48">
        <v>45363.73333333333</v>
      </c>
      <c r="L580" s="100" t="s">
        <v>2297</v>
      </c>
      <c r="M580" s="55" t="s">
        <v>111</v>
      </c>
      <c r="N580" s="49" t="s">
        <v>756</v>
      </c>
      <c r="O580" s="49" t="s">
        <v>1412</v>
      </c>
      <c r="P580" s="49" t="s">
        <v>2133</v>
      </c>
      <c r="Q580" s="50" t="s">
        <v>759</v>
      </c>
      <c r="R580" s="57"/>
      <c r="S580" s="49" t="s">
        <v>68</v>
      </c>
      <c r="T580" s="49" t="s">
        <v>96</v>
      </c>
      <c r="U580" s="49" t="s">
        <v>97</v>
      </c>
      <c r="V580" s="49" t="s">
        <v>98</v>
      </c>
      <c r="W580" s="49" t="s">
        <v>99</v>
      </c>
      <c r="X580" s="54" t="s">
        <v>58</v>
      </c>
      <c r="Y580" s="49">
        <v>45369.507777778002</v>
      </c>
      <c r="Z580" s="49" t="s">
        <v>59</v>
      </c>
      <c r="AA580" s="54" t="s">
        <v>74</v>
      </c>
      <c r="AB580" s="54"/>
      <c r="AC580" s="49" t="s">
        <v>117</v>
      </c>
      <c r="AD580" s="55" t="s">
        <v>117</v>
      </c>
    </row>
    <row r="581" spans="1:31" s="58" customFormat="1" ht="57" hidden="1" customHeight="1" x14ac:dyDescent="0.25">
      <c r="A581" s="54">
        <f>+SUBTOTAL(3,$B$11:B581)</f>
        <v>0</v>
      </c>
      <c r="B581" s="55" t="s">
        <v>42</v>
      </c>
      <c r="C581" s="54" t="s">
        <v>43</v>
      </c>
      <c r="D581" s="54" t="s">
        <v>44</v>
      </c>
      <c r="E581" s="54" t="s">
        <v>45</v>
      </c>
      <c r="F581" s="56" t="s">
        <v>2014</v>
      </c>
      <c r="G581" s="48">
        <v>45362.411805555559</v>
      </c>
      <c r="H581" s="56" t="s">
        <v>2014</v>
      </c>
      <c r="I581" s="48">
        <v>45362.411805555559</v>
      </c>
      <c r="J581" s="56" t="s">
        <v>2014</v>
      </c>
      <c r="K581" s="48">
        <v>45362.411805555559</v>
      </c>
      <c r="L581" s="100" t="s">
        <v>2298</v>
      </c>
      <c r="M581" s="55" t="s">
        <v>48</v>
      </c>
      <c r="N581" s="49" t="s">
        <v>756</v>
      </c>
      <c r="O581" s="49" t="s">
        <v>1412</v>
      </c>
      <c r="P581" s="49" t="s">
        <v>2074</v>
      </c>
      <c r="Q581" s="50" t="s">
        <v>759</v>
      </c>
      <c r="R581" s="57"/>
      <c r="S581" s="49" t="s">
        <v>68</v>
      </c>
      <c r="T581" s="49" t="s">
        <v>161</v>
      </c>
      <c r="U581" s="49" t="s">
        <v>2152</v>
      </c>
      <c r="V581" s="49" t="s">
        <v>80</v>
      </c>
      <c r="W581" s="49" t="s">
        <v>81</v>
      </c>
      <c r="X581" s="54" t="s">
        <v>58</v>
      </c>
      <c r="Y581" s="49">
        <v>45365.429756944002</v>
      </c>
      <c r="Z581" s="49" t="s">
        <v>59</v>
      </c>
      <c r="AA581" s="54" t="s">
        <v>74</v>
      </c>
      <c r="AB581" s="54"/>
      <c r="AC581" s="49" t="s">
        <v>82</v>
      </c>
      <c r="AD581" s="55" t="s">
        <v>82</v>
      </c>
    </row>
    <row r="582" spans="1:31" s="58" customFormat="1" ht="57" hidden="1" customHeight="1" x14ac:dyDescent="0.25">
      <c r="A582" s="54">
        <f>+SUBTOTAL(3,$B$11:B582)</f>
        <v>0</v>
      </c>
      <c r="B582" s="55" t="s">
        <v>42</v>
      </c>
      <c r="C582" s="54" t="s">
        <v>43</v>
      </c>
      <c r="D582" s="54" t="s">
        <v>44</v>
      </c>
      <c r="E582" s="54" t="s">
        <v>45</v>
      </c>
      <c r="F582" s="56" t="s">
        <v>2015</v>
      </c>
      <c r="G582" s="48">
        <v>45359.94027777778</v>
      </c>
      <c r="H582" s="56" t="s">
        <v>2015</v>
      </c>
      <c r="I582" s="48">
        <v>45359.94027777778</v>
      </c>
      <c r="J582" s="56" t="s">
        <v>2015</v>
      </c>
      <c r="K582" s="48">
        <v>45359.94027777778</v>
      </c>
      <c r="L582" s="100" t="s">
        <v>2299</v>
      </c>
      <c r="M582" s="55" t="s">
        <v>48</v>
      </c>
      <c r="N582" s="49" t="s">
        <v>756</v>
      </c>
      <c r="O582" s="49" t="s">
        <v>2134</v>
      </c>
      <c r="P582" s="49" t="s">
        <v>1318</v>
      </c>
      <c r="Q582" s="50" t="s">
        <v>759</v>
      </c>
      <c r="R582" s="57"/>
      <c r="S582" s="49" t="s">
        <v>68</v>
      </c>
      <c r="T582" s="49" t="s">
        <v>125</v>
      </c>
      <c r="U582" s="49" t="s">
        <v>224</v>
      </c>
      <c r="V582" s="49" t="s">
        <v>80</v>
      </c>
      <c r="W582" s="49" t="s">
        <v>81</v>
      </c>
      <c r="X582" s="54" t="s">
        <v>58</v>
      </c>
      <c r="Y582" s="49">
        <v>45365.756909721997</v>
      </c>
      <c r="Z582" s="49" t="s">
        <v>59</v>
      </c>
      <c r="AA582" s="54" t="s">
        <v>74</v>
      </c>
      <c r="AB582" s="54"/>
      <c r="AC582" s="49" t="s">
        <v>117</v>
      </c>
      <c r="AD582" s="55" t="s">
        <v>117</v>
      </c>
    </row>
    <row r="583" spans="1:31" s="58" customFormat="1" ht="57" hidden="1" customHeight="1" x14ac:dyDescent="0.25">
      <c r="A583" s="54">
        <f>+SUBTOTAL(3,$B$11:B583)</f>
        <v>0</v>
      </c>
      <c r="B583" s="55" t="s">
        <v>42</v>
      </c>
      <c r="C583" s="54" t="s">
        <v>43</v>
      </c>
      <c r="D583" s="54" t="s">
        <v>44</v>
      </c>
      <c r="E583" s="54" t="s">
        <v>45</v>
      </c>
      <c r="F583" s="56" t="s">
        <v>2016</v>
      </c>
      <c r="G583" s="48">
        <v>45376.924305555556</v>
      </c>
      <c r="H583" s="56" t="s">
        <v>2016</v>
      </c>
      <c r="I583" s="48">
        <v>45376.924305555556</v>
      </c>
      <c r="J583" s="56" t="s">
        <v>2016</v>
      </c>
      <c r="K583" s="48">
        <v>45376.924305555556</v>
      </c>
      <c r="L583" s="100" t="s">
        <v>2300</v>
      </c>
      <c r="M583" s="55" t="s">
        <v>48</v>
      </c>
      <c r="N583" s="49" t="s">
        <v>756</v>
      </c>
      <c r="O583" s="49" t="s">
        <v>1412</v>
      </c>
      <c r="P583" s="49" t="s">
        <v>2135</v>
      </c>
      <c r="Q583" s="50" t="s">
        <v>759</v>
      </c>
      <c r="R583" s="57"/>
      <c r="S583" s="49" t="s">
        <v>68</v>
      </c>
      <c r="T583" s="49" t="s">
        <v>96</v>
      </c>
      <c r="U583" s="49" t="s">
        <v>97</v>
      </c>
      <c r="V583" s="49" t="s">
        <v>98</v>
      </c>
      <c r="W583" s="49" t="s">
        <v>99</v>
      </c>
      <c r="X583" s="54" t="s">
        <v>58</v>
      </c>
      <c r="Y583" s="49">
        <v>45378.546770833003</v>
      </c>
      <c r="Z583" s="49" t="s">
        <v>59</v>
      </c>
      <c r="AA583" s="54" t="s">
        <v>74</v>
      </c>
      <c r="AB583" s="54"/>
      <c r="AC583" s="49" t="s">
        <v>117</v>
      </c>
      <c r="AD583" s="55" t="s">
        <v>117</v>
      </c>
    </row>
    <row r="584" spans="1:31" s="58" customFormat="1" ht="57" hidden="1" customHeight="1" x14ac:dyDescent="0.25">
      <c r="A584" s="54">
        <f>+SUBTOTAL(3,$B$11:B584)</f>
        <v>0</v>
      </c>
      <c r="B584" s="55" t="s">
        <v>42</v>
      </c>
      <c r="C584" s="54" t="s">
        <v>43</v>
      </c>
      <c r="D584" s="54" t="s">
        <v>44</v>
      </c>
      <c r="E584" s="54" t="s">
        <v>45</v>
      </c>
      <c r="F584" s="56" t="s">
        <v>2017</v>
      </c>
      <c r="G584" s="48">
        <v>45370.138888888891</v>
      </c>
      <c r="H584" s="56" t="s">
        <v>2017</v>
      </c>
      <c r="I584" s="48">
        <v>45370.138888888891</v>
      </c>
      <c r="J584" s="56" t="s">
        <v>2017</v>
      </c>
      <c r="K584" s="48">
        <v>45370.138888888891</v>
      </c>
      <c r="L584" s="100" t="s">
        <v>2301</v>
      </c>
      <c r="M584" s="55" t="s">
        <v>48</v>
      </c>
      <c r="N584" s="49" t="s">
        <v>756</v>
      </c>
      <c r="O584" s="49" t="s">
        <v>2136</v>
      </c>
      <c r="P584" s="49" t="s">
        <v>1343</v>
      </c>
      <c r="Q584" s="50" t="s">
        <v>759</v>
      </c>
      <c r="R584" s="57"/>
      <c r="S584" s="49" t="s">
        <v>68</v>
      </c>
      <c r="T584" s="49" t="s">
        <v>125</v>
      </c>
      <c r="U584" s="49" t="s">
        <v>224</v>
      </c>
      <c r="V584" s="49" t="s">
        <v>80</v>
      </c>
      <c r="W584" s="49" t="s">
        <v>81</v>
      </c>
      <c r="X584" s="54" t="s">
        <v>58</v>
      </c>
      <c r="Y584" s="49">
        <v>45379.635370370001</v>
      </c>
      <c r="Z584" s="49" t="s">
        <v>59</v>
      </c>
      <c r="AA584" s="54" t="s">
        <v>74</v>
      </c>
      <c r="AB584" s="54"/>
      <c r="AC584" s="49" t="s">
        <v>82</v>
      </c>
      <c r="AD584" s="55" t="s">
        <v>82</v>
      </c>
    </row>
    <row r="585" spans="1:31" s="58" customFormat="1" ht="57" hidden="1" customHeight="1" x14ac:dyDescent="0.25">
      <c r="A585" s="54">
        <f>+SUBTOTAL(3,$B$11:B585)</f>
        <v>0</v>
      </c>
      <c r="B585" s="55" t="s">
        <v>42</v>
      </c>
      <c r="C585" s="54" t="s">
        <v>43</v>
      </c>
      <c r="D585" s="54" t="s">
        <v>44</v>
      </c>
      <c r="E585" s="54" t="s">
        <v>45</v>
      </c>
      <c r="F585" s="56" t="s">
        <v>2018</v>
      </c>
      <c r="G585" s="48">
        <v>45377.896527777775</v>
      </c>
      <c r="H585" s="56" t="s">
        <v>2018</v>
      </c>
      <c r="I585" s="48">
        <v>45377.896527777775</v>
      </c>
      <c r="J585" s="56" t="s">
        <v>2018</v>
      </c>
      <c r="K585" s="48">
        <v>45377.896527777775</v>
      </c>
      <c r="L585" s="100" t="s">
        <v>2302</v>
      </c>
      <c r="M585" s="55" t="s">
        <v>48</v>
      </c>
      <c r="N585" s="49" t="s">
        <v>379</v>
      </c>
      <c r="O585" s="49" t="s">
        <v>438</v>
      </c>
      <c r="P585" s="49" t="s">
        <v>1325</v>
      </c>
      <c r="Q585" s="50" t="s">
        <v>2141</v>
      </c>
      <c r="R585" s="57"/>
      <c r="S585" s="49" t="s">
        <v>68</v>
      </c>
      <c r="T585" s="49" t="s">
        <v>156</v>
      </c>
      <c r="U585" s="49" t="s">
        <v>157</v>
      </c>
      <c r="V585" s="49" t="s">
        <v>1449</v>
      </c>
      <c r="W585" s="49" t="s">
        <v>81</v>
      </c>
      <c r="X585" s="54" t="s">
        <v>58</v>
      </c>
      <c r="Y585" s="49"/>
      <c r="Z585" s="49" t="s">
        <v>59</v>
      </c>
      <c r="AA585" s="54" t="s">
        <v>187</v>
      </c>
      <c r="AB585" s="54"/>
      <c r="AC585" s="49" t="s">
        <v>117</v>
      </c>
      <c r="AD585" s="49" t="s">
        <v>117</v>
      </c>
    </row>
    <row r="586" spans="1:31" s="58" customFormat="1" ht="57" hidden="1" customHeight="1" x14ac:dyDescent="0.25">
      <c r="A586" s="54">
        <f>+SUBTOTAL(3,$B$11:B586)</f>
        <v>0</v>
      </c>
      <c r="B586" s="55" t="s">
        <v>42</v>
      </c>
      <c r="C586" s="54" t="s">
        <v>43</v>
      </c>
      <c r="D586" s="54" t="s">
        <v>44</v>
      </c>
      <c r="E586" s="54" t="s">
        <v>45</v>
      </c>
      <c r="F586" s="56" t="s">
        <v>2019</v>
      </c>
      <c r="G586" s="48">
        <v>45364.517361111109</v>
      </c>
      <c r="H586" s="56" t="s">
        <v>2019</v>
      </c>
      <c r="I586" s="48">
        <v>45364.517361111109</v>
      </c>
      <c r="J586" s="56" t="s">
        <v>2019</v>
      </c>
      <c r="K586" s="48">
        <v>45364.517361111109</v>
      </c>
      <c r="L586" s="100" t="s">
        <v>2303</v>
      </c>
      <c r="M586" s="55" t="s">
        <v>111</v>
      </c>
      <c r="N586" s="49" t="s">
        <v>303</v>
      </c>
      <c r="O586" s="49" t="s">
        <v>774</v>
      </c>
      <c r="P586" s="49" t="s">
        <v>1343</v>
      </c>
      <c r="Q586" s="50" t="s">
        <v>635</v>
      </c>
      <c r="R586" s="57"/>
      <c r="S586" s="49" t="s">
        <v>68</v>
      </c>
      <c r="T586" s="49" t="s">
        <v>96</v>
      </c>
      <c r="U586" s="49" t="s">
        <v>97</v>
      </c>
      <c r="V586" s="49" t="s">
        <v>98</v>
      </c>
      <c r="W586" s="49" t="s">
        <v>99</v>
      </c>
      <c r="X586" s="54" t="s">
        <v>58</v>
      </c>
      <c r="Y586" s="49">
        <v>45371.442824074002</v>
      </c>
      <c r="Z586" s="49" t="s">
        <v>59</v>
      </c>
      <c r="AA586" s="54" t="s">
        <v>74</v>
      </c>
      <c r="AB586" s="54"/>
      <c r="AC586" s="55" t="s">
        <v>82</v>
      </c>
      <c r="AD586" s="55" t="s">
        <v>82</v>
      </c>
    </row>
    <row r="587" spans="1:31" s="58" customFormat="1" ht="57" hidden="1" customHeight="1" x14ac:dyDescent="0.25">
      <c r="A587" s="54">
        <f>+SUBTOTAL(3,$B$11:B587)</f>
        <v>0</v>
      </c>
      <c r="B587" s="55" t="s">
        <v>42</v>
      </c>
      <c r="C587" s="54" t="s">
        <v>43</v>
      </c>
      <c r="D587" s="54" t="s">
        <v>44</v>
      </c>
      <c r="E587" s="54" t="s">
        <v>45</v>
      </c>
      <c r="F587" s="56" t="s">
        <v>2020</v>
      </c>
      <c r="G587" s="48">
        <v>45376.407638888886</v>
      </c>
      <c r="H587" s="56" t="s">
        <v>2020</v>
      </c>
      <c r="I587" s="48">
        <v>45376.407638888886</v>
      </c>
      <c r="J587" s="56" t="s">
        <v>2020</v>
      </c>
      <c r="K587" s="48">
        <v>45376.407638888886</v>
      </c>
      <c r="L587" s="100" t="s">
        <v>2304</v>
      </c>
      <c r="M587" s="55" t="s">
        <v>48</v>
      </c>
      <c r="N587" s="49" t="s">
        <v>303</v>
      </c>
      <c r="O587" s="49" t="s">
        <v>304</v>
      </c>
      <c r="P587" s="49" t="s">
        <v>2120</v>
      </c>
      <c r="Q587" s="50" t="s">
        <v>635</v>
      </c>
      <c r="R587" s="57"/>
      <c r="S587" s="49" t="s">
        <v>68</v>
      </c>
      <c r="T587" s="49" t="s">
        <v>96</v>
      </c>
      <c r="U587" s="49" t="s">
        <v>97</v>
      </c>
      <c r="V587" s="49" t="s">
        <v>98</v>
      </c>
      <c r="W587" s="49" t="s">
        <v>99</v>
      </c>
      <c r="X587" s="54" t="s">
        <v>58</v>
      </c>
      <c r="Y587" s="49">
        <v>45377.708587963003</v>
      </c>
      <c r="Z587" s="49" t="s">
        <v>59</v>
      </c>
      <c r="AA587" s="54" t="s">
        <v>74</v>
      </c>
      <c r="AB587" s="54"/>
      <c r="AC587" s="55" t="s">
        <v>82</v>
      </c>
      <c r="AD587" s="55" t="s">
        <v>82</v>
      </c>
    </row>
    <row r="588" spans="1:31" s="58" customFormat="1" ht="57" hidden="1" customHeight="1" x14ac:dyDescent="0.25">
      <c r="A588" s="54">
        <f>+SUBTOTAL(3,$B$11:B588)</f>
        <v>0</v>
      </c>
      <c r="B588" s="55" t="s">
        <v>42</v>
      </c>
      <c r="C588" s="54" t="s">
        <v>43</v>
      </c>
      <c r="D588" s="54" t="s">
        <v>44</v>
      </c>
      <c r="E588" s="54" t="s">
        <v>45</v>
      </c>
      <c r="F588" s="56" t="s">
        <v>2311</v>
      </c>
      <c r="G588" s="48">
        <v>45453.706134259002</v>
      </c>
      <c r="H588" s="56" t="s">
        <v>2311</v>
      </c>
      <c r="I588" s="48">
        <v>45453.706134259002</v>
      </c>
      <c r="J588" s="56" t="s">
        <v>2311</v>
      </c>
      <c r="K588" s="48">
        <v>45453.706134259002</v>
      </c>
      <c r="L588" s="100" t="s">
        <v>2893</v>
      </c>
      <c r="M588" s="55" t="s">
        <v>48</v>
      </c>
      <c r="N588" s="49" t="s">
        <v>197</v>
      </c>
      <c r="O588" s="49" t="s">
        <v>198</v>
      </c>
      <c r="P588" s="49" t="s">
        <v>1334</v>
      </c>
      <c r="Q588" s="50" t="s">
        <v>239</v>
      </c>
      <c r="R588" s="57"/>
      <c r="S588" s="49" t="s">
        <v>68</v>
      </c>
      <c r="T588" s="49" t="s">
        <v>321</v>
      </c>
      <c r="U588" s="49" t="s">
        <v>530</v>
      </c>
      <c r="V588" s="49" t="s">
        <v>71</v>
      </c>
      <c r="W588" s="49" t="s">
        <v>72</v>
      </c>
      <c r="X588" s="54" t="s">
        <v>58</v>
      </c>
      <c r="Y588" s="49"/>
      <c r="Z588" s="49"/>
      <c r="AA588" s="54"/>
      <c r="AB588" s="54"/>
      <c r="AC588" s="55" t="s">
        <v>117</v>
      </c>
      <c r="AD588" s="55" t="s">
        <v>117</v>
      </c>
    </row>
    <row r="589" spans="1:31" s="58" customFormat="1" ht="57" hidden="1" customHeight="1" x14ac:dyDescent="0.25">
      <c r="A589" s="54">
        <f>+SUBTOTAL(3,$B$11:B589)</f>
        <v>0</v>
      </c>
      <c r="B589" s="55" t="s">
        <v>42</v>
      </c>
      <c r="C589" s="54" t="s">
        <v>43</v>
      </c>
      <c r="D589" s="54" t="s">
        <v>44</v>
      </c>
      <c r="E589" s="54" t="s">
        <v>45</v>
      </c>
      <c r="F589" s="56" t="s">
        <v>2310</v>
      </c>
      <c r="G589" s="48">
        <v>45434.435821758998</v>
      </c>
      <c r="H589" s="56" t="s">
        <v>2310</v>
      </c>
      <c r="I589" s="48">
        <v>45434.435821758998</v>
      </c>
      <c r="J589" s="56" t="s">
        <v>2310</v>
      </c>
      <c r="K589" s="48">
        <v>45434.435821758998</v>
      </c>
      <c r="L589" s="100" t="s">
        <v>2892</v>
      </c>
      <c r="M589" s="55" t="s">
        <v>48</v>
      </c>
      <c r="N589" s="49" t="s">
        <v>141</v>
      </c>
      <c r="O589" s="49" t="s">
        <v>142</v>
      </c>
      <c r="P589" s="49" t="s">
        <v>3305</v>
      </c>
      <c r="Q589" s="50" t="s">
        <v>3528</v>
      </c>
      <c r="R589" s="57"/>
      <c r="S589" s="49" t="s">
        <v>1430</v>
      </c>
      <c r="T589" s="49" t="s">
        <v>1431</v>
      </c>
      <c r="U589" s="49" t="s">
        <v>3271</v>
      </c>
      <c r="V589" s="49" t="s">
        <v>98</v>
      </c>
      <c r="W589" s="49" t="s">
        <v>99</v>
      </c>
      <c r="X589" s="54" t="s">
        <v>58</v>
      </c>
      <c r="Y589" s="49"/>
      <c r="Z589" s="49"/>
      <c r="AA589" s="54"/>
      <c r="AB589" s="54"/>
      <c r="AC589" s="55" t="s">
        <v>117</v>
      </c>
      <c r="AD589" s="55" t="s">
        <v>117</v>
      </c>
    </row>
    <row r="590" spans="1:31" s="58" customFormat="1" ht="57" hidden="1" customHeight="1" x14ac:dyDescent="0.25">
      <c r="A590" s="54">
        <f>+SUBTOTAL(3,$B$11:B590)</f>
        <v>0</v>
      </c>
      <c r="B590" s="55" t="s">
        <v>42</v>
      </c>
      <c r="C590" s="54" t="s">
        <v>43</v>
      </c>
      <c r="D590" s="54" t="s">
        <v>44</v>
      </c>
      <c r="E590" s="54" t="s">
        <v>45</v>
      </c>
      <c r="F590" s="56" t="s">
        <v>2312</v>
      </c>
      <c r="G590" s="48">
        <v>45401.484837962998</v>
      </c>
      <c r="H590" s="56" t="s">
        <v>2312</v>
      </c>
      <c r="I590" s="48">
        <v>45401.484837962998</v>
      </c>
      <c r="J590" s="56" t="s">
        <v>2312</v>
      </c>
      <c r="K590" s="48">
        <v>45401.484837962998</v>
      </c>
      <c r="L590" s="100" t="s">
        <v>2894</v>
      </c>
      <c r="M590" s="55" t="s">
        <v>48</v>
      </c>
      <c r="N590" s="49" t="s">
        <v>197</v>
      </c>
      <c r="O590" s="49" t="s">
        <v>289</v>
      </c>
      <c r="P590" s="49" t="s">
        <v>3306</v>
      </c>
      <c r="Q590" s="50" t="s">
        <v>239</v>
      </c>
      <c r="R590" s="57"/>
      <c r="S590" s="49" t="s">
        <v>68</v>
      </c>
      <c r="T590" s="49" t="s">
        <v>96</v>
      </c>
      <c r="U590" s="49" t="s">
        <v>97</v>
      </c>
      <c r="V590" s="49" t="s">
        <v>80</v>
      </c>
      <c r="W590" s="49" t="s">
        <v>81</v>
      </c>
      <c r="X590" s="54" t="s">
        <v>58</v>
      </c>
      <c r="Y590" s="49"/>
      <c r="Z590" s="49"/>
      <c r="AA590" s="54"/>
      <c r="AB590" s="54"/>
      <c r="AC590" s="55" t="s">
        <v>75</v>
      </c>
      <c r="AD590" s="55" t="s">
        <v>75</v>
      </c>
      <c r="AE590" s="49"/>
    </row>
    <row r="591" spans="1:31" s="58" customFormat="1" ht="57" hidden="1" customHeight="1" x14ac:dyDescent="0.25">
      <c r="A591" s="54">
        <f>+SUBTOTAL(3,$B$11:B591)</f>
        <v>0</v>
      </c>
      <c r="B591" s="55" t="s">
        <v>42</v>
      </c>
      <c r="C591" s="54" t="s">
        <v>43</v>
      </c>
      <c r="D591" s="54" t="s">
        <v>44</v>
      </c>
      <c r="E591" s="54" t="s">
        <v>45</v>
      </c>
      <c r="F591" s="56" t="s">
        <v>2319</v>
      </c>
      <c r="G591" s="48">
        <v>45385.940231481</v>
      </c>
      <c r="H591" s="56" t="s">
        <v>2319</v>
      </c>
      <c r="I591" s="48">
        <v>45385.940231481</v>
      </c>
      <c r="J591" s="56" t="s">
        <v>2319</v>
      </c>
      <c r="K591" s="48">
        <v>45385.940231481</v>
      </c>
      <c r="L591" s="100" t="s">
        <v>307</v>
      </c>
      <c r="M591" s="55" t="s">
        <v>48</v>
      </c>
      <c r="N591" s="49" t="s">
        <v>242</v>
      </c>
      <c r="O591" s="49" t="s">
        <v>308</v>
      </c>
      <c r="P591" s="49" t="s">
        <v>309</v>
      </c>
      <c r="Q591" s="50" t="s">
        <v>338</v>
      </c>
      <c r="R591" s="57"/>
      <c r="S591" s="49" t="s">
        <v>68</v>
      </c>
      <c r="T591" s="49" t="s">
        <v>156</v>
      </c>
      <c r="U591" s="49" t="s">
        <v>157</v>
      </c>
      <c r="V591" s="49" t="s">
        <v>270</v>
      </c>
      <c r="W591" s="49"/>
      <c r="X591" s="54" t="s">
        <v>58</v>
      </c>
      <c r="Y591" s="49"/>
      <c r="Z591" s="49"/>
      <c r="AA591" s="54"/>
      <c r="AB591" s="54"/>
      <c r="AC591" s="55" t="s">
        <v>61</v>
      </c>
      <c r="AD591" s="55" t="s">
        <v>61</v>
      </c>
    </row>
    <row r="592" spans="1:31" s="58" customFormat="1" ht="57" hidden="1" customHeight="1" x14ac:dyDescent="0.25">
      <c r="A592" s="54">
        <f>+SUBTOTAL(3,$B$11:B592)</f>
        <v>0</v>
      </c>
      <c r="B592" s="55" t="s">
        <v>42</v>
      </c>
      <c r="C592" s="54" t="s">
        <v>43</v>
      </c>
      <c r="D592" s="54" t="s">
        <v>44</v>
      </c>
      <c r="E592" s="54" t="s">
        <v>45</v>
      </c>
      <c r="F592" s="56" t="s">
        <v>2315</v>
      </c>
      <c r="G592" s="48">
        <v>45463.598090277999</v>
      </c>
      <c r="H592" s="56" t="s">
        <v>2315</v>
      </c>
      <c r="I592" s="48">
        <v>45463.598090277999</v>
      </c>
      <c r="J592" s="56" t="s">
        <v>2315</v>
      </c>
      <c r="K592" s="48">
        <v>45463.598090277999</v>
      </c>
      <c r="L592" s="100" t="s">
        <v>2897</v>
      </c>
      <c r="M592" s="55" t="s">
        <v>48</v>
      </c>
      <c r="N592" s="49" t="s">
        <v>197</v>
      </c>
      <c r="O592" s="49" t="s">
        <v>1304</v>
      </c>
      <c r="P592" s="49" t="s">
        <v>3308</v>
      </c>
      <c r="Q592" s="50" t="s">
        <v>239</v>
      </c>
      <c r="R592" s="57"/>
      <c r="S592" s="49" t="s">
        <v>68</v>
      </c>
      <c r="T592" s="49" t="s">
        <v>96</v>
      </c>
      <c r="U592" s="49" t="s">
        <v>2148</v>
      </c>
      <c r="V592" s="49" t="s">
        <v>80</v>
      </c>
      <c r="W592" s="49" t="s">
        <v>81</v>
      </c>
      <c r="X592" s="54" t="s">
        <v>58</v>
      </c>
      <c r="Y592" s="49"/>
      <c r="Z592" s="49"/>
      <c r="AA592" s="54"/>
      <c r="AB592" s="54"/>
      <c r="AC592" s="55" t="s">
        <v>82</v>
      </c>
      <c r="AD592" s="55" t="s">
        <v>82</v>
      </c>
    </row>
    <row r="593" spans="1:30" s="58" customFormat="1" ht="57" hidden="1" customHeight="1" x14ac:dyDescent="0.25">
      <c r="A593" s="54">
        <f>+SUBTOTAL(3,$B$11:B593)</f>
        <v>0</v>
      </c>
      <c r="B593" s="55" t="s">
        <v>42</v>
      </c>
      <c r="C593" s="54" t="s">
        <v>43</v>
      </c>
      <c r="D593" s="54" t="s">
        <v>44</v>
      </c>
      <c r="E593" s="54" t="s">
        <v>45</v>
      </c>
      <c r="F593" s="56" t="s">
        <v>2313</v>
      </c>
      <c r="G593" s="48">
        <v>45385.653645833001</v>
      </c>
      <c r="H593" s="56" t="s">
        <v>2313</v>
      </c>
      <c r="I593" s="48">
        <v>45385.653645833001</v>
      </c>
      <c r="J593" s="56" t="s">
        <v>2313</v>
      </c>
      <c r="K593" s="48">
        <v>45385.653645833001</v>
      </c>
      <c r="L593" s="100" t="s">
        <v>2895</v>
      </c>
      <c r="M593" s="55" t="s">
        <v>48</v>
      </c>
      <c r="N593" s="49" t="s">
        <v>197</v>
      </c>
      <c r="O593" s="49" t="s">
        <v>274</v>
      </c>
      <c r="P593" s="49" t="s">
        <v>3307</v>
      </c>
      <c r="Q593" s="50" t="s">
        <v>239</v>
      </c>
      <c r="R593" s="57"/>
      <c r="S593" s="49" t="s">
        <v>68</v>
      </c>
      <c r="T593" s="49" t="s">
        <v>125</v>
      </c>
      <c r="U593" s="49" t="s">
        <v>349</v>
      </c>
      <c r="V593" s="49" t="s">
        <v>80</v>
      </c>
      <c r="W593" s="49" t="s">
        <v>81</v>
      </c>
      <c r="X593" s="54" t="s">
        <v>58</v>
      </c>
      <c r="Y593" s="49"/>
      <c r="Z593" s="49"/>
      <c r="AA593" s="54"/>
      <c r="AB593" s="54"/>
      <c r="AC593" s="55" t="s">
        <v>383</v>
      </c>
      <c r="AD593" s="55" t="s">
        <v>383</v>
      </c>
    </row>
    <row r="594" spans="1:30" s="58" customFormat="1" ht="57" hidden="1" customHeight="1" x14ac:dyDescent="0.25">
      <c r="A594" s="54">
        <f>+SUBTOTAL(3,$B$11:B594)</f>
        <v>0</v>
      </c>
      <c r="B594" s="55" t="s">
        <v>42</v>
      </c>
      <c r="C594" s="54" t="s">
        <v>43</v>
      </c>
      <c r="D594" s="54" t="s">
        <v>44</v>
      </c>
      <c r="E594" s="54" t="s">
        <v>45</v>
      </c>
      <c r="F594" s="56" t="s">
        <v>2322</v>
      </c>
      <c r="G594" s="48">
        <v>45385.810335647999</v>
      </c>
      <c r="H594" s="56" t="s">
        <v>2322</v>
      </c>
      <c r="I594" s="48">
        <v>45385.810335647999</v>
      </c>
      <c r="J594" s="56" t="s">
        <v>2322</v>
      </c>
      <c r="K594" s="48">
        <v>45385.810335647999</v>
      </c>
      <c r="L594" s="100" t="s">
        <v>2902</v>
      </c>
      <c r="M594" s="55" t="s">
        <v>48</v>
      </c>
      <c r="N594" s="49" t="s">
        <v>242</v>
      </c>
      <c r="O594" s="49" t="s">
        <v>308</v>
      </c>
      <c r="P594" s="49" t="s">
        <v>3311</v>
      </c>
      <c r="Q594" s="50" t="s">
        <v>338</v>
      </c>
      <c r="R594" s="57"/>
      <c r="S594" s="49" t="s">
        <v>68</v>
      </c>
      <c r="T594" s="49" t="s">
        <v>156</v>
      </c>
      <c r="U594" s="49" t="s">
        <v>157</v>
      </c>
      <c r="V594" s="49" t="s">
        <v>217</v>
      </c>
      <c r="W594" s="49"/>
      <c r="X594" s="54" t="s">
        <v>58</v>
      </c>
      <c r="Y594" s="49"/>
      <c r="Z594" s="49"/>
      <c r="AA594" s="54"/>
      <c r="AB594" s="54"/>
      <c r="AC594" s="55" t="s">
        <v>75</v>
      </c>
      <c r="AD594" s="55" t="s">
        <v>75</v>
      </c>
    </row>
    <row r="595" spans="1:30" s="58" customFormat="1" ht="57" hidden="1" customHeight="1" x14ac:dyDescent="0.25">
      <c r="A595" s="54">
        <f>+SUBTOTAL(3,$B$11:B595)</f>
        <v>0</v>
      </c>
      <c r="B595" s="55" t="s">
        <v>42</v>
      </c>
      <c r="C595" s="54" t="s">
        <v>43</v>
      </c>
      <c r="D595" s="54" t="s">
        <v>44</v>
      </c>
      <c r="E595" s="54" t="s">
        <v>45</v>
      </c>
      <c r="F595" s="56" t="s">
        <v>2323</v>
      </c>
      <c r="G595" s="48">
        <v>45391.757766203998</v>
      </c>
      <c r="H595" s="56" t="s">
        <v>2323</v>
      </c>
      <c r="I595" s="48">
        <v>45391.757766203998</v>
      </c>
      <c r="J595" s="56" t="s">
        <v>2323</v>
      </c>
      <c r="K595" s="48">
        <v>45391.757766203998</v>
      </c>
      <c r="L595" s="100" t="s">
        <v>1274</v>
      </c>
      <c r="M595" s="55" t="s">
        <v>111</v>
      </c>
      <c r="N595" s="49" t="s">
        <v>141</v>
      </c>
      <c r="O595" s="49" t="s">
        <v>554</v>
      </c>
      <c r="P595" s="49" t="s">
        <v>661</v>
      </c>
      <c r="Q595" s="50" t="s">
        <v>338</v>
      </c>
      <c r="R595" s="57"/>
      <c r="S595" s="49" t="s">
        <v>68</v>
      </c>
      <c r="T595" s="49" t="s">
        <v>137</v>
      </c>
      <c r="U595" s="49" t="s">
        <v>138</v>
      </c>
      <c r="V595" s="49" t="s">
        <v>270</v>
      </c>
      <c r="W595" s="49"/>
      <c r="X595" s="54" t="s">
        <v>58</v>
      </c>
      <c r="Y595" s="49"/>
      <c r="Z595" s="49"/>
      <c r="AA595" s="54"/>
      <c r="AB595" s="54"/>
      <c r="AC595" s="55" t="s">
        <v>117</v>
      </c>
      <c r="AD595" s="55" t="s">
        <v>117</v>
      </c>
    </row>
    <row r="596" spans="1:30" s="58" customFormat="1" ht="57" hidden="1" customHeight="1" x14ac:dyDescent="0.25">
      <c r="A596" s="54">
        <f>+SUBTOTAL(3,$B$11:B596)</f>
        <v>0</v>
      </c>
      <c r="B596" s="55" t="s">
        <v>42</v>
      </c>
      <c r="C596" s="54" t="s">
        <v>43</v>
      </c>
      <c r="D596" s="54" t="s">
        <v>44</v>
      </c>
      <c r="E596" s="54" t="s">
        <v>45</v>
      </c>
      <c r="F596" s="56" t="s">
        <v>2314</v>
      </c>
      <c r="G596" s="48">
        <v>45442.666168980999</v>
      </c>
      <c r="H596" s="56" t="s">
        <v>2314</v>
      </c>
      <c r="I596" s="48">
        <v>45442.666168980999</v>
      </c>
      <c r="J596" s="56" t="s">
        <v>2314</v>
      </c>
      <c r="K596" s="48">
        <v>45442.666168980999</v>
      </c>
      <c r="L596" s="100" t="s">
        <v>2896</v>
      </c>
      <c r="M596" s="55" t="s">
        <v>48</v>
      </c>
      <c r="N596" s="49" t="s">
        <v>197</v>
      </c>
      <c r="O596" s="49" t="s">
        <v>1304</v>
      </c>
      <c r="P596" s="49" t="s">
        <v>486</v>
      </c>
      <c r="Q596" s="50" t="s">
        <v>239</v>
      </c>
      <c r="R596" s="57"/>
      <c r="S596" s="49" t="s">
        <v>68</v>
      </c>
      <c r="T596" s="49" t="s">
        <v>96</v>
      </c>
      <c r="U596" s="49" t="s">
        <v>97</v>
      </c>
      <c r="V596" s="49" t="s">
        <v>98</v>
      </c>
      <c r="W596" s="49"/>
      <c r="X596" s="54" t="s">
        <v>58</v>
      </c>
      <c r="Y596" s="49"/>
      <c r="Z596" s="49"/>
      <c r="AA596" s="54"/>
      <c r="AB596" s="54"/>
      <c r="AC596" s="55" t="s">
        <v>117</v>
      </c>
      <c r="AD596" s="55" t="s">
        <v>117</v>
      </c>
    </row>
    <row r="597" spans="1:30" s="58" customFormat="1" ht="57" hidden="1" customHeight="1" x14ac:dyDescent="0.25">
      <c r="A597" s="54">
        <f>+SUBTOTAL(3,$B$11:B597)</f>
        <v>0</v>
      </c>
      <c r="B597" s="55" t="s">
        <v>108</v>
      </c>
      <c r="C597" s="54" t="s">
        <v>43</v>
      </c>
      <c r="D597" s="54" t="s">
        <v>44</v>
      </c>
      <c r="E597" s="54" t="s">
        <v>45</v>
      </c>
      <c r="F597" s="56" t="s">
        <v>2316</v>
      </c>
      <c r="G597" s="48">
        <v>45448.234236110999</v>
      </c>
      <c r="H597" s="56" t="s">
        <v>2316</v>
      </c>
      <c r="I597" s="48">
        <v>45448.234236110999</v>
      </c>
      <c r="J597" s="56" t="s">
        <v>2316</v>
      </c>
      <c r="K597" s="48">
        <v>45448.234236110999</v>
      </c>
      <c r="L597" s="100" t="s">
        <v>2898</v>
      </c>
      <c r="M597" s="55" t="s">
        <v>48</v>
      </c>
      <c r="N597" s="49" t="s">
        <v>197</v>
      </c>
      <c r="O597" s="49" t="s">
        <v>289</v>
      </c>
      <c r="P597" s="49" t="s">
        <v>3309</v>
      </c>
      <c r="Q597" s="50" t="s">
        <v>239</v>
      </c>
      <c r="R597" s="57"/>
      <c r="S597" s="49" t="s">
        <v>68</v>
      </c>
      <c r="T597" s="49" t="s">
        <v>156</v>
      </c>
      <c r="U597" s="49" t="s">
        <v>157</v>
      </c>
      <c r="V597" s="49" t="s">
        <v>71</v>
      </c>
      <c r="W597" s="49"/>
      <c r="X597" s="54" t="s">
        <v>58</v>
      </c>
      <c r="Y597" s="49"/>
      <c r="Z597" s="49"/>
      <c r="AA597" s="54"/>
      <c r="AB597" s="54"/>
      <c r="AC597" s="55" t="s">
        <v>75</v>
      </c>
      <c r="AD597" s="55" t="s">
        <v>75</v>
      </c>
    </row>
    <row r="598" spans="1:30" s="58" customFormat="1" ht="57" hidden="1" customHeight="1" x14ac:dyDescent="0.25">
      <c r="A598" s="54">
        <f>+SUBTOTAL(3,$B$11:B598)</f>
        <v>0</v>
      </c>
      <c r="B598" s="55" t="s">
        <v>42</v>
      </c>
      <c r="C598" s="54" t="s">
        <v>43</v>
      </c>
      <c r="D598" s="54" t="s">
        <v>44</v>
      </c>
      <c r="E598" s="54" t="s">
        <v>45</v>
      </c>
      <c r="F598" s="56" t="s">
        <v>2317</v>
      </c>
      <c r="G598" s="48">
        <v>45450.328923610999</v>
      </c>
      <c r="H598" s="56" t="s">
        <v>2317</v>
      </c>
      <c r="I598" s="48">
        <v>45450.328923610999</v>
      </c>
      <c r="J598" s="56" t="s">
        <v>2317</v>
      </c>
      <c r="K598" s="48">
        <v>45450.328923610999</v>
      </c>
      <c r="L598" s="100" t="s">
        <v>2899</v>
      </c>
      <c r="M598" s="55" t="s">
        <v>48</v>
      </c>
      <c r="N598" s="49" t="s">
        <v>197</v>
      </c>
      <c r="O598" s="49" t="s">
        <v>268</v>
      </c>
      <c r="P598" s="49" t="s">
        <v>2037</v>
      </c>
      <c r="Q598" s="50" t="s">
        <v>239</v>
      </c>
      <c r="R598" s="57"/>
      <c r="S598" s="49" t="s">
        <v>68</v>
      </c>
      <c r="T598" s="49" t="s">
        <v>69</v>
      </c>
      <c r="U598" s="49" t="s">
        <v>79</v>
      </c>
      <c r="V598" s="49" t="s">
        <v>80</v>
      </c>
      <c r="W598" s="49" t="s">
        <v>81</v>
      </c>
      <c r="X598" s="54" t="s">
        <v>58</v>
      </c>
      <c r="Y598" s="49"/>
      <c r="Z598" s="49"/>
      <c r="AA598" s="54"/>
      <c r="AB598" s="54"/>
      <c r="AC598" s="55" t="s">
        <v>82</v>
      </c>
      <c r="AD598" s="55" t="s">
        <v>82</v>
      </c>
    </row>
    <row r="599" spans="1:30" s="58" customFormat="1" ht="57" hidden="1" customHeight="1" x14ac:dyDescent="0.25">
      <c r="A599" s="54">
        <f>+SUBTOTAL(3,$B$11:B599)</f>
        <v>0</v>
      </c>
      <c r="B599" s="55" t="s">
        <v>42</v>
      </c>
      <c r="C599" s="54" t="s">
        <v>43</v>
      </c>
      <c r="D599" s="54" t="s">
        <v>44</v>
      </c>
      <c r="E599" s="54" t="s">
        <v>45</v>
      </c>
      <c r="F599" s="56" t="s">
        <v>2318</v>
      </c>
      <c r="G599" s="48">
        <v>45449.461481480997</v>
      </c>
      <c r="H599" s="56" t="s">
        <v>2318</v>
      </c>
      <c r="I599" s="48">
        <v>45449.461481480997</v>
      </c>
      <c r="J599" s="56" t="s">
        <v>2318</v>
      </c>
      <c r="K599" s="48">
        <v>45449.461481480997</v>
      </c>
      <c r="L599" s="100" t="s">
        <v>2900</v>
      </c>
      <c r="M599" s="55" t="s">
        <v>48</v>
      </c>
      <c r="N599" s="49" t="s">
        <v>379</v>
      </c>
      <c r="O599" s="49" t="s">
        <v>1332</v>
      </c>
      <c r="P599" s="49" t="s">
        <v>1298</v>
      </c>
      <c r="Q599" s="50" t="s">
        <v>2139</v>
      </c>
      <c r="R599" s="57"/>
      <c r="S599" s="49" t="s">
        <v>68</v>
      </c>
      <c r="T599" s="49" t="s">
        <v>96</v>
      </c>
      <c r="U599" s="49" t="s">
        <v>2148</v>
      </c>
      <c r="V599" s="49" t="s">
        <v>71</v>
      </c>
      <c r="W599" s="49"/>
      <c r="X599" s="54" t="s">
        <v>58</v>
      </c>
      <c r="Y599" s="49"/>
      <c r="Z599" s="49"/>
      <c r="AA599" s="54"/>
      <c r="AB599" s="54"/>
      <c r="AC599" s="55" t="s">
        <v>82</v>
      </c>
      <c r="AD599" s="55" t="s">
        <v>82</v>
      </c>
    </row>
    <row r="600" spans="1:30" s="58" customFormat="1" ht="57" hidden="1" customHeight="1" x14ac:dyDescent="0.25">
      <c r="A600" s="54">
        <f>+SUBTOTAL(3,$B$11:B600)</f>
        <v>0</v>
      </c>
      <c r="B600" s="55" t="s">
        <v>108</v>
      </c>
      <c r="C600" s="54" t="s">
        <v>43</v>
      </c>
      <c r="D600" s="54" t="s">
        <v>44</v>
      </c>
      <c r="E600" s="54" t="s">
        <v>45</v>
      </c>
      <c r="F600" s="56" t="s">
        <v>2332</v>
      </c>
      <c r="G600" s="48">
        <v>45462.452858796001</v>
      </c>
      <c r="H600" s="56" t="s">
        <v>2332</v>
      </c>
      <c r="I600" s="48">
        <v>45462.452858796001</v>
      </c>
      <c r="J600" s="56" t="s">
        <v>2332</v>
      </c>
      <c r="K600" s="48">
        <v>45462.452858796001</v>
      </c>
      <c r="L600" s="100" t="s">
        <v>2910</v>
      </c>
      <c r="M600" s="55" t="s">
        <v>48</v>
      </c>
      <c r="N600" s="49" t="s">
        <v>242</v>
      </c>
      <c r="O600" s="49" t="s">
        <v>308</v>
      </c>
      <c r="P600" s="49" t="s">
        <v>3316</v>
      </c>
      <c r="Q600" s="50" t="s">
        <v>338</v>
      </c>
      <c r="R600" s="57"/>
      <c r="S600" s="49" t="s">
        <v>68</v>
      </c>
      <c r="T600" s="49" t="s">
        <v>69</v>
      </c>
      <c r="U600" s="49" t="s">
        <v>70</v>
      </c>
      <c r="V600" s="49" t="s">
        <v>1452</v>
      </c>
      <c r="W600" s="49"/>
      <c r="X600" s="54" t="s">
        <v>58</v>
      </c>
      <c r="Y600" s="49"/>
      <c r="Z600" s="49"/>
      <c r="AA600" s="54"/>
      <c r="AB600" s="54"/>
      <c r="AC600" s="55" t="s">
        <v>82</v>
      </c>
      <c r="AD600" s="55" t="s">
        <v>82</v>
      </c>
    </row>
    <row r="601" spans="1:30" s="58" customFormat="1" ht="57" hidden="1" customHeight="1" x14ac:dyDescent="0.25">
      <c r="A601" s="54">
        <f>+SUBTOTAL(3,$B$11:B601)</f>
        <v>0</v>
      </c>
      <c r="B601" s="55" t="s">
        <v>42</v>
      </c>
      <c r="C601" s="54" t="s">
        <v>43</v>
      </c>
      <c r="D601" s="54" t="s">
        <v>44</v>
      </c>
      <c r="E601" s="54" t="s">
        <v>45</v>
      </c>
      <c r="F601" s="56" t="s">
        <v>2336</v>
      </c>
      <c r="G601" s="48">
        <v>45434.793819443999</v>
      </c>
      <c r="H601" s="56" t="s">
        <v>2336</v>
      </c>
      <c r="I601" s="48">
        <v>45434.793819443999</v>
      </c>
      <c r="J601" s="56" t="s">
        <v>2336</v>
      </c>
      <c r="K601" s="48">
        <v>45434.793819443999</v>
      </c>
      <c r="L601" s="100" t="s">
        <v>2914</v>
      </c>
      <c r="M601" s="55" t="s">
        <v>48</v>
      </c>
      <c r="N601" s="49" t="s">
        <v>242</v>
      </c>
      <c r="O601" s="49" t="s">
        <v>308</v>
      </c>
      <c r="P601" s="49" t="s">
        <v>3318</v>
      </c>
      <c r="Q601" s="50" t="s">
        <v>338</v>
      </c>
      <c r="R601" s="57"/>
      <c r="S601" s="49" t="s">
        <v>68</v>
      </c>
      <c r="T601" s="49" t="s">
        <v>69</v>
      </c>
      <c r="U601" s="49" t="s">
        <v>327</v>
      </c>
      <c r="V601" s="49" t="s">
        <v>80</v>
      </c>
      <c r="W601" s="49" t="s">
        <v>81</v>
      </c>
      <c r="X601" s="54" t="s">
        <v>58</v>
      </c>
      <c r="Y601" s="49"/>
      <c r="Z601" s="49"/>
      <c r="AA601" s="54"/>
      <c r="AB601" s="54"/>
      <c r="AC601" s="55" t="s">
        <v>75</v>
      </c>
      <c r="AD601" s="55" t="s">
        <v>75</v>
      </c>
    </row>
    <row r="602" spans="1:30" s="58" customFormat="1" ht="57" hidden="1" customHeight="1" x14ac:dyDescent="0.25">
      <c r="A602" s="54">
        <f>+SUBTOTAL(3,$B$11:B602)</f>
        <v>0</v>
      </c>
      <c r="B602" s="55" t="s">
        <v>42</v>
      </c>
      <c r="C602" s="54" t="s">
        <v>43</v>
      </c>
      <c r="D602" s="54" t="s">
        <v>44</v>
      </c>
      <c r="E602" s="54" t="s">
        <v>45</v>
      </c>
      <c r="F602" s="56" t="s">
        <v>2347</v>
      </c>
      <c r="G602" s="48">
        <v>45389.242442130002</v>
      </c>
      <c r="H602" s="56" t="s">
        <v>2347</v>
      </c>
      <c r="I602" s="48">
        <v>45389.242442130002</v>
      </c>
      <c r="J602" s="56" t="s">
        <v>2347</v>
      </c>
      <c r="K602" s="48">
        <v>45389.242442130002</v>
      </c>
      <c r="L602" s="100" t="s">
        <v>2921</v>
      </c>
      <c r="M602" s="55" t="s">
        <v>48</v>
      </c>
      <c r="N602" s="49" t="s">
        <v>242</v>
      </c>
      <c r="O602" s="49" t="s">
        <v>3320</v>
      </c>
      <c r="P602" s="49" t="s">
        <v>3318</v>
      </c>
      <c r="Q602" s="50" t="s">
        <v>338</v>
      </c>
      <c r="R602" s="57"/>
      <c r="S602" s="49" t="s">
        <v>68</v>
      </c>
      <c r="T602" s="49" t="s">
        <v>69</v>
      </c>
      <c r="U602" s="49" t="s">
        <v>70</v>
      </c>
      <c r="V602" s="49" t="s">
        <v>71</v>
      </c>
      <c r="W602" s="49"/>
      <c r="X602" s="54" t="s">
        <v>58</v>
      </c>
      <c r="Y602" s="49"/>
      <c r="Z602" s="49"/>
      <c r="AA602" s="54"/>
      <c r="AB602" s="54"/>
      <c r="AC602" s="55" t="s">
        <v>82</v>
      </c>
      <c r="AD602" s="55" t="s">
        <v>82</v>
      </c>
    </row>
    <row r="603" spans="1:30" s="58" customFormat="1" ht="57" hidden="1" customHeight="1" x14ac:dyDescent="0.25">
      <c r="A603" s="54">
        <f>+SUBTOTAL(3,$B$11:B603)</f>
        <v>0</v>
      </c>
      <c r="B603" s="55" t="s">
        <v>108</v>
      </c>
      <c r="C603" s="54" t="s">
        <v>43</v>
      </c>
      <c r="D603" s="54" t="s">
        <v>44</v>
      </c>
      <c r="E603" s="54" t="s">
        <v>45</v>
      </c>
      <c r="F603" s="56" t="s">
        <v>2349</v>
      </c>
      <c r="G603" s="48">
        <v>45421.383750000001</v>
      </c>
      <c r="H603" s="56" t="s">
        <v>2349</v>
      </c>
      <c r="I603" s="48">
        <v>45421.383750000001</v>
      </c>
      <c r="J603" s="56" t="s">
        <v>2349</v>
      </c>
      <c r="K603" s="48">
        <v>45421.383750000001</v>
      </c>
      <c r="L603" s="100" t="s">
        <v>307</v>
      </c>
      <c r="M603" s="55" t="s">
        <v>48</v>
      </c>
      <c r="N603" s="49" t="s">
        <v>242</v>
      </c>
      <c r="O603" s="49" t="s">
        <v>308</v>
      </c>
      <c r="P603" s="49" t="s">
        <v>309</v>
      </c>
      <c r="Q603" s="50" t="s">
        <v>338</v>
      </c>
      <c r="R603" s="57"/>
      <c r="S603" s="49" t="s">
        <v>68</v>
      </c>
      <c r="T603" s="49" t="s">
        <v>156</v>
      </c>
      <c r="U603" s="49" t="s">
        <v>157</v>
      </c>
      <c r="V603" s="49" t="s">
        <v>115</v>
      </c>
      <c r="W603" s="49"/>
      <c r="X603" s="54" t="s">
        <v>58</v>
      </c>
      <c r="Y603" s="49"/>
      <c r="Z603" s="49"/>
      <c r="AA603" s="54"/>
      <c r="AB603" s="54"/>
      <c r="AC603" s="55" t="s">
        <v>61</v>
      </c>
      <c r="AD603" s="55" t="s">
        <v>61</v>
      </c>
    </row>
    <row r="604" spans="1:30" s="58" customFormat="1" ht="57" hidden="1" customHeight="1" x14ac:dyDescent="0.25">
      <c r="A604" s="54">
        <f>+SUBTOTAL(3,$B$11:B604)</f>
        <v>0</v>
      </c>
      <c r="B604" s="55" t="s">
        <v>42</v>
      </c>
      <c r="C604" s="54" t="s">
        <v>43</v>
      </c>
      <c r="D604" s="54" t="s">
        <v>44</v>
      </c>
      <c r="E604" s="54" t="s">
        <v>45</v>
      </c>
      <c r="F604" s="56" t="s">
        <v>2352</v>
      </c>
      <c r="G604" s="48">
        <v>45406.580775463</v>
      </c>
      <c r="H604" s="56" t="s">
        <v>2352</v>
      </c>
      <c r="I604" s="48">
        <v>45406.580775463</v>
      </c>
      <c r="J604" s="56" t="s">
        <v>2352</v>
      </c>
      <c r="K604" s="48">
        <v>45406.580775463</v>
      </c>
      <c r="L604" s="100" t="s">
        <v>2925</v>
      </c>
      <c r="M604" s="55" t="s">
        <v>48</v>
      </c>
      <c r="N604" s="49" t="s">
        <v>242</v>
      </c>
      <c r="O604" s="49" t="s">
        <v>324</v>
      </c>
      <c r="P604" s="49" t="s">
        <v>2044</v>
      </c>
      <c r="Q604" s="50" t="s">
        <v>338</v>
      </c>
      <c r="R604" s="57"/>
      <c r="S604" s="49" t="s">
        <v>68</v>
      </c>
      <c r="T604" s="49" t="s">
        <v>96</v>
      </c>
      <c r="U604" s="49" t="s">
        <v>97</v>
      </c>
      <c r="V604" s="49" t="s">
        <v>80</v>
      </c>
      <c r="W604" s="49" t="s">
        <v>81</v>
      </c>
      <c r="X604" s="54" t="s">
        <v>58</v>
      </c>
      <c r="Y604" s="49"/>
      <c r="Z604" s="49"/>
      <c r="AA604" s="54"/>
      <c r="AB604" s="54"/>
      <c r="AC604" s="55" t="s">
        <v>75</v>
      </c>
      <c r="AD604" s="55" t="s">
        <v>75</v>
      </c>
    </row>
    <row r="605" spans="1:30" s="58" customFormat="1" ht="57" hidden="1" customHeight="1" x14ac:dyDescent="0.25">
      <c r="A605" s="54">
        <f>+SUBTOTAL(3,$B$11:B605)</f>
        <v>0</v>
      </c>
      <c r="B605" s="55" t="s">
        <v>108</v>
      </c>
      <c r="C605" s="54" t="s">
        <v>43</v>
      </c>
      <c r="D605" s="54" t="s">
        <v>44</v>
      </c>
      <c r="E605" s="54" t="s">
        <v>45</v>
      </c>
      <c r="F605" s="56" t="s">
        <v>2355</v>
      </c>
      <c r="G605" s="48">
        <v>45454.508090278003</v>
      </c>
      <c r="H605" s="56" t="s">
        <v>2355</v>
      </c>
      <c r="I605" s="48">
        <v>45454.508090278003</v>
      </c>
      <c r="J605" s="56" t="s">
        <v>2355</v>
      </c>
      <c r="K605" s="48">
        <v>45454.508090278003</v>
      </c>
      <c r="L605" s="100" t="s">
        <v>307</v>
      </c>
      <c r="M605" s="55" t="s">
        <v>48</v>
      </c>
      <c r="N605" s="49" t="s">
        <v>242</v>
      </c>
      <c r="O605" s="49" t="s">
        <v>308</v>
      </c>
      <c r="P605" s="49" t="s">
        <v>309</v>
      </c>
      <c r="Q605" s="50" t="s">
        <v>338</v>
      </c>
      <c r="R605" s="57"/>
      <c r="S605" s="49" t="s">
        <v>361</v>
      </c>
      <c r="T605" s="49" t="s">
        <v>362</v>
      </c>
      <c r="U605" s="49" t="s">
        <v>363</v>
      </c>
      <c r="V605" s="49" t="s">
        <v>80</v>
      </c>
      <c r="W605" s="49" t="s">
        <v>81</v>
      </c>
      <c r="X605" s="54" t="s">
        <v>58</v>
      </c>
      <c r="Y605" s="49"/>
      <c r="Z605" s="49"/>
      <c r="AA605" s="54"/>
      <c r="AB605" s="54"/>
      <c r="AC605" s="55" t="s">
        <v>61</v>
      </c>
      <c r="AD605" s="55" t="s">
        <v>61</v>
      </c>
    </row>
    <row r="606" spans="1:30" s="58" customFormat="1" ht="57" hidden="1" customHeight="1" x14ac:dyDescent="0.25">
      <c r="A606" s="54">
        <f>+SUBTOTAL(3,$B$11:B606)</f>
        <v>0</v>
      </c>
      <c r="B606" s="55" t="s">
        <v>108</v>
      </c>
      <c r="C606" s="54" t="s">
        <v>43</v>
      </c>
      <c r="D606" s="54" t="s">
        <v>44</v>
      </c>
      <c r="E606" s="54" t="s">
        <v>45</v>
      </c>
      <c r="F606" s="56" t="s">
        <v>2357</v>
      </c>
      <c r="G606" s="48">
        <v>45431.429293980997</v>
      </c>
      <c r="H606" s="56" t="s">
        <v>2357</v>
      </c>
      <c r="I606" s="48">
        <v>45431.429293980997</v>
      </c>
      <c r="J606" s="56" t="s">
        <v>2357</v>
      </c>
      <c r="K606" s="48">
        <v>45431.429293980997</v>
      </c>
      <c r="L606" s="100" t="s">
        <v>307</v>
      </c>
      <c r="M606" s="55" t="s">
        <v>48</v>
      </c>
      <c r="N606" s="49" t="s">
        <v>242</v>
      </c>
      <c r="O606" s="49" t="s">
        <v>308</v>
      </c>
      <c r="P606" s="49" t="s">
        <v>309</v>
      </c>
      <c r="Q606" s="50" t="s">
        <v>338</v>
      </c>
      <c r="R606" s="57"/>
      <c r="S606" s="49" t="s">
        <v>68</v>
      </c>
      <c r="T606" s="49" t="s">
        <v>156</v>
      </c>
      <c r="U606" s="49" t="s">
        <v>157</v>
      </c>
      <c r="V606" s="49" t="s">
        <v>115</v>
      </c>
      <c r="W606" s="49"/>
      <c r="X606" s="54" t="s">
        <v>58</v>
      </c>
      <c r="Y606" s="49"/>
      <c r="Z606" s="49"/>
      <c r="AA606" s="54"/>
      <c r="AB606" s="54"/>
      <c r="AC606" s="55" t="s">
        <v>61</v>
      </c>
      <c r="AD606" s="55" t="s">
        <v>61</v>
      </c>
    </row>
    <row r="607" spans="1:30" s="58" customFormat="1" ht="57" hidden="1" customHeight="1" x14ac:dyDescent="0.25">
      <c r="A607" s="54">
        <f>+SUBTOTAL(3,$B$11:B607)</f>
        <v>0</v>
      </c>
      <c r="B607" s="55" t="s">
        <v>108</v>
      </c>
      <c r="C607" s="54" t="s">
        <v>43</v>
      </c>
      <c r="D607" s="54" t="s">
        <v>44</v>
      </c>
      <c r="E607" s="54" t="s">
        <v>45</v>
      </c>
      <c r="F607" s="56" t="s">
        <v>2360</v>
      </c>
      <c r="G607" s="48">
        <v>45462.001041666997</v>
      </c>
      <c r="H607" s="56" t="s">
        <v>2360</v>
      </c>
      <c r="I607" s="48">
        <v>45462.001041666997</v>
      </c>
      <c r="J607" s="56" t="s">
        <v>2360</v>
      </c>
      <c r="K607" s="48">
        <v>45462.001041666997</v>
      </c>
      <c r="L607" s="100" t="s">
        <v>307</v>
      </c>
      <c r="M607" s="55" t="s">
        <v>48</v>
      </c>
      <c r="N607" s="49" t="s">
        <v>242</v>
      </c>
      <c r="O607" s="49" t="s">
        <v>308</v>
      </c>
      <c r="P607" s="49" t="s">
        <v>309</v>
      </c>
      <c r="Q607" s="50" t="s">
        <v>338</v>
      </c>
      <c r="R607" s="57"/>
      <c r="S607" s="49" t="s">
        <v>68</v>
      </c>
      <c r="T607" s="49" t="s">
        <v>156</v>
      </c>
      <c r="U607" s="49" t="s">
        <v>157</v>
      </c>
      <c r="V607" s="49" t="s">
        <v>80</v>
      </c>
      <c r="W607" s="49" t="s">
        <v>81</v>
      </c>
      <c r="X607" s="54" t="s">
        <v>58</v>
      </c>
      <c r="Y607" s="49"/>
      <c r="Z607" s="49"/>
      <c r="AA607" s="54"/>
      <c r="AB607" s="54"/>
      <c r="AC607" s="55" t="s">
        <v>61</v>
      </c>
      <c r="AD607" s="55" t="s">
        <v>61</v>
      </c>
    </row>
    <row r="608" spans="1:30" s="58" customFormat="1" ht="57" hidden="1" customHeight="1" x14ac:dyDescent="0.25">
      <c r="A608" s="54">
        <f>+SUBTOTAL(3,$B$11:B608)</f>
        <v>0</v>
      </c>
      <c r="B608" s="55" t="s">
        <v>42</v>
      </c>
      <c r="C608" s="54" t="s">
        <v>43</v>
      </c>
      <c r="D608" s="54" t="s">
        <v>44</v>
      </c>
      <c r="E608" s="54" t="s">
        <v>45</v>
      </c>
      <c r="F608" s="56" t="s">
        <v>2362</v>
      </c>
      <c r="G608" s="48">
        <v>45463.791724536997</v>
      </c>
      <c r="H608" s="56" t="s">
        <v>2362</v>
      </c>
      <c r="I608" s="48">
        <v>45463.791724536997</v>
      </c>
      <c r="J608" s="56" t="s">
        <v>2362</v>
      </c>
      <c r="K608" s="48">
        <v>45463.791724536997</v>
      </c>
      <c r="L608" s="100" t="s">
        <v>1274</v>
      </c>
      <c r="M608" s="55" t="s">
        <v>111</v>
      </c>
      <c r="N608" s="49" t="s">
        <v>141</v>
      </c>
      <c r="O608" s="49" t="s">
        <v>554</v>
      </c>
      <c r="P608" s="49" t="s">
        <v>661</v>
      </c>
      <c r="Q608" s="50" t="s">
        <v>338</v>
      </c>
      <c r="R608" s="57"/>
      <c r="S608" s="49" t="s">
        <v>68</v>
      </c>
      <c r="T608" s="49" t="s">
        <v>137</v>
      </c>
      <c r="U608" s="49" t="s">
        <v>138</v>
      </c>
      <c r="V608" s="49" t="s">
        <v>270</v>
      </c>
      <c r="W608" s="49"/>
      <c r="X608" s="54" t="s">
        <v>58</v>
      </c>
      <c r="Y608" s="49"/>
      <c r="Z608" s="49"/>
      <c r="AA608" s="54"/>
      <c r="AB608" s="54"/>
      <c r="AC608" s="55" t="s">
        <v>82</v>
      </c>
      <c r="AD608" s="55" t="s">
        <v>82</v>
      </c>
    </row>
    <row r="609" spans="1:30" s="58" customFormat="1" ht="57" hidden="1" customHeight="1" x14ac:dyDescent="0.25">
      <c r="A609" s="54">
        <f>+SUBTOTAL(3,$B$11:B609)</f>
        <v>0</v>
      </c>
      <c r="B609" s="55" t="s">
        <v>42</v>
      </c>
      <c r="C609" s="54" t="s">
        <v>43</v>
      </c>
      <c r="D609" s="54" t="s">
        <v>44</v>
      </c>
      <c r="E609" s="54" t="s">
        <v>45</v>
      </c>
      <c r="F609" s="56" t="s">
        <v>2364</v>
      </c>
      <c r="G609" s="48">
        <v>45433.517916666999</v>
      </c>
      <c r="H609" s="56" t="s">
        <v>2364</v>
      </c>
      <c r="I609" s="48">
        <v>45433.517916666999</v>
      </c>
      <c r="J609" s="56" t="s">
        <v>2364</v>
      </c>
      <c r="K609" s="48">
        <v>45433.517916666999</v>
      </c>
      <c r="L609" s="100" t="s">
        <v>2930</v>
      </c>
      <c r="M609" s="55" t="s">
        <v>48</v>
      </c>
      <c r="N609" s="49" t="s">
        <v>242</v>
      </c>
      <c r="O609" s="49" t="s">
        <v>308</v>
      </c>
      <c r="P609" s="49" t="s">
        <v>3323</v>
      </c>
      <c r="Q609" s="50" t="s">
        <v>338</v>
      </c>
      <c r="R609" s="57"/>
      <c r="S609" s="49" t="s">
        <v>68</v>
      </c>
      <c r="T609" s="49" t="s">
        <v>321</v>
      </c>
      <c r="U609" s="49" t="s">
        <v>530</v>
      </c>
      <c r="V609" s="49" t="s">
        <v>71</v>
      </c>
      <c r="W609" s="49" t="s">
        <v>72</v>
      </c>
      <c r="X609" s="54" t="s">
        <v>58</v>
      </c>
      <c r="Y609" s="49"/>
      <c r="Z609" s="49"/>
      <c r="AA609" s="54"/>
      <c r="AB609" s="54"/>
      <c r="AC609" s="55" t="s">
        <v>82</v>
      </c>
      <c r="AD609" s="55" t="s">
        <v>82</v>
      </c>
    </row>
    <row r="610" spans="1:30" s="58" customFormat="1" ht="57" hidden="1" customHeight="1" x14ac:dyDescent="0.25">
      <c r="A610" s="54">
        <f>+SUBTOTAL(3,$B$11:B610)</f>
        <v>0</v>
      </c>
      <c r="B610" s="55" t="s">
        <v>42</v>
      </c>
      <c r="C610" s="54" t="s">
        <v>43</v>
      </c>
      <c r="D610" s="54" t="s">
        <v>44</v>
      </c>
      <c r="E610" s="54" t="s">
        <v>45</v>
      </c>
      <c r="F610" s="56" t="s">
        <v>2366</v>
      </c>
      <c r="G610" s="48">
        <v>45464.608240740999</v>
      </c>
      <c r="H610" s="56" t="s">
        <v>2366</v>
      </c>
      <c r="I610" s="48">
        <v>45464.608240740999</v>
      </c>
      <c r="J610" s="56" t="s">
        <v>2366</v>
      </c>
      <c r="K610" s="48">
        <v>45464.608240740999</v>
      </c>
      <c r="L610" s="100" t="s">
        <v>2932</v>
      </c>
      <c r="M610" s="55" t="s">
        <v>48</v>
      </c>
      <c r="N610" s="49" t="s">
        <v>242</v>
      </c>
      <c r="O610" s="49" t="s">
        <v>324</v>
      </c>
      <c r="P610" s="49" t="s">
        <v>3325</v>
      </c>
      <c r="Q610" s="50" t="s">
        <v>338</v>
      </c>
      <c r="R610" s="57"/>
      <c r="S610" s="49" t="s">
        <v>68</v>
      </c>
      <c r="T610" s="49" t="s">
        <v>496</v>
      </c>
      <c r="U610" s="49" t="s">
        <v>497</v>
      </c>
      <c r="V610" s="49" t="s">
        <v>80</v>
      </c>
      <c r="W610" s="49" t="s">
        <v>81</v>
      </c>
      <c r="X610" s="54" t="s">
        <v>58</v>
      </c>
      <c r="Y610" s="49"/>
      <c r="Z610" s="49"/>
      <c r="AA610" s="54"/>
      <c r="AB610" s="54"/>
      <c r="AC610" s="55" t="s">
        <v>117</v>
      </c>
      <c r="AD610" s="55" t="s">
        <v>117</v>
      </c>
    </row>
    <row r="611" spans="1:30" s="58" customFormat="1" ht="57" hidden="1" customHeight="1" x14ac:dyDescent="0.25">
      <c r="A611" s="54">
        <f>+SUBTOTAL(3,$B$11:B611)</f>
        <v>0</v>
      </c>
      <c r="B611" s="55" t="s">
        <v>108</v>
      </c>
      <c r="C611" s="54" t="s">
        <v>43</v>
      </c>
      <c r="D611" s="54" t="s">
        <v>44</v>
      </c>
      <c r="E611" s="54" t="s">
        <v>45</v>
      </c>
      <c r="F611" s="56" t="s">
        <v>2368</v>
      </c>
      <c r="G611" s="48">
        <v>45437.491249999999</v>
      </c>
      <c r="H611" s="56" t="s">
        <v>2368</v>
      </c>
      <c r="I611" s="48">
        <v>45437.491249999999</v>
      </c>
      <c r="J611" s="56" t="s">
        <v>2368</v>
      </c>
      <c r="K611" s="48">
        <v>45437.491249999999</v>
      </c>
      <c r="L611" s="100" t="s">
        <v>307</v>
      </c>
      <c r="M611" s="55" t="s">
        <v>48</v>
      </c>
      <c r="N611" s="49" t="s">
        <v>242</v>
      </c>
      <c r="O611" s="49" t="s">
        <v>308</v>
      </c>
      <c r="P611" s="49" t="s">
        <v>309</v>
      </c>
      <c r="Q611" s="50" t="s">
        <v>338</v>
      </c>
      <c r="R611" s="57"/>
      <c r="S611" s="49" t="s">
        <v>68</v>
      </c>
      <c r="T611" s="49" t="s">
        <v>156</v>
      </c>
      <c r="U611" s="49" t="s">
        <v>157</v>
      </c>
      <c r="V611" s="49" t="s">
        <v>115</v>
      </c>
      <c r="W611" s="49"/>
      <c r="X611" s="54" t="s">
        <v>58</v>
      </c>
      <c r="Y611" s="49"/>
      <c r="Z611" s="49"/>
      <c r="AA611" s="54"/>
      <c r="AB611" s="54"/>
      <c r="AC611" s="55" t="s">
        <v>61</v>
      </c>
      <c r="AD611" s="55" t="s">
        <v>61</v>
      </c>
    </row>
    <row r="612" spans="1:30" s="58" customFormat="1" ht="57" hidden="1" customHeight="1" x14ac:dyDescent="0.25">
      <c r="A612" s="54">
        <f>+SUBTOTAL(3,$B$11:B612)</f>
        <v>0</v>
      </c>
      <c r="B612" s="55" t="s">
        <v>108</v>
      </c>
      <c r="C612" s="54" t="s">
        <v>43</v>
      </c>
      <c r="D612" s="54" t="s">
        <v>44</v>
      </c>
      <c r="E612" s="54" t="s">
        <v>45</v>
      </c>
      <c r="F612" s="56" t="s">
        <v>2369</v>
      </c>
      <c r="G612" s="48">
        <v>45463.430995369999</v>
      </c>
      <c r="H612" s="56" t="s">
        <v>2369</v>
      </c>
      <c r="I612" s="48">
        <v>45463.430995369999</v>
      </c>
      <c r="J612" s="56" t="s">
        <v>2369</v>
      </c>
      <c r="K612" s="48">
        <v>45463.430995369999</v>
      </c>
      <c r="L612" s="100" t="s">
        <v>307</v>
      </c>
      <c r="M612" s="55" t="s">
        <v>48</v>
      </c>
      <c r="N612" s="49" t="s">
        <v>242</v>
      </c>
      <c r="O612" s="49" t="s">
        <v>308</v>
      </c>
      <c r="P612" s="49" t="s">
        <v>309</v>
      </c>
      <c r="Q612" s="50" t="s">
        <v>338</v>
      </c>
      <c r="R612" s="57"/>
      <c r="S612" s="49" t="s">
        <v>68</v>
      </c>
      <c r="T612" s="49" t="s">
        <v>156</v>
      </c>
      <c r="U612" s="49" t="s">
        <v>157</v>
      </c>
      <c r="V612" s="49" t="s">
        <v>80</v>
      </c>
      <c r="W612" s="49" t="s">
        <v>81</v>
      </c>
      <c r="X612" s="54" t="s">
        <v>58</v>
      </c>
      <c r="Y612" s="49"/>
      <c r="Z612" s="49"/>
      <c r="AA612" s="54"/>
      <c r="AB612" s="54"/>
      <c r="AC612" s="55" t="s">
        <v>61</v>
      </c>
      <c r="AD612" s="55" t="s">
        <v>61</v>
      </c>
    </row>
    <row r="613" spans="1:30" s="58" customFormat="1" ht="57" hidden="1" customHeight="1" x14ac:dyDescent="0.25">
      <c r="A613" s="54">
        <f>+SUBTOTAL(3,$B$11:B613)</f>
        <v>0</v>
      </c>
      <c r="B613" s="55" t="s">
        <v>108</v>
      </c>
      <c r="C613" s="54" t="s">
        <v>43</v>
      </c>
      <c r="D613" s="54" t="s">
        <v>44</v>
      </c>
      <c r="E613" s="54" t="s">
        <v>45</v>
      </c>
      <c r="F613" s="56" t="s">
        <v>2370</v>
      </c>
      <c r="G613" s="48">
        <v>45469.698391204001</v>
      </c>
      <c r="H613" s="56" t="s">
        <v>2370</v>
      </c>
      <c r="I613" s="48">
        <v>45469.698391204001</v>
      </c>
      <c r="J613" s="56" t="s">
        <v>2370</v>
      </c>
      <c r="K613" s="48">
        <v>45469.698391204001</v>
      </c>
      <c r="L613" s="100" t="s">
        <v>307</v>
      </c>
      <c r="M613" s="55" t="s">
        <v>48</v>
      </c>
      <c r="N613" s="49" t="s">
        <v>242</v>
      </c>
      <c r="O613" s="49" t="s">
        <v>308</v>
      </c>
      <c r="P613" s="49" t="s">
        <v>309</v>
      </c>
      <c r="Q613" s="50" t="s">
        <v>338</v>
      </c>
      <c r="R613" s="57"/>
      <c r="S613" s="49" t="s">
        <v>68</v>
      </c>
      <c r="T613" s="49" t="s">
        <v>156</v>
      </c>
      <c r="U613" s="49" t="s">
        <v>157</v>
      </c>
      <c r="V613" s="49" t="s">
        <v>56</v>
      </c>
      <c r="W613" s="49"/>
      <c r="X613" s="54" t="s">
        <v>58</v>
      </c>
      <c r="Y613" s="49"/>
      <c r="Z613" s="49"/>
      <c r="AA613" s="54"/>
      <c r="AB613" s="54"/>
      <c r="AC613" s="55" t="s">
        <v>61</v>
      </c>
      <c r="AD613" s="55" t="s">
        <v>61</v>
      </c>
    </row>
    <row r="614" spans="1:30" s="58" customFormat="1" ht="57" hidden="1" customHeight="1" x14ac:dyDescent="0.25">
      <c r="A614" s="54">
        <f>+SUBTOTAL(3,$B$11:B614)</f>
        <v>0</v>
      </c>
      <c r="B614" s="55" t="s">
        <v>42</v>
      </c>
      <c r="C614" s="54" t="s">
        <v>43</v>
      </c>
      <c r="D614" s="54" t="s">
        <v>44</v>
      </c>
      <c r="E614" s="54" t="s">
        <v>45</v>
      </c>
      <c r="F614" s="56" t="s">
        <v>2371</v>
      </c>
      <c r="G614" s="48">
        <v>45446.478460648003</v>
      </c>
      <c r="H614" s="56" t="s">
        <v>2371</v>
      </c>
      <c r="I614" s="48">
        <v>45446.478460648003</v>
      </c>
      <c r="J614" s="56" t="s">
        <v>2371</v>
      </c>
      <c r="K614" s="48">
        <v>45446.478460648003</v>
      </c>
      <c r="L614" s="100" t="s">
        <v>1175</v>
      </c>
      <c r="M614" s="55" t="s">
        <v>111</v>
      </c>
      <c r="N614" s="49" t="s">
        <v>242</v>
      </c>
      <c r="O614" s="49" t="s">
        <v>308</v>
      </c>
      <c r="P614" s="49" t="s">
        <v>1313</v>
      </c>
      <c r="Q614" s="50" t="s">
        <v>338</v>
      </c>
      <c r="R614" s="57"/>
      <c r="S614" s="49" t="s">
        <v>53</v>
      </c>
      <c r="T614" s="49" t="s">
        <v>593</v>
      </c>
      <c r="U614" s="49" t="s">
        <v>594</v>
      </c>
      <c r="V614" s="49" t="s">
        <v>115</v>
      </c>
      <c r="W614" s="49" t="s">
        <v>1716</v>
      </c>
      <c r="X614" s="54" t="s">
        <v>58</v>
      </c>
      <c r="Y614" s="49"/>
      <c r="Z614" s="49"/>
      <c r="AA614" s="54"/>
      <c r="AB614" s="54"/>
      <c r="AC614" s="55" t="s">
        <v>117</v>
      </c>
      <c r="AD614" s="55" t="s">
        <v>117</v>
      </c>
    </row>
    <row r="615" spans="1:30" s="58" customFormat="1" ht="57" hidden="1" customHeight="1" x14ac:dyDescent="0.25">
      <c r="A615" s="54">
        <f>+SUBTOTAL(3,$B$11:B615)</f>
        <v>0</v>
      </c>
      <c r="B615" s="55" t="s">
        <v>42</v>
      </c>
      <c r="C615" s="54" t="s">
        <v>43</v>
      </c>
      <c r="D615" s="54" t="s">
        <v>44</v>
      </c>
      <c r="E615" s="54" t="s">
        <v>45</v>
      </c>
      <c r="F615" s="56" t="s">
        <v>2372</v>
      </c>
      <c r="G615" s="48">
        <v>45427.558506943999</v>
      </c>
      <c r="H615" s="56" t="s">
        <v>2372</v>
      </c>
      <c r="I615" s="48">
        <v>45427.558506943999</v>
      </c>
      <c r="J615" s="56" t="s">
        <v>2372</v>
      </c>
      <c r="K615" s="48">
        <v>45427.558506943999</v>
      </c>
      <c r="L615" s="100" t="s">
        <v>2934</v>
      </c>
      <c r="M615" s="55" t="s">
        <v>48</v>
      </c>
      <c r="N615" s="49" t="s">
        <v>242</v>
      </c>
      <c r="O615" s="49" t="s">
        <v>324</v>
      </c>
      <c r="P615" s="49" t="s">
        <v>1311</v>
      </c>
      <c r="Q615" s="50" t="s">
        <v>338</v>
      </c>
      <c r="R615" s="57"/>
      <c r="S615" s="49" t="s">
        <v>68</v>
      </c>
      <c r="T615" s="49" t="s">
        <v>156</v>
      </c>
      <c r="U615" s="49" t="s">
        <v>157</v>
      </c>
      <c r="V615" s="49" t="s">
        <v>80</v>
      </c>
      <c r="W615" s="49" t="s">
        <v>81</v>
      </c>
      <c r="X615" s="54" t="s">
        <v>58</v>
      </c>
      <c r="Y615" s="49"/>
      <c r="Z615" s="49"/>
      <c r="AA615" s="54"/>
      <c r="AB615" s="54"/>
      <c r="AC615" s="55" t="s">
        <v>75</v>
      </c>
      <c r="AD615" s="55" t="s">
        <v>75</v>
      </c>
    </row>
    <row r="616" spans="1:30" s="58" customFormat="1" ht="57" hidden="1" customHeight="1" x14ac:dyDescent="0.25">
      <c r="A616" s="54">
        <f>+SUBTOTAL(3,$B$11:B616)</f>
        <v>0</v>
      </c>
      <c r="B616" s="55" t="s">
        <v>108</v>
      </c>
      <c r="C616" s="54" t="s">
        <v>43</v>
      </c>
      <c r="D616" s="54" t="s">
        <v>44</v>
      </c>
      <c r="E616" s="54" t="s">
        <v>45</v>
      </c>
      <c r="F616" s="56" t="s">
        <v>2373</v>
      </c>
      <c r="G616" s="48">
        <v>45443.897569444001</v>
      </c>
      <c r="H616" s="56" t="s">
        <v>2373</v>
      </c>
      <c r="I616" s="48">
        <v>45443.897569444001</v>
      </c>
      <c r="J616" s="56" t="s">
        <v>2373</v>
      </c>
      <c r="K616" s="48">
        <v>45443.897569444001</v>
      </c>
      <c r="L616" s="100" t="s">
        <v>2935</v>
      </c>
      <c r="M616" s="55" t="s">
        <v>48</v>
      </c>
      <c r="N616" s="49" t="s">
        <v>242</v>
      </c>
      <c r="O616" s="49" t="s">
        <v>308</v>
      </c>
      <c r="P616" s="49" t="s">
        <v>3326</v>
      </c>
      <c r="Q616" s="50" t="s">
        <v>338</v>
      </c>
      <c r="R616" s="57"/>
      <c r="S616" s="49" t="s">
        <v>68</v>
      </c>
      <c r="T616" s="49" t="s">
        <v>156</v>
      </c>
      <c r="U616" s="49" t="s">
        <v>157</v>
      </c>
      <c r="V616" s="49" t="s">
        <v>217</v>
      </c>
      <c r="W616" s="49"/>
      <c r="X616" s="54" t="s">
        <v>58</v>
      </c>
      <c r="Y616" s="49"/>
      <c r="Z616" s="49"/>
      <c r="AA616" s="54"/>
      <c r="AB616" s="54"/>
      <c r="AC616" s="55" t="s">
        <v>117</v>
      </c>
      <c r="AD616" s="55" t="s">
        <v>117</v>
      </c>
    </row>
    <row r="617" spans="1:30" s="58" customFormat="1" ht="57" hidden="1" customHeight="1" x14ac:dyDescent="0.25">
      <c r="A617" s="54">
        <f>+SUBTOTAL(3,$B$11:B617)</f>
        <v>0</v>
      </c>
      <c r="B617" s="55" t="s">
        <v>42</v>
      </c>
      <c r="C617" s="54" t="s">
        <v>43</v>
      </c>
      <c r="D617" s="54" t="s">
        <v>44</v>
      </c>
      <c r="E617" s="54" t="s">
        <v>45</v>
      </c>
      <c r="F617" s="56" t="s">
        <v>2374</v>
      </c>
      <c r="G617" s="48">
        <v>45447.679224537002</v>
      </c>
      <c r="H617" s="56" t="s">
        <v>2374</v>
      </c>
      <c r="I617" s="48">
        <v>45447.679224537002</v>
      </c>
      <c r="J617" s="56" t="s">
        <v>2374</v>
      </c>
      <c r="K617" s="48">
        <v>45447.679224537002</v>
      </c>
      <c r="L617" s="100" t="s">
        <v>2936</v>
      </c>
      <c r="M617" s="55" t="s">
        <v>48</v>
      </c>
      <c r="N617" s="49" t="s">
        <v>242</v>
      </c>
      <c r="O617" s="49" t="s">
        <v>409</v>
      </c>
      <c r="P617" s="49" t="s">
        <v>3327</v>
      </c>
      <c r="Q617" s="50" t="s">
        <v>338</v>
      </c>
      <c r="R617" s="57"/>
      <c r="S617" s="49" t="s">
        <v>68</v>
      </c>
      <c r="T617" s="49" t="s">
        <v>296</v>
      </c>
      <c r="U617" s="49" t="s">
        <v>297</v>
      </c>
      <c r="V617" s="49" t="s">
        <v>80</v>
      </c>
      <c r="W617" s="49" t="s">
        <v>81</v>
      </c>
      <c r="X617" s="54" t="s">
        <v>58</v>
      </c>
      <c r="Y617" s="49"/>
      <c r="Z617" s="49"/>
      <c r="AA617" s="54"/>
      <c r="AB617" s="54"/>
      <c r="AC617" s="55" t="s">
        <v>117</v>
      </c>
      <c r="AD617" s="55" t="s">
        <v>117</v>
      </c>
    </row>
    <row r="618" spans="1:30" s="58" customFormat="1" ht="57" hidden="1" customHeight="1" x14ac:dyDescent="0.25">
      <c r="A618" s="54">
        <f>+SUBTOTAL(3,$B$11:B618)</f>
        <v>0</v>
      </c>
      <c r="B618" s="55" t="s">
        <v>42</v>
      </c>
      <c r="C618" s="54" t="s">
        <v>43</v>
      </c>
      <c r="D618" s="54" t="s">
        <v>44</v>
      </c>
      <c r="E618" s="54" t="s">
        <v>45</v>
      </c>
      <c r="F618" s="56" t="s">
        <v>2375</v>
      </c>
      <c r="G618" s="48">
        <v>45435.934189815001</v>
      </c>
      <c r="H618" s="56" t="s">
        <v>2375</v>
      </c>
      <c r="I618" s="48">
        <v>45435.934189815001</v>
      </c>
      <c r="J618" s="56" t="s">
        <v>2375</v>
      </c>
      <c r="K618" s="48">
        <v>45435.934189815001</v>
      </c>
      <c r="L618" s="100" t="s">
        <v>2937</v>
      </c>
      <c r="M618" s="55" t="s">
        <v>48</v>
      </c>
      <c r="N618" s="49" t="s">
        <v>242</v>
      </c>
      <c r="O618" s="49" t="s">
        <v>324</v>
      </c>
      <c r="P618" s="49" t="s">
        <v>3328</v>
      </c>
      <c r="Q618" s="50" t="s">
        <v>338</v>
      </c>
      <c r="R618" s="57"/>
      <c r="S618" s="49" t="s">
        <v>68</v>
      </c>
      <c r="T618" s="49" t="s">
        <v>321</v>
      </c>
      <c r="U618" s="49" t="s">
        <v>530</v>
      </c>
      <c r="V618" s="49" t="s">
        <v>71</v>
      </c>
      <c r="W618" s="49" t="s">
        <v>72</v>
      </c>
      <c r="X618" s="54" t="s">
        <v>58</v>
      </c>
      <c r="Y618" s="49"/>
      <c r="Z618" s="49"/>
      <c r="AA618" s="54"/>
      <c r="AB618" s="54"/>
      <c r="AC618" s="55" t="s">
        <v>117</v>
      </c>
      <c r="AD618" s="55" t="s">
        <v>117</v>
      </c>
    </row>
    <row r="619" spans="1:30" s="58" customFormat="1" ht="57" hidden="1" customHeight="1" x14ac:dyDescent="0.25">
      <c r="A619" s="54">
        <f>+SUBTOTAL(3,$B$11:B619)</f>
        <v>0</v>
      </c>
      <c r="B619" s="55" t="s">
        <v>42</v>
      </c>
      <c r="C619" s="54" t="s">
        <v>43</v>
      </c>
      <c r="D619" s="54" t="s">
        <v>44</v>
      </c>
      <c r="E619" s="54" t="s">
        <v>45</v>
      </c>
      <c r="F619" s="56" t="s">
        <v>2367</v>
      </c>
      <c r="G619" s="48">
        <v>45468.495046295997</v>
      </c>
      <c r="H619" s="56" t="s">
        <v>2367</v>
      </c>
      <c r="I619" s="48">
        <v>45468.495046295997</v>
      </c>
      <c r="J619" s="56" t="s">
        <v>2367</v>
      </c>
      <c r="K619" s="48">
        <v>45468.495046295997</v>
      </c>
      <c r="L619" s="100" t="s">
        <v>2933</v>
      </c>
      <c r="M619" s="55" t="s">
        <v>48</v>
      </c>
      <c r="N619" s="49" t="s">
        <v>141</v>
      </c>
      <c r="O619" s="49" t="s">
        <v>1288</v>
      </c>
      <c r="P619" s="49" t="s">
        <v>1389</v>
      </c>
      <c r="Q619" s="50" t="s">
        <v>1418</v>
      </c>
      <c r="R619" s="57"/>
      <c r="S619" s="49" t="s">
        <v>68</v>
      </c>
      <c r="T619" s="49" t="s">
        <v>137</v>
      </c>
      <c r="U619" s="49" t="s">
        <v>2147</v>
      </c>
      <c r="V619" s="49" t="s">
        <v>80</v>
      </c>
      <c r="W619" s="49" t="s">
        <v>81</v>
      </c>
      <c r="X619" s="54" t="s">
        <v>58</v>
      </c>
      <c r="Y619" s="49"/>
      <c r="Z619" s="49"/>
      <c r="AA619" s="54"/>
      <c r="AB619" s="54"/>
      <c r="AC619" s="55" t="s">
        <v>117</v>
      </c>
      <c r="AD619" s="55" t="s">
        <v>117</v>
      </c>
    </row>
    <row r="620" spans="1:30" s="58" customFormat="1" ht="57" hidden="1" customHeight="1" x14ac:dyDescent="0.25">
      <c r="A620" s="54">
        <f>+SUBTOTAL(3,$B$11:B620)</f>
        <v>0</v>
      </c>
      <c r="B620" s="55" t="s">
        <v>42</v>
      </c>
      <c r="C620" s="54" t="s">
        <v>43</v>
      </c>
      <c r="D620" s="54" t="s">
        <v>44</v>
      </c>
      <c r="E620" s="54" t="s">
        <v>45</v>
      </c>
      <c r="F620" s="56" t="s">
        <v>2376</v>
      </c>
      <c r="G620" s="48">
        <v>45465.757754630002</v>
      </c>
      <c r="H620" s="56" t="s">
        <v>2376</v>
      </c>
      <c r="I620" s="48">
        <v>45465.757754630002</v>
      </c>
      <c r="J620" s="56" t="s">
        <v>2376</v>
      </c>
      <c r="K620" s="48">
        <v>45465.757754630002</v>
      </c>
      <c r="L620" s="100" t="s">
        <v>2938</v>
      </c>
      <c r="M620" s="55" t="s">
        <v>48</v>
      </c>
      <c r="N620" s="49" t="s">
        <v>64</v>
      </c>
      <c r="O620" s="49" t="s">
        <v>257</v>
      </c>
      <c r="P620" s="49" t="s">
        <v>3329</v>
      </c>
      <c r="Q620" s="50" t="s">
        <v>67</v>
      </c>
      <c r="R620" s="57"/>
      <c r="S620" s="49" t="s">
        <v>68</v>
      </c>
      <c r="T620" s="49" t="s">
        <v>321</v>
      </c>
      <c r="U620" s="49" t="s">
        <v>2142</v>
      </c>
      <c r="V620" s="49" t="s">
        <v>71</v>
      </c>
      <c r="W620" s="49"/>
      <c r="X620" s="54" t="s">
        <v>58</v>
      </c>
      <c r="Y620" s="49"/>
      <c r="Z620" s="49"/>
      <c r="AA620" s="54"/>
      <c r="AB620" s="54"/>
      <c r="AC620" s="55" t="s">
        <v>82</v>
      </c>
      <c r="AD620" s="55" t="s">
        <v>82</v>
      </c>
    </row>
    <row r="621" spans="1:30" s="58" customFormat="1" ht="57" hidden="1" customHeight="1" x14ac:dyDescent="0.25">
      <c r="A621" s="54">
        <f>+SUBTOTAL(3,$B$11:B621)</f>
        <v>0</v>
      </c>
      <c r="B621" s="55" t="s">
        <v>42</v>
      </c>
      <c r="C621" s="54" t="s">
        <v>43</v>
      </c>
      <c r="D621" s="54" t="s">
        <v>44</v>
      </c>
      <c r="E621" s="54" t="s">
        <v>45</v>
      </c>
      <c r="F621" s="56" t="s">
        <v>2320</v>
      </c>
      <c r="G621" s="48">
        <v>45429.565000000002</v>
      </c>
      <c r="H621" s="56" t="s">
        <v>2320</v>
      </c>
      <c r="I621" s="48">
        <v>45429.565000000002</v>
      </c>
      <c r="J621" s="56" t="s">
        <v>2320</v>
      </c>
      <c r="K621" s="48">
        <v>45429.565000000002</v>
      </c>
      <c r="L621" s="100" t="s">
        <v>2901</v>
      </c>
      <c r="M621" s="55" t="s">
        <v>48</v>
      </c>
      <c r="N621" s="49" t="s">
        <v>709</v>
      </c>
      <c r="O621" s="49" t="s">
        <v>722</v>
      </c>
      <c r="P621" s="49" t="s">
        <v>3310</v>
      </c>
      <c r="Q621" s="50" t="s">
        <v>712</v>
      </c>
      <c r="R621" s="57"/>
      <c r="S621" s="49" t="s">
        <v>68</v>
      </c>
      <c r="T621" s="49" t="s">
        <v>96</v>
      </c>
      <c r="U621" s="49" t="s">
        <v>97</v>
      </c>
      <c r="V621" s="49" t="s">
        <v>80</v>
      </c>
      <c r="W621" s="49" t="s">
        <v>81</v>
      </c>
      <c r="X621" s="54" t="s">
        <v>58</v>
      </c>
      <c r="Y621" s="49"/>
      <c r="Z621" s="49"/>
      <c r="AA621" s="54"/>
      <c r="AB621" s="54"/>
      <c r="AC621" s="55" t="s">
        <v>75</v>
      </c>
      <c r="AD621" s="55" t="s">
        <v>75</v>
      </c>
    </row>
    <row r="622" spans="1:30" s="58" customFormat="1" ht="57" hidden="1" customHeight="1" x14ac:dyDescent="0.25">
      <c r="A622" s="54">
        <f>+SUBTOTAL(3,$B$11:B622)</f>
        <v>0</v>
      </c>
      <c r="B622" s="55" t="s">
        <v>42</v>
      </c>
      <c r="C622" s="54" t="s">
        <v>43</v>
      </c>
      <c r="D622" s="54" t="s">
        <v>44</v>
      </c>
      <c r="E622" s="54" t="s">
        <v>45</v>
      </c>
      <c r="F622" s="56" t="s">
        <v>2838</v>
      </c>
      <c r="G622" s="48">
        <v>45469.757662037002</v>
      </c>
      <c r="H622" s="56" t="s">
        <v>2838</v>
      </c>
      <c r="I622" s="48">
        <v>45469.757662037002</v>
      </c>
      <c r="J622" s="56" t="s">
        <v>2838</v>
      </c>
      <c r="K622" s="48">
        <v>45469.757662037002</v>
      </c>
      <c r="L622" s="100" t="s">
        <v>3028</v>
      </c>
      <c r="M622" s="55" t="s">
        <v>111</v>
      </c>
      <c r="N622" s="49" t="s">
        <v>141</v>
      </c>
      <c r="O622" s="49" t="s">
        <v>554</v>
      </c>
      <c r="P622" s="49" t="s">
        <v>1410</v>
      </c>
      <c r="Q622" s="50" t="s">
        <v>67</v>
      </c>
      <c r="R622" s="57"/>
      <c r="S622" s="49" t="s">
        <v>68</v>
      </c>
      <c r="T622" s="49" t="s">
        <v>137</v>
      </c>
      <c r="U622" s="49" t="s">
        <v>564</v>
      </c>
      <c r="V622" s="49" t="s">
        <v>270</v>
      </c>
      <c r="W622" s="49"/>
      <c r="X622" s="54" t="s">
        <v>58</v>
      </c>
      <c r="Y622" s="49"/>
      <c r="Z622" s="49"/>
      <c r="AA622" s="54"/>
      <c r="AB622" s="54"/>
      <c r="AC622" s="55" t="s">
        <v>117</v>
      </c>
      <c r="AD622" s="55" t="s">
        <v>117</v>
      </c>
    </row>
    <row r="623" spans="1:30" s="58" customFormat="1" ht="57" hidden="1" customHeight="1" x14ac:dyDescent="0.25">
      <c r="A623" s="54">
        <f>+SUBTOTAL(3,$B$11:B623)</f>
        <v>0</v>
      </c>
      <c r="B623" s="55" t="s">
        <v>108</v>
      </c>
      <c r="C623" s="54" t="s">
        <v>43</v>
      </c>
      <c r="D623" s="54" t="s">
        <v>44</v>
      </c>
      <c r="E623" s="54" t="s">
        <v>45</v>
      </c>
      <c r="F623" s="56" t="s">
        <v>2377</v>
      </c>
      <c r="G623" s="48">
        <v>45398.562569444002</v>
      </c>
      <c r="H623" s="56" t="s">
        <v>2377</v>
      </c>
      <c r="I623" s="48">
        <v>45398.562569444002</v>
      </c>
      <c r="J623" s="56" t="s">
        <v>2377</v>
      </c>
      <c r="K623" s="48">
        <v>45398.562569444002</v>
      </c>
      <c r="L623" s="100" t="s">
        <v>1157</v>
      </c>
      <c r="M623" s="55" t="s">
        <v>48</v>
      </c>
      <c r="N623" s="49" t="s">
        <v>64</v>
      </c>
      <c r="O623" s="49" t="s">
        <v>171</v>
      </c>
      <c r="P623" s="49" t="s">
        <v>172</v>
      </c>
      <c r="Q623" s="50" t="s">
        <v>67</v>
      </c>
      <c r="R623" s="57"/>
      <c r="S623" s="49" t="s">
        <v>68</v>
      </c>
      <c r="T623" s="49" t="s">
        <v>69</v>
      </c>
      <c r="U623" s="49" t="s">
        <v>70</v>
      </c>
      <c r="V623" s="49" t="s">
        <v>1452</v>
      </c>
      <c r="W623" s="49"/>
      <c r="X623" s="54" t="s">
        <v>58</v>
      </c>
      <c r="Y623" s="49"/>
      <c r="Z623" s="49"/>
      <c r="AA623" s="54"/>
      <c r="AB623" s="54"/>
      <c r="AC623" s="55" t="s">
        <v>82</v>
      </c>
      <c r="AD623" s="55" t="s">
        <v>82</v>
      </c>
    </row>
    <row r="624" spans="1:30" s="58" customFormat="1" ht="57" hidden="1" customHeight="1" x14ac:dyDescent="0.25">
      <c r="A624" s="54">
        <f>+SUBTOTAL(3,$B$11:B624)</f>
        <v>0</v>
      </c>
      <c r="B624" s="55" t="s">
        <v>42</v>
      </c>
      <c r="C624" s="54" t="s">
        <v>43</v>
      </c>
      <c r="D624" s="54" t="s">
        <v>44</v>
      </c>
      <c r="E624" s="54" t="s">
        <v>45</v>
      </c>
      <c r="F624" s="56" t="s">
        <v>2378</v>
      </c>
      <c r="G624" s="48">
        <v>45435.969085648001</v>
      </c>
      <c r="H624" s="56" t="s">
        <v>2378</v>
      </c>
      <c r="I624" s="48">
        <v>45435.969085648001</v>
      </c>
      <c r="J624" s="56" t="s">
        <v>2378</v>
      </c>
      <c r="K624" s="48">
        <v>45435.969085648001</v>
      </c>
      <c r="L624" s="100" t="s">
        <v>2939</v>
      </c>
      <c r="M624" s="55" t="s">
        <v>48</v>
      </c>
      <c r="N624" s="49" t="s">
        <v>64</v>
      </c>
      <c r="O624" s="49" t="s">
        <v>1294</v>
      </c>
      <c r="P624" s="49" t="s">
        <v>3330</v>
      </c>
      <c r="Q624" s="50" t="s">
        <v>67</v>
      </c>
      <c r="R624" s="57"/>
      <c r="S624" s="49" t="s">
        <v>68</v>
      </c>
      <c r="T624" s="49" t="s">
        <v>96</v>
      </c>
      <c r="U624" s="49" t="s">
        <v>3274</v>
      </c>
      <c r="V624" s="49" t="s">
        <v>98</v>
      </c>
      <c r="W624" s="49"/>
      <c r="X624" s="54" t="s">
        <v>58</v>
      </c>
      <c r="Y624" s="49"/>
      <c r="Z624" s="49"/>
      <c r="AA624" s="54"/>
      <c r="AB624" s="54"/>
      <c r="AC624" s="55" t="s">
        <v>902</v>
      </c>
      <c r="AD624" s="55" t="s">
        <v>902</v>
      </c>
    </row>
    <row r="625" spans="1:30" s="58" customFormat="1" ht="57" hidden="1" customHeight="1" x14ac:dyDescent="0.25">
      <c r="A625" s="54">
        <f>+SUBTOTAL(3,$B$11:B625)</f>
        <v>0</v>
      </c>
      <c r="B625" s="55" t="s">
        <v>42</v>
      </c>
      <c r="C625" s="54" t="s">
        <v>43</v>
      </c>
      <c r="D625" s="54" t="s">
        <v>44</v>
      </c>
      <c r="E625" s="54" t="s">
        <v>45</v>
      </c>
      <c r="F625" s="56" t="s">
        <v>2321</v>
      </c>
      <c r="G625" s="48">
        <v>45428.637604167001</v>
      </c>
      <c r="H625" s="56" t="s">
        <v>2321</v>
      </c>
      <c r="I625" s="48">
        <v>45428.637604167001</v>
      </c>
      <c r="J625" s="56" t="s">
        <v>2321</v>
      </c>
      <c r="K625" s="48">
        <v>45428.637604167001</v>
      </c>
      <c r="L625" s="100" t="s">
        <v>1274</v>
      </c>
      <c r="M625" s="55" t="s">
        <v>111</v>
      </c>
      <c r="N625" s="49" t="s">
        <v>141</v>
      </c>
      <c r="O625" s="49" t="s">
        <v>554</v>
      </c>
      <c r="P625" s="49" t="s">
        <v>661</v>
      </c>
      <c r="Q625" s="50" t="s">
        <v>712</v>
      </c>
      <c r="R625" s="57"/>
      <c r="S625" s="49" t="s">
        <v>1430</v>
      </c>
      <c r="T625" s="49" t="s">
        <v>1442</v>
      </c>
      <c r="U625" s="49" t="s">
        <v>1443</v>
      </c>
      <c r="V625" s="49" t="s">
        <v>270</v>
      </c>
      <c r="W625" s="49"/>
      <c r="X625" s="54" t="s">
        <v>58</v>
      </c>
      <c r="Y625" s="49"/>
      <c r="Z625" s="49"/>
      <c r="AA625" s="54"/>
      <c r="AB625" s="54"/>
      <c r="AC625" s="55" t="s">
        <v>75</v>
      </c>
      <c r="AD625" s="55" t="s">
        <v>75</v>
      </c>
    </row>
    <row r="626" spans="1:30" s="58" customFormat="1" ht="57" hidden="1" customHeight="1" x14ac:dyDescent="0.25">
      <c r="A626" s="54">
        <f>+SUBTOTAL(3,$B$11:B626)</f>
        <v>0</v>
      </c>
      <c r="B626" s="55" t="s">
        <v>42</v>
      </c>
      <c r="C626" s="54" t="s">
        <v>43</v>
      </c>
      <c r="D626" s="54" t="s">
        <v>44</v>
      </c>
      <c r="E626" s="54" t="s">
        <v>45</v>
      </c>
      <c r="F626" s="56" t="s">
        <v>2324</v>
      </c>
      <c r="G626" s="48">
        <v>45425.537222222003</v>
      </c>
      <c r="H626" s="56" t="s">
        <v>2324</v>
      </c>
      <c r="I626" s="48">
        <v>45425.537222222003</v>
      </c>
      <c r="J626" s="56" t="s">
        <v>2324</v>
      </c>
      <c r="K626" s="48">
        <v>45425.537222222003</v>
      </c>
      <c r="L626" s="100" t="s">
        <v>2903</v>
      </c>
      <c r="M626" s="55" t="s">
        <v>48</v>
      </c>
      <c r="N626" s="49" t="s">
        <v>709</v>
      </c>
      <c r="O626" s="49" t="s">
        <v>715</v>
      </c>
      <c r="P626" s="49" t="s">
        <v>3312</v>
      </c>
      <c r="Q626" s="50" t="s">
        <v>712</v>
      </c>
      <c r="R626" s="57"/>
      <c r="S626" s="49" t="s">
        <v>68</v>
      </c>
      <c r="T626" s="49" t="s">
        <v>96</v>
      </c>
      <c r="U626" s="49" t="s">
        <v>97</v>
      </c>
      <c r="V626" s="49" t="s">
        <v>98</v>
      </c>
      <c r="W626" s="49"/>
      <c r="X626" s="54" t="s">
        <v>58</v>
      </c>
      <c r="Y626" s="49"/>
      <c r="Z626" s="49"/>
      <c r="AA626" s="54"/>
      <c r="AB626" s="54"/>
      <c r="AC626" s="55" t="s">
        <v>75</v>
      </c>
      <c r="AD626" s="55" t="s">
        <v>75</v>
      </c>
    </row>
    <row r="627" spans="1:30" s="58" customFormat="1" ht="57" hidden="1" customHeight="1" x14ac:dyDescent="0.25">
      <c r="A627" s="54">
        <f>+SUBTOTAL(3,$B$11:B627)</f>
        <v>0</v>
      </c>
      <c r="B627" s="55" t="s">
        <v>42</v>
      </c>
      <c r="C627" s="54" t="s">
        <v>43</v>
      </c>
      <c r="D627" s="54" t="s">
        <v>44</v>
      </c>
      <c r="E627" s="54" t="s">
        <v>45</v>
      </c>
      <c r="F627" s="56" t="s">
        <v>2325</v>
      </c>
      <c r="G627" s="48">
        <v>45427.623935185002</v>
      </c>
      <c r="H627" s="56" t="s">
        <v>2325</v>
      </c>
      <c r="I627" s="48">
        <v>45427.623935185002</v>
      </c>
      <c r="J627" s="56" t="s">
        <v>2325</v>
      </c>
      <c r="K627" s="48">
        <v>45427.623935185002</v>
      </c>
      <c r="L627" s="100" t="s">
        <v>2275</v>
      </c>
      <c r="M627" s="55" t="s">
        <v>48</v>
      </c>
      <c r="N627" s="49" t="s">
        <v>709</v>
      </c>
      <c r="O627" s="49" t="s">
        <v>1402</v>
      </c>
      <c r="P627" s="49" t="s">
        <v>2113</v>
      </c>
      <c r="Q627" s="50" t="s">
        <v>712</v>
      </c>
      <c r="R627" s="57"/>
      <c r="S627" s="49" t="s">
        <v>68</v>
      </c>
      <c r="T627" s="49" t="s">
        <v>69</v>
      </c>
      <c r="U627" s="49" t="s">
        <v>89</v>
      </c>
      <c r="V627" s="49" t="s">
        <v>98</v>
      </c>
      <c r="W627" s="49"/>
      <c r="X627" s="54" t="s">
        <v>58</v>
      </c>
      <c r="Y627" s="49"/>
      <c r="Z627" s="49"/>
      <c r="AA627" s="54"/>
      <c r="AB627" s="54"/>
      <c r="AC627" s="55" t="s">
        <v>75</v>
      </c>
      <c r="AD627" s="55" t="s">
        <v>75</v>
      </c>
    </row>
    <row r="628" spans="1:30" s="58" customFormat="1" ht="57" hidden="1" customHeight="1" x14ac:dyDescent="0.25">
      <c r="A628" s="54">
        <f>+SUBTOTAL(3,$B$11:B628)</f>
        <v>0</v>
      </c>
      <c r="B628" s="55" t="s">
        <v>42</v>
      </c>
      <c r="C628" s="54" t="s">
        <v>43</v>
      </c>
      <c r="D628" s="54" t="s">
        <v>44</v>
      </c>
      <c r="E628" s="54" t="s">
        <v>45</v>
      </c>
      <c r="F628" s="56" t="s">
        <v>2326</v>
      </c>
      <c r="G628" s="48">
        <v>45425.557106480999</v>
      </c>
      <c r="H628" s="56" t="s">
        <v>2326</v>
      </c>
      <c r="I628" s="48">
        <v>45425.557106480999</v>
      </c>
      <c r="J628" s="56" t="s">
        <v>2326</v>
      </c>
      <c r="K628" s="48">
        <v>45425.557106480999</v>
      </c>
      <c r="L628" s="100" t="s">
        <v>2904</v>
      </c>
      <c r="M628" s="55" t="s">
        <v>48</v>
      </c>
      <c r="N628" s="49" t="s">
        <v>709</v>
      </c>
      <c r="O628" s="49" t="s">
        <v>1400</v>
      </c>
      <c r="P628" s="49" t="s">
        <v>3313</v>
      </c>
      <c r="Q628" s="50" t="s">
        <v>712</v>
      </c>
      <c r="R628" s="57"/>
      <c r="S628" s="49" t="s">
        <v>68</v>
      </c>
      <c r="T628" s="49" t="s">
        <v>161</v>
      </c>
      <c r="U628" s="49" t="s">
        <v>162</v>
      </c>
      <c r="V628" s="49" t="s">
        <v>71</v>
      </c>
      <c r="W628" s="49"/>
      <c r="X628" s="54" t="s">
        <v>58</v>
      </c>
      <c r="Y628" s="49"/>
      <c r="Z628" s="49"/>
      <c r="AA628" s="54"/>
      <c r="AB628" s="54"/>
      <c r="AC628" s="55" t="s">
        <v>75</v>
      </c>
      <c r="AD628" s="55" t="s">
        <v>75</v>
      </c>
    </row>
    <row r="629" spans="1:30" s="58" customFormat="1" ht="57" hidden="1" customHeight="1" x14ac:dyDescent="0.25">
      <c r="A629" s="54">
        <f>+SUBTOTAL(3,$B$11:B629)</f>
        <v>0</v>
      </c>
      <c r="B629" s="55" t="s">
        <v>42</v>
      </c>
      <c r="C629" s="54" t="s">
        <v>43</v>
      </c>
      <c r="D629" s="54" t="s">
        <v>44</v>
      </c>
      <c r="E629" s="54" t="s">
        <v>45</v>
      </c>
      <c r="F629" s="56" t="s">
        <v>2327</v>
      </c>
      <c r="G629" s="48">
        <v>45425.579050925997</v>
      </c>
      <c r="H629" s="56" t="s">
        <v>2327</v>
      </c>
      <c r="I629" s="48">
        <v>45425.579050925997</v>
      </c>
      <c r="J629" s="56" t="s">
        <v>2327</v>
      </c>
      <c r="K629" s="48">
        <v>45425.579050925997</v>
      </c>
      <c r="L629" s="100" t="s">
        <v>2905</v>
      </c>
      <c r="M629" s="55" t="s">
        <v>48</v>
      </c>
      <c r="N629" s="49" t="s">
        <v>709</v>
      </c>
      <c r="O629" s="49" t="s">
        <v>731</v>
      </c>
      <c r="P629" s="49" t="s">
        <v>3314</v>
      </c>
      <c r="Q629" s="50" t="s">
        <v>712</v>
      </c>
      <c r="R629" s="57"/>
      <c r="S629" s="49" t="s">
        <v>68</v>
      </c>
      <c r="T629" s="49" t="s">
        <v>161</v>
      </c>
      <c r="U629" s="49" t="s">
        <v>2152</v>
      </c>
      <c r="V629" s="49" t="s">
        <v>80</v>
      </c>
      <c r="W629" s="49" t="s">
        <v>81</v>
      </c>
      <c r="X629" s="54" t="s">
        <v>58</v>
      </c>
      <c r="Y629" s="49"/>
      <c r="Z629" s="49"/>
      <c r="AA629" s="54"/>
      <c r="AB629" s="54"/>
      <c r="AC629" s="55" t="s">
        <v>117</v>
      </c>
      <c r="AD629" s="55" t="s">
        <v>117</v>
      </c>
    </row>
    <row r="630" spans="1:30" s="58" customFormat="1" ht="57" hidden="1" customHeight="1" x14ac:dyDescent="0.25">
      <c r="A630" s="54">
        <f>+SUBTOTAL(3,$B$11:B630)</f>
        <v>0</v>
      </c>
      <c r="B630" s="55" t="s">
        <v>42</v>
      </c>
      <c r="C630" s="54" t="s">
        <v>43</v>
      </c>
      <c r="D630" s="54" t="s">
        <v>44</v>
      </c>
      <c r="E630" s="54" t="s">
        <v>45</v>
      </c>
      <c r="F630" s="56" t="s">
        <v>2328</v>
      </c>
      <c r="G630" s="48">
        <v>45468.489039352004</v>
      </c>
      <c r="H630" s="56" t="s">
        <v>2328</v>
      </c>
      <c r="I630" s="48">
        <v>45468.489039352004</v>
      </c>
      <c r="J630" s="56" t="s">
        <v>2328</v>
      </c>
      <c r="K630" s="48">
        <v>45468.489039352004</v>
      </c>
      <c r="L630" s="100" t="s">
        <v>2906</v>
      </c>
      <c r="M630" s="55" t="s">
        <v>48</v>
      </c>
      <c r="N630" s="49" t="s">
        <v>709</v>
      </c>
      <c r="O630" s="49" t="s">
        <v>1402</v>
      </c>
      <c r="P630" s="49" t="s">
        <v>3315</v>
      </c>
      <c r="Q630" s="50" t="s">
        <v>712</v>
      </c>
      <c r="R630" s="57"/>
      <c r="S630" s="49" t="s">
        <v>53</v>
      </c>
      <c r="T630" s="49" t="s">
        <v>593</v>
      </c>
      <c r="U630" s="49" t="s">
        <v>594</v>
      </c>
      <c r="V630" s="49" t="s">
        <v>115</v>
      </c>
      <c r="W630" s="49" t="s">
        <v>1716</v>
      </c>
      <c r="X630" s="54" t="s">
        <v>58</v>
      </c>
      <c r="Y630" s="49"/>
      <c r="Z630" s="49"/>
      <c r="AA630" s="54"/>
      <c r="AB630" s="54"/>
      <c r="AC630" s="55" t="s">
        <v>383</v>
      </c>
      <c r="AD630" s="55" t="s">
        <v>383</v>
      </c>
    </row>
    <row r="631" spans="1:30" s="58" customFormat="1" ht="57" hidden="1" customHeight="1" x14ac:dyDescent="0.25">
      <c r="A631" s="54">
        <f>+SUBTOTAL(3,$B$11:B631)</f>
        <v>0</v>
      </c>
      <c r="B631" s="55" t="s">
        <v>42</v>
      </c>
      <c r="C631" s="54" t="s">
        <v>43</v>
      </c>
      <c r="D631" s="54" t="s">
        <v>44</v>
      </c>
      <c r="E631" s="54" t="s">
        <v>45</v>
      </c>
      <c r="F631" s="56" t="s">
        <v>2329</v>
      </c>
      <c r="G631" s="48">
        <v>45425.569918980997</v>
      </c>
      <c r="H631" s="56" t="s">
        <v>2329</v>
      </c>
      <c r="I631" s="48">
        <v>45425.569918980997</v>
      </c>
      <c r="J631" s="56" t="s">
        <v>2329</v>
      </c>
      <c r="K631" s="48">
        <v>45425.569918980997</v>
      </c>
      <c r="L631" s="100" t="s">
        <v>2907</v>
      </c>
      <c r="M631" s="55" t="s">
        <v>48</v>
      </c>
      <c r="N631" s="49" t="s">
        <v>709</v>
      </c>
      <c r="O631" s="49" t="s">
        <v>1400</v>
      </c>
      <c r="P631" s="49" t="s">
        <v>3313</v>
      </c>
      <c r="Q631" s="50" t="s">
        <v>712</v>
      </c>
      <c r="R631" s="57"/>
      <c r="S631" s="49" t="s">
        <v>68</v>
      </c>
      <c r="T631" s="49" t="s">
        <v>69</v>
      </c>
      <c r="U631" s="49" t="s">
        <v>79</v>
      </c>
      <c r="V631" s="49" t="s">
        <v>71</v>
      </c>
      <c r="W631" s="49"/>
      <c r="X631" s="54" t="s">
        <v>58</v>
      </c>
      <c r="Y631" s="49"/>
      <c r="Z631" s="49"/>
      <c r="AA631" s="54"/>
      <c r="AB631" s="54"/>
      <c r="AC631" s="55" t="s">
        <v>75</v>
      </c>
      <c r="AD631" s="55" t="s">
        <v>75</v>
      </c>
    </row>
    <row r="632" spans="1:30" s="58" customFormat="1" ht="57" hidden="1" customHeight="1" x14ac:dyDescent="0.25">
      <c r="A632" s="54">
        <f>+SUBTOTAL(3,$B$11:B632)</f>
        <v>0</v>
      </c>
      <c r="B632" s="55" t="s">
        <v>108</v>
      </c>
      <c r="C632" s="54" t="s">
        <v>43</v>
      </c>
      <c r="D632" s="54" t="s">
        <v>44</v>
      </c>
      <c r="E632" s="54" t="s">
        <v>45</v>
      </c>
      <c r="F632" s="56" t="s">
        <v>2330</v>
      </c>
      <c r="G632" s="48">
        <v>45384.811956019003</v>
      </c>
      <c r="H632" s="56" t="s">
        <v>2330</v>
      </c>
      <c r="I632" s="48">
        <v>45384.811956019003</v>
      </c>
      <c r="J632" s="56" t="s">
        <v>2330</v>
      </c>
      <c r="K632" s="48">
        <v>45384.811956019003</v>
      </c>
      <c r="L632" s="100" t="s">
        <v>2908</v>
      </c>
      <c r="M632" s="55" t="s">
        <v>48</v>
      </c>
      <c r="N632" s="49" t="s">
        <v>709</v>
      </c>
      <c r="O632" s="49" t="s">
        <v>731</v>
      </c>
      <c r="P632" s="49" t="s">
        <v>2074</v>
      </c>
      <c r="Q632" s="50" t="s">
        <v>712</v>
      </c>
      <c r="R632" s="57"/>
      <c r="S632" s="49" t="s">
        <v>68</v>
      </c>
      <c r="T632" s="49" t="s">
        <v>161</v>
      </c>
      <c r="U632" s="49" t="s">
        <v>162</v>
      </c>
      <c r="V632" s="49" t="s">
        <v>1452</v>
      </c>
      <c r="W632" s="49"/>
      <c r="X632" s="54" t="s">
        <v>58</v>
      </c>
      <c r="Y632" s="49"/>
      <c r="Z632" s="49"/>
      <c r="AA632" s="54"/>
      <c r="AB632" s="54"/>
      <c r="AC632" s="55" t="s">
        <v>82</v>
      </c>
      <c r="AD632" s="55" t="s">
        <v>82</v>
      </c>
    </row>
    <row r="633" spans="1:30" s="58" customFormat="1" ht="57" hidden="1" customHeight="1" x14ac:dyDescent="0.25">
      <c r="A633" s="54">
        <f>+SUBTOTAL(3,$B$11:B633)</f>
        <v>0</v>
      </c>
      <c r="B633" s="55" t="s">
        <v>108</v>
      </c>
      <c r="C633" s="54" t="s">
        <v>43</v>
      </c>
      <c r="D633" s="54" t="s">
        <v>44</v>
      </c>
      <c r="E633" s="54" t="s">
        <v>45</v>
      </c>
      <c r="F633" s="56" t="s">
        <v>2379</v>
      </c>
      <c r="G633" s="48">
        <v>45435.439027777997</v>
      </c>
      <c r="H633" s="56" t="s">
        <v>2379</v>
      </c>
      <c r="I633" s="48">
        <v>45435.439027777997</v>
      </c>
      <c r="J633" s="56" t="s">
        <v>2379</v>
      </c>
      <c r="K633" s="48">
        <v>45435.439027777997</v>
      </c>
      <c r="L633" s="100" t="s">
        <v>256</v>
      </c>
      <c r="M633" s="55" t="s">
        <v>48</v>
      </c>
      <c r="N633" s="49" t="s">
        <v>64</v>
      </c>
      <c r="O633" s="49" t="s">
        <v>257</v>
      </c>
      <c r="P633" s="49" t="s">
        <v>258</v>
      </c>
      <c r="Q633" s="50" t="s">
        <v>67</v>
      </c>
      <c r="R633" s="57"/>
      <c r="S633" s="49" t="s">
        <v>68</v>
      </c>
      <c r="T633" s="49" t="s">
        <v>96</v>
      </c>
      <c r="U633" s="49" t="s">
        <v>97</v>
      </c>
      <c r="V633" s="49" t="s">
        <v>98</v>
      </c>
      <c r="W633" s="49"/>
      <c r="X633" s="54" t="s">
        <v>58</v>
      </c>
      <c r="Y633" s="49"/>
      <c r="Z633" s="49"/>
      <c r="AA633" s="54"/>
      <c r="AB633" s="54"/>
      <c r="AC633" s="55" t="s">
        <v>61</v>
      </c>
      <c r="AD633" s="55" t="s">
        <v>61</v>
      </c>
    </row>
    <row r="634" spans="1:30" s="58" customFormat="1" ht="57" hidden="1" customHeight="1" x14ac:dyDescent="0.25">
      <c r="A634" s="54">
        <f>+SUBTOTAL(3,$B$11:B634)</f>
        <v>0</v>
      </c>
      <c r="B634" s="55" t="s">
        <v>42</v>
      </c>
      <c r="C634" s="54" t="s">
        <v>43</v>
      </c>
      <c r="D634" s="54" t="s">
        <v>44</v>
      </c>
      <c r="E634" s="54" t="s">
        <v>45</v>
      </c>
      <c r="F634" s="56" t="s">
        <v>2331</v>
      </c>
      <c r="G634" s="48">
        <v>45404.52181713</v>
      </c>
      <c r="H634" s="56" t="s">
        <v>2331</v>
      </c>
      <c r="I634" s="48">
        <v>45404.52181713</v>
      </c>
      <c r="J634" s="56" t="s">
        <v>2331</v>
      </c>
      <c r="K634" s="48">
        <v>45404.52181713</v>
      </c>
      <c r="L634" s="100" t="s">
        <v>2909</v>
      </c>
      <c r="M634" s="55" t="s">
        <v>48</v>
      </c>
      <c r="N634" s="49" t="s">
        <v>709</v>
      </c>
      <c r="O634" s="49" t="s">
        <v>722</v>
      </c>
      <c r="P634" s="49" t="s">
        <v>355</v>
      </c>
      <c r="Q634" s="50" t="s">
        <v>712</v>
      </c>
      <c r="R634" s="57"/>
      <c r="S634" s="49" t="s">
        <v>68</v>
      </c>
      <c r="T634" s="49" t="s">
        <v>69</v>
      </c>
      <c r="U634" s="49" t="s">
        <v>79</v>
      </c>
      <c r="V634" s="49" t="s">
        <v>98</v>
      </c>
      <c r="W634" s="49"/>
      <c r="X634" s="54" t="s">
        <v>58</v>
      </c>
      <c r="Y634" s="49"/>
      <c r="Z634" s="49"/>
      <c r="AA634" s="54"/>
      <c r="AB634" s="54"/>
      <c r="AC634" s="55" t="s">
        <v>75</v>
      </c>
      <c r="AD634" s="55" t="s">
        <v>75</v>
      </c>
    </row>
    <row r="635" spans="1:30" s="58" customFormat="1" ht="57" hidden="1" customHeight="1" x14ac:dyDescent="0.25">
      <c r="A635" s="54">
        <f>+SUBTOTAL(3,$B$11:B635)</f>
        <v>0</v>
      </c>
      <c r="B635" s="55" t="s">
        <v>42</v>
      </c>
      <c r="C635" s="54" t="s">
        <v>43</v>
      </c>
      <c r="D635" s="54" t="s">
        <v>44</v>
      </c>
      <c r="E635" s="54" t="s">
        <v>45</v>
      </c>
      <c r="F635" s="56" t="s">
        <v>2333</v>
      </c>
      <c r="G635" s="48">
        <v>45398.693958333002</v>
      </c>
      <c r="H635" s="56" t="s">
        <v>2333</v>
      </c>
      <c r="I635" s="48">
        <v>45398.693958333002</v>
      </c>
      <c r="J635" s="56" t="s">
        <v>2333</v>
      </c>
      <c r="K635" s="48">
        <v>45398.693958333002</v>
      </c>
      <c r="L635" s="100" t="s">
        <v>2911</v>
      </c>
      <c r="M635" s="55" t="s">
        <v>48</v>
      </c>
      <c r="N635" s="49" t="s">
        <v>709</v>
      </c>
      <c r="O635" s="49" t="s">
        <v>731</v>
      </c>
      <c r="P635" s="49" t="s">
        <v>1351</v>
      </c>
      <c r="Q635" s="50" t="s">
        <v>712</v>
      </c>
      <c r="R635" s="57"/>
      <c r="S635" s="49" t="s">
        <v>68</v>
      </c>
      <c r="T635" s="49" t="s">
        <v>69</v>
      </c>
      <c r="U635" s="49" t="s">
        <v>461</v>
      </c>
      <c r="V635" s="49" t="s">
        <v>1452</v>
      </c>
      <c r="W635" s="49"/>
      <c r="X635" s="54" t="s">
        <v>58</v>
      </c>
      <c r="Y635" s="49"/>
      <c r="Z635" s="49"/>
      <c r="AA635" s="54"/>
      <c r="AB635" s="54"/>
      <c r="AC635" s="55" t="s">
        <v>117</v>
      </c>
      <c r="AD635" s="55" t="s">
        <v>117</v>
      </c>
    </row>
    <row r="636" spans="1:30" s="58" customFormat="1" ht="57" hidden="1" customHeight="1" x14ac:dyDescent="0.25">
      <c r="A636" s="54">
        <f>+SUBTOTAL(3,$B$11:B636)</f>
        <v>0</v>
      </c>
      <c r="B636" s="55" t="s">
        <v>42</v>
      </c>
      <c r="C636" s="54" t="s">
        <v>43</v>
      </c>
      <c r="D636" s="54" t="s">
        <v>44</v>
      </c>
      <c r="E636" s="54" t="s">
        <v>45</v>
      </c>
      <c r="F636" s="56" t="s">
        <v>2334</v>
      </c>
      <c r="G636" s="48">
        <v>45387.410740740997</v>
      </c>
      <c r="H636" s="56" t="s">
        <v>2334</v>
      </c>
      <c r="I636" s="48">
        <v>45387.410740740997</v>
      </c>
      <c r="J636" s="56" t="s">
        <v>2334</v>
      </c>
      <c r="K636" s="48">
        <v>45387.410740740997</v>
      </c>
      <c r="L636" s="100" t="s">
        <v>2912</v>
      </c>
      <c r="M636" s="55" t="s">
        <v>48</v>
      </c>
      <c r="N636" s="49" t="s">
        <v>709</v>
      </c>
      <c r="O636" s="49" t="s">
        <v>731</v>
      </c>
      <c r="P636" s="49" t="s">
        <v>2101</v>
      </c>
      <c r="Q636" s="50" t="s">
        <v>712</v>
      </c>
      <c r="R636" s="57"/>
      <c r="S636" s="49" t="s">
        <v>68</v>
      </c>
      <c r="T636" s="49" t="s">
        <v>321</v>
      </c>
      <c r="U636" s="49" t="s">
        <v>321</v>
      </c>
      <c r="V636" s="49" t="s">
        <v>71</v>
      </c>
      <c r="W636" s="49" t="s">
        <v>72</v>
      </c>
      <c r="X636" s="54" t="s">
        <v>58</v>
      </c>
      <c r="Y636" s="49"/>
      <c r="Z636" s="49"/>
      <c r="AA636" s="54"/>
      <c r="AB636" s="54"/>
      <c r="AC636" s="55" t="s">
        <v>117</v>
      </c>
      <c r="AD636" s="55" t="s">
        <v>117</v>
      </c>
    </row>
    <row r="637" spans="1:30" s="58" customFormat="1" ht="57" hidden="1" customHeight="1" x14ac:dyDescent="0.25">
      <c r="A637" s="54">
        <f>+SUBTOTAL(3,$B$11:B637)</f>
        <v>0</v>
      </c>
      <c r="B637" s="55" t="s">
        <v>42</v>
      </c>
      <c r="C637" s="54" t="s">
        <v>43</v>
      </c>
      <c r="D637" s="54" t="s">
        <v>44</v>
      </c>
      <c r="E637" s="54" t="s">
        <v>45</v>
      </c>
      <c r="F637" s="56" t="s">
        <v>2335</v>
      </c>
      <c r="G637" s="48">
        <v>45401.703483796002</v>
      </c>
      <c r="H637" s="56" t="s">
        <v>2335</v>
      </c>
      <c r="I637" s="48">
        <v>45401.703483796002</v>
      </c>
      <c r="J637" s="56" t="s">
        <v>2335</v>
      </c>
      <c r="K637" s="48">
        <v>45401.703483796002</v>
      </c>
      <c r="L637" s="100" t="s">
        <v>2913</v>
      </c>
      <c r="M637" s="55" t="s">
        <v>48</v>
      </c>
      <c r="N637" s="49" t="s">
        <v>709</v>
      </c>
      <c r="O637" s="49" t="s">
        <v>2114</v>
      </c>
      <c r="P637" s="49" t="s">
        <v>3317</v>
      </c>
      <c r="Q637" s="50" t="s">
        <v>712</v>
      </c>
      <c r="R637" s="57"/>
      <c r="S637" s="49" t="s">
        <v>68</v>
      </c>
      <c r="T637" s="49" t="s">
        <v>137</v>
      </c>
      <c r="U637" s="49" t="s">
        <v>138</v>
      </c>
      <c r="V637" s="49" t="s">
        <v>80</v>
      </c>
      <c r="W637" s="49" t="s">
        <v>81</v>
      </c>
      <c r="X637" s="54" t="s">
        <v>58</v>
      </c>
      <c r="Y637" s="49"/>
      <c r="Z637" s="49"/>
      <c r="AA637" s="54"/>
      <c r="AB637" s="54"/>
      <c r="AC637" s="55" t="s">
        <v>117</v>
      </c>
      <c r="AD637" s="55" t="s">
        <v>117</v>
      </c>
    </row>
    <row r="638" spans="1:30" s="58" customFormat="1" ht="57" hidden="1" customHeight="1" x14ac:dyDescent="0.25">
      <c r="A638" s="54">
        <f>+SUBTOTAL(3,$B$11:B638)</f>
        <v>0</v>
      </c>
      <c r="B638" s="55" t="s">
        <v>108</v>
      </c>
      <c r="C638" s="54" t="s">
        <v>43</v>
      </c>
      <c r="D638" s="54" t="s">
        <v>44</v>
      </c>
      <c r="E638" s="54" t="s">
        <v>45</v>
      </c>
      <c r="F638" s="56" t="s">
        <v>2380</v>
      </c>
      <c r="G638" s="48">
        <v>45387.735601852</v>
      </c>
      <c r="H638" s="56" t="s">
        <v>2380</v>
      </c>
      <c r="I638" s="48">
        <v>45387.735601852</v>
      </c>
      <c r="J638" s="56" t="s">
        <v>2380</v>
      </c>
      <c r="K638" s="48">
        <v>45387.735601852</v>
      </c>
      <c r="L638" s="100" t="s">
        <v>2156</v>
      </c>
      <c r="M638" s="55" t="s">
        <v>48</v>
      </c>
      <c r="N638" s="49" t="s">
        <v>64</v>
      </c>
      <c r="O638" s="49" t="s">
        <v>171</v>
      </c>
      <c r="P638" s="49" t="s">
        <v>2023</v>
      </c>
      <c r="Q638" s="50" t="s">
        <v>67</v>
      </c>
      <c r="R638" s="57"/>
      <c r="S638" s="49" t="s">
        <v>68</v>
      </c>
      <c r="T638" s="49" t="s">
        <v>156</v>
      </c>
      <c r="U638" s="49" t="s">
        <v>157</v>
      </c>
      <c r="V638" s="49" t="s">
        <v>98</v>
      </c>
      <c r="W638" s="49"/>
      <c r="X638" s="54" t="s">
        <v>58</v>
      </c>
      <c r="Y638" s="49"/>
      <c r="Z638" s="49"/>
      <c r="AA638" s="54"/>
      <c r="AB638" s="54"/>
      <c r="AC638" s="55" t="s">
        <v>75</v>
      </c>
      <c r="AD638" s="55" t="s">
        <v>75</v>
      </c>
    </row>
    <row r="639" spans="1:30" s="58" customFormat="1" ht="57" hidden="1" customHeight="1" x14ac:dyDescent="0.25">
      <c r="A639" s="54">
        <f>+SUBTOTAL(3,$B$11:B639)</f>
        <v>0</v>
      </c>
      <c r="B639" s="55" t="s">
        <v>108</v>
      </c>
      <c r="C639" s="54" t="s">
        <v>43</v>
      </c>
      <c r="D639" s="54" t="s">
        <v>44</v>
      </c>
      <c r="E639" s="54" t="s">
        <v>45</v>
      </c>
      <c r="F639" s="56" t="s">
        <v>2337</v>
      </c>
      <c r="G639" s="48">
        <v>45406.597789352003</v>
      </c>
      <c r="H639" s="56" t="s">
        <v>2337</v>
      </c>
      <c r="I639" s="48">
        <v>45406.597789352003</v>
      </c>
      <c r="J639" s="56" t="s">
        <v>2337</v>
      </c>
      <c r="K639" s="48">
        <v>45406.597789352003</v>
      </c>
      <c r="L639" s="100" t="s">
        <v>1270</v>
      </c>
      <c r="M639" s="55" t="s">
        <v>48</v>
      </c>
      <c r="N639" s="49" t="s">
        <v>709</v>
      </c>
      <c r="O639" s="49" t="s">
        <v>1400</v>
      </c>
      <c r="P639" s="49" t="s">
        <v>1401</v>
      </c>
      <c r="Q639" s="50" t="s">
        <v>712</v>
      </c>
      <c r="R639" s="57"/>
      <c r="S639" s="49" t="s">
        <v>68</v>
      </c>
      <c r="T639" s="49" t="s">
        <v>96</v>
      </c>
      <c r="U639" s="49" t="s">
        <v>97</v>
      </c>
      <c r="V639" s="49" t="s">
        <v>98</v>
      </c>
      <c r="W639" s="49"/>
      <c r="X639" s="54" t="s">
        <v>58</v>
      </c>
      <c r="Y639" s="49"/>
      <c r="Z639" s="49"/>
      <c r="AA639" s="54"/>
      <c r="AB639" s="54"/>
      <c r="AC639" s="55" t="s">
        <v>75</v>
      </c>
      <c r="AD639" s="55" t="s">
        <v>75</v>
      </c>
    </row>
    <row r="640" spans="1:30" s="58" customFormat="1" ht="57" hidden="1" customHeight="1" x14ac:dyDescent="0.25">
      <c r="A640" s="54">
        <f>+SUBTOTAL(3,$B$11:B640)</f>
        <v>0</v>
      </c>
      <c r="B640" s="55" t="s">
        <v>108</v>
      </c>
      <c r="C640" s="54" t="s">
        <v>43</v>
      </c>
      <c r="D640" s="54" t="s">
        <v>44</v>
      </c>
      <c r="E640" s="54" t="s">
        <v>45</v>
      </c>
      <c r="F640" s="56" t="s">
        <v>2338</v>
      </c>
      <c r="G640" s="48">
        <v>45442.669247685</v>
      </c>
      <c r="H640" s="56" t="s">
        <v>2338</v>
      </c>
      <c r="I640" s="48">
        <v>45442.669247685</v>
      </c>
      <c r="J640" s="56" t="s">
        <v>2338</v>
      </c>
      <c r="K640" s="48">
        <v>45442.669247685</v>
      </c>
      <c r="L640" s="100" t="s">
        <v>2915</v>
      </c>
      <c r="M640" s="55" t="s">
        <v>48</v>
      </c>
      <c r="N640" s="49" t="s">
        <v>709</v>
      </c>
      <c r="O640" s="49" t="s">
        <v>710</v>
      </c>
      <c r="P640" s="49" t="s">
        <v>555</v>
      </c>
      <c r="Q640" s="50" t="s">
        <v>712</v>
      </c>
      <c r="R640" s="57"/>
      <c r="S640" s="49" t="s">
        <v>68</v>
      </c>
      <c r="T640" s="49" t="s">
        <v>69</v>
      </c>
      <c r="U640" s="49" t="s">
        <v>396</v>
      </c>
      <c r="V640" s="49" t="s">
        <v>4050</v>
      </c>
      <c r="W640" s="49"/>
      <c r="X640" s="54" t="s">
        <v>58</v>
      </c>
      <c r="Y640" s="49"/>
      <c r="Z640" s="49"/>
      <c r="AA640" s="54"/>
      <c r="AB640" s="54"/>
      <c r="AC640" s="55" t="s">
        <v>75</v>
      </c>
      <c r="AD640" s="55" t="s">
        <v>75</v>
      </c>
    </row>
    <row r="641" spans="1:30" s="58" customFormat="1" ht="57" hidden="1" customHeight="1" x14ac:dyDescent="0.25">
      <c r="A641" s="54">
        <f>+SUBTOTAL(3,$B$11:B641)</f>
        <v>0</v>
      </c>
      <c r="B641" s="55" t="s">
        <v>42</v>
      </c>
      <c r="C641" s="54" t="s">
        <v>43</v>
      </c>
      <c r="D641" s="54" t="s">
        <v>44</v>
      </c>
      <c r="E641" s="54" t="s">
        <v>45</v>
      </c>
      <c r="F641" s="56" t="s">
        <v>2339</v>
      </c>
      <c r="G641" s="48">
        <v>45404.651504629997</v>
      </c>
      <c r="H641" s="56" t="s">
        <v>2339</v>
      </c>
      <c r="I641" s="48">
        <v>45404.651504629997</v>
      </c>
      <c r="J641" s="56" t="s">
        <v>2339</v>
      </c>
      <c r="K641" s="48">
        <v>45404.651504629997</v>
      </c>
      <c r="L641" s="100" t="s">
        <v>2909</v>
      </c>
      <c r="M641" s="55" t="s">
        <v>48</v>
      </c>
      <c r="N641" s="49" t="s">
        <v>709</v>
      </c>
      <c r="O641" s="49" t="s">
        <v>722</v>
      </c>
      <c r="P641" s="49" t="s">
        <v>355</v>
      </c>
      <c r="Q641" s="50" t="s">
        <v>712</v>
      </c>
      <c r="R641" s="57"/>
      <c r="S641" s="49" t="s">
        <v>68</v>
      </c>
      <c r="T641" s="49" t="s">
        <v>69</v>
      </c>
      <c r="U641" s="49" t="s">
        <v>461</v>
      </c>
      <c r="V641" s="49" t="s">
        <v>80</v>
      </c>
      <c r="W641" s="49" t="s">
        <v>81</v>
      </c>
      <c r="X641" s="54" t="s">
        <v>58</v>
      </c>
      <c r="Y641" s="49"/>
      <c r="Z641" s="49"/>
      <c r="AA641" s="54"/>
      <c r="AB641" s="54"/>
      <c r="AC641" s="55" t="s">
        <v>75</v>
      </c>
      <c r="AD641" s="55" t="s">
        <v>75</v>
      </c>
    </row>
    <row r="642" spans="1:30" s="58" customFormat="1" ht="57" hidden="1" customHeight="1" x14ac:dyDescent="0.25">
      <c r="A642" s="54">
        <f>+SUBTOTAL(3,$B$11:B642)</f>
        <v>0</v>
      </c>
      <c r="B642" s="55" t="s">
        <v>108</v>
      </c>
      <c r="C642" s="54" t="s">
        <v>43</v>
      </c>
      <c r="D642" s="54" t="s">
        <v>44</v>
      </c>
      <c r="E642" s="54" t="s">
        <v>45</v>
      </c>
      <c r="F642" s="56" t="s">
        <v>2340</v>
      </c>
      <c r="G642" s="48">
        <v>45395.631226851998</v>
      </c>
      <c r="H642" s="56" t="s">
        <v>2340</v>
      </c>
      <c r="I642" s="48">
        <v>45395.631226851998</v>
      </c>
      <c r="J642" s="56" t="s">
        <v>2340</v>
      </c>
      <c r="K642" s="48">
        <v>45395.631226851998</v>
      </c>
      <c r="L642" s="100" t="s">
        <v>2285</v>
      </c>
      <c r="M642" s="55" t="s">
        <v>48</v>
      </c>
      <c r="N642" s="49" t="s">
        <v>709</v>
      </c>
      <c r="O642" s="49" t="s">
        <v>710</v>
      </c>
      <c r="P642" s="49" t="s">
        <v>486</v>
      </c>
      <c r="Q642" s="50" t="s">
        <v>712</v>
      </c>
      <c r="R642" s="57"/>
      <c r="S642" s="49" t="s">
        <v>68</v>
      </c>
      <c r="T642" s="49" t="s">
        <v>69</v>
      </c>
      <c r="U642" s="49" t="s">
        <v>327</v>
      </c>
      <c r="V642" s="49" t="s">
        <v>80</v>
      </c>
      <c r="W642" s="49" t="s">
        <v>81</v>
      </c>
      <c r="X642" s="54" t="s">
        <v>58</v>
      </c>
      <c r="Y642" s="49"/>
      <c r="Z642" s="49"/>
      <c r="AA642" s="54"/>
      <c r="AB642" s="54"/>
      <c r="AC642" s="55" t="s">
        <v>82</v>
      </c>
      <c r="AD642" s="55" t="s">
        <v>82</v>
      </c>
    </row>
    <row r="643" spans="1:30" s="58" customFormat="1" ht="57" hidden="1" customHeight="1" x14ac:dyDescent="0.25">
      <c r="A643" s="54">
        <f>+SUBTOTAL(3,$B$11:B643)</f>
        <v>0</v>
      </c>
      <c r="B643" s="55" t="s">
        <v>108</v>
      </c>
      <c r="C643" s="54" t="s">
        <v>43</v>
      </c>
      <c r="D643" s="54" t="s">
        <v>44</v>
      </c>
      <c r="E643" s="54" t="s">
        <v>45</v>
      </c>
      <c r="F643" s="56" t="s">
        <v>2341</v>
      </c>
      <c r="G643" s="48">
        <v>45411.384247684997</v>
      </c>
      <c r="H643" s="56" t="s">
        <v>2341</v>
      </c>
      <c r="I643" s="48">
        <v>45411.384247684997</v>
      </c>
      <c r="J643" s="56" t="s">
        <v>2341</v>
      </c>
      <c r="K643" s="48">
        <v>45411.384247684997</v>
      </c>
      <c r="L643" s="100" t="s">
        <v>714</v>
      </c>
      <c r="M643" s="55" t="s">
        <v>48</v>
      </c>
      <c r="N643" s="49" t="s">
        <v>709</v>
      </c>
      <c r="O643" s="49" t="s">
        <v>715</v>
      </c>
      <c r="P643" s="49" t="s">
        <v>716</v>
      </c>
      <c r="Q643" s="50" t="s">
        <v>712</v>
      </c>
      <c r="R643" s="57"/>
      <c r="S643" s="49" t="s">
        <v>68</v>
      </c>
      <c r="T643" s="49" t="s">
        <v>69</v>
      </c>
      <c r="U643" s="49" t="s">
        <v>70</v>
      </c>
      <c r="V643" s="49" t="s">
        <v>71</v>
      </c>
      <c r="W643" s="49"/>
      <c r="X643" s="54" t="s">
        <v>58</v>
      </c>
      <c r="Y643" s="49"/>
      <c r="Z643" s="49"/>
      <c r="AA643" s="54"/>
      <c r="AB643" s="54"/>
      <c r="AC643" s="55" t="s">
        <v>61</v>
      </c>
      <c r="AD643" s="55" t="s">
        <v>61</v>
      </c>
    </row>
    <row r="644" spans="1:30" s="58" customFormat="1" ht="57" hidden="1" customHeight="1" x14ac:dyDescent="0.25">
      <c r="A644" s="54">
        <f>+SUBTOTAL(3,$B$11:B644)</f>
        <v>0</v>
      </c>
      <c r="B644" s="55" t="s">
        <v>108</v>
      </c>
      <c r="C644" s="54" t="s">
        <v>43</v>
      </c>
      <c r="D644" s="54" t="s">
        <v>44</v>
      </c>
      <c r="E644" s="54" t="s">
        <v>45</v>
      </c>
      <c r="F644" s="56" t="s">
        <v>2342</v>
      </c>
      <c r="G644" s="48">
        <v>45405.869224536997</v>
      </c>
      <c r="H644" s="56" t="s">
        <v>2342</v>
      </c>
      <c r="I644" s="48">
        <v>45405.869224536997</v>
      </c>
      <c r="J644" s="56" t="s">
        <v>2342</v>
      </c>
      <c r="K644" s="48">
        <v>45405.869224536997</v>
      </c>
      <c r="L644" s="100" t="s">
        <v>2916</v>
      </c>
      <c r="M644" s="55" t="s">
        <v>48</v>
      </c>
      <c r="N644" s="49" t="s">
        <v>709</v>
      </c>
      <c r="O644" s="49" t="s">
        <v>1400</v>
      </c>
      <c r="P644" s="49" t="s">
        <v>3313</v>
      </c>
      <c r="Q644" s="50" t="s">
        <v>712</v>
      </c>
      <c r="R644" s="57"/>
      <c r="S644" s="49" t="s">
        <v>68</v>
      </c>
      <c r="T644" s="49" t="s">
        <v>69</v>
      </c>
      <c r="U644" s="49" t="s">
        <v>79</v>
      </c>
      <c r="V644" s="49" t="s">
        <v>71</v>
      </c>
      <c r="W644" s="49"/>
      <c r="X644" s="54" t="s">
        <v>58</v>
      </c>
      <c r="Y644" s="49"/>
      <c r="Z644" s="49"/>
      <c r="AA644" s="54"/>
      <c r="AB644" s="54"/>
      <c r="AC644" s="55" t="s">
        <v>75</v>
      </c>
      <c r="AD644" s="55" t="s">
        <v>75</v>
      </c>
    </row>
    <row r="645" spans="1:30" s="58" customFormat="1" ht="57" hidden="1" customHeight="1" x14ac:dyDescent="0.25">
      <c r="A645" s="54">
        <f>+SUBTOTAL(3,$B$11:B645)</f>
        <v>0</v>
      </c>
      <c r="B645" s="55" t="s">
        <v>42</v>
      </c>
      <c r="C645" s="54" t="s">
        <v>43</v>
      </c>
      <c r="D645" s="54" t="s">
        <v>44</v>
      </c>
      <c r="E645" s="54" t="s">
        <v>45</v>
      </c>
      <c r="F645" s="56" t="s">
        <v>2343</v>
      </c>
      <c r="G645" s="48">
        <v>45414.382615741</v>
      </c>
      <c r="H645" s="56" t="s">
        <v>2343</v>
      </c>
      <c r="I645" s="48">
        <v>45414.382615741</v>
      </c>
      <c r="J645" s="56" t="s">
        <v>2343</v>
      </c>
      <c r="K645" s="48">
        <v>45414.382615741</v>
      </c>
      <c r="L645" s="100" t="s">
        <v>2917</v>
      </c>
      <c r="M645" s="55" t="s">
        <v>48</v>
      </c>
      <c r="N645" s="49" t="s">
        <v>709</v>
      </c>
      <c r="O645" s="49" t="s">
        <v>731</v>
      </c>
      <c r="P645" s="49" t="s">
        <v>2074</v>
      </c>
      <c r="Q645" s="50" t="s">
        <v>712</v>
      </c>
      <c r="R645" s="57"/>
      <c r="S645" s="49" t="s">
        <v>68</v>
      </c>
      <c r="T645" s="49" t="s">
        <v>178</v>
      </c>
      <c r="U645" s="49" t="s">
        <v>1437</v>
      </c>
      <c r="V645" s="49" t="s">
        <v>80</v>
      </c>
      <c r="W645" s="49" t="s">
        <v>81</v>
      </c>
      <c r="X645" s="54" t="s">
        <v>58</v>
      </c>
      <c r="Y645" s="49"/>
      <c r="Z645" s="49"/>
      <c r="AA645" s="54"/>
      <c r="AB645" s="54"/>
      <c r="AC645" s="55" t="s">
        <v>75</v>
      </c>
      <c r="AD645" s="55" t="s">
        <v>75</v>
      </c>
    </row>
    <row r="646" spans="1:30" s="58" customFormat="1" ht="57" hidden="1" customHeight="1" x14ac:dyDescent="0.25">
      <c r="A646" s="54">
        <f>+SUBTOTAL(3,$B$11:B646)</f>
        <v>0</v>
      </c>
      <c r="B646" s="55" t="s">
        <v>42</v>
      </c>
      <c r="C646" s="54" t="s">
        <v>43</v>
      </c>
      <c r="D646" s="54" t="s">
        <v>44</v>
      </c>
      <c r="E646" s="54" t="s">
        <v>45</v>
      </c>
      <c r="F646" s="56" t="s">
        <v>2344</v>
      </c>
      <c r="G646" s="48">
        <v>45421.733240740999</v>
      </c>
      <c r="H646" s="56" t="s">
        <v>2344</v>
      </c>
      <c r="I646" s="48">
        <v>45421.733240740999</v>
      </c>
      <c r="J646" s="56" t="s">
        <v>2344</v>
      </c>
      <c r="K646" s="48">
        <v>45421.733240740999</v>
      </c>
      <c r="L646" s="100" t="s">
        <v>2918</v>
      </c>
      <c r="M646" s="55" t="s">
        <v>48</v>
      </c>
      <c r="N646" s="49" t="s">
        <v>709</v>
      </c>
      <c r="O646" s="49" t="s">
        <v>722</v>
      </c>
      <c r="P646" s="49" t="s">
        <v>3319</v>
      </c>
      <c r="Q646" s="50" t="s">
        <v>712</v>
      </c>
      <c r="R646" s="57"/>
      <c r="S646" s="49" t="s">
        <v>68</v>
      </c>
      <c r="T646" s="49" t="s">
        <v>125</v>
      </c>
      <c r="U646" s="49" t="s">
        <v>224</v>
      </c>
      <c r="V646" s="49" t="s">
        <v>80</v>
      </c>
      <c r="W646" s="49" t="s">
        <v>81</v>
      </c>
      <c r="X646" s="54" t="s">
        <v>58</v>
      </c>
      <c r="Y646" s="49"/>
      <c r="Z646" s="49"/>
      <c r="AA646" s="54"/>
      <c r="AB646" s="54"/>
      <c r="AC646" s="55" t="s">
        <v>117</v>
      </c>
      <c r="AD646" s="55" t="s">
        <v>117</v>
      </c>
    </row>
    <row r="647" spans="1:30" s="58" customFormat="1" ht="57" hidden="1" customHeight="1" x14ac:dyDescent="0.25">
      <c r="A647" s="54">
        <f>+SUBTOTAL(3,$B$11:B647)</f>
        <v>0</v>
      </c>
      <c r="B647" s="55" t="s">
        <v>42</v>
      </c>
      <c r="C647" s="54" t="s">
        <v>43</v>
      </c>
      <c r="D647" s="54" t="s">
        <v>44</v>
      </c>
      <c r="E647" s="54" t="s">
        <v>45</v>
      </c>
      <c r="F647" s="56" t="s">
        <v>2345</v>
      </c>
      <c r="G647" s="48">
        <v>45423.737615741004</v>
      </c>
      <c r="H647" s="56" t="s">
        <v>2345</v>
      </c>
      <c r="I647" s="48">
        <v>45423.737615741004</v>
      </c>
      <c r="J647" s="56" t="s">
        <v>2345</v>
      </c>
      <c r="K647" s="48">
        <v>45423.737615741004</v>
      </c>
      <c r="L647" s="100" t="s">
        <v>2919</v>
      </c>
      <c r="M647" s="55" t="s">
        <v>48</v>
      </c>
      <c r="N647" s="49" t="s">
        <v>709</v>
      </c>
      <c r="O647" s="49" t="s">
        <v>715</v>
      </c>
      <c r="P647" s="49" t="s">
        <v>719</v>
      </c>
      <c r="Q647" s="50" t="s">
        <v>712</v>
      </c>
      <c r="R647" s="57"/>
      <c r="S647" s="49" t="s">
        <v>68</v>
      </c>
      <c r="T647" s="49" t="s">
        <v>69</v>
      </c>
      <c r="U647" s="49" t="s">
        <v>70</v>
      </c>
      <c r="V647" s="49" t="s">
        <v>71</v>
      </c>
      <c r="W647" s="49"/>
      <c r="X647" s="54" t="s">
        <v>58</v>
      </c>
      <c r="Y647" s="49"/>
      <c r="Z647" s="49"/>
      <c r="AA647" s="54"/>
      <c r="AB647" s="54"/>
      <c r="AC647" s="55" t="s">
        <v>75</v>
      </c>
      <c r="AD647" s="55" t="s">
        <v>75</v>
      </c>
    </row>
    <row r="648" spans="1:30" s="58" customFormat="1" ht="57" hidden="1" customHeight="1" x14ac:dyDescent="0.25">
      <c r="A648" s="54">
        <f>+SUBTOTAL(3,$B$11:B648)</f>
        <v>0</v>
      </c>
      <c r="B648" s="55" t="s">
        <v>42</v>
      </c>
      <c r="C648" s="54" t="s">
        <v>43</v>
      </c>
      <c r="D648" s="54" t="s">
        <v>44</v>
      </c>
      <c r="E648" s="54" t="s">
        <v>45</v>
      </c>
      <c r="F648" s="56" t="s">
        <v>2346</v>
      </c>
      <c r="G648" s="48">
        <v>45424.515763889001</v>
      </c>
      <c r="H648" s="56" t="s">
        <v>2346</v>
      </c>
      <c r="I648" s="48">
        <v>45424.515763889001</v>
      </c>
      <c r="J648" s="56" t="s">
        <v>2346</v>
      </c>
      <c r="K648" s="48">
        <v>45424.515763889001</v>
      </c>
      <c r="L648" s="100" t="s">
        <v>2920</v>
      </c>
      <c r="M648" s="55" t="s">
        <v>48</v>
      </c>
      <c r="N648" s="49" t="s">
        <v>709</v>
      </c>
      <c r="O648" s="49" t="s">
        <v>722</v>
      </c>
      <c r="P648" s="49" t="s">
        <v>234</v>
      </c>
      <c r="Q648" s="50" t="s">
        <v>712</v>
      </c>
      <c r="R648" s="57"/>
      <c r="S648" s="49" t="s">
        <v>68</v>
      </c>
      <c r="T648" s="49" t="s">
        <v>296</v>
      </c>
      <c r="U648" s="49" t="s">
        <v>3272</v>
      </c>
      <c r="V648" s="49" t="s">
        <v>1449</v>
      </c>
      <c r="W648" s="49" t="s">
        <v>81</v>
      </c>
      <c r="X648" s="54" t="s">
        <v>58</v>
      </c>
      <c r="Y648" s="49"/>
      <c r="Z648" s="49"/>
      <c r="AA648" s="54"/>
      <c r="AB648" s="54"/>
      <c r="AC648" s="55" t="s">
        <v>75</v>
      </c>
      <c r="AD648" s="55" t="s">
        <v>75</v>
      </c>
    </row>
    <row r="649" spans="1:30" s="58" customFormat="1" ht="57" hidden="1" customHeight="1" x14ac:dyDescent="0.25">
      <c r="A649" s="54">
        <f>+SUBTOTAL(3,$B$11:B649)</f>
        <v>0</v>
      </c>
      <c r="B649" s="55" t="s">
        <v>42</v>
      </c>
      <c r="C649" s="54" t="s">
        <v>43</v>
      </c>
      <c r="D649" s="54" t="s">
        <v>44</v>
      </c>
      <c r="E649" s="54" t="s">
        <v>45</v>
      </c>
      <c r="F649" s="56" t="s">
        <v>2348</v>
      </c>
      <c r="G649" s="48">
        <v>45433.539386573997</v>
      </c>
      <c r="H649" s="56" t="s">
        <v>2348</v>
      </c>
      <c r="I649" s="48">
        <v>45433.539386573997</v>
      </c>
      <c r="J649" s="56" t="s">
        <v>2348</v>
      </c>
      <c r="K649" s="48">
        <v>45433.539386573997</v>
      </c>
      <c r="L649" s="100" t="s">
        <v>2922</v>
      </c>
      <c r="M649" s="55" t="s">
        <v>48</v>
      </c>
      <c r="N649" s="49" t="s">
        <v>709</v>
      </c>
      <c r="O649" s="49" t="s">
        <v>731</v>
      </c>
      <c r="P649" s="49" t="s">
        <v>3321</v>
      </c>
      <c r="Q649" s="50" t="s">
        <v>712</v>
      </c>
      <c r="R649" s="57"/>
      <c r="S649" s="49" t="s">
        <v>68</v>
      </c>
      <c r="T649" s="49" t="s">
        <v>96</v>
      </c>
      <c r="U649" s="49" t="s">
        <v>97</v>
      </c>
      <c r="V649" s="49" t="s">
        <v>98</v>
      </c>
      <c r="W649" s="49"/>
      <c r="X649" s="54" t="s">
        <v>58</v>
      </c>
      <c r="Y649" s="49"/>
      <c r="Z649" s="49"/>
      <c r="AA649" s="54"/>
      <c r="AB649" s="54"/>
      <c r="AC649" s="55" t="s">
        <v>383</v>
      </c>
      <c r="AD649" s="55" t="s">
        <v>383</v>
      </c>
    </row>
    <row r="650" spans="1:30" s="58" customFormat="1" ht="57" hidden="1" customHeight="1" x14ac:dyDescent="0.25">
      <c r="A650" s="54">
        <f>+SUBTOTAL(3,$B$11:B650)</f>
        <v>0</v>
      </c>
      <c r="B650" s="55" t="s">
        <v>42</v>
      </c>
      <c r="C650" s="54" t="s">
        <v>43</v>
      </c>
      <c r="D650" s="54" t="s">
        <v>44</v>
      </c>
      <c r="E650" s="54" t="s">
        <v>45</v>
      </c>
      <c r="F650" s="56" t="s">
        <v>2350</v>
      </c>
      <c r="G650" s="48">
        <v>45464.704884259001</v>
      </c>
      <c r="H650" s="56" t="s">
        <v>2350</v>
      </c>
      <c r="I650" s="48">
        <v>45464.704884259001</v>
      </c>
      <c r="J650" s="56" t="s">
        <v>2350</v>
      </c>
      <c r="K650" s="48">
        <v>45464.704884259001</v>
      </c>
      <c r="L650" s="100" t="s">
        <v>2923</v>
      </c>
      <c r="M650" s="55" t="s">
        <v>48</v>
      </c>
      <c r="N650" s="49" t="s">
        <v>709</v>
      </c>
      <c r="O650" s="49" t="s">
        <v>710</v>
      </c>
      <c r="P650" s="49" t="s">
        <v>51</v>
      </c>
      <c r="Q650" s="50" t="s">
        <v>712</v>
      </c>
      <c r="R650" s="57"/>
      <c r="S650" s="49" t="s">
        <v>68</v>
      </c>
      <c r="T650" s="49" t="s">
        <v>496</v>
      </c>
      <c r="U650" s="49" t="s">
        <v>497</v>
      </c>
      <c r="V650" s="49" t="s">
        <v>80</v>
      </c>
      <c r="W650" s="49" t="s">
        <v>81</v>
      </c>
      <c r="X650" s="54" t="s">
        <v>58</v>
      </c>
      <c r="Y650" s="49"/>
      <c r="Z650" s="49"/>
      <c r="AA650" s="54"/>
      <c r="AB650" s="54"/>
      <c r="AC650" s="55" t="s">
        <v>82</v>
      </c>
      <c r="AD650" s="55" t="s">
        <v>82</v>
      </c>
    </row>
    <row r="651" spans="1:30" s="58" customFormat="1" ht="57" hidden="1" customHeight="1" x14ac:dyDescent="0.25">
      <c r="A651" s="54">
        <f>+SUBTOTAL(3,$B$11:B651)</f>
        <v>0</v>
      </c>
      <c r="B651" s="55" t="s">
        <v>42</v>
      </c>
      <c r="C651" s="54" t="s">
        <v>43</v>
      </c>
      <c r="D651" s="54" t="s">
        <v>44</v>
      </c>
      <c r="E651" s="54" t="s">
        <v>45</v>
      </c>
      <c r="F651" s="56" t="s">
        <v>2351</v>
      </c>
      <c r="G651" s="48">
        <v>45440.735694444003</v>
      </c>
      <c r="H651" s="56" t="s">
        <v>2351</v>
      </c>
      <c r="I651" s="48">
        <v>45440.735694444003</v>
      </c>
      <c r="J651" s="56" t="s">
        <v>2351</v>
      </c>
      <c r="K651" s="48">
        <v>45440.735694444003</v>
      </c>
      <c r="L651" s="100" t="s">
        <v>2924</v>
      </c>
      <c r="M651" s="55" t="s">
        <v>111</v>
      </c>
      <c r="N651" s="49" t="s">
        <v>709</v>
      </c>
      <c r="O651" s="49" t="s">
        <v>731</v>
      </c>
      <c r="P651" s="49" t="s">
        <v>3322</v>
      </c>
      <c r="Q651" s="50" t="s">
        <v>712</v>
      </c>
      <c r="R651" s="57"/>
      <c r="S651" s="49" t="s">
        <v>68</v>
      </c>
      <c r="T651" s="49" t="s">
        <v>150</v>
      </c>
      <c r="U651" s="49" t="s">
        <v>557</v>
      </c>
      <c r="V651" s="49" t="s">
        <v>270</v>
      </c>
      <c r="W651" s="49"/>
      <c r="X651" s="54" t="s">
        <v>58</v>
      </c>
      <c r="Y651" s="49"/>
      <c r="Z651" s="49"/>
      <c r="AA651" s="54"/>
      <c r="AB651" s="54"/>
      <c r="AC651" s="55" t="s">
        <v>117</v>
      </c>
      <c r="AD651" s="55" t="s">
        <v>117</v>
      </c>
    </row>
    <row r="652" spans="1:30" s="58" customFormat="1" ht="57" hidden="1" customHeight="1" x14ac:dyDescent="0.25">
      <c r="A652" s="54">
        <f>+SUBTOTAL(3,$B$11:B652)</f>
        <v>0</v>
      </c>
      <c r="B652" s="55" t="s">
        <v>108</v>
      </c>
      <c r="C652" s="54" t="s">
        <v>43</v>
      </c>
      <c r="D652" s="54" t="s">
        <v>44</v>
      </c>
      <c r="E652" s="54" t="s">
        <v>45</v>
      </c>
      <c r="F652" s="56" t="s">
        <v>2353</v>
      </c>
      <c r="G652" s="48">
        <v>45457.746828704003</v>
      </c>
      <c r="H652" s="56" t="s">
        <v>2353</v>
      </c>
      <c r="I652" s="48">
        <v>45457.746828704003</v>
      </c>
      <c r="J652" s="56" t="s">
        <v>2353</v>
      </c>
      <c r="K652" s="48">
        <v>45457.746828704003</v>
      </c>
      <c r="L652" s="100" t="s">
        <v>2926</v>
      </c>
      <c r="M652" s="55" t="s">
        <v>48</v>
      </c>
      <c r="N652" s="49" t="s">
        <v>709</v>
      </c>
      <c r="O652" s="49" t="s">
        <v>710</v>
      </c>
      <c r="P652" s="49" t="s">
        <v>51</v>
      </c>
      <c r="Q652" s="50" t="s">
        <v>712</v>
      </c>
      <c r="R652" s="57"/>
      <c r="S652" s="49" t="s">
        <v>68</v>
      </c>
      <c r="T652" s="49" t="s">
        <v>69</v>
      </c>
      <c r="U652" s="49" t="s">
        <v>327</v>
      </c>
      <c r="V652" s="49" t="s">
        <v>80</v>
      </c>
      <c r="W652" s="49" t="s">
        <v>81</v>
      </c>
      <c r="X652" s="54" t="s">
        <v>58</v>
      </c>
      <c r="Y652" s="49"/>
      <c r="Z652" s="49"/>
      <c r="AA652" s="54"/>
      <c r="AB652" s="54"/>
      <c r="AC652" s="55" t="s">
        <v>117</v>
      </c>
      <c r="AD652" s="55" t="s">
        <v>117</v>
      </c>
    </row>
    <row r="653" spans="1:30" s="58" customFormat="1" ht="57" hidden="1" customHeight="1" x14ac:dyDescent="0.25">
      <c r="A653" s="54">
        <f>+SUBTOTAL(3,$B$11:B653)</f>
        <v>0</v>
      </c>
      <c r="B653" s="55" t="s">
        <v>42</v>
      </c>
      <c r="C653" s="54" t="s">
        <v>43</v>
      </c>
      <c r="D653" s="54" t="s">
        <v>44</v>
      </c>
      <c r="E653" s="54" t="s">
        <v>45</v>
      </c>
      <c r="F653" s="56" t="s">
        <v>2354</v>
      </c>
      <c r="G653" s="48">
        <v>45446.728263889003</v>
      </c>
      <c r="H653" s="56" t="s">
        <v>2354</v>
      </c>
      <c r="I653" s="48">
        <v>45446.728263889003</v>
      </c>
      <c r="J653" s="56" t="s">
        <v>2354</v>
      </c>
      <c r="K653" s="48">
        <v>45446.728263889003</v>
      </c>
      <c r="L653" s="100" t="s">
        <v>2927</v>
      </c>
      <c r="M653" s="55" t="s">
        <v>48</v>
      </c>
      <c r="N653" s="49" t="s">
        <v>709</v>
      </c>
      <c r="O653" s="49" t="s">
        <v>731</v>
      </c>
      <c r="P653" s="49" t="s">
        <v>1343</v>
      </c>
      <c r="Q653" s="50" t="s">
        <v>712</v>
      </c>
      <c r="R653" s="57"/>
      <c r="S653" s="49" t="s">
        <v>68</v>
      </c>
      <c r="T653" s="49" t="s">
        <v>69</v>
      </c>
      <c r="U653" s="49" t="s">
        <v>327</v>
      </c>
      <c r="V653" s="49" t="s">
        <v>80</v>
      </c>
      <c r="W653" s="49" t="s">
        <v>81</v>
      </c>
      <c r="X653" s="54" t="s">
        <v>58</v>
      </c>
      <c r="Y653" s="49"/>
      <c r="Z653" s="49"/>
      <c r="AA653" s="54"/>
      <c r="AB653" s="54"/>
      <c r="AC653" s="55" t="s">
        <v>82</v>
      </c>
      <c r="AD653" s="55" t="s">
        <v>82</v>
      </c>
    </row>
    <row r="654" spans="1:30" s="58" customFormat="1" ht="57" hidden="1" customHeight="1" x14ac:dyDescent="0.25">
      <c r="A654" s="54">
        <f>+SUBTOTAL(3,$B$11:B654)</f>
        <v>0</v>
      </c>
      <c r="B654" s="55" t="s">
        <v>42</v>
      </c>
      <c r="C654" s="54" t="s">
        <v>43</v>
      </c>
      <c r="D654" s="54" t="s">
        <v>44</v>
      </c>
      <c r="E654" s="54" t="s">
        <v>45</v>
      </c>
      <c r="F654" s="56" t="s">
        <v>2381</v>
      </c>
      <c r="G654" s="48">
        <v>45391.602627314998</v>
      </c>
      <c r="H654" s="56" t="s">
        <v>2381</v>
      </c>
      <c r="I654" s="48">
        <v>45391.602627314998</v>
      </c>
      <c r="J654" s="56" t="s">
        <v>2381</v>
      </c>
      <c r="K654" s="48">
        <v>45391.602627314998</v>
      </c>
      <c r="L654" s="100" t="s">
        <v>2940</v>
      </c>
      <c r="M654" s="55" t="s">
        <v>48</v>
      </c>
      <c r="N654" s="49" t="s">
        <v>64</v>
      </c>
      <c r="O654" s="49" t="s">
        <v>87</v>
      </c>
      <c r="P654" s="49" t="s">
        <v>88</v>
      </c>
      <c r="Q654" s="50" t="s">
        <v>67</v>
      </c>
      <c r="R654" s="57"/>
      <c r="S654" s="49" t="s">
        <v>68</v>
      </c>
      <c r="T654" s="49" t="s">
        <v>69</v>
      </c>
      <c r="U654" s="49" t="s">
        <v>79</v>
      </c>
      <c r="V654" s="49" t="s">
        <v>71</v>
      </c>
      <c r="W654" s="49"/>
      <c r="X654" s="54" t="s">
        <v>58</v>
      </c>
      <c r="Y654" s="49"/>
      <c r="Z654" s="49"/>
      <c r="AA654" s="54"/>
      <c r="AB654" s="54"/>
      <c r="AC654" s="55" t="s">
        <v>75</v>
      </c>
      <c r="AD654" s="55" t="s">
        <v>75</v>
      </c>
    </row>
    <row r="655" spans="1:30" s="58" customFormat="1" ht="57" hidden="1" customHeight="1" x14ac:dyDescent="0.25">
      <c r="A655" s="54">
        <f>+SUBTOTAL(3,$B$11:B655)</f>
        <v>0</v>
      </c>
      <c r="B655" s="55" t="s">
        <v>108</v>
      </c>
      <c r="C655" s="54" t="s">
        <v>43</v>
      </c>
      <c r="D655" s="54" t="s">
        <v>44</v>
      </c>
      <c r="E655" s="54" t="s">
        <v>45</v>
      </c>
      <c r="F655" s="56" t="s">
        <v>2356</v>
      </c>
      <c r="G655" s="48">
        <v>45440.568460647999</v>
      </c>
      <c r="H655" s="56" t="s">
        <v>2356</v>
      </c>
      <c r="I655" s="48">
        <v>45440.568460647999</v>
      </c>
      <c r="J655" s="56" t="s">
        <v>2356</v>
      </c>
      <c r="K655" s="48">
        <v>45440.568460647999</v>
      </c>
      <c r="L655" s="100" t="s">
        <v>2912</v>
      </c>
      <c r="M655" s="55" t="s">
        <v>48</v>
      </c>
      <c r="N655" s="49" t="s">
        <v>709</v>
      </c>
      <c r="O655" s="49" t="s">
        <v>731</v>
      </c>
      <c r="P655" s="49" t="s">
        <v>2101</v>
      </c>
      <c r="Q655" s="50" t="s">
        <v>712</v>
      </c>
      <c r="R655" s="57"/>
      <c r="S655" s="49" t="s">
        <v>68</v>
      </c>
      <c r="T655" s="49" t="s">
        <v>321</v>
      </c>
      <c r="U655" s="49" t="s">
        <v>321</v>
      </c>
      <c r="V655" s="49" t="s">
        <v>71</v>
      </c>
      <c r="W655" s="49" t="s">
        <v>72</v>
      </c>
      <c r="X655" s="54" t="s">
        <v>58</v>
      </c>
      <c r="Y655" s="49"/>
      <c r="Z655" s="49"/>
      <c r="AA655" s="54"/>
      <c r="AB655" s="54"/>
      <c r="AC655" s="55" t="s">
        <v>82</v>
      </c>
      <c r="AD655" s="55" t="s">
        <v>82</v>
      </c>
    </row>
    <row r="656" spans="1:30" s="58" customFormat="1" ht="57" hidden="1" customHeight="1" x14ac:dyDescent="0.25">
      <c r="A656" s="54">
        <f>+SUBTOTAL(3,$B$11:B656)</f>
        <v>0</v>
      </c>
      <c r="B656" s="55" t="s">
        <v>42</v>
      </c>
      <c r="C656" s="54" t="s">
        <v>43</v>
      </c>
      <c r="D656" s="54" t="s">
        <v>44</v>
      </c>
      <c r="E656" s="54" t="s">
        <v>45</v>
      </c>
      <c r="F656" s="56" t="s">
        <v>2358</v>
      </c>
      <c r="G656" s="48">
        <v>45435.630949074002</v>
      </c>
      <c r="H656" s="56" t="s">
        <v>2358</v>
      </c>
      <c r="I656" s="48">
        <v>45435.630949074002</v>
      </c>
      <c r="J656" s="56" t="s">
        <v>2358</v>
      </c>
      <c r="K656" s="48">
        <v>45435.630949074002</v>
      </c>
      <c r="L656" s="100" t="s">
        <v>2928</v>
      </c>
      <c r="M656" s="55" t="s">
        <v>48</v>
      </c>
      <c r="N656" s="49" t="s">
        <v>709</v>
      </c>
      <c r="O656" s="49" t="s">
        <v>1400</v>
      </c>
      <c r="P656" s="49" t="s">
        <v>3313</v>
      </c>
      <c r="Q656" s="50" t="s">
        <v>712</v>
      </c>
      <c r="R656" s="57"/>
      <c r="S656" s="49" t="s">
        <v>68</v>
      </c>
      <c r="T656" s="49" t="s">
        <v>69</v>
      </c>
      <c r="U656" s="49" t="s">
        <v>79</v>
      </c>
      <c r="V656" s="49" t="s">
        <v>71</v>
      </c>
      <c r="W656" s="49"/>
      <c r="X656" s="54" t="s">
        <v>58</v>
      </c>
      <c r="Y656" s="49"/>
      <c r="Z656" s="49"/>
      <c r="AA656" s="54"/>
      <c r="AB656" s="54"/>
      <c r="AC656" s="55" t="s">
        <v>82</v>
      </c>
      <c r="AD656" s="55" t="s">
        <v>82</v>
      </c>
    </row>
    <row r="657" spans="1:30" s="58" customFormat="1" ht="57" hidden="1" customHeight="1" x14ac:dyDescent="0.25">
      <c r="A657" s="54">
        <f>+SUBTOTAL(3,$B$11:B657)</f>
        <v>0</v>
      </c>
      <c r="B657" s="55" t="s">
        <v>42</v>
      </c>
      <c r="C657" s="54" t="s">
        <v>43</v>
      </c>
      <c r="D657" s="54" t="s">
        <v>44</v>
      </c>
      <c r="E657" s="54" t="s">
        <v>45</v>
      </c>
      <c r="F657" s="56" t="s">
        <v>2359</v>
      </c>
      <c r="G657" s="48">
        <v>45448.509988425998</v>
      </c>
      <c r="H657" s="56" t="s">
        <v>2359</v>
      </c>
      <c r="I657" s="48">
        <v>45448.509988425998</v>
      </c>
      <c r="J657" s="56" t="s">
        <v>2359</v>
      </c>
      <c r="K657" s="48">
        <v>45448.509988425998</v>
      </c>
      <c r="L657" s="100" t="s">
        <v>2929</v>
      </c>
      <c r="M657" s="55" t="s">
        <v>48</v>
      </c>
      <c r="N657" s="49" t="s">
        <v>709</v>
      </c>
      <c r="O657" s="49" t="s">
        <v>710</v>
      </c>
      <c r="P657" s="49" t="s">
        <v>1351</v>
      </c>
      <c r="Q657" s="50" t="s">
        <v>712</v>
      </c>
      <c r="R657" s="57"/>
      <c r="S657" s="49" t="s">
        <v>53</v>
      </c>
      <c r="T657" s="49" t="s">
        <v>1423</v>
      </c>
      <c r="U657" s="49" t="s">
        <v>1424</v>
      </c>
      <c r="V657" s="49" t="s">
        <v>80</v>
      </c>
      <c r="W657" s="49" t="s">
        <v>81</v>
      </c>
      <c r="X657" s="54" t="s">
        <v>58</v>
      </c>
      <c r="Y657" s="49"/>
      <c r="Z657" s="49"/>
      <c r="AA657" s="54"/>
      <c r="AB657" s="54"/>
      <c r="AC657" s="55" t="s">
        <v>383</v>
      </c>
      <c r="AD657" s="55" t="s">
        <v>383</v>
      </c>
    </row>
    <row r="658" spans="1:30" s="58" customFormat="1" ht="57" hidden="1" customHeight="1" x14ac:dyDescent="0.25">
      <c r="A658" s="54">
        <f>+SUBTOTAL(3,$B$11:B658)</f>
        <v>0</v>
      </c>
      <c r="B658" s="55" t="s">
        <v>108</v>
      </c>
      <c r="C658" s="54" t="s">
        <v>43</v>
      </c>
      <c r="D658" s="54" t="s">
        <v>44</v>
      </c>
      <c r="E658" s="54" t="s">
        <v>45</v>
      </c>
      <c r="F658" s="56" t="s">
        <v>2361</v>
      </c>
      <c r="G658" s="48">
        <v>45449.596875000003</v>
      </c>
      <c r="H658" s="56" t="s">
        <v>2361</v>
      </c>
      <c r="I658" s="48">
        <v>45449.596875000003</v>
      </c>
      <c r="J658" s="56" t="s">
        <v>2361</v>
      </c>
      <c r="K658" s="48">
        <v>45449.596875000003</v>
      </c>
      <c r="L658" s="100" t="s">
        <v>2903</v>
      </c>
      <c r="M658" s="55" t="s">
        <v>48</v>
      </c>
      <c r="N658" s="49" t="s">
        <v>709</v>
      </c>
      <c r="O658" s="49" t="s">
        <v>715</v>
      </c>
      <c r="P658" s="49" t="s">
        <v>3312</v>
      </c>
      <c r="Q658" s="50" t="s">
        <v>712</v>
      </c>
      <c r="R658" s="57"/>
      <c r="S658" s="49" t="s">
        <v>68</v>
      </c>
      <c r="T658" s="49" t="s">
        <v>96</v>
      </c>
      <c r="U658" s="49" t="s">
        <v>97</v>
      </c>
      <c r="V658" s="49" t="s">
        <v>98</v>
      </c>
      <c r="W658" s="49"/>
      <c r="X658" s="54" t="s">
        <v>58</v>
      </c>
      <c r="Y658" s="49"/>
      <c r="Z658" s="49"/>
      <c r="AA658" s="54"/>
      <c r="AB658" s="54"/>
      <c r="AC658" s="55" t="s">
        <v>61</v>
      </c>
      <c r="AD658" s="55" t="s">
        <v>61</v>
      </c>
    </row>
    <row r="659" spans="1:30" s="58" customFormat="1" ht="57" hidden="1" customHeight="1" x14ac:dyDescent="0.25">
      <c r="A659" s="54">
        <f>+SUBTOTAL(3,$B$11:B659)</f>
        <v>0</v>
      </c>
      <c r="B659" s="55" t="s">
        <v>42</v>
      </c>
      <c r="C659" s="54" t="s">
        <v>43</v>
      </c>
      <c r="D659" s="54" t="s">
        <v>44</v>
      </c>
      <c r="E659" s="54" t="s">
        <v>45</v>
      </c>
      <c r="F659" s="56" t="s">
        <v>2363</v>
      </c>
      <c r="G659" s="48">
        <v>45449.506851851998</v>
      </c>
      <c r="H659" s="56" t="s">
        <v>2363</v>
      </c>
      <c r="I659" s="48">
        <v>45449.506851851998</v>
      </c>
      <c r="J659" s="56" t="s">
        <v>2363</v>
      </c>
      <c r="K659" s="48">
        <v>45449.506851851998</v>
      </c>
      <c r="L659" s="100" t="s">
        <v>1274</v>
      </c>
      <c r="M659" s="55" t="s">
        <v>111</v>
      </c>
      <c r="N659" s="49" t="s">
        <v>141</v>
      </c>
      <c r="O659" s="49" t="s">
        <v>554</v>
      </c>
      <c r="P659" s="49" t="s">
        <v>661</v>
      </c>
      <c r="Q659" s="50" t="s">
        <v>712</v>
      </c>
      <c r="R659" s="57"/>
      <c r="S659" s="49" t="s">
        <v>1430</v>
      </c>
      <c r="T659" s="49" t="s">
        <v>1442</v>
      </c>
      <c r="U659" s="49" t="s">
        <v>1443</v>
      </c>
      <c r="V659" s="49" t="s">
        <v>270</v>
      </c>
      <c r="W659" s="49"/>
      <c r="X659" s="54" t="s">
        <v>58</v>
      </c>
      <c r="Y659" s="49"/>
      <c r="Z659" s="49"/>
      <c r="AA659" s="54"/>
      <c r="AB659" s="54"/>
      <c r="AC659" s="55" t="s">
        <v>117</v>
      </c>
      <c r="AD659" s="55" t="s">
        <v>117</v>
      </c>
    </row>
    <row r="660" spans="1:30" s="58" customFormat="1" ht="57" hidden="1" customHeight="1" x14ac:dyDescent="0.25">
      <c r="A660" s="54">
        <f>+SUBTOTAL(3,$B$11:B660)</f>
        <v>0</v>
      </c>
      <c r="B660" s="55" t="s">
        <v>108</v>
      </c>
      <c r="C660" s="54" t="s">
        <v>43</v>
      </c>
      <c r="D660" s="54" t="s">
        <v>44</v>
      </c>
      <c r="E660" s="54" t="s">
        <v>45</v>
      </c>
      <c r="F660" s="56" t="s">
        <v>2365</v>
      </c>
      <c r="G660" s="48">
        <v>45442.667673611002</v>
      </c>
      <c r="H660" s="56" t="s">
        <v>2365</v>
      </c>
      <c r="I660" s="48">
        <v>45442.667673611002</v>
      </c>
      <c r="J660" s="56" t="s">
        <v>2365</v>
      </c>
      <c r="K660" s="48">
        <v>45442.667673611002</v>
      </c>
      <c r="L660" s="100" t="s">
        <v>2931</v>
      </c>
      <c r="M660" s="55" t="s">
        <v>48</v>
      </c>
      <c r="N660" s="49" t="s">
        <v>709</v>
      </c>
      <c r="O660" s="49" t="s">
        <v>1405</v>
      </c>
      <c r="P660" s="49" t="s">
        <v>3324</v>
      </c>
      <c r="Q660" s="50" t="s">
        <v>712</v>
      </c>
      <c r="R660" s="57"/>
      <c r="S660" s="49" t="s">
        <v>652</v>
      </c>
      <c r="T660" s="49" t="s">
        <v>3273</v>
      </c>
      <c r="U660" s="49" t="s">
        <v>654</v>
      </c>
      <c r="V660" s="49" t="s">
        <v>80</v>
      </c>
      <c r="W660" s="49" t="s">
        <v>81</v>
      </c>
      <c r="X660" s="54" t="s">
        <v>58</v>
      </c>
      <c r="Y660" s="49"/>
      <c r="Z660" s="49"/>
      <c r="AA660" s="54"/>
      <c r="AB660" s="54"/>
      <c r="AC660" s="55" t="s">
        <v>75</v>
      </c>
      <c r="AD660" s="55" t="s">
        <v>75</v>
      </c>
    </row>
    <row r="661" spans="1:30" s="58" customFormat="1" ht="57" hidden="1" customHeight="1" x14ac:dyDescent="0.25">
      <c r="A661" s="54">
        <f>+SUBTOTAL(3,$B$11:B661)</f>
        <v>0</v>
      </c>
      <c r="B661" s="55" t="s">
        <v>42</v>
      </c>
      <c r="C661" s="54" t="s">
        <v>43</v>
      </c>
      <c r="D661" s="54" t="s">
        <v>44</v>
      </c>
      <c r="E661" s="54" t="s">
        <v>45</v>
      </c>
      <c r="F661" s="56" t="s">
        <v>2382</v>
      </c>
      <c r="G661" s="48">
        <v>45404.530648148</v>
      </c>
      <c r="H661" s="56" t="s">
        <v>2382</v>
      </c>
      <c r="I661" s="48">
        <v>45404.530648148</v>
      </c>
      <c r="J661" s="56" t="s">
        <v>2382</v>
      </c>
      <c r="K661" s="48">
        <v>45404.530648148</v>
      </c>
      <c r="L661" s="100" t="s">
        <v>2941</v>
      </c>
      <c r="M661" s="55" t="s">
        <v>48</v>
      </c>
      <c r="N661" s="49" t="s">
        <v>64</v>
      </c>
      <c r="O661" s="49" t="s">
        <v>65</v>
      </c>
      <c r="P661" s="49" t="s">
        <v>3331</v>
      </c>
      <c r="Q661" s="50" t="s">
        <v>67</v>
      </c>
      <c r="R661" s="57"/>
      <c r="S661" s="49" t="s">
        <v>68</v>
      </c>
      <c r="T661" s="49" t="s">
        <v>96</v>
      </c>
      <c r="U661" s="49" t="s">
        <v>194</v>
      </c>
      <c r="V661" s="49" t="s">
        <v>98</v>
      </c>
      <c r="W661" s="49"/>
      <c r="X661" s="54" t="s">
        <v>58</v>
      </c>
      <c r="Y661" s="49"/>
      <c r="Z661" s="49"/>
      <c r="AA661" s="54"/>
      <c r="AB661" s="54"/>
      <c r="AC661" s="55" t="s">
        <v>902</v>
      </c>
      <c r="AD661" s="55" t="s">
        <v>902</v>
      </c>
    </row>
    <row r="662" spans="1:30" s="58" customFormat="1" ht="57" hidden="1" customHeight="1" x14ac:dyDescent="0.25">
      <c r="A662" s="54">
        <f>+SUBTOTAL(3,$B$11:B662)</f>
        <v>0</v>
      </c>
      <c r="B662" s="55" t="s">
        <v>42</v>
      </c>
      <c r="C662" s="54" t="s">
        <v>43</v>
      </c>
      <c r="D662" s="54" t="s">
        <v>44</v>
      </c>
      <c r="E662" s="54" t="s">
        <v>45</v>
      </c>
      <c r="F662" s="56" t="s">
        <v>2383</v>
      </c>
      <c r="G662" s="48">
        <v>45448.665659721999</v>
      </c>
      <c r="H662" s="56" t="s">
        <v>2383</v>
      </c>
      <c r="I662" s="48">
        <v>45448.665659721999</v>
      </c>
      <c r="J662" s="56" t="s">
        <v>2383</v>
      </c>
      <c r="K662" s="48">
        <v>45448.665659721999</v>
      </c>
      <c r="L662" s="100" t="s">
        <v>2942</v>
      </c>
      <c r="M662" s="55" t="s">
        <v>48</v>
      </c>
      <c r="N662" s="49" t="s">
        <v>64</v>
      </c>
      <c r="O662" s="49" t="s">
        <v>1297</v>
      </c>
      <c r="P662" s="49" t="s">
        <v>3332</v>
      </c>
      <c r="Q662" s="50" t="s">
        <v>67</v>
      </c>
      <c r="R662" s="57"/>
      <c r="S662" s="49" t="s">
        <v>68</v>
      </c>
      <c r="T662" s="49" t="s">
        <v>96</v>
      </c>
      <c r="U662" s="49" t="s">
        <v>97</v>
      </c>
      <c r="V662" s="49" t="s">
        <v>98</v>
      </c>
      <c r="W662" s="49"/>
      <c r="X662" s="54" t="s">
        <v>58</v>
      </c>
      <c r="Y662" s="49"/>
      <c r="Z662" s="49"/>
      <c r="AA662" s="54"/>
      <c r="AB662" s="54"/>
      <c r="AC662" s="55" t="s">
        <v>82</v>
      </c>
      <c r="AD662" s="55" t="s">
        <v>82</v>
      </c>
    </row>
    <row r="663" spans="1:30" s="58" customFormat="1" ht="57" hidden="1" customHeight="1" x14ac:dyDescent="0.25">
      <c r="A663" s="54">
        <f>+SUBTOTAL(3,$B$11:B663)</f>
        <v>0</v>
      </c>
      <c r="B663" s="55" t="s">
        <v>42</v>
      </c>
      <c r="C663" s="54" t="s">
        <v>43</v>
      </c>
      <c r="D663" s="54" t="s">
        <v>44</v>
      </c>
      <c r="E663" s="54" t="s">
        <v>45</v>
      </c>
      <c r="F663" s="56" t="s">
        <v>2384</v>
      </c>
      <c r="G663" s="48">
        <v>45383.929826389001</v>
      </c>
      <c r="H663" s="56" t="s">
        <v>2384</v>
      </c>
      <c r="I663" s="48">
        <v>45383.929826389001</v>
      </c>
      <c r="J663" s="56" t="s">
        <v>2384</v>
      </c>
      <c r="K663" s="48">
        <v>45383.929826389001</v>
      </c>
      <c r="L663" s="100" t="s">
        <v>2943</v>
      </c>
      <c r="M663" s="55" t="s">
        <v>48</v>
      </c>
      <c r="N663" s="49" t="s">
        <v>64</v>
      </c>
      <c r="O663" s="49" t="s">
        <v>123</v>
      </c>
      <c r="P663" s="49" t="s">
        <v>3333</v>
      </c>
      <c r="Q663" s="50" t="s">
        <v>67</v>
      </c>
      <c r="R663" s="57"/>
      <c r="S663" s="49" t="s">
        <v>68</v>
      </c>
      <c r="T663" s="49" t="s">
        <v>125</v>
      </c>
      <c r="U663" s="49" t="s">
        <v>224</v>
      </c>
      <c r="V663" s="49" t="s">
        <v>80</v>
      </c>
      <c r="W663" s="49" t="s">
        <v>81</v>
      </c>
      <c r="X663" s="54" t="s">
        <v>58</v>
      </c>
      <c r="Y663" s="49"/>
      <c r="Z663" s="49"/>
      <c r="AA663" s="54"/>
      <c r="AB663" s="54"/>
      <c r="AC663" s="55" t="s">
        <v>82</v>
      </c>
      <c r="AD663" s="55" t="s">
        <v>82</v>
      </c>
    </row>
    <row r="664" spans="1:30" s="58" customFormat="1" ht="57" hidden="1" customHeight="1" x14ac:dyDescent="0.25">
      <c r="A664" s="54">
        <f>+SUBTOTAL(3,$B$11:B664)</f>
        <v>0</v>
      </c>
      <c r="B664" s="55" t="s">
        <v>42</v>
      </c>
      <c r="C664" s="54" t="s">
        <v>43</v>
      </c>
      <c r="D664" s="54" t="s">
        <v>44</v>
      </c>
      <c r="E664" s="54" t="s">
        <v>45</v>
      </c>
      <c r="F664" s="56" t="s">
        <v>2385</v>
      </c>
      <c r="G664" s="48">
        <v>45387.628391204002</v>
      </c>
      <c r="H664" s="56" t="s">
        <v>2385</v>
      </c>
      <c r="I664" s="48">
        <v>45387.628391204002</v>
      </c>
      <c r="J664" s="56" t="s">
        <v>2385</v>
      </c>
      <c r="K664" s="48">
        <v>45387.628391204002</v>
      </c>
      <c r="L664" s="100" t="s">
        <v>2944</v>
      </c>
      <c r="M664" s="55" t="s">
        <v>48</v>
      </c>
      <c r="N664" s="49" t="s">
        <v>64</v>
      </c>
      <c r="O664" s="49" t="s">
        <v>87</v>
      </c>
      <c r="P664" s="49" t="s">
        <v>3334</v>
      </c>
      <c r="Q664" s="50" t="s">
        <v>67</v>
      </c>
      <c r="R664" s="57"/>
      <c r="S664" s="49" t="s">
        <v>68</v>
      </c>
      <c r="T664" s="49" t="s">
        <v>96</v>
      </c>
      <c r="U664" s="49" t="s">
        <v>2151</v>
      </c>
      <c r="V664" s="49" t="s">
        <v>80</v>
      </c>
      <c r="W664" s="49" t="s">
        <v>81</v>
      </c>
      <c r="X664" s="54" t="s">
        <v>58</v>
      </c>
      <c r="Y664" s="49"/>
      <c r="Z664" s="49"/>
      <c r="AA664" s="54"/>
      <c r="AB664" s="54"/>
      <c r="AC664" s="55" t="s">
        <v>117</v>
      </c>
      <c r="AD664" s="55" t="s">
        <v>117</v>
      </c>
    </row>
    <row r="665" spans="1:30" s="58" customFormat="1" ht="57" hidden="1" customHeight="1" x14ac:dyDescent="0.25">
      <c r="A665" s="54">
        <f>+SUBTOTAL(3,$B$11:B665)</f>
        <v>0</v>
      </c>
      <c r="B665" s="55" t="s">
        <v>42</v>
      </c>
      <c r="C665" s="54" t="s">
        <v>43</v>
      </c>
      <c r="D665" s="54" t="s">
        <v>44</v>
      </c>
      <c r="E665" s="54" t="s">
        <v>45</v>
      </c>
      <c r="F665" s="56" t="s">
        <v>2386</v>
      </c>
      <c r="G665" s="48">
        <v>45409.705694443997</v>
      </c>
      <c r="H665" s="56" t="s">
        <v>2386</v>
      </c>
      <c r="I665" s="48">
        <v>45409.705694443997</v>
      </c>
      <c r="J665" s="56" t="s">
        <v>2386</v>
      </c>
      <c r="K665" s="48">
        <v>45409.705694443997</v>
      </c>
      <c r="L665" s="100" t="s">
        <v>2945</v>
      </c>
      <c r="M665" s="55" t="s">
        <v>48</v>
      </c>
      <c r="N665" s="49" t="s">
        <v>64</v>
      </c>
      <c r="O665" s="49" t="s">
        <v>171</v>
      </c>
      <c r="P665" s="49" t="s">
        <v>3335</v>
      </c>
      <c r="Q665" s="50" t="s">
        <v>67</v>
      </c>
      <c r="R665" s="57"/>
      <c r="S665" s="49" t="s">
        <v>68</v>
      </c>
      <c r="T665" s="49" t="s">
        <v>125</v>
      </c>
      <c r="U665" s="49" t="s">
        <v>349</v>
      </c>
      <c r="V665" s="49" t="s">
        <v>80</v>
      </c>
      <c r="W665" s="49" t="s">
        <v>81</v>
      </c>
      <c r="X665" s="54" t="s">
        <v>58</v>
      </c>
      <c r="Y665" s="49"/>
      <c r="Z665" s="49"/>
      <c r="AA665" s="54"/>
      <c r="AB665" s="54"/>
      <c r="AC665" s="55" t="s">
        <v>117</v>
      </c>
      <c r="AD665" s="55" t="s">
        <v>117</v>
      </c>
    </row>
    <row r="666" spans="1:30" s="58" customFormat="1" ht="57" hidden="1" customHeight="1" x14ac:dyDescent="0.25">
      <c r="A666" s="54">
        <f>+SUBTOTAL(3,$B$11:B666)</f>
        <v>0</v>
      </c>
      <c r="B666" s="55" t="s">
        <v>42</v>
      </c>
      <c r="C666" s="54" t="s">
        <v>43</v>
      </c>
      <c r="D666" s="54" t="s">
        <v>44</v>
      </c>
      <c r="E666" s="54" t="s">
        <v>45</v>
      </c>
      <c r="F666" s="56" t="s">
        <v>2387</v>
      </c>
      <c r="G666" s="48">
        <v>45395.409837963001</v>
      </c>
      <c r="H666" s="56" t="s">
        <v>2387</v>
      </c>
      <c r="I666" s="48">
        <v>45395.409837963001</v>
      </c>
      <c r="J666" s="56" t="s">
        <v>2387</v>
      </c>
      <c r="K666" s="48">
        <v>45395.409837963001</v>
      </c>
      <c r="L666" s="100" t="s">
        <v>2946</v>
      </c>
      <c r="M666" s="55" t="s">
        <v>48</v>
      </c>
      <c r="N666" s="49" t="s">
        <v>141</v>
      </c>
      <c r="O666" s="49" t="s">
        <v>227</v>
      </c>
      <c r="P666" s="49" t="s">
        <v>2048</v>
      </c>
      <c r="Q666" s="50" t="s">
        <v>67</v>
      </c>
      <c r="R666" s="57"/>
      <c r="S666" s="49" t="s">
        <v>144</v>
      </c>
      <c r="T666" s="49" t="s">
        <v>145</v>
      </c>
      <c r="U666" s="49" t="s">
        <v>146</v>
      </c>
      <c r="V666" s="49" t="s">
        <v>147</v>
      </c>
      <c r="W666" s="49" t="s">
        <v>148</v>
      </c>
      <c r="X666" s="54" t="s">
        <v>58</v>
      </c>
      <c r="Y666" s="49"/>
      <c r="Z666" s="49"/>
      <c r="AA666" s="54"/>
      <c r="AB666" s="54"/>
      <c r="AC666" s="55" t="s">
        <v>75</v>
      </c>
      <c r="AD666" s="55" t="s">
        <v>75</v>
      </c>
    </row>
    <row r="667" spans="1:30" s="58" customFormat="1" ht="57" hidden="1" customHeight="1" x14ac:dyDescent="0.25">
      <c r="A667" s="54">
        <f>+SUBTOTAL(3,$B$11:B667)</f>
        <v>0</v>
      </c>
      <c r="B667" s="55" t="s">
        <v>42</v>
      </c>
      <c r="C667" s="54" t="s">
        <v>43</v>
      </c>
      <c r="D667" s="54" t="s">
        <v>44</v>
      </c>
      <c r="E667" s="54" t="s">
        <v>45</v>
      </c>
      <c r="F667" s="56" t="s">
        <v>2388</v>
      </c>
      <c r="G667" s="48">
        <v>45406.791527777998</v>
      </c>
      <c r="H667" s="56" t="s">
        <v>2388</v>
      </c>
      <c r="I667" s="48">
        <v>45406.791527777998</v>
      </c>
      <c r="J667" s="56" t="s">
        <v>2388</v>
      </c>
      <c r="K667" s="48">
        <v>45406.791527777998</v>
      </c>
      <c r="L667" s="100" t="s">
        <v>2946</v>
      </c>
      <c r="M667" s="55" t="s">
        <v>48</v>
      </c>
      <c r="N667" s="49" t="s">
        <v>64</v>
      </c>
      <c r="O667" s="49" t="s">
        <v>87</v>
      </c>
      <c r="P667" s="49" t="s">
        <v>3336</v>
      </c>
      <c r="Q667" s="50" t="s">
        <v>67</v>
      </c>
      <c r="R667" s="57"/>
      <c r="S667" s="49" t="s">
        <v>144</v>
      </c>
      <c r="T667" s="49" t="s">
        <v>576</v>
      </c>
      <c r="U667" s="49" t="s">
        <v>1426</v>
      </c>
      <c r="V667" s="49" t="s">
        <v>147</v>
      </c>
      <c r="W667" s="49" t="s">
        <v>148</v>
      </c>
      <c r="X667" s="54" t="s">
        <v>58</v>
      </c>
      <c r="Y667" s="49"/>
      <c r="Z667" s="49"/>
      <c r="AA667" s="54"/>
      <c r="AB667" s="54"/>
      <c r="AC667" s="55" t="s">
        <v>75</v>
      </c>
      <c r="AD667" s="55" t="s">
        <v>75</v>
      </c>
    </row>
    <row r="668" spans="1:30" s="58" customFormat="1" ht="57" hidden="1" customHeight="1" x14ac:dyDescent="0.25">
      <c r="A668" s="54">
        <f>+SUBTOTAL(3,$B$11:B668)</f>
        <v>0</v>
      </c>
      <c r="B668" s="55" t="s">
        <v>42</v>
      </c>
      <c r="C668" s="54" t="s">
        <v>43</v>
      </c>
      <c r="D668" s="54" t="s">
        <v>44</v>
      </c>
      <c r="E668" s="54" t="s">
        <v>45</v>
      </c>
      <c r="F668" s="56" t="s">
        <v>2389</v>
      </c>
      <c r="G668" s="48">
        <v>45407.385370370001</v>
      </c>
      <c r="H668" s="56" t="s">
        <v>2389</v>
      </c>
      <c r="I668" s="48">
        <v>45407.385370370001</v>
      </c>
      <c r="J668" s="56" t="s">
        <v>2389</v>
      </c>
      <c r="K668" s="48">
        <v>45407.385370370001</v>
      </c>
      <c r="L668" s="100" t="s">
        <v>2947</v>
      </c>
      <c r="M668" s="55" t="s">
        <v>48</v>
      </c>
      <c r="N668" s="49" t="s">
        <v>64</v>
      </c>
      <c r="O668" s="49" t="s">
        <v>87</v>
      </c>
      <c r="P668" s="49" t="s">
        <v>3336</v>
      </c>
      <c r="Q668" s="50" t="s">
        <v>67</v>
      </c>
      <c r="R668" s="57"/>
      <c r="S668" s="49" t="s">
        <v>68</v>
      </c>
      <c r="T668" s="49" t="s">
        <v>156</v>
      </c>
      <c r="U668" s="49" t="s">
        <v>157</v>
      </c>
      <c r="V668" s="49" t="s">
        <v>147</v>
      </c>
      <c r="W668" s="49"/>
      <c r="X668" s="54" t="s">
        <v>58</v>
      </c>
      <c r="Y668" s="49"/>
      <c r="Z668" s="49"/>
      <c r="AA668" s="54"/>
      <c r="AB668" s="54"/>
      <c r="AC668" s="55" t="s">
        <v>75</v>
      </c>
      <c r="AD668" s="55" t="s">
        <v>75</v>
      </c>
    </row>
    <row r="669" spans="1:30" s="58" customFormat="1" ht="57" hidden="1" customHeight="1" x14ac:dyDescent="0.25">
      <c r="A669" s="54">
        <f>+SUBTOTAL(3,$B$11:B669)</f>
        <v>0</v>
      </c>
      <c r="B669" s="55" t="s">
        <v>42</v>
      </c>
      <c r="C669" s="54" t="s">
        <v>43</v>
      </c>
      <c r="D669" s="54" t="s">
        <v>44</v>
      </c>
      <c r="E669" s="54" t="s">
        <v>45</v>
      </c>
      <c r="F669" s="56" t="s">
        <v>2390</v>
      </c>
      <c r="G669" s="48">
        <v>45407.390416667004</v>
      </c>
      <c r="H669" s="56" t="s">
        <v>2390</v>
      </c>
      <c r="I669" s="48">
        <v>45407.390416667004</v>
      </c>
      <c r="J669" s="56" t="s">
        <v>2390</v>
      </c>
      <c r="K669" s="48">
        <v>45407.390416667004</v>
      </c>
      <c r="L669" s="100" t="s">
        <v>2946</v>
      </c>
      <c r="M669" s="55" t="s">
        <v>48</v>
      </c>
      <c r="N669" s="49" t="s">
        <v>64</v>
      </c>
      <c r="O669" s="49" t="s">
        <v>87</v>
      </c>
      <c r="P669" s="49" t="s">
        <v>3336</v>
      </c>
      <c r="Q669" s="50" t="s">
        <v>67</v>
      </c>
      <c r="R669" s="57"/>
      <c r="S669" s="49" t="s">
        <v>68</v>
      </c>
      <c r="T669" s="49" t="s">
        <v>156</v>
      </c>
      <c r="U669" s="49" t="s">
        <v>157</v>
      </c>
      <c r="V669" s="49" t="s">
        <v>147</v>
      </c>
      <c r="W669" s="49" t="s">
        <v>148</v>
      </c>
      <c r="X669" s="54" t="s">
        <v>58</v>
      </c>
      <c r="Y669" s="49"/>
      <c r="Z669" s="49"/>
      <c r="AA669" s="54"/>
      <c r="AB669" s="54"/>
      <c r="AC669" s="55" t="s">
        <v>75</v>
      </c>
      <c r="AD669" s="55" t="s">
        <v>75</v>
      </c>
    </row>
    <row r="670" spans="1:30" s="58" customFormat="1" ht="57" hidden="1" customHeight="1" x14ac:dyDescent="0.25">
      <c r="A670" s="54">
        <f>+SUBTOTAL(3,$B$11:B670)</f>
        <v>0</v>
      </c>
      <c r="B670" s="55" t="s">
        <v>42</v>
      </c>
      <c r="C670" s="54" t="s">
        <v>43</v>
      </c>
      <c r="D670" s="54" t="s">
        <v>44</v>
      </c>
      <c r="E670" s="54" t="s">
        <v>45</v>
      </c>
      <c r="F670" s="56" t="s">
        <v>2391</v>
      </c>
      <c r="G670" s="48">
        <v>45413.512777778</v>
      </c>
      <c r="H670" s="56" t="s">
        <v>2391</v>
      </c>
      <c r="I670" s="48">
        <v>45413.512777778</v>
      </c>
      <c r="J670" s="56" t="s">
        <v>2391</v>
      </c>
      <c r="K670" s="48">
        <v>45413.512777778</v>
      </c>
      <c r="L670" s="100" t="s">
        <v>2948</v>
      </c>
      <c r="M670" s="55" t="s">
        <v>48</v>
      </c>
      <c r="N670" s="49" t="s">
        <v>64</v>
      </c>
      <c r="O670" s="49" t="s">
        <v>123</v>
      </c>
      <c r="P670" s="49" t="s">
        <v>51</v>
      </c>
      <c r="Q670" s="50" t="s">
        <v>67</v>
      </c>
      <c r="R670" s="57"/>
      <c r="S670" s="49" t="s">
        <v>68</v>
      </c>
      <c r="T670" s="49" t="s">
        <v>156</v>
      </c>
      <c r="U670" s="49" t="s">
        <v>157</v>
      </c>
      <c r="V670" s="49" t="s">
        <v>98</v>
      </c>
      <c r="W670" s="49"/>
      <c r="X670" s="54" t="s">
        <v>58</v>
      </c>
      <c r="Y670" s="49"/>
      <c r="Z670" s="49"/>
      <c r="AA670" s="54"/>
      <c r="AB670" s="54"/>
      <c r="AC670" s="55" t="s">
        <v>75</v>
      </c>
      <c r="AD670" s="55" t="s">
        <v>75</v>
      </c>
    </row>
    <row r="671" spans="1:30" s="58" customFormat="1" ht="57" hidden="1" customHeight="1" x14ac:dyDescent="0.25">
      <c r="A671" s="54">
        <f>+SUBTOTAL(3,$B$11:B671)</f>
        <v>0</v>
      </c>
      <c r="B671" s="55" t="s">
        <v>108</v>
      </c>
      <c r="C671" s="54" t="s">
        <v>43</v>
      </c>
      <c r="D671" s="54" t="s">
        <v>44</v>
      </c>
      <c r="E671" s="54" t="s">
        <v>45</v>
      </c>
      <c r="F671" s="56" t="s">
        <v>2392</v>
      </c>
      <c r="G671" s="48">
        <v>45413.613726852003</v>
      </c>
      <c r="H671" s="56" t="s">
        <v>2392</v>
      </c>
      <c r="I671" s="48">
        <v>45413.613726852003</v>
      </c>
      <c r="J671" s="56" t="s">
        <v>2392</v>
      </c>
      <c r="K671" s="48">
        <v>45413.613726852003</v>
      </c>
      <c r="L671" s="100" t="s">
        <v>2949</v>
      </c>
      <c r="M671" s="55" t="s">
        <v>48</v>
      </c>
      <c r="N671" s="49" t="s">
        <v>64</v>
      </c>
      <c r="O671" s="49" t="s">
        <v>123</v>
      </c>
      <c r="P671" s="49" t="s">
        <v>51</v>
      </c>
      <c r="Q671" s="50" t="s">
        <v>67</v>
      </c>
      <c r="R671" s="57"/>
      <c r="S671" s="49" t="s">
        <v>68</v>
      </c>
      <c r="T671" s="49" t="s">
        <v>156</v>
      </c>
      <c r="U671" s="49" t="s">
        <v>157</v>
      </c>
      <c r="V671" s="49" t="s">
        <v>98</v>
      </c>
      <c r="W671" s="49"/>
      <c r="X671" s="54" t="s">
        <v>58</v>
      </c>
      <c r="Y671" s="49"/>
      <c r="Z671" s="49"/>
      <c r="AA671" s="54"/>
      <c r="AB671" s="54"/>
      <c r="AC671" s="55" t="s">
        <v>82</v>
      </c>
      <c r="AD671" s="55" t="s">
        <v>82</v>
      </c>
    </row>
    <row r="672" spans="1:30" s="58" customFormat="1" ht="57" hidden="1" customHeight="1" x14ac:dyDescent="0.25">
      <c r="A672" s="54">
        <f>+SUBTOTAL(3,$B$11:B672)</f>
        <v>0</v>
      </c>
      <c r="B672" s="55" t="s">
        <v>42</v>
      </c>
      <c r="C672" s="54" t="s">
        <v>43</v>
      </c>
      <c r="D672" s="54" t="s">
        <v>44</v>
      </c>
      <c r="E672" s="54" t="s">
        <v>45</v>
      </c>
      <c r="F672" s="56" t="s">
        <v>2393</v>
      </c>
      <c r="G672" s="48">
        <v>45397.426365740997</v>
      </c>
      <c r="H672" s="56" t="s">
        <v>2393</v>
      </c>
      <c r="I672" s="48">
        <v>45397.426365740997</v>
      </c>
      <c r="J672" s="56" t="s">
        <v>2393</v>
      </c>
      <c r="K672" s="48">
        <v>45397.426365740997</v>
      </c>
      <c r="L672" s="100" t="s">
        <v>2947</v>
      </c>
      <c r="M672" s="55" t="s">
        <v>48</v>
      </c>
      <c r="N672" s="49" t="s">
        <v>64</v>
      </c>
      <c r="O672" s="49" t="s">
        <v>87</v>
      </c>
      <c r="P672" s="49" t="s">
        <v>3336</v>
      </c>
      <c r="Q672" s="50" t="s">
        <v>67</v>
      </c>
      <c r="R672" s="57"/>
      <c r="S672" s="49" t="s">
        <v>144</v>
      </c>
      <c r="T672" s="49" t="s">
        <v>145</v>
      </c>
      <c r="U672" s="49" t="s">
        <v>146</v>
      </c>
      <c r="V672" s="49" t="s">
        <v>147</v>
      </c>
      <c r="W672" s="49" t="s">
        <v>148</v>
      </c>
      <c r="X672" s="54" t="s">
        <v>58</v>
      </c>
      <c r="Y672" s="49"/>
      <c r="Z672" s="49"/>
      <c r="AA672" s="54"/>
      <c r="AB672" s="54"/>
      <c r="AC672" s="55" t="s">
        <v>75</v>
      </c>
      <c r="AD672" s="55" t="s">
        <v>75</v>
      </c>
    </row>
    <row r="673" spans="1:30" s="58" customFormat="1" ht="57" hidden="1" customHeight="1" x14ac:dyDescent="0.25">
      <c r="A673" s="54">
        <f>+SUBTOTAL(3,$B$11:B673)</f>
        <v>0</v>
      </c>
      <c r="B673" s="55" t="s">
        <v>42</v>
      </c>
      <c r="C673" s="54" t="s">
        <v>43</v>
      </c>
      <c r="D673" s="54" t="s">
        <v>44</v>
      </c>
      <c r="E673" s="54" t="s">
        <v>45</v>
      </c>
      <c r="F673" s="56" t="s">
        <v>2394</v>
      </c>
      <c r="G673" s="48">
        <v>45411.509050925997</v>
      </c>
      <c r="H673" s="56" t="s">
        <v>2394</v>
      </c>
      <c r="I673" s="48">
        <v>45411.509050925997</v>
      </c>
      <c r="J673" s="56" t="s">
        <v>2394</v>
      </c>
      <c r="K673" s="48">
        <v>45411.509050925997</v>
      </c>
      <c r="L673" s="100" t="s">
        <v>2946</v>
      </c>
      <c r="M673" s="55" t="s">
        <v>48</v>
      </c>
      <c r="N673" s="49" t="s">
        <v>141</v>
      </c>
      <c r="O673" s="49" t="s">
        <v>227</v>
      </c>
      <c r="P673" s="49" t="s">
        <v>2048</v>
      </c>
      <c r="Q673" s="50" t="s">
        <v>67</v>
      </c>
      <c r="R673" s="57"/>
      <c r="S673" s="49" t="s">
        <v>144</v>
      </c>
      <c r="T673" s="49" t="s">
        <v>145</v>
      </c>
      <c r="U673" s="49" t="s">
        <v>146</v>
      </c>
      <c r="V673" s="49" t="s">
        <v>147</v>
      </c>
      <c r="W673" s="49" t="s">
        <v>148</v>
      </c>
      <c r="X673" s="54" t="s">
        <v>58</v>
      </c>
      <c r="Y673" s="49"/>
      <c r="Z673" s="49"/>
      <c r="AA673" s="54"/>
      <c r="AB673" s="54"/>
      <c r="AC673" s="55" t="s">
        <v>82</v>
      </c>
      <c r="AD673" s="55" t="s">
        <v>82</v>
      </c>
    </row>
    <row r="674" spans="1:30" s="58" customFormat="1" ht="57" hidden="1" customHeight="1" x14ac:dyDescent="0.25">
      <c r="A674" s="54">
        <f>+SUBTOTAL(3,$B$11:B674)</f>
        <v>0</v>
      </c>
      <c r="B674" s="55" t="s">
        <v>42</v>
      </c>
      <c r="C674" s="54" t="s">
        <v>43</v>
      </c>
      <c r="D674" s="54" t="s">
        <v>44</v>
      </c>
      <c r="E674" s="54" t="s">
        <v>45</v>
      </c>
      <c r="F674" s="56" t="s">
        <v>2395</v>
      </c>
      <c r="G674" s="48">
        <v>45411.639363426002</v>
      </c>
      <c r="H674" s="56" t="s">
        <v>2395</v>
      </c>
      <c r="I674" s="48">
        <v>45411.639363426002</v>
      </c>
      <c r="J674" s="56" t="s">
        <v>2395</v>
      </c>
      <c r="K674" s="48">
        <v>45411.639363426002</v>
      </c>
      <c r="L674" s="100" t="s">
        <v>2162</v>
      </c>
      <c r="M674" s="55" t="s">
        <v>48</v>
      </c>
      <c r="N674" s="49" t="s">
        <v>64</v>
      </c>
      <c r="O674" s="49" t="s">
        <v>171</v>
      </c>
      <c r="P674" s="49" t="s">
        <v>172</v>
      </c>
      <c r="Q674" s="50" t="s">
        <v>67</v>
      </c>
      <c r="R674" s="57"/>
      <c r="S674" s="49" t="s">
        <v>68</v>
      </c>
      <c r="T674" s="49" t="s">
        <v>69</v>
      </c>
      <c r="U674" s="49" t="s">
        <v>70</v>
      </c>
      <c r="V674" s="49" t="s">
        <v>1452</v>
      </c>
      <c r="W674" s="49"/>
      <c r="X674" s="54" t="s">
        <v>58</v>
      </c>
      <c r="Y674" s="49"/>
      <c r="Z674" s="49"/>
      <c r="AA674" s="54"/>
      <c r="AB674" s="54"/>
      <c r="AC674" s="55" t="s">
        <v>75</v>
      </c>
      <c r="AD674" s="55" t="s">
        <v>75</v>
      </c>
    </row>
    <row r="675" spans="1:30" s="58" customFormat="1" ht="57" hidden="1" customHeight="1" x14ac:dyDescent="0.25">
      <c r="A675" s="54">
        <f>+SUBTOTAL(3,$B$11:B675)</f>
        <v>0</v>
      </c>
      <c r="B675" s="55" t="s">
        <v>42</v>
      </c>
      <c r="C675" s="54" t="s">
        <v>43</v>
      </c>
      <c r="D675" s="54" t="s">
        <v>44</v>
      </c>
      <c r="E675" s="54" t="s">
        <v>45</v>
      </c>
      <c r="F675" s="56" t="s">
        <v>2396</v>
      </c>
      <c r="G675" s="48">
        <v>45409.664675925997</v>
      </c>
      <c r="H675" s="56" t="s">
        <v>2396</v>
      </c>
      <c r="I675" s="48">
        <v>45409.664675925997</v>
      </c>
      <c r="J675" s="56" t="s">
        <v>2396</v>
      </c>
      <c r="K675" s="48">
        <v>45409.664675925997</v>
      </c>
      <c r="L675" s="100" t="s">
        <v>2950</v>
      </c>
      <c r="M675" s="55" t="s">
        <v>48</v>
      </c>
      <c r="N675" s="49" t="s">
        <v>64</v>
      </c>
      <c r="O675" s="49" t="s">
        <v>123</v>
      </c>
      <c r="P675" s="49" t="s">
        <v>3337</v>
      </c>
      <c r="Q675" s="50" t="s">
        <v>67</v>
      </c>
      <c r="R675" s="57"/>
      <c r="S675" s="49" t="s">
        <v>68</v>
      </c>
      <c r="T675" s="49" t="s">
        <v>125</v>
      </c>
      <c r="U675" s="49" t="s">
        <v>224</v>
      </c>
      <c r="V675" s="49" t="s">
        <v>80</v>
      </c>
      <c r="W675" s="49" t="s">
        <v>81</v>
      </c>
      <c r="X675" s="54" t="s">
        <v>58</v>
      </c>
      <c r="Y675" s="49"/>
      <c r="Z675" s="49"/>
      <c r="AA675" s="54"/>
      <c r="AB675" s="54"/>
      <c r="AC675" s="55" t="s">
        <v>82</v>
      </c>
      <c r="AD675" s="55" t="s">
        <v>82</v>
      </c>
    </row>
    <row r="676" spans="1:30" s="58" customFormat="1" ht="57" hidden="1" customHeight="1" x14ac:dyDescent="0.25">
      <c r="A676" s="54">
        <f>+SUBTOTAL(3,$B$11:B676)</f>
        <v>0</v>
      </c>
      <c r="B676" s="55" t="s">
        <v>42</v>
      </c>
      <c r="C676" s="54" t="s">
        <v>43</v>
      </c>
      <c r="D676" s="54" t="s">
        <v>44</v>
      </c>
      <c r="E676" s="54" t="s">
        <v>45</v>
      </c>
      <c r="F676" s="56" t="s">
        <v>2397</v>
      </c>
      <c r="G676" s="48">
        <v>45415.741238426002</v>
      </c>
      <c r="H676" s="56" t="s">
        <v>2397</v>
      </c>
      <c r="I676" s="48">
        <v>45415.741238426002</v>
      </c>
      <c r="J676" s="56" t="s">
        <v>2397</v>
      </c>
      <c r="K676" s="48">
        <v>45415.741238426002</v>
      </c>
      <c r="L676" s="100" t="s">
        <v>2951</v>
      </c>
      <c r="M676" s="55" t="s">
        <v>48</v>
      </c>
      <c r="N676" s="49" t="s">
        <v>197</v>
      </c>
      <c r="O676" s="49" t="s">
        <v>237</v>
      </c>
      <c r="P676" s="49" t="s">
        <v>3338</v>
      </c>
      <c r="Q676" s="50" t="s">
        <v>67</v>
      </c>
      <c r="R676" s="57"/>
      <c r="S676" s="49" t="s">
        <v>68</v>
      </c>
      <c r="T676" s="49" t="s">
        <v>156</v>
      </c>
      <c r="U676" s="49" t="s">
        <v>157</v>
      </c>
      <c r="V676" s="49" t="s">
        <v>217</v>
      </c>
      <c r="W676" s="49"/>
      <c r="X676" s="54" t="s">
        <v>58</v>
      </c>
      <c r="Y676" s="49"/>
      <c r="Z676" s="49"/>
      <c r="AA676" s="54"/>
      <c r="AB676" s="54"/>
      <c r="AC676" s="55" t="s">
        <v>75</v>
      </c>
      <c r="AD676" s="55" t="s">
        <v>75</v>
      </c>
    </row>
    <row r="677" spans="1:30" s="58" customFormat="1" ht="57" hidden="1" customHeight="1" x14ac:dyDescent="0.25">
      <c r="A677" s="54">
        <f>+SUBTOTAL(3,$B$11:B677)</f>
        <v>0</v>
      </c>
      <c r="B677" s="55" t="s">
        <v>42</v>
      </c>
      <c r="C677" s="54" t="s">
        <v>43</v>
      </c>
      <c r="D677" s="54" t="s">
        <v>44</v>
      </c>
      <c r="E677" s="54" t="s">
        <v>45</v>
      </c>
      <c r="F677" s="56" t="s">
        <v>2398</v>
      </c>
      <c r="G677" s="48">
        <v>45422.514432869997</v>
      </c>
      <c r="H677" s="56" t="s">
        <v>2398</v>
      </c>
      <c r="I677" s="48">
        <v>45422.514432869997</v>
      </c>
      <c r="J677" s="56" t="s">
        <v>2398</v>
      </c>
      <c r="K677" s="48">
        <v>45422.514432869997</v>
      </c>
      <c r="L677" s="100" t="s">
        <v>2952</v>
      </c>
      <c r="M677" s="55" t="s">
        <v>48</v>
      </c>
      <c r="N677" s="49" t="s">
        <v>141</v>
      </c>
      <c r="O677" s="49" t="s">
        <v>586</v>
      </c>
      <c r="P677" s="49" t="s">
        <v>3339</v>
      </c>
      <c r="Q677" s="50" t="s">
        <v>67</v>
      </c>
      <c r="R677" s="57"/>
      <c r="S677" s="49" t="s">
        <v>68</v>
      </c>
      <c r="T677" s="49" t="s">
        <v>321</v>
      </c>
      <c r="U677" s="49" t="s">
        <v>321</v>
      </c>
      <c r="V677" s="49" t="s">
        <v>71</v>
      </c>
      <c r="W677" s="49" t="s">
        <v>72</v>
      </c>
      <c r="X677" s="54" t="s">
        <v>58</v>
      </c>
      <c r="Y677" s="49"/>
      <c r="Z677" s="49"/>
      <c r="AA677" s="54"/>
      <c r="AB677" s="54"/>
      <c r="AC677" s="55" t="s">
        <v>82</v>
      </c>
      <c r="AD677" s="55" t="s">
        <v>82</v>
      </c>
    </row>
    <row r="678" spans="1:30" s="58" customFormat="1" ht="57" hidden="1" customHeight="1" x14ac:dyDescent="0.25">
      <c r="A678" s="54">
        <f>+SUBTOTAL(3,$B$11:B678)</f>
        <v>0</v>
      </c>
      <c r="B678" s="55" t="s">
        <v>108</v>
      </c>
      <c r="C678" s="54" t="s">
        <v>43</v>
      </c>
      <c r="D678" s="54" t="s">
        <v>44</v>
      </c>
      <c r="E678" s="54" t="s">
        <v>45</v>
      </c>
      <c r="F678" s="56" t="s">
        <v>2399</v>
      </c>
      <c r="G678" s="48">
        <v>45418.459745369997</v>
      </c>
      <c r="H678" s="56" t="s">
        <v>2399</v>
      </c>
      <c r="I678" s="48">
        <v>45418.459745369997</v>
      </c>
      <c r="J678" s="56" t="s">
        <v>2399</v>
      </c>
      <c r="K678" s="48">
        <v>45418.459745369997</v>
      </c>
      <c r="L678" s="100" t="s">
        <v>2953</v>
      </c>
      <c r="M678" s="55" t="s">
        <v>48</v>
      </c>
      <c r="N678" s="49" t="s">
        <v>64</v>
      </c>
      <c r="O678" s="49" t="s">
        <v>1292</v>
      </c>
      <c r="P678" s="49" t="s">
        <v>3340</v>
      </c>
      <c r="Q678" s="50" t="s">
        <v>67</v>
      </c>
      <c r="R678" s="57"/>
      <c r="S678" s="49" t="s">
        <v>68</v>
      </c>
      <c r="T678" s="49" t="s">
        <v>96</v>
      </c>
      <c r="U678" s="49" t="s">
        <v>97</v>
      </c>
      <c r="V678" s="49" t="s">
        <v>98</v>
      </c>
      <c r="W678" s="49"/>
      <c r="X678" s="54" t="s">
        <v>58</v>
      </c>
      <c r="Y678" s="49"/>
      <c r="Z678" s="49"/>
      <c r="AA678" s="54"/>
      <c r="AB678" s="54"/>
      <c r="AC678" s="55" t="s">
        <v>75</v>
      </c>
      <c r="AD678" s="55" t="s">
        <v>75</v>
      </c>
    </row>
    <row r="679" spans="1:30" s="58" customFormat="1" ht="57" hidden="1" customHeight="1" x14ac:dyDescent="0.25">
      <c r="A679" s="54">
        <f>+SUBTOTAL(3,$B$11:B679)</f>
        <v>0</v>
      </c>
      <c r="B679" s="55" t="s">
        <v>42</v>
      </c>
      <c r="C679" s="54" t="s">
        <v>43</v>
      </c>
      <c r="D679" s="54" t="s">
        <v>44</v>
      </c>
      <c r="E679" s="54" t="s">
        <v>45</v>
      </c>
      <c r="F679" s="56" t="s">
        <v>2400</v>
      </c>
      <c r="G679" s="48">
        <v>45413.677326388999</v>
      </c>
      <c r="H679" s="56" t="s">
        <v>2400</v>
      </c>
      <c r="I679" s="48">
        <v>45413.677326388999</v>
      </c>
      <c r="J679" s="56" t="s">
        <v>2400</v>
      </c>
      <c r="K679" s="48">
        <v>45413.677326388999</v>
      </c>
      <c r="L679" s="100" t="s">
        <v>2954</v>
      </c>
      <c r="M679" s="55" t="s">
        <v>48</v>
      </c>
      <c r="N679" s="49" t="s">
        <v>64</v>
      </c>
      <c r="O679" s="49" t="s">
        <v>1294</v>
      </c>
      <c r="P679" s="49" t="s">
        <v>3341</v>
      </c>
      <c r="Q679" s="50" t="s">
        <v>67</v>
      </c>
      <c r="R679" s="57"/>
      <c r="S679" s="49" t="s">
        <v>68</v>
      </c>
      <c r="T679" s="49" t="s">
        <v>96</v>
      </c>
      <c r="U679" s="49" t="s">
        <v>97</v>
      </c>
      <c r="V679" s="49" t="s">
        <v>98</v>
      </c>
      <c r="W679" s="49"/>
      <c r="X679" s="54" t="s">
        <v>58</v>
      </c>
      <c r="Y679" s="49"/>
      <c r="Z679" s="49"/>
      <c r="AA679" s="54"/>
      <c r="AB679" s="54"/>
      <c r="AC679" s="55" t="s">
        <v>82</v>
      </c>
      <c r="AD679" s="55" t="s">
        <v>82</v>
      </c>
    </row>
    <row r="680" spans="1:30" s="58" customFormat="1" ht="57" hidden="1" customHeight="1" x14ac:dyDescent="0.25">
      <c r="A680" s="54">
        <f>+SUBTOTAL(3,$B$11:B680)</f>
        <v>0</v>
      </c>
      <c r="B680" s="55" t="s">
        <v>42</v>
      </c>
      <c r="C680" s="54" t="s">
        <v>43</v>
      </c>
      <c r="D680" s="54" t="s">
        <v>44</v>
      </c>
      <c r="E680" s="54" t="s">
        <v>45</v>
      </c>
      <c r="F680" s="56" t="s">
        <v>2401</v>
      </c>
      <c r="G680" s="48">
        <v>45413.613958333</v>
      </c>
      <c r="H680" s="56" t="s">
        <v>2401</v>
      </c>
      <c r="I680" s="48">
        <v>45413.613958333</v>
      </c>
      <c r="J680" s="56" t="s">
        <v>2401</v>
      </c>
      <c r="K680" s="48">
        <v>45413.613958333</v>
      </c>
      <c r="L680" s="100" t="s">
        <v>2955</v>
      </c>
      <c r="M680" s="55" t="s">
        <v>48</v>
      </c>
      <c r="N680" s="49" t="s">
        <v>64</v>
      </c>
      <c r="O680" s="49" t="s">
        <v>123</v>
      </c>
      <c r="P680" s="49" t="s">
        <v>51</v>
      </c>
      <c r="Q680" s="50" t="s">
        <v>67</v>
      </c>
      <c r="R680" s="57"/>
      <c r="S680" s="49" t="s">
        <v>68</v>
      </c>
      <c r="T680" s="49" t="s">
        <v>156</v>
      </c>
      <c r="U680" s="49" t="s">
        <v>216</v>
      </c>
      <c r="V680" s="49" t="s">
        <v>98</v>
      </c>
      <c r="W680" s="49"/>
      <c r="X680" s="54" t="s">
        <v>58</v>
      </c>
      <c r="Y680" s="49"/>
      <c r="Z680" s="49"/>
      <c r="AA680" s="54"/>
      <c r="AB680" s="54"/>
      <c r="AC680" s="55" t="s">
        <v>75</v>
      </c>
      <c r="AD680" s="55" t="s">
        <v>75</v>
      </c>
    </row>
    <row r="681" spans="1:30" s="58" customFormat="1" ht="57" hidden="1" customHeight="1" x14ac:dyDescent="0.25">
      <c r="A681" s="54">
        <f>+SUBTOTAL(3,$B$11:B681)</f>
        <v>0</v>
      </c>
      <c r="B681" s="55" t="s">
        <v>42</v>
      </c>
      <c r="C681" s="54" t="s">
        <v>43</v>
      </c>
      <c r="D681" s="54" t="s">
        <v>44</v>
      </c>
      <c r="E681" s="54" t="s">
        <v>45</v>
      </c>
      <c r="F681" s="56" t="s">
        <v>2402</v>
      </c>
      <c r="G681" s="48">
        <v>45413.682465277998</v>
      </c>
      <c r="H681" s="56" t="s">
        <v>2402</v>
      </c>
      <c r="I681" s="48">
        <v>45413.682465277998</v>
      </c>
      <c r="J681" s="56" t="s">
        <v>2402</v>
      </c>
      <c r="K681" s="48">
        <v>45413.682465277998</v>
      </c>
      <c r="L681" s="100" t="s">
        <v>2949</v>
      </c>
      <c r="M681" s="55" t="s">
        <v>48</v>
      </c>
      <c r="N681" s="49" t="s">
        <v>64</v>
      </c>
      <c r="O681" s="49" t="s">
        <v>123</v>
      </c>
      <c r="P681" s="49" t="s">
        <v>51</v>
      </c>
      <c r="Q681" s="50" t="s">
        <v>67</v>
      </c>
      <c r="R681" s="57"/>
      <c r="S681" s="49" t="s">
        <v>68</v>
      </c>
      <c r="T681" s="49" t="s">
        <v>96</v>
      </c>
      <c r="U681" s="49" t="s">
        <v>97</v>
      </c>
      <c r="V681" s="49" t="s">
        <v>98</v>
      </c>
      <c r="W681" s="49"/>
      <c r="X681" s="54" t="s">
        <v>58</v>
      </c>
      <c r="Y681" s="49"/>
      <c r="Z681" s="49"/>
      <c r="AA681" s="54"/>
      <c r="AB681" s="54"/>
      <c r="AC681" s="55" t="s">
        <v>82</v>
      </c>
      <c r="AD681" s="55" t="s">
        <v>82</v>
      </c>
    </row>
    <row r="682" spans="1:30" s="58" customFormat="1" ht="57" hidden="1" customHeight="1" x14ac:dyDescent="0.25">
      <c r="A682" s="54">
        <f>+SUBTOTAL(3,$B$11:B682)</f>
        <v>0</v>
      </c>
      <c r="B682" s="55" t="s">
        <v>42</v>
      </c>
      <c r="C682" s="54" t="s">
        <v>43</v>
      </c>
      <c r="D682" s="54" t="s">
        <v>44</v>
      </c>
      <c r="E682" s="54" t="s">
        <v>45</v>
      </c>
      <c r="F682" s="56" t="s">
        <v>2403</v>
      </c>
      <c r="G682" s="48">
        <v>45413.684826388999</v>
      </c>
      <c r="H682" s="56" t="s">
        <v>2403</v>
      </c>
      <c r="I682" s="48">
        <v>45413.684826388999</v>
      </c>
      <c r="J682" s="56" t="s">
        <v>2403</v>
      </c>
      <c r="K682" s="48">
        <v>45413.684826388999</v>
      </c>
      <c r="L682" s="100" t="s">
        <v>2949</v>
      </c>
      <c r="M682" s="55" t="s">
        <v>48</v>
      </c>
      <c r="N682" s="49" t="s">
        <v>64</v>
      </c>
      <c r="O682" s="49" t="s">
        <v>123</v>
      </c>
      <c r="P682" s="49" t="s">
        <v>51</v>
      </c>
      <c r="Q682" s="50" t="s">
        <v>67</v>
      </c>
      <c r="R682" s="57"/>
      <c r="S682" s="49" t="s">
        <v>68</v>
      </c>
      <c r="T682" s="49" t="s">
        <v>96</v>
      </c>
      <c r="U682" s="49" t="s">
        <v>97</v>
      </c>
      <c r="V682" s="49" t="s">
        <v>98</v>
      </c>
      <c r="W682" s="49"/>
      <c r="X682" s="54" t="s">
        <v>58</v>
      </c>
      <c r="Y682" s="49"/>
      <c r="Z682" s="49"/>
      <c r="AA682" s="54"/>
      <c r="AB682" s="54"/>
      <c r="AC682" s="55" t="s">
        <v>82</v>
      </c>
      <c r="AD682" s="55" t="s">
        <v>82</v>
      </c>
    </row>
    <row r="683" spans="1:30" s="58" customFormat="1" ht="57" hidden="1" customHeight="1" x14ac:dyDescent="0.25">
      <c r="A683" s="54">
        <f>+SUBTOTAL(3,$B$11:B683)</f>
        <v>0</v>
      </c>
      <c r="B683" s="55" t="s">
        <v>42</v>
      </c>
      <c r="C683" s="54" t="s">
        <v>43</v>
      </c>
      <c r="D683" s="54" t="s">
        <v>44</v>
      </c>
      <c r="E683" s="54" t="s">
        <v>45</v>
      </c>
      <c r="F683" s="56" t="s">
        <v>2404</v>
      </c>
      <c r="G683" s="48">
        <v>45418.509988425998</v>
      </c>
      <c r="H683" s="56" t="s">
        <v>2404</v>
      </c>
      <c r="I683" s="48">
        <v>45418.509988425998</v>
      </c>
      <c r="J683" s="56" t="s">
        <v>2404</v>
      </c>
      <c r="K683" s="48">
        <v>45418.509988425998</v>
      </c>
      <c r="L683" s="100" t="s">
        <v>2956</v>
      </c>
      <c r="M683" s="55" t="s">
        <v>48</v>
      </c>
      <c r="N683" s="49" t="s">
        <v>64</v>
      </c>
      <c r="O683" s="49" t="s">
        <v>123</v>
      </c>
      <c r="P683" s="49" t="s">
        <v>3342</v>
      </c>
      <c r="Q683" s="50" t="s">
        <v>67</v>
      </c>
      <c r="R683" s="57"/>
      <c r="S683" s="49" t="s">
        <v>68</v>
      </c>
      <c r="T683" s="49" t="s">
        <v>156</v>
      </c>
      <c r="U683" s="49" t="s">
        <v>157</v>
      </c>
      <c r="V683" s="49" t="s">
        <v>217</v>
      </c>
      <c r="W683" s="49"/>
      <c r="X683" s="54" t="s">
        <v>58</v>
      </c>
      <c r="Y683" s="49"/>
      <c r="Z683" s="49"/>
      <c r="AA683" s="54"/>
      <c r="AB683" s="54"/>
      <c r="AC683" s="55" t="s">
        <v>82</v>
      </c>
      <c r="AD683" s="55" t="s">
        <v>82</v>
      </c>
    </row>
    <row r="684" spans="1:30" s="58" customFormat="1" ht="57" hidden="1" customHeight="1" x14ac:dyDescent="0.25">
      <c r="A684" s="54">
        <f>+SUBTOTAL(3,$B$11:B684)</f>
        <v>0</v>
      </c>
      <c r="B684" s="55" t="s">
        <v>42</v>
      </c>
      <c r="C684" s="54" t="s">
        <v>43</v>
      </c>
      <c r="D684" s="54" t="s">
        <v>44</v>
      </c>
      <c r="E684" s="54" t="s">
        <v>45</v>
      </c>
      <c r="F684" s="56" t="s">
        <v>2405</v>
      </c>
      <c r="G684" s="48">
        <v>45416.583020833001</v>
      </c>
      <c r="H684" s="56" t="s">
        <v>2405</v>
      </c>
      <c r="I684" s="48">
        <v>45416.583020833001</v>
      </c>
      <c r="J684" s="56" t="s">
        <v>2405</v>
      </c>
      <c r="K684" s="48">
        <v>45416.583020833001</v>
      </c>
      <c r="L684" s="100" t="s">
        <v>2957</v>
      </c>
      <c r="M684" s="55" t="s">
        <v>48</v>
      </c>
      <c r="N684" s="49" t="s">
        <v>64</v>
      </c>
      <c r="O684" s="49" t="s">
        <v>3343</v>
      </c>
      <c r="P684" s="49" t="s">
        <v>3344</v>
      </c>
      <c r="Q684" s="50" t="s">
        <v>67</v>
      </c>
      <c r="R684" s="57"/>
      <c r="S684" s="49" t="s">
        <v>68</v>
      </c>
      <c r="T684" s="49" t="s">
        <v>96</v>
      </c>
      <c r="U684" s="49" t="s">
        <v>97</v>
      </c>
      <c r="V684" s="49" t="s">
        <v>4047</v>
      </c>
      <c r="W684" s="49"/>
      <c r="X684" s="54" t="s">
        <v>58</v>
      </c>
      <c r="Y684" s="49"/>
      <c r="Z684" s="49"/>
      <c r="AA684" s="54"/>
      <c r="AB684" s="54"/>
      <c r="AC684" s="55" t="s">
        <v>82</v>
      </c>
      <c r="AD684" s="55" t="s">
        <v>82</v>
      </c>
    </row>
    <row r="685" spans="1:30" s="58" customFormat="1" ht="57" hidden="1" customHeight="1" x14ac:dyDescent="0.25">
      <c r="A685" s="54">
        <f>+SUBTOTAL(3,$B$11:B685)</f>
        <v>0</v>
      </c>
      <c r="B685" s="55" t="s">
        <v>108</v>
      </c>
      <c r="C685" s="54" t="s">
        <v>43</v>
      </c>
      <c r="D685" s="54" t="s">
        <v>44</v>
      </c>
      <c r="E685" s="54" t="s">
        <v>45</v>
      </c>
      <c r="F685" s="56" t="s">
        <v>2406</v>
      </c>
      <c r="G685" s="48">
        <v>45407.590034722001</v>
      </c>
      <c r="H685" s="56" t="s">
        <v>2406</v>
      </c>
      <c r="I685" s="48">
        <v>45407.590034722001</v>
      </c>
      <c r="J685" s="56" t="s">
        <v>2406</v>
      </c>
      <c r="K685" s="48">
        <v>45407.590034722001</v>
      </c>
      <c r="L685" s="100" t="s">
        <v>256</v>
      </c>
      <c r="M685" s="55" t="s">
        <v>48</v>
      </c>
      <c r="N685" s="49" t="s">
        <v>64</v>
      </c>
      <c r="O685" s="49" t="s">
        <v>257</v>
      </c>
      <c r="P685" s="49" t="s">
        <v>258</v>
      </c>
      <c r="Q685" s="50" t="s">
        <v>67</v>
      </c>
      <c r="R685" s="57"/>
      <c r="S685" s="49" t="s">
        <v>68</v>
      </c>
      <c r="T685" s="49" t="s">
        <v>96</v>
      </c>
      <c r="U685" s="49" t="s">
        <v>97</v>
      </c>
      <c r="V685" s="49" t="s">
        <v>98</v>
      </c>
      <c r="W685" s="49"/>
      <c r="X685" s="54" t="s">
        <v>58</v>
      </c>
      <c r="Y685" s="49"/>
      <c r="Z685" s="49"/>
      <c r="AA685" s="54"/>
      <c r="AB685" s="54"/>
      <c r="AC685" s="55" t="s">
        <v>61</v>
      </c>
      <c r="AD685" s="55" t="s">
        <v>61</v>
      </c>
    </row>
    <row r="686" spans="1:30" s="58" customFormat="1" ht="57" hidden="1" customHeight="1" x14ac:dyDescent="0.25">
      <c r="A686" s="54">
        <f>+SUBTOTAL(3,$B$11:B686)</f>
        <v>0</v>
      </c>
      <c r="B686" s="55" t="s">
        <v>42</v>
      </c>
      <c r="C686" s="54" t="s">
        <v>43</v>
      </c>
      <c r="D686" s="54" t="s">
        <v>44</v>
      </c>
      <c r="E686" s="54" t="s">
        <v>45</v>
      </c>
      <c r="F686" s="56" t="s">
        <v>2407</v>
      </c>
      <c r="G686" s="48">
        <v>45427.462268518997</v>
      </c>
      <c r="H686" s="56" t="s">
        <v>2407</v>
      </c>
      <c r="I686" s="48">
        <v>45427.462268518997</v>
      </c>
      <c r="J686" s="56" t="s">
        <v>2407</v>
      </c>
      <c r="K686" s="48">
        <v>45427.462268518997</v>
      </c>
      <c r="L686" s="100" t="s">
        <v>2158</v>
      </c>
      <c r="M686" s="55" t="s">
        <v>48</v>
      </c>
      <c r="N686" s="49" t="s">
        <v>64</v>
      </c>
      <c r="O686" s="49" t="s">
        <v>171</v>
      </c>
      <c r="P686" s="49" t="s">
        <v>2025</v>
      </c>
      <c r="Q686" s="50" t="s">
        <v>67</v>
      </c>
      <c r="R686" s="57"/>
      <c r="S686" s="49" t="s">
        <v>68</v>
      </c>
      <c r="T686" s="49" t="s">
        <v>321</v>
      </c>
      <c r="U686" s="49" t="s">
        <v>2142</v>
      </c>
      <c r="V686" s="49" t="s">
        <v>71</v>
      </c>
      <c r="W686" s="49"/>
      <c r="X686" s="54" t="s">
        <v>58</v>
      </c>
      <c r="Y686" s="49"/>
      <c r="Z686" s="49"/>
      <c r="AA686" s="54"/>
      <c r="AB686" s="54"/>
      <c r="AC686" s="55" t="s">
        <v>75</v>
      </c>
      <c r="AD686" s="55" t="s">
        <v>75</v>
      </c>
    </row>
    <row r="687" spans="1:30" s="58" customFormat="1" ht="57" hidden="1" customHeight="1" x14ac:dyDescent="0.25">
      <c r="A687" s="54">
        <f>+SUBTOTAL(3,$B$11:B687)</f>
        <v>0</v>
      </c>
      <c r="B687" s="55" t="s">
        <v>42</v>
      </c>
      <c r="C687" s="54" t="s">
        <v>43</v>
      </c>
      <c r="D687" s="54" t="s">
        <v>44</v>
      </c>
      <c r="E687" s="54" t="s">
        <v>45</v>
      </c>
      <c r="F687" s="56" t="s">
        <v>2408</v>
      </c>
      <c r="G687" s="48">
        <v>45436.534942129998</v>
      </c>
      <c r="H687" s="56" t="s">
        <v>2408</v>
      </c>
      <c r="I687" s="48">
        <v>45436.534942129998</v>
      </c>
      <c r="J687" s="56" t="s">
        <v>2408</v>
      </c>
      <c r="K687" s="48">
        <v>45436.534942129998</v>
      </c>
      <c r="L687" s="100" t="s">
        <v>2958</v>
      </c>
      <c r="M687" s="55" t="s">
        <v>48</v>
      </c>
      <c r="N687" s="49" t="s">
        <v>64</v>
      </c>
      <c r="O687" s="49" t="s">
        <v>123</v>
      </c>
      <c r="P687" s="49" t="s">
        <v>658</v>
      </c>
      <c r="Q687" s="50" t="s">
        <v>67</v>
      </c>
      <c r="R687" s="57"/>
      <c r="S687" s="49" t="s">
        <v>68</v>
      </c>
      <c r="T687" s="49" t="s">
        <v>167</v>
      </c>
      <c r="U687" s="49" t="s">
        <v>168</v>
      </c>
      <c r="V687" s="49" t="s">
        <v>80</v>
      </c>
      <c r="W687" s="49" t="s">
        <v>81</v>
      </c>
      <c r="X687" s="54" t="s">
        <v>58</v>
      </c>
      <c r="Y687" s="49"/>
      <c r="Z687" s="49"/>
      <c r="AA687" s="54"/>
      <c r="AB687" s="54"/>
      <c r="AC687" s="55" t="s">
        <v>117</v>
      </c>
      <c r="AD687" s="55" t="s">
        <v>117</v>
      </c>
    </row>
    <row r="688" spans="1:30" s="58" customFormat="1" ht="57" hidden="1" customHeight="1" x14ac:dyDescent="0.25">
      <c r="A688" s="54">
        <f>+SUBTOTAL(3,$B$11:B688)</f>
        <v>0</v>
      </c>
      <c r="B688" s="55" t="s">
        <v>108</v>
      </c>
      <c r="C688" s="54" t="s">
        <v>43</v>
      </c>
      <c r="D688" s="54" t="s">
        <v>44</v>
      </c>
      <c r="E688" s="54" t="s">
        <v>45</v>
      </c>
      <c r="F688" s="56" t="s">
        <v>2409</v>
      </c>
      <c r="G688" s="48">
        <v>45436.654537037</v>
      </c>
      <c r="H688" s="56" t="s">
        <v>2409</v>
      </c>
      <c r="I688" s="48">
        <v>45436.654537037</v>
      </c>
      <c r="J688" s="56" t="s">
        <v>2409</v>
      </c>
      <c r="K688" s="48">
        <v>45436.654537037</v>
      </c>
      <c r="L688" s="100" t="s">
        <v>86</v>
      </c>
      <c r="M688" s="55" t="s">
        <v>48</v>
      </c>
      <c r="N688" s="49" t="s">
        <v>64</v>
      </c>
      <c r="O688" s="49" t="s">
        <v>87</v>
      </c>
      <c r="P688" s="49" t="s">
        <v>88</v>
      </c>
      <c r="Q688" s="50" t="s">
        <v>67</v>
      </c>
      <c r="R688" s="57"/>
      <c r="S688" s="49" t="s">
        <v>68</v>
      </c>
      <c r="T688" s="49" t="s">
        <v>69</v>
      </c>
      <c r="U688" s="49" t="s">
        <v>89</v>
      </c>
      <c r="V688" s="49" t="s">
        <v>71</v>
      </c>
      <c r="W688" s="49"/>
      <c r="X688" s="54" t="s">
        <v>58</v>
      </c>
      <c r="Y688" s="49"/>
      <c r="Z688" s="49"/>
      <c r="AA688" s="54"/>
      <c r="AB688" s="54"/>
      <c r="AC688" s="55" t="s">
        <v>82</v>
      </c>
      <c r="AD688" s="55" t="s">
        <v>82</v>
      </c>
    </row>
    <row r="689" spans="1:30" s="58" customFormat="1" ht="57" hidden="1" customHeight="1" x14ac:dyDescent="0.25">
      <c r="A689" s="54">
        <f>+SUBTOTAL(3,$B$11:B689)</f>
        <v>0</v>
      </c>
      <c r="B689" s="55" t="s">
        <v>42</v>
      </c>
      <c r="C689" s="54" t="s">
        <v>43</v>
      </c>
      <c r="D689" s="54" t="s">
        <v>44</v>
      </c>
      <c r="E689" s="54" t="s">
        <v>45</v>
      </c>
      <c r="F689" s="56" t="s">
        <v>2410</v>
      </c>
      <c r="G689" s="48">
        <v>45437.664259259</v>
      </c>
      <c r="H689" s="56" t="s">
        <v>2410</v>
      </c>
      <c r="I689" s="48">
        <v>45437.664259259</v>
      </c>
      <c r="J689" s="56" t="s">
        <v>2410</v>
      </c>
      <c r="K689" s="48">
        <v>45437.664259259</v>
      </c>
      <c r="L689" s="100" t="s">
        <v>2958</v>
      </c>
      <c r="M689" s="55" t="s">
        <v>48</v>
      </c>
      <c r="N689" s="49" t="s">
        <v>64</v>
      </c>
      <c r="O689" s="49" t="s">
        <v>123</v>
      </c>
      <c r="P689" s="49" t="s">
        <v>658</v>
      </c>
      <c r="Q689" s="50" t="s">
        <v>67</v>
      </c>
      <c r="R689" s="57"/>
      <c r="S689" s="49" t="s">
        <v>68</v>
      </c>
      <c r="T689" s="49" t="s">
        <v>167</v>
      </c>
      <c r="U689" s="49" t="s">
        <v>168</v>
      </c>
      <c r="V689" s="49" t="s">
        <v>80</v>
      </c>
      <c r="W689" s="49" t="s">
        <v>81</v>
      </c>
      <c r="X689" s="54" t="s">
        <v>58</v>
      </c>
      <c r="Y689" s="49"/>
      <c r="Z689" s="49"/>
      <c r="AA689" s="54"/>
      <c r="AB689" s="54"/>
      <c r="AC689" s="55" t="s">
        <v>117</v>
      </c>
      <c r="AD689" s="55" t="s">
        <v>117</v>
      </c>
    </row>
    <row r="690" spans="1:30" s="58" customFormat="1" ht="57" hidden="1" customHeight="1" x14ac:dyDescent="0.25">
      <c r="A690" s="54">
        <f>+SUBTOTAL(3,$B$11:B690)</f>
        <v>0</v>
      </c>
      <c r="B690" s="55" t="s">
        <v>42</v>
      </c>
      <c r="C690" s="54" t="s">
        <v>43</v>
      </c>
      <c r="D690" s="54" t="s">
        <v>44</v>
      </c>
      <c r="E690" s="54" t="s">
        <v>45</v>
      </c>
      <c r="F690" s="56" t="s">
        <v>2411</v>
      </c>
      <c r="G690" s="48">
        <v>45433.435752315003</v>
      </c>
      <c r="H690" s="56" t="s">
        <v>2411</v>
      </c>
      <c r="I690" s="48">
        <v>45433.435752315003</v>
      </c>
      <c r="J690" s="56" t="s">
        <v>2411</v>
      </c>
      <c r="K690" s="48">
        <v>45433.435752315003</v>
      </c>
      <c r="L690" s="100" t="s">
        <v>2959</v>
      </c>
      <c r="M690" s="55" t="s">
        <v>48</v>
      </c>
      <c r="N690" s="49" t="s">
        <v>64</v>
      </c>
      <c r="O690" s="49" t="s">
        <v>1294</v>
      </c>
      <c r="P690" s="49" t="s">
        <v>3345</v>
      </c>
      <c r="Q690" s="50" t="s">
        <v>67</v>
      </c>
      <c r="R690" s="57"/>
      <c r="S690" s="49" t="s">
        <v>68</v>
      </c>
      <c r="T690" s="49" t="s">
        <v>69</v>
      </c>
      <c r="U690" s="49" t="s">
        <v>461</v>
      </c>
      <c r="V690" s="49" t="s">
        <v>115</v>
      </c>
      <c r="W690" s="49"/>
      <c r="X690" s="54" t="s">
        <v>58</v>
      </c>
      <c r="Y690" s="49"/>
      <c r="Z690" s="49"/>
      <c r="AA690" s="54"/>
      <c r="AB690" s="54"/>
      <c r="AC690" s="55" t="s">
        <v>75</v>
      </c>
      <c r="AD690" s="55" t="s">
        <v>75</v>
      </c>
    </row>
    <row r="691" spans="1:30" s="58" customFormat="1" ht="57" hidden="1" customHeight="1" x14ac:dyDescent="0.25">
      <c r="A691" s="54">
        <f>+SUBTOTAL(3,$B$11:B691)</f>
        <v>0</v>
      </c>
      <c r="B691" s="55" t="s">
        <v>108</v>
      </c>
      <c r="C691" s="54" t="s">
        <v>43</v>
      </c>
      <c r="D691" s="54" t="s">
        <v>44</v>
      </c>
      <c r="E691" s="54" t="s">
        <v>45</v>
      </c>
      <c r="F691" s="56" t="s">
        <v>2412</v>
      </c>
      <c r="G691" s="48">
        <v>45462.430069444003</v>
      </c>
      <c r="H691" s="56" t="s">
        <v>2412</v>
      </c>
      <c r="I691" s="48">
        <v>45462.430069444003</v>
      </c>
      <c r="J691" s="56" t="s">
        <v>2412</v>
      </c>
      <c r="K691" s="48">
        <v>45462.430069444003</v>
      </c>
      <c r="L691" s="100" t="s">
        <v>2162</v>
      </c>
      <c r="M691" s="55" t="s">
        <v>48</v>
      </c>
      <c r="N691" s="49" t="s">
        <v>64</v>
      </c>
      <c r="O691" s="49" t="s">
        <v>171</v>
      </c>
      <c r="P691" s="49" t="s">
        <v>172</v>
      </c>
      <c r="Q691" s="50" t="s">
        <v>67</v>
      </c>
      <c r="R691" s="57"/>
      <c r="S691" s="49" t="s">
        <v>68</v>
      </c>
      <c r="T691" s="49" t="s">
        <v>69</v>
      </c>
      <c r="U691" s="49" t="s">
        <v>70</v>
      </c>
      <c r="V691" s="49" t="s">
        <v>1452</v>
      </c>
      <c r="W691" s="49"/>
      <c r="X691" s="54" t="s">
        <v>58</v>
      </c>
      <c r="Y691" s="49"/>
      <c r="Z691" s="49"/>
      <c r="AA691" s="54"/>
      <c r="AB691" s="54"/>
      <c r="AC691" s="55" t="s">
        <v>75</v>
      </c>
      <c r="AD691" s="55" t="s">
        <v>75</v>
      </c>
    </row>
    <row r="692" spans="1:30" s="58" customFormat="1" ht="57" hidden="1" customHeight="1" x14ac:dyDescent="0.25">
      <c r="A692" s="54">
        <f>+SUBTOTAL(3,$B$11:B692)</f>
        <v>0</v>
      </c>
      <c r="B692" s="55" t="s">
        <v>42</v>
      </c>
      <c r="C692" s="54" t="s">
        <v>43</v>
      </c>
      <c r="D692" s="54" t="s">
        <v>44</v>
      </c>
      <c r="E692" s="54" t="s">
        <v>45</v>
      </c>
      <c r="F692" s="56" t="s">
        <v>2413</v>
      </c>
      <c r="G692" s="48">
        <v>45441.656712962998</v>
      </c>
      <c r="H692" s="56" t="s">
        <v>2413</v>
      </c>
      <c r="I692" s="48">
        <v>45441.656712962998</v>
      </c>
      <c r="J692" s="56" t="s">
        <v>2413</v>
      </c>
      <c r="K692" s="48">
        <v>45441.656712962998</v>
      </c>
      <c r="L692" s="100" t="s">
        <v>2162</v>
      </c>
      <c r="M692" s="55" t="s">
        <v>48</v>
      </c>
      <c r="N692" s="49" t="s">
        <v>64</v>
      </c>
      <c r="O692" s="49" t="s">
        <v>171</v>
      </c>
      <c r="P692" s="49" t="s">
        <v>172</v>
      </c>
      <c r="Q692" s="50" t="s">
        <v>67</v>
      </c>
      <c r="R692" s="57"/>
      <c r="S692" s="49" t="s">
        <v>68</v>
      </c>
      <c r="T692" s="49" t="s">
        <v>69</v>
      </c>
      <c r="U692" s="49" t="s">
        <v>70</v>
      </c>
      <c r="V692" s="49" t="s">
        <v>4050</v>
      </c>
      <c r="W692" s="49"/>
      <c r="X692" s="54" t="s">
        <v>58</v>
      </c>
      <c r="Y692" s="49"/>
      <c r="Z692" s="49"/>
      <c r="AA692" s="54"/>
      <c r="AB692" s="54"/>
      <c r="AC692" s="55" t="s">
        <v>61</v>
      </c>
      <c r="AD692" s="55" t="s">
        <v>61</v>
      </c>
    </row>
    <row r="693" spans="1:30" s="58" customFormat="1" ht="57" hidden="1" customHeight="1" x14ac:dyDescent="0.25">
      <c r="A693" s="54">
        <f>+SUBTOTAL(3,$B$11:B693)</f>
        <v>0</v>
      </c>
      <c r="B693" s="55" t="s">
        <v>42</v>
      </c>
      <c r="C693" s="54" t="s">
        <v>43</v>
      </c>
      <c r="D693" s="54" t="s">
        <v>44</v>
      </c>
      <c r="E693" s="54" t="s">
        <v>45</v>
      </c>
      <c r="F693" s="56" t="s">
        <v>2414</v>
      </c>
      <c r="G693" s="48">
        <v>45442.468495369998</v>
      </c>
      <c r="H693" s="56" t="s">
        <v>2414</v>
      </c>
      <c r="I693" s="48">
        <v>45442.468495369998</v>
      </c>
      <c r="J693" s="56" t="s">
        <v>2414</v>
      </c>
      <c r="K693" s="48">
        <v>45442.468495369998</v>
      </c>
      <c r="L693" s="100" t="s">
        <v>77</v>
      </c>
      <c r="M693" s="55" t="s">
        <v>48</v>
      </c>
      <c r="N693" s="49" t="s">
        <v>64</v>
      </c>
      <c r="O693" s="49" t="s">
        <v>65</v>
      </c>
      <c r="P693" s="49" t="s">
        <v>78</v>
      </c>
      <c r="Q693" s="50" t="s">
        <v>67</v>
      </c>
      <c r="R693" s="57"/>
      <c r="S693" s="49" t="s">
        <v>68</v>
      </c>
      <c r="T693" s="49" t="s">
        <v>69</v>
      </c>
      <c r="U693" s="49" t="s">
        <v>79</v>
      </c>
      <c r="V693" s="49" t="s">
        <v>71</v>
      </c>
      <c r="W693" s="49"/>
      <c r="X693" s="54" t="s">
        <v>58</v>
      </c>
      <c r="Y693" s="49"/>
      <c r="Z693" s="49"/>
      <c r="AA693" s="54"/>
      <c r="AB693" s="54"/>
      <c r="AC693" s="55" t="s">
        <v>82</v>
      </c>
      <c r="AD693" s="55" t="s">
        <v>82</v>
      </c>
    </row>
    <row r="694" spans="1:30" s="58" customFormat="1" ht="57" hidden="1" customHeight="1" x14ac:dyDescent="0.25">
      <c r="A694" s="54">
        <f>+SUBTOTAL(3,$B$11:B694)</f>
        <v>0</v>
      </c>
      <c r="B694" s="55" t="s">
        <v>108</v>
      </c>
      <c r="C694" s="54" t="s">
        <v>43</v>
      </c>
      <c r="D694" s="54" t="s">
        <v>44</v>
      </c>
      <c r="E694" s="54" t="s">
        <v>45</v>
      </c>
      <c r="F694" s="56" t="s">
        <v>2415</v>
      </c>
      <c r="G694" s="48">
        <v>45442.690393518998</v>
      </c>
      <c r="H694" s="56" t="s">
        <v>2415</v>
      </c>
      <c r="I694" s="48">
        <v>45442.690393518998</v>
      </c>
      <c r="J694" s="56" t="s">
        <v>2415</v>
      </c>
      <c r="K694" s="48">
        <v>45442.690393518998</v>
      </c>
      <c r="L694" s="100" t="s">
        <v>2960</v>
      </c>
      <c r="M694" s="55" t="s">
        <v>48</v>
      </c>
      <c r="N694" s="49" t="s">
        <v>64</v>
      </c>
      <c r="O694" s="49" t="s">
        <v>123</v>
      </c>
      <c r="P694" s="49" t="s">
        <v>78</v>
      </c>
      <c r="Q694" s="50" t="s">
        <v>67</v>
      </c>
      <c r="R694" s="57"/>
      <c r="S694" s="49" t="s">
        <v>68</v>
      </c>
      <c r="T694" s="49" t="s">
        <v>96</v>
      </c>
      <c r="U694" s="49" t="s">
        <v>3274</v>
      </c>
      <c r="V694" s="49" t="s">
        <v>98</v>
      </c>
      <c r="W694" s="49"/>
      <c r="X694" s="54" t="s">
        <v>58</v>
      </c>
      <c r="Y694" s="49"/>
      <c r="Z694" s="49"/>
      <c r="AA694" s="54"/>
      <c r="AB694" s="54"/>
      <c r="AC694" s="55" t="s">
        <v>82</v>
      </c>
      <c r="AD694" s="55" t="s">
        <v>82</v>
      </c>
    </row>
    <row r="695" spans="1:30" s="58" customFormat="1" ht="57" hidden="1" customHeight="1" x14ac:dyDescent="0.25">
      <c r="A695" s="54">
        <f>+SUBTOTAL(3,$B$11:B695)</f>
        <v>0</v>
      </c>
      <c r="B695" s="55" t="s">
        <v>42</v>
      </c>
      <c r="C695" s="54" t="s">
        <v>43</v>
      </c>
      <c r="D695" s="54" t="s">
        <v>44</v>
      </c>
      <c r="E695" s="54" t="s">
        <v>45</v>
      </c>
      <c r="F695" s="56" t="s">
        <v>2416</v>
      </c>
      <c r="G695" s="48">
        <v>45436.867939814998</v>
      </c>
      <c r="H695" s="56" t="s">
        <v>2416</v>
      </c>
      <c r="I695" s="48">
        <v>45436.867939814998</v>
      </c>
      <c r="J695" s="56" t="s">
        <v>2416</v>
      </c>
      <c r="K695" s="48">
        <v>45436.867939814998</v>
      </c>
      <c r="L695" s="100" t="s">
        <v>2961</v>
      </c>
      <c r="M695" s="55" t="s">
        <v>48</v>
      </c>
      <c r="N695" s="49" t="s">
        <v>64</v>
      </c>
      <c r="O695" s="49" t="s">
        <v>65</v>
      </c>
      <c r="P695" s="49" t="s">
        <v>3346</v>
      </c>
      <c r="Q695" s="50" t="s">
        <v>67</v>
      </c>
      <c r="R695" s="57"/>
      <c r="S695" s="49" t="s">
        <v>68</v>
      </c>
      <c r="T695" s="49" t="s">
        <v>96</v>
      </c>
      <c r="U695" s="49" t="s">
        <v>97</v>
      </c>
      <c r="V695" s="49" t="s">
        <v>80</v>
      </c>
      <c r="W695" s="49" t="s">
        <v>81</v>
      </c>
      <c r="X695" s="54" t="s">
        <v>58</v>
      </c>
      <c r="Y695" s="49"/>
      <c r="Z695" s="49"/>
      <c r="AA695" s="54"/>
      <c r="AB695" s="54"/>
      <c r="AC695" s="55" t="s">
        <v>82</v>
      </c>
      <c r="AD695" s="55" t="s">
        <v>82</v>
      </c>
    </row>
    <row r="696" spans="1:30" s="58" customFormat="1" ht="57" hidden="1" customHeight="1" x14ac:dyDescent="0.25">
      <c r="A696" s="54">
        <f>+SUBTOTAL(3,$B$11:B696)</f>
        <v>0</v>
      </c>
      <c r="B696" s="55" t="s">
        <v>42</v>
      </c>
      <c r="C696" s="54" t="s">
        <v>43</v>
      </c>
      <c r="D696" s="54" t="s">
        <v>44</v>
      </c>
      <c r="E696" s="54" t="s">
        <v>45</v>
      </c>
      <c r="F696" s="56" t="s">
        <v>2417</v>
      </c>
      <c r="G696" s="48">
        <v>45449.470173611</v>
      </c>
      <c r="H696" s="56" t="s">
        <v>2417</v>
      </c>
      <c r="I696" s="48">
        <v>45449.470173611</v>
      </c>
      <c r="J696" s="56" t="s">
        <v>2417</v>
      </c>
      <c r="K696" s="48">
        <v>45449.470173611</v>
      </c>
      <c r="L696" s="100" t="s">
        <v>2962</v>
      </c>
      <c r="M696" s="55" t="s">
        <v>48</v>
      </c>
      <c r="N696" s="49" t="s">
        <v>64</v>
      </c>
      <c r="O696" s="49" t="s">
        <v>87</v>
      </c>
      <c r="P696" s="49" t="s">
        <v>3347</v>
      </c>
      <c r="Q696" s="50" t="s">
        <v>67</v>
      </c>
      <c r="R696" s="57"/>
      <c r="S696" s="49" t="s">
        <v>68</v>
      </c>
      <c r="T696" s="49" t="s">
        <v>96</v>
      </c>
      <c r="U696" s="49" t="s">
        <v>194</v>
      </c>
      <c r="V696" s="49" t="s">
        <v>98</v>
      </c>
      <c r="W696" s="49"/>
      <c r="X696" s="54" t="s">
        <v>58</v>
      </c>
      <c r="Y696" s="49"/>
      <c r="Z696" s="49"/>
      <c r="AA696" s="54"/>
      <c r="AB696" s="54"/>
      <c r="AC696" s="55" t="s">
        <v>75</v>
      </c>
      <c r="AD696" s="55" t="s">
        <v>75</v>
      </c>
    </row>
    <row r="697" spans="1:30" s="58" customFormat="1" ht="57" hidden="1" customHeight="1" x14ac:dyDescent="0.25">
      <c r="A697" s="54">
        <f>+SUBTOTAL(3,$B$11:B697)</f>
        <v>0</v>
      </c>
      <c r="B697" s="55" t="s">
        <v>42</v>
      </c>
      <c r="C697" s="54" t="s">
        <v>43</v>
      </c>
      <c r="D697" s="54" t="s">
        <v>44</v>
      </c>
      <c r="E697" s="54" t="s">
        <v>45</v>
      </c>
      <c r="F697" s="56" t="s">
        <v>2418</v>
      </c>
      <c r="G697" s="48">
        <v>45451.541990741003</v>
      </c>
      <c r="H697" s="56" t="s">
        <v>2418</v>
      </c>
      <c r="I697" s="48">
        <v>45451.541990741003</v>
      </c>
      <c r="J697" s="56" t="s">
        <v>2418</v>
      </c>
      <c r="K697" s="48">
        <v>45451.541990741003</v>
      </c>
      <c r="L697" s="100" t="s">
        <v>2963</v>
      </c>
      <c r="M697" s="55" t="s">
        <v>48</v>
      </c>
      <c r="N697" s="49" t="s">
        <v>64</v>
      </c>
      <c r="O697" s="49" t="s">
        <v>87</v>
      </c>
      <c r="P697" s="49" t="s">
        <v>3348</v>
      </c>
      <c r="Q697" s="50" t="s">
        <v>67</v>
      </c>
      <c r="R697" s="57"/>
      <c r="S697" s="49" t="s">
        <v>68</v>
      </c>
      <c r="T697" s="49" t="s">
        <v>156</v>
      </c>
      <c r="U697" s="49" t="s">
        <v>157</v>
      </c>
      <c r="V697" s="49" t="s">
        <v>71</v>
      </c>
      <c r="W697" s="49"/>
      <c r="X697" s="54" t="s">
        <v>58</v>
      </c>
      <c r="Y697" s="49"/>
      <c r="Z697" s="49"/>
      <c r="AA697" s="54"/>
      <c r="AB697" s="54"/>
      <c r="AC697" s="55" t="s">
        <v>82</v>
      </c>
      <c r="AD697" s="55" t="s">
        <v>82</v>
      </c>
    </row>
    <row r="698" spans="1:30" s="58" customFormat="1" ht="57" hidden="1" customHeight="1" x14ac:dyDescent="0.25">
      <c r="A698" s="54">
        <f>+SUBTOTAL(3,$B$11:B698)</f>
        <v>0</v>
      </c>
      <c r="B698" s="55" t="s">
        <v>42</v>
      </c>
      <c r="C698" s="54" t="s">
        <v>43</v>
      </c>
      <c r="D698" s="54" t="s">
        <v>44</v>
      </c>
      <c r="E698" s="54" t="s">
        <v>45</v>
      </c>
      <c r="F698" s="56" t="s">
        <v>2419</v>
      </c>
      <c r="G698" s="48">
        <v>45452.807453704001</v>
      </c>
      <c r="H698" s="56" t="s">
        <v>2419</v>
      </c>
      <c r="I698" s="48">
        <v>45452.807453704001</v>
      </c>
      <c r="J698" s="56" t="s">
        <v>2419</v>
      </c>
      <c r="K698" s="48">
        <v>45452.807453704001</v>
      </c>
      <c r="L698" s="100" t="s">
        <v>2964</v>
      </c>
      <c r="M698" s="55" t="s">
        <v>48</v>
      </c>
      <c r="N698" s="49" t="s">
        <v>64</v>
      </c>
      <c r="O698" s="49" t="s">
        <v>87</v>
      </c>
      <c r="P698" s="49" t="s">
        <v>88</v>
      </c>
      <c r="Q698" s="50" t="s">
        <v>67</v>
      </c>
      <c r="R698" s="57"/>
      <c r="S698" s="49" t="s">
        <v>68</v>
      </c>
      <c r="T698" s="49" t="s">
        <v>156</v>
      </c>
      <c r="U698" s="49" t="s">
        <v>157</v>
      </c>
      <c r="V698" s="49" t="s">
        <v>71</v>
      </c>
      <c r="W698" s="49"/>
      <c r="X698" s="54" t="s">
        <v>58</v>
      </c>
      <c r="Y698" s="49"/>
      <c r="Z698" s="49"/>
      <c r="AA698" s="54"/>
      <c r="AB698" s="54"/>
      <c r="AC698" s="55" t="s">
        <v>75</v>
      </c>
      <c r="AD698" s="55" t="s">
        <v>75</v>
      </c>
    </row>
    <row r="699" spans="1:30" s="58" customFormat="1" ht="57" hidden="1" customHeight="1" x14ac:dyDescent="0.25">
      <c r="A699" s="54">
        <f>+SUBTOTAL(3,$B$11:B699)</f>
        <v>0</v>
      </c>
      <c r="B699" s="55" t="s">
        <v>42</v>
      </c>
      <c r="C699" s="54" t="s">
        <v>43</v>
      </c>
      <c r="D699" s="54" t="s">
        <v>44</v>
      </c>
      <c r="E699" s="54" t="s">
        <v>45</v>
      </c>
      <c r="F699" s="56" t="s">
        <v>2420</v>
      </c>
      <c r="G699" s="48">
        <v>45402.60125</v>
      </c>
      <c r="H699" s="56" t="s">
        <v>2420</v>
      </c>
      <c r="I699" s="48">
        <v>45402.60125</v>
      </c>
      <c r="J699" s="56" t="s">
        <v>2420</v>
      </c>
      <c r="K699" s="48">
        <v>45402.60125</v>
      </c>
      <c r="L699" s="100" t="s">
        <v>2965</v>
      </c>
      <c r="M699" s="55" t="s">
        <v>48</v>
      </c>
      <c r="N699" s="49" t="s">
        <v>709</v>
      </c>
      <c r="O699" s="49" t="s">
        <v>1400</v>
      </c>
      <c r="P699" s="49" t="s">
        <v>3313</v>
      </c>
      <c r="Q699" s="50" t="s">
        <v>3529</v>
      </c>
      <c r="R699" s="57"/>
      <c r="S699" s="49" t="s">
        <v>1430</v>
      </c>
      <c r="T699" s="49" t="s">
        <v>3275</v>
      </c>
      <c r="U699" s="49" t="s">
        <v>3276</v>
      </c>
      <c r="V699" s="49" t="s">
        <v>71</v>
      </c>
      <c r="W699" s="49"/>
      <c r="X699" s="54" t="s">
        <v>58</v>
      </c>
      <c r="Y699" s="49"/>
      <c r="Z699" s="49"/>
      <c r="AA699" s="54"/>
      <c r="AB699" s="54"/>
      <c r="AC699" s="55" t="s">
        <v>82</v>
      </c>
      <c r="AD699" s="55" t="s">
        <v>82</v>
      </c>
    </row>
    <row r="700" spans="1:30" s="58" customFormat="1" ht="57" hidden="1" customHeight="1" x14ac:dyDescent="0.25">
      <c r="A700" s="54">
        <f>+SUBTOTAL(3,$B$11:B700)</f>
        <v>0</v>
      </c>
      <c r="B700" s="55" t="s">
        <v>42</v>
      </c>
      <c r="C700" s="54" t="s">
        <v>43</v>
      </c>
      <c r="D700" s="54" t="s">
        <v>44</v>
      </c>
      <c r="E700" s="54" t="s">
        <v>45</v>
      </c>
      <c r="F700" s="56" t="s">
        <v>2421</v>
      </c>
      <c r="G700" s="48">
        <v>45420.682453704001</v>
      </c>
      <c r="H700" s="56" t="s">
        <v>2421</v>
      </c>
      <c r="I700" s="48">
        <v>45420.682453704001</v>
      </c>
      <c r="J700" s="56" t="s">
        <v>2421</v>
      </c>
      <c r="K700" s="48">
        <v>45420.682453704001</v>
      </c>
      <c r="L700" s="100" t="s">
        <v>2966</v>
      </c>
      <c r="M700" s="55" t="s">
        <v>48</v>
      </c>
      <c r="N700" s="49" t="s">
        <v>197</v>
      </c>
      <c r="O700" s="49" t="s">
        <v>198</v>
      </c>
      <c r="P700" s="49" t="s">
        <v>3349</v>
      </c>
      <c r="Q700" s="50" t="s">
        <v>200</v>
      </c>
      <c r="R700" s="57"/>
      <c r="S700" s="49" t="s">
        <v>201</v>
      </c>
      <c r="T700" s="49" t="s">
        <v>202</v>
      </c>
      <c r="U700" s="49" t="s">
        <v>203</v>
      </c>
      <c r="V700" s="49" t="s">
        <v>80</v>
      </c>
      <c r="W700" s="49" t="s">
        <v>81</v>
      </c>
      <c r="X700" s="54" t="s">
        <v>58</v>
      </c>
      <c r="Y700" s="49"/>
      <c r="Z700" s="49"/>
      <c r="AA700" s="54"/>
      <c r="AB700" s="54"/>
      <c r="AC700" s="55" t="s">
        <v>117</v>
      </c>
      <c r="AD700" s="55" t="s">
        <v>117</v>
      </c>
    </row>
    <row r="701" spans="1:30" s="58" customFormat="1" ht="57" hidden="1" customHeight="1" x14ac:dyDescent="0.25">
      <c r="A701" s="54">
        <f>+SUBTOTAL(3,$B$11:B701)</f>
        <v>0</v>
      </c>
      <c r="B701" s="55" t="s">
        <v>42</v>
      </c>
      <c r="C701" s="54" t="s">
        <v>43</v>
      </c>
      <c r="D701" s="54" t="s">
        <v>44</v>
      </c>
      <c r="E701" s="54" t="s">
        <v>45</v>
      </c>
      <c r="F701" s="56" t="s">
        <v>2422</v>
      </c>
      <c r="G701" s="48">
        <v>45455.636967592996</v>
      </c>
      <c r="H701" s="56" t="s">
        <v>2422</v>
      </c>
      <c r="I701" s="48">
        <v>45455.636967592996</v>
      </c>
      <c r="J701" s="56" t="s">
        <v>2422</v>
      </c>
      <c r="K701" s="48">
        <v>45455.636967592996</v>
      </c>
      <c r="L701" s="100" t="s">
        <v>2967</v>
      </c>
      <c r="M701" s="55" t="s">
        <v>48</v>
      </c>
      <c r="N701" s="49" t="s">
        <v>191</v>
      </c>
      <c r="O701" s="49" t="s">
        <v>214</v>
      </c>
      <c r="P701" s="49" t="s">
        <v>3350</v>
      </c>
      <c r="Q701" s="50" t="s">
        <v>320</v>
      </c>
      <c r="R701" s="57"/>
      <c r="S701" s="49" t="s">
        <v>68</v>
      </c>
      <c r="T701" s="49" t="s">
        <v>69</v>
      </c>
      <c r="U701" s="49" t="s">
        <v>70</v>
      </c>
      <c r="V701" s="49" t="s">
        <v>71</v>
      </c>
      <c r="W701" s="49"/>
      <c r="X701" s="54" t="s">
        <v>58</v>
      </c>
      <c r="Y701" s="49"/>
      <c r="Z701" s="49"/>
      <c r="AA701" s="54"/>
      <c r="AB701" s="54"/>
      <c r="AC701" s="55" t="s">
        <v>82</v>
      </c>
      <c r="AD701" s="55" t="s">
        <v>82</v>
      </c>
    </row>
    <row r="702" spans="1:30" s="58" customFormat="1" ht="57" hidden="1" customHeight="1" x14ac:dyDescent="0.25">
      <c r="A702" s="54">
        <f>+SUBTOTAL(3,$B$11:B702)</f>
        <v>0</v>
      </c>
      <c r="B702" s="55" t="s">
        <v>42</v>
      </c>
      <c r="C702" s="54" t="s">
        <v>43</v>
      </c>
      <c r="D702" s="54" t="s">
        <v>44</v>
      </c>
      <c r="E702" s="54" t="s">
        <v>45</v>
      </c>
      <c r="F702" s="56" t="s">
        <v>2423</v>
      </c>
      <c r="G702" s="48">
        <v>45456.784224536997</v>
      </c>
      <c r="H702" s="56" t="s">
        <v>2423</v>
      </c>
      <c r="I702" s="48">
        <v>45456.784224536997</v>
      </c>
      <c r="J702" s="56" t="s">
        <v>2423</v>
      </c>
      <c r="K702" s="48">
        <v>45456.784224536997</v>
      </c>
      <c r="L702" s="100" t="s">
        <v>2968</v>
      </c>
      <c r="M702" s="55" t="s">
        <v>48</v>
      </c>
      <c r="N702" s="49" t="s">
        <v>191</v>
      </c>
      <c r="O702" s="49" t="s">
        <v>1323</v>
      </c>
      <c r="P702" s="49" t="s">
        <v>797</v>
      </c>
      <c r="Q702" s="50" t="s">
        <v>320</v>
      </c>
      <c r="R702" s="57"/>
      <c r="S702" s="49" t="s">
        <v>68</v>
      </c>
      <c r="T702" s="49" t="s">
        <v>96</v>
      </c>
      <c r="U702" s="49" t="s">
        <v>3277</v>
      </c>
      <c r="V702" s="49" t="s">
        <v>71</v>
      </c>
      <c r="W702" s="49"/>
      <c r="X702" s="54" t="s">
        <v>58</v>
      </c>
      <c r="Y702" s="49"/>
      <c r="Z702" s="49"/>
      <c r="AA702" s="54"/>
      <c r="AB702" s="54"/>
      <c r="AC702" s="55" t="s">
        <v>82</v>
      </c>
      <c r="AD702" s="55" t="s">
        <v>82</v>
      </c>
    </row>
    <row r="703" spans="1:30" s="58" customFormat="1" ht="57" hidden="1" customHeight="1" x14ac:dyDescent="0.25">
      <c r="A703" s="54">
        <f>+SUBTOTAL(3,$B$11:B703)</f>
        <v>0</v>
      </c>
      <c r="B703" s="55" t="s">
        <v>108</v>
      </c>
      <c r="C703" s="54" t="s">
        <v>43</v>
      </c>
      <c r="D703" s="54" t="s">
        <v>44</v>
      </c>
      <c r="E703" s="54" t="s">
        <v>45</v>
      </c>
      <c r="F703" s="56" t="s">
        <v>2424</v>
      </c>
      <c r="G703" s="48">
        <v>45470.501793980999</v>
      </c>
      <c r="H703" s="56" t="s">
        <v>2424</v>
      </c>
      <c r="I703" s="48">
        <v>45470.501793980999</v>
      </c>
      <c r="J703" s="56" t="s">
        <v>2424</v>
      </c>
      <c r="K703" s="48">
        <v>45470.501793980999</v>
      </c>
      <c r="L703" s="100" t="s">
        <v>2969</v>
      </c>
      <c r="M703" s="55" t="s">
        <v>48</v>
      </c>
      <c r="N703" s="49" t="s">
        <v>191</v>
      </c>
      <c r="O703" s="49" t="s">
        <v>192</v>
      </c>
      <c r="P703" s="49" t="s">
        <v>2049</v>
      </c>
      <c r="Q703" s="50" t="s">
        <v>320</v>
      </c>
      <c r="R703" s="57"/>
      <c r="S703" s="49" t="s">
        <v>68</v>
      </c>
      <c r="T703" s="49" t="s">
        <v>156</v>
      </c>
      <c r="U703" s="49" t="s">
        <v>157</v>
      </c>
      <c r="V703" s="49" t="s">
        <v>71</v>
      </c>
      <c r="W703" s="49"/>
      <c r="X703" s="54" t="s">
        <v>58</v>
      </c>
      <c r="Y703" s="49"/>
      <c r="Z703" s="49"/>
      <c r="AA703" s="54"/>
      <c r="AB703" s="54"/>
      <c r="AC703" s="55" t="s">
        <v>82</v>
      </c>
      <c r="AD703" s="55" t="s">
        <v>82</v>
      </c>
    </row>
    <row r="704" spans="1:30" s="58" customFormat="1" ht="57" hidden="1" customHeight="1" x14ac:dyDescent="0.25">
      <c r="A704" s="54">
        <f>+SUBTOTAL(3,$B$11:B704)</f>
        <v>0</v>
      </c>
      <c r="B704" s="55" t="s">
        <v>42</v>
      </c>
      <c r="C704" s="54" t="s">
        <v>43</v>
      </c>
      <c r="D704" s="54" t="s">
        <v>44</v>
      </c>
      <c r="E704" s="54" t="s">
        <v>45</v>
      </c>
      <c r="F704" s="56" t="s">
        <v>2425</v>
      </c>
      <c r="G704" s="48">
        <v>45383.697372684997</v>
      </c>
      <c r="H704" s="56" t="s">
        <v>2425</v>
      </c>
      <c r="I704" s="48">
        <v>45383.697372684997</v>
      </c>
      <c r="J704" s="56" t="s">
        <v>2425</v>
      </c>
      <c r="K704" s="48">
        <v>45383.697372684997</v>
      </c>
      <c r="L704" s="100" t="s">
        <v>2970</v>
      </c>
      <c r="M704" s="55" t="s">
        <v>48</v>
      </c>
      <c r="N704" s="49" t="s">
        <v>191</v>
      </c>
      <c r="O704" s="49" t="s">
        <v>3351</v>
      </c>
      <c r="P704" s="49" t="s">
        <v>3352</v>
      </c>
      <c r="Q704" s="50" t="s">
        <v>320</v>
      </c>
      <c r="R704" s="57"/>
      <c r="S704" s="49" t="s">
        <v>68</v>
      </c>
      <c r="T704" s="49" t="s">
        <v>96</v>
      </c>
      <c r="U704" s="49" t="s">
        <v>3278</v>
      </c>
      <c r="V704" s="49" t="s">
        <v>98</v>
      </c>
      <c r="W704" s="49"/>
      <c r="X704" s="54" t="s">
        <v>58</v>
      </c>
      <c r="Y704" s="49"/>
      <c r="Z704" s="49"/>
      <c r="AA704" s="54"/>
      <c r="AB704" s="54"/>
      <c r="AC704" s="55" t="s">
        <v>82</v>
      </c>
      <c r="AD704" s="55" t="s">
        <v>82</v>
      </c>
    </row>
    <row r="705" spans="1:30" s="58" customFormat="1" ht="57" hidden="1" customHeight="1" x14ac:dyDescent="0.25">
      <c r="A705" s="54">
        <f>+SUBTOTAL(3,$B$11:B705)</f>
        <v>0</v>
      </c>
      <c r="B705" s="55" t="s">
        <v>42</v>
      </c>
      <c r="C705" s="54" t="s">
        <v>43</v>
      </c>
      <c r="D705" s="54" t="s">
        <v>44</v>
      </c>
      <c r="E705" s="54" t="s">
        <v>45</v>
      </c>
      <c r="F705" s="56" t="s">
        <v>2426</v>
      </c>
      <c r="G705" s="48">
        <v>45386.613842592997</v>
      </c>
      <c r="H705" s="56" t="s">
        <v>2426</v>
      </c>
      <c r="I705" s="48">
        <v>45386.613842592997</v>
      </c>
      <c r="J705" s="56" t="s">
        <v>2426</v>
      </c>
      <c r="K705" s="48">
        <v>45386.613842592997</v>
      </c>
      <c r="L705" s="100" t="s">
        <v>2971</v>
      </c>
      <c r="M705" s="55" t="s">
        <v>48</v>
      </c>
      <c r="N705" s="49" t="s">
        <v>191</v>
      </c>
      <c r="O705" s="49" t="s">
        <v>344</v>
      </c>
      <c r="P705" s="49" t="s">
        <v>3353</v>
      </c>
      <c r="Q705" s="50" t="s">
        <v>320</v>
      </c>
      <c r="R705" s="57"/>
      <c r="S705" s="49" t="s">
        <v>68</v>
      </c>
      <c r="T705" s="49" t="s">
        <v>156</v>
      </c>
      <c r="U705" s="49" t="s">
        <v>157</v>
      </c>
      <c r="V705" s="49" t="s">
        <v>80</v>
      </c>
      <c r="W705" s="49" t="s">
        <v>81</v>
      </c>
      <c r="X705" s="54" t="s">
        <v>58</v>
      </c>
      <c r="Y705" s="49"/>
      <c r="Z705" s="49"/>
      <c r="AA705" s="54"/>
      <c r="AB705" s="54"/>
      <c r="AC705" s="55" t="s">
        <v>82</v>
      </c>
      <c r="AD705" s="55" t="s">
        <v>82</v>
      </c>
    </row>
    <row r="706" spans="1:30" s="58" customFormat="1" ht="57" hidden="1" customHeight="1" x14ac:dyDescent="0.25">
      <c r="A706" s="54">
        <f>+SUBTOTAL(3,$B$11:B706)</f>
        <v>0</v>
      </c>
      <c r="B706" s="55" t="s">
        <v>42</v>
      </c>
      <c r="C706" s="54" t="s">
        <v>43</v>
      </c>
      <c r="D706" s="54" t="s">
        <v>44</v>
      </c>
      <c r="E706" s="54" t="s">
        <v>45</v>
      </c>
      <c r="F706" s="56" t="s">
        <v>2427</v>
      </c>
      <c r="G706" s="48">
        <v>45386.655983796001</v>
      </c>
      <c r="H706" s="56" t="s">
        <v>2427</v>
      </c>
      <c r="I706" s="48">
        <v>45386.655983796001</v>
      </c>
      <c r="J706" s="56" t="s">
        <v>2427</v>
      </c>
      <c r="K706" s="48">
        <v>45386.655983796001</v>
      </c>
      <c r="L706" s="100" t="s">
        <v>2972</v>
      </c>
      <c r="M706" s="55" t="s">
        <v>48</v>
      </c>
      <c r="N706" s="49" t="s">
        <v>191</v>
      </c>
      <c r="O706" s="49" t="s">
        <v>371</v>
      </c>
      <c r="P706" s="49" t="s">
        <v>3354</v>
      </c>
      <c r="Q706" s="50" t="s">
        <v>320</v>
      </c>
      <c r="R706" s="57"/>
      <c r="S706" s="49" t="s">
        <v>68</v>
      </c>
      <c r="T706" s="49" t="s">
        <v>296</v>
      </c>
      <c r="U706" s="49" t="s">
        <v>677</v>
      </c>
      <c r="V706" s="49" t="s">
        <v>80</v>
      </c>
      <c r="W706" s="49" t="s">
        <v>81</v>
      </c>
      <c r="X706" s="54" t="s">
        <v>58</v>
      </c>
      <c r="Y706" s="49"/>
      <c r="Z706" s="49"/>
      <c r="AA706" s="54"/>
      <c r="AB706" s="54"/>
      <c r="AC706" s="55" t="s">
        <v>117</v>
      </c>
      <c r="AD706" s="55" t="s">
        <v>117</v>
      </c>
    </row>
    <row r="707" spans="1:30" s="58" customFormat="1" ht="57" hidden="1" customHeight="1" x14ac:dyDescent="0.25">
      <c r="A707" s="54">
        <f>+SUBTOTAL(3,$B$11:B707)</f>
        <v>0</v>
      </c>
      <c r="B707" s="55" t="s">
        <v>42</v>
      </c>
      <c r="C707" s="54" t="s">
        <v>43</v>
      </c>
      <c r="D707" s="54" t="s">
        <v>44</v>
      </c>
      <c r="E707" s="54" t="s">
        <v>45</v>
      </c>
      <c r="F707" s="56" t="s">
        <v>2428</v>
      </c>
      <c r="G707" s="48">
        <v>45385.523402778002</v>
      </c>
      <c r="H707" s="56" t="s">
        <v>2428</v>
      </c>
      <c r="I707" s="48">
        <v>45385.523402778002</v>
      </c>
      <c r="J707" s="56" t="s">
        <v>2428</v>
      </c>
      <c r="K707" s="48">
        <v>45385.523402778002</v>
      </c>
      <c r="L707" s="100" t="s">
        <v>1184</v>
      </c>
      <c r="M707" s="55" t="s">
        <v>48</v>
      </c>
      <c r="N707" s="49" t="s">
        <v>141</v>
      </c>
      <c r="O707" s="49" t="s">
        <v>554</v>
      </c>
      <c r="P707" s="49" t="s">
        <v>1325</v>
      </c>
      <c r="Q707" s="50" t="s">
        <v>320</v>
      </c>
      <c r="R707" s="57"/>
      <c r="S707" s="49" t="s">
        <v>68</v>
      </c>
      <c r="T707" s="49" t="s">
        <v>137</v>
      </c>
      <c r="U707" s="49" t="s">
        <v>564</v>
      </c>
      <c r="V707" s="49" t="s">
        <v>270</v>
      </c>
      <c r="W707" s="49"/>
      <c r="X707" s="54" t="s">
        <v>58</v>
      </c>
      <c r="Y707" s="49"/>
      <c r="Z707" s="49"/>
      <c r="AA707" s="54"/>
      <c r="AB707" s="54"/>
      <c r="AC707" s="55" t="s">
        <v>82</v>
      </c>
      <c r="AD707" s="55" t="s">
        <v>82</v>
      </c>
    </row>
    <row r="708" spans="1:30" s="58" customFormat="1" ht="57" hidden="1" customHeight="1" x14ac:dyDescent="0.25">
      <c r="A708" s="54">
        <f>+SUBTOTAL(3,$B$11:B708)</f>
        <v>0</v>
      </c>
      <c r="B708" s="55" t="s">
        <v>42</v>
      </c>
      <c r="C708" s="54" t="s">
        <v>43</v>
      </c>
      <c r="D708" s="54" t="s">
        <v>44</v>
      </c>
      <c r="E708" s="54" t="s">
        <v>45</v>
      </c>
      <c r="F708" s="56" t="s">
        <v>2429</v>
      </c>
      <c r="G708" s="48">
        <v>45462.507731480997</v>
      </c>
      <c r="H708" s="56" t="s">
        <v>2429</v>
      </c>
      <c r="I708" s="48">
        <v>45462.507731480997</v>
      </c>
      <c r="J708" s="56" t="s">
        <v>2429</v>
      </c>
      <c r="K708" s="48">
        <v>45462.507731480997</v>
      </c>
      <c r="L708" s="100" t="s">
        <v>2973</v>
      </c>
      <c r="M708" s="55" t="s">
        <v>48</v>
      </c>
      <c r="N708" s="49" t="s">
        <v>191</v>
      </c>
      <c r="O708" s="49" t="s">
        <v>192</v>
      </c>
      <c r="P708" s="49" t="s">
        <v>3355</v>
      </c>
      <c r="Q708" s="50" t="s">
        <v>320</v>
      </c>
      <c r="R708" s="57"/>
      <c r="S708" s="49" t="s">
        <v>68</v>
      </c>
      <c r="T708" s="49" t="s">
        <v>69</v>
      </c>
      <c r="U708" s="49" t="s">
        <v>79</v>
      </c>
      <c r="V708" s="49" t="s">
        <v>98</v>
      </c>
      <c r="W708" s="49"/>
      <c r="X708" s="54" t="s">
        <v>58</v>
      </c>
      <c r="Y708" s="49"/>
      <c r="Z708" s="49"/>
      <c r="AA708" s="54"/>
      <c r="AB708" s="54"/>
      <c r="AC708" s="55" t="s">
        <v>82</v>
      </c>
      <c r="AD708" s="55" t="s">
        <v>82</v>
      </c>
    </row>
    <row r="709" spans="1:30" s="58" customFormat="1" ht="57" hidden="1" customHeight="1" x14ac:dyDescent="0.25">
      <c r="A709" s="54">
        <f>+SUBTOTAL(3,$B$11:B709)</f>
        <v>0</v>
      </c>
      <c r="B709" s="55" t="s">
        <v>42</v>
      </c>
      <c r="C709" s="54" t="s">
        <v>43</v>
      </c>
      <c r="D709" s="54" t="s">
        <v>44</v>
      </c>
      <c r="E709" s="54" t="s">
        <v>45</v>
      </c>
      <c r="F709" s="56" t="s">
        <v>2430</v>
      </c>
      <c r="G709" s="48">
        <v>45391.986319443997</v>
      </c>
      <c r="H709" s="56" t="s">
        <v>2430</v>
      </c>
      <c r="I709" s="48">
        <v>45391.986319443997</v>
      </c>
      <c r="J709" s="56" t="s">
        <v>2430</v>
      </c>
      <c r="K709" s="48">
        <v>45391.986319443997</v>
      </c>
      <c r="L709" s="100" t="s">
        <v>2974</v>
      </c>
      <c r="M709" s="55" t="s">
        <v>48</v>
      </c>
      <c r="N709" s="49" t="s">
        <v>191</v>
      </c>
      <c r="O709" s="49" t="s">
        <v>371</v>
      </c>
      <c r="P709" s="49" t="s">
        <v>533</v>
      </c>
      <c r="Q709" s="50" t="s">
        <v>320</v>
      </c>
      <c r="R709" s="57"/>
      <c r="S709" s="49" t="s">
        <v>68</v>
      </c>
      <c r="T709" s="49" t="s">
        <v>321</v>
      </c>
      <c r="U709" s="49" t="s">
        <v>321</v>
      </c>
      <c r="V709" s="49" t="s">
        <v>71</v>
      </c>
      <c r="W709" s="49" t="s">
        <v>72</v>
      </c>
      <c r="X709" s="54" t="s">
        <v>58</v>
      </c>
      <c r="Y709" s="49"/>
      <c r="Z709" s="49"/>
      <c r="AA709" s="54"/>
      <c r="AB709" s="54"/>
      <c r="AC709" s="55" t="s">
        <v>117</v>
      </c>
      <c r="AD709" s="55" t="s">
        <v>117</v>
      </c>
    </row>
    <row r="710" spans="1:30" s="58" customFormat="1" ht="57" hidden="1" customHeight="1" x14ac:dyDescent="0.25">
      <c r="A710" s="54">
        <f>+SUBTOTAL(3,$B$11:B710)</f>
        <v>0</v>
      </c>
      <c r="B710" s="55" t="s">
        <v>42</v>
      </c>
      <c r="C710" s="54" t="s">
        <v>43</v>
      </c>
      <c r="D710" s="54" t="s">
        <v>44</v>
      </c>
      <c r="E710" s="54" t="s">
        <v>45</v>
      </c>
      <c r="F710" s="56" t="s">
        <v>2431</v>
      </c>
      <c r="G710" s="48">
        <v>45395.417025463001</v>
      </c>
      <c r="H710" s="56" t="s">
        <v>2431</v>
      </c>
      <c r="I710" s="48">
        <v>45395.417025463001</v>
      </c>
      <c r="J710" s="56" t="s">
        <v>2431</v>
      </c>
      <c r="K710" s="48">
        <v>45395.417025463001</v>
      </c>
      <c r="L710" s="100" t="s">
        <v>2975</v>
      </c>
      <c r="M710" s="55" t="s">
        <v>48</v>
      </c>
      <c r="N710" s="49" t="s">
        <v>191</v>
      </c>
      <c r="O710" s="49" t="s">
        <v>332</v>
      </c>
      <c r="P710" s="49" t="s">
        <v>3356</v>
      </c>
      <c r="Q710" s="50" t="s">
        <v>320</v>
      </c>
      <c r="R710" s="57"/>
      <c r="S710" s="49" t="s">
        <v>68</v>
      </c>
      <c r="T710" s="49" t="s">
        <v>321</v>
      </c>
      <c r="U710" s="49" t="s">
        <v>2142</v>
      </c>
      <c r="V710" s="49" t="s">
        <v>71</v>
      </c>
      <c r="W710" s="49"/>
      <c r="X710" s="54" t="s">
        <v>58</v>
      </c>
      <c r="Y710" s="49"/>
      <c r="Z710" s="49"/>
      <c r="AA710" s="54"/>
      <c r="AB710" s="54"/>
      <c r="AC710" s="55" t="s">
        <v>117</v>
      </c>
      <c r="AD710" s="55" t="s">
        <v>117</v>
      </c>
    </row>
    <row r="711" spans="1:30" s="58" customFormat="1" ht="57" hidden="1" customHeight="1" x14ac:dyDescent="0.25">
      <c r="A711" s="54">
        <f>+SUBTOTAL(3,$B$11:B711)</f>
        <v>0</v>
      </c>
      <c r="B711" s="55" t="s">
        <v>108</v>
      </c>
      <c r="C711" s="54" t="s">
        <v>43</v>
      </c>
      <c r="D711" s="54" t="s">
        <v>44</v>
      </c>
      <c r="E711" s="54" t="s">
        <v>45</v>
      </c>
      <c r="F711" s="56" t="s">
        <v>2432</v>
      </c>
      <c r="G711" s="48">
        <v>45426.174108796004</v>
      </c>
      <c r="H711" s="56" t="s">
        <v>2432</v>
      </c>
      <c r="I711" s="48">
        <v>45426.174108796004</v>
      </c>
      <c r="J711" s="56" t="s">
        <v>2432</v>
      </c>
      <c r="K711" s="48">
        <v>45426.174108796004</v>
      </c>
      <c r="L711" s="100" t="s">
        <v>2197</v>
      </c>
      <c r="M711" s="55" t="s">
        <v>48</v>
      </c>
      <c r="N711" s="49" t="s">
        <v>191</v>
      </c>
      <c r="O711" s="49" t="s">
        <v>2056</v>
      </c>
      <c r="P711" s="49" t="s">
        <v>2057</v>
      </c>
      <c r="Q711" s="50" t="s">
        <v>320</v>
      </c>
      <c r="R711" s="57"/>
      <c r="S711" s="49" t="s">
        <v>68</v>
      </c>
      <c r="T711" s="49" t="s">
        <v>96</v>
      </c>
      <c r="U711" s="49" t="s">
        <v>97</v>
      </c>
      <c r="V711" s="49" t="s">
        <v>229</v>
      </c>
      <c r="W711" s="49"/>
      <c r="X711" s="54" t="s">
        <v>58</v>
      </c>
      <c r="Y711" s="49"/>
      <c r="Z711" s="49"/>
      <c r="AA711" s="54"/>
      <c r="AB711" s="54"/>
      <c r="AC711" s="55" t="s">
        <v>82</v>
      </c>
      <c r="AD711" s="55" t="s">
        <v>82</v>
      </c>
    </row>
    <row r="712" spans="1:30" s="58" customFormat="1" ht="57" hidden="1" customHeight="1" x14ac:dyDescent="0.25">
      <c r="A712" s="54">
        <f>+SUBTOTAL(3,$B$11:B712)</f>
        <v>0</v>
      </c>
      <c r="B712" s="55" t="s">
        <v>42</v>
      </c>
      <c r="C712" s="54" t="s">
        <v>43</v>
      </c>
      <c r="D712" s="54" t="s">
        <v>44</v>
      </c>
      <c r="E712" s="54" t="s">
        <v>45</v>
      </c>
      <c r="F712" s="56" t="s">
        <v>2433</v>
      </c>
      <c r="G712" s="48">
        <v>45418.713229166999</v>
      </c>
      <c r="H712" s="56" t="s">
        <v>2433</v>
      </c>
      <c r="I712" s="48">
        <v>45418.713229166999</v>
      </c>
      <c r="J712" s="56" t="s">
        <v>2433</v>
      </c>
      <c r="K712" s="48">
        <v>45418.713229166999</v>
      </c>
      <c r="L712" s="100" t="s">
        <v>2976</v>
      </c>
      <c r="M712" s="55" t="s">
        <v>48</v>
      </c>
      <c r="N712" s="49" t="s">
        <v>191</v>
      </c>
      <c r="O712" s="49" t="s">
        <v>344</v>
      </c>
      <c r="P712" s="49" t="s">
        <v>2046</v>
      </c>
      <c r="Q712" s="50" t="s">
        <v>320</v>
      </c>
      <c r="R712" s="57"/>
      <c r="S712" s="49" t="s">
        <v>68</v>
      </c>
      <c r="T712" s="49" t="s">
        <v>125</v>
      </c>
      <c r="U712" s="49" t="s">
        <v>349</v>
      </c>
      <c r="V712" s="49" t="s">
        <v>1449</v>
      </c>
      <c r="W712" s="49" t="s">
        <v>81</v>
      </c>
      <c r="X712" s="54" t="s">
        <v>58</v>
      </c>
      <c r="Y712" s="49"/>
      <c r="Z712" s="49"/>
      <c r="AA712" s="54"/>
      <c r="AB712" s="54"/>
      <c r="AC712" s="55" t="s">
        <v>75</v>
      </c>
      <c r="AD712" s="55" t="s">
        <v>75</v>
      </c>
    </row>
    <row r="713" spans="1:30" s="58" customFormat="1" ht="57" hidden="1" customHeight="1" x14ac:dyDescent="0.25">
      <c r="A713" s="54">
        <f>+SUBTOTAL(3,$B$11:B713)</f>
        <v>0</v>
      </c>
      <c r="B713" s="55" t="s">
        <v>108</v>
      </c>
      <c r="C713" s="54" t="s">
        <v>43</v>
      </c>
      <c r="D713" s="54" t="s">
        <v>44</v>
      </c>
      <c r="E713" s="54" t="s">
        <v>45</v>
      </c>
      <c r="F713" s="56" t="s">
        <v>2434</v>
      </c>
      <c r="G713" s="48">
        <v>45419.992442130002</v>
      </c>
      <c r="H713" s="56" t="s">
        <v>2434</v>
      </c>
      <c r="I713" s="48">
        <v>45419.992442130002</v>
      </c>
      <c r="J713" s="56" t="s">
        <v>2434</v>
      </c>
      <c r="K713" s="48">
        <v>45419.992442130002</v>
      </c>
      <c r="L713" s="100" t="s">
        <v>2192</v>
      </c>
      <c r="M713" s="55" t="s">
        <v>48</v>
      </c>
      <c r="N713" s="49" t="s">
        <v>191</v>
      </c>
      <c r="O713" s="49" t="s">
        <v>2050</v>
      </c>
      <c r="P713" s="49" t="s">
        <v>2051</v>
      </c>
      <c r="Q713" s="50" t="s">
        <v>320</v>
      </c>
      <c r="R713" s="57"/>
      <c r="S713" s="49" t="s">
        <v>68</v>
      </c>
      <c r="T713" s="49" t="s">
        <v>69</v>
      </c>
      <c r="U713" s="49" t="s">
        <v>79</v>
      </c>
      <c r="V713" s="49" t="s">
        <v>115</v>
      </c>
      <c r="W713" s="49"/>
      <c r="X713" s="54" t="s">
        <v>58</v>
      </c>
      <c r="Y713" s="49"/>
      <c r="Z713" s="49"/>
      <c r="AA713" s="54"/>
      <c r="AB713" s="54"/>
      <c r="AC713" s="55" t="s">
        <v>61</v>
      </c>
      <c r="AD713" s="55" t="s">
        <v>61</v>
      </c>
    </row>
    <row r="714" spans="1:30" s="58" customFormat="1" ht="57" hidden="1" customHeight="1" x14ac:dyDescent="0.25">
      <c r="A714" s="54">
        <f>+SUBTOTAL(3,$B$11:B714)</f>
        <v>0</v>
      </c>
      <c r="B714" s="55" t="s">
        <v>42</v>
      </c>
      <c r="C714" s="54" t="s">
        <v>43</v>
      </c>
      <c r="D714" s="54" t="s">
        <v>44</v>
      </c>
      <c r="E714" s="54" t="s">
        <v>45</v>
      </c>
      <c r="F714" s="56" t="s">
        <v>2435</v>
      </c>
      <c r="G714" s="48">
        <v>45384.877650463</v>
      </c>
      <c r="H714" s="56" t="s">
        <v>2435</v>
      </c>
      <c r="I714" s="48">
        <v>45384.877650463</v>
      </c>
      <c r="J714" s="56" t="s">
        <v>2435</v>
      </c>
      <c r="K714" s="48">
        <v>45384.877650463</v>
      </c>
      <c r="L714" s="100" t="s">
        <v>2977</v>
      </c>
      <c r="M714" s="55" t="s">
        <v>48</v>
      </c>
      <c r="N714" s="49" t="s">
        <v>191</v>
      </c>
      <c r="O714" s="49" t="s">
        <v>344</v>
      </c>
      <c r="P714" s="49" t="s">
        <v>3357</v>
      </c>
      <c r="Q714" s="50" t="s">
        <v>320</v>
      </c>
      <c r="R714" s="57"/>
      <c r="S714" s="49" t="s">
        <v>68</v>
      </c>
      <c r="T714" s="49" t="s">
        <v>161</v>
      </c>
      <c r="U714" s="49" t="s">
        <v>162</v>
      </c>
      <c r="V714" s="49" t="s">
        <v>71</v>
      </c>
      <c r="W714" s="49"/>
      <c r="X714" s="54" t="s">
        <v>58</v>
      </c>
      <c r="Y714" s="49"/>
      <c r="Z714" s="49"/>
      <c r="AA714" s="54"/>
      <c r="AB714" s="54"/>
      <c r="AC714" s="55" t="s">
        <v>82</v>
      </c>
      <c r="AD714" s="55" t="s">
        <v>82</v>
      </c>
    </row>
    <row r="715" spans="1:30" s="58" customFormat="1" ht="57" hidden="1" customHeight="1" x14ac:dyDescent="0.25">
      <c r="A715" s="54">
        <f>+SUBTOTAL(3,$B$11:B715)</f>
        <v>0</v>
      </c>
      <c r="B715" s="55" t="s">
        <v>42</v>
      </c>
      <c r="C715" s="54" t="s">
        <v>43</v>
      </c>
      <c r="D715" s="54" t="s">
        <v>44</v>
      </c>
      <c r="E715" s="54" t="s">
        <v>45</v>
      </c>
      <c r="F715" s="56" t="s">
        <v>2437</v>
      </c>
      <c r="G715" s="48">
        <v>45457.505590278</v>
      </c>
      <c r="H715" s="56" t="s">
        <v>2437</v>
      </c>
      <c r="I715" s="48">
        <v>45457.505590278</v>
      </c>
      <c r="J715" s="56" t="s">
        <v>2437</v>
      </c>
      <c r="K715" s="48">
        <v>45457.505590278</v>
      </c>
      <c r="L715" s="100" t="s">
        <v>2978</v>
      </c>
      <c r="M715" s="55" t="s">
        <v>48</v>
      </c>
      <c r="N715" s="49" t="s">
        <v>191</v>
      </c>
      <c r="O715" s="49" t="s">
        <v>371</v>
      </c>
      <c r="P715" s="49" t="s">
        <v>3359</v>
      </c>
      <c r="Q715" s="50" t="s">
        <v>320</v>
      </c>
      <c r="R715" s="57"/>
      <c r="S715" s="49" t="s">
        <v>68</v>
      </c>
      <c r="T715" s="49" t="s">
        <v>125</v>
      </c>
      <c r="U715" s="49" t="s">
        <v>126</v>
      </c>
      <c r="V715" s="49" t="s">
        <v>80</v>
      </c>
      <c r="W715" s="49" t="s">
        <v>81</v>
      </c>
      <c r="X715" s="54" t="s">
        <v>58</v>
      </c>
      <c r="Y715" s="49"/>
      <c r="Z715" s="49"/>
      <c r="AA715" s="54"/>
      <c r="AB715" s="54"/>
      <c r="AC715" s="55" t="s">
        <v>82</v>
      </c>
      <c r="AD715" s="55" t="s">
        <v>82</v>
      </c>
    </row>
    <row r="716" spans="1:30" s="58" customFormat="1" ht="57" hidden="1" customHeight="1" x14ac:dyDescent="0.25">
      <c r="A716" s="54">
        <f>+SUBTOTAL(3,$B$11:B716)</f>
        <v>0</v>
      </c>
      <c r="B716" s="55" t="s">
        <v>42</v>
      </c>
      <c r="C716" s="54" t="s">
        <v>43</v>
      </c>
      <c r="D716" s="54" t="s">
        <v>44</v>
      </c>
      <c r="E716" s="54" t="s">
        <v>45</v>
      </c>
      <c r="F716" s="56" t="s">
        <v>2438</v>
      </c>
      <c r="G716" s="48">
        <v>45387.416944443998</v>
      </c>
      <c r="H716" s="56" t="s">
        <v>2438</v>
      </c>
      <c r="I716" s="48">
        <v>45387.416944443998</v>
      </c>
      <c r="J716" s="56" t="s">
        <v>2438</v>
      </c>
      <c r="K716" s="48">
        <v>45387.416944443998</v>
      </c>
      <c r="L716" s="100" t="s">
        <v>2979</v>
      </c>
      <c r="M716" s="55" t="s">
        <v>48</v>
      </c>
      <c r="N716" s="49" t="s">
        <v>191</v>
      </c>
      <c r="O716" s="49" t="s">
        <v>1323</v>
      </c>
      <c r="P716" s="49" t="s">
        <v>779</v>
      </c>
      <c r="Q716" s="50" t="s">
        <v>320</v>
      </c>
      <c r="R716" s="57"/>
      <c r="S716" s="49" t="s">
        <v>68</v>
      </c>
      <c r="T716" s="49" t="s">
        <v>69</v>
      </c>
      <c r="U716" s="49" t="s">
        <v>70</v>
      </c>
      <c r="V716" s="49" t="s">
        <v>1452</v>
      </c>
      <c r="W716" s="49"/>
      <c r="X716" s="54" t="s">
        <v>58</v>
      </c>
      <c r="Y716" s="49"/>
      <c r="Z716" s="49"/>
      <c r="AA716" s="54"/>
      <c r="AB716" s="54"/>
      <c r="AC716" s="55" t="s">
        <v>82</v>
      </c>
      <c r="AD716" s="55" t="s">
        <v>82</v>
      </c>
    </row>
    <row r="717" spans="1:30" s="58" customFormat="1" ht="57" hidden="1" customHeight="1" x14ac:dyDescent="0.25">
      <c r="A717" s="54">
        <f>+SUBTOTAL(3,$B$11:B717)</f>
        <v>0</v>
      </c>
      <c r="B717" s="55" t="s">
        <v>42</v>
      </c>
      <c r="C717" s="54" t="s">
        <v>43</v>
      </c>
      <c r="D717" s="54" t="s">
        <v>44</v>
      </c>
      <c r="E717" s="54" t="s">
        <v>45</v>
      </c>
      <c r="F717" s="56" t="s">
        <v>2439</v>
      </c>
      <c r="G717" s="48">
        <v>45400.482071758997</v>
      </c>
      <c r="H717" s="56" t="s">
        <v>2439</v>
      </c>
      <c r="I717" s="48">
        <v>45400.482071758997</v>
      </c>
      <c r="J717" s="56" t="s">
        <v>2439</v>
      </c>
      <c r="K717" s="48">
        <v>45400.482071758997</v>
      </c>
      <c r="L717" s="100" t="s">
        <v>2980</v>
      </c>
      <c r="M717" s="55" t="s">
        <v>48</v>
      </c>
      <c r="N717" s="49" t="s">
        <v>191</v>
      </c>
      <c r="O717" s="49" t="s">
        <v>192</v>
      </c>
      <c r="P717" s="49" t="s">
        <v>2049</v>
      </c>
      <c r="Q717" s="50" t="s">
        <v>320</v>
      </c>
      <c r="R717" s="57"/>
      <c r="S717" s="49" t="s">
        <v>68</v>
      </c>
      <c r="T717" s="49" t="s">
        <v>321</v>
      </c>
      <c r="U717" s="49" t="s">
        <v>530</v>
      </c>
      <c r="V717" s="49" t="s">
        <v>71</v>
      </c>
      <c r="W717" s="49" t="s">
        <v>72</v>
      </c>
      <c r="X717" s="54" t="s">
        <v>58</v>
      </c>
      <c r="Y717" s="49"/>
      <c r="Z717" s="49"/>
      <c r="AA717" s="54"/>
      <c r="AB717" s="54"/>
      <c r="AC717" s="55" t="s">
        <v>82</v>
      </c>
      <c r="AD717" s="55" t="s">
        <v>82</v>
      </c>
    </row>
    <row r="718" spans="1:30" s="58" customFormat="1" ht="57" hidden="1" customHeight="1" x14ac:dyDescent="0.25">
      <c r="A718" s="54">
        <f>+SUBTOTAL(3,$B$11:B718)</f>
        <v>0</v>
      </c>
      <c r="B718" s="55" t="s">
        <v>42</v>
      </c>
      <c r="C718" s="54" t="s">
        <v>43</v>
      </c>
      <c r="D718" s="54" t="s">
        <v>44</v>
      </c>
      <c r="E718" s="54" t="s">
        <v>45</v>
      </c>
      <c r="F718" s="56" t="s">
        <v>2440</v>
      </c>
      <c r="G718" s="48">
        <v>45402.532210648002</v>
      </c>
      <c r="H718" s="56" t="s">
        <v>2440</v>
      </c>
      <c r="I718" s="48">
        <v>45402.532210648002</v>
      </c>
      <c r="J718" s="56" t="s">
        <v>2440</v>
      </c>
      <c r="K718" s="48">
        <v>45402.532210648002</v>
      </c>
      <c r="L718" s="100" t="s">
        <v>1211</v>
      </c>
      <c r="M718" s="55" t="s">
        <v>111</v>
      </c>
      <c r="N718" s="49" t="s">
        <v>191</v>
      </c>
      <c r="O718" s="49" t="s">
        <v>1323</v>
      </c>
      <c r="P718" s="49" t="s">
        <v>3360</v>
      </c>
      <c r="Q718" s="50" t="s">
        <v>320</v>
      </c>
      <c r="R718" s="57"/>
      <c r="S718" s="49" t="s">
        <v>68</v>
      </c>
      <c r="T718" s="49" t="s">
        <v>69</v>
      </c>
      <c r="U718" s="49" t="s">
        <v>79</v>
      </c>
      <c r="V718" s="49" t="s">
        <v>1452</v>
      </c>
      <c r="W718" s="49"/>
      <c r="X718" s="54" t="s">
        <v>58</v>
      </c>
      <c r="Y718" s="49"/>
      <c r="Z718" s="49"/>
      <c r="AA718" s="54"/>
      <c r="AB718" s="54"/>
      <c r="AC718" s="55" t="s">
        <v>82</v>
      </c>
      <c r="AD718" s="55" t="s">
        <v>82</v>
      </c>
    </row>
    <row r="719" spans="1:30" s="58" customFormat="1" ht="57" hidden="1" customHeight="1" x14ac:dyDescent="0.25">
      <c r="A719" s="54">
        <f>+SUBTOTAL(3,$B$11:B719)</f>
        <v>0</v>
      </c>
      <c r="B719" s="55" t="s">
        <v>42</v>
      </c>
      <c r="C719" s="54" t="s">
        <v>43</v>
      </c>
      <c r="D719" s="54" t="s">
        <v>44</v>
      </c>
      <c r="E719" s="54" t="s">
        <v>45</v>
      </c>
      <c r="F719" s="56" t="s">
        <v>2441</v>
      </c>
      <c r="G719" s="48">
        <v>45404.759583332998</v>
      </c>
      <c r="H719" s="56" t="s">
        <v>2441</v>
      </c>
      <c r="I719" s="48">
        <v>45404.759583332998</v>
      </c>
      <c r="J719" s="56" t="s">
        <v>2441</v>
      </c>
      <c r="K719" s="48">
        <v>45404.759583332998</v>
      </c>
      <c r="L719" s="100" t="s">
        <v>2981</v>
      </c>
      <c r="M719" s="55" t="s">
        <v>48</v>
      </c>
      <c r="N719" s="49" t="s">
        <v>191</v>
      </c>
      <c r="O719" s="49" t="s">
        <v>344</v>
      </c>
      <c r="P719" s="49" t="s">
        <v>345</v>
      </c>
      <c r="Q719" s="50" t="s">
        <v>320</v>
      </c>
      <c r="R719" s="57"/>
      <c r="S719" s="49" t="s">
        <v>68</v>
      </c>
      <c r="T719" s="49" t="s">
        <v>96</v>
      </c>
      <c r="U719" s="49" t="s">
        <v>97</v>
      </c>
      <c r="V719" s="49" t="s">
        <v>80</v>
      </c>
      <c r="W719" s="49" t="s">
        <v>81</v>
      </c>
      <c r="X719" s="54" t="s">
        <v>58</v>
      </c>
      <c r="Y719" s="49"/>
      <c r="Z719" s="49"/>
      <c r="AA719" s="54"/>
      <c r="AB719" s="54"/>
      <c r="AC719" s="55" t="s">
        <v>82</v>
      </c>
      <c r="AD719" s="55" t="s">
        <v>82</v>
      </c>
    </row>
    <row r="720" spans="1:30" s="58" customFormat="1" ht="57" hidden="1" customHeight="1" x14ac:dyDescent="0.25">
      <c r="A720" s="54">
        <f>+SUBTOTAL(3,$B$11:B720)</f>
        <v>0</v>
      </c>
      <c r="B720" s="55" t="s">
        <v>42</v>
      </c>
      <c r="C720" s="54" t="s">
        <v>43</v>
      </c>
      <c r="D720" s="54" t="s">
        <v>44</v>
      </c>
      <c r="E720" s="54" t="s">
        <v>45</v>
      </c>
      <c r="F720" s="56" t="s">
        <v>2442</v>
      </c>
      <c r="G720" s="48">
        <v>45404.682812500003</v>
      </c>
      <c r="H720" s="56" t="s">
        <v>2442</v>
      </c>
      <c r="I720" s="48">
        <v>45404.682812500003</v>
      </c>
      <c r="J720" s="56" t="s">
        <v>2442</v>
      </c>
      <c r="K720" s="48">
        <v>45404.682812500003</v>
      </c>
      <c r="L720" s="100" t="s">
        <v>2982</v>
      </c>
      <c r="M720" s="55" t="s">
        <v>48</v>
      </c>
      <c r="N720" s="49" t="s">
        <v>191</v>
      </c>
      <c r="O720" s="49" t="s">
        <v>344</v>
      </c>
      <c r="P720" s="49" t="s">
        <v>355</v>
      </c>
      <c r="Q720" s="50" t="s">
        <v>320</v>
      </c>
      <c r="R720" s="57"/>
      <c r="S720" s="49" t="s">
        <v>68</v>
      </c>
      <c r="T720" s="49" t="s">
        <v>69</v>
      </c>
      <c r="U720" s="49" t="s">
        <v>79</v>
      </c>
      <c r="V720" s="49" t="s">
        <v>1452</v>
      </c>
      <c r="W720" s="49"/>
      <c r="X720" s="54" t="s">
        <v>58</v>
      </c>
      <c r="Y720" s="49"/>
      <c r="Z720" s="49"/>
      <c r="AA720" s="54"/>
      <c r="AB720" s="54"/>
      <c r="AC720" s="55" t="s">
        <v>82</v>
      </c>
      <c r="AD720" s="55" t="s">
        <v>82</v>
      </c>
    </row>
    <row r="721" spans="1:30" s="58" customFormat="1" ht="57" hidden="1" customHeight="1" x14ac:dyDescent="0.25">
      <c r="A721" s="54">
        <f>+SUBTOTAL(3,$B$11:B721)</f>
        <v>0</v>
      </c>
      <c r="B721" s="55" t="s">
        <v>108</v>
      </c>
      <c r="C721" s="54" t="s">
        <v>43</v>
      </c>
      <c r="D721" s="54" t="s">
        <v>44</v>
      </c>
      <c r="E721" s="54" t="s">
        <v>45</v>
      </c>
      <c r="F721" s="56" t="s">
        <v>2443</v>
      </c>
      <c r="G721" s="48">
        <v>45398.630150463003</v>
      </c>
      <c r="H721" s="56" t="s">
        <v>2443</v>
      </c>
      <c r="I721" s="48">
        <v>45398.630150463003</v>
      </c>
      <c r="J721" s="56" t="s">
        <v>2443</v>
      </c>
      <c r="K721" s="48">
        <v>45398.630150463003</v>
      </c>
      <c r="L721" s="100" t="s">
        <v>2970</v>
      </c>
      <c r="M721" s="55" t="s">
        <v>48</v>
      </c>
      <c r="N721" s="49" t="s">
        <v>191</v>
      </c>
      <c r="O721" s="49" t="s">
        <v>3351</v>
      </c>
      <c r="P721" s="49" t="s">
        <v>3352</v>
      </c>
      <c r="Q721" s="50" t="s">
        <v>320</v>
      </c>
      <c r="R721" s="57"/>
      <c r="S721" s="49" t="s">
        <v>68</v>
      </c>
      <c r="T721" s="49" t="s">
        <v>96</v>
      </c>
      <c r="U721" s="49" t="s">
        <v>97</v>
      </c>
      <c r="V721" s="49" t="s">
        <v>98</v>
      </c>
      <c r="W721" s="49"/>
      <c r="X721" s="54" t="s">
        <v>58</v>
      </c>
      <c r="Y721" s="49"/>
      <c r="Z721" s="49"/>
      <c r="AA721" s="54"/>
      <c r="AB721" s="54"/>
      <c r="AC721" s="55" t="s">
        <v>82</v>
      </c>
      <c r="AD721" s="55" t="s">
        <v>82</v>
      </c>
    </row>
    <row r="722" spans="1:30" s="58" customFormat="1" ht="57" hidden="1" customHeight="1" x14ac:dyDescent="0.25">
      <c r="A722" s="54">
        <f>+SUBTOTAL(3,$B$11:B722)</f>
        <v>0</v>
      </c>
      <c r="B722" s="55" t="s">
        <v>42</v>
      </c>
      <c r="C722" s="54" t="s">
        <v>43</v>
      </c>
      <c r="D722" s="54" t="s">
        <v>44</v>
      </c>
      <c r="E722" s="54" t="s">
        <v>45</v>
      </c>
      <c r="F722" s="56" t="s">
        <v>2444</v>
      </c>
      <c r="G722" s="48">
        <v>45406.465983795999</v>
      </c>
      <c r="H722" s="56" t="s">
        <v>2444</v>
      </c>
      <c r="I722" s="48">
        <v>45406.465983795999</v>
      </c>
      <c r="J722" s="56" t="s">
        <v>2444</v>
      </c>
      <c r="K722" s="48">
        <v>45406.465983795999</v>
      </c>
      <c r="L722" s="100" t="s">
        <v>2982</v>
      </c>
      <c r="M722" s="55" t="s">
        <v>48</v>
      </c>
      <c r="N722" s="49" t="s">
        <v>191</v>
      </c>
      <c r="O722" s="49" t="s">
        <v>344</v>
      </c>
      <c r="P722" s="49" t="s">
        <v>355</v>
      </c>
      <c r="Q722" s="50" t="s">
        <v>320</v>
      </c>
      <c r="R722" s="57"/>
      <c r="S722" s="49" t="s">
        <v>68</v>
      </c>
      <c r="T722" s="49" t="s">
        <v>69</v>
      </c>
      <c r="U722" s="49" t="s">
        <v>79</v>
      </c>
      <c r="V722" s="49" t="s">
        <v>1452</v>
      </c>
      <c r="W722" s="49"/>
      <c r="X722" s="54" t="s">
        <v>58</v>
      </c>
      <c r="Y722" s="49"/>
      <c r="Z722" s="49"/>
      <c r="AA722" s="54"/>
      <c r="AB722" s="54"/>
      <c r="AC722" s="55" t="s">
        <v>82</v>
      </c>
      <c r="AD722" s="55" t="s">
        <v>82</v>
      </c>
    </row>
    <row r="723" spans="1:30" s="58" customFormat="1" ht="57" hidden="1" customHeight="1" x14ac:dyDescent="0.25">
      <c r="A723" s="54">
        <f>+SUBTOTAL(3,$B$11:B723)</f>
        <v>0</v>
      </c>
      <c r="B723" s="55" t="s">
        <v>42</v>
      </c>
      <c r="C723" s="54" t="s">
        <v>43</v>
      </c>
      <c r="D723" s="54" t="s">
        <v>44</v>
      </c>
      <c r="E723" s="54" t="s">
        <v>45</v>
      </c>
      <c r="F723" s="56" t="s">
        <v>2445</v>
      </c>
      <c r="G723" s="48">
        <v>45407.636493056001</v>
      </c>
      <c r="H723" s="56" t="s">
        <v>2445</v>
      </c>
      <c r="I723" s="48">
        <v>45407.636493056001</v>
      </c>
      <c r="J723" s="56" t="s">
        <v>2445</v>
      </c>
      <c r="K723" s="48">
        <v>45407.636493056001</v>
      </c>
      <c r="L723" s="100" t="s">
        <v>2983</v>
      </c>
      <c r="M723" s="55" t="s">
        <v>48</v>
      </c>
      <c r="N723" s="49" t="s">
        <v>191</v>
      </c>
      <c r="O723" s="49" t="s">
        <v>371</v>
      </c>
      <c r="P723" s="49" t="s">
        <v>3361</v>
      </c>
      <c r="Q723" s="50" t="s">
        <v>320</v>
      </c>
      <c r="R723" s="57"/>
      <c r="S723" s="49" t="s">
        <v>68</v>
      </c>
      <c r="T723" s="49" t="s">
        <v>125</v>
      </c>
      <c r="U723" s="49" t="s">
        <v>224</v>
      </c>
      <c r="V723" s="49" t="s">
        <v>80</v>
      </c>
      <c r="W723" s="49" t="s">
        <v>81</v>
      </c>
      <c r="X723" s="54" t="s">
        <v>58</v>
      </c>
      <c r="Y723" s="49"/>
      <c r="Z723" s="49"/>
      <c r="AA723" s="54"/>
      <c r="AB723" s="54"/>
      <c r="AC723" s="55" t="s">
        <v>383</v>
      </c>
      <c r="AD723" s="55" t="s">
        <v>383</v>
      </c>
    </row>
    <row r="724" spans="1:30" s="58" customFormat="1" ht="57" hidden="1" customHeight="1" x14ac:dyDescent="0.25">
      <c r="A724" s="54">
        <f>+SUBTOTAL(3,$B$11:B724)</f>
        <v>0</v>
      </c>
      <c r="B724" s="55" t="s">
        <v>108</v>
      </c>
      <c r="C724" s="54" t="s">
        <v>43</v>
      </c>
      <c r="D724" s="54" t="s">
        <v>44</v>
      </c>
      <c r="E724" s="54" t="s">
        <v>45</v>
      </c>
      <c r="F724" s="56" t="s">
        <v>2446</v>
      </c>
      <c r="G724" s="48">
        <v>45409.534733795997</v>
      </c>
      <c r="H724" s="56" t="s">
        <v>2446</v>
      </c>
      <c r="I724" s="48">
        <v>45409.534733795997</v>
      </c>
      <c r="J724" s="56" t="s">
        <v>2446</v>
      </c>
      <c r="K724" s="48">
        <v>45409.534733795997</v>
      </c>
      <c r="L724" s="100" t="s">
        <v>1185</v>
      </c>
      <c r="M724" s="55" t="s">
        <v>48</v>
      </c>
      <c r="N724" s="49" t="s">
        <v>191</v>
      </c>
      <c r="O724" s="49" t="s">
        <v>332</v>
      </c>
      <c r="P724" s="49" t="s">
        <v>631</v>
      </c>
      <c r="Q724" s="50" t="s">
        <v>320</v>
      </c>
      <c r="R724" s="57"/>
      <c r="S724" s="49" t="s">
        <v>68</v>
      </c>
      <c r="T724" s="49" t="s">
        <v>125</v>
      </c>
      <c r="U724" s="49" t="s">
        <v>126</v>
      </c>
      <c r="V724" s="49" t="s">
        <v>80</v>
      </c>
      <c r="W724" s="49" t="s">
        <v>81</v>
      </c>
      <c r="X724" s="54" t="s">
        <v>58</v>
      </c>
      <c r="Y724" s="49"/>
      <c r="Z724" s="49"/>
      <c r="AA724" s="54"/>
      <c r="AB724" s="54"/>
      <c r="AC724" s="55" t="s">
        <v>117</v>
      </c>
      <c r="AD724" s="55" t="s">
        <v>117</v>
      </c>
    </row>
    <row r="725" spans="1:30" s="58" customFormat="1" ht="57" hidden="1" customHeight="1" x14ac:dyDescent="0.25">
      <c r="A725" s="54">
        <f>+SUBTOTAL(3,$B$11:B725)</f>
        <v>0</v>
      </c>
      <c r="B725" s="55" t="s">
        <v>108</v>
      </c>
      <c r="C725" s="54" t="s">
        <v>43</v>
      </c>
      <c r="D725" s="54" t="s">
        <v>44</v>
      </c>
      <c r="E725" s="54" t="s">
        <v>45</v>
      </c>
      <c r="F725" s="56" t="s">
        <v>2447</v>
      </c>
      <c r="G725" s="48">
        <v>45407.471770832999</v>
      </c>
      <c r="H725" s="56" t="s">
        <v>2447</v>
      </c>
      <c r="I725" s="48">
        <v>45407.471770832999</v>
      </c>
      <c r="J725" s="56" t="s">
        <v>2447</v>
      </c>
      <c r="K725" s="48">
        <v>45407.471770832999</v>
      </c>
      <c r="L725" s="100" t="s">
        <v>2980</v>
      </c>
      <c r="M725" s="55" t="s">
        <v>48</v>
      </c>
      <c r="N725" s="49" t="s">
        <v>191</v>
      </c>
      <c r="O725" s="49" t="s">
        <v>192</v>
      </c>
      <c r="P725" s="49" t="s">
        <v>2049</v>
      </c>
      <c r="Q725" s="50" t="s">
        <v>320</v>
      </c>
      <c r="R725" s="57"/>
      <c r="S725" s="49" t="s">
        <v>68</v>
      </c>
      <c r="T725" s="49" t="s">
        <v>321</v>
      </c>
      <c r="U725" s="49" t="s">
        <v>530</v>
      </c>
      <c r="V725" s="49" t="s">
        <v>71</v>
      </c>
      <c r="W725" s="49" t="s">
        <v>72</v>
      </c>
      <c r="X725" s="54" t="s">
        <v>58</v>
      </c>
      <c r="Y725" s="49"/>
      <c r="Z725" s="49"/>
      <c r="AA725" s="54"/>
      <c r="AB725" s="54"/>
      <c r="AC725" s="55" t="s">
        <v>82</v>
      </c>
      <c r="AD725" s="55" t="s">
        <v>82</v>
      </c>
    </row>
    <row r="726" spans="1:30" s="58" customFormat="1" ht="57" hidden="1" customHeight="1" x14ac:dyDescent="0.25">
      <c r="A726" s="54">
        <f>+SUBTOTAL(3,$B$11:B726)</f>
        <v>0</v>
      </c>
      <c r="B726" s="55" t="s">
        <v>108</v>
      </c>
      <c r="C726" s="54" t="s">
        <v>43</v>
      </c>
      <c r="D726" s="54" t="s">
        <v>44</v>
      </c>
      <c r="E726" s="54" t="s">
        <v>45</v>
      </c>
      <c r="F726" s="56" t="s">
        <v>2448</v>
      </c>
      <c r="G726" s="48">
        <v>45454.574999999997</v>
      </c>
      <c r="H726" s="56" t="s">
        <v>2448</v>
      </c>
      <c r="I726" s="48">
        <v>45454.574999999997</v>
      </c>
      <c r="J726" s="56" t="s">
        <v>2448</v>
      </c>
      <c r="K726" s="48">
        <v>45454.574999999997</v>
      </c>
      <c r="L726" s="100" t="s">
        <v>2984</v>
      </c>
      <c r="M726" s="55" t="s">
        <v>48</v>
      </c>
      <c r="N726" s="49" t="s">
        <v>182</v>
      </c>
      <c r="O726" s="49" t="s">
        <v>1642</v>
      </c>
      <c r="P726" s="49" t="s">
        <v>3362</v>
      </c>
      <c r="Q726" s="50" t="s">
        <v>320</v>
      </c>
      <c r="R726" s="57"/>
      <c r="S726" s="49" t="s">
        <v>68</v>
      </c>
      <c r="T726" s="49" t="s">
        <v>156</v>
      </c>
      <c r="U726" s="49" t="s">
        <v>157</v>
      </c>
      <c r="V726" s="49" t="s">
        <v>80</v>
      </c>
      <c r="W726" s="49" t="s">
        <v>81</v>
      </c>
      <c r="X726" s="54" t="s">
        <v>58</v>
      </c>
      <c r="Y726" s="49"/>
      <c r="Z726" s="49"/>
      <c r="AA726" s="54"/>
      <c r="AB726" s="54"/>
      <c r="AC726" s="55" t="s">
        <v>82</v>
      </c>
      <c r="AD726" s="55" t="s">
        <v>82</v>
      </c>
    </row>
    <row r="727" spans="1:30" s="58" customFormat="1" ht="57" hidden="1" customHeight="1" x14ac:dyDescent="0.25">
      <c r="A727" s="54">
        <f>+SUBTOTAL(3,$B$11:B727)</f>
        <v>0</v>
      </c>
      <c r="B727" s="55" t="s">
        <v>42</v>
      </c>
      <c r="C727" s="54" t="s">
        <v>43</v>
      </c>
      <c r="D727" s="54" t="s">
        <v>44</v>
      </c>
      <c r="E727" s="54" t="s">
        <v>45</v>
      </c>
      <c r="F727" s="56" t="s">
        <v>2449</v>
      </c>
      <c r="G727" s="48">
        <v>45416.693483796</v>
      </c>
      <c r="H727" s="56" t="s">
        <v>2449</v>
      </c>
      <c r="I727" s="48">
        <v>45416.693483796</v>
      </c>
      <c r="J727" s="56" t="s">
        <v>2449</v>
      </c>
      <c r="K727" s="48">
        <v>45416.693483796</v>
      </c>
      <c r="L727" s="100" t="s">
        <v>2985</v>
      </c>
      <c r="M727" s="55" t="s">
        <v>48</v>
      </c>
      <c r="N727" s="49" t="s">
        <v>191</v>
      </c>
      <c r="O727" s="49" t="s">
        <v>344</v>
      </c>
      <c r="P727" s="49" t="s">
        <v>280</v>
      </c>
      <c r="Q727" s="50" t="s">
        <v>320</v>
      </c>
      <c r="R727" s="57"/>
      <c r="S727" s="49" t="s">
        <v>68</v>
      </c>
      <c r="T727" s="49" t="s">
        <v>69</v>
      </c>
      <c r="U727" s="49" t="s">
        <v>79</v>
      </c>
      <c r="V727" s="49" t="s">
        <v>80</v>
      </c>
      <c r="W727" s="49" t="s">
        <v>81</v>
      </c>
      <c r="X727" s="54" t="s">
        <v>58</v>
      </c>
      <c r="Y727" s="49"/>
      <c r="Z727" s="49"/>
      <c r="AA727" s="54"/>
      <c r="AB727" s="54"/>
      <c r="AC727" s="55" t="s">
        <v>82</v>
      </c>
      <c r="AD727" s="55" t="s">
        <v>82</v>
      </c>
    </row>
    <row r="728" spans="1:30" s="58" customFormat="1" ht="57" hidden="1" customHeight="1" x14ac:dyDescent="0.25">
      <c r="A728" s="54">
        <f>+SUBTOTAL(3,$B$11:B728)</f>
        <v>0</v>
      </c>
      <c r="B728" s="55" t="s">
        <v>42</v>
      </c>
      <c r="C728" s="54" t="s">
        <v>43</v>
      </c>
      <c r="D728" s="54" t="s">
        <v>44</v>
      </c>
      <c r="E728" s="54" t="s">
        <v>45</v>
      </c>
      <c r="F728" s="56" t="s">
        <v>2450</v>
      </c>
      <c r="G728" s="48">
        <v>45420.479062500002</v>
      </c>
      <c r="H728" s="56" t="s">
        <v>2450</v>
      </c>
      <c r="I728" s="48">
        <v>45420.479062500002</v>
      </c>
      <c r="J728" s="56" t="s">
        <v>2450</v>
      </c>
      <c r="K728" s="48">
        <v>45420.479062500002</v>
      </c>
      <c r="L728" s="100" t="s">
        <v>2986</v>
      </c>
      <c r="M728" s="55" t="s">
        <v>48</v>
      </c>
      <c r="N728" s="49" t="s">
        <v>191</v>
      </c>
      <c r="O728" s="49" t="s">
        <v>2056</v>
      </c>
      <c r="P728" s="49" t="s">
        <v>3363</v>
      </c>
      <c r="Q728" s="50" t="s">
        <v>320</v>
      </c>
      <c r="R728" s="57"/>
      <c r="S728" s="49" t="s">
        <v>68</v>
      </c>
      <c r="T728" s="49" t="s">
        <v>69</v>
      </c>
      <c r="U728" s="49" t="s">
        <v>327</v>
      </c>
      <c r="V728" s="49" t="s">
        <v>80</v>
      </c>
      <c r="W728" s="49" t="s">
        <v>81</v>
      </c>
      <c r="X728" s="54" t="s">
        <v>58</v>
      </c>
      <c r="Y728" s="49"/>
      <c r="Z728" s="49"/>
      <c r="AA728" s="54"/>
      <c r="AB728" s="54"/>
      <c r="AC728" s="55" t="s">
        <v>117</v>
      </c>
      <c r="AD728" s="55" t="s">
        <v>117</v>
      </c>
    </row>
    <row r="729" spans="1:30" s="58" customFormat="1" ht="57" hidden="1" customHeight="1" x14ac:dyDescent="0.25">
      <c r="A729" s="54">
        <f>+SUBTOTAL(3,$B$11:B729)</f>
        <v>0</v>
      </c>
      <c r="B729" s="55" t="s">
        <v>42</v>
      </c>
      <c r="C729" s="54" t="s">
        <v>43</v>
      </c>
      <c r="D729" s="54" t="s">
        <v>44</v>
      </c>
      <c r="E729" s="54" t="s">
        <v>45</v>
      </c>
      <c r="F729" s="56" t="s">
        <v>2451</v>
      </c>
      <c r="G729" s="48">
        <v>45463.478946759002</v>
      </c>
      <c r="H729" s="56" t="s">
        <v>2451</v>
      </c>
      <c r="I729" s="48">
        <v>45463.478946759002</v>
      </c>
      <c r="J729" s="56" t="s">
        <v>2451</v>
      </c>
      <c r="K729" s="48">
        <v>45463.478946759002</v>
      </c>
      <c r="L729" s="100" t="s">
        <v>2987</v>
      </c>
      <c r="M729" s="55" t="s">
        <v>48</v>
      </c>
      <c r="N729" s="49" t="s">
        <v>191</v>
      </c>
      <c r="O729" s="49" t="s">
        <v>371</v>
      </c>
      <c r="P729" s="49" t="s">
        <v>405</v>
      </c>
      <c r="Q729" s="50" t="s">
        <v>320</v>
      </c>
      <c r="R729" s="57"/>
      <c r="S729" s="49" t="s">
        <v>68</v>
      </c>
      <c r="T729" s="49" t="s">
        <v>69</v>
      </c>
      <c r="U729" s="49" t="s">
        <v>89</v>
      </c>
      <c r="V729" s="49" t="s">
        <v>80</v>
      </c>
      <c r="W729" s="49" t="s">
        <v>81</v>
      </c>
      <c r="X729" s="54" t="s">
        <v>58</v>
      </c>
      <c r="Y729" s="49"/>
      <c r="Z729" s="49"/>
      <c r="AA729" s="54"/>
      <c r="AB729" s="54"/>
      <c r="AC729" s="55" t="s">
        <v>82</v>
      </c>
      <c r="AD729" s="55" t="s">
        <v>82</v>
      </c>
    </row>
    <row r="730" spans="1:30" s="58" customFormat="1" ht="57" hidden="1" customHeight="1" x14ac:dyDescent="0.25">
      <c r="A730" s="54">
        <f>+SUBTOTAL(3,$B$11:B730)</f>
        <v>0</v>
      </c>
      <c r="B730" s="55" t="s">
        <v>42</v>
      </c>
      <c r="C730" s="54" t="s">
        <v>43</v>
      </c>
      <c r="D730" s="54" t="s">
        <v>44</v>
      </c>
      <c r="E730" s="54" t="s">
        <v>45</v>
      </c>
      <c r="F730" s="56" t="s">
        <v>2452</v>
      </c>
      <c r="G730" s="48">
        <v>45462.521909722003</v>
      </c>
      <c r="H730" s="56" t="s">
        <v>2452</v>
      </c>
      <c r="I730" s="48">
        <v>45462.521909722003</v>
      </c>
      <c r="J730" s="56" t="s">
        <v>2452</v>
      </c>
      <c r="K730" s="48">
        <v>45462.521909722003</v>
      </c>
      <c r="L730" s="100" t="s">
        <v>2988</v>
      </c>
      <c r="M730" s="55" t="s">
        <v>48</v>
      </c>
      <c r="N730" s="49" t="s">
        <v>191</v>
      </c>
      <c r="O730" s="49" t="s">
        <v>214</v>
      </c>
      <c r="P730" s="49" t="s">
        <v>3364</v>
      </c>
      <c r="Q730" s="50" t="s">
        <v>320</v>
      </c>
      <c r="R730" s="57"/>
      <c r="S730" s="49" t="s">
        <v>68</v>
      </c>
      <c r="T730" s="49" t="s">
        <v>69</v>
      </c>
      <c r="U730" s="49" t="s">
        <v>327</v>
      </c>
      <c r="V730" s="49" t="s">
        <v>80</v>
      </c>
      <c r="W730" s="49" t="s">
        <v>81</v>
      </c>
      <c r="X730" s="54" t="s">
        <v>58</v>
      </c>
      <c r="Y730" s="49"/>
      <c r="Z730" s="49"/>
      <c r="AA730" s="54"/>
      <c r="AB730" s="54"/>
      <c r="AC730" s="55" t="s">
        <v>82</v>
      </c>
      <c r="AD730" s="55" t="s">
        <v>82</v>
      </c>
    </row>
    <row r="731" spans="1:30" s="58" customFormat="1" ht="57" hidden="1" customHeight="1" x14ac:dyDescent="0.25">
      <c r="A731" s="54">
        <f>+SUBTOTAL(3,$B$11:B731)</f>
        <v>0</v>
      </c>
      <c r="B731" s="55" t="s">
        <v>42</v>
      </c>
      <c r="C731" s="54" t="s">
        <v>43</v>
      </c>
      <c r="D731" s="54" t="s">
        <v>44</v>
      </c>
      <c r="E731" s="54" t="s">
        <v>45</v>
      </c>
      <c r="F731" s="56" t="s">
        <v>2453</v>
      </c>
      <c r="G731" s="48">
        <v>45453.723460647998</v>
      </c>
      <c r="H731" s="56" t="s">
        <v>2453</v>
      </c>
      <c r="I731" s="48">
        <v>45453.723460647998</v>
      </c>
      <c r="J731" s="56" t="s">
        <v>2453</v>
      </c>
      <c r="K731" s="48">
        <v>45453.723460647998</v>
      </c>
      <c r="L731" s="100" t="s">
        <v>2989</v>
      </c>
      <c r="M731" s="55" t="s">
        <v>48</v>
      </c>
      <c r="N731" s="49" t="s">
        <v>141</v>
      </c>
      <c r="O731" s="49" t="s">
        <v>175</v>
      </c>
      <c r="P731" s="49" t="s">
        <v>176</v>
      </c>
      <c r="Q731" s="50" t="s">
        <v>320</v>
      </c>
      <c r="R731" s="57"/>
      <c r="S731" s="49" t="s">
        <v>68</v>
      </c>
      <c r="T731" s="49" t="s">
        <v>69</v>
      </c>
      <c r="U731" s="49" t="s">
        <v>461</v>
      </c>
      <c r="V731" s="49" t="s">
        <v>115</v>
      </c>
      <c r="W731" s="49"/>
      <c r="X731" s="54" t="s">
        <v>58</v>
      </c>
      <c r="Y731" s="49"/>
      <c r="Z731" s="49"/>
      <c r="AA731" s="54"/>
      <c r="AB731" s="54"/>
      <c r="AC731" s="55" t="s">
        <v>82</v>
      </c>
      <c r="AD731" s="55" t="s">
        <v>82</v>
      </c>
    </row>
    <row r="732" spans="1:30" s="58" customFormat="1" ht="57" hidden="1" customHeight="1" x14ac:dyDescent="0.25">
      <c r="A732" s="54">
        <f>+SUBTOTAL(3,$B$11:B732)</f>
        <v>0</v>
      </c>
      <c r="B732" s="55" t="s">
        <v>42</v>
      </c>
      <c r="C732" s="54" t="s">
        <v>43</v>
      </c>
      <c r="D732" s="54" t="s">
        <v>44</v>
      </c>
      <c r="E732" s="54" t="s">
        <v>45</v>
      </c>
      <c r="F732" s="56" t="s">
        <v>2454</v>
      </c>
      <c r="G732" s="48">
        <v>45429.714988426</v>
      </c>
      <c r="H732" s="56" t="s">
        <v>2454</v>
      </c>
      <c r="I732" s="48">
        <v>45429.714988426</v>
      </c>
      <c r="J732" s="56" t="s">
        <v>2454</v>
      </c>
      <c r="K732" s="48">
        <v>45429.714988426</v>
      </c>
      <c r="L732" s="100" t="s">
        <v>2990</v>
      </c>
      <c r="M732" s="55" t="s">
        <v>48</v>
      </c>
      <c r="N732" s="49" t="s">
        <v>191</v>
      </c>
      <c r="O732" s="49" t="s">
        <v>1323</v>
      </c>
      <c r="P732" s="49" t="s">
        <v>3365</v>
      </c>
      <c r="Q732" s="50" t="s">
        <v>320</v>
      </c>
      <c r="R732" s="57"/>
      <c r="S732" s="49" t="s">
        <v>68</v>
      </c>
      <c r="T732" s="49" t="s">
        <v>96</v>
      </c>
      <c r="U732" s="49" t="s">
        <v>3279</v>
      </c>
      <c r="V732" s="49" t="s">
        <v>98</v>
      </c>
      <c r="W732" s="49"/>
      <c r="X732" s="54" t="s">
        <v>58</v>
      </c>
      <c r="Y732" s="49"/>
      <c r="Z732" s="49"/>
      <c r="AA732" s="54"/>
      <c r="AB732" s="54"/>
      <c r="AC732" s="55" t="s">
        <v>383</v>
      </c>
      <c r="AD732" s="55" t="s">
        <v>383</v>
      </c>
    </row>
    <row r="733" spans="1:30" s="58" customFormat="1" ht="57" hidden="1" customHeight="1" x14ac:dyDescent="0.25">
      <c r="A733" s="54">
        <f>+SUBTOTAL(3,$B$11:B733)</f>
        <v>0</v>
      </c>
      <c r="B733" s="55" t="s">
        <v>42</v>
      </c>
      <c r="C733" s="54" t="s">
        <v>43</v>
      </c>
      <c r="D733" s="54" t="s">
        <v>44</v>
      </c>
      <c r="E733" s="54" t="s">
        <v>45</v>
      </c>
      <c r="F733" s="56" t="s">
        <v>2455</v>
      </c>
      <c r="G733" s="48">
        <v>45456.643344907003</v>
      </c>
      <c r="H733" s="56" t="s">
        <v>2455</v>
      </c>
      <c r="I733" s="48">
        <v>45456.643344907003</v>
      </c>
      <c r="J733" s="56" t="s">
        <v>2455</v>
      </c>
      <c r="K733" s="48">
        <v>45456.643344907003</v>
      </c>
      <c r="L733" s="100" t="s">
        <v>2991</v>
      </c>
      <c r="M733" s="55" t="s">
        <v>48</v>
      </c>
      <c r="N733" s="49" t="s">
        <v>191</v>
      </c>
      <c r="O733" s="49" t="s">
        <v>371</v>
      </c>
      <c r="P733" s="49" t="s">
        <v>3366</v>
      </c>
      <c r="Q733" s="50" t="s">
        <v>320</v>
      </c>
      <c r="R733" s="57"/>
      <c r="S733" s="49" t="s">
        <v>68</v>
      </c>
      <c r="T733" s="49" t="s">
        <v>137</v>
      </c>
      <c r="U733" s="49" t="s">
        <v>138</v>
      </c>
      <c r="V733" s="49" t="s">
        <v>270</v>
      </c>
      <c r="W733" s="49"/>
      <c r="X733" s="54" t="s">
        <v>58</v>
      </c>
      <c r="Y733" s="49"/>
      <c r="Z733" s="49"/>
      <c r="AA733" s="54"/>
      <c r="AB733" s="54"/>
      <c r="AC733" s="55" t="s">
        <v>117</v>
      </c>
      <c r="AD733" s="55" t="s">
        <v>117</v>
      </c>
    </row>
    <row r="734" spans="1:30" s="58" customFormat="1" ht="57" hidden="1" customHeight="1" x14ac:dyDescent="0.25">
      <c r="A734" s="54">
        <f>+SUBTOTAL(3,$B$11:B734)</f>
        <v>0</v>
      </c>
      <c r="B734" s="55" t="s">
        <v>108</v>
      </c>
      <c r="C734" s="54" t="s">
        <v>43</v>
      </c>
      <c r="D734" s="54" t="s">
        <v>44</v>
      </c>
      <c r="E734" s="54" t="s">
        <v>45</v>
      </c>
      <c r="F734" s="56" t="s">
        <v>2456</v>
      </c>
      <c r="G734" s="48">
        <v>45442.778194443999</v>
      </c>
      <c r="H734" s="56" t="s">
        <v>2456</v>
      </c>
      <c r="I734" s="48">
        <v>45442.778194443999</v>
      </c>
      <c r="J734" s="56" t="s">
        <v>2456</v>
      </c>
      <c r="K734" s="48">
        <v>45442.778194443999</v>
      </c>
      <c r="L734" s="100" t="s">
        <v>2992</v>
      </c>
      <c r="M734" s="55" t="s">
        <v>111</v>
      </c>
      <c r="N734" s="49" t="s">
        <v>191</v>
      </c>
      <c r="O734" s="49" t="s">
        <v>367</v>
      </c>
      <c r="P734" s="49" t="s">
        <v>3367</v>
      </c>
      <c r="Q734" s="50" t="s">
        <v>320</v>
      </c>
      <c r="R734" s="57"/>
      <c r="S734" s="49" t="s">
        <v>68</v>
      </c>
      <c r="T734" s="49" t="s">
        <v>156</v>
      </c>
      <c r="U734" s="49" t="s">
        <v>157</v>
      </c>
      <c r="V734" s="49" t="s">
        <v>270</v>
      </c>
      <c r="W734" s="49"/>
      <c r="X734" s="54" t="s">
        <v>58</v>
      </c>
      <c r="Y734" s="49"/>
      <c r="Z734" s="49"/>
      <c r="AA734" s="54"/>
      <c r="AB734" s="54"/>
      <c r="AC734" s="55" t="s">
        <v>82</v>
      </c>
      <c r="AD734" s="55" t="s">
        <v>82</v>
      </c>
    </row>
    <row r="735" spans="1:30" s="58" customFormat="1" ht="57" hidden="1" customHeight="1" x14ac:dyDescent="0.25">
      <c r="A735" s="54">
        <f>+SUBTOTAL(3,$B$11:B735)</f>
        <v>0</v>
      </c>
      <c r="B735" s="55" t="s">
        <v>108</v>
      </c>
      <c r="C735" s="54" t="s">
        <v>43</v>
      </c>
      <c r="D735" s="54" t="s">
        <v>44</v>
      </c>
      <c r="E735" s="54" t="s">
        <v>45</v>
      </c>
      <c r="F735" s="56" t="s">
        <v>2457</v>
      </c>
      <c r="G735" s="48">
        <v>45444.696689814999</v>
      </c>
      <c r="H735" s="56" t="s">
        <v>2457</v>
      </c>
      <c r="I735" s="48">
        <v>45444.696689814999</v>
      </c>
      <c r="J735" s="56" t="s">
        <v>2457</v>
      </c>
      <c r="K735" s="48">
        <v>45444.696689814999</v>
      </c>
      <c r="L735" s="100" t="s">
        <v>2993</v>
      </c>
      <c r="M735" s="55" t="s">
        <v>111</v>
      </c>
      <c r="N735" s="49" t="s">
        <v>191</v>
      </c>
      <c r="O735" s="49" t="s">
        <v>367</v>
      </c>
      <c r="P735" s="49" t="s">
        <v>3367</v>
      </c>
      <c r="Q735" s="50" t="s">
        <v>320</v>
      </c>
      <c r="R735" s="57"/>
      <c r="S735" s="49" t="s">
        <v>68</v>
      </c>
      <c r="T735" s="49" t="s">
        <v>156</v>
      </c>
      <c r="U735" s="49" t="s">
        <v>157</v>
      </c>
      <c r="V735" s="49" t="s">
        <v>229</v>
      </c>
      <c r="W735" s="49"/>
      <c r="X735" s="54" t="s">
        <v>58</v>
      </c>
      <c r="Y735" s="49"/>
      <c r="Z735" s="49"/>
      <c r="AA735" s="54"/>
      <c r="AB735" s="54"/>
      <c r="AC735" s="55" t="s">
        <v>82</v>
      </c>
      <c r="AD735" s="55" t="s">
        <v>82</v>
      </c>
    </row>
    <row r="736" spans="1:30" s="58" customFormat="1" ht="57" hidden="1" customHeight="1" x14ac:dyDescent="0.25">
      <c r="A736" s="54">
        <f>+SUBTOTAL(3,$B$11:B736)</f>
        <v>0</v>
      </c>
      <c r="B736" s="55" t="s">
        <v>108</v>
      </c>
      <c r="C736" s="54" t="s">
        <v>43</v>
      </c>
      <c r="D736" s="54" t="s">
        <v>44</v>
      </c>
      <c r="E736" s="54" t="s">
        <v>45</v>
      </c>
      <c r="F736" s="56" t="s">
        <v>2458</v>
      </c>
      <c r="G736" s="48">
        <v>45443.688090278003</v>
      </c>
      <c r="H736" s="56" t="s">
        <v>2458</v>
      </c>
      <c r="I736" s="48">
        <v>45443.688090278003</v>
      </c>
      <c r="J736" s="56" t="s">
        <v>2458</v>
      </c>
      <c r="K736" s="48">
        <v>45443.688090278003</v>
      </c>
      <c r="L736" s="100" t="s">
        <v>2994</v>
      </c>
      <c r="M736" s="55" t="s">
        <v>48</v>
      </c>
      <c r="N736" s="49" t="s">
        <v>191</v>
      </c>
      <c r="O736" s="49" t="s">
        <v>214</v>
      </c>
      <c r="P736" s="49" t="s">
        <v>3350</v>
      </c>
      <c r="Q736" s="50" t="s">
        <v>320</v>
      </c>
      <c r="R736" s="57"/>
      <c r="S736" s="49" t="s">
        <v>68</v>
      </c>
      <c r="T736" s="49" t="s">
        <v>69</v>
      </c>
      <c r="U736" s="49" t="s">
        <v>396</v>
      </c>
      <c r="V736" s="49" t="s">
        <v>71</v>
      </c>
      <c r="W736" s="49"/>
      <c r="X736" s="54" t="s">
        <v>58</v>
      </c>
      <c r="Y736" s="49"/>
      <c r="Z736" s="49"/>
      <c r="AA736" s="54"/>
      <c r="AB736" s="54"/>
      <c r="AC736" s="55" t="s">
        <v>82</v>
      </c>
      <c r="AD736" s="55" t="s">
        <v>82</v>
      </c>
    </row>
    <row r="737" spans="1:30" s="58" customFormat="1" ht="57" hidden="1" customHeight="1" x14ac:dyDescent="0.25">
      <c r="A737" s="54">
        <f>+SUBTOTAL(3,$B$11:B737)</f>
        <v>0</v>
      </c>
      <c r="B737" s="55" t="s">
        <v>42</v>
      </c>
      <c r="C737" s="54" t="s">
        <v>43</v>
      </c>
      <c r="D737" s="54" t="s">
        <v>44</v>
      </c>
      <c r="E737" s="54" t="s">
        <v>45</v>
      </c>
      <c r="F737" s="56" t="s">
        <v>2459</v>
      </c>
      <c r="G737" s="48">
        <v>45429.421377314997</v>
      </c>
      <c r="H737" s="56" t="s">
        <v>2459</v>
      </c>
      <c r="I737" s="48">
        <v>45429.421377314997</v>
      </c>
      <c r="J737" s="56" t="s">
        <v>2459</v>
      </c>
      <c r="K737" s="48">
        <v>45429.421377314997</v>
      </c>
      <c r="L737" s="100" t="s">
        <v>2995</v>
      </c>
      <c r="M737" s="55" t="s">
        <v>111</v>
      </c>
      <c r="N737" s="49" t="s">
        <v>191</v>
      </c>
      <c r="O737" s="49" t="s">
        <v>2056</v>
      </c>
      <c r="P737" s="49" t="s">
        <v>3363</v>
      </c>
      <c r="Q737" s="50" t="s">
        <v>320</v>
      </c>
      <c r="R737" s="57"/>
      <c r="S737" s="49" t="s">
        <v>68</v>
      </c>
      <c r="T737" s="49" t="s">
        <v>69</v>
      </c>
      <c r="U737" s="49" t="s">
        <v>79</v>
      </c>
      <c r="V737" s="49" t="s">
        <v>98</v>
      </c>
      <c r="W737" s="49"/>
      <c r="X737" s="54" t="s">
        <v>58</v>
      </c>
      <c r="Y737" s="49"/>
      <c r="Z737" s="49"/>
      <c r="AA737" s="54"/>
      <c r="AB737" s="54"/>
      <c r="AC737" s="55" t="s">
        <v>82</v>
      </c>
      <c r="AD737" s="55" t="s">
        <v>82</v>
      </c>
    </row>
    <row r="738" spans="1:30" s="58" customFormat="1" ht="57" hidden="1" customHeight="1" x14ac:dyDescent="0.25">
      <c r="A738" s="54">
        <f>+SUBTOTAL(3,$B$11:B738)</f>
        <v>0</v>
      </c>
      <c r="B738" s="55" t="s">
        <v>42</v>
      </c>
      <c r="C738" s="54" t="s">
        <v>43</v>
      </c>
      <c r="D738" s="54" t="s">
        <v>44</v>
      </c>
      <c r="E738" s="54" t="s">
        <v>45</v>
      </c>
      <c r="F738" s="56" t="s">
        <v>2460</v>
      </c>
      <c r="G738" s="48">
        <v>45442.833518519001</v>
      </c>
      <c r="H738" s="56" t="s">
        <v>2460</v>
      </c>
      <c r="I738" s="48">
        <v>45442.833518519001</v>
      </c>
      <c r="J738" s="56" t="s">
        <v>2460</v>
      </c>
      <c r="K738" s="48">
        <v>45442.833518519001</v>
      </c>
      <c r="L738" s="100" t="s">
        <v>2192</v>
      </c>
      <c r="M738" s="55" t="s">
        <v>48</v>
      </c>
      <c r="N738" s="49" t="s">
        <v>191</v>
      </c>
      <c r="O738" s="49" t="s">
        <v>2050</v>
      </c>
      <c r="P738" s="49" t="s">
        <v>2051</v>
      </c>
      <c r="Q738" s="50" t="s">
        <v>320</v>
      </c>
      <c r="R738" s="57"/>
      <c r="S738" s="49" t="s">
        <v>68</v>
      </c>
      <c r="T738" s="49" t="s">
        <v>69</v>
      </c>
      <c r="U738" s="49" t="s">
        <v>79</v>
      </c>
      <c r="V738" s="49" t="s">
        <v>115</v>
      </c>
      <c r="W738" s="49"/>
      <c r="X738" s="54" t="s">
        <v>58</v>
      </c>
      <c r="Y738" s="49"/>
      <c r="Z738" s="49"/>
      <c r="AA738" s="54"/>
      <c r="AB738" s="54"/>
      <c r="AC738" s="55" t="s">
        <v>82</v>
      </c>
      <c r="AD738" s="55" t="s">
        <v>82</v>
      </c>
    </row>
    <row r="739" spans="1:30" s="58" customFormat="1" ht="57" hidden="1" customHeight="1" x14ac:dyDescent="0.25">
      <c r="A739" s="54">
        <f>+SUBTOTAL(3,$B$11:B739)</f>
        <v>0</v>
      </c>
      <c r="B739" s="55" t="s">
        <v>108</v>
      </c>
      <c r="C739" s="54" t="s">
        <v>43</v>
      </c>
      <c r="D739" s="54" t="s">
        <v>44</v>
      </c>
      <c r="E739" s="54" t="s">
        <v>45</v>
      </c>
      <c r="F739" s="56" t="s">
        <v>2461</v>
      </c>
      <c r="G739" s="48">
        <v>45438.999027778002</v>
      </c>
      <c r="H739" s="56" t="s">
        <v>2461</v>
      </c>
      <c r="I739" s="48">
        <v>45438.999027778002</v>
      </c>
      <c r="J739" s="56" t="s">
        <v>2461</v>
      </c>
      <c r="K739" s="48">
        <v>45438.999027778002</v>
      </c>
      <c r="L739" s="100" t="s">
        <v>2197</v>
      </c>
      <c r="M739" s="55" t="s">
        <v>48</v>
      </c>
      <c r="N739" s="49" t="s">
        <v>191</v>
      </c>
      <c r="O739" s="49" t="s">
        <v>2056</v>
      </c>
      <c r="P739" s="49" t="s">
        <v>2057</v>
      </c>
      <c r="Q739" s="50" t="s">
        <v>320</v>
      </c>
      <c r="R739" s="57"/>
      <c r="S739" s="49" t="s">
        <v>68</v>
      </c>
      <c r="T739" s="49" t="s">
        <v>96</v>
      </c>
      <c r="U739" s="49" t="s">
        <v>97</v>
      </c>
      <c r="V739" s="49" t="s">
        <v>229</v>
      </c>
      <c r="W739" s="49"/>
      <c r="X739" s="54" t="s">
        <v>58</v>
      </c>
      <c r="Y739" s="49"/>
      <c r="Z739" s="49"/>
      <c r="AA739" s="54"/>
      <c r="AB739" s="54"/>
      <c r="AC739" s="55" t="s">
        <v>61</v>
      </c>
      <c r="AD739" s="55" t="s">
        <v>61</v>
      </c>
    </row>
    <row r="740" spans="1:30" s="58" customFormat="1" ht="57" hidden="1" customHeight="1" x14ac:dyDescent="0.25">
      <c r="A740" s="54">
        <f>+SUBTOTAL(3,$B$11:B740)</f>
        <v>0</v>
      </c>
      <c r="B740" s="55" t="s">
        <v>42</v>
      </c>
      <c r="C740" s="54" t="s">
        <v>43</v>
      </c>
      <c r="D740" s="54" t="s">
        <v>44</v>
      </c>
      <c r="E740" s="54" t="s">
        <v>45</v>
      </c>
      <c r="F740" s="56" t="s">
        <v>2462</v>
      </c>
      <c r="G740" s="48">
        <v>45435.493645832998</v>
      </c>
      <c r="H740" s="56" t="s">
        <v>2462</v>
      </c>
      <c r="I740" s="48">
        <v>45435.493645832998</v>
      </c>
      <c r="J740" s="56" t="s">
        <v>2462</v>
      </c>
      <c r="K740" s="48">
        <v>45435.493645832998</v>
      </c>
      <c r="L740" s="100" t="s">
        <v>2192</v>
      </c>
      <c r="M740" s="55" t="s">
        <v>48</v>
      </c>
      <c r="N740" s="49" t="s">
        <v>191</v>
      </c>
      <c r="O740" s="49" t="s">
        <v>2050</v>
      </c>
      <c r="P740" s="49" t="s">
        <v>2051</v>
      </c>
      <c r="Q740" s="50" t="s">
        <v>320</v>
      </c>
      <c r="R740" s="57"/>
      <c r="S740" s="49" t="s">
        <v>68</v>
      </c>
      <c r="T740" s="49" t="s">
        <v>69</v>
      </c>
      <c r="U740" s="49" t="s">
        <v>79</v>
      </c>
      <c r="V740" s="49" t="s">
        <v>115</v>
      </c>
      <c r="W740" s="49"/>
      <c r="X740" s="54" t="s">
        <v>58</v>
      </c>
      <c r="Y740" s="49"/>
      <c r="Z740" s="49"/>
      <c r="AA740" s="54"/>
      <c r="AB740" s="54"/>
      <c r="AC740" s="55" t="s">
        <v>82</v>
      </c>
      <c r="AD740" s="55" t="s">
        <v>82</v>
      </c>
    </row>
    <row r="741" spans="1:30" s="58" customFormat="1" ht="57" hidden="1" customHeight="1" x14ac:dyDescent="0.25">
      <c r="A741" s="54">
        <f>+SUBTOTAL(3,$B$11:B741)</f>
        <v>0</v>
      </c>
      <c r="B741" s="55" t="s">
        <v>42</v>
      </c>
      <c r="C741" s="54" t="s">
        <v>43</v>
      </c>
      <c r="D741" s="54" t="s">
        <v>44</v>
      </c>
      <c r="E741" s="54" t="s">
        <v>45</v>
      </c>
      <c r="F741" s="56" t="s">
        <v>2463</v>
      </c>
      <c r="G741" s="48">
        <v>45448.251134259001</v>
      </c>
      <c r="H741" s="56" t="s">
        <v>2463</v>
      </c>
      <c r="I741" s="48">
        <v>45448.251134259001</v>
      </c>
      <c r="J741" s="56" t="s">
        <v>2463</v>
      </c>
      <c r="K741" s="48">
        <v>45448.251134259001</v>
      </c>
      <c r="L741" s="100" t="s">
        <v>2996</v>
      </c>
      <c r="M741" s="55" t="s">
        <v>48</v>
      </c>
      <c r="N741" s="49" t="s">
        <v>191</v>
      </c>
      <c r="O741" s="49" t="s">
        <v>2056</v>
      </c>
      <c r="P741" s="49" t="s">
        <v>3368</v>
      </c>
      <c r="Q741" s="50" t="s">
        <v>320</v>
      </c>
      <c r="R741" s="57"/>
      <c r="S741" s="49" t="s">
        <v>68</v>
      </c>
      <c r="T741" s="49" t="s">
        <v>69</v>
      </c>
      <c r="U741" s="49" t="s">
        <v>70</v>
      </c>
      <c r="V741" s="49" t="s">
        <v>71</v>
      </c>
      <c r="W741" s="49"/>
      <c r="X741" s="54" t="s">
        <v>58</v>
      </c>
      <c r="Y741" s="49"/>
      <c r="Z741" s="49"/>
      <c r="AA741" s="54"/>
      <c r="AB741" s="54"/>
      <c r="AC741" s="55" t="s">
        <v>82</v>
      </c>
      <c r="AD741" s="55" t="s">
        <v>82</v>
      </c>
    </row>
    <row r="742" spans="1:30" s="58" customFormat="1" ht="57" hidden="1" customHeight="1" x14ac:dyDescent="0.25">
      <c r="A742" s="54">
        <f>+SUBTOTAL(3,$B$11:B742)</f>
        <v>0</v>
      </c>
      <c r="B742" s="55" t="s">
        <v>42</v>
      </c>
      <c r="C742" s="54" t="s">
        <v>43</v>
      </c>
      <c r="D742" s="54" t="s">
        <v>44</v>
      </c>
      <c r="E742" s="54" t="s">
        <v>45</v>
      </c>
      <c r="F742" s="56" t="s">
        <v>2464</v>
      </c>
      <c r="G742" s="48">
        <v>45448.497256944</v>
      </c>
      <c r="H742" s="56" t="s">
        <v>2464</v>
      </c>
      <c r="I742" s="48">
        <v>45448.497256944</v>
      </c>
      <c r="J742" s="56" t="s">
        <v>2464</v>
      </c>
      <c r="K742" s="48">
        <v>45448.497256944</v>
      </c>
      <c r="L742" s="100" t="s">
        <v>2997</v>
      </c>
      <c r="M742" s="55" t="s">
        <v>48</v>
      </c>
      <c r="N742" s="49" t="s">
        <v>191</v>
      </c>
      <c r="O742" s="49" t="s">
        <v>344</v>
      </c>
      <c r="P742" s="49" t="s">
        <v>3369</v>
      </c>
      <c r="Q742" s="50" t="s">
        <v>320</v>
      </c>
      <c r="R742" s="57"/>
      <c r="S742" s="49" t="s">
        <v>68</v>
      </c>
      <c r="T742" s="49" t="s">
        <v>150</v>
      </c>
      <c r="U742" s="49" t="s">
        <v>3280</v>
      </c>
      <c r="V742" s="49" t="s">
        <v>80</v>
      </c>
      <c r="W742" s="49" t="s">
        <v>81</v>
      </c>
      <c r="X742" s="54" t="s">
        <v>58</v>
      </c>
      <c r="Y742" s="49"/>
      <c r="Z742" s="49"/>
      <c r="AA742" s="54"/>
      <c r="AB742" s="54"/>
      <c r="AC742" s="55" t="s">
        <v>117</v>
      </c>
      <c r="AD742" s="55" t="s">
        <v>117</v>
      </c>
    </row>
    <row r="743" spans="1:30" s="58" customFormat="1" ht="57" hidden="1" customHeight="1" x14ac:dyDescent="0.25">
      <c r="A743" s="54">
        <f>+SUBTOTAL(3,$B$11:B743)</f>
        <v>0</v>
      </c>
      <c r="B743" s="55" t="s">
        <v>42</v>
      </c>
      <c r="C743" s="54" t="s">
        <v>43</v>
      </c>
      <c r="D743" s="54" t="s">
        <v>44</v>
      </c>
      <c r="E743" s="54" t="s">
        <v>45</v>
      </c>
      <c r="F743" s="56" t="s">
        <v>2465</v>
      </c>
      <c r="G743" s="48">
        <v>45450.431956018998</v>
      </c>
      <c r="H743" s="56" t="s">
        <v>2465</v>
      </c>
      <c r="I743" s="48">
        <v>45450.431956018998</v>
      </c>
      <c r="J743" s="56" t="s">
        <v>2465</v>
      </c>
      <c r="K743" s="48">
        <v>45450.431956018998</v>
      </c>
      <c r="L743" s="100" t="s">
        <v>2998</v>
      </c>
      <c r="M743" s="55" t="s">
        <v>48</v>
      </c>
      <c r="N743" s="49" t="s">
        <v>191</v>
      </c>
      <c r="O743" s="49" t="s">
        <v>214</v>
      </c>
      <c r="P743" s="49" t="s">
        <v>3370</v>
      </c>
      <c r="Q743" s="50" t="s">
        <v>320</v>
      </c>
      <c r="R743" s="57"/>
      <c r="S743" s="49" t="s">
        <v>68</v>
      </c>
      <c r="T743" s="49" t="s">
        <v>69</v>
      </c>
      <c r="U743" s="49" t="s">
        <v>327</v>
      </c>
      <c r="V743" s="49" t="s">
        <v>80</v>
      </c>
      <c r="W743" s="49" t="s">
        <v>81</v>
      </c>
      <c r="X743" s="54" t="s">
        <v>58</v>
      </c>
      <c r="Y743" s="49"/>
      <c r="Z743" s="49"/>
      <c r="AA743" s="54"/>
      <c r="AB743" s="54"/>
      <c r="AC743" s="55" t="s">
        <v>82</v>
      </c>
      <c r="AD743" s="55" t="s">
        <v>82</v>
      </c>
    </row>
    <row r="744" spans="1:30" s="58" customFormat="1" ht="57" hidden="1" customHeight="1" x14ac:dyDescent="0.25">
      <c r="A744" s="54">
        <f>+SUBTOTAL(3,$B$11:B744)</f>
        <v>0</v>
      </c>
      <c r="B744" s="55" t="s">
        <v>108</v>
      </c>
      <c r="C744" s="54" t="s">
        <v>43</v>
      </c>
      <c r="D744" s="54" t="s">
        <v>44</v>
      </c>
      <c r="E744" s="54" t="s">
        <v>45</v>
      </c>
      <c r="F744" s="56" t="s">
        <v>2466</v>
      </c>
      <c r="G744" s="48">
        <v>45423.233611110998</v>
      </c>
      <c r="H744" s="56" t="s">
        <v>2466</v>
      </c>
      <c r="I744" s="48">
        <v>45423.233611110998</v>
      </c>
      <c r="J744" s="56" t="s">
        <v>2466</v>
      </c>
      <c r="K744" s="48">
        <v>45423.233611110998</v>
      </c>
      <c r="L744" s="100" t="s">
        <v>2980</v>
      </c>
      <c r="M744" s="55" t="s">
        <v>48</v>
      </c>
      <c r="N744" s="49" t="s">
        <v>191</v>
      </c>
      <c r="O744" s="49" t="s">
        <v>192</v>
      </c>
      <c r="P744" s="49" t="s">
        <v>2049</v>
      </c>
      <c r="Q744" s="50" t="s">
        <v>320</v>
      </c>
      <c r="R744" s="57"/>
      <c r="S744" s="49" t="s">
        <v>68</v>
      </c>
      <c r="T744" s="49" t="s">
        <v>321</v>
      </c>
      <c r="U744" s="49" t="s">
        <v>530</v>
      </c>
      <c r="V744" s="49" t="s">
        <v>71</v>
      </c>
      <c r="W744" s="49" t="s">
        <v>72</v>
      </c>
      <c r="X744" s="54" t="s">
        <v>58</v>
      </c>
      <c r="Y744" s="49"/>
      <c r="Z744" s="49"/>
      <c r="AA744" s="54"/>
      <c r="AB744" s="54"/>
      <c r="AC744" s="55" t="s">
        <v>82</v>
      </c>
      <c r="AD744" s="55" t="s">
        <v>82</v>
      </c>
    </row>
    <row r="745" spans="1:30" s="58" customFormat="1" ht="57" hidden="1" customHeight="1" x14ac:dyDescent="0.25">
      <c r="A745" s="54">
        <f>+SUBTOTAL(3,$B$11:B745)</f>
        <v>0</v>
      </c>
      <c r="B745" s="55" t="s">
        <v>42</v>
      </c>
      <c r="C745" s="54" t="s">
        <v>43</v>
      </c>
      <c r="D745" s="54" t="s">
        <v>44</v>
      </c>
      <c r="E745" s="54" t="s">
        <v>45</v>
      </c>
      <c r="F745" s="56" t="s">
        <v>2467</v>
      </c>
      <c r="G745" s="48">
        <v>45453.455393518998</v>
      </c>
      <c r="H745" s="56" t="s">
        <v>2467</v>
      </c>
      <c r="I745" s="48">
        <v>45453.455393518998</v>
      </c>
      <c r="J745" s="56" t="s">
        <v>2467</v>
      </c>
      <c r="K745" s="48">
        <v>45453.455393518998</v>
      </c>
      <c r="L745" s="100" t="s">
        <v>2999</v>
      </c>
      <c r="M745" s="55" t="s">
        <v>48</v>
      </c>
      <c r="N745" s="49" t="s">
        <v>191</v>
      </c>
      <c r="O745" s="49" t="s">
        <v>371</v>
      </c>
      <c r="P745" s="49" t="s">
        <v>372</v>
      </c>
      <c r="Q745" s="50" t="s">
        <v>320</v>
      </c>
      <c r="R745" s="57"/>
      <c r="S745" s="49" t="s">
        <v>68</v>
      </c>
      <c r="T745" s="49" t="s">
        <v>321</v>
      </c>
      <c r="U745" s="49" t="s">
        <v>321</v>
      </c>
      <c r="V745" s="49" t="s">
        <v>71</v>
      </c>
      <c r="W745" s="49" t="s">
        <v>72</v>
      </c>
      <c r="X745" s="54" t="s">
        <v>58</v>
      </c>
      <c r="Y745" s="49"/>
      <c r="Z745" s="49"/>
      <c r="AA745" s="54"/>
      <c r="AB745" s="54"/>
      <c r="AC745" s="55" t="s">
        <v>82</v>
      </c>
      <c r="AD745" s="55" t="s">
        <v>82</v>
      </c>
    </row>
    <row r="746" spans="1:30" s="58" customFormat="1" ht="57" hidden="1" customHeight="1" x14ac:dyDescent="0.25">
      <c r="A746" s="54">
        <f>+SUBTOTAL(3,$B$11:B746)</f>
        <v>0</v>
      </c>
      <c r="B746" s="55" t="s">
        <v>108</v>
      </c>
      <c r="C746" s="54" t="s">
        <v>43</v>
      </c>
      <c r="D746" s="54" t="s">
        <v>44</v>
      </c>
      <c r="E746" s="54" t="s">
        <v>45</v>
      </c>
      <c r="F746" s="56" t="s">
        <v>2468</v>
      </c>
      <c r="G746" s="48">
        <v>45412.066655092996</v>
      </c>
      <c r="H746" s="56" t="s">
        <v>2468</v>
      </c>
      <c r="I746" s="48">
        <v>45412.066655092996</v>
      </c>
      <c r="J746" s="56" t="s">
        <v>2468</v>
      </c>
      <c r="K746" s="48">
        <v>45412.066655092996</v>
      </c>
      <c r="L746" s="100" t="s">
        <v>3000</v>
      </c>
      <c r="M746" s="55" t="s">
        <v>48</v>
      </c>
      <c r="N746" s="49" t="s">
        <v>379</v>
      </c>
      <c r="O746" s="49" t="s">
        <v>418</v>
      </c>
      <c r="P746" s="49" t="s">
        <v>1374</v>
      </c>
      <c r="Q746" s="50" t="s">
        <v>391</v>
      </c>
      <c r="R746" s="57"/>
      <c r="S746" s="49" t="s">
        <v>68</v>
      </c>
      <c r="T746" s="49" t="s">
        <v>156</v>
      </c>
      <c r="U746" s="49" t="s">
        <v>157</v>
      </c>
      <c r="V746" s="49" t="s">
        <v>217</v>
      </c>
      <c r="W746" s="49"/>
      <c r="X746" s="54" t="s">
        <v>58</v>
      </c>
      <c r="Y746" s="49"/>
      <c r="Z746" s="49"/>
      <c r="AA746" s="54"/>
      <c r="AB746" s="54"/>
      <c r="AC746" s="55" t="s">
        <v>82</v>
      </c>
      <c r="AD746" s="55" t="s">
        <v>82</v>
      </c>
    </row>
    <row r="747" spans="1:30" s="58" customFormat="1" ht="57" hidden="1" customHeight="1" x14ac:dyDescent="0.25">
      <c r="A747" s="54">
        <f>+SUBTOTAL(3,$B$11:B747)</f>
        <v>0</v>
      </c>
      <c r="B747" s="55" t="s">
        <v>108</v>
      </c>
      <c r="C747" s="54" t="s">
        <v>43</v>
      </c>
      <c r="D747" s="54" t="s">
        <v>44</v>
      </c>
      <c r="E747" s="54" t="s">
        <v>45</v>
      </c>
      <c r="F747" s="56" t="s">
        <v>2436</v>
      </c>
      <c r="G747" s="48">
        <v>45442.403888888999</v>
      </c>
      <c r="H747" s="56" t="s">
        <v>2436</v>
      </c>
      <c r="I747" s="48">
        <v>45442.403888888999</v>
      </c>
      <c r="J747" s="56" t="s">
        <v>2436</v>
      </c>
      <c r="K747" s="48">
        <v>45442.403888888999</v>
      </c>
      <c r="L747" s="100" t="s">
        <v>540</v>
      </c>
      <c r="M747" s="55" t="s">
        <v>48</v>
      </c>
      <c r="N747" s="49" t="s">
        <v>221</v>
      </c>
      <c r="O747" s="49" t="s">
        <v>541</v>
      </c>
      <c r="P747" s="49" t="s">
        <v>3358</v>
      </c>
      <c r="Q747" s="50" t="s">
        <v>52</v>
      </c>
      <c r="R747" s="57"/>
      <c r="S747" s="49" t="s">
        <v>68</v>
      </c>
      <c r="T747" s="49" t="s">
        <v>156</v>
      </c>
      <c r="U747" s="49" t="s">
        <v>157</v>
      </c>
      <c r="V747" s="49" t="s">
        <v>71</v>
      </c>
      <c r="W747" s="49"/>
      <c r="X747" s="54" t="s">
        <v>58</v>
      </c>
      <c r="Y747" s="49"/>
      <c r="Z747" s="49"/>
      <c r="AA747" s="54"/>
      <c r="AB747" s="54"/>
      <c r="AC747" s="55" t="s">
        <v>75</v>
      </c>
      <c r="AD747" s="55" t="s">
        <v>75</v>
      </c>
    </row>
    <row r="748" spans="1:30" s="58" customFormat="1" ht="57" hidden="1" customHeight="1" x14ac:dyDescent="0.25">
      <c r="A748" s="54">
        <f>+SUBTOTAL(3,$B$11:B748)</f>
        <v>0</v>
      </c>
      <c r="B748" s="55" t="s">
        <v>42</v>
      </c>
      <c r="C748" s="54" t="s">
        <v>43</v>
      </c>
      <c r="D748" s="54" t="s">
        <v>44</v>
      </c>
      <c r="E748" s="54" t="s">
        <v>45</v>
      </c>
      <c r="F748" s="56" t="s">
        <v>2469</v>
      </c>
      <c r="G748" s="48">
        <v>45418.630844906998</v>
      </c>
      <c r="H748" s="56" t="s">
        <v>2469</v>
      </c>
      <c r="I748" s="48">
        <v>45418.630844906998</v>
      </c>
      <c r="J748" s="56" t="s">
        <v>2469</v>
      </c>
      <c r="K748" s="48">
        <v>45418.630844906998</v>
      </c>
      <c r="L748" s="100" t="s">
        <v>3001</v>
      </c>
      <c r="M748" s="55" t="s">
        <v>48</v>
      </c>
      <c r="N748" s="49" t="s">
        <v>379</v>
      </c>
      <c r="O748" s="49" t="s">
        <v>404</v>
      </c>
      <c r="P748" s="49" t="s">
        <v>3371</v>
      </c>
      <c r="Q748" s="50" t="s">
        <v>391</v>
      </c>
      <c r="R748" s="57"/>
      <c r="S748" s="49" t="s">
        <v>68</v>
      </c>
      <c r="T748" s="49" t="s">
        <v>125</v>
      </c>
      <c r="U748" s="49" t="s">
        <v>224</v>
      </c>
      <c r="V748" s="49" t="s">
        <v>80</v>
      </c>
      <c r="W748" s="49" t="s">
        <v>81</v>
      </c>
      <c r="X748" s="54" t="s">
        <v>58</v>
      </c>
      <c r="Y748" s="49"/>
      <c r="Z748" s="49"/>
      <c r="AA748" s="54"/>
      <c r="AB748" s="54"/>
      <c r="AC748" s="55" t="s">
        <v>75</v>
      </c>
      <c r="AD748" s="55" t="s">
        <v>75</v>
      </c>
    </row>
    <row r="749" spans="1:30" s="58" customFormat="1" ht="57" hidden="1" customHeight="1" x14ac:dyDescent="0.25">
      <c r="A749" s="54">
        <f>+SUBTOTAL(3,$B$11:B749)</f>
        <v>0</v>
      </c>
      <c r="B749" s="55" t="s">
        <v>42</v>
      </c>
      <c r="C749" s="54" t="s">
        <v>43</v>
      </c>
      <c r="D749" s="54" t="s">
        <v>44</v>
      </c>
      <c r="E749" s="54" t="s">
        <v>45</v>
      </c>
      <c r="F749" s="56" t="s">
        <v>2470</v>
      </c>
      <c r="G749" s="48">
        <v>45419.603148148002</v>
      </c>
      <c r="H749" s="56" t="s">
        <v>2470</v>
      </c>
      <c r="I749" s="48">
        <v>45419.603148148002</v>
      </c>
      <c r="J749" s="56" t="s">
        <v>2470</v>
      </c>
      <c r="K749" s="48">
        <v>45419.603148148002</v>
      </c>
      <c r="L749" s="100" t="s">
        <v>3002</v>
      </c>
      <c r="M749" s="55" t="s">
        <v>48</v>
      </c>
      <c r="N749" s="49" t="s">
        <v>379</v>
      </c>
      <c r="O749" s="49" t="s">
        <v>426</v>
      </c>
      <c r="P749" s="49" t="s">
        <v>3372</v>
      </c>
      <c r="Q749" s="50" t="s">
        <v>391</v>
      </c>
      <c r="R749" s="57"/>
      <c r="S749" s="49" t="s">
        <v>68</v>
      </c>
      <c r="T749" s="49" t="s">
        <v>69</v>
      </c>
      <c r="U749" s="49" t="s">
        <v>327</v>
      </c>
      <c r="V749" s="49" t="s">
        <v>80</v>
      </c>
      <c r="W749" s="49" t="s">
        <v>81</v>
      </c>
      <c r="X749" s="54" t="s">
        <v>58</v>
      </c>
      <c r="Y749" s="49"/>
      <c r="Z749" s="49"/>
      <c r="AA749" s="54"/>
      <c r="AB749" s="54"/>
      <c r="AC749" s="55" t="s">
        <v>75</v>
      </c>
      <c r="AD749" s="55" t="s">
        <v>75</v>
      </c>
    </row>
    <row r="750" spans="1:30" s="58" customFormat="1" ht="57" hidden="1" customHeight="1" x14ac:dyDescent="0.25">
      <c r="A750" s="54">
        <f>+SUBTOTAL(3,$B$11:B750)</f>
        <v>0</v>
      </c>
      <c r="B750" s="55" t="s">
        <v>42</v>
      </c>
      <c r="C750" s="54" t="s">
        <v>43</v>
      </c>
      <c r="D750" s="54" t="s">
        <v>44</v>
      </c>
      <c r="E750" s="54" t="s">
        <v>45</v>
      </c>
      <c r="F750" s="56" t="s">
        <v>2471</v>
      </c>
      <c r="G750" s="48">
        <v>45439.833009258997</v>
      </c>
      <c r="H750" s="56" t="s">
        <v>2471</v>
      </c>
      <c r="I750" s="48">
        <v>45439.833009258997</v>
      </c>
      <c r="J750" s="56" t="s">
        <v>2471</v>
      </c>
      <c r="K750" s="48">
        <v>45439.833009258997</v>
      </c>
      <c r="L750" s="100" t="s">
        <v>3003</v>
      </c>
      <c r="M750" s="55" t="s">
        <v>48</v>
      </c>
      <c r="N750" s="49" t="s">
        <v>379</v>
      </c>
      <c r="O750" s="49" t="s">
        <v>426</v>
      </c>
      <c r="P750" s="49" t="s">
        <v>3361</v>
      </c>
      <c r="Q750" s="50" t="s">
        <v>391</v>
      </c>
      <c r="R750" s="57"/>
      <c r="S750" s="49" t="s">
        <v>68</v>
      </c>
      <c r="T750" s="49" t="s">
        <v>161</v>
      </c>
      <c r="U750" s="49" t="s">
        <v>162</v>
      </c>
      <c r="V750" s="49" t="s">
        <v>71</v>
      </c>
      <c r="W750" s="49"/>
      <c r="X750" s="54" t="s">
        <v>58</v>
      </c>
      <c r="Y750" s="49"/>
      <c r="Z750" s="49"/>
      <c r="AA750" s="54"/>
      <c r="AB750" s="54"/>
      <c r="AC750" s="55" t="s">
        <v>75</v>
      </c>
      <c r="AD750" s="55" t="s">
        <v>75</v>
      </c>
    </row>
    <row r="751" spans="1:30" s="58" customFormat="1" ht="57" hidden="1" customHeight="1" x14ac:dyDescent="0.25">
      <c r="A751" s="54">
        <f>+SUBTOTAL(3,$B$11:B751)</f>
        <v>0</v>
      </c>
      <c r="B751" s="55" t="s">
        <v>108</v>
      </c>
      <c r="C751" s="54" t="s">
        <v>43</v>
      </c>
      <c r="D751" s="54" t="s">
        <v>44</v>
      </c>
      <c r="E751" s="54" t="s">
        <v>45</v>
      </c>
      <c r="F751" s="56" t="s">
        <v>4038</v>
      </c>
      <c r="G751" s="48">
        <v>45470.782986111</v>
      </c>
      <c r="H751" s="56" t="s">
        <v>4038</v>
      </c>
      <c r="I751" s="48">
        <v>45470.782986111</v>
      </c>
      <c r="J751" s="56" t="s">
        <v>4038</v>
      </c>
      <c r="K751" s="48">
        <v>45470.782986111</v>
      </c>
      <c r="L751" s="100" t="s">
        <v>3029</v>
      </c>
      <c r="M751" s="55" t="s">
        <v>48</v>
      </c>
      <c r="N751" s="49" t="s">
        <v>379</v>
      </c>
      <c r="O751" s="49" t="s">
        <v>1666</v>
      </c>
      <c r="P751" s="49" t="s">
        <v>345</v>
      </c>
      <c r="Q751" s="50" t="s">
        <v>391</v>
      </c>
      <c r="R751" s="57"/>
      <c r="S751" s="49" t="s">
        <v>68</v>
      </c>
      <c r="T751" s="49" t="s">
        <v>96</v>
      </c>
      <c r="U751" s="49" t="s">
        <v>97</v>
      </c>
      <c r="V751" s="49" t="s">
        <v>98</v>
      </c>
      <c r="W751" s="49"/>
      <c r="X751" s="54" t="s">
        <v>58</v>
      </c>
      <c r="Y751" s="49"/>
      <c r="Z751" s="49"/>
      <c r="AA751" s="54"/>
      <c r="AB751" s="54"/>
      <c r="AC751" s="55" t="s">
        <v>75</v>
      </c>
      <c r="AD751" s="55" t="s">
        <v>75</v>
      </c>
    </row>
    <row r="752" spans="1:30" s="58" customFormat="1" ht="57" hidden="1" customHeight="1" x14ac:dyDescent="0.25">
      <c r="A752" s="54">
        <f>+SUBTOTAL(3,$B$11:B752)</f>
        <v>0</v>
      </c>
      <c r="B752" s="55" t="s">
        <v>42</v>
      </c>
      <c r="C752" s="54" t="s">
        <v>43</v>
      </c>
      <c r="D752" s="54" t="s">
        <v>44</v>
      </c>
      <c r="E752" s="54" t="s">
        <v>45</v>
      </c>
      <c r="F752" s="56" t="s">
        <v>2472</v>
      </c>
      <c r="G752" s="48">
        <v>45426.198738425999</v>
      </c>
      <c r="H752" s="56" t="s">
        <v>2472</v>
      </c>
      <c r="I752" s="48">
        <v>45426.198738425999</v>
      </c>
      <c r="J752" s="56" t="s">
        <v>2472</v>
      </c>
      <c r="K752" s="48">
        <v>45426.198738425999</v>
      </c>
      <c r="L752" s="100" t="s">
        <v>3004</v>
      </c>
      <c r="M752" s="55" t="s">
        <v>48</v>
      </c>
      <c r="N752" s="49" t="s">
        <v>379</v>
      </c>
      <c r="O752" s="49" t="s">
        <v>1328</v>
      </c>
      <c r="P752" s="49" t="s">
        <v>1334</v>
      </c>
      <c r="Q752" s="50" t="s">
        <v>391</v>
      </c>
      <c r="R752" s="57"/>
      <c r="S752" s="49" t="s">
        <v>68</v>
      </c>
      <c r="T752" s="49" t="s">
        <v>321</v>
      </c>
      <c r="U752" s="49" t="s">
        <v>321</v>
      </c>
      <c r="V752" s="49" t="s">
        <v>71</v>
      </c>
      <c r="W752" s="49" t="s">
        <v>72</v>
      </c>
      <c r="X752" s="54" t="s">
        <v>58</v>
      </c>
      <c r="Y752" s="49"/>
      <c r="Z752" s="49"/>
      <c r="AA752" s="54"/>
      <c r="AB752" s="54"/>
      <c r="AC752" s="55" t="s">
        <v>75</v>
      </c>
      <c r="AD752" s="55" t="s">
        <v>75</v>
      </c>
    </row>
    <row r="753" spans="1:30" s="58" customFormat="1" ht="57" hidden="1" customHeight="1" x14ac:dyDescent="0.25">
      <c r="A753" s="54">
        <f>+SUBTOTAL(3,$B$11:B753)</f>
        <v>0</v>
      </c>
      <c r="B753" s="55" t="s">
        <v>108</v>
      </c>
      <c r="C753" s="54" t="s">
        <v>43</v>
      </c>
      <c r="D753" s="54" t="s">
        <v>44</v>
      </c>
      <c r="E753" s="54" t="s">
        <v>45</v>
      </c>
      <c r="F753" s="56" t="s">
        <v>4039</v>
      </c>
      <c r="G753" s="48">
        <v>45470.781527778003</v>
      </c>
      <c r="H753" s="56" t="s">
        <v>4039</v>
      </c>
      <c r="I753" s="48">
        <v>45470.781527778003</v>
      </c>
      <c r="J753" s="56" t="s">
        <v>4039</v>
      </c>
      <c r="K753" s="48">
        <v>45470.781527778003</v>
      </c>
      <c r="L753" s="100" t="s">
        <v>3004</v>
      </c>
      <c r="M753" s="55" t="s">
        <v>48</v>
      </c>
      <c r="N753" s="49" t="s">
        <v>379</v>
      </c>
      <c r="O753" s="49" t="s">
        <v>1328</v>
      </c>
      <c r="P753" s="49" t="s">
        <v>1334</v>
      </c>
      <c r="Q753" s="50" t="s">
        <v>391</v>
      </c>
      <c r="R753" s="57"/>
      <c r="S753" s="49" t="s">
        <v>68</v>
      </c>
      <c r="T753" s="49" t="s">
        <v>321</v>
      </c>
      <c r="U753" s="49" t="s">
        <v>321</v>
      </c>
      <c r="V753" s="49" t="s">
        <v>71</v>
      </c>
      <c r="W753" s="49" t="s">
        <v>72</v>
      </c>
      <c r="X753" s="54" t="s">
        <v>58</v>
      </c>
      <c r="Y753" s="49"/>
      <c r="Z753" s="49"/>
      <c r="AA753" s="54"/>
      <c r="AB753" s="54"/>
      <c r="AC753" s="55" t="s">
        <v>75</v>
      </c>
      <c r="AD753" s="55" t="s">
        <v>75</v>
      </c>
    </row>
    <row r="754" spans="1:30" s="58" customFormat="1" ht="57" hidden="1" customHeight="1" x14ac:dyDescent="0.25">
      <c r="A754" s="54">
        <f>+SUBTOTAL(3,$B$11:B754)</f>
        <v>0</v>
      </c>
      <c r="B754" s="55" t="s">
        <v>42</v>
      </c>
      <c r="C754" s="54" t="s">
        <v>43</v>
      </c>
      <c r="D754" s="54" t="s">
        <v>44</v>
      </c>
      <c r="E754" s="54" t="s">
        <v>45</v>
      </c>
      <c r="F754" s="56" t="s">
        <v>2473</v>
      </c>
      <c r="G754" s="48">
        <v>45395.682442129997</v>
      </c>
      <c r="H754" s="56" t="s">
        <v>2473</v>
      </c>
      <c r="I754" s="48">
        <v>45395.682442129997</v>
      </c>
      <c r="J754" s="56" t="s">
        <v>2473</v>
      </c>
      <c r="K754" s="48">
        <v>45395.682442129997</v>
      </c>
      <c r="L754" s="100" t="s">
        <v>3005</v>
      </c>
      <c r="M754" s="55" t="s">
        <v>48</v>
      </c>
      <c r="N754" s="49" t="s">
        <v>379</v>
      </c>
      <c r="O754" s="49" t="s">
        <v>2084</v>
      </c>
      <c r="P754" s="49" t="s">
        <v>3373</v>
      </c>
      <c r="Q754" s="50" t="s">
        <v>391</v>
      </c>
      <c r="R754" s="57"/>
      <c r="S754" s="49" t="s">
        <v>68</v>
      </c>
      <c r="T754" s="49" t="s">
        <v>125</v>
      </c>
      <c r="U754" s="49" t="s">
        <v>224</v>
      </c>
      <c r="V754" s="49" t="s">
        <v>80</v>
      </c>
      <c r="W754" s="49" t="s">
        <v>81</v>
      </c>
      <c r="X754" s="54" t="s">
        <v>58</v>
      </c>
      <c r="Y754" s="49"/>
      <c r="Z754" s="49"/>
      <c r="AA754" s="54"/>
      <c r="AB754" s="54"/>
      <c r="AC754" s="55" t="s">
        <v>75</v>
      </c>
      <c r="AD754" s="55" t="s">
        <v>75</v>
      </c>
    </row>
    <row r="755" spans="1:30" s="58" customFormat="1" ht="57" hidden="1" customHeight="1" x14ac:dyDescent="0.25">
      <c r="A755" s="54">
        <f>+SUBTOTAL(3,$B$11:B755)</f>
        <v>0</v>
      </c>
      <c r="B755" s="55" t="s">
        <v>42</v>
      </c>
      <c r="C755" s="54" t="s">
        <v>43</v>
      </c>
      <c r="D755" s="54" t="s">
        <v>44</v>
      </c>
      <c r="E755" s="54" t="s">
        <v>45</v>
      </c>
      <c r="F755" s="56" t="s">
        <v>2831</v>
      </c>
      <c r="G755" s="48">
        <v>45470.635555556</v>
      </c>
      <c r="H755" s="56" t="s">
        <v>2831</v>
      </c>
      <c r="I755" s="48">
        <v>45470.635555556</v>
      </c>
      <c r="J755" s="56" t="s">
        <v>2831</v>
      </c>
      <c r="K755" s="48">
        <v>45470.635555556</v>
      </c>
      <c r="L755" s="100" t="s">
        <v>3255</v>
      </c>
      <c r="M755" s="55" t="s">
        <v>48</v>
      </c>
      <c r="N755" s="49" t="s">
        <v>379</v>
      </c>
      <c r="O755" s="49" t="s">
        <v>438</v>
      </c>
      <c r="P755" s="49" t="s">
        <v>3517</v>
      </c>
      <c r="Q755" s="50" t="s">
        <v>391</v>
      </c>
      <c r="R755" s="57"/>
      <c r="S755" s="49" t="s">
        <v>68</v>
      </c>
      <c r="T755" s="49" t="s">
        <v>125</v>
      </c>
      <c r="U755" s="49" t="s">
        <v>349</v>
      </c>
      <c r="V755" s="49" t="s">
        <v>80</v>
      </c>
      <c r="W755" s="49" t="s">
        <v>81</v>
      </c>
      <c r="X755" s="54" t="s">
        <v>58</v>
      </c>
      <c r="Y755" s="49"/>
      <c r="Z755" s="49"/>
      <c r="AA755" s="54"/>
      <c r="AB755" s="54"/>
      <c r="AC755" s="55" t="s">
        <v>117</v>
      </c>
      <c r="AD755" s="55" t="s">
        <v>117</v>
      </c>
    </row>
    <row r="756" spans="1:30" s="58" customFormat="1" ht="57" hidden="1" customHeight="1" x14ac:dyDescent="0.25">
      <c r="A756" s="54">
        <f>+SUBTOTAL(3,$B$11:B756)</f>
        <v>0</v>
      </c>
      <c r="B756" s="55" t="s">
        <v>42</v>
      </c>
      <c r="C756" s="54" t="s">
        <v>43</v>
      </c>
      <c r="D756" s="54" t="s">
        <v>44</v>
      </c>
      <c r="E756" s="54" t="s">
        <v>45</v>
      </c>
      <c r="F756" s="56" t="s">
        <v>2828</v>
      </c>
      <c r="G756" s="48">
        <v>45470.562037037002</v>
      </c>
      <c r="H756" s="56" t="s">
        <v>2828</v>
      </c>
      <c r="I756" s="48">
        <v>45470.562037037002</v>
      </c>
      <c r="J756" s="56" t="s">
        <v>2828</v>
      </c>
      <c r="K756" s="48">
        <v>45470.562037037002</v>
      </c>
      <c r="L756" s="100" t="s">
        <v>3022</v>
      </c>
      <c r="M756" s="55" t="s">
        <v>48</v>
      </c>
      <c r="N756" s="49" t="s">
        <v>221</v>
      </c>
      <c r="O756" s="49" t="s">
        <v>567</v>
      </c>
      <c r="P756" s="49" t="s">
        <v>3381</v>
      </c>
      <c r="Q756" s="50" t="s">
        <v>391</v>
      </c>
      <c r="R756" s="57"/>
      <c r="S756" s="49" t="s">
        <v>53</v>
      </c>
      <c r="T756" s="49" t="s">
        <v>54</v>
      </c>
      <c r="U756" s="49" t="s">
        <v>492</v>
      </c>
      <c r="V756" s="49" t="s">
        <v>56</v>
      </c>
      <c r="W756" s="49"/>
      <c r="X756" s="54" t="s">
        <v>58</v>
      </c>
      <c r="Y756" s="49"/>
      <c r="Z756" s="49"/>
      <c r="AA756" s="54"/>
      <c r="AB756" s="54"/>
      <c r="AC756" s="55" t="s">
        <v>61</v>
      </c>
      <c r="AD756" s="55" t="s">
        <v>61</v>
      </c>
    </row>
    <row r="757" spans="1:30" s="58" customFormat="1" ht="57" hidden="1" customHeight="1" x14ac:dyDescent="0.25">
      <c r="A757" s="54">
        <f>+SUBTOTAL(3,$B$11:B757)</f>
        <v>0</v>
      </c>
      <c r="B757" s="55" t="s">
        <v>108</v>
      </c>
      <c r="C757" s="54" t="s">
        <v>43</v>
      </c>
      <c r="D757" s="54" t="s">
        <v>44</v>
      </c>
      <c r="E757" s="54" t="s">
        <v>45</v>
      </c>
      <c r="F757" s="56" t="s">
        <v>4040</v>
      </c>
      <c r="G757" s="48">
        <v>45471.555243055998</v>
      </c>
      <c r="H757" s="56" t="s">
        <v>4040</v>
      </c>
      <c r="I757" s="48">
        <v>45471.555243055998</v>
      </c>
      <c r="J757" s="56" t="s">
        <v>4040</v>
      </c>
      <c r="K757" s="48">
        <v>45471.555243055998</v>
      </c>
      <c r="L757" s="100" t="s">
        <v>4042</v>
      </c>
      <c r="M757" s="55" t="s">
        <v>48</v>
      </c>
      <c r="N757" s="49" t="s">
        <v>379</v>
      </c>
      <c r="O757" s="49" t="s">
        <v>1332</v>
      </c>
      <c r="P757" s="49" t="s">
        <v>779</v>
      </c>
      <c r="Q757" s="50" t="s">
        <v>391</v>
      </c>
      <c r="R757" s="57"/>
      <c r="S757" s="49" t="s">
        <v>68</v>
      </c>
      <c r="T757" s="49" t="s">
        <v>69</v>
      </c>
      <c r="U757" s="49" t="s">
        <v>89</v>
      </c>
      <c r="V757" s="49" t="s">
        <v>71</v>
      </c>
      <c r="W757" s="49"/>
      <c r="X757" s="54" t="s">
        <v>58</v>
      </c>
      <c r="Y757" s="49"/>
      <c r="Z757" s="49"/>
      <c r="AA757" s="54"/>
      <c r="AB757" s="54"/>
      <c r="AC757" s="55" t="s">
        <v>117</v>
      </c>
      <c r="AD757" s="55" t="s">
        <v>117</v>
      </c>
    </row>
    <row r="758" spans="1:30" s="58" customFormat="1" ht="57" hidden="1" customHeight="1" x14ac:dyDescent="0.25">
      <c r="A758" s="54">
        <f>+SUBTOTAL(3,$B$11:B758)</f>
        <v>0</v>
      </c>
      <c r="B758" s="55" t="s">
        <v>42</v>
      </c>
      <c r="C758" s="54" t="s">
        <v>43</v>
      </c>
      <c r="D758" s="54" t="s">
        <v>44</v>
      </c>
      <c r="E758" s="54" t="s">
        <v>45</v>
      </c>
      <c r="F758" s="56" t="s">
        <v>2474</v>
      </c>
      <c r="G758" s="48">
        <v>45397.452210648</v>
      </c>
      <c r="H758" s="56" t="s">
        <v>2474</v>
      </c>
      <c r="I758" s="48">
        <v>45397.452210648</v>
      </c>
      <c r="J758" s="56" t="s">
        <v>2474</v>
      </c>
      <c r="K758" s="48">
        <v>45397.452210648</v>
      </c>
      <c r="L758" s="100" t="s">
        <v>3006</v>
      </c>
      <c r="M758" s="55" t="s">
        <v>111</v>
      </c>
      <c r="N758" s="49" t="s">
        <v>379</v>
      </c>
      <c r="O758" s="49" t="s">
        <v>1332</v>
      </c>
      <c r="P758" s="49" t="s">
        <v>3374</v>
      </c>
      <c r="Q758" s="50" t="s">
        <v>391</v>
      </c>
      <c r="R758" s="57"/>
      <c r="S758" s="49" t="s">
        <v>68</v>
      </c>
      <c r="T758" s="49" t="s">
        <v>156</v>
      </c>
      <c r="U758" s="49" t="s">
        <v>157</v>
      </c>
      <c r="V758" s="49" t="s">
        <v>217</v>
      </c>
      <c r="W758" s="49"/>
      <c r="X758" s="54" t="s">
        <v>58</v>
      </c>
      <c r="Y758" s="49"/>
      <c r="Z758" s="49"/>
      <c r="AA758" s="54"/>
      <c r="AB758" s="54"/>
      <c r="AC758" s="55" t="s">
        <v>117</v>
      </c>
      <c r="AD758" s="55" t="s">
        <v>117</v>
      </c>
    </row>
    <row r="759" spans="1:30" s="58" customFormat="1" ht="57" hidden="1" customHeight="1" x14ac:dyDescent="0.25">
      <c r="A759" s="54">
        <f>+SUBTOTAL(3,$B$11:B759)</f>
        <v>0</v>
      </c>
      <c r="B759" s="55" t="s">
        <v>42</v>
      </c>
      <c r="C759" s="54" t="s">
        <v>43</v>
      </c>
      <c r="D759" s="54" t="s">
        <v>44</v>
      </c>
      <c r="E759" s="54" t="s">
        <v>45</v>
      </c>
      <c r="F759" s="56" t="s">
        <v>2475</v>
      </c>
      <c r="G759" s="48">
        <v>45399.976400462998</v>
      </c>
      <c r="H759" s="56" t="s">
        <v>2475</v>
      </c>
      <c r="I759" s="48">
        <v>45399.976400462998</v>
      </c>
      <c r="J759" s="56" t="s">
        <v>2475</v>
      </c>
      <c r="K759" s="48">
        <v>45399.976400462998</v>
      </c>
      <c r="L759" s="100" t="s">
        <v>3007</v>
      </c>
      <c r="M759" s="55" t="s">
        <v>48</v>
      </c>
      <c r="N759" s="49" t="s">
        <v>379</v>
      </c>
      <c r="O759" s="49" t="s">
        <v>426</v>
      </c>
      <c r="P759" s="49" t="s">
        <v>3359</v>
      </c>
      <c r="Q759" s="50" t="s">
        <v>391</v>
      </c>
      <c r="R759" s="57"/>
      <c r="S759" s="49" t="s">
        <v>68</v>
      </c>
      <c r="T759" s="49" t="s">
        <v>96</v>
      </c>
      <c r="U759" s="49" t="s">
        <v>581</v>
      </c>
      <c r="V759" s="49" t="s">
        <v>98</v>
      </c>
      <c r="W759" s="49"/>
      <c r="X759" s="54" t="s">
        <v>58</v>
      </c>
      <c r="Y759" s="49"/>
      <c r="Z759" s="49"/>
      <c r="AA759" s="54"/>
      <c r="AB759" s="54"/>
      <c r="AC759" s="55" t="s">
        <v>75</v>
      </c>
      <c r="AD759" s="55" t="s">
        <v>75</v>
      </c>
    </row>
    <row r="760" spans="1:30" s="58" customFormat="1" ht="57" hidden="1" customHeight="1" x14ac:dyDescent="0.25">
      <c r="A760" s="54">
        <f>+SUBTOTAL(3,$B$11:B760)</f>
        <v>0</v>
      </c>
      <c r="B760" s="55" t="s">
        <v>42</v>
      </c>
      <c r="C760" s="54" t="s">
        <v>43</v>
      </c>
      <c r="D760" s="54" t="s">
        <v>44</v>
      </c>
      <c r="E760" s="54" t="s">
        <v>45</v>
      </c>
      <c r="F760" s="56" t="s">
        <v>2476</v>
      </c>
      <c r="G760" s="48">
        <v>45401.487175925999</v>
      </c>
      <c r="H760" s="56" t="s">
        <v>2476</v>
      </c>
      <c r="I760" s="48">
        <v>45401.487175925999</v>
      </c>
      <c r="J760" s="56" t="s">
        <v>2476</v>
      </c>
      <c r="K760" s="48">
        <v>45401.487175925999</v>
      </c>
      <c r="L760" s="100" t="s">
        <v>3008</v>
      </c>
      <c r="M760" s="55" t="s">
        <v>48</v>
      </c>
      <c r="N760" s="49" t="s">
        <v>379</v>
      </c>
      <c r="O760" s="49" t="s">
        <v>2084</v>
      </c>
      <c r="P760" s="49" t="s">
        <v>3375</v>
      </c>
      <c r="Q760" s="50" t="s">
        <v>391</v>
      </c>
      <c r="R760" s="57"/>
      <c r="S760" s="49" t="s">
        <v>68</v>
      </c>
      <c r="T760" s="49" t="s">
        <v>125</v>
      </c>
      <c r="U760" s="49" t="s">
        <v>224</v>
      </c>
      <c r="V760" s="49" t="s">
        <v>80</v>
      </c>
      <c r="W760" s="49" t="s">
        <v>81</v>
      </c>
      <c r="X760" s="54" t="s">
        <v>58</v>
      </c>
      <c r="Y760" s="49"/>
      <c r="Z760" s="49"/>
      <c r="AA760" s="54"/>
      <c r="AB760" s="54"/>
      <c r="AC760" s="55" t="s">
        <v>117</v>
      </c>
      <c r="AD760" s="55" t="s">
        <v>117</v>
      </c>
    </row>
    <row r="761" spans="1:30" s="58" customFormat="1" ht="57" hidden="1" customHeight="1" x14ac:dyDescent="0.25">
      <c r="A761" s="54">
        <f>+SUBTOTAL(3,$B$11:B761)</f>
        <v>0</v>
      </c>
      <c r="B761" s="55" t="s">
        <v>42</v>
      </c>
      <c r="C761" s="54" t="s">
        <v>43</v>
      </c>
      <c r="D761" s="54" t="s">
        <v>44</v>
      </c>
      <c r="E761" s="54" t="s">
        <v>45</v>
      </c>
      <c r="F761" s="56" t="s">
        <v>2477</v>
      </c>
      <c r="G761" s="48">
        <v>45399.705590277998</v>
      </c>
      <c r="H761" s="56" t="s">
        <v>2477</v>
      </c>
      <c r="I761" s="48">
        <v>45399.705590277998</v>
      </c>
      <c r="J761" s="56" t="s">
        <v>2477</v>
      </c>
      <c r="K761" s="48">
        <v>45399.705590277998</v>
      </c>
      <c r="L761" s="100" t="s">
        <v>3009</v>
      </c>
      <c r="M761" s="55" t="s">
        <v>48</v>
      </c>
      <c r="N761" s="49" t="s">
        <v>379</v>
      </c>
      <c r="O761" s="49" t="s">
        <v>418</v>
      </c>
      <c r="P761" s="49" t="s">
        <v>1338</v>
      </c>
      <c r="Q761" s="50" t="s">
        <v>391</v>
      </c>
      <c r="R761" s="57"/>
      <c r="S761" s="49" t="s">
        <v>68</v>
      </c>
      <c r="T761" s="49" t="s">
        <v>96</v>
      </c>
      <c r="U761" s="49" t="s">
        <v>97</v>
      </c>
      <c r="V761" s="49" t="s">
        <v>80</v>
      </c>
      <c r="W761" s="49" t="s">
        <v>81</v>
      </c>
      <c r="X761" s="54" t="s">
        <v>58</v>
      </c>
      <c r="Y761" s="49"/>
      <c r="Z761" s="49"/>
      <c r="AA761" s="54"/>
      <c r="AB761" s="54"/>
      <c r="AC761" s="55" t="s">
        <v>75</v>
      </c>
      <c r="AD761" s="55" t="s">
        <v>75</v>
      </c>
    </row>
    <row r="762" spans="1:30" s="58" customFormat="1" ht="57" hidden="1" customHeight="1" x14ac:dyDescent="0.25">
      <c r="A762" s="54">
        <f>+SUBTOTAL(3,$B$11:B762)</f>
        <v>0</v>
      </c>
      <c r="B762" s="55" t="s">
        <v>42</v>
      </c>
      <c r="C762" s="54" t="s">
        <v>43</v>
      </c>
      <c r="D762" s="54" t="s">
        <v>44</v>
      </c>
      <c r="E762" s="54" t="s">
        <v>45</v>
      </c>
      <c r="F762" s="56" t="s">
        <v>2478</v>
      </c>
      <c r="G762" s="48">
        <v>45405.445636573997</v>
      </c>
      <c r="H762" s="56" t="s">
        <v>2478</v>
      </c>
      <c r="I762" s="48">
        <v>45405.445636573997</v>
      </c>
      <c r="J762" s="56" t="s">
        <v>2478</v>
      </c>
      <c r="K762" s="48">
        <v>45405.445636573997</v>
      </c>
      <c r="L762" s="100" t="s">
        <v>3010</v>
      </c>
      <c r="M762" s="55" t="s">
        <v>48</v>
      </c>
      <c r="N762" s="49" t="s">
        <v>379</v>
      </c>
      <c r="O762" s="49" t="s">
        <v>426</v>
      </c>
      <c r="P762" s="49" t="s">
        <v>427</v>
      </c>
      <c r="Q762" s="50" t="s">
        <v>391</v>
      </c>
      <c r="R762" s="57"/>
      <c r="S762" s="49" t="s">
        <v>68</v>
      </c>
      <c r="T762" s="49" t="s">
        <v>69</v>
      </c>
      <c r="U762" s="49" t="s">
        <v>70</v>
      </c>
      <c r="V762" s="49" t="s">
        <v>71</v>
      </c>
      <c r="W762" s="49"/>
      <c r="X762" s="54" t="s">
        <v>58</v>
      </c>
      <c r="Y762" s="49"/>
      <c r="Z762" s="49"/>
      <c r="AA762" s="54"/>
      <c r="AB762" s="54"/>
      <c r="AC762" s="55" t="s">
        <v>75</v>
      </c>
      <c r="AD762" s="55" t="s">
        <v>75</v>
      </c>
    </row>
    <row r="763" spans="1:30" s="58" customFormat="1" ht="57" hidden="1" customHeight="1" x14ac:dyDescent="0.25">
      <c r="A763" s="54">
        <f>+SUBTOTAL(3,$B$11:B763)</f>
        <v>0</v>
      </c>
      <c r="B763" s="55" t="s">
        <v>42</v>
      </c>
      <c r="C763" s="54" t="s">
        <v>43</v>
      </c>
      <c r="D763" s="54" t="s">
        <v>44</v>
      </c>
      <c r="E763" s="54" t="s">
        <v>45</v>
      </c>
      <c r="F763" s="56" t="s">
        <v>2479</v>
      </c>
      <c r="G763" s="48">
        <v>45385.822627314999</v>
      </c>
      <c r="H763" s="56" t="s">
        <v>2479</v>
      </c>
      <c r="I763" s="48">
        <v>45385.822627314999</v>
      </c>
      <c r="J763" s="56" t="s">
        <v>2479</v>
      </c>
      <c r="K763" s="48">
        <v>45385.822627314999</v>
      </c>
      <c r="L763" s="100" t="s">
        <v>3011</v>
      </c>
      <c r="M763" s="55" t="s">
        <v>48</v>
      </c>
      <c r="N763" s="49" t="s">
        <v>379</v>
      </c>
      <c r="O763" s="49" t="s">
        <v>380</v>
      </c>
      <c r="P763" s="49" t="s">
        <v>3376</v>
      </c>
      <c r="Q763" s="50" t="s">
        <v>391</v>
      </c>
      <c r="R763" s="57"/>
      <c r="S763" s="49" t="s">
        <v>68</v>
      </c>
      <c r="T763" s="49" t="s">
        <v>96</v>
      </c>
      <c r="U763" s="49" t="s">
        <v>2151</v>
      </c>
      <c r="V763" s="49" t="s">
        <v>80</v>
      </c>
      <c r="W763" s="49" t="s">
        <v>81</v>
      </c>
      <c r="X763" s="54" t="s">
        <v>58</v>
      </c>
      <c r="Y763" s="49"/>
      <c r="Z763" s="49"/>
      <c r="AA763" s="54"/>
      <c r="AB763" s="54"/>
      <c r="AC763" s="55" t="s">
        <v>75</v>
      </c>
      <c r="AD763" s="55" t="s">
        <v>75</v>
      </c>
    </row>
    <row r="764" spans="1:30" s="58" customFormat="1" ht="57" hidden="1" customHeight="1" x14ac:dyDescent="0.25">
      <c r="A764" s="54">
        <f>+SUBTOTAL(3,$B$11:B764)</f>
        <v>0</v>
      </c>
      <c r="B764" s="55" t="s">
        <v>42</v>
      </c>
      <c r="C764" s="54" t="s">
        <v>43</v>
      </c>
      <c r="D764" s="54" t="s">
        <v>44</v>
      </c>
      <c r="E764" s="54" t="s">
        <v>45</v>
      </c>
      <c r="F764" s="56" t="s">
        <v>2480</v>
      </c>
      <c r="G764" s="48">
        <v>45391.486145832998</v>
      </c>
      <c r="H764" s="56" t="s">
        <v>2480</v>
      </c>
      <c r="I764" s="48">
        <v>45391.486145832998</v>
      </c>
      <c r="J764" s="56" t="s">
        <v>2480</v>
      </c>
      <c r="K764" s="48">
        <v>45391.486145832998</v>
      </c>
      <c r="L764" s="100" t="s">
        <v>3012</v>
      </c>
      <c r="M764" s="55" t="s">
        <v>48</v>
      </c>
      <c r="N764" s="49" t="s">
        <v>141</v>
      </c>
      <c r="O764" s="49" t="s">
        <v>1384</v>
      </c>
      <c r="P764" s="49" t="s">
        <v>3354</v>
      </c>
      <c r="Q764" s="50" t="s">
        <v>391</v>
      </c>
      <c r="R764" s="57"/>
      <c r="S764" s="49" t="s">
        <v>68</v>
      </c>
      <c r="T764" s="49" t="s">
        <v>96</v>
      </c>
      <c r="U764" s="49" t="s">
        <v>2143</v>
      </c>
      <c r="V764" s="49" t="s">
        <v>229</v>
      </c>
      <c r="W764" s="49"/>
      <c r="X764" s="54" t="s">
        <v>58</v>
      </c>
      <c r="Y764" s="49"/>
      <c r="Z764" s="49"/>
      <c r="AA764" s="54"/>
      <c r="AB764" s="54"/>
      <c r="AC764" s="55" t="s">
        <v>75</v>
      </c>
      <c r="AD764" s="55" t="s">
        <v>75</v>
      </c>
    </row>
    <row r="765" spans="1:30" s="58" customFormat="1" ht="57" hidden="1" customHeight="1" x14ac:dyDescent="0.25">
      <c r="A765" s="54">
        <f>+SUBTOTAL(3,$B$11:B765)</f>
        <v>0</v>
      </c>
      <c r="B765" s="55" t="s">
        <v>42</v>
      </c>
      <c r="C765" s="54" t="s">
        <v>43</v>
      </c>
      <c r="D765" s="54" t="s">
        <v>44</v>
      </c>
      <c r="E765" s="54" t="s">
        <v>45</v>
      </c>
      <c r="F765" s="56" t="s">
        <v>2481</v>
      </c>
      <c r="G765" s="48">
        <v>45395.712164352</v>
      </c>
      <c r="H765" s="56" t="s">
        <v>2481</v>
      </c>
      <c r="I765" s="48">
        <v>45395.712164352</v>
      </c>
      <c r="J765" s="56" t="s">
        <v>2481</v>
      </c>
      <c r="K765" s="48">
        <v>45395.712164352</v>
      </c>
      <c r="L765" s="100" t="s">
        <v>3000</v>
      </c>
      <c r="M765" s="55" t="s">
        <v>48</v>
      </c>
      <c r="N765" s="49" t="s">
        <v>379</v>
      </c>
      <c r="O765" s="49" t="s">
        <v>418</v>
      </c>
      <c r="P765" s="49" t="s">
        <v>1374</v>
      </c>
      <c r="Q765" s="50" t="s">
        <v>391</v>
      </c>
      <c r="R765" s="57"/>
      <c r="S765" s="49" t="s">
        <v>68</v>
      </c>
      <c r="T765" s="49" t="s">
        <v>156</v>
      </c>
      <c r="U765" s="49" t="s">
        <v>157</v>
      </c>
      <c r="V765" s="49" t="s">
        <v>98</v>
      </c>
      <c r="W765" s="49"/>
      <c r="X765" s="54" t="s">
        <v>58</v>
      </c>
      <c r="Y765" s="49"/>
      <c r="Z765" s="49"/>
      <c r="AA765" s="54"/>
      <c r="AB765" s="54"/>
      <c r="AC765" s="55" t="s">
        <v>75</v>
      </c>
      <c r="AD765" s="55" t="s">
        <v>75</v>
      </c>
    </row>
    <row r="766" spans="1:30" s="58" customFormat="1" ht="57" hidden="1" customHeight="1" x14ac:dyDescent="0.25">
      <c r="A766" s="54">
        <f>+SUBTOTAL(3,$B$11:B766)</f>
        <v>0</v>
      </c>
      <c r="B766" s="55" t="s">
        <v>108</v>
      </c>
      <c r="C766" s="54" t="s">
        <v>43</v>
      </c>
      <c r="D766" s="54" t="s">
        <v>44</v>
      </c>
      <c r="E766" s="54" t="s">
        <v>45</v>
      </c>
      <c r="F766" s="56" t="s">
        <v>2482</v>
      </c>
      <c r="G766" s="48">
        <v>45387.731944444</v>
      </c>
      <c r="H766" s="56" t="s">
        <v>2482</v>
      </c>
      <c r="I766" s="48">
        <v>45387.731944444</v>
      </c>
      <c r="J766" s="56" t="s">
        <v>2482</v>
      </c>
      <c r="K766" s="48">
        <v>45387.731944444</v>
      </c>
      <c r="L766" s="100" t="s">
        <v>2222</v>
      </c>
      <c r="M766" s="55" t="s">
        <v>48</v>
      </c>
      <c r="N766" s="49" t="s">
        <v>379</v>
      </c>
      <c r="O766" s="49" t="s">
        <v>1332</v>
      </c>
      <c r="P766" s="49" t="s">
        <v>2072</v>
      </c>
      <c r="Q766" s="50" t="s">
        <v>391</v>
      </c>
      <c r="R766" s="57"/>
      <c r="S766" s="49" t="s">
        <v>68</v>
      </c>
      <c r="T766" s="49" t="s">
        <v>321</v>
      </c>
      <c r="U766" s="49" t="s">
        <v>321</v>
      </c>
      <c r="V766" s="49" t="s">
        <v>71</v>
      </c>
      <c r="W766" s="49" t="s">
        <v>72</v>
      </c>
      <c r="X766" s="54" t="s">
        <v>58</v>
      </c>
      <c r="Y766" s="49"/>
      <c r="Z766" s="49"/>
      <c r="AA766" s="54"/>
      <c r="AB766" s="54"/>
      <c r="AC766" s="55" t="s">
        <v>75</v>
      </c>
      <c r="AD766" s="55" t="s">
        <v>75</v>
      </c>
    </row>
    <row r="767" spans="1:30" s="58" customFormat="1" ht="57" hidden="1" customHeight="1" x14ac:dyDescent="0.25">
      <c r="A767" s="54">
        <f>+SUBTOTAL(3,$B$11:B767)</f>
        <v>0</v>
      </c>
      <c r="B767" s="55" t="s">
        <v>42</v>
      </c>
      <c r="C767" s="54" t="s">
        <v>43</v>
      </c>
      <c r="D767" s="54" t="s">
        <v>44</v>
      </c>
      <c r="E767" s="54" t="s">
        <v>45</v>
      </c>
      <c r="F767" s="56" t="s">
        <v>2483</v>
      </c>
      <c r="G767" s="48">
        <v>45388.508611110999</v>
      </c>
      <c r="H767" s="56" t="s">
        <v>2483</v>
      </c>
      <c r="I767" s="48">
        <v>45388.508611110999</v>
      </c>
      <c r="J767" s="56" t="s">
        <v>2483</v>
      </c>
      <c r="K767" s="48">
        <v>45388.508611110999</v>
      </c>
      <c r="L767" s="100" t="s">
        <v>3013</v>
      </c>
      <c r="M767" s="55" t="s">
        <v>48</v>
      </c>
      <c r="N767" s="49" t="s">
        <v>379</v>
      </c>
      <c r="O767" s="49" t="s">
        <v>643</v>
      </c>
      <c r="P767" s="49" t="s">
        <v>3377</v>
      </c>
      <c r="Q767" s="50" t="s">
        <v>391</v>
      </c>
      <c r="R767" s="57"/>
      <c r="S767" s="49" t="s">
        <v>68</v>
      </c>
      <c r="T767" s="49" t="s">
        <v>156</v>
      </c>
      <c r="U767" s="49" t="s">
        <v>157</v>
      </c>
      <c r="V767" s="49" t="s">
        <v>80</v>
      </c>
      <c r="W767" s="49" t="s">
        <v>81</v>
      </c>
      <c r="X767" s="54" t="s">
        <v>58</v>
      </c>
      <c r="Y767" s="49"/>
      <c r="Z767" s="49"/>
      <c r="AA767" s="54"/>
      <c r="AB767" s="54"/>
      <c r="AC767" s="55" t="s">
        <v>75</v>
      </c>
      <c r="AD767" s="55" t="s">
        <v>75</v>
      </c>
    </row>
    <row r="768" spans="1:30" s="58" customFormat="1" ht="57" hidden="1" customHeight="1" x14ac:dyDescent="0.25">
      <c r="A768" s="54">
        <f>+SUBTOTAL(3,$B$11:B768)</f>
        <v>0</v>
      </c>
      <c r="B768" s="55" t="s">
        <v>42</v>
      </c>
      <c r="C768" s="54" t="s">
        <v>43</v>
      </c>
      <c r="D768" s="54" t="s">
        <v>44</v>
      </c>
      <c r="E768" s="54" t="s">
        <v>45</v>
      </c>
      <c r="F768" s="56" t="s">
        <v>2484</v>
      </c>
      <c r="G768" s="48">
        <v>45420.657789352001</v>
      </c>
      <c r="H768" s="56" t="s">
        <v>2484</v>
      </c>
      <c r="I768" s="48">
        <v>45420.657789352001</v>
      </c>
      <c r="J768" s="56" t="s">
        <v>2484</v>
      </c>
      <c r="K768" s="48">
        <v>45420.657789352001</v>
      </c>
      <c r="L768" s="100" t="s">
        <v>3014</v>
      </c>
      <c r="M768" s="55" t="s">
        <v>48</v>
      </c>
      <c r="N768" s="49" t="s">
        <v>379</v>
      </c>
      <c r="O768" s="49" t="s">
        <v>380</v>
      </c>
      <c r="P768" s="49" t="s">
        <v>1398</v>
      </c>
      <c r="Q768" s="50" t="s">
        <v>391</v>
      </c>
      <c r="R768" s="57"/>
      <c r="S768" s="49" t="s">
        <v>68</v>
      </c>
      <c r="T768" s="49" t="s">
        <v>69</v>
      </c>
      <c r="U768" s="49" t="s">
        <v>70</v>
      </c>
      <c r="V768" s="49" t="s">
        <v>71</v>
      </c>
      <c r="W768" s="49"/>
      <c r="X768" s="54" t="s">
        <v>58</v>
      </c>
      <c r="Y768" s="49"/>
      <c r="Z768" s="49"/>
      <c r="AA768" s="54"/>
      <c r="AB768" s="54"/>
      <c r="AC768" s="55" t="s">
        <v>75</v>
      </c>
      <c r="AD768" s="55" t="s">
        <v>75</v>
      </c>
    </row>
    <row r="769" spans="1:30" s="58" customFormat="1" ht="57" hidden="1" customHeight="1" x14ac:dyDescent="0.25">
      <c r="A769" s="54">
        <f>+SUBTOTAL(3,$B$11:B769)</f>
        <v>0</v>
      </c>
      <c r="B769" s="55" t="s">
        <v>42</v>
      </c>
      <c r="C769" s="54" t="s">
        <v>43</v>
      </c>
      <c r="D769" s="54" t="s">
        <v>44</v>
      </c>
      <c r="E769" s="54" t="s">
        <v>45</v>
      </c>
      <c r="F769" s="56" t="s">
        <v>2485</v>
      </c>
      <c r="G769" s="48">
        <v>45405.763391203996</v>
      </c>
      <c r="H769" s="56" t="s">
        <v>2485</v>
      </c>
      <c r="I769" s="48">
        <v>45405.763391203996</v>
      </c>
      <c r="J769" s="56" t="s">
        <v>2485</v>
      </c>
      <c r="K769" s="48">
        <v>45405.763391203996</v>
      </c>
      <c r="L769" s="100" t="s">
        <v>3015</v>
      </c>
      <c r="M769" s="55" t="s">
        <v>48</v>
      </c>
      <c r="N769" s="49" t="s">
        <v>379</v>
      </c>
      <c r="O769" s="49" t="s">
        <v>438</v>
      </c>
      <c r="P769" s="49" t="s">
        <v>3378</v>
      </c>
      <c r="Q769" s="50" t="s">
        <v>391</v>
      </c>
      <c r="R769" s="57"/>
      <c r="S769" s="49" t="s">
        <v>68</v>
      </c>
      <c r="T769" s="49" t="s">
        <v>96</v>
      </c>
      <c r="U769" s="49" t="s">
        <v>97</v>
      </c>
      <c r="V769" s="49" t="s">
        <v>80</v>
      </c>
      <c r="W769" s="49" t="s">
        <v>81</v>
      </c>
      <c r="X769" s="54" t="s">
        <v>58</v>
      </c>
      <c r="Y769" s="49"/>
      <c r="Z769" s="49"/>
      <c r="AA769" s="54"/>
      <c r="AB769" s="54"/>
      <c r="AC769" s="55" t="s">
        <v>117</v>
      </c>
      <c r="AD769" s="55" t="s">
        <v>117</v>
      </c>
    </row>
    <row r="770" spans="1:30" s="58" customFormat="1" ht="57" hidden="1" customHeight="1" x14ac:dyDescent="0.25">
      <c r="A770" s="54">
        <f>+SUBTOTAL(3,$B$11:B770)</f>
        <v>0</v>
      </c>
      <c r="B770" s="55" t="s">
        <v>42</v>
      </c>
      <c r="C770" s="54" t="s">
        <v>43</v>
      </c>
      <c r="D770" s="54" t="s">
        <v>44</v>
      </c>
      <c r="E770" s="54" t="s">
        <v>45</v>
      </c>
      <c r="F770" s="56" t="s">
        <v>2486</v>
      </c>
      <c r="G770" s="48">
        <v>45404.741550926003</v>
      </c>
      <c r="H770" s="56" t="s">
        <v>2486</v>
      </c>
      <c r="I770" s="48">
        <v>45404.741550926003</v>
      </c>
      <c r="J770" s="56" t="s">
        <v>2486</v>
      </c>
      <c r="K770" s="48">
        <v>45404.741550926003</v>
      </c>
      <c r="L770" s="100" t="s">
        <v>2231</v>
      </c>
      <c r="M770" s="55" t="s">
        <v>48</v>
      </c>
      <c r="N770" s="49" t="s">
        <v>379</v>
      </c>
      <c r="O770" s="49" t="s">
        <v>2084</v>
      </c>
      <c r="P770" s="49" t="s">
        <v>2085</v>
      </c>
      <c r="Q770" s="50" t="s">
        <v>391</v>
      </c>
      <c r="R770" s="57"/>
      <c r="S770" s="49" t="s">
        <v>68</v>
      </c>
      <c r="T770" s="49" t="s">
        <v>156</v>
      </c>
      <c r="U770" s="49" t="s">
        <v>157</v>
      </c>
      <c r="V770" s="49" t="s">
        <v>71</v>
      </c>
      <c r="W770" s="49"/>
      <c r="X770" s="54" t="s">
        <v>58</v>
      </c>
      <c r="Y770" s="49"/>
      <c r="Z770" s="49"/>
      <c r="AA770" s="54"/>
      <c r="AB770" s="54"/>
      <c r="AC770" s="55" t="s">
        <v>75</v>
      </c>
      <c r="AD770" s="55" t="s">
        <v>75</v>
      </c>
    </row>
    <row r="771" spans="1:30" s="58" customFormat="1" ht="57" hidden="1" customHeight="1" x14ac:dyDescent="0.25">
      <c r="A771" s="54">
        <f>+SUBTOTAL(3,$B$11:B771)</f>
        <v>0</v>
      </c>
      <c r="B771" s="55" t="s">
        <v>108</v>
      </c>
      <c r="C771" s="54" t="s">
        <v>43</v>
      </c>
      <c r="D771" s="54" t="s">
        <v>44</v>
      </c>
      <c r="E771" s="54" t="s">
        <v>45</v>
      </c>
      <c r="F771" s="56" t="s">
        <v>2487</v>
      </c>
      <c r="G771" s="48">
        <v>45395.678773148</v>
      </c>
      <c r="H771" s="56" t="s">
        <v>2487</v>
      </c>
      <c r="I771" s="48">
        <v>45395.678773148</v>
      </c>
      <c r="J771" s="56" t="s">
        <v>2487</v>
      </c>
      <c r="K771" s="48">
        <v>45395.678773148</v>
      </c>
      <c r="L771" s="100" t="s">
        <v>3006</v>
      </c>
      <c r="M771" s="55" t="s">
        <v>111</v>
      </c>
      <c r="N771" s="49" t="s">
        <v>379</v>
      </c>
      <c r="O771" s="49" t="s">
        <v>1332</v>
      </c>
      <c r="P771" s="49" t="s">
        <v>3374</v>
      </c>
      <c r="Q771" s="50" t="s">
        <v>391</v>
      </c>
      <c r="R771" s="57"/>
      <c r="S771" s="49" t="s">
        <v>68</v>
      </c>
      <c r="T771" s="49" t="s">
        <v>156</v>
      </c>
      <c r="U771" s="49" t="s">
        <v>157</v>
      </c>
      <c r="V771" s="49" t="s">
        <v>217</v>
      </c>
      <c r="W771" s="49"/>
      <c r="X771" s="54" t="s">
        <v>58</v>
      </c>
      <c r="Y771" s="49"/>
      <c r="Z771" s="49"/>
      <c r="AA771" s="54"/>
      <c r="AB771" s="54"/>
      <c r="AC771" s="55" t="s">
        <v>117</v>
      </c>
      <c r="AD771" s="55" t="s">
        <v>117</v>
      </c>
    </row>
    <row r="772" spans="1:30" s="58" customFormat="1" ht="57" hidden="1" customHeight="1" x14ac:dyDescent="0.25">
      <c r="A772" s="54">
        <f>+SUBTOTAL(3,$B$11:B772)</f>
        <v>0</v>
      </c>
      <c r="B772" s="55" t="s">
        <v>42</v>
      </c>
      <c r="C772" s="54" t="s">
        <v>43</v>
      </c>
      <c r="D772" s="54" t="s">
        <v>44</v>
      </c>
      <c r="E772" s="54" t="s">
        <v>45</v>
      </c>
      <c r="F772" s="56" t="s">
        <v>2488</v>
      </c>
      <c r="G772" s="48">
        <v>45395.414444444003</v>
      </c>
      <c r="H772" s="56" t="s">
        <v>2488</v>
      </c>
      <c r="I772" s="48">
        <v>45395.414444444003</v>
      </c>
      <c r="J772" s="56" t="s">
        <v>2488</v>
      </c>
      <c r="K772" s="48">
        <v>45395.414444444003</v>
      </c>
      <c r="L772" s="100" t="s">
        <v>3016</v>
      </c>
      <c r="M772" s="55" t="s">
        <v>48</v>
      </c>
      <c r="N772" s="49" t="s">
        <v>379</v>
      </c>
      <c r="O772" s="49" t="s">
        <v>389</v>
      </c>
      <c r="P772" s="49" t="s">
        <v>546</v>
      </c>
      <c r="Q772" s="50" t="s">
        <v>391</v>
      </c>
      <c r="R772" s="57"/>
      <c r="S772" s="49" t="s">
        <v>53</v>
      </c>
      <c r="T772" s="49" t="s">
        <v>1423</v>
      </c>
      <c r="U772" s="49" t="s">
        <v>1424</v>
      </c>
      <c r="V772" s="49" t="s">
        <v>71</v>
      </c>
      <c r="W772" s="49"/>
      <c r="X772" s="54" t="s">
        <v>58</v>
      </c>
      <c r="Y772" s="49"/>
      <c r="Z772" s="49"/>
      <c r="AA772" s="54"/>
      <c r="AB772" s="54"/>
      <c r="AC772" s="55" t="s">
        <v>75</v>
      </c>
      <c r="AD772" s="55" t="s">
        <v>75</v>
      </c>
    </row>
    <row r="773" spans="1:30" s="58" customFormat="1" ht="57" hidden="1" customHeight="1" x14ac:dyDescent="0.25">
      <c r="A773" s="54">
        <f>+SUBTOTAL(3,$B$11:B773)</f>
        <v>0</v>
      </c>
      <c r="B773" s="55" t="s">
        <v>42</v>
      </c>
      <c r="C773" s="54" t="s">
        <v>43</v>
      </c>
      <c r="D773" s="54" t="s">
        <v>44</v>
      </c>
      <c r="E773" s="54" t="s">
        <v>45</v>
      </c>
      <c r="F773" s="56" t="s">
        <v>2489</v>
      </c>
      <c r="G773" s="48">
        <v>45400.674131943997</v>
      </c>
      <c r="H773" s="56" t="s">
        <v>2489</v>
      </c>
      <c r="I773" s="48">
        <v>45400.674131943997</v>
      </c>
      <c r="J773" s="56" t="s">
        <v>2489</v>
      </c>
      <c r="K773" s="48">
        <v>45400.674131943997</v>
      </c>
      <c r="L773" s="100" t="s">
        <v>3017</v>
      </c>
      <c r="M773" s="55" t="s">
        <v>48</v>
      </c>
      <c r="N773" s="49" t="s">
        <v>379</v>
      </c>
      <c r="O773" s="49" t="s">
        <v>1328</v>
      </c>
      <c r="P773" s="49" t="s">
        <v>2129</v>
      </c>
      <c r="Q773" s="50" t="s">
        <v>391</v>
      </c>
      <c r="R773" s="57"/>
      <c r="S773" s="49" t="s">
        <v>68</v>
      </c>
      <c r="T773" s="49" t="s">
        <v>69</v>
      </c>
      <c r="U773" s="49" t="s">
        <v>70</v>
      </c>
      <c r="V773" s="49" t="s">
        <v>71</v>
      </c>
      <c r="W773" s="49"/>
      <c r="X773" s="54" t="s">
        <v>58</v>
      </c>
      <c r="Y773" s="49"/>
      <c r="Z773" s="49"/>
      <c r="AA773" s="54"/>
      <c r="AB773" s="54"/>
      <c r="AC773" s="55" t="s">
        <v>75</v>
      </c>
      <c r="AD773" s="55" t="s">
        <v>75</v>
      </c>
    </row>
    <row r="774" spans="1:30" s="58" customFormat="1" ht="57" hidden="1" customHeight="1" x14ac:dyDescent="0.25">
      <c r="A774" s="54">
        <f>+SUBTOTAL(3,$B$11:B774)</f>
        <v>0</v>
      </c>
      <c r="B774" s="55" t="s">
        <v>42</v>
      </c>
      <c r="C774" s="54" t="s">
        <v>43</v>
      </c>
      <c r="D774" s="54" t="s">
        <v>44</v>
      </c>
      <c r="E774" s="54" t="s">
        <v>45</v>
      </c>
      <c r="F774" s="56" t="s">
        <v>2490</v>
      </c>
      <c r="G774" s="48">
        <v>45401.706585647997</v>
      </c>
      <c r="H774" s="56" t="s">
        <v>2490</v>
      </c>
      <c r="I774" s="48">
        <v>45401.706585647997</v>
      </c>
      <c r="J774" s="56" t="s">
        <v>2490</v>
      </c>
      <c r="K774" s="48">
        <v>45401.706585647997</v>
      </c>
      <c r="L774" s="100" t="s">
        <v>3018</v>
      </c>
      <c r="M774" s="55" t="s">
        <v>48</v>
      </c>
      <c r="N774" s="49" t="s">
        <v>379</v>
      </c>
      <c r="O774" s="49" t="s">
        <v>2084</v>
      </c>
      <c r="P774" s="49" t="s">
        <v>3375</v>
      </c>
      <c r="Q774" s="50" t="s">
        <v>391</v>
      </c>
      <c r="R774" s="57"/>
      <c r="S774" s="49" t="s">
        <v>68</v>
      </c>
      <c r="T774" s="49" t="s">
        <v>96</v>
      </c>
      <c r="U774" s="49" t="s">
        <v>97</v>
      </c>
      <c r="V774" s="49" t="s">
        <v>80</v>
      </c>
      <c r="W774" s="49" t="s">
        <v>81</v>
      </c>
      <c r="X774" s="54" t="s">
        <v>58</v>
      </c>
      <c r="Y774" s="49"/>
      <c r="Z774" s="49"/>
      <c r="AA774" s="54"/>
      <c r="AB774" s="54"/>
      <c r="AC774" s="55" t="s">
        <v>117</v>
      </c>
      <c r="AD774" s="55" t="s">
        <v>117</v>
      </c>
    </row>
    <row r="775" spans="1:30" s="58" customFormat="1" ht="57" hidden="1" customHeight="1" x14ac:dyDescent="0.25">
      <c r="A775" s="54">
        <f>+SUBTOTAL(3,$B$11:B775)</f>
        <v>0</v>
      </c>
      <c r="B775" s="55" t="s">
        <v>42</v>
      </c>
      <c r="C775" s="54" t="s">
        <v>43</v>
      </c>
      <c r="D775" s="54" t="s">
        <v>44</v>
      </c>
      <c r="E775" s="54" t="s">
        <v>45</v>
      </c>
      <c r="F775" s="56" t="s">
        <v>2491</v>
      </c>
      <c r="G775" s="48">
        <v>45411.512569443999</v>
      </c>
      <c r="H775" s="56" t="s">
        <v>2491</v>
      </c>
      <c r="I775" s="48">
        <v>45411.512569443999</v>
      </c>
      <c r="J775" s="56" t="s">
        <v>2491</v>
      </c>
      <c r="K775" s="48">
        <v>45411.512569443999</v>
      </c>
      <c r="L775" s="100" t="s">
        <v>3019</v>
      </c>
      <c r="M775" s="55" t="s">
        <v>48</v>
      </c>
      <c r="N775" s="49" t="s">
        <v>379</v>
      </c>
      <c r="O775" s="49" t="s">
        <v>430</v>
      </c>
      <c r="P775" s="49" t="s">
        <v>647</v>
      </c>
      <c r="Q775" s="50" t="s">
        <v>391</v>
      </c>
      <c r="R775" s="57"/>
      <c r="S775" s="49" t="s">
        <v>68</v>
      </c>
      <c r="T775" s="49" t="s">
        <v>69</v>
      </c>
      <c r="U775" s="49" t="s">
        <v>79</v>
      </c>
      <c r="V775" s="49" t="s">
        <v>71</v>
      </c>
      <c r="W775" s="49"/>
      <c r="X775" s="54" t="s">
        <v>58</v>
      </c>
      <c r="Y775" s="49"/>
      <c r="Z775" s="49"/>
      <c r="AA775" s="54"/>
      <c r="AB775" s="54"/>
      <c r="AC775" s="55" t="s">
        <v>75</v>
      </c>
      <c r="AD775" s="55" t="s">
        <v>75</v>
      </c>
    </row>
    <row r="776" spans="1:30" s="58" customFormat="1" ht="57" hidden="1" customHeight="1" x14ac:dyDescent="0.25">
      <c r="A776" s="54">
        <f>+SUBTOTAL(3,$B$11:B776)</f>
        <v>0</v>
      </c>
      <c r="B776" s="55" t="s">
        <v>42</v>
      </c>
      <c r="C776" s="54" t="s">
        <v>43</v>
      </c>
      <c r="D776" s="54" t="s">
        <v>44</v>
      </c>
      <c r="E776" s="54" t="s">
        <v>45</v>
      </c>
      <c r="F776" s="56" t="s">
        <v>2492</v>
      </c>
      <c r="G776" s="48">
        <v>45404.960370369998</v>
      </c>
      <c r="H776" s="56" t="s">
        <v>2492</v>
      </c>
      <c r="I776" s="48">
        <v>45404.960370369998</v>
      </c>
      <c r="J776" s="56" t="s">
        <v>2492</v>
      </c>
      <c r="K776" s="48">
        <v>45404.960370369998</v>
      </c>
      <c r="L776" s="100" t="s">
        <v>3020</v>
      </c>
      <c r="M776" s="55" t="s">
        <v>48</v>
      </c>
      <c r="N776" s="49" t="s">
        <v>379</v>
      </c>
      <c r="O776" s="49" t="s">
        <v>1332</v>
      </c>
      <c r="P776" s="49" t="s">
        <v>3379</v>
      </c>
      <c r="Q776" s="50" t="s">
        <v>391</v>
      </c>
      <c r="R776" s="57"/>
      <c r="S776" s="49" t="s">
        <v>68</v>
      </c>
      <c r="T776" s="49" t="s">
        <v>96</v>
      </c>
      <c r="U776" s="49" t="s">
        <v>97</v>
      </c>
      <c r="V776" s="49" t="s">
        <v>98</v>
      </c>
      <c r="W776" s="49"/>
      <c r="X776" s="54" t="s">
        <v>58</v>
      </c>
      <c r="Y776" s="49"/>
      <c r="Z776" s="49"/>
      <c r="AA776" s="54"/>
      <c r="AB776" s="54"/>
      <c r="AC776" s="55" t="s">
        <v>75</v>
      </c>
      <c r="AD776" s="55" t="s">
        <v>75</v>
      </c>
    </row>
    <row r="777" spans="1:30" s="58" customFormat="1" ht="57" hidden="1" customHeight="1" x14ac:dyDescent="0.25">
      <c r="A777" s="54">
        <f>+SUBTOTAL(3,$B$11:B777)</f>
        <v>0</v>
      </c>
      <c r="B777" s="55" t="s">
        <v>42</v>
      </c>
      <c r="C777" s="54" t="s">
        <v>43</v>
      </c>
      <c r="D777" s="54" t="s">
        <v>44</v>
      </c>
      <c r="E777" s="54" t="s">
        <v>45</v>
      </c>
      <c r="F777" s="56" t="s">
        <v>2493</v>
      </c>
      <c r="G777" s="48">
        <v>45411.708043981002</v>
      </c>
      <c r="H777" s="56" t="s">
        <v>2493</v>
      </c>
      <c r="I777" s="48">
        <v>45411.708043981002</v>
      </c>
      <c r="J777" s="56" t="s">
        <v>2493</v>
      </c>
      <c r="K777" s="48">
        <v>45411.708043981002</v>
      </c>
      <c r="L777" s="100" t="s">
        <v>3021</v>
      </c>
      <c r="M777" s="55" t="s">
        <v>111</v>
      </c>
      <c r="N777" s="49" t="s">
        <v>141</v>
      </c>
      <c r="O777" s="49" t="s">
        <v>1288</v>
      </c>
      <c r="P777" s="49" t="s">
        <v>3380</v>
      </c>
      <c r="Q777" s="50" t="s">
        <v>391</v>
      </c>
      <c r="R777" s="57"/>
      <c r="S777" s="49" t="s">
        <v>68</v>
      </c>
      <c r="T777" s="49" t="s">
        <v>137</v>
      </c>
      <c r="U777" s="49" t="s">
        <v>564</v>
      </c>
      <c r="V777" s="49" t="s">
        <v>1452</v>
      </c>
      <c r="W777" s="49"/>
      <c r="X777" s="54" t="s">
        <v>58</v>
      </c>
      <c r="Y777" s="49"/>
      <c r="Z777" s="49"/>
      <c r="AA777" s="54"/>
      <c r="AB777" s="54"/>
      <c r="AC777" s="55" t="s">
        <v>117</v>
      </c>
      <c r="AD777" s="55" t="s">
        <v>117</v>
      </c>
    </row>
    <row r="778" spans="1:30" s="58" customFormat="1" ht="57" hidden="1" customHeight="1" x14ac:dyDescent="0.25">
      <c r="A778" s="54">
        <f>+SUBTOTAL(3,$B$11:B778)</f>
        <v>0</v>
      </c>
      <c r="B778" s="55" t="s">
        <v>42</v>
      </c>
      <c r="C778" s="54" t="s">
        <v>43</v>
      </c>
      <c r="D778" s="54" t="s">
        <v>44</v>
      </c>
      <c r="E778" s="54" t="s">
        <v>45</v>
      </c>
      <c r="F778" s="56" t="s">
        <v>2494</v>
      </c>
      <c r="G778" s="48">
        <v>45463.579351852</v>
      </c>
      <c r="H778" s="56" t="s">
        <v>2494</v>
      </c>
      <c r="I778" s="48">
        <v>45463.579351852</v>
      </c>
      <c r="J778" s="56" t="s">
        <v>2494</v>
      </c>
      <c r="K778" s="48">
        <v>45463.579351852</v>
      </c>
      <c r="L778" s="100" t="s">
        <v>3022</v>
      </c>
      <c r="M778" s="55" t="s">
        <v>48</v>
      </c>
      <c r="N778" s="49" t="s">
        <v>221</v>
      </c>
      <c r="O778" s="49" t="s">
        <v>567</v>
      </c>
      <c r="P778" s="49" t="s">
        <v>3381</v>
      </c>
      <c r="Q778" s="50" t="s">
        <v>391</v>
      </c>
      <c r="R778" s="57"/>
      <c r="S778" s="49" t="s">
        <v>781</v>
      </c>
      <c r="T778" s="49" t="s">
        <v>782</v>
      </c>
      <c r="U778" s="49" t="s">
        <v>783</v>
      </c>
      <c r="V778" s="49" t="s">
        <v>80</v>
      </c>
      <c r="W778" s="49" t="s">
        <v>81</v>
      </c>
      <c r="X778" s="54" t="s">
        <v>58</v>
      </c>
      <c r="Y778" s="49"/>
      <c r="Z778" s="49"/>
      <c r="AA778" s="54"/>
      <c r="AB778" s="54"/>
      <c r="AC778" s="55" t="s">
        <v>117</v>
      </c>
      <c r="AD778" s="55" t="s">
        <v>117</v>
      </c>
    </row>
    <row r="779" spans="1:30" s="58" customFormat="1" ht="57" hidden="1" customHeight="1" x14ac:dyDescent="0.25">
      <c r="A779" s="54">
        <f>+SUBTOTAL(3,$B$11:B779)</f>
        <v>0</v>
      </c>
      <c r="B779" s="55" t="s">
        <v>42</v>
      </c>
      <c r="C779" s="54" t="s">
        <v>43</v>
      </c>
      <c r="D779" s="54" t="s">
        <v>44</v>
      </c>
      <c r="E779" s="54" t="s">
        <v>45</v>
      </c>
      <c r="F779" s="56" t="s">
        <v>2495</v>
      </c>
      <c r="G779" s="48">
        <v>45409.355439815001</v>
      </c>
      <c r="H779" s="56" t="s">
        <v>2495</v>
      </c>
      <c r="I779" s="48">
        <v>45409.355439815001</v>
      </c>
      <c r="J779" s="56" t="s">
        <v>2495</v>
      </c>
      <c r="K779" s="48">
        <v>45409.355439815001</v>
      </c>
      <c r="L779" s="100" t="s">
        <v>3023</v>
      </c>
      <c r="M779" s="55" t="s">
        <v>48</v>
      </c>
      <c r="N779" s="49" t="s">
        <v>379</v>
      </c>
      <c r="O779" s="49" t="s">
        <v>418</v>
      </c>
      <c r="P779" s="49" t="s">
        <v>3382</v>
      </c>
      <c r="Q779" s="50" t="s">
        <v>391</v>
      </c>
      <c r="R779" s="57"/>
      <c r="S779" s="49" t="s">
        <v>68</v>
      </c>
      <c r="T779" s="49" t="s">
        <v>69</v>
      </c>
      <c r="U779" s="49" t="s">
        <v>70</v>
      </c>
      <c r="V779" s="49" t="s">
        <v>71</v>
      </c>
      <c r="W779" s="49"/>
      <c r="X779" s="54" t="s">
        <v>58</v>
      </c>
      <c r="Y779" s="49"/>
      <c r="Z779" s="49"/>
      <c r="AA779" s="54"/>
      <c r="AB779" s="54"/>
      <c r="AC779" s="55" t="s">
        <v>75</v>
      </c>
      <c r="AD779" s="55" t="s">
        <v>75</v>
      </c>
    </row>
    <row r="780" spans="1:30" s="58" customFormat="1" ht="57" hidden="1" customHeight="1" x14ac:dyDescent="0.25">
      <c r="A780" s="54">
        <f>+SUBTOTAL(3,$B$11:B780)</f>
        <v>0</v>
      </c>
      <c r="B780" s="55" t="s">
        <v>108</v>
      </c>
      <c r="C780" s="54" t="s">
        <v>43</v>
      </c>
      <c r="D780" s="54" t="s">
        <v>44</v>
      </c>
      <c r="E780" s="54" t="s">
        <v>45</v>
      </c>
      <c r="F780" s="56" t="s">
        <v>2496</v>
      </c>
      <c r="G780" s="48">
        <v>45420.085231481004</v>
      </c>
      <c r="H780" s="56" t="s">
        <v>2496</v>
      </c>
      <c r="I780" s="48">
        <v>45420.085231481004</v>
      </c>
      <c r="J780" s="56" t="s">
        <v>2496</v>
      </c>
      <c r="K780" s="48">
        <v>45420.085231481004</v>
      </c>
      <c r="L780" s="100" t="s">
        <v>3024</v>
      </c>
      <c r="M780" s="55" t="s">
        <v>48</v>
      </c>
      <c r="N780" s="49" t="s">
        <v>379</v>
      </c>
      <c r="O780" s="49" t="s">
        <v>1332</v>
      </c>
      <c r="P780" s="49" t="s">
        <v>3383</v>
      </c>
      <c r="Q780" s="50" t="s">
        <v>391</v>
      </c>
      <c r="R780" s="57"/>
      <c r="S780" s="49" t="s">
        <v>68</v>
      </c>
      <c r="T780" s="49" t="s">
        <v>156</v>
      </c>
      <c r="U780" s="49" t="s">
        <v>1425</v>
      </c>
      <c r="V780" s="49" t="s">
        <v>4049</v>
      </c>
      <c r="W780" s="49"/>
      <c r="X780" s="54" t="s">
        <v>58</v>
      </c>
      <c r="Y780" s="49"/>
      <c r="Z780" s="49"/>
      <c r="AA780" s="54"/>
      <c r="AB780" s="54"/>
      <c r="AC780" s="55" t="s">
        <v>75</v>
      </c>
      <c r="AD780" s="55" t="s">
        <v>75</v>
      </c>
    </row>
    <row r="781" spans="1:30" s="58" customFormat="1" ht="57" hidden="1" customHeight="1" x14ac:dyDescent="0.25">
      <c r="A781" s="54">
        <f>+SUBTOTAL(3,$B$11:B781)</f>
        <v>0</v>
      </c>
      <c r="B781" s="55" t="s">
        <v>42</v>
      </c>
      <c r="C781" s="54" t="s">
        <v>43</v>
      </c>
      <c r="D781" s="54" t="s">
        <v>44</v>
      </c>
      <c r="E781" s="54" t="s">
        <v>45</v>
      </c>
      <c r="F781" s="56" t="s">
        <v>2497</v>
      </c>
      <c r="G781" s="48">
        <v>45463.71875</v>
      </c>
      <c r="H781" s="56" t="s">
        <v>2497</v>
      </c>
      <c r="I781" s="48">
        <v>45463.71875</v>
      </c>
      <c r="J781" s="56" t="s">
        <v>2497</v>
      </c>
      <c r="K781" s="48">
        <v>45463.71875</v>
      </c>
      <c r="L781" s="100" t="s">
        <v>3025</v>
      </c>
      <c r="M781" s="55" t="s">
        <v>48</v>
      </c>
      <c r="N781" s="49" t="s">
        <v>379</v>
      </c>
      <c r="O781" s="49" t="s">
        <v>643</v>
      </c>
      <c r="P781" s="49" t="s">
        <v>3384</v>
      </c>
      <c r="Q781" s="50" t="s">
        <v>391</v>
      </c>
      <c r="R781" s="57"/>
      <c r="S781" s="49" t="s">
        <v>68</v>
      </c>
      <c r="T781" s="49" t="s">
        <v>156</v>
      </c>
      <c r="U781" s="49" t="s">
        <v>157</v>
      </c>
      <c r="V781" s="49" t="s">
        <v>80</v>
      </c>
      <c r="W781" s="49" t="s">
        <v>81</v>
      </c>
      <c r="X781" s="54" t="s">
        <v>58</v>
      </c>
      <c r="Y781" s="49"/>
      <c r="Z781" s="49"/>
      <c r="AA781" s="54"/>
      <c r="AB781" s="54"/>
      <c r="AC781" s="55" t="s">
        <v>117</v>
      </c>
      <c r="AD781" s="55" t="s">
        <v>117</v>
      </c>
    </row>
    <row r="782" spans="1:30" s="58" customFormat="1" ht="57" hidden="1" customHeight="1" x14ac:dyDescent="0.25">
      <c r="A782" s="54">
        <f>+SUBTOTAL(3,$B$11:B782)</f>
        <v>0</v>
      </c>
      <c r="B782" s="55" t="s">
        <v>42</v>
      </c>
      <c r="C782" s="54" t="s">
        <v>43</v>
      </c>
      <c r="D782" s="54" t="s">
        <v>44</v>
      </c>
      <c r="E782" s="54" t="s">
        <v>45</v>
      </c>
      <c r="F782" s="56" t="s">
        <v>2498</v>
      </c>
      <c r="G782" s="48">
        <v>45420.639756944001</v>
      </c>
      <c r="H782" s="56" t="s">
        <v>2498</v>
      </c>
      <c r="I782" s="48">
        <v>45420.639756944001</v>
      </c>
      <c r="J782" s="56" t="s">
        <v>2498</v>
      </c>
      <c r="K782" s="48">
        <v>45420.639756944001</v>
      </c>
      <c r="L782" s="100" t="s">
        <v>3026</v>
      </c>
      <c r="M782" s="55" t="s">
        <v>48</v>
      </c>
      <c r="N782" s="49" t="s">
        <v>379</v>
      </c>
      <c r="O782" s="49" t="s">
        <v>1332</v>
      </c>
      <c r="P782" s="49" t="s">
        <v>3385</v>
      </c>
      <c r="Q782" s="50" t="s">
        <v>391</v>
      </c>
      <c r="R782" s="57"/>
      <c r="S782" s="49" t="s">
        <v>68</v>
      </c>
      <c r="T782" s="49" t="s">
        <v>96</v>
      </c>
      <c r="U782" s="49" t="s">
        <v>97</v>
      </c>
      <c r="V782" s="49" t="s">
        <v>98</v>
      </c>
      <c r="W782" s="49"/>
      <c r="X782" s="54" t="s">
        <v>58</v>
      </c>
      <c r="Y782" s="49"/>
      <c r="Z782" s="49"/>
      <c r="AA782" s="54"/>
      <c r="AB782" s="54"/>
      <c r="AC782" s="55" t="s">
        <v>117</v>
      </c>
      <c r="AD782" s="55" t="s">
        <v>117</v>
      </c>
    </row>
    <row r="783" spans="1:30" s="58" customFormat="1" ht="57" hidden="1" customHeight="1" x14ac:dyDescent="0.25">
      <c r="A783" s="54">
        <f>+SUBTOTAL(3,$B$11:B783)</f>
        <v>0</v>
      </c>
      <c r="B783" s="55" t="s">
        <v>108</v>
      </c>
      <c r="C783" s="54" t="s">
        <v>43</v>
      </c>
      <c r="D783" s="54" t="s">
        <v>44</v>
      </c>
      <c r="E783" s="54" t="s">
        <v>45</v>
      </c>
      <c r="F783" s="56" t="s">
        <v>2499</v>
      </c>
      <c r="G783" s="48">
        <v>45454.357523147999</v>
      </c>
      <c r="H783" s="56" t="s">
        <v>2499</v>
      </c>
      <c r="I783" s="48">
        <v>45454.357523147999</v>
      </c>
      <c r="J783" s="56" t="s">
        <v>2499</v>
      </c>
      <c r="K783" s="48">
        <v>45454.357523147999</v>
      </c>
      <c r="L783" s="100" t="s">
        <v>3027</v>
      </c>
      <c r="M783" s="55" t="s">
        <v>48</v>
      </c>
      <c r="N783" s="49" t="s">
        <v>379</v>
      </c>
      <c r="O783" s="49" t="s">
        <v>418</v>
      </c>
      <c r="P783" s="49" t="s">
        <v>3386</v>
      </c>
      <c r="Q783" s="50" t="s">
        <v>391</v>
      </c>
      <c r="R783" s="57"/>
      <c r="S783" s="49" t="s">
        <v>68</v>
      </c>
      <c r="T783" s="49" t="s">
        <v>156</v>
      </c>
      <c r="U783" s="49" t="s">
        <v>157</v>
      </c>
      <c r="V783" s="49" t="s">
        <v>71</v>
      </c>
      <c r="W783" s="49"/>
      <c r="X783" s="54" t="s">
        <v>58</v>
      </c>
      <c r="Y783" s="49"/>
      <c r="Z783" s="49"/>
      <c r="AA783" s="54"/>
      <c r="AB783" s="54"/>
      <c r="AC783" s="55" t="s">
        <v>117</v>
      </c>
      <c r="AD783" s="55" t="s">
        <v>117</v>
      </c>
    </row>
    <row r="784" spans="1:30" s="58" customFormat="1" ht="57" hidden="1" customHeight="1" x14ac:dyDescent="0.25">
      <c r="A784" s="54">
        <f>+SUBTOTAL(3,$B$11:B784)</f>
        <v>0</v>
      </c>
      <c r="B784" s="55" t="s">
        <v>42</v>
      </c>
      <c r="C784" s="54" t="s">
        <v>43</v>
      </c>
      <c r="D784" s="54" t="s">
        <v>44</v>
      </c>
      <c r="E784" s="54" t="s">
        <v>45</v>
      </c>
      <c r="F784" s="56" t="s">
        <v>2500</v>
      </c>
      <c r="G784" s="48">
        <v>45418.541458332998</v>
      </c>
      <c r="H784" s="56" t="s">
        <v>2500</v>
      </c>
      <c r="I784" s="48">
        <v>45418.541458332998</v>
      </c>
      <c r="J784" s="56" t="s">
        <v>2500</v>
      </c>
      <c r="K784" s="48">
        <v>45418.541458332998</v>
      </c>
      <c r="L784" s="100" t="s">
        <v>1259</v>
      </c>
      <c r="M784" s="55" t="s">
        <v>111</v>
      </c>
      <c r="N784" s="49" t="s">
        <v>379</v>
      </c>
      <c r="O784" s="49" t="s">
        <v>1327</v>
      </c>
      <c r="P784" s="49" t="s">
        <v>1392</v>
      </c>
      <c r="Q784" s="50" t="s">
        <v>391</v>
      </c>
      <c r="R784" s="57"/>
      <c r="S784" s="49" t="s">
        <v>68</v>
      </c>
      <c r="T784" s="49" t="s">
        <v>137</v>
      </c>
      <c r="U784" s="49" t="s">
        <v>564</v>
      </c>
      <c r="V784" s="49" t="s">
        <v>270</v>
      </c>
      <c r="W784" s="49"/>
      <c r="X784" s="54" t="s">
        <v>58</v>
      </c>
      <c r="Y784" s="49"/>
      <c r="Z784" s="49"/>
      <c r="AA784" s="54"/>
      <c r="AB784" s="54"/>
      <c r="AC784" s="55" t="s">
        <v>117</v>
      </c>
      <c r="AD784" s="55" t="s">
        <v>117</v>
      </c>
    </row>
    <row r="785" spans="1:30" s="58" customFormat="1" ht="57" hidden="1" customHeight="1" x14ac:dyDescent="0.25">
      <c r="A785" s="54">
        <f>+SUBTOTAL(3,$B$11:B785)</f>
        <v>0</v>
      </c>
      <c r="B785" s="55" t="s">
        <v>42</v>
      </c>
      <c r="C785" s="54" t="s">
        <v>43</v>
      </c>
      <c r="D785" s="54" t="s">
        <v>44</v>
      </c>
      <c r="E785" s="54" t="s">
        <v>45</v>
      </c>
      <c r="F785" s="56" t="s">
        <v>2501</v>
      </c>
      <c r="G785" s="48">
        <v>45433.471076389003</v>
      </c>
      <c r="H785" s="56" t="s">
        <v>2501</v>
      </c>
      <c r="I785" s="48">
        <v>45433.471076389003</v>
      </c>
      <c r="J785" s="56" t="s">
        <v>2501</v>
      </c>
      <c r="K785" s="48">
        <v>45433.471076389003</v>
      </c>
      <c r="L785" s="100" t="s">
        <v>3028</v>
      </c>
      <c r="M785" s="55" t="s">
        <v>48</v>
      </c>
      <c r="N785" s="49" t="s">
        <v>221</v>
      </c>
      <c r="O785" s="49" t="s">
        <v>3387</v>
      </c>
      <c r="P785" s="49" t="s">
        <v>2129</v>
      </c>
      <c r="Q785" s="50" t="s">
        <v>391</v>
      </c>
      <c r="R785" s="57"/>
      <c r="S785" s="49" t="s">
        <v>68</v>
      </c>
      <c r="T785" s="49" t="s">
        <v>150</v>
      </c>
      <c r="U785" s="49" t="s">
        <v>151</v>
      </c>
      <c r="V785" s="49" t="s">
        <v>270</v>
      </c>
      <c r="W785" s="49"/>
      <c r="X785" s="54" t="s">
        <v>58</v>
      </c>
      <c r="Y785" s="49"/>
      <c r="Z785" s="49"/>
      <c r="AA785" s="54"/>
      <c r="AB785" s="54"/>
      <c r="AC785" s="55" t="s">
        <v>75</v>
      </c>
      <c r="AD785" s="55" t="s">
        <v>75</v>
      </c>
    </row>
    <row r="786" spans="1:30" s="58" customFormat="1" ht="57" hidden="1" customHeight="1" x14ac:dyDescent="0.25">
      <c r="A786" s="54">
        <f>+SUBTOTAL(3,$B$11:B786)</f>
        <v>0</v>
      </c>
      <c r="B786" s="55" t="s">
        <v>42</v>
      </c>
      <c r="C786" s="54" t="s">
        <v>43</v>
      </c>
      <c r="D786" s="54" t="s">
        <v>44</v>
      </c>
      <c r="E786" s="54" t="s">
        <v>45</v>
      </c>
      <c r="F786" s="56" t="s">
        <v>2502</v>
      </c>
      <c r="G786" s="48">
        <v>45425.684328704003</v>
      </c>
      <c r="H786" s="56" t="s">
        <v>2502</v>
      </c>
      <c r="I786" s="48">
        <v>45425.684328704003</v>
      </c>
      <c r="J786" s="56" t="s">
        <v>2502</v>
      </c>
      <c r="K786" s="48">
        <v>45425.684328704003</v>
      </c>
      <c r="L786" s="100" t="s">
        <v>3029</v>
      </c>
      <c r="M786" s="55" t="s">
        <v>48</v>
      </c>
      <c r="N786" s="49" t="s">
        <v>379</v>
      </c>
      <c r="O786" s="49" t="s">
        <v>1666</v>
      </c>
      <c r="P786" s="49" t="s">
        <v>345</v>
      </c>
      <c r="Q786" s="50" t="s">
        <v>391</v>
      </c>
      <c r="R786" s="57"/>
      <c r="S786" s="49" t="s">
        <v>68</v>
      </c>
      <c r="T786" s="49" t="s">
        <v>69</v>
      </c>
      <c r="U786" s="49" t="s">
        <v>327</v>
      </c>
      <c r="V786" s="49" t="s">
        <v>80</v>
      </c>
      <c r="W786" s="49" t="s">
        <v>81</v>
      </c>
      <c r="X786" s="54" t="s">
        <v>58</v>
      </c>
      <c r="Y786" s="49"/>
      <c r="Z786" s="49"/>
      <c r="AA786" s="54"/>
      <c r="AB786" s="54"/>
      <c r="AC786" s="55" t="s">
        <v>75</v>
      </c>
      <c r="AD786" s="55" t="s">
        <v>75</v>
      </c>
    </row>
    <row r="787" spans="1:30" s="58" customFormat="1" ht="57" hidden="1" customHeight="1" x14ac:dyDescent="0.25">
      <c r="A787" s="54">
        <f>+SUBTOTAL(3,$B$11:B787)</f>
        <v>0</v>
      </c>
      <c r="B787" s="55" t="s">
        <v>108</v>
      </c>
      <c r="C787" s="54" t="s">
        <v>43</v>
      </c>
      <c r="D787" s="54" t="s">
        <v>44</v>
      </c>
      <c r="E787" s="54" t="s">
        <v>45</v>
      </c>
      <c r="F787" s="56" t="s">
        <v>2503</v>
      </c>
      <c r="G787" s="48">
        <v>45465.861793980999</v>
      </c>
      <c r="H787" s="56" t="s">
        <v>2503</v>
      </c>
      <c r="I787" s="48">
        <v>45465.861793980999</v>
      </c>
      <c r="J787" s="56" t="s">
        <v>2503</v>
      </c>
      <c r="K787" s="48">
        <v>45465.861793980999</v>
      </c>
      <c r="L787" s="100" t="s">
        <v>3030</v>
      </c>
      <c r="M787" s="55" t="s">
        <v>48</v>
      </c>
      <c r="N787" s="49" t="s">
        <v>379</v>
      </c>
      <c r="O787" s="49" t="s">
        <v>1666</v>
      </c>
      <c r="P787" s="49" t="s">
        <v>3359</v>
      </c>
      <c r="Q787" s="50" t="s">
        <v>391</v>
      </c>
      <c r="R787" s="57"/>
      <c r="S787" s="49" t="s">
        <v>68</v>
      </c>
      <c r="T787" s="49" t="s">
        <v>321</v>
      </c>
      <c r="U787" s="49" t="s">
        <v>3281</v>
      </c>
      <c r="V787" s="49" t="s">
        <v>71</v>
      </c>
      <c r="W787" s="49" t="s">
        <v>72</v>
      </c>
      <c r="X787" s="54" t="s">
        <v>58</v>
      </c>
      <c r="Y787" s="49"/>
      <c r="Z787" s="49"/>
      <c r="AA787" s="54"/>
      <c r="AB787" s="54"/>
      <c r="AC787" s="55" t="s">
        <v>75</v>
      </c>
      <c r="AD787" s="55" t="s">
        <v>75</v>
      </c>
    </row>
    <row r="788" spans="1:30" s="58" customFormat="1" ht="57" hidden="1" customHeight="1" x14ac:dyDescent="0.25">
      <c r="A788" s="54">
        <f>+SUBTOTAL(3,$B$11:B788)</f>
        <v>0</v>
      </c>
      <c r="B788" s="55" t="s">
        <v>42</v>
      </c>
      <c r="C788" s="54" t="s">
        <v>43</v>
      </c>
      <c r="D788" s="54" t="s">
        <v>44</v>
      </c>
      <c r="E788" s="54" t="s">
        <v>45</v>
      </c>
      <c r="F788" s="56" t="s">
        <v>2504</v>
      </c>
      <c r="G788" s="48">
        <v>45433.658217593002</v>
      </c>
      <c r="H788" s="56" t="s">
        <v>2504</v>
      </c>
      <c r="I788" s="48">
        <v>45433.658217593002</v>
      </c>
      <c r="J788" s="56" t="s">
        <v>2504</v>
      </c>
      <c r="K788" s="48">
        <v>45433.658217593002</v>
      </c>
      <c r="L788" s="100" t="s">
        <v>3031</v>
      </c>
      <c r="M788" s="55" t="s">
        <v>48</v>
      </c>
      <c r="N788" s="49" t="s">
        <v>379</v>
      </c>
      <c r="O788" s="49" t="s">
        <v>1332</v>
      </c>
      <c r="P788" s="49" t="s">
        <v>3385</v>
      </c>
      <c r="Q788" s="50" t="s">
        <v>391</v>
      </c>
      <c r="R788" s="57"/>
      <c r="S788" s="49" t="s">
        <v>68</v>
      </c>
      <c r="T788" s="49" t="s">
        <v>96</v>
      </c>
      <c r="U788" s="49" t="s">
        <v>97</v>
      </c>
      <c r="V788" s="49" t="s">
        <v>98</v>
      </c>
      <c r="W788" s="49"/>
      <c r="X788" s="54" t="s">
        <v>58</v>
      </c>
      <c r="Y788" s="49"/>
      <c r="Z788" s="49"/>
      <c r="AA788" s="54"/>
      <c r="AB788" s="54"/>
      <c r="AC788" s="55" t="s">
        <v>75</v>
      </c>
      <c r="AD788" s="55" t="s">
        <v>75</v>
      </c>
    </row>
    <row r="789" spans="1:30" s="58" customFormat="1" ht="57" hidden="1" customHeight="1" x14ac:dyDescent="0.25">
      <c r="A789" s="54">
        <f>+SUBTOTAL(3,$B$11:B789)</f>
        <v>0</v>
      </c>
      <c r="B789" s="55" t="s">
        <v>42</v>
      </c>
      <c r="C789" s="54" t="s">
        <v>43</v>
      </c>
      <c r="D789" s="54" t="s">
        <v>44</v>
      </c>
      <c r="E789" s="54" t="s">
        <v>45</v>
      </c>
      <c r="F789" s="56" t="s">
        <v>2505</v>
      </c>
      <c r="G789" s="48">
        <v>45433.718715278002</v>
      </c>
      <c r="H789" s="56" t="s">
        <v>2505</v>
      </c>
      <c r="I789" s="48">
        <v>45433.718715278002</v>
      </c>
      <c r="J789" s="56" t="s">
        <v>2505</v>
      </c>
      <c r="K789" s="48">
        <v>45433.718715278002</v>
      </c>
      <c r="L789" s="100" t="s">
        <v>3032</v>
      </c>
      <c r="M789" s="55" t="s">
        <v>48</v>
      </c>
      <c r="N789" s="49" t="s">
        <v>379</v>
      </c>
      <c r="O789" s="49" t="s">
        <v>426</v>
      </c>
      <c r="P789" s="49" t="s">
        <v>1338</v>
      </c>
      <c r="Q789" s="50" t="s">
        <v>391</v>
      </c>
      <c r="R789" s="57"/>
      <c r="S789" s="49" t="s">
        <v>68</v>
      </c>
      <c r="T789" s="49" t="s">
        <v>69</v>
      </c>
      <c r="U789" s="49" t="s">
        <v>79</v>
      </c>
      <c r="V789" s="49" t="s">
        <v>71</v>
      </c>
      <c r="W789" s="49"/>
      <c r="X789" s="54" t="s">
        <v>58</v>
      </c>
      <c r="Y789" s="49"/>
      <c r="Z789" s="49"/>
      <c r="AA789" s="54"/>
      <c r="AB789" s="54"/>
      <c r="AC789" s="55" t="s">
        <v>75</v>
      </c>
      <c r="AD789" s="55" t="s">
        <v>75</v>
      </c>
    </row>
    <row r="790" spans="1:30" s="58" customFormat="1" ht="57" hidden="1" customHeight="1" x14ac:dyDescent="0.25">
      <c r="A790" s="54">
        <f>+SUBTOTAL(3,$B$11:B790)</f>
        <v>0</v>
      </c>
      <c r="B790" s="55" t="s">
        <v>42</v>
      </c>
      <c r="C790" s="54" t="s">
        <v>43</v>
      </c>
      <c r="D790" s="54" t="s">
        <v>44</v>
      </c>
      <c r="E790" s="54" t="s">
        <v>45</v>
      </c>
      <c r="F790" s="56" t="s">
        <v>2506</v>
      </c>
      <c r="G790" s="48">
        <v>45441.502893518998</v>
      </c>
      <c r="H790" s="56" t="s">
        <v>2506</v>
      </c>
      <c r="I790" s="48">
        <v>45441.502893518998</v>
      </c>
      <c r="J790" s="56" t="s">
        <v>2506</v>
      </c>
      <c r="K790" s="48">
        <v>45441.502893518998</v>
      </c>
      <c r="L790" s="100" t="s">
        <v>3033</v>
      </c>
      <c r="M790" s="55" t="s">
        <v>48</v>
      </c>
      <c r="N790" s="49" t="s">
        <v>379</v>
      </c>
      <c r="O790" s="49" t="s">
        <v>426</v>
      </c>
      <c r="P790" s="49" t="s">
        <v>3388</v>
      </c>
      <c r="Q790" s="50" t="s">
        <v>391</v>
      </c>
      <c r="R790" s="57"/>
      <c r="S790" s="49" t="s">
        <v>68</v>
      </c>
      <c r="T790" s="49" t="s">
        <v>96</v>
      </c>
      <c r="U790" s="49" t="s">
        <v>97</v>
      </c>
      <c r="V790" s="49" t="s">
        <v>98</v>
      </c>
      <c r="W790" s="49"/>
      <c r="X790" s="54" t="s">
        <v>58</v>
      </c>
      <c r="Y790" s="49"/>
      <c r="Z790" s="49"/>
      <c r="AA790" s="54"/>
      <c r="AB790" s="54"/>
      <c r="AC790" s="55" t="s">
        <v>75</v>
      </c>
      <c r="AD790" s="55" t="s">
        <v>75</v>
      </c>
    </row>
    <row r="791" spans="1:30" s="58" customFormat="1" ht="57" hidden="1" customHeight="1" x14ac:dyDescent="0.25">
      <c r="A791" s="54">
        <f>+SUBTOTAL(3,$B$11:B791)</f>
        <v>0</v>
      </c>
      <c r="B791" s="55" t="s">
        <v>108</v>
      </c>
      <c r="C791" s="54" t="s">
        <v>43</v>
      </c>
      <c r="D791" s="54" t="s">
        <v>44</v>
      </c>
      <c r="E791" s="54" t="s">
        <v>45</v>
      </c>
      <c r="F791" s="56" t="s">
        <v>2507</v>
      </c>
      <c r="G791" s="48">
        <v>45440.950636574002</v>
      </c>
      <c r="H791" s="56" t="s">
        <v>2507</v>
      </c>
      <c r="I791" s="48">
        <v>45440.950636574002</v>
      </c>
      <c r="J791" s="56" t="s">
        <v>2507</v>
      </c>
      <c r="K791" s="48">
        <v>45440.950636574002</v>
      </c>
      <c r="L791" s="100" t="s">
        <v>3034</v>
      </c>
      <c r="M791" s="55" t="s">
        <v>48</v>
      </c>
      <c r="N791" s="49" t="s">
        <v>379</v>
      </c>
      <c r="O791" s="49" t="s">
        <v>438</v>
      </c>
      <c r="P791" s="49" t="s">
        <v>3389</v>
      </c>
      <c r="Q791" s="50" t="s">
        <v>391</v>
      </c>
      <c r="R791" s="57"/>
      <c r="S791" s="49" t="s">
        <v>68</v>
      </c>
      <c r="T791" s="49" t="s">
        <v>156</v>
      </c>
      <c r="U791" s="49" t="s">
        <v>157</v>
      </c>
      <c r="V791" s="49" t="s">
        <v>115</v>
      </c>
      <c r="W791" s="49"/>
      <c r="X791" s="54" t="s">
        <v>58</v>
      </c>
      <c r="Y791" s="49"/>
      <c r="Z791" s="49"/>
      <c r="AA791" s="54"/>
      <c r="AB791" s="54"/>
      <c r="AC791" s="55" t="s">
        <v>75</v>
      </c>
      <c r="AD791" s="55" t="s">
        <v>75</v>
      </c>
    </row>
    <row r="792" spans="1:30" s="58" customFormat="1" ht="57" hidden="1" customHeight="1" x14ac:dyDescent="0.25">
      <c r="A792" s="54">
        <f>+SUBTOTAL(3,$B$11:B792)</f>
        <v>0</v>
      </c>
      <c r="B792" s="55" t="s">
        <v>42</v>
      </c>
      <c r="C792" s="54" t="s">
        <v>43</v>
      </c>
      <c r="D792" s="54" t="s">
        <v>44</v>
      </c>
      <c r="E792" s="54" t="s">
        <v>45</v>
      </c>
      <c r="F792" s="56" t="s">
        <v>2508</v>
      </c>
      <c r="G792" s="48">
        <v>45426.745694443998</v>
      </c>
      <c r="H792" s="56" t="s">
        <v>2508</v>
      </c>
      <c r="I792" s="48">
        <v>45426.745694443998</v>
      </c>
      <c r="J792" s="56" t="s">
        <v>2508</v>
      </c>
      <c r="K792" s="48">
        <v>45426.745694443998</v>
      </c>
      <c r="L792" s="100" t="s">
        <v>3035</v>
      </c>
      <c r="M792" s="55" t="s">
        <v>48</v>
      </c>
      <c r="N792" s="49" t="s">
        <v>379</v>
      </c>
      <c r="O792" s="49" t="s">
        <v>426</v>
      </c>
      <c r="P792" s="49" t="s">
        <v>3390</v>
      </c>
      <c r="Q792" s="50" t="s">
        <v>391</v>
      </c>
      <c r="R792" s="57"/>
      <c r="S792" s="49" t="s">
        <v>68</v>
      </c>
      <c r="T792" s="49" t="s">
        <v>178</v>
      </c>
      <c r="U792" s="49" t="s">
        <v>1437</v>
      </c>
      <c r="V792" s="49" t="s">
        <v>80</v>
      </c>
      <c r="W792" s="49" t="s">
        <v>81</v>
      </c>
      <c r="X792" s="54" t="s">
        <v>58</v>
      </c>
      <c r="Y792" s="49"/>
      <c r="Z792" s="49"/>
      <c r="AA792" s="54"/>
      <c r="AB792" s="54"/>
      <c r="AC792" s="55" t="s">
        <v>75</v>
      </c>
      <c r="AD792" s="55" t="s">
        <v>75</v>
      </c>
    </row>
    <row r="793" spans="1:30" s="58" customFormat="1" ht="57" hidden="1" customHeight="1" x14ac:dyDescent="0.25">
      <c r="A793" s="54">
        <f>+SUBTOTAL(3,$B$11:B793)</f>
        <v>0</v>
      </c>
      <c r="B793" s="55" t="s">
        <v>42</v>
      </c>
      <c r="C793" s="54" t="s">
        <v>43</v>
      </c>
      <c r="D793" s="54" t="s">
        <v>44</v>
      </c>
      <c r="E793" s="54" t="s">
        <v>45</v>
      </c>
      <c r="F793" s="56" t="s">
        <v>2509</v>
      </c>
      <c r="G793" s="48">
        <v>45456.736828704001</v>
      </c>
      <c r="H793" s="56" t="s">
        <v>2509</v>
      </c>
      <c r="I793" s="48">
        <v>45456.736828704001</v>
      </c>
      <c r="J793" s="56" t="s">
        <v>2509</v>
      </c>
      <c r="K793" s="48">
        <v>45456.736828704001</v>
      </c>
      <c r="L793" s="100" t="s">
        <v>3036</v>
      </c>
      <c r="M793" s="55" t="s">
        <v>48</v>
      </c>
      <c r="N793" s="49" t="s">
        <v>379</v>
      </c>
      <c r="O793" s="49" t="s">
        <v>404</v>
      </c>
      <c r="P793" s="49" t="s">
        <v>3391</v>
      </c>
      <c r="Q793" s="50" t="s">
        <v>391</v>
      </c>
      <c r="R793" s="57"/>
      <c r="S793" s="49" t="s">
        <v>68</v>
      </c>
      <c r="T793" s="49" t="s">
        <v>69</v>
      </c>
      <c r="U793" s="49" t="s">
        <v>70</v>
      </c>
      <c r="V793" s="49" t="s">
        <v>71</v>
      </c>
      <c r="W793" s="49"/>
      <c r="X793" s="54" t="s">
        <v>58</v>
      </c>
      <c r="Y793" s="49"/>
      <c r="Z793" s="49"/>
      <c r="AA793" s="54"/>
      <c r="AB793" s="54"/>
      <c r="AC793" s="55" t="s">
        <v>117</v>
      </c>
      <c r="AD793" s="55" t="s">
        <v>117</v>
      </c>
    </row>
    <row r="794" spans="1:30" s="58" customFormat="1" ht="57" hidden="1" customHeight="1" x14ac:dyDescent="0.25">
      <c r="A794" s="54">
        <f>+SUBTOTAL(3,$B$11:B794)</f>
        <v>0</v>
      </c>
      <c r="B794" s="55" t="s">
        <v>108</v>
      </c>
      <c r="C794" s="54" t="s">
        <v>43</v>
      </c>
      <c r="D794" s="54" t="s">
        <v>44</v>
      </c>
      <c r="E794" s="54" t="s">
        <v>45</v>
      </c>
      <c r="F794" s="56" t="s">
        <v>2510</v>
      </c>
      <c r="G794" s="48">
        <v>45454.748078703997</v>
      </c>
      <c r="H794" s="56" t="s">
        <v>2510</v>
      </c>
      <c r="I794" s="48">
        <v>45454.748078703997</v>
      </c>
      <c r="J794" s="56" t="s">
        <v>2510</v>
      </c>
      <c r="K794" s="48">
        <v>45454.748078703997</v>
      </c>
      <c r="L794" s="100" t="s">
        <v>3029</v>
      </c>
      <c r="M794" s="55" t="s">
        <v>48</v>
      </c>
      <c r="N794" s="49" t="s">
        <v>379</v>
      </c>
      <c r="O794" s="49" t="s">
        <v>1666</v>
      </c>
      <c r="P794" s="49" t="s">
        <v>345</v>
      </c>
      <c r="Q794" s="50" t="s">
        <v>391</v>
      </c>
      <c r="R794" s="57"/>
      <c r="S794" s="49" t="s">
        <v>68</v>
      </c>
      <c r="T794" s="49" t="s">
        <v>96</v>
      </c>
      <c r="U794" s="49" t="s">
        <v>97</v>
      </c>
      <c r="V794" s="49" t="s">
        <v>98</v>
      </c>
      <c r="W794" s="49"/>
      <c r="X794" s="54" t="s">
        <v>58</v>
      </c>
      <c r="Y794" s="49"/>
      <c r="Z794" s="49"/>
      <c r="AA794" s="54"/>
      <c r="AB794" s="54"/>
      <c r="AC794" s="55" t="s">
        <v>75</v>
      </c>
      <c r="AD794" s="55" t="s">
        <v>75</v>
      </c>
    </row>
    <row r="795" spans="1:30" s="58" customFormat="1" ht="57" hidden="1" customHeight="1" x14ac:dyDescent="0.25">
      <c r="A795" s="54">
        <f>+SUBTOTAL(3,$B$11:B795)</f>
        <v>0</v>
      </c>
      <c r="B795" s="55" t="s">
        <v>42</v>
      </c>
      <c r="C795" s="54" t="s">
        <v>43</v>
      </c>
      <c r="D795" s="54" t="s">
        <v>44</v>
      </c>
      <c r="E795" s="54" t="s">
        <v>45</v>
      </c>
      <c r="F795" s="56" t="s">
        <v>2511</v>
      </c>
      <c r="G795" s="48">
        <v>45469.011168981</v>
      </c>
      <c r="H795" s="56" t="s">
        <v>2511</v>
      </c>
      <c r="I795" s="48">
        <v>45469.011168981</v>
      </c>
      <c r="J795" s="56" t="s">
        <v>2511</v>
      </c>
      <c r="K795" s="48">
        <v>45469.011168981</v>
      </c>
      <c r="L795" s="100" t="s">
        <v>3037</v>
      </c>
      <c r="M795" s="55" t="s">
        <v>48</v>
      </c>
      <c r="N795" s="49" t="s">
        <v>379</v>
      </c>
      <c r="O795" s="49" t="s">
        <v>643</v>
      </c>
      <c r="P795" s="49" t="s">
        <v>3392</v>
      </c>
      <c r="Q795" s="50" t="s">
        <v>391</v>
      </c>
      <c r="R795" s="57"/>
      <c r="S795" s="49" t="s">
        <v>68</v>
      </c>
      <c r="T795" s="49" t="s">
        <v>178</v>
      </c>
      <c r="U795" s="49" t="s">
        <v>1437</v>
      </c>
      <c r="V795" s="49" t="s">
        <v>80</v>
      </c>
      <c r="W795" s="49" t="s">
        <v>81</v>
      </c>
      <c r="X795" s="54" t="s">
        <v>58</v>
      </c>
      <c r="Y795" s="49"/>
      <c r="Z795" s="49"/>
      <c r="AA795" s="54"/>
      <c r="AB795" s="54"/>
      <c r="AC795" s="55" t="s">
        <v>117</v>
      </c>
      <c r="AD795" s="55" t="s">
        <v>117</v>
      </c>
    </row>
    <row r="796" spans="1:30" s="58" customFormat="1" ht="57" hidden="1" customHeight="1" x14ac:dyDescent="0.25">
      <c r="A796" s="54">
        <f>+SUBTOTAL(3,$B$11:B796)</f>
        <v>0</v>
      </c>
      <c r="B796" s="55" t="s">
        <v>42</v>
      </c>
      <c r="C796" s="54" t="s">
        <v>43</v>
      </c>
      <c r="D796" s="54" t="s">
        <v>44</v>
      </c>
      <c r="E796" s="54" t="s">
        <v>45</v>
      </c>
      <c r="F796" s="56" t="s">
        <v>2512</v>
      </c>
      <c r="G796" s="48">
        <v>45466.905393519002</v>
      </c>
      <c r="H796" s="56" t="s">
        <v>2512</v>
      </c>
      <c r="I796" s="48">
        <v>45466.905393519002</v>
      </c>
      <c r="J796" s="56" t="s">
        <v>2512</v>
      </c>
      <c r="K796" s="48">
        <v>45466.905393519002</v>
      </c>
      <c r="L796" s="100" t="s">
        <v>3038</v>
      </c>
      <c r="M796" s="55" t="s">
        <v>111</v>
      </c>
      <c r="N796" s="49" t="s">
        <v>379</v>
      </c>
      <c r="O796" s="49" t="s">
        <v>438</v>
      </c>
      <c r="P796" s="49" t="s">
        <v>3393</v>
      </c>
      <c r="Q796" s="50" t="s">
        <v>391</v>
      </c>
      <c r="R796" s="57"/>
      <c r="S796" s="49" t="s">
        <v>68</v>
      </c>
      <c r="T796" s="49" t="s">
        <v>156</v>
      </c>
      <c r="U796" s="49" t="s">
        <v>157</v>
      </c>
      <c r="V796" s="49" t="s">
        <v>98</v>
      </c>
      <c r="W796" s="49"/>
      <c r="X796" s="54" t="s">
        <v>58</v>
      </c>
      <c r="Y796" s="49"/>
      <c r="Z796" s="49"/>
      <c r="AA796" s="54"/>
      <c r="AB796" s="54"/>
      <c r="AC796" s="55" t="s">
        <v>75</v>
      </c>
      <c r="AD796" s="55" t="s">
        <v>75</v>
      </c>
    </row>
    <row r="797" spans="1:30" s="58" customFormat="1" ht="57" hidden="1" customHeight="1" x14ac:dyDescent="0.25">
      <c r="A797" s="54">
        <f>+SUBTOTAL(3,$B$11:B797)</f>
        <v>0</v>
      </c>
      <c r="B797" s="55" t="s">
        <v>108</v>
      </c>
      <c r="C797" s="54" t="s">
        <v>43</v>
      </c>
      <c r="D797" s="54" t="s">
        <v>44</v>
      </c>
      <c r="E797" s="54" t="s">
        <v>45</v>
      </c>
      <c r="F797" s="56" t="s">
        <v>2513</v>
      </c>
      <c r="G797" s="48">
        <v>45469.503518518999</v>
      </c>
      <c r="H797" s="56" t="s">
        <v>2513</v>
      </c>
      <c r="I797" s="48">
        <v>45469.503518518999</v>
      </c>
      <c r="J797" s="56" t="s">
        <v>2513</v>
      </c>
      <c r="K797" s="48">
        <v>45469.503518518999</v>
      </c>
      <c r="L797" s="100" t="s">
        <v>3031</v>
      </c>
      <c r="M797" s="55" t="s">
        <v>48</v>
      </c>
      <c r="N797" s="49" t="s">
        <v>379</v>
      </c>
      <c r="O797" s="49" t="s">
        <v>1332</v>
      </c>
      <c r="P797" s="49" t="s">
        <v>3385</v>
      </c>
      <c r="Q797" s="50" t="s">
        <v>391</v>
      </c>
      <c r="R797" s="57"/>
      <c r="S797" s="49" t="s">
        <v>68</v>
      </c>
      <c r="T797" s="49" t="s">
        <v>96</v>
      </c>
      <c r="U797" s="49" t="s">
        <v>97</v>
      </c>
      <c r="V797" s="49" t="s">
        <v>98</v>
      </c>
      <c r="W797" s="49"/>
      <c r="X797" s="54" t="s">
        <v>58</v>
      </c>
      <c r="Y797" s="49"/>
      <c r="Z797" s="49"/>
      <c r="AA797" s="54"/>
      <c r="AB797" s="54"/>
      <c r="AC797" s="55" t="s">
        <v>75</v>
      </c>
      <c r="AD797" s="55" t="s">
        <v>75</v>
      </c>
    </row>
    <row r="798" spans="1:30" s="58" customFormat="1" ht="57" hidden="1" customHeight="1" x14ac:dyDescent="0.25">
      <c r="A798" s="54">
        <f>+SUBTOTAL(3,$B$11:B798)</f>
        <v>0</v>
      </c>
      <c r="B798" s="55" t="s">
        <v>42</v>
      </c>
      <c r="C798" s="54" t="s">
        <v>43</v>
      </c>
      <c r="D798" s="54" t="s">
        <v>44</v>
      </c>
      <c r="E798" s="54" t="s">
        <v>45</v>
      </c>
      <c r="F798" s="56" t="s">
        <v>2514</v>
      </c>
      <c r="G798" s="48">
        <v>45433.753113425999</v>
      </c>
      <c r="H798" s="56" t="s">
        <v>2514</v>
      </c>
      <c r="I798" s="48">
        <v>45433.753113425999</v>
      </c>
      <c r="J798" s="56" t="s">
        <v>2514</v>
      </c>
      <c r="K798" s="48">
        <v>45433.753113425999</v>
      </c>
      <c r="L798" s="100" t="s">
        <v>3039</v>
      </c>
      <c r="M798" s="55" t="s">
        <v>48</v>
      </c>
      <c r="N798" s="49" t="s">
        <v>379</v>
      </c>
      <c r="O798" s="49" t="s">
        <v>430</v>
      </c>
      <c r="P798" s="49" t="s">
        <v>647</v>
      </c>
      <c r="Q798" s="50" t="s">
        <v>391</v>
      </c>
      <c r="R798" s="57"/>
      <c r="S798" s="49" t="s">
        <v>68</v>
      </c>
      <c r="T798" s="49" t="s">
        <v>69</v>
      </c>
      <c r="U798" s="49" t="s">
        <v>70</v>
      </c>
      <c r="V798" s="49" t="s">
        <v>115</v>
      </c>
      <c r="W798" s="49"/>
      <c r="X798" s="54" t="s">
        <v>58</v>
      </c>
      <c r="Y798" s="49"/>
      <c r="Z798" s="49"/>
      <c r="AA798" s="54"/>
      <c r="AB798" s="54"/>
      <c r="AC798" s="55" t="s">
        <v>75</v>
      </c>
      <c r="AD798" s="55" t="s">
        <v>75</v>
      </c>
    </row>
    <row r="799" spans="1:30" s="58" customFormat="1" ht="57" hidden="1" customHeight="1" x14ac:dyDescent="0.25">
      <c r="A799" s="54">
        <f>+SUBTOTAL(3,$B$11:B799)</f>
        <v>0</v>
      </c>
      <c r="B799" s="55" t="s">
        <v>42</v>
      </c>
      <c r="C799" s="54" t="s">
        <v>43</v>
      </c>
      <c r="D799" s="54" t="s">
        <v>44</v>
      </c>
      <c r="E799" s="54" t="s">
        <v>45</v>
      </c>
      <c r="F799" s="56" t="s">
        <v>2515</v>
      </c>
      <c r="G799" s="48">
        <v>45450.396296295999</v>
      </c>
      <c r="H799" s="56" t="s">
        <v>2515</v>
      </c>
      <c r="I799" s="48">
        <v>45450.396296295999</v>
      </c>
      <c r="J799" s="56" t="s">
        <v>2515</v>
      </c>
      <c r="K799" s="48">
        <v>45450.396296295999</v>
      </c>
      <c r="L799" s="100" t="s">
        <v>3040</v>
      </c>
      <c r="M799" s="55" t="s">
        <v>48</v>
      </c>
      <c r="N799" s="49" t="s">
        <v>141</v>
      </c>
      <c r="O799" s="49" t="s">
        <v>554</v>
      </c>
      <c r="P799" s="49" t="s">
        <v>661</v>
      </c>
      <c r="Q799" s="50" t="s">
        <v>391</v>
      </c>
      <c r="R799" s="57"/>
      <c r="S799" s="49" t="s">
        <v>68</v>
      </c>
      <c r="T799" s="49" t="s">
        <v>137</v>
      </c>
      <c r="U799" s="49" t="s">
        <v>3282</v>
      </c>
      <c r="V799" s="49" t="s">
        <v>80</v>
      </c>
      <c r="W799" s="49" t="s">
        <v>81</v>
      </c>
      <c r="X799" s="54" t="s">
        <v>58</v>
      </c>
      <c r="Y799" s="49"/>
      <c r="Z799" s="49"/>
      <c r="AA799" s="54"/>
      <c r="AB799" s="54"/>
      <c r="AC799" s="55" t="s">
        <v>75</v>
      </c>
      <c r="AD799" s="55" t="s">
        <v>75</v>
      </c>
    </row>
    <row r="800" spans="1:30" s="58" customFormat="1" ht="57" hidden="1" customHeight="1" x14ac:dyDescent="0.25">
      <c r="A800" s="54">
        <f>+SUBTOTAL(3,$B$11:B800)</f>
        <v>0</v>
      </c>
      <c r="B800" s="55" t="s">
        <v>108</v>
      </c>
      <c r="C800" s="54" t="s">
        <v>43</v>
      </c>
      <c r="D800" s="54" t="s">
        <v>44</v>
      </c>
      <c r="E800" s="54" t="s">
        <v>45</v>
      </c>
      <c r="F800" s="56" t="s">
        <v>2516</v>
      </c>
      <c r="G800" s="48">
        <v>45451.420428240999</v>
      </c>
      <c r="H800" s="56" t="s">
        <v>2516</v>
      </c>
      <c r="I800" s="48">
        <v>45451.420428240999</v>
      </c>
      <c r="J800" s="56" t="s">
        <v>2516</v>
      </c>
      <c r="K800" s="48">
        <v>45451.420428240999</v>
      </c>
      <c r="L800" s="100" t="s">
        <v>3039</v>
      </c>
      <c r="M800" s="55" t="s">
        <v>48</v>
      </c>
      <c r="N800" s="49" t="s">
        <v>379</v>
      </c>
      <c r="O800" s="49" t="s">
        <v>430</v>
      </c>
      <c r="P800" s="49" t="s">
        <v>647</v>
      </c>
      <c r="Q800" s="50" t="s">
        <v>391</v>
      </c>
      <c r="R800" s="57"/>
      <c r="S800" s="49" t="s">
        <v>68</v>
      </c>
      <c r="T800" s="49" t="s">
        <v>69</v>
      </c>
      <c r="U800" s="49" t="s">
        <v>70</v>
      </c>
      <c r="V800" s="49" t="s">
        <v>71</v>
      </c>
      <c r="W800" s="49"/>
      <c r="X800" s="54" t="s">
        <v>58</v>
      </c>
      <c r="Y800" s="49"/>
      <c r="Z800" s="49"/>
      <c r="AA800" s="54"/>
      <c r="AB800" s="54"/>
      <c r="AC800" s="55" t="s">
        <v>82</v>
      </c>
      <c r="AD800" s="55" t="s">
        <v>82</v>
      </c>
    </row>
    <row r="801" spans="1:30" s="58" customFormat="1" ht="57" hidden="1" customHeight="1" x14ac:dyDescent="0.25">
      <c r="A801" s="54">
        <f>+SUBTOTAL(3,$B$11:B801)</f>
        <v>0</v>
      </c>
      <c r="B801" s="55" t="s">
        <v>108</v>
      </c>
      <c r="C801" s="54" t="s">
        <v>43</v>
      </c>
      <c r="D801" s="54" t="s">
        <v>44</v>
      </c>
      <c r="E801" s="54" t="s">
        <v>45</v>
      </c>
      <c r="F801" s="56" t="s">
        <v>2517</v>
      </c>
      <c r="G801" s="48">
        <v>45453.484432869998</v>
      </c>
      <c r="H801" s="56" t="s">
        <v>2517</v>
      </c>
      <c r="I801" s="48">
        <v>45453.484432869998</v>
      </c>
      <c r="J801" s="56" t="s">
        <v>2517</v>
      </c>
      <c r="K801" s="48">
        <v>45453.484432869998</v>
      </c>
      <c r="L801" s="100" t="s">
        <v>3041</v>
      </c>
      <c r="M801" s="55" t="s">
        <v>48</v>
      </c>
      <c r="N801" s="49" t="s">
        <v>379</v>
      </c>
      <c r="O801" s="49" t="s">
        <v>643</v>
      </c>
      <c r="P801" s="49" t="s">
        <v>3394</v>
      </c>
      <c r="Q801" s="50" t="s">
        <v>391</v>
      </c>
      <c r="R801" s="57"/>
      <c r="S801" s="49" t="s">
        <v>68</v>
      </c>
      <c r="T801" s="49" t="s">
        <v>69</v>
      </c>
      <c r="U801" s="49" t="s">
        <v>70</v>
      </c>
      <c r="V801" s="49" t="s">
        <v>71</v>
      </c>
      <c r="W801" s="49"/>
      <c r="X801" s="54" t="s">
        <v>58</v>
      </c>
      <c r="Y801" s="49"/>
      <c r="Z801" s="49"/>
      <c r="AA801" s="54"/>
      <c r="AB801" s="54"/>
      <c r="AC801" s="55" t="s">
        <v>75</v>
      </c>
      <c r="AD801" s="55" t="s">
        <v>75</v>
      </c>
    </row>
    <row r="802" spans="1:30" s="58" customFormat="1" ht="57" hidden="1" customHeight="1" x14ac:dyDescent="0.25">
      <c r="A802" s="54">
        <f>+SUBTOTAL(3,$B$11:B802)</f>
        <v>0</v>
      </c>
      <c r="B802" s="55" t="s">
        <v>42</v>
      </c>
      <c r="C802" s="54" t="s">
        <v>43</v>
      </c>
      <c r="D802" s="54" t="s">
        <v>44</v>
      </c>
      <c r="E802" s="54" t="s">
        <v>45</v>
      </c>
      <c r="F802" s="56" t="s">
        <v>2518</v>
      </c>
      <c r="G802" s="48">
        <v>45470.744618056</v>
      </c>
      <c r="H802" s="56" t="s">
        <v>2518</v>
      </c>
      <c r="I802" s="48">
        <v>45470.744618056</v>
      </c>
      <c r="J802" s="56" t="s">
        <v>2518</v>
      </c>
      <c r="K802" s="48">
        <v>45470.744618056</v>
      </c>
      <c r="L802" s="100" t="s">
        <v>3042</v>
      </c>
      <c r="M802" s="55" t="s">
        <v>48</v>
      </c>
      <c r="N802" s="49" t="s">
        <v>182</v>
      </c>
      <c r="O802" s="49" t="s">
        <v>1642</v>
      </c>
      <c r="P802" s="49" t="s">
        <v>3395</v>
      </c>
      <c r="Q802" s="50" t="s">
        <v>3530</v>
      </c>
      <c r="R802" s="57"/>
      <c r="S802" s="49" t="s">
        <v>68</v>
      </c>
      <c r="T802" s="49" t="s">
        <v>96</v>
      </c>
      <c r="U802" s="49" t="s">
        <v>97</v>
      </c>
      <c r="V802" s="49" t="s">
        <v>98</v>
      </c>
      <c r="W802" s="49"/>
      <c r="X802" s="54" t="s">
        <v>58</v>
      </c>
      <c r="Y802" s="49"/>
      <c r="Z802" s="49"/>
      <c r="AA802" s="54"/>
      <c r="AB802" s="54"/>
      <c r="AC802" s="55" t="s">
        <v>75</v>
      </c>
      <c r="AD802" s="55" t="s">
        <v>75</v>
      </c>
    </row>
    <row r="803" spans="1:30" s="58" customFormat="1" ht="57" hidden="1" customHeight="1" x14ac:dyDescent="0.25">
      <c r="A803" s="54">
        <f>+SUBTOTAL(3,$B$11:B803)</f>
        <v>0</v>
      </c>
      <c r="B803" s="55" t="s">
        <v>42</v>
      </c>
      <c r="C803" s="54" t="s">
        <v>43</v>
      </c>
      <c r="D803" s="54" t="s">
        <v>44</v>
      </c>
      <c r="E803" s="54" t="s">
        <v>45</v>
      </c>
      <c r="F803" s="56" t="s">
        <v>2519</v>
      </c>
      <c r="G803" s="48">
        <v>45447.505289351997</v>
      </c>
      <c r="H803" s="56" t="s">
        <v>2519</v>
      </c>
      <c r="I803" s="48">
        <v>45447.505289351997</v>
      </c>
      <c r="J803" s="56" t="s">
        <v>2519</v>
      </c>
      <c r="K803" s="48">
        <v>45447.505289351997</v>
      </c>
      <c r="L803" s="100" t="s">
        <v>3043</v>
      </c>
      <c r="M803" s="55" t="s">
        <v>48</v>
      </c>
      <c r="N803" s="49" t="s">
        <v>191</v>
      </c>
      <c r="O803" s="49" t="s">
        <v>332</v>
      </c>
      <c r="P803" s="49" t="s">
        <v>1320</v>
      </c>
      <c r="Q803" s="50" t="s">
        <v>3531</v>
      </c>
      <c r="R803" s="57"/>
      <c r="S803" s="49" t="s">
        <v>68</v>
      </c>
      <c r="T803" s="49" t="s">
        <v>96</v>
      </c>
      <c r="U803" s="49" t="s">
        <v>97</v>
      </c>
      <c r="V803" s="49" t="s">
        <v>98</v>
      </c>
      <c r="W803" s="49"/>
      <c r="X803" s="54" t="s">
        <v>58</v>
      </c>
      <c r="Y803" s="49"/>
      <c r="Z803" s="49"/>
      <c r="AA803" s="54"/>
      <c r="AB803" s="54"/>
      <c r="AC803" s="55" t="s">
        <v>117</v>
      </c>
      <c r="AD803" s="55" t="s">
        <v>117</v>
      </c>
    </row>
    <row r="804" spans="1:30" s="58" customFormat="1" ht="57" hidden="1" customHeight="1" x14ac:dyDescent="0.25">
      <c r="A804" s="54">
        <f>+SUBTOTAL(3,$B$11:B804)</f>
        <v>0</v>
      </c>
      <c r="B804" s="55" t="s">
        <v>42</v>
      </c>
      <c r="C804" s="54" t="s">
        <v>43</v>
      </c>
      <c r="D804" s="54" t="s">
        <v>44</v>
      </c>
      <c r="E804" s="54" t="s">
        <v>45</v>
      </c>
      <c r="F804" s="56" t="s">
        <v>2520</v>
      </c>
      <c r="G804" s="48">
        <v>45435.448761574</v>
      </c>
      <c r="H804" s="56" t="s">
        <v>2520</v>
      </c>
      <c r="I804" s="48">
        <v>45435.448761574</v>
      </c>
      <c r="J804" s="56" t="s">
        <v>2520</v>
      </c>
      <c r="K804" s="48">
        <v>45435.448761574</v>
      </c>
      <c r="L804" s="100" t="s">
        <v>3044</v>
      </c>
      <c r="M804" s="55" t="s">
        <v>48</v>
      </c>
      <c r="N804" s="49" t="s">
        <v>191</v>
      </c>
      <c r="O804" s="49" t="s">
        <v>344</v>
      </c>
      <c r="P804" s="49" t="s">
        <v>1331</v>
      </c>
      <c r="Q804" s="50" t="s">
        <v>1420</v>
      </c>
      <c r="R804" s="57"/>
      <c r="S804" s="49" t="s">
        <v>68</v>
      </c>
      <c r="T804" s="49" t="s">
        <v>156</v>
      </c>
      <c r="U804" s="49" t="s">
        <v>794</v>
      </c>
      <c r="V804" s="49" t="s">
        <v>80</v>
      </c>
      <c r="W804" s="49" t="s">
        <v>81</v>
      </c>
      <c r="X804" s="54" t="s">
        <v>58</v>
      </c>
      <c r="Y804" s="49"/>
      <c r="Z804" s="49"/>
      <c r="AA804" s="54"/>
      <c r="AB804" s="54"/>
      <c r="AC804" s="55" t="s">
        <v>117</v>
      </c>
      <c r="AD804" s="55" t="s">
        <v>117</v>
      </c>
    </row>
    <row r="805" spans="1:30" s="58" customFormat="1" ht="57" hidden="1" customHeight="1" x14ac:dyDescent="0.25">
      <c r="A805" s="54">
        <f>+SUBTOTAL(3,$B$11:B805)</f>
        <v>0</v>
      </c>
      <c r="B805" s="55" t="s">
        <v>42</v>
      </c>
      <c r="C805" s="54" t="s">
        <v>43</v>
      </c>
      <c r="D805" s="54" t="s">
        <v>44</v>
      </c>
      <c r="E805" s="54" t="s">
        <v>45</v>
      </c>
      <c r="F805" s="56" t="s">
        <v>2521</v>
      </c>
      <c r="G805" s="48">
        <v>45439.422060185003</v>
      </c>
      <c r="H805" s="56" t="s">
        <v>2521</v>
      </c>
      <c r="I805" s="48">
        <v>45439.422060185003</v>
      </c>
      <c r="J805" s="56" t="s">
        <v>2521</v>
      </c>
      <c r="K805" s="48">
        <v>45439.422060185003</v>
      </c>
      <c r="L805" s="100" t="s">
        <v>3045</v>
      </c>
      <c r="M805" s="55" t="s">
        <v>48</v>
      </c>
      <c r="N805" s="49" t="s">
        <v>191</v>
      </c>
      <c r="O805" s="49" t="s">
        <v>344</v>
      </c>
      <c r="P805" s="49" t="s">
        <v>2046</v>
      </c>
      <c r="Q805" s="50" t="s">
        <v>1420</v>
      </c>
      <c r="R805" s="57"/>
      <c r="S805" s="49" t="s">
        <v>68</v>
      </c>
      <c r="T805" s="49" t="s">
        <v>125</v>
      </c>
      <c r="U805" s="49" t="s">
        <v>224</v>
      </c>
      <c r="V805" s="49" t="s">
        <v>80</v>
      </c>
      <c r="W805" s="49" t="s">
        <v>81</v>
      </c>
      <c r="X805" s="54" t="s">
        <v>58</v>
      </c>
      <c r="Y805" s="49"/>
      <c r="Z805" s="49"/>
      <c r="AA805" s="54"/>
      <c r="AB805" s="54"/>
      <c r="AC805" s="55" t="s">
        <v>117</v>
      </c>
      <c r="AD805" s="55" t="s">
        <v>117</v>
      </c>
    </row>
    <row r="806" spans="1:30" s="58" customFormat="1" ht="57" hidden="1" customHeight="1" x14ac:dyDescent="0.25">
      <c r="A806" s="54">
        <f>+SUBTOTAL(3,$B$11:B806)</f>
        <v>0</v>
      </c>
      <c r="B806" s="55" t="s">
        <v>42</v>
      </c>
      <c r="C806" s="54" t="s">
        <v>43</v>
      </c>
      <c r="D806" s="54" t="s">
        <v>44</v>
      </c>
      <c r="E806" s="54" t="s">
        <v>45</v>
      </c>
      <c r="F806" s="56" t="s">
        <v>2522</v>
      </c>
      <c r="G806" s="48">
        <v>45401.676238426</v>
      </c>
      <c r="H806" s="56" t="s">
        <v>2522</v>
      </c>
      <c r="I806" s="48">
        <v>45401.676238426</v>
      </c>
      <c r="J806" s="56" t="s">
        <v>2522</v>
      </c>
      <c r="K806" s="48">
        <v>45401.676238426</v>
      </c>
      <c r="L806" s="100" t="s">
        <v>3046</v>
      </c>
      <c r="M806" s="55" t="s">
        <v>48</v>
      </c>
      <c r="N806" s="49" t="s">
        <v>197</v>
      </c>
      <c r="O806" s="49" t="s">
        <v>289</v>
      </c>
      <c r="P806" s="49" t="s">
        <v>3396</v>
      </c>
      <c r="Q806" s="50" t="s">
        <v>3532</v>
      </c>
      <c r="R806" s="57"/>
      <c r="S806" s="49" t="s">
        <v>68</v>
      </c>
      <c r="T806" s="49" t="s">
        <v>125</v>
      </c>
      <c r="U806" s="49" t="s">
        <v>126</v>
      </c>
      <c r="V806" s="49" t="s">
        <v>80</v>
      </c>
      <c r="W806" s="49" t="s">
        <v>81</v>
      </c>
      <c r="X806" s="54" t="s">
        <v>58</v>
      </c>
      <c r="Y806" s="49"/>
      <c r="Z806" s="49"/>
      <c r="AA806" s="54"/>
      <c r="AB806" s="54"/>
      <c r="AC806" s="55" t="s">
        <v>82</v>
      </c>
      <c r="AD806" s="55" t="s">
        <v>82</v>
      </c>
    </row>
    <row r="807" spans="1:30" s="58" customFormat="1" ht="57" hidden="1" customHeight="1" x14ac:dyDescent="0.25">
      <c r="A807" s="54">
        <f>+SUBTOTAL(3,$B$11:B807)</f>
        <v>0</v>
      </c>
      <c r="B807" s="55" t="s">
        <v>108</v>
      </c>
      <c r="C807" s="54" t="s">
        <v>43</v>
      </c>
      <c r="D807" s="54" t="s">
        <v>44</v>
      </c>
      <c r="E807" s="54" t="s">
        <v>45</v>
      </c>
      <c r="F807" s="56" t="s">
        <v>2825</v>
      </c>
      <c r="G807" s="48">
        <v>45467.744976852002</v>
      </c>
      <c r="H807" s="56" t="s">
        <v>2825</v>
      </c>
      <c r="I807" s="48">
        <v>45467.744976852002</v>
      </c>
      <c r="J807" s="56" t="s">
        <v>2825</v>
      </c>
      <c r="K807" s="48">
        <v>45467.744976852002</v>
      </c>
      <c r="L807" s="100" t="s">
        <v>3254</v>
      </c>
      <c r="M807" s="55" t="s">
        <v>48</v>
      </c>
      <c r="N807" s="49" t="s">
        <v>709</v>
      </c>
      <c r="O807" s="49" t="s">
        <v>2114</v>
      </c>
      <c r="P807" s="49" t="s">
        <v>3516</v>
      </c>
      <c r="Q807" s="50" t="s">
        <v>3533</v>
      </c>
      <c r="R807" s="57"/>
      <c r="S807" s="49" t="s">
        <v>68</v>
      </c>
      <c r="T807" s="49" t="s">
        <v>69</v>
      </c>
      <c r="U807" s="49" t="s">
        <v>327</v>
      </c>
      <c r="V807" s="49" t="s">
        <v>80</v>
      </c>
      <c r="W807" s="49" t="s">
        <v>81</v>
      </c>
      <c r="X807" s="54" t="s">
        <v>58</v>
      </c>
      <c r="Y807" s="49"/>
      <c r="Z807" s="49"/>
      <c r="AA807" s="54"/>
      <c r="AB807" s="54"/>
      <c r="AC807" s="55" t="s">
        <v>82</v>
      </c>
      <c r="AD807" s="55" t="s">
        <v>82</v>
      </c>
    </row>
    <row r="808" spans="1:30" s="58" customFormat="1" ht="57" hidden="1" customHeight="1" x14ac:dyDescent="0.25">
      <c r="A808" s="54">
        <f>+SUBTOTAL(3,$B$11:B808)</f>
        <v>0</v>
      </c>
      <c r="B808" s="55" t="s">
        <v>42</v>
      </c>
      <c r="C808" s="54" t="s">
        <v>43</v>
      </c>
      <c r="D808" s="54" t="s">
        <v>44</v>
      </c>
      <c r="E808" s="54" t="s">
        <v>45</v>
      </c>
      <c r="F808" s="56" t="s">
        <v>2523</v>
      </c>
      <c r="G808" s="48">
        <v>45457.696273148002</v>
      </c>
      <c r="H808" s="56" t="s">
        <v>2523</v>
      </c>
      <c r="I808" s="48">
        <v>45457.696273148002</v>
      </c>
      <c r="J808" s="56" t="s">
        <v>2523</v>
      </c>
      <c r="K808" s="48">
        <v>45457.696273148002</v>
      </c>
      <c r="L808" s="100" t="s">
        <v>3047</v>
      </c>
      <c r="M808" s="55" t="s">
        <v>48</v>
      </c>
      <c r="N808" s="49" t="s">
        <v>709</v>
      </c>
      <c r="O808" s="49" t="s">
        <v>2114</v>
      </c>
      <c r="P808" s="49" t="s">
        <v>3397</v>
      </c>
      <c r="Q808" s="50" t="s">
        <v>3533</v>
      </c>
      <c r="R808" s="57"/>
      <c r="S808" s="49" t="s">
        <v>68</v>
      </c>
      <c r="T808" s="49" t="s">
        <v>156</v>
      </c>
      <c r="U808" s="49" t="s">
        <v>794</v>
      </c>
      <c r="V808" s="49" t="s">
        <v>71</v>
      </c>
      <c r="W808" s="49"/>
      <c r="X808" s="54" t="s">
        <v>58</v>
      </c>
      <c r="Y808" s="49"/>
      <c r="Z808" s="49"/>
      <c r="AA808" s="54"/>
      <c r="AB808" s="54"/>
      <c r="AC808" s="55" t="s">
        <v>117</v>
      </c>
      <c r="AD808" s="55" t="s">
        <v>117</v>
      </c>
    </row>
    <row r="809" spans="1:30" s="58" customFormat="1" ht="57" hidden="1" customHeight="1" x14ac:dyDescent="0.25">
      <c r="A809" s="54">
        <f>+SUBTOTAL(3,$B$11:B809)</f>
        <v>0</v>
      </c>
      <c r="B809" s="55" t="s">
        <v>42</v>
      </c>
      <c r="C809" s="54" t="s">
        <v>43</v>
      </c>
      <c r="D809" s="54" t="s">
        <v>44</v>
      </c>
      <c r="E809" s="54" t="s">
        <v>45</v>
      </c>
      <c r="F809" s="56" t="s">
        <v>2524</v>
      </c>
      <c r="G809" s="48">
        <v>45412.432638888997</v>
      </c>
      <c r="H809" s="56" t="s">
        <v>2524</v>
      </c>
      <c r="I809" s="48">
        <v>45412.432638888997</v>
      </c>
      <c r="J809" s="56" t="s">
        <v>2524</v>
      </c>
      <c r="K809" s="48">
        <v>45412.432638888997</v>
      </c>
      <c r="L809" s="100" t="s">
        <v>3048</v>
      </c>
      <c r="M809" s="55" t="s">
        <v>48</v>
      </c>
      <c r="N809" s="49" t="s">
        <v>313</v>
      </c>
      <c r="O809" s="49" t="s">
        <v>464</v>
      </c>
      <c r="P809" s="49" t="s">
        <v>568</v>
      </c>
      <c r="Q809" s="50" t="s">
        <v>456</v>
      </c>
      <c r="R809" s="57"/>
      <c r="S809" s="49" t="s">
        <v>68</v>
      </c>
      <c r="T809" s="49" t="s">
        <v>156</v>
      </c>
      <c r="U809" s="49" t="s">
        <v>794</v>
      </c>
      <c r="V809" s="49" t="s">
        <v>80</v>
      </c>
      <c r="W809" s="49" t="s">
        <v>81</v>
      </c>
      <c r="X809" s="54" t="s">
        <v>58</v>
      </c>
      <c r="Y809" s="49"/>
      <c r="Z809" s="49"/>
      <c r="AA809" s="54"/>
      <c r="AB809" s="54"/>
      <c r="AC809" s="55" t="s">
        <v>82</v>
      </c>
      <c r="AD809" s="55" t="s">
        <v>82</v>
      </c>
    </row>
    <row r="810" spans="1:30" s="58" customFormat="1" ht="57" hidden="1" customHeight="1" x14ac:dyDescent="0.25">
      <c r="A810" s="54">
        <f>+SUBTOTAL(3,$B$11:B810)</f>
        <v>0</v>
      </c>
      <c r="B810" s="55" t="s">
        <v>42</v>
      </c>
      <c r="C810" s="54" t="s">
        <v>43</v>
      </c>
      <c r="D810" s="54" t="s">
        <v>44</v>
      </c>
      <c r="E810" s="54" t="s">
        <v>45</v>
      </c>
      <c r="F810" s="56" t="s">
        <v>2525</v>
      </c>
      <c r="G810" s="48">
        <v>45385.538599537002</v>
      </c>
      <c r="H810" s="56" t="s">
        <v>2525</v>
      </c>
      <c r="I810" s="48">
        <v>45385.538599537002</v>
      </c>
      <c r="J810" s="56" t="s">
        <v>2525</v>
      </c>
      <c r="K810" s="48">
        <v>45385.538599537002</v>
      </c>
      <c r="L810" s="100" t="s">
        <v>3049</v>
      </c>
      <c r="M810" s="55" t="s">
        <v>48</v>
      </c>
      <c r="N810" s="49" t="s">
        <v>313</v>
      </c>
      <c r="O810" s="49" t="s">
        <v>464</v>
      </c>
      <c r="P810" s="49" t="s">
        <v>3398</v>
      </c>
      <c r="Q810" s="50" t="s">
        <v>456</v>
      </c>
      <c r="R810" s="57"/>
      <c r="S810" s="49" t="s">
        <v>68</v>
      </c>
      <c r="T810" s="49" t="s">
        <v>125</v>
      </c>
      <c r="U810" s="49" t="s">
        <v>224</v>
      </c>
      <c r="V810" s="49" t="s">
        <v>80</v>
      </c>
      <c r="W810" s="49" t="s">
        <v>81</v>
      </c>
      <c r="X810" s="54" t="s">
        <v>58</v>
      </c>
      <c r="Y810" s="49"/>
      <c r="Z810" s="49"/>
      <c r="AA810" s="54"/>
      <c r="AB810" s="54"/>
      <c r="AC810" s="55" t="s">
        <v>82</v>
      </c>
      <c r="AD810" s="55" t="s">
        <v>82</v>
      </c>
    </row>
    <row r="811" spans="1:30" s="58" customFormat="1" ht="57" hidden="1" customHeight="1" x14ac:dyDescent="0.25">
      <c r="A811" s="54">
        <f>+SUBTOTAL(3,$B$11:B811)</f>
        <v>0</v>
      </c>
      <c r="B811" s="55" t="s">
        <v>42</v>
      </c>
      <c r="C811" s="54" t="s">
        <v>43</v>
      </c>
      <c r="D811" s="54" t="s">
        <v>44</v>
      </c>
      <c r="E811" s="54" t="s">
        <v>45</v>
      </c>
      <c r="F811" s="56" t="s">
        <v>2526</v>
      </c>
      <c r="G811" s="48">
        <v>45464.022986110998</v>
      </c>
      <c r="H811" s="56" t="s">
        <v>2526</v>
      </c>
      <c r="I811" s="48">
        <v>45464.022986110998</v>
      </c>
      <c r="J811" s="56" t="s">
        <v>2526</v>
      </c>
      <c r="K811" s="48">
        <v>45464.022986110998</v>
      </c>
      <c r="L811" s="100" t="s">
        <v>3050</v>
      </c>
      <c r="M811" s="55" t="s">
        <v>48</v>
      </c>
      <c r="N811" s="49" t="s">
        <v>313</v>
      </c>
      <c r="O811" s="49" t="s">
        <v>314</v>
      </c>
      <c r="P811" s="49" t="s">
        <v>3399</v>
      </c>
      <c r="Q811" s="50" t="s">
        <v>456</v>
      </c>
      <c r="R811" s="57"/>
      <c r="S811" s="49" t="s">
        <v>68</v>
      </c>
      <c r="T811" s="49" t="s">
        <v>296</v>
      </c>
      <c r="U811" s="49" t="s">
        <v>297</v>
      </c>
      <c r="V811" s="49" t="s">
        <v>80</v>
      </c>
      <c r="W811" s="49" t="s">
        <v>81</v>
      </c>
      <c r="X811" s="54" t="s">
        <v>58</v>
      </c>
      <c r="Y811" s="49"/>
      <c r="Z811" s="49"/>
      <c r="AA811" s="54"/>
      <c r="AB811" s="54"/>
      <c r="AC811" s="55" t="s">
        <v>117</v>
      </c>
      <c r="AD811" s="55" t="s">
        <v>117</v>
      </c>
    </row>
    <row r="812" spans="1:30" s="58" customFormat="1" ht="57" hidden="1" customHeight="1" x14ac:dyDescent="0.25">
      <c r="A812" s="54">
        <f>+SUBTOTAL(3,$B$11:B812)</f>
        <v>0</v>
      </c>
      <c r="B812" s="55" t="s">
        <v>42</v>
      </c>
      <c r="C812" s="54" t="s">
        <v>43</v>
      </c>
      <c r="D812" s="54" t="s">
        <v>44</v>
      </c>
      <c r="E812" s="54" t="s">
        <v>45</v>
      </c>
      <c r="F812" s="56" t="s">
        <v>2527</v>
      </c>
      <c r="G812" s="48">
        <v>45455.779930555997</v>
      </c>
      <c r="H812" s="56" t="s">
        <v>2527</v>
      </c>
      <c r="I812" s="48">
        <v>45455.779930555997</v>
      </c>
      <c r="J812" s="56" t="s">
        <v>2527</v>
      </c>
      <c r="K812" s="48">
        <v>45455.779930555997</v>
      </c>
      <c r="L812" s="100" t="s">
        <v>3048</v>
      </c>
      <c r="M812" s="55" t="s">
        <v>48</v>
      </c>
      <c r="N812" s="49" t="s">
        <v>313</v>
      </c>
      <c r="O812" s="49" t="s">
        <v>464</v>
      </c>
      <c r="P812" s="49" t="s">
        <v>568</v>
      </c>
      <c r="Q812" s="50" t="s">
        <v>456</v>
      </c>
      <c r="R812" s="57"/>
      <c r="S812" s="49" t="s">
        <v>68</v>
      </c>
      <c r="T812" s="49" t="s">
        <v>69</v>
      </c>
      <c r="U812" s="49" t="s">
        <v>327</v>
      </c>
      <c r="V812" s="49" t="s">
        <v>80</v>
      </c>
      <c r="W812" s="49" t="s">
        <v>81</v>
      </c>
      <c r="X812" s="54" t="s">
        <v>58</v>
      </c>
      <c r="Y812" s="49"/>
      <c r="Z812" s="49"/>
      <c r="AA812" s="54"/>
      <c r="AB812" s="54"/>
      <c r="AC812" s="55" t="s">
        <v>82</v>
      </c>
      <c r="AD812" s="55" t="s">
        <v>82</v>
      </c>
    </row>
    <row r="813" spans="1:30" s="58" customFormat="1" ht="57" hidden="1" customHeight="1" x14ac:dyDescent="0.25">
      <c r="A813" s="54">
        <f>+SUBTOTAL(3,$B$11:B813)</f>
        <v>0</v>
      </c>
      <c r="B813" s="55" t="s">
        <v>42</v>
      </c>
      <c r="C813" s="54" t="s">
        <v>43</v>
      </c>
      <c r="D813" s="54" t="s">
        <v>44</v>
      </c>
      <c r="E813" s="54" t="s">
        <v>45</v>
      </c>
      <c r="F813" s="56" t="s">
        <v>2528</v>
      </c>
      <c r="G813" s="48">
        <v>45401.434976851997</v>
      </c>
      <c r="H813" s="56" t="s">
        <v>2528</v>
      </c>
      <c r="I813" s="48">
        <v>45401.434976851997</v>
      </c>
      <c r="J813" s="56" t="s">
        <v>2528</v>
      </c>
      <c r="K813" s="48">
        <v>45401.434976851997</v>
      </c>
      <c r="L813" s="100" t="s">
        <v>3051</v>
      </c>
      <c r="M813" s="55" t="s">
        <v>48</v>
      </c>
      <c r="N813" s="49" t="s">
        <v>313</v>
      </c>
      <c r="O813" s="49" t="s">
        <v>464</v>
      </c>
      <c r="P813" s="49" t="s">
        <v>3400</v>
      </c>
      <c r="Q813" s="50" t="s">
        <v>456</v>
      </c>
      <c r="R813" s="57"/>
      <c r="S813" s="49" t="s">
        <v>68</v>
      </c>
      <c r="T813" s="49" t="s">
        <v>125</v>
      </c>
      <c r="U813" s="49" t="s">
        <v>349</v>
      </c>
      <c r="V813" s="49" t="s">
        <v>80</v>
      </c>
      <c r="W813" s="49" t="s">
        <v>81</v>
      </c>
      <c r="X813" s="54" t="s">
        <v>58</v>
      </c>
      <c r="Y813" s="49"/>
      <c r="Z813" s="49"/>
      <c r="AA813" s="54"/>
      <c r="AB813" s="54"/>
      <c r="AC813" s="55" t="s">
        <v>82</v>
      </c>
      <c r="AD813" s="55" t="s">
        <v>82</v>
      </c>
    </row>
    <row r="814" spans="1:30" s="58" customFormat="1" ht="57" hidden="1" customHeight="1" x14ac:dyDescent="0.25">
      <c r="A814" s="54">
        <f>+SUBTOTAL(3,$B$11:B814)</f>
        <v>0</v>
      </c>
      <c r="B814" s="55" t="s">
        <v>108</v>
      </c>
      <c r="C814" s="54" t="s">
        <v>43</v>
      </c>
      <c r="D814" s="54" t="s">
        <v>44</v>
      </c>
      <c r="E814" s="54" t="s">
        <v>45</v>
      </c>
      <c r="F814" s="56" t="s">
        <v>2529</v>
      </c>
      <c r="G814" s="48">
        <v>45412.558622684999</v>
      </c>
      <c r="H814" s="56" t="s">
        <v>2529</v>
      </c>
      <c r="I814" s="48">
        <v>45412.558622684999</v>
      </c>
      <c r="J814" s="56" t="s">
        <v>2529</v>
      </c>
      <c r="K814" s="48">
        <v>45412.558622684999</v>
      </c>
      <c r="L814" s="100" t="s">
        <v>3052</v>
      </c>
      <c r="M814" s="55" t="s">
        <v>48</v>
      </c>
      <c r="N814" s="49" t="s">
        <v>313</v>
      </c>
      <c r="O814" s="49" t="s">
        <v>482</v>
      </c>
      <c r="P814" s="49" t="s">
        <v>1365</v>
      </c>
      <c r="Q814" s="50" t="s">
        <v>456</v>
      </c>
      <c r="R814" s="57"/>
      <c r="S814" s="49" t="s">
        <v>68</v>
      </c>
      <c r="T814" s="49" t="s">
        <v>96</v>
      </c>
      <c r="U814" s="49" t="s">
        <v>440</v>
      </c>
      <c r="V814" s="49" t="s">
        <v>98</v>
      </c>
      <c r="W814" s="49"/>
      <c r="X814" s="54" t="s">
        <v>58</v>
      </c>
      <c r="Y814" s="49"/>
      <c r="Z814" s="49"/>
      <c r="AA814" s="54"/>
      <c r="AB814" s="54"/>
      <c r="AC814" s="55" t="s">
        <v>82</v>
      </c>
      <c r="AD814" s="55" t="s">
        <v>82</v>
      </c>
    </row>
    <row r="815" spans="1:30" s="58" customFormat="1" ht="57" hidden="1" customHeight="1" x14ac:dyDescent="0.25">
      <c r="A815" s="54">
        <f>+SUBTOTAL(3,$B$11:B815)</f>
        <v>0</v>
      </c>
      <c r="B815" s="55" t="s">
        <v>42</v>
      </c>
      <c r="C815" s="54" t="s">
        <v>43</v>
      </c>
      <c r="D815" s="54" t="s">
        <v>44</v>
      </c>
      <c r="E815" s="54" t="s">
        <v>45</v>
      </c>
      <c r="F815" s="56" t="s">
        <v>2530</v>
      </c>
      <c r="G815" s="48">
        <v>45422.938703704</v>
      </c>
      <c r="H815" s="56" t="s">
        <v>2530</v>
      </c>
      <c r="I815" s="48">
        <v>45422.938703704</v>
      </c>
      <c r="J815" s="56" t="s">
        <v>2530</v>
      </c>
      <c r="K815" s="48">
        <v>45422.938703704</v>
      </c>
      <c r="L815" s="100" t="s">
        <v>3052</v>
      </c>
      <c r="M815" s="55" t="s">
        <v>48</v>
      </c>
      <c r="N815" s="49" t="s">
        <v>313</v>
      </c>
      <c r="O815" s="49" t="s">
        <v>464</v>
      </c>
      <c r="P815" s="49" t="s">
        <v>3401</v>
      </c>
      <c r="Q815" s="50" t="s">
        <v>456</v>
      </c>
      <c r="R815" s="57"/>
      <c r="S815" s="49" t="s">
        <v>68</v>
      </c>
      <c r="T815" s="49" t="s">
        <v>96</v>
      </c>
      <c r="U815" s="49" t="s">
        <v>97</v>
      </c>
      <c r="V815" s="49" t="s">
        <v>4047</v>
      </c>
      <c r="W815" s="49"/>
      <c r="X815" s="54" t="s">
        <v>58</v>
      </c>
      <c r="Y815" s="49"/>
      <c r="Z815" s="49"/>
      <c r="AA815" s="54"/>
      <c r="AB815" s="54"/>
      <c r="AC815" s="55" t="s">
        <v>82</v>
      </c>
      <c r="AD815" s="55" t="s">
        <v>82</v>
      </c>
    </row>
    <row r="816" spans="1:30" s="58" customFormat="1" ht="57" hidden="1" customHeight="1" x14ac:dyDescent="0.25">
      <c r="A816" s="54">
        <f>+SUBTOTAL(3,$B$11:B816)</f>
        <v>0</v>
      </c>
      <c r="B816" s="55" t="s">
        <v>42</v>
      </c>
      <c r="C816" s="54" t="s">
        <v>43</v>
      </c>
      <c r="D816" s="54" t="s">
        <v>44</v>
      </c>
      <c r="E816" s="54" t="s">
        <v>45</v>
      </c>
      <c r="F816" s="56" t="s">
        <v>2830</v>
      </c>
      <c r="G816" s="48">
        <v>45470.613217593003</v>
      </c>
      <c r="H816" s="56" t="s">
        <v>2830</v>
      </c>
      <c r="I816" s="48">
        <v>45470.613217593003</v>
      </c>
      <c r="J816" s="56" t="s">
        <v>2830</v>
      </c>
      <c r="K816" s="48">
        <v>45470.613217593003</v>
      </c>
      <c r="L816" s="100" t="s">
        <v>2237</v>
      </c>
      <c r="M816" s="55" t="s">
        <v>48</v>
      </c>
      <c r="N816" s="49" t="s">
        <v>313</v>
      </c>
      <c r="O816" s="49" t="s">
        <v>464</v>
      </c>
      <c r="P816" s="49" t="s">
        <v>468</v>
      </c>
      <c r="Q816" s="50" t="s">
        <v>456</v>
      </c>
      <c r="R816" s="57"/>
      <c r="S816" s="49" t="s">
        <v>68</v>
      </c>
      <c r="T816" s="49" t="s">
        <v>125</v>
      </c>
      <c r="U816" s="49" t="s">
        <v>349</v>
      </c>
      <c r="V816" s="49" t="s">
        <v>80</v>
      </c>
      <c r="W816" s="49" t="s">
        <v>81</v>
      </c>
      <c r="X816" s="54" t="s">
        <v>58</v>
      </c>
      <c r="Y816" s="49"/>
      <c r="Z816" s="49"/>
      <c r="AA816" s="54"/>
      <c r="AB816" s="54"/>
      <c r="AC816" s="55" t="s">
        <v>82</v>
      </c>
      <c r="AD816" s="55" t="s">
        <v>82</v>
      </c>
    </row>
    <row r="817" spans="1:30" s="58" customFormat="1" ht="57" hidden="1" customHeight="1" x14ac:dyDescent="0.25">
      <c r="A817" s="54">
        <f>+SUBTOTAL(3,$B$11:B817)</f>
        <v>0</v>
      </c>
      <c r="B817" s="55" t="s">
        <v>108</v>
      </c>
      <c r="C817" s="54" t="s">
        <v>43</v>
      </c>
      <c r="D817" s="54" t="s">
        <v>44</v>
      </c>
      <c r="E817" s="54" t="s">
        <v>45</v>
      </c>
      <c r="F817" s="56" t="s">
        <v>2531</v>
      </c>
      <c r="G817" s="48">
        <v>45426.398356480997</v>
      </c>
      <c r="H817" s="56" t="s">
        <v>2531</v>
      </c>
      <c r="I817" s="48">
        <v>45426.398356480997</v>
      </c>
      <c r="J817" s="56" t="s">
        <v>2531</v>
      </c>
      <c r="K817" s="48">
        <v>45426.398356480997</v>
      </c>
      <c r="L817" s="100" t="s">
        <v>3048</v>
      </c>
      <c r="M817" s="55" t="s">
        <v>48</v>
      </c>
      <c r="N817" s="49" t="s">
        <v>313</v>
      </c>
      <c r="O817" s="49" t="s">
        <v>464</v>
      </c>
      <c r="P817" s="49" t="s">
        <v>568</v>
      </c>
      <c r="Q817" s="50" t="s">
        <v>456</v>
      </c>
      <c r="R817" s="57"/>
      <c r="S817" s="49" t="s">
        <v>68</v>
      </c>
      <c r="T817" s="49" t="s">
        <v>156</v>
      </c>
      <c r="U817" s="49" t="s">
        <v>794</v>
      </c>
      <c r="V817" s="49" t="s">
        <v>80</v>
      </c>
      <c r="W817" s="49" t="s">
        <v>81</v>
      </c>
      <c r="X817" s="54" t="s">
        <v>58</v>
      </c>
      <c r="Y817" s="49"/>
      <c r="Z817" s="49"/>
      <c r="AA817" s="54"/>
      <c r="AB817" s="54"/>
      <c r="AC817" s="55" t="s">
        <v>82</v>
      </c>
      <c r="AD817" s="55" t="s">
        <v>82</v>
      </c>
    </row>
    <row r="818" spans="1:30" s="58" customFormat="1" ht="57" hidden="1" customHeight="1" x14ac:dyDescent="0.25">
      <c r="A818" s="54">
        <f>+SUBTOTAL(3,$B$11:B818)</f>
        <v>0</v>
      </c>
      <c r="B818" s="55" t="s">
        <v>42</v>
      </c>
      <c r="C818" s="54" t="s">
        <v>43</v>
      </c>
      <c r="D818" s="54" t="s">
        <v>44</v>
      </c>
      <c r="E818" s="54" t="s">
        <v>45</v>
      </c>
      <c r="F818" s="56" t="s">
        <v>2532</v>
      </c>
      <c r="G818" s="48">
        <v>45390.449606481001</v>
      </c>
      <c r="H818" s="56" t="s">
        <v>2532</v>
      </c>
      <c r="I818" s="48">
        <v>45390.449606481001</v>
      </c>
      <c r="J818" s="56" t="s">
        <v>2532</v>
      </c>
      <c r="K818" s="48">
        <v>45390.449606481001</v>
      </c>
      <c r="L818" s="100" t="s">
        <v>1259</v>
      </c>
      <c r="M818" s="55" t="s">
        <v>111</v>
      </c>
      <c r="N818" s="49" t="s">
        <v>379</v>
      </c>
      <c r="O818" s="49" t="s">
        <v>1327</v>
      </c>
      <c r="P818" s="49" t="s">
        <v>1392</v>
      </c>
      <c r="Q818" s="50" t="s">
        <v>456</v>
      </c>
      <c r="R818" s="57"/>
      <c r="S818" s="49" t="s">
        <v>68</v>
      </c>
      <c r="T818" s="49" t="s">
        <v>150</v>
      </c>
      <c r="U818" s="49" t="s">
        <v>2153</v>
      </c>
      <c r="V818" s="49" t="s">
        <v>270</v>
      </c>
      <c r="W818" s="49"/>
      <c r="X818" s="54" t="s">
        <v>58</v>
      </c>
      <c r="Y818" s="49"/>
      <c r="Z818" s="49"/>
      <c r="AA818" s="54"/>
      <c r="AB818" s="54"/>
      <c r="AC818" s="55" t="s">
        <v>117</v>
      </c>
      <c r="AD818" s="55" t="s">
        <v>117</v>
      </c>
    </row>
    <row r="819" spans="1:30" s="58" customFormat="1" ht="57" hidden="1" customHeight="1" x14ac:dyDescent="0.25">
      <c r="A819" s="54">
        <f>+SUBTOTAL(3,$B$11:B819)</f>
        <v>0</v>
      </c>
      <c r="B819" s="55" t="s">
        <v>42</v>
      </c>
      <c r="C819" s="54" t="s">
        <v>43</v>
      </c>
      <c r="D819" s="54" t="s">
        <v>44</v>
      </c>
      <c r="E819" s="54" t="s">
        <v>45</v>
      </c>
      <c r="F819" s="56" t="s">
        <v>2533</v>
      </c>
      <c r="G819" s="48">
        <v>45412.508368055998</v>
      </c>
      <c r="H819" s="56" t="s">
        <v>2533</v>
      </c>
      <c r="I819" s="48">
        <v>45412.508368055998</v>
      </c>
      <c r="J819" s="56" t="s">
        <v>2533</v>
      </c>
      <c r="K819" s="48">
        <v>45412.508368055998</v>
      </c>
      <c r="L819" s="100" t="s">
        <v>3052</v>
      </c>
      <c r="M819" s="55" t="s">
        <v>48</v>
      </c>
      <c r="N819" s="49" t="s">
        <v>313</v>
      </c>
      <c r="O819" s="49" t="s">
        <v>482</v>
      </c>
      <c r="P819" s="49" t="s">
        <v>1365</v>
      </c>
      <c r="Q819" s="50" t="s">
        <v>456</v>
      </c>
      <c r="R819" s="57"/>
      <c r="S819" s="49" t="s">
        <v>68</v>
      </c>
      <c r="T819" s="49" t="s">
        <v>69</v>
      </c>
      <c r="U819" s="49" t="s">
        <v>79</v>
      </c>
      <c r="V819" s="49" t="s">
        <v>98</v>
      </c>
      <c r="W819" s="49"/>
      <c r="X819" s="54" t="s">
        <v>58</v>
      </c>
      <c r="Y819" s="49"/>
      <c r="Z819" s="49"/>
      <c r="AA819" s="54"/>
      <c r="AB819" s="54"/>
      <c r="AC819" s="55" t="s">
        <v>82</v>
      </c>
      <c r="AD819" s="55" t="s">
        <v>82</v>
      </c>
    </row>
    <row r="820" spans="1:30" s="58" customFormat="1" ht="57" hidden="1" customHeight="1" x14ac:dyDescent="0.25">
      <c r="A820" s="54">
        <f>+SUBTOTAL(3,$B$11:B820)</f>
        <v>0</v>
      </c>
      <c r="B820" s="55" t="s">
        <v>42</v>
      </c>
      <c r="C820" s="54" t="s">
        <v>43</v>
      </c>
      <c r="D820" s="54" t="s">
        <v>44</v>
      </c>
      <c r="E820" s="54" t="s">
        <v>45</v>
      </c>
      <c r="F820" s="56" t="s">
        <v>2534</v>
      </c>
      <c r="G820" s="48">
        <v>45387.531018519003</v>
      </c>
      <c r="H820" s="56" t="s">
        <v>2534</v>
      </c>
      <c r="I820" s="48">
        <v>45387.531018519003</v>
      </c>
      <c r="J820" s="56" t="s">
        <v>2534</v>
      </c>
      <c r="K820" s="48">
        <v>45387.531018519003</v>
      </c>
      <c r="L820" s="100" t="s">
        <v>3053</v>
      </c>
      <c r="M820" s="55" t="s">
        <v>48</v>
      </c>
      <c r="N820" s="49" t="s">
        <v>313</v>
      </c>
      <c r="O820" s="49" t="s">
        <v>482</v>
      </c>
      <c r="P820" s="49" t="s">
        <v>223</v>
      </c>
      <c r="Q820" s="50" t="s">
        <v>456</v>
      </c>
      <c r="R820" s="57"/>
      <c r="S820" s="49" t="s">
        <v>68</v>
      </c>
      <c r="T820" s="49" t="s">
        <v>69</v>
      </c>
      <c r="U820" s="49" t="s">
        <v>70</v>
      </c>
      <c r="V820" s="49" t="s">
        <v>1452</v>
      </c>
      <c r="W820" s="49"/>
      <c r="X820" s="54" t="s">
        <v>58</v>
      </c>
      <c r="Y820" s="49"/>
      <c r="Z820" s="49"/>
      <c r="AA820" s="54"/>
      <c r="AB820" s="54"/>
      <c r="AC820" s="55" t="s">
        <v>117</v>
      </c>
      <c r="AD820" s="55" t="s">
        <v>117</v>
      </c>
    </row>
    <row r="821" spans="1:30" s="58" customFormat="1" ht="57" hidden="1" customHeight="1" x14ac:dyDescent="0.25">
      <c r="A821" s="54">
        <f>+SUBTOTAL(3,$B$11:B821)</f>
        <v>0</v>
      </c>
      <c r="B821" s="55" t="s">
        <v>42</v>
      </c>
      <c r="C821" s="54" t="s">
        <v>43</v>
      </c>
      <c r="D821" s="54" t="s">
        <v>44</v>
      </c>
      <c r="E821" s="54" t="s">
        <v>45</v>
      </c>
      <c r="F821" s="56" t="s">
        <v>2535</v>
      </c>
      <c r="G821" s="48">
        <v>45437.044583333001</v>
      </c>
      <c r="H821" s="56" t="s">
        <v>2535</v>
      </c>
      <c r="I821" s="48">
        <v>45437.044583333001</v>
      </c>
      <c r="J821" s="56" t="s">
        <v>2535</v>
      </c>
      <c r="K821" s="48">
        <v>45437.044583333001</v>
      </c>
      <c r="L821" s="100" t="s">
        <v>3054</v>
      </c>
      <c r="M821" s="55" t="s">
        <v>48</v>
      </c>
      <c r="N821" s="49" t="s">
        <v>313</v>
      </c>
      <c r="O821" s="49" t="s">
        <v>314</v>
      </c>
      <c r="P821" s="49" t="s">
        <v>3402</v>
      </c>
      <c r="Q821" s="50" t="s">
        <v>456</v>
      </c>
      <c r="R821" s="57"/>
      <c r="S821" s="49" t="s">
        <v>68</v>
      </c>
      <c r="T821" s="49" t="s">
        <v>296</v>
      </c>
      <c r="U821" s="49" t="s">
        <v>457</v>
      </c>
      <c r="V821" s="49" t="s">
        <v>2305</v>
      </c>
      <c r="W821" s="49" t="s">
        <v>81</v>
      </c>
      <c r="X821" s="54" t="s">
        <v>58</v>
      </c>
      <c r="Y821" s="49"/>
      <c r="Z821" s="49"/>
      <c r="AA821" s="54"/>
      <c r="AB821" s="54"/>
      <c r="AC821" s="55" t="s">
        <v>117</v>
      </c>
      <c r="AD821" s="55" t="s">
        <v>117</v>
      </c>
    </row>
    <row r="822" spans="1:30" s="58" customFormat="1" ht="57" hidden="1" customHeight="1" x14ac:dyDescent="0.25">
      <c r="A822" s="54">
        <f>+SUBTOTAL(3,$B$11:B822)</f>
        <v>0</v>
      </c>
      <c r="B822" s="55" t="s">
        <v>108</v>
      </c>
      <c r="C822" s="54" t="s">
        <v>43</v>
      </c>
      <c r="D822" s="54" t="s">
        <v>44</v>
      </c>
      <c r="E822" s="54" t="s">
        <v>45</v>
      </c>
      <c r="F822" s="56" t="s">
        <v>2536</v>
      </c>
      <c r="G822" s="48">
        <v>45440.639074074003</v>
      </c>
      <c r="H822" s="56" t="s">
        <v>2536</v>
      </c>
      <c r="I822" s="48">
        <v>45440.639074074003</v>
      </c>
      <c r="J822" s="56" t="s">
        <v>2536</v>
      </c>
      <c r="K822" s="48">
        <v>45440.639074074003</v>
      </c>
      <c r="L822" s="100" t="s">
        <v>3048</v>
      </c>
      <c r="M822" s="55" t="s">
        <v>48</v>
      </c>
      <c r="N822" s="49" t="s">
        <v>313</v>
      </c>
      <c r="O822" s="49" t="s">
        <v>464</v>
      </c>
      <c r="P822" s="49" t="s">
        <v>568</v>
      </c>
      <c r="Q822" s="50" t="s">
        <v>456</v>
      </c>
      <c r="R822" s="57"/>
      <c r="S822" s="49" t="s">
        <v>68</v>
      </c>
      <c r="T822" s="49" t="s">
        <v>156</v>
      </c>
      <c r="U822" s="49" t="s">
        <v>794</v>
      </c>
      <c r="V822" s="49" t="s">
        <v>80</v>
      </c>
      <c r="W822" s="49" t="s">
        <v>81</v>
      </c>
      <c r="X822" s="54" t="s">
        <v>58</v>
      </c>
      <c r="Y822" s="49"/>
      <c r="Z822" s="49"/>
      <c r="AA822" s="54"/>
      <c r="AB822" s="54"/>
      <c r="AC822" s="55" t="s">
        <v>61</v>
      </c>
      <c r="AD822" s="55" t="s">
        <v>61</v>
      </c>
    </row>
    <row r="823" spans="1:30" s="58" customFormat="1" ht="57" hidden="1" customHeight="1" x14ac:dyDescent="0.25">
      <c r="A823" s="54">
        <f>+SUBTOTAL(3,$B$11:B823)</f>
        <v>0</v>
      </c>
      <c r="B823" s="55" t="s">
        <v>42</v>
      </c>
      <c r="C823" s="54" t="s">
        <v>43</v>
      </c>
      <c r="D823" s="54" t="s">
        <v>44</v>
      </c>
      <c r="E823" s="54" t="s">
        <v>45</v>
      </c>
      <c r="F823" s="56" t="s">
        <v>2537</v>
      </c>
      <c r="G823" s="48">
        <v>45386.783564814999</v>
      </c>
      <c r="H823" s="56" t="s">
        <v>2537</v>
      </c>
      <c r="I823" s="48">
        <v>45386.783564814999</v>
      </c>
      <c r="J823" s="56" t="s">
        <v>2537</v>
      </c>
      <c r="K823" s="48">
        <v>45386.783564814999</v>
      </c>
      <c r="L823" s="100" t="s">
        <v>3055</v>
      </c>
      <c r="M823" s="55" t="s">
        <v>48</v>
      </c>
      <c r="N823" s="49" t="s">
        <v>313</v>
      </c>
      <c r="O823" s="49" t="s">
        <v>1344</v>
      </c>
      <c r="P823" s="49" t="s">
        <v>3403</v>
      </c>
      <c r="Q823" s="50" t="s">
        <v>456</v>
      </c>
      <c r="R823" s="57"/>
      <c r="S823" s="49" t="s">
        <v>68</v>
      </c>
      <c r="T823" s="49" t="s">
        <v>69</v>
      </c>
      <c r="U823" s="49" t="s">
        <v>79</v>
      </c>
      <c r="V823" s="49" t="s">
        <v>1452</v>
      </c>
      <c r="W823" s="49"/>
      <c r="X823" s="54" t="s">
        <v>58</v>
      </c>
      <c r="Y823" s="49"/>
      <c r="Z823" s="49"/>
      <c r="AA823" s="54"/>
      <c r="AB823" s="54"/>
      <c r="AC823" s="55" t="s">
        <v>82</v>
      </c>
      <c r="AD823" s="55" t="s">
        <v>82</v>
      </c>
    </row>
    <row r="824" spans="1:30" s="58" customFormat="1" ht="57" hidden="1" customHeight="1" x14ac:dyDescent="0.25">
      <c r="A824" s="54">
        <f>+SUBTOTAL(3,$B$11:B824)</f>
        <v>0</v>
      </c>
      <c r="B824" s="55" t="s">
        <v>42</v>
      </c>
      <c r="C824" s="54" t="s">
        <v>43</v>
      </c>
      <c r="D824" s="54" t="s">
        <v>44</v>
      </c>
      <c r="E824" s="54" t="s">
        <v>45</v>
      </c>
      <c r="F824" s="56" t="s">
        <v>2538</v>
      </c>
      <c r="G824" s="48">
        <v>45391.494548611001</v>
      </c>
      <c r="H824" s="56" t="s">
        <v>2538</v>
      </c>
      <c r="I824" s="48">
        <v>45391.494548611001</v>
      </c>
      <c r="J824" s="56" t="s">
        <v>2538</v>
      </c>
      <c r="K824" s="48">
        <v>45391.494548611001</v>
      </c>
      <c r="L824" s="100" t="s">
        <v>3056</v>
      </c>
      <c r="M824" s="55" t="s">
        <v>48</v>
      </c>
      <c r="N824" s="49" t="s">
        <v>313</v>
      </c>
      <c r="O824" s="49" t="s">
        <v>464</v>
      </c>
      <c r="P824" s="49" t="s">
        <v>495</v>
      </c>
      <c r="Q824" s="50" t="s">
        <v>456</v>
      </c>
      <c r="R824" s="57"/>
      <c r="S824" s="49" t="s">
        <v>68</v>
      </c>
      <c r="T824" s="49" t="s">
        <v>125</v>
      </c>
      <c r="U824" s="49" t="s">
        <v>224</v>
      </c>
      <c r="V824" s="49" t="s">
        <v>80</v>
      </c>
      <c r="W824" s="49" t="s">
        <v>81</v>
      </c>
      <c r="X824" s="54" t="s">
        <v>58</v>
      </c>
      <c r="Y824" s="49"/>
      <c r="Z824" s="49"/>
      <c r="AA824" s="54"/>
      <c r="AB824" s="54"/>
      <c r="AC824" s="55" t="s">
        <v>82</v>
      </c>
      <c r="AD824" s="55" t="s">
        <v>82</v>
      </c>
    </row>
    <row r="825" spans="1:30" s="58" customFormat="1" ht="57" hidden="1" customHeight="1" x14ac:dyDescent="0.25">
      <c r="A825" s="54">
        <f>+SUBTOTAL(3,$B$11:B825)</f>
        <v>0</v>
      </c>
      <c r="B825" s="55" t="s">
        <v>42</v>
      </c>
      <c r="C825" s="54" t="s">
        <v>43</v>
      </c>
      <c r="D825" s="54" t="s">
        <v>44</v>
      </c>
      <c r="E825" s="54" t="s">
        <v>45</v>
      </c>
      <c r="F825" s="56" t="s">
        <v>2549</v>
      </c>
      <c r="G825" s="48">
        <v>45465.573101852002</v>
      </c>
      <c r="H825" s="56" t="s">
        <v>2549</v>
      </c>
      <c r="I825" s="48">
        <v>45465.573101852002</v>
      </c>
      <c r="J825" s="56" t="s">
        <v>2549</v>
      </c>
      <c r="K825" s="48">
        <v>45465.573101852002</v>
      </c>
      <c r="L825" s="100" t="s">
        <v>3064</v>
      </c>
      <c r="M825" s="55" t="s">
        <v>48</v>
      </c>
      <c r="N825" s="49" t="s">
        <v>313</v>
      </c>
      <c r="O825" s="49" t="s">
        <v>314</v>
      </c>
      <c r="P825" s="49" t="s">
        <v>1318</v>
      </c>
      <c r="Q825" s="50" t="s">
        <v>456</v>
      </c>
      <c r="R825" s="57"/>
      <c r="S825" s="49" t="s">
        <v>68</v>
      </c>
      <c r="T825" s="49" t="s">
        <v>296</v>
      </c>
      <c r="U825" s="49" t="s">
        <v>457</v>
      </c>
      <c r="V825" s="49" t="s">
        <v>80</v>
      </c>
      <c r="W825" s="49" t="s">
        <v>81</v>
      </c>
      <c r="X825" s="54" t="s">
        <v>58</v>
      </c>
      <c r="Y825" s="49"/>
      <c r="Z825" s="49"/>
      <c r="AA825" s="54"/>
      <c r="AB825" s="54"/>
      <c r="AC825" s="55" t="s">
        <v>117</v>
      </c>
      <c r="AD825" s="55" t="s">
        <v>117</v>
      </c>
    </row>
    <row r="826" spans="1:30" s="58" customFormat="1" ht="57" hidden="1" customHeight="1" x14ac:dyDescent="0.25">
      <c r="A826" s="54">
        <f>+SUBTOTAL(3,$B$11:B826)</f>
        <v>0</v>
      </c>
      <c r="B826" s="55" t="s">
        <v>42</v>
      </c>
      <c r="C826" s="54" t="s">
        <v>43</v>
      </c>
      <c r="D826" s="54" t="s">
        <v>44</v>
      </c>
      <c r="E826" s="54" t="s">
        <v>45</v>
      </c>
      <c r="F826" s="56" t="s">
        <v>2539</v>
      </c>
      <c r="G826" s="48">
        <v>45390.449097222001</v>
      </c>
      <c r="H826" s="56" t="s">
        <v>2539</v>
      </c>
      <c r="I826" s="48">
        <v>45390.449097222001</v>
      </c>
      <c r="J826" s="56" t="s">
        <v>2539</v>
      </c>
      <c r="K826" s="48">
        <v>45390.449097222001</v>
      </c>
      <c r="L826" s="100" t="s">
        <v>1259</v>
      </c>
      <c r="M826" s="55" t="s">
        <v>111</v>
      </c>
      <c r="N826" s="49" t="s">
        <v>379</v>
      </c>
      <c r="O826" s="49" t="s">
        <v>1327</v>
      </c>
      <c r="P826" s="49" t="s">
        <v>1392</v>
      </c>
      <c r="Q826" s="50" t="s">
        <v>456</v>
      </c>
      <c r="R826" s="57"/>
      <c r="S826" s="49" t="s">
        <v>68</v>
      </c>
      <c r="T826" s="49" t="s">
        <v>150</v>
      </c>
      <c r="U826" s="49" t="s">
        <v>2153</v>
      </c>
      <c r="V826" s="49" t="s">
        <v>270</v>
      </c>
      <c r="W826" s="49"/>
      <c r="X826" s="54" t="s">
        <v>58</v>
      </c>
      <c r="Y826" s="49"/>
      <c r="Z826" s="49"/>
      <c r="AA826" s="54"/>
      <c r="AB826" s="54"/>
      <c r="AC826" s="55" t="s">
        <v>117</v>
      </c>
      <c r="AD826" s="55" t="s">
        <v>117</v>
      </c>
    </row>
    <row r="827" spans="1:30" s="58" customFormat="1" ht="57" hidden="1" customHeight="1" x14ac:dyDescent="0.25">
      <c r="A827" s="54">
        <f>+SUBTOTAL(3,$B$11:B827)</f>
        <v>0</v>
      </c>
      <c r="B827" s="55" t="s">
        <v>108</v>
      </c>
      <c r="C827" s="54" t="s">
        <v>43</v>
      </c>
      <c r="D827" s="54" t="s">
        <v>44</v>
      </c>
      <c r="E827" s="54" t="s">
        <v>45</v>
      </c>
      <c r="F827" s="56" t="s">
        <v>2540</v>
      </c>
      <c r="G827" s="48">
        <v>45387.397962962998</v>
      </c>
      <c r="H827" s="56" t="s">
        <v>2540</v>
      </c>
      <c r="I827" s="48">
        <v>45387.397962962998</v>
      </c>
      <c r="J827" s="56" t="s">
        <v>2540</v>
      </c>
      <c r="K827" s="48">
        <v>45387.397962962998</v>
      </c>
      <c r="L827" s="100" t="s">
        <v>2237</v>
      </c>
      <c r="M827" s="55" t="s">
        <v>48</v>
      </c>
      <c r="N827" s="49" t="s">
        <v>313</v>
      </c>
      <c r="O827" s="49" t="s">
        <v>464</v>
      </c>
      <c r="P827" s="49" t="s">
        <v>468</v>
      </c>
      <c r="Q827" s="50" t="s">
        <v>456</v>
      </c>
      <c r="R827" s="57"/>
      <c r="S827" s="49" t="s">
        <v>68</v>
      </c>
      <c r="T827" s="49" t="s">
        <v>296</v>
      </c>
      <c r="U827" s="49" t="s">
        <v>457</v>
      </c>
      <c r="V827" s="49" t="s">
        <v>80</v>
      </c>
      <c r="W827" s="49" t="s">
        <v>81</v>
      </c>
      <c r="X827" s="54" t="s">
        <v>58</v>
      </c>
      <c r="Y827" s="49"/>
      <c r="Z827" s="49"/>
      <c r="AA827" s="54"/>
      <c r="AB827" s="54"/>
      <c r="AC827" s="55" t="s">
        <v>117</v>
      </c>
      <c r="AD827" s="55" t="s">
        <v>117</v>
      </c>
    </row>
    <row r="828" spans="1:30" s="58" customFormat="1" ht="57" hidden="1" customHeight="1" x14ac:dyDescent="0.25">
      <c r="A828" s="54">
        <f>+SUBTOTAL(3,$B$11:B828)</f>
        <v>0</v>
      </c>
      <c r="B828" s="55" t="s">
        <v>42</v>
      </c>
      <c r="C828" s="54" t="s">
        <v>43</v>
      </c>
      <c r="D828" s="54" t="s">
        <v>44</v>
      </c>
      <c r="E828" s="54" t="s">
        <v>45</v>
      </c>
      <c r="F828" s="56" t="s">
        <v>2541</v>
      </c>
      <c r="G828" s="48">
        <v>45419.659861111002</v>
      </c>
      <c r="H828" s="56" t="s">
        <v>2541</v>
      </c>
      <c r="I828" s="48">
        <v>45419.659861111002</v>
      </c>
      <c r="J828" s="56" t="s">
        <v>2541</v>
      </c>
      <c r="K828" s="48">
        <v>45419.659861111002</v>
      </c>
      <c r="L828" s="100" t="s">
        <v>3057</v>
      </c>
      <c r="M828" s="55" t="s">
        <v>48</v>
      </c>
      <c r="N828" s="49" t="s">
        <v>313</v>
      </c>
      <c r="O828" s="49" t="s">
        <v>464</v>
      </c>
      <c r="P828" s="49" t="s">
        <v>468</v>
      </c>
      <c r="Q828" s="50" t="s">
        <v>456</v>
      </c>
      <c r="R828" s="57"/>
      <c r="S828" s="49" t="s">
        <v>68</v>
      </c>
      <c r="T828" s="49" t="s">
        <v>156</v>
      </c>
      <c r="U828" s="49" t="s">
        <v>157</v>
      </c>
      <c r="V828" s="49" t="s">
        <v>147</v>
      </c>
      <c r="W828" s="49"/>
      <c r="X828" s="54" t="s">
        <v>58</v>
      </c>
      <c r="Y828" s="49"/>
      <c r="Z828" s="49"/>
      <c r="AA828" s="54"/>
      <c r="AB828" s="54"/>
      <c r="AC828" s="55" t="s">
        <v>82</v>
      </c>
      <c r="AD828" s="55" t="s">
        <v>82</v>
      </c>
    </row>
    <row r="829" spans="1:30" s="58" customFormat="1" ht="57" hidden="1" customHeight="1" x14ac:dyDescent="0.25">
      <c r="A829" s="54">
        <f>+SUBTOTAL(3,$B$11:B829)</f>
        <v>0</v>
      </c>
      <c r="B829" s="55" t="s">
        <v>42</v>
      </c>
      <c r="C829" s="54" t="s">
        <v>43</v>
      </c>
      <c r="D829" s="54" t="s">
        <v>44</v>
      </c>
      <c r="E829" s="54" t="s">
        <v>45</v>
      </c>
      <c r="F829" s="56" t="s">
        <v>2542</v>
      </c>
      <c r="G829" s="48">
        <v>45384.978483796003</v>
      </c>
      <c r="H829" s="56" t="s">
        <v>2542</v>
      </c>
      <c r="I829" s="48">
        <v>45384.978483796003</v>
      </c>
      <c r="J829" s="56" t="s">
        <v>2542</v>
      </c>
      <c r="K829" s="48">
        <v>45384.978483796003</v>
      </c>
      <c r="L829" s="100" t="s">
        <v>2238</v>
      </c>
      <c r="M829" s="55" t="s">
        <v>48</v>
      </c>
      <c r="N829" s="49" t="s">
        <v>313</v>
      </c>
      <c r="O829" s="49" t="s">
        <v>485</v>
      </c>
      <c r="P829" s="49" t="s">
        <v>2086</v>
      </c>
      <c r="Q829" s="50" t="s">
        <v>456</v>
      </c>
      <c r="R829" s="57"/>
      <c r="S829" s="49" t="s">
        <v>68</v>
      </c>
      <c r="T829" s="49" t="s">
        <v>69</v>
      </c>
      <c r="U829" s="49" t="s">
        <v>70</v>
      </c>
      <c r="V829" s="49" t="s">
        <v>229</v>
      </c>
      <c r="W829" s="49"/>
      <c r="X829" s="54" t="s">
        <v>58</v>
      </c>
      <c r="Y829" s="49"/>
      <c r="Z829" s="49"/>
      <c r="AA829" s="54"/>
      <c r="AB829" s="54"/>
      <c r="AC829" s="55" t="s">
        <v>117</v>
      </c>
      <c r="AD829" s="55" t="s">
        <v>117</v>
      </c>
    </row>
    <row r="830" spans="1:30" s="58" customFormat="1" ht="57" hidden="1" customHeight="1" x14ac:dyDescent="0.25">
      <c r="A830" s="54">
        <f>+SUBTOTAL(3,$B$11:B830)</f>
        <v>0</v>
      </c>
      <c r="B830" s="55" t="s">
        <v>42</v>
      </c>
      <c r="C830" s="54" t="s">
        <v>43</v>
      </c>
      <c r="D830" s="54" t="s">
        <v>44</v>
      </c>
      <c r="E830" s="54" t="s">
        <v>45</v>
      </c>
      <c r="F830" s="56" t="s">
        <v>2543</v>
      </c>
      <c r="G830" s="48">
        <v>45383.516527778003</v>
      </c>
      <c r="H830" s="56" t="s">
        <v>2543</v>
      </c>
      <c r="I830" s="48">
        <v>45383.516527778003</v>
      </c>
      <c r="J830" s="56" t="s">
        <v>2543</v>
      </c>
      <c r="K830" s="48">
        <v>45383.516527778003</v>
      </c>
      <c r="L830" s="100" t="s">
        <v>3058</v>
      </c>
      <c r="M830" s="55" t="s">
        <v>48</v>
      </c>
      <c r="N830" s="49" t="s">
        <v>313</v>
      </c>
      <c r="O830" s="49" t="s">
        <v>482</v>
      </c>
      <c r="P830" s="49" t="s">
        <v>234</v>
      </c>
      <c r="Q830" s="50" t="s">
        <v>456</v>
      </c>
      <c r="R830" s="57"/>
      <c r="S830" s="49" t="s">
        <v>68</v>
      </c>
      <c r="T830" s="49" t="s">
        <v>69</v>
      </c>
      <c r="U830" s="49" t="s">
        <v>327</v>
      </c>
      <c r="V830" s="49" t="s">
        <v>80</v>
      </c>
      <c r="W830" s="49" t="s">
        <v>81</v>
      </c>
      <c r="X830" s="54" t="s">
        <v>58</v>
      </c>
      <c r="Y830" s="49"/>
      <c r="Z830" s="49"/>
      <c r="AA830" s="54"/>
      <c r="AB830" s="54"/>
      <c r="AC830" s="55" t="s">
        <v>82</v>
      </c>
      <c r="AD830" s="55" t="s">
        <v>82</v>
      </c>
    </row>
    <row r="831" spans="1:30" s="58" customFormat="1" ht="57" hidden="1" customHeight="1" x14ac:dyDescent="0.25">
      <c r="A831" s="54">
        <f>+SUBTOTAL(3,$B$11:B831)</f>
        <v>0</v>
      </c>
      <c r="B831" s="55" t="s">
        <v>42</v>
      </c>
      <c r="C831" s="54" t="s">
        <v>43</v>
      </c>
      <c r="D831" s="54" t="s">
        <v>44</v>
      </c>
      <c r="E831" s="54" t="s">
        <v>45</v>
      </c>
      <c r="F831" s="56" t="s">
        <v>2544</v>
      </c>
      <c r="G831" s="48">
        <v>45404.648136573996</v>
      </c>
      <c r="H831" s="56" t="s">
        <v>2544</v>
      </c>
      <c r="I831" s="48">
        <v>45404.648136573996</v>
      </c>
      <c r="J831" s="56" t="s">
        <v>2544</v>
      </c>
      <c r="K831" s="48">
        <v>45404.648136573996</v>
      </c>
      <c r="L831" s="100" t="s">
        <v>3059</v>
      </c>
      <c r="M831" s="55" t="s">
        <v>48</v>
      </c>
      <c r="N831" s="49" t="s">
        <v>313</v>
      </c>
      <c r="O831" s="49" t="s">
        <v>482</v>
      </c>
      <c r="P831" s="49" t="s">
        <v>3404</v>
      </c>
      <c r="Q831" s="50" t="s">
        <v>456</v>
      </c>
      <c r="R831" s="57"/>
      <c r="S831" s="49" t="s">
        <v>68</v>
      </c>
      <c r="T831" s="49" t="s">
        <v>96</v>
      </c>
      <c r="U831" s="49" t="s">
        <v>97</v>
      </c>
      <c r="V831" s="49" t="s">
        <v>98</v>
      </c>
      <c r="W831" s="49"/>
      <c r="X831" s="54" t="s">
        <v>58</v>
      </c>
      <c r="Y831" s="49"/>
      <c r="Z831" s="49"/>
      <c r="AA831" s="54"/>
      <c r="AB831" s="54"/>
      <c r="AC831" s="55" t="s">
        <v>82</v>
      </c>
      <c r="AD831" s="55" t="s">
        <v>82</v>
      </c>
    </row>
    <row r="832" spans="1:30" s="58" customFormat="1" ht="57" hidden="1" customHeight="1" x14ac:dyDescent="0.25">
      <c r="A832" s="54">
        <f>+SUBTOTAL(3,$B$11:B832)</f>
        <v>0</v>
      </c>
      <c r="B832" s="55" t="s">
        <v>42</v>
      </c>
      <c r="C832" s="54" t="s">
        <v>43</v>
      </c>
      <c r="D832" s="54" t="s">
        <v>44</v>
      </c>
      <c r="E832" s="54" t="s">
        <v>45</v>
      </c>
      <c r="F832" s="56" t="s">
        <v>2545</v>
      </c>
      <c r="G832" s="48">
        <v>45407.742048610999</v>
      </c>
      <c r="H832" s="56" t="s">
        <v>2545</v>
      </c>
      <c r="I832" s="48">
        <v>45407.742048610999</v>
      </c>
      <c r="J832" s="56" t="s">
        <v>2545</v>
      </c>
      <c r="K832" s="48">
        <v>45407.742048610999</v>
      </c>
      <c r="L832" s="100" t="s">
        <v>3060</v>
      </c>
      <c r="M832" s="55" t="s">
        <v>48</v>
      </c>
      <c r="N832" s="49" t="s">
        <v>313</v>
      </c>
      <c r="O832" s="49" t="s">
        <v>473</v>
      </c>
      <c r="P832" s="49" t="s">
        <v>51</v>
      </c>
      <c r="Q832" s="50" t="s">
        <v>456</v>
      </c>
      <c r="R832" s="57"/>
      <c r="S832" s="49" t="s">
        <v>68</v>
      </c>
      <c r="T832" s="49" t="s">
        <v>321</v>
      </c>
      <c r="U832" s="49" t="s">
        <v>321</v>
      </c>
      <c r="V832" s="49" t="s">
        <v>71</v>
      </c>
      <c r="W832" s="49" t="s">
        <v>72</v>
      </c>
      <c r="X832" s="54" t="s">
        <v>58</v>
      </c>
      <c r="Y832" s="49"/>
      <c r="Z832" s="49"/>
      <c r="AA832" s="54"/>
      <c r="AB832" s="54"/>
      <c r="AC832" s="55" t="s">
        <v>82</v>
      </c>
      <c r="AD832" s="55" t="s">
        <v>82</v>
      </c>
    </row>
    <row r="833" spans="1:30" s="58" customFormat="1" ht="57" hidden="1" customHeight="1" x14ac:dyDescent="0.25">
      <c r="A833" s="54">
        <f>+SUBTOTAL(3,$B$11:B833)</f>
        <v>0</v>
      </c>
      <c r="B833" s="55" t="s">
        <v>42</v>
      </c>
      <c r="C833" s="54" t="s">
        <v>43</v>
      </c>
      <c r="D833" s="54" t="s">
        <v>44</v>
      </c>
      <c r="E833" s="54" t="s">
        <v>45</v>
      </c>
      <c r="F833" s="56" t="s">
        <v>2546</v>
      </c>
      <c r="G833" s="48">
        <v>45411.670069444001</v>
      </c>
      <c r="H833" s="56" t="s">
        <v>2546</v>
      </c>
      <c r="I833" s="48">
        <v>45411.670069444001</v>
      </c>
      <c r="J833" s="56" t="s">
        <v>2546</v>
      </c>
      <c r="K833" s="48">
        <v>45411.670069444001</v>
      </c>
      <c r="L833" s="100" t="s">
        <v>3061</v>
      </c>
      <c r="M833" s="55" t="s">
        <v>48</v>
      </c>
      <c r="N833" s="49" t="s">
        <v>182</v>
      </c>
      <c r="O833" s="49" t="s">
        <v>1493</v>
      </c>
      <c r="P833" s="49" t="s">
        <v>3405</v>
      </c>
      <c r="Q833" s="50" t="s">
        <v>456</v>
      </c>
      <c r="R833" s="57"/>
      <c r="S833" s="49" t="s">
        <v>68</v>
      </c>
      <c r="T833" s="49" t="s">
        <v>96</v>
      </c>
      <c r="U833" s="49" t="s">
        <v>97</v>
      </c>
      <c r="V833" s="49" t="s">
        <v>229</v>
      </c>
      <c r="W833" s="49"/>
      <c r="X833" s="54" t="s">
        <v>58</v>
      </c>
      <c r="Y833" s="49"/>
      <c r="Z833" s="49"/>
      <c r="AA833" s="54"/>
      <c r="AB833" s="54"/>
      <c r="AC833" s="55" t="s">
        <v>82</v>
      </c>
      <c r="AD833" s="55" t="s">
        <v>82</v>
      </c>
    </row>
    <row r="834" spans="1:30" s="58" customFormat="1" ht="57" hidden="1" customHeight="1" x14ac:dyDescent="0.25">
      <c r="A834" s="54">
        <f>+SUBTOTAL(3,$B$11:B834)</f>
        <v>0</v>
      </c>
      <c r="B834" s="55" t="s">
        <v>42</v>
      </c>
      <c r="C834" s="54" t="s">
        <v>43</v>
      </c>
      <c r="D834" s="54" t="s">
        <v>44</v>
      </c>
      <c r="E834" s="54" t="s">
        <v>45</v>
      </c>
      <c r="F834" s="56" t="s">
        <v>2547</v>
      </c>
      <c r="G834" s="48">
        <v>45421.562569444002</v>
      </c>
      <c r="H834" s="56" t="s">
        <v>2547</v>
      </c>
      <c r="I834" s="48">
        <v>45421.562569444002</v>
      </c>
      <c r="J834" s="56" t="s">
        <v>2547</v>
      </c>
      <c r="K834" s="48">
        <v>45421.562569444002</v>
      </c>
      <c r="L834" s="100" t="s">
        <v>3062</v>
      </c>
      <c r="M834" s="55" t="s">
        <v>48</v>
      </c>
      <c r="N834" s="49" t="s">
        <v>313</v>
      </c>
      <c r="O834" s="49" t="s">
        <v>473</v>
      </c>
      <c r="P834" s="49" t="s">
        <v>51</v>
      </c>
      <c r="Q834" s="50" t="s">
        <v>456</v>
      </c>
      <c r="R834" s="57"/>
      <c r="S834" s="49" t="s">
        <v>68</v>
      </c>
      <c r="T834" s="49" t="s">
        <v>69</v>
      </c>
      <c r="U834" s="49" t="s">
        <v>89</v>
      </c>
      <c r="V834" s="49" t="s">
        <v>80</v>
      </c>
      <c r="W834" s="49" t="s">
        <v>81</v>
      </c>
      <c r="X834" s="54" t="s">
        <v>58</v>
      </c>
      <c r="Y834" s="49"/>
      <c r="Z834" s="49"/>
      <c r="AA834" s="54"/>
      <c r="AB834" s="54"/>
      <c r="AC834" s="55" t="s">
        <v>82</v>
      </c>
      <c r="AD834" s="55" t="s">
        <v>82</v>
      </c>
    </row>
    <row r="835" spans="1:30" s="58" customFormat="1" ht="57" hidden="1" customHeight="1" x14ac:dyDescent="0.25">
      <c r="A835" s="54">
        <f>+SUBTOTAL(3,$B$11:B835)</f>
        <v>0</v>
      </c>
      <c r="B835" s="55" t="s">
        <v>108</v>
      </c>
      <c r="C835" s="54" t="s">
        <v>43</v>
      </c>
      <c r="D835" s="54" t="s">
        <v>44</v>
      </c>
      <c r="E835" s="54" t="s">
        <v>45</v>
      </c>
      <c r="F835" s="56" t="s">
        <v>2548</v>
      </c>
      <c r="G835" s="48">
        <v>45405.722187500003</v>
      </c>
      <c r="H835" s="56" t="s">
        <v>2548</v>
      </c>
      <c r="I835" s="48">
        <v>45405.722187500003</v>
      </c>
      <c r="J835" s="56" t="s">
        <v>2548</v>
      </c>
      <c r="K835" s="48">
        <v>45405.722187500003</v>
      </c>
      <c r="L835" s="100" t="s">
        <v>3063</v>
      </c>
      <c r="M835" s="55" t="s">
        <v>48</v>
      </c>
      <c r="N835" s="49" t="s">
        <v>313</v>
      </c>
      <c r="O835" s="49" t="s">
        <v>482</v>
      </c>
      <c r="P835" s="49" t="s">
        <v>3406</v>
      </c>
      <c r="Q835" s="50" t="s">
        <v>456</v>
      </c>
      <c r="R835" s="57"/>
      <c r="S835" s="49" t="s">
        <v>68</v>
      </c>
      <c r="T835" s="49" t="s">
        <v>156</v>
      </c>
      <c r="U835" s="49" t="s">
        <v>157</v>
      </c>
      <c r="V835" s="49" t="s">
        <v>71</v>
      </c>
      <c r="W835" s="49"/>
      <c r="X835" s="54" t="s">
        <v>58</v>
      </c>
      <c r="Y835" s="49"/>
      <c r="Z835" s="49"/>
      <c r="AA835" s="54"/>
      <c r="AB835" s="54"/>
      <c r="AC835" s="55" t="s">
        <v>82</v>
      </c>
      <c r="AD835" s="55" t="s">
        <v>82</v>
      </c>
    </row>
    <row r="836" spans="1:30" s="58" customFormat="1" ht="57" hidden="1" customHeight="1" x14ac:dyDescent="0.25">
      <c r="A836" s="54">
        <f>+SUBTOTAL(3,$B$11:B836)</f>
        <v>0</v>
      </c>
      <c r="B836" s="55" t="s">
        <v>42</v>
      </c>
      <c r="C836" s="54" t="s">
        <v>43</v>
      </c>
      <c r="D836" s="54" t="s">
        <v>44</v>
      </c>
      <c r="E836" s="54" t="s">
        <v>45</v>
      </c>
      <c r="F836" s="56" t="s">
        <v>2550</v>
      </c>
      <c r="G836" s="48">
        <v>45422.566747684999</v>
      </c>
      <c r="H836" s="56" t="s">
        <v>2550</v>
      </c>
      <c r="I836" s="48">
        <v>45422.566747684999</v>
      </c>
      <c r="J836" s="56" t="s">
        <v>2550</v>
      </c>
      <c r="K836" s="48">
        <v>45422.566747684999</v>
      </c>
      <c r="L836" s="100" t="s">
        <v>3065</v>
      </c>
      <c r="M836" s="55" t="s">
        <v>48</v>
      </c>
      <c r="N836" s="49" t="s">
        <v>313</v>
      </c>
      <c r="O836" s="49" t="s">
        <v>464</v>
      </c>
      <c r="P836" s="49" t="s">
        <v>604</v>
      </c>
      <c r="Q836" s="50" t="s">
        <v>456</v>
      </c>
      <c r="R836" s="57"/>
      <c r="S836" s="49" t="s">
        <v>68</v>
      </c>
      <c r="T836" s="49" t="s">
        <v>125</v>
      </c>
      <c r="U836" s="49" t="s">
        <v>126</v>
      </c>
      <c r="V836" s="49" t="s">
        <v>1449</v>
      </c>
      <c r="W836" s="49" t="s">
        <v>81</v>
      </c>
      <c r="X836" s="54" t="s">
        <v>58</v>
      </c>
      <c r="Y836" s="49"/>
      <c r="Z836" s="49"/>
      <c r="AA836" s="54"/>
      <c r="AB836" s="54"/>
      <c r="AC836" s="55" t="s">
        <v>82</v>
      </c>
      <c r="AD836" s="55" t="s">
        <v>82</v>
      </c>
    </row>
    <row r="837" spans="1:30" s="58" customFormat="1" ht="57" hidden="1" customHeight="1" x14ac:dyDescent="0.25">
      <c r="A837" s="54">
        <f>+SUBTOTAL(3,$B$11:B837)</f>
        <v>0</v>
      </c>
      <c r="B837" s="55" t="s">
        <v>108</v>
      </c>
      <c r="C837" s="54" t="s">
        <v>43</v>
      </c>
      <c r="D837" s="54" t="s">
        <v>44</v>
      </c>
      <c r="E837" s="54" t="s">
        <v>45</v>
      </c>
      <c r="F837" s="56" t="s">
        <v>2551</v>
      </c>
      <c r="G837" s="48">
        <v>45429.453472221998</v>
      </c>
      <c r="H837" s="56" t="s">
        <v>2551</v>
      </c>
      <c r="I837" s="48">
        <v>45429.453472221998</v>
      </c>
      <c r="J837" s="56" t="s">
        <v>2551</v>
      </c>
      <c r="K837" s="48">
        <v>45429.453472221998</v>
      </c>
      <c r="L837" s="100" t="s">
        <v>3066</v>
      </c>
      <c r="M837" s="55" t="s">
        <v>48</v>
      </c>
      <c r="N837" s="49" t="s">
        <v>182</v>
      </c>
      <c r="O837" s="49" t="s">
        <v>183</v>
      </c>
      <c r="P837" s="49" t="s">
        <v>3407</v>
      </c>
      <c r="Q837" s="50" t="s">
        <v>456</v>
      </c>
      <c r="R837" s="57"/>
      <c r="S837" s="49" t="s">
        <v>68</v>
      </c>
      <c r="T837" s="49" t="s">
        <v>156</v>
      </c>
      <c r="U837" s="49" t="s">
        <v>157</v>
      </c>
      <c r="V837" s="49" t="s">
        <v>270</v>
      </c>
      <c r="W837" s="49"/>
      <c r="X837" s="54" t="s">
        <v>58</v>
      </c>
      <c r="Y837" s="49"/>
      <c r="Z837" s="49"/>
      <c r="AA837" s="54"/>
      <c r="AB837" s="54"/>
      <c r="AC837" s="55" t="s">
        <v>117</v>
      </c>
      <c r="AD837" s="55" t="s">
        <v>117</v>
      </c>
    </row>
    <row r="838" spans="1:30" s="58" customFormat="1" ht="57" hidden="1" customHeight="1" x14ac:dyDescent="0.25">
      <c r="A838" s="54">
        <f>+SUBTOTAL(3,$B$11:B838)</f>
        <v>0</v>
      </c>
      <c r="B838" s="55" t="s">
        <v>42</v>
      </c>
      <c r="C838" s="54" t="s">
        <v>43</v>
      </c>
      <c r="D838" s="54" t="s">
        <v>44</v>
      </c>
      <c r="E838" s="54" t="s">
        <v>45</v>
      </c>
      <c r="F838" s="56" t="s">
        <v>2552</v>
      </c>
      <c r="G838" s="48">
        <v>45431.655833333003</v>
      </c>
      <c r="H838" s="56" t="s">
        <v>2552</v>
      </c>
      <c r="I838" s="48">
        <v>45431.655833333003</v>
      </c>
      <c r="J838" s="56" t="s">
        <v>2552</v>
      </c>
      <c r="K838" s="48">
        <v>45431.655833333003</v>
      </c>
      <c r="L838" s="100" t="s">
        <v>3067</v>
      </c>
      <c r="M838" s="55" t="s">
        <v>48</v>
      </c>
      <c r="N838" s="49" t="s">
        <v>313</v>
      </c>
      <c r="O838" s="49" t="s">
        <v>485</v>
      </c>
      <c r="P838" s="49" t="s">
        <v>486</v>
      </c>
      <c r="Q838" s="50" t="s">
        <v>456</v>
      </c>
      <c r="R838" s="57"/>
      <c r="S838" s="49" t="s">
        <v>68</v>
      </c>
      <c r="T838" s="49" t="s">
        <v>69</v>
      </c>
      <c r="U838" s="49" t="s">
        <v>70</v>
      </c>
      <c r="V838" s="49" t="s">
        <v>80</v>
      </c>
      <c r="W838" s="49" t="s">
        <v>81</v>
      </c>
      <c r="X838" s="54" t="s">
        <v>58</v>
      </c>
      <c r="Y838" s="49"/>
      <c r="Z838" s="49"/>
      <c r="AA838" s="54"/>
      <c r="AB838" s="54"/>
      <c r="AC838" s="55" t="s">
        <v>75</v>
      </c>
      <c r="AD838" s="55" t="s">
        <v>75</v>
      </c>
    </row>
    <row r="839" spans="1:30" s="58" customFormat="1" ht="57" hidden="1" customHeight="1" x14ac:dyDescent="0.25">
      <c r="A839" s="54">
        <f>+SUBTOTAL(3,$B$11:B839)</f>
        <v>0</v>
      </c>
      <c r="B839" s="55" t="s">
        <v>42</v>
      </c>
      <c r="C839" s="54" t="s">
        <v>43</v>
      </c>
      <c r="D839" s="54" t="s">
        <v>44</v>
      </c>
      <c r="E839" s="54" t="s">
        <v>45</v>
      </c>
      <c r="F839" s="56" t="s">
        <v>2553</v>
      </c>
      <c r="G839" s="48">
        <v>45463.943217592998</v>
      </c>
      <c r="H839" s="56" t="s">
        <v>2553</v>
      </c>
      <c r="I839" s="48">
        <v>45463.943217592998</v>
      </c>
      <c r="J839" s="56" t="s">
        <v>2553</v>
      </c>
      <c r="K839" s="48">
        <v>45463.943217592998</v>
      </c>
      <c r="L839" s="100" t="s">
        <v>3068</v>
      </c>
      <c r="M839" s="55" t="s">
        <v>48</v>
      </c>
      <c r="N839" s="49" t="s">
        <v>313</v>
      </c>
      <c r="O839" s="49" t="s">
        <v>314</v>
      </c>
      <c r="P839" s="49" t="s">
        <v>3408</v>
      </c>
      <c r="Q839" s="50" t="s">
        <v>456</v>
      </c>
      <c r="R839" s="57"/>
      <c r="S839" s="49" t="s">
        <v>68</v>
      </c>
      <c r="T839" s="49" t="s">
        <v>69</v>
      </c>
      <c r="U839" s="49" t="s">
        <v>327</v>
      </c>
      <c r="V839" s="49" t="s">
        <v>80</v>
      </c>
      <c r="W839" s="49" t="s">
        <v>81</v>
      </c>
      <c r="X839" s="54" t="s">
        <v>58</v>
      </c>
      <c r="Y839" s="49"/>
      <c r="Z839" s="49"/>
      <c r="AA839" s="54"/>
      <c r="AB839" s="54"/>
      <c r="AC839" s="55" t="s">
        <v>117</v>
      </c>
      <c r="AD839" s="55" t="s">
        <v>117</v>
      </c>
    </row>
    <row r="840" spans="1:30" s="58" customFormat="1" ht="57" hidden="1" customHeight="1" x14ac:dyDescent="0.25">
      <c r="A840" s="54">
        <f>+SUBTOTAL(3,$B$11:B840)</f>
        <v>0</v>
      </c>
      <c r="B840" s="55" t="s">
        <v>42</v>
      </c>
      <c r="C840" s="54" t="s">
        <v>43</v>
      </c>
      <c r="D840" s="54" t="s">
        <v>44</v>
      </c>
      <c r="E840" s="54" t="s">
        <v>45</v>
      </c>
      <c r="F840" s="56" t="s">
        <v>2554</v>
      </c>
      <c r="G840" s="48">
        <v>45433.412708333002</v>
      </c>
      <c r="H840" s="56" t="s">
        <v>2554</v>
      </c>
      <c r="I840" s="48">
        <v>45433.412708333002</v>
      </c>
      <c r="J840" s="56" t="s">
        <v>2554</v>
      </c>
      <c r="K840" s="48">
        <v>45433.412708333002</v>
      </c>
      <c r="L840" s="100" t="s">
        <v>2239</v>
      </c>
      <c r="M840" s="55" t="s">
        <v>48</v>
      </c>
      <c r="N840" s="49" t="s">
        <v>313</v>
      </c>
      <c r="O840" s="49" t="s">
        <v>464</v>
      </c>
      <c r="P840" s="49" t="s">
        <v>1337</v>
      </c>
      <c r="Q840" s="50" t="s">
        <v>456</v>
      </c>
      <c r="R840" s="57"/>
      <c r="S840" s="49" t="s">
        <v>68</v>
      </c>
      <c r="T840" s="49" t="s">
        <v>321</v>
      </c>
      <c r="U840" s="49" t="s">
        <v>321</v>
      </c>
      <c r="V840" s="49" t="s">
        <v>71</v>
      </c>
      <c r="W840" s="49" t="s">
        <v>72</v>
      </c>
      <c r="X840" s="54" t="s">
        <v>58</v>
      </c>
      <c r="Y840" s="49"/>
      <c r="Z840" s="49"/>
      <c r="AA840" s="54"/>
      <c r="AB840" s="54"/>
      <c r="AC840" s="55" t="s">
        <v>82</v>
      </c>
      <c r="AD840" s="55" t="s">
        <v>82</v>
      </c>
    </row>
    <row r="841" spans="1:30" s="58" customFormat="1" ht="57" hidden="1" customHeight="1" x14ac:dyDescent="0.25">
      <c r="A841" s="54">
        <f>+SUBTOTAL(3,$B$11:B841)</f>
        <v>0</v>
      </c>
      <c r="B841" s="55" t="s">
        <v>108</v>
      </c>
      <c r="C841" s="54" t="s">
        <v>43</v>
      </c>
      <c r="D841" s="54" t="s">
        <v>44</v>
      </c>
      <c r="E841" s="54" t="s">
        <v>45</v>
      </c>
      <c r="F841" s="56" t="s">
        <v>2555</v>
      </c>
      <c r="G841" s="48">
        <v>45467.713310184998</v>
      </c>
      <c r="H841" s="56" t="s">
        <v>2555</v>
      </c>
      <c r="I841" s="48">
        <v>45467.713310184998</v>
      </c>
      <c r="J841" s="56" t="s">
        <v>2555</v>
      </c>
      <c r="K841" s="48">
        <v>45467.713310184998</v>
      </c>
      <c r="L841" s="100" t="s">
        <v>3069</v>
      </c>
      <c r="M841" s="55" t="s">
        <v>48</v>
      </c>
      <c r="N841" s="49" t="s">
        <v>313</v>
      </c>
      <c r="O841" s="49" t="s">
        <v>478</v>
      </c>
      <c r="P841" s="49" t="s">
        <v>479</v>
      </c>
      <c r="Q841" s="50" t="s">
        <v>456</v>
      </c>
      <c r="R841" s="57"/>
      <c r="S841" s="49" t="s">
        <v>68</v>
      </c>
      <c r="T841" s="49" t="s">
        <v>125</v>
      </c>
      <c r="U841" s="49" t="s">
        <v>186</v>
      </c>
      <c r="V841" s="49" t="s">
        <v>80</v>
      </c>
      <c r="W841" s="49" t="s">
        <v>81</v>
      </c>
      <c r="X841" s="54" t="s">
        <v>58</v>
      </c>
      <c r="Y841" s="49"/>
      <c r="Z841" s="49"/>
      <c r="AA841" s="54"/>
      <c r="AB841" s="54"/>
      <c r="AC841" s="55" t="s">
        <v>82</v>
      </c>
      <c r="AD841" s="55" t="s">
        <v>82</v>
      </c>
    </row>
    <row r="842" spans="1:30" s="58" customFormat="1" ht="57" hidden="1" customHeight="1" x14ac:dyDescent="0.25">
      <c r="A842" s="54">
        <f>+SUBTOTAL(3,$B$11:B842)</f>
        <v>0</v>
      </c>
      <c r="B842" s="55" t="s">
        <v>108</v>
      </c>
      <c r="C842" s="54" t="s">
        <v>43</v>
      </c>
      <c r="D842" s="54" t="s">
        <v>44</v>
      </c>
      <c r="E842" s="54" t="s">
        <v>45</v>
      </c>
      <c r="F842" s="56" t="s">
        <v>2556</v>
      </c>
      <c r="G842" s="48">
        <v>45469.202592592999</v>
      </c>
      <c r="H842" s="56" t="s">
        <v>2556</v>
      </c>
      <c r="I842" s="48">
        <v>45469.202592592999</v>
      </c>
      <c r="J842" s="56" t="s">
        <v>2556</v>
      </c>
      <c r="K842" s="48">
        <v>45469.202592592999</v>
      </c>
      <c r="L842" s="100" t="s">
        <v>503</v>
      </c>
      <c r="M842" s="55" t="s">
        <v>48</v>
      </c>
      <c r="N842" s="49" t="s">
        <v>313</v>
      </c>
      <c r="O842" s="49" t="s">
        <v>314</v>
      </c>
      <c r="P842" s="49" t="s">
        <v>504</v>
      </c>
      <c r="Q842" s="50" t="s">
        <v>456</v>
      </c>
      <c r="R842" s="57"/>
      <c r="S842" s="49" t="s">
        <v>68</v>
      </c>
      <c r="T842" s="49" t="s">
        <v>156</v>
      </c>
      <c r="U842" s="49" t="s">
        <v>157</v>
      </c>
      <c r="V842" s="49" t="s">
        <v>71</v>
      </c>
      <c r="W842" s="49"/>
      <c r="X842" s="54" t="s">
        <v>58</v>
      </c>
      <c r="Y842" s="49"/>
      <c r="Z842" s="49"/>
      <c r="AA842" s="54"/>
      <c r="AB842" s="54"/>
      <c r="AC842" s="55" t="s">
        <v>383</v>
      </c>
      <c r="AD842" s="55" t="s">
        <v>383</v>
      </c>
    </row>
    <row r="843" spans="1:30" s="58" customFormat="1" ht="57" hidden="1" customHeight="1" x14ac:dyDescent="0.25">
      <c r="A843" s="54">
        <f>+SUBTOTAL(3,$B$11:B843)</f>
        <v>0</v>
      </c>
      <c r="B843" s="55" t="s">
        <v>42</v>
      </c>
      <c r="C843" s="54" t="s">
        <v>43</v>
      </c>
      <c r="D843" s="54" t="s">
        <v>44</v>
      </c>
      <c r="E843" s="54" t="s">
        <v>45</v>
      </c>
      <c r="F843" s="56" t="s">
        <v>2557</v>
      </c>
      <c r="G843" s="48">
        <v>45384.631898148</v>
      </c>
      <c r="H843" s="56" t="s">
        <v>2557</v>
      </c>
      <c r="I843" s="48">
        <v>45384.631898148</v>
      </c>
      <c r="J843" s="56" t="s">
        <v>2557</v>
      </c>
      <c r="K843" s="48">
        <v>45384.631898148</v>
      </c>
      <c r="L843" s="100" t="s">
        <v>3070</v>
      </c>
      <c r="M843" s="55" t="s">
        <v>48</v>
      </c>
      <c r="N843" s="49" t="s">
        <v>313</v>
      </c>
      <c r="O843" s="49" t="s">
        <v>314</v>
      </c>
      <c r="P843" s="49" t="s">
        <v>504</v>
      </c>
      <c r="Q843" s="50" t="s">
        <v>456</v>
      </c>
      <c r="R843" s="57"/>
      <c r="S843" s="49" t="s">
        <v>68</v>
      </c>
      <c r="T843" s="49" t="s">
        <v>496</v>
      </c>
      <c r="U843" s="49" t="s">
        <v>497</v>
      </c>
      <c r="V843" s="49" t="s">
        <v>80</v>
      </c>
      <c r="W843" s="49" t="s">
        <v>81</v>
      </c>
      <c r="X843" s="54" t="s">
        <v>58</v>
      </c>
      <c r="Y843" s="49"/>
      <c r="Z843" s="49"/>
      <c r="AA843" s="54"/>
      <c r="AB843" s="54"/>
      <c r="AC843" s="55" t="s">
        <v>117</v>
      </c>
      <c r="AD843" s="55" t="s">
        <v>117</v>
      </c>
    </row>
    <row r="844" spans="1:30" s="58" customFormat="1" ht="57" hidden="1" customHeight="1" x14ac:dyDescent="0.25">
      <c r="A844" s="54">
        <f>+SUBTOTAL(3,$B$11:B844)</f>
        <v>0</v>
      </c>
      <c r="B844" s="55" t="s">
        <v>108</v>
      </c>
      <c r="C844" s="54" t="s">
        <v>43</v>
      </c>
      <c r="D844" s="54" t="s">
        <v>44</v>
      </c>
      <c r="E844" s="54" t="s">
        <v>45</v>
      </c>
      <c r="F844" s="56" t="s">
        <v>2558</v>
      </c>
      <c r="G844" s="48">
        <v>45387.497407406998</v>
      </c>
      <c r="H844" s="56" t="s">
        <v>2558</v>
      </c>
      <c r="I844" s="48">
        <v>45387.497407406998</v>
      </c>
      <c r="J844" s="56" t="s">
        <v>2558</v>
      </c>
      <c r="K844" s="48">
        <v>45387.497407406998</v>
      </c>
      <c r="L844" s="100" t="s">
        <v>3071</v>
      </c>
      <c r="M844" s="55" t="s">
        <v>48</v>
      </c>
      <c r="N844" s="49" t="s">
        <v>313</v>
      </c>
      <c r="O844" s="49" t="s">
        <v>314</v>
      </c>
      <c r="P844" s="49" t="s">
        <v>3408</v>
      </c>
      <c r="Q844" s="50" t="s">
        <v>456</v>
      </c>
      <c r="R844" s="57"/>
      <c r="S844" s="49" t="s">
        <v>68</v>
      </c>
      <c r="T844" s="49" t="s">
        <v>96</v>
      </c>
      <c r="U844" s="49" t="s">
        <v>3274</v>
      </c>
      <c r="V844" s="49" t="s">
        <v>229</v>
      </c>
      <c r="W844" s="49"/>
      <c r="X844" s="54" t="s">
        <v>58</v>
      </c>
      <c r="Y844" s="49"/>
      <c r="Z844" s="49"/>
      <c r="AA844" s="54"/>
      <c r="AB844" s="54"/>
      <c r="AC844" s="55" t="s">
        <v>117</v>
      </c>
      <c r="AD844" s="55" t="s">
        <v>117</v>
      </c>
    </row>
    <row r="845" spans="1:30" s="58" customFormat="1" ht="57" hidden="1" customHeight="1" x14ac:dyDescent="0.25">
      <c r="A845" s="54">
        <f>+SUBTOTAL(3,$B$11:B845)</f>
        <v>0</v>
      </c>
      <c r="B845" s="55" t="s">
        <v>42</v>
      </c>
      <c r="C845" s="54" t="s">
        <v>43</v>
      </c>
      <c r="D845" s="54" t="s">
        <v>44</v>
      </c>
      <c r="E845" s="54" t="s">
        <v>45</v>
      </c>
      <c r="F845" s="56" t="s">
        <v>2559</v>
      </c>
      <c r="G845" s="48">
        <v>45433.470196759001</v>
      </c>
      <c r="H845" s="56" t="s">
        <v>2559</v>
      </c>
      <c r="I845" s="48">
        <v>45433.470196759001</v>
      </c>
      <c r="J845" s="56" t="s">
        <v>2559</v>
      </c>
      <c r="K845" s="48">
        <v>45433.470196759001</v>
      </c>
      <c r="L845" s="100" t="s">
        <v>3072</v>
      </c>
      <c r="M845" s="55" t="s">
        <v>48</v>
      </c>
      <c r="N845" s="49" t="s">
        <v>313</v>
      </c>
      <c r="O845" s="49" t="s">
        <v>482</v>
      </c>
      <c r="P845" s="49" t="s">
        <v>2035</v>
      </c>
      <c r="Q845" s="50" t="s">
        <v>456</v>
      </c>
      <c r="R845" s="57"/>
      <c r="S845" s="49" t="s">
        <v>68</v>
      </c>
      <c r="T845" s="49" t="s">
        <v>156</v>
      </c>
      <c r="U845" s="49" t="s">
        <v>157</v>
      </c>
      <c r="V845" s="49" t="s">
        <v>80</v>
      </c>
      <c r="W845" s="49" t="s">
        <v>81</v>
      </c>
      <c r="X845" s="54" t="s">
        <v>58</v>
      </c>
      <c r="Y845" s="49"/>
      <c r="Z845" s="49"/>
      <c r="AA845" s="54"/>
      <c r="AB845" s="54"/>
      <c r="AC845" s="55" t="s">
        <v>82</v>
      </c>
      <c r="AD845" s="55" t="s">
        <v>82</v>
      </c>
    </row>
    <row r="846" spans="1:30" s="58" customFormat="1" ht="57" hidden="1" customHeight="1" x14ac:dyDescent="0.25">
      <c r="A846" s="54">
        <f>+SUBTOTAL(3,$B$11:B846)</f>
        <v>0</v>
      </c>
      <c r="B846" s="55" t="s">
        <v>42</v>
      </c>
      <c r="C846" s="54" t="s">
        <v>43</v>
      </c>
      <c r="D846" s="54" t="s">
        <v>44</v>
      </c>
      <c r="E846" s="54" t="s">
        <v>45</v>
      </c>
      <c r="F846" s="56" t="s">
        <v>2560</v>
      </c>
      <c r="G846" s="48">
        <v>45432.473495370003</v>
      </c>
      <c r="H846" s="56" t="s">
        <v>2560</v>
      </c>
      <c r="I846" s="48">
        <v>45432.473495370003</v>
      </c>
      <c r="J846" s="56" t="s">
        <v>2560</v>
      </c>
      <c r="K846" s="48">
        <v>45432.473495370003</v>
      </c>
      <c r="L846" s="100" t="s">
        <v>3073</v>
      </c>
      <c r="M846" s="55" t="s">
        <v>48</v>
      </c>
      <c r="N846" s="49" t="s">
        <v>313</v>
      </c>
      <c r="O846" s="49" t="s">
        <v>1344</v>
      </c>
      <c r="P846" s="49" t="s">
        <v>3409</v>
      </c>
      <c r="Q846" s="50" t="s">
        <v>456</v>
      </c>
      <c r="R846" s="57"/>
      <c r="S846" s="49" t="s">
        <v>68</v>
      </c>
      <c r="T846" s="49" t="s">
        <v>156</v>
      </c>
      <c r="U846" s="49" t="s">
        <v>157</v>
      </c>
      <c r="V846" s="49" t="s">
        <v>80</v>
      </c>
      <c r="W846" s="49" t="s">
        <v>81</v>
      </c>
      <c r="X846" s="54" t="s">
        <v>58</v>
      </c>
      <c r="Y846" s="49"/>
      <c r="Z846" s="49"/>
      <c r="AA846" s="54"/>
      <c r="AB846" s="54"/>
      <c r="AC846" s="55" t="s">
        <v>82</v>
      </c>
      <c r="AD846" s="55" t="s">
        <v>82</v>
      </c>
    </row>
    <row r="847" spans="1:30" s="58" customFormat="1" ht="57" hidden="1" customHeight="1" x14ac:dyDescent="0.25">
      <c r="A847" s="54">
        <f>+SUBTOTAL(3,$B$11:B847)</f>
        <v>0</v>
      </c>
      <c r="B847" s="55" t="s">
        <v>42</v>
      </c>
      <c r="C847" s="54" t="s">
        <v>43</v>
      </c>
      <c r="D847" s="54" t="s">
        <v>44</v>
      </c>
      <c r="E847" s="54" t="s">
        <v>45</v>
      </c>
      <c r="F847" s="56" t="s">
        <v>2561</v>
      </c>
      <c r="G847" s="48">
        <v>45440.615740740999</v>
      </c>
      <c r="H847" s="56" t="s">
        <v>2561</v>
      </c>
      <c r="I847" s="48">
        <v>45440.615740740999</v>
      </c>
      <c r="J847" s="56" t="s">
        <v>2561</v>
      </c>
      <c r="K847" s="48">
        <v>45440.615740740999</v>
      </c>
      <c r="L847" s="100" t="s">
        <v>3074</v>
      </c>
      <c r="M847" s="55" t="s">
        <v>48</v>
      </c>
      <c r="N847" s="49" t="s">
        <v>313</v>
      </c>
      <c r="O847" s="49" t="s">
        <v>464</v>
      </c>
      <c r="P847" s="49" t="s">
        <v>546</v>
      </c>
      <c r="Q847" s="50" t="s">
        <v>456</v>
      </c>
      <c r="R847" s="57"/>
      <c r="S847" s="49" t="s">
        <v>68</v>
      </c>
      <c r="T847" s="49" t="s">
        <v>321</v>
      </c>
      <c r="U847" s="49" t="s">
        <v>530</v>
      </c>
      <c r="V847" s="49" t="s">
        <v>71</v>
      </c>
      <c r="W847" s="49" t="s">
        <v>72</v>
      </c>
      <c r="X847" s="54" t="s">
        <v>58</v>
      </c>
      <c r="Y847" s="49"/>
      <c r="Z847" s="49"/>
      <c r="AA847" s="54"/>
      <c r="AB847" s="54"/>
      <c r="AC847" s="55" t="s">
        <v>82</v>
      </c>
      <c r="AD847" s="55" t="s">
        <v>82</v>
      </c>
    </row>
    <row r="848" spans="1:30" s="58" customFormat="1" ht="57" hidden="1" customHeight="1" x14ac:dyDescent="0.25">
      <c r="A848" s="54">
        <f>+SUBTOTAL(3,$B$11:B848)</f>
        <v>0</v>
      </c>
      <c r="B848" s="55" t="s">
        <v>42</v>
      </c>
      <c r="C848" s="54" t="s">
        <v>43</v>
      </c>
      <c r="D848" s="54" t="s">
        <v>44</v>
      </c>
      <c r="E848" s="54" t="s">
        <v>45</v>
      </c>
      <c r="F848" s="56" t="s">
        <v>2562</v>
      </c>
      <c r="G848" s="48">
        <v>45439.729722222</v>
      </c>
      <c r="H848" s="56" t="s">
        <v>2562</v>
      </c>
      <c r="I848" s="48">
        <v>45439.729722222</v>
      </c>
      <c r="J848" s="56" t="s">
        <v>2562</v>
      </c>
      <c r="K848" s="48">
        <v>45439.729722222</v>
      </c>
      <c r="L848" s="100" t="s">
        <v>3064</v>
      </c>
      <c r="M848" s="55" t="s">
        <v>48</v>
      </c>
      <c r="N848" s="49" t="s">
        <v>313</v>
      </c>
      <c r="O848" s="49" t="s">
        <v>314</v>
      </c>
      <c r="P848" s="49" t="s">
        <v>1318</v>
      </c>
      <c r="Q848" s="50" t="s">
        <v>456</v>
      </c>
      <c r="R848" s="57"/>
      <c r="S848" s="49" t="s">
        <v>68</v>
      </c>
      <c r="T848" s="49" t="s">
        <v>125</v>
      </c>
      <c r="U848" s="49" t="s">
        <v>349</v>
      </c>
      <c r="V848" s="49" t="s">
        <v>1449</v>
      </c>
      <c r="W848" s="49" t="s">
        <v>81</v>
      </c>
      <c r="X848" s="54" t="s">
        <v>58</v>
      </c>
      <c r="Y848" s="49"/>
      <c r="Z848" s="49"/>
      <c r="AA848" s="54"/>
      <c r="AB848" s="54"/>
      <c r="AC848" s="55" t="s">
        <v>82</v>
      </c>
      <c r="AD848" s="55" t="s">
        <v>82</v>
      </c>
    </row>
    <row r="849" spans="1:30" s="58" customFormat="1" ht="57" hidden="1" customHeight="1" x14ac:dyDescent="0.25">
      <c r="A849" s="54">
        <f>+SUBTOTAL(3,$B$11:B849)</f>
        <v>0</v>
      </c>
      <c r="B849" s="55" t="s">
        <v>42</v>
      </c>
      <c r="C849" s="54" t="s">
        <v>43</v>
      </c>
      <c r="D849" s="54" t="s">
        <v>44</v>
      </c>
      <c r="E849" s="54" t="s">
        <v>45</v>
      </c>
      <c r="F849" s="56" t="s">
        <v>2563</v>
      </c>
      <c r="G849" s="48">
        <v>45439.689606480999</v>
      </c>
      <c r="H849" s="56" t="s">
        <v>2563</v>
      </c>
      <c r="I849" s="48">
        <v>45439.689606480999</v>
      </c>
      <c r="J849" s="56" t="s">
        <v>2563</v>
      </c>
      <c r="K849" s="48">
        <v>45439.689606480999</v>
      </c>
      <c r="L849" s="100" t="s">
        <v>3075</v>
      </c>
      <c r="M849" s="55" t="s">
        <v>48</v>
      </c>
      <c r="N849" s="49" t="s">
        <v>141</v>
      </c>
      <c r="O849" s="49" t="s">
        <v>624</v>
      </c>
      <c r="P849" s="49" t="s">
        <v>1399</v>
      </c>
      <c r="Q849" s="50" t="s">
        <v>456</v>
      </c>
      <c r="R849" s="57"/>
      <c r="S849" s="49" t="s">
        <v>53</v>
      </c>
      <c r="T849" s="49" t="s">
        <v>1423</v>
      </c>
      <c r="U849" s="49" t="s">
        <v>1424</v>
      </c>
      <c r="V849" s="49" t="s">
        <v>115</v>
      </c>
      <c r="W849" s="49"/>
      <c r="X849" s="54" t="s">
        <v>58</v>
      </c>
      <c r="Y849" s="49"/>
      <c r="Z849" s="49"/>
      <c r="AA849" s="54"/>
      <c r="AB849" s="54"/>
      <c r="AC849" s="55" t="s">
        <v>117</v>
      </c>
      <c r="AD849" s="55" t="s">
        <v>117</v>
      </c>
    </row>
    <row r="850" spans="1:30" s="58" customFormat="1" ht="57" hidden="1" customHeight="1" x14ac:dyDescent="0.25">
      <c r="A850" s="54">
        <f>+SUBTOTAL(3,$B$11:B850)</f>
        <v>0</v>
      </c>
      <c r="B850" s="55" t="s">
        <v>108</v>
      </c>
      <c r="C850" s="54" t="s">
        <v>43</v>
      </c>
      <c r="D850" s="54" t="s">
        <v>44</v>
      </c>
      <c r="E850" s="54" t="s">
        <v>45</v>
      </c>
      <c r="F850" s="56" t="s">
        <v>2564</v>
      </c>
      <c r="G850" s="48">
        <v>45447.754641204003</v>
      </c>
      <c r="H850" s="56" t="s">
        <v>2564</v>
      </c>
      <c r="I850" s="48">
        <v>45447.754641204003</v>
      </c>
      <c r="J850" s="56" t="s">
        <v>2564</v>
      </c>
      <c r="K850" s="48">
        <v>45447.754641204003</v>
      </c>
      <c r="L850" s="100" t="s">
        <v>503</v>
      </c>
      <c r="M850" s="55" t="s">
        <v>48</v>
      </c>
      <c r="N850" s="49" t="s">
        <v>313</v>
      </c>
      <c r="O850" s="49" t="s">
        <v>314</v>
      </c>
      <c r="P850" s="49" t="s">
        <v>504</v>
      </c>
      <c r="Q850" s="50" t="s">
        <v>456</v>
      </c>
      <c r="R850" s="57"/>
      <c r="S850" s="49" t="s">
        <v>68</v>
      </c>
      <c r="T850" s="49" t="s">
        <v>156</v>
      </c>
      <c r="U850" s="49" t="s">
        <v>157</v>
      </c>
      <c r="V850" s="49" t="s">
        <v>71</v>
      </c>
      <c r="W850" s="49"/>
      <c r="X850" s="54" t="s">
        <v>58</v>
      </c>
      <c r="Y850" s="49"/>
      <c r="Z850" s="49"/>
      <c r="AA850" s="54"/>
      <c r="AB850" s="54"/>
      <c r="AC850" s="55" t="s">
        <v>82</v>
      </c>
      <c r="AD850" s="55" t="s">
        <v>82</v>
      </c>
    </row>
    <row r="851" spans="1:30" s="58" customFormat="1" ht="57" hidden="1" customHeight="1" x14ac:dyDescent="0.25">
      <c r="A851" s="54">
        <f>+SUBTOTAL(3,$B$11:B851)</f>
        <v>0</v>
      </c>
      <c r="B851" s="55" t="s">
        <v>108</v>
      </c>
      <c r="C851" s="54" t="s">
        <v>43</v>
      </c>
      <c r="D851" s="54" t="s">
        <v>44</v>
      </c>
      <c r="E851" s="54" t="s">
        <v>45</v>
      </c>
      <c r="F851" s="56" t="s">
        <v>2565</v>
      </c>
      <c r="G851" s="48">
        <v>45440.696990741002</v>
      </c>
      <c r="H851" s="56" t="s">
        <v>2565</v>
      </c>
      <c r="I851" s="48">
        <v>45440.696990741002</v>
      </c>
      <c r="J851" s="56" t="s">
        <v>2565</v>
      </c>
      <c r="K851" s="48">
        <v>45440.696990741002</v>
      </c>
      <c r="L851" s="100" t="s">
        <v>3076</v>
      </c>
      <c r="M851" s="55" t="s">
        <v>48</v>
      </c>
      <c r="N851" s="49" t="s">
        <v>313</v>
      </c>
      <c r="O851" s="49" t="s">
        <v>1344</v>
      </c>
      <c r="P851" s="49" t="s">
        <v>3410</v>
      </c>
      <c r="Q851" s="50" t="s">
        <v>456</v>
      </c>
      <c r="R851" s="57"/>
      <c r="S851" s="49" t="s">
        <v>68</v>
      </c>
      <c r="T851" s="49" t="s">
        <v>156</v>
      </c>
      <c r="U851" s="49" t="s">
        <v>157</v>
      </c>
      <c r="V851" s="49" t="s">
        <v>80</v>
      </c>
      <c r="W851" s="49" t="s">
        <v>81</v>
      </c>
      <c r="X851" s="54" t="s">
        <v>58</v>
      </c>
      <c r="Y851" s="49"/>
      <c r="Z851" s="49"/>
      <c r="AA851" s="54"/>
      <c r="AB851" s="54"/>
      <c r="AC851" s="55" t="s">
        <v>82</v>
      </c>
      <c r="AD851" s="55" t="s">
        <v>82</v>
      </c>
    </row>
    <row r="852" spans="1:30" s="58" customFormat="1" ht="57" hidden="1" customHeight="1" x14ac:dyDescent="0.25">
      <c r="A852" s="54">
        <f>+SUBTOTAL(3,$B$11:B852)</f>
        <v>0</v>
      </c>
      <c r="B852" s="55" t="s">
        <v>42</v>
      </c>
      <c r="C852" s="54" t="s">
        <v>43</v>
      </c>
      <c r="D852" s="54" t="s">
        <v>44</v>
      </c>
      <c r="E852" s="54" t="s">
        <v>45</v>
      </c>
      <c r="F852" s="56" t="s">
        <v>2566</v>
      </c>
      <c r="G852" s="48">
        <v>45446.848819444</v>
      </c>
      <c r="H852" s="56" t="s">
        <v>2566</v>
      </c>
      <c r="I852" s="48">
        <v>45446.848819444</v>
      </c>
      <c r="J852" s="56" t="s">
        <v>2566</v>
      </c>
      <c r="K852" s="48">
        <v>45446.848819444</v>
      </c>
      <c r="L852" s="100" t="s">
        <v>3077</v>
      </c>
      <c r="M852" s="55" t="s">
        <v>48</v>
      </c>
      <c r="N852" s="49" t="s">
        <v>313</v>
      </c>
      <c r="O852" s="49" t="s">
        <v>482</v>
      </c>
      <c r="P852" s="49" t="s">
        <v>2079</v>
      </c>
      <c r="Q852" s="50" t="s">
        <v>456</v>
      </c>
      <c r="R852" s="57"/>
      <c r="S852" s="49" t="s">
        <v>68</v>
      </c>
      <c r="T852" s="49" t="s">
        <v>321</v>
      </c>
      <c r="U852" s="49" t="s">
        <v>530</v>
      </c>
      <c r="V852" s="49" t="s">
        <v>71</v>
      </c>
      <c r="W852" s="49" t="s">
        <v>72</v>
      </c>
      <c r="X852" s="54" t="s">
        <v>58</v>
      </c>
      <c r="Y852" s="49"/>
      <c r="Z852" s="49"/>
      <c r="AA852" s="54"/>
      <c r="AB852" s="54"/>
      <c r="AC852" s="55" t="s">
        <v>82</v>
      </c>
      <c r="AD852" s="55" t="s">
        <v>82</v>
      </c>
    </row>
    <row r="853" spans="1:30" s="58" customFormat="1" ht="57" hidden="1" customHeight="1" x14ac:dyDescent="0.25">
      <c r="A853" s="54">
        <f>+SUBTOTAL(3,$B$11:B853)</f>
        <v>0</v>
      </c>
      <c r="B853" s="55" t="s">
        <v>42</v>
      </c>
      <c r="C853" s="54" t="s">
        <v>43</v>
      </c>
      <c r="D853" s="54" t="s">
        <v>44</v>
      </c>
      <c r="E853" s="54" t="s">
        <v>45</v>
      </c>
      <c r="F853" s="56" t="s">
        <v>2567</v>
      </c>
      <c r="G853" s="48">
        <v>45443.693078703996</v>
      </c>
      <c r="H853" s="56" t="s">
        <v>2567</v>
      </c>
      <c r="I853" s="48">
        <v>45443.693078703996</v>
      </c>
      <c r="J853" s="56" t="s">
        <v>2567</v>
      </c>
      <c r="K853" s="48">
        <v>45443.693078703996</v>
      </c>
      <c r="L853" s="100" t="s">
        <v>3078</v>
      </c>
      <c r="M853" s="55" t="s">
        <v>48</v>
      </c>
      <c r="N853" s="49" t="s">
        <v>313</v>
      </c>
      <c r="O853" s="49" t="s">
        <v>314</v>
      </c>
      <c r="P853" s="49" t="s">
        <v>234</v>
      </c>
      <c r="Q853" s="50" t="s">
        <v>456</v>
      </c>
      <c r="R853" s="57"/>
      <c r="S853" s="49" t="s">
        <v>68</v>
      </c>
      <c r="T853" s="49" t="s">
        <v>69</v>
      </c>
      <c r="U853" s="49" t="s">
        <v>79</v>
      </c>
      <c r="V853" s="49" t="s">
        <v>80</v>
      </c>
      <c r="W853" s="49" t="s">
        <v>81</v>
      </c>
      <c r="X853" s="54" t="s">
        <v>58</v>
      </c>
      <c r="Y853" s="49"/>
      <c r="Z853" s="49"/>
      <c r="AA853" s="54"/>
      <c r="AB853" s="54"/>
      <c r="AC853" s="55" t="s">
        <v>82</v>
      </c>
      <c r="AD853" s="55" t="s">
        <v>82</v>
      </c>
    </row>
    <row r="854" spans="1:30" s="58" customFormat="1" ht="57" hidden="1" customHeight="1" x14ac:dyDescent="0.25">
      <c r="A854" s="54">
        <f>+SUBTOTAL(3,$B$11:B854)</f>
        <v>0</v>
      </c>
      <c r="B854" s="55" t="s">
        <v>42</v>
      </c>
      <c r="C854" s="54" t="s">
        <v>43</v>
      </c>
      <c r="D854" s="54" t="s">
        <v>44</v>
      </c>
      <c r="E854" s="54" t="s">
        <v>45</v>
      </c>
      <c r="F854" s="56" t="s">
        <v>2568</v>
      </c>
      <c r="G854" s="48">
        <v>45442.663946758999</v>
      </c>
      <c r="H854" s="56" t="s">
        <v>2568</v>
      </c>
      <c r="I854" s="48">
        <v>45442.663946758999</v>
      </c>
      <c r="J854" s="56" t="s">
        <v>2568</v>
      </c>
      <c r="K854" s="48">
        <v>45442.663946758999</v>
      </c>
      <c r="L854" s="100" t="s">
        <v>1280</v>
      </c>
      <c r="M854" s="55" t="s">
        <v>111</v>
      </c>
      <c r="N854" s="49" t="s">
        <v>141</v>
      </c>
      <c r="O854" s="49" t="s">
        <v>554</v>
      </c>
      <c r="P854" s="49" t="s">
        <v>1410</v>
      </c>
      <c r="Q854" s="50" t="s">
        <v>456</v>
      </c>
      <c r="R854" s="57"/>
      <c r="S854" s="49" t="s">
        <v>68</v>
      </c>
      <c r="T854" s="49" t="s">
        <v>137</v>
      </c>
      <c r="U854" s="49" t="s">
        <v>138</v>
      </c>
      <c r="V854" s="49" t="s">
        <v>270</v>
      </c>
      <c r="W854" s="49"/>
      <c r="X854" s="54" t="s">
        <v>58</v>
      </c>
      <c r="Y854" s="49"/>
      <c r="Z854" s="49"/>
      <c r="AA854" s="54"/>
      <c r="AB854" s="54"/>
      <c r="AC854" s="55" t="s">
        <v>117</v>
      </c>
      <c r="AD854" s="55" t="s">
        <v>117</v>
      </c>
    </row>
    <row r="855" spans="1:30" s="58" customFormat="1" ht="57" hidden="1" customHeight="1" x14ac:dyDescent="0.25">
      <c r="A855" s="54">
        <f>+SUBTOTAL(3,$B$11:B855)</f>
        <v>0</v>
      </c>
      <c r="B855" s="55" t="s">
        <v>42</v>
      </c>
      <c r="C855" s="54" t="s">
        <v>43</v>
      </c>
      <c r="D855" s="54" t="s">
        <v>44</v>
      </c>
      <c r="E855" s="54" t="s">
        <v>45</v>
      </c>
      <c r="F855" s="56" t="s">
        <v>2569</v>
      </c>
      <c r="G855" s="48">
        <v>45441.915787037004</v>
      </c>
      <c r="H855" s="56" t="s">
        <v>2569</v>
      </c>
      <c r="I855" s="48">
        <v>45441.915787037004</v>
      </c>
      <c r="J855" s="56" t="s">
        <v>2569</v>
      </c>
      <c r="K855" s="48">
        <v>45441.915787037004</v>
      </c>
      <c r="L855" s="100" t="s">
        <v>3079</v>
      </c>
      <c r="M855" s="55" t="s">
        <v>48</v>
      </c>
      <c r="N855" s="49" t="s">
        <v>313</v>
      </c>
      <c r="O855" s="49" t="s">
        <v>478</v>
      </c>
      <c r="P855" s="49" t="s">
        <v>479</v>
      </c>
      <c r="Q855" s="50" t="s">
        <v>456</v>
      </c>
      <c r="R855" s="57"/>
      <c r="S855" s="49" t="s">
        <v>144</v>
      </c>
      <c r="T855" s="49" t="s">
        <v>3283</v>
      </c>
      <c r="U855" s="49" t="s">
        <v>3284</v>
      </c>
      <c r="V855" s="49" t="s">
        <v>80</v>
      </c>
      <c r="W855" s="49" t="s">
        <v>81</v>
      </c>
      <c r="X855" s="54" t="s">
        <v>58</v>
      </c>
      <c r="Y855" s="49"/>
      <c r="Z855" s="49"/>
      <c r="AA855" s="54"/>
      <c r="AB855" s="54"/>
      <c r="AC855" s="55" t="s">
        <v>117</v>
      </c>
      <c r="AD855" s="55" t="s">
        <v>117</v>
      </c>
    </row>
    <row r="856" spans="1:30" s="58" customFormat="1" ht="57" hidden="1" customHeight="1" x14ac:dyDescent="0.25">
      <c r="A856" s="54">
        <f>+SUBTOTAL(3,$B$11:B856)</f>
        <v>0</v>
      </c>
      <c r="B856" s="55" t="s">
        <v>42</v>
      </c>
      <c r="C856" s="54" t="s">
        <v>43</v>
      </c>
      <c r="D856" s="54" t="s">
        <v>44</v>
      </c>
      <c r="E856" s="54" t="s">
        <v>45</v>
      </c>
      <c r="F856" s="56" t="s">
        <v>2570</v>
      </c>
      <c r="G856" s="48">
        <v>45423.304432869998</v>
      </c>
      <c r="H856" s="56" t="s">
        <v>2570</v>
      </c>
      <c r="I856" s="48">
        <v>45423.304432869998</v>
      </c>
      <c r="J856" s="56" t="s">
        <v>2570</v>
      </c>
      <c r="K856" s="48">
        <v>45423.304432869998</v>
      </c>
      <c r="L856" s="100" t="s">
        <v>3080</v>
      </c>
      <c r="M856" s="55" t="s">
        <v>48</v>
      </c>
      <c r="N856" s="49" t="s">
        <v>221</v>
      </c>
      <c r="O856" s="49" t="s">
        <v>537</v>
      </c>
      <c r="P856" s="49" t="s">
        <v>3411</v>
      </c>
      <c r="Q856" s="50" t="s">
        <v>524</v>
      </c>
      <c r="R856" s="57"/>
      <c r="S856" s="49" t="s">
        <v>53</v>
      </c>
      <c r="T856" s="49" t="s">
        <v>54</v>
      </c>
      <c r="U856" s="49" t="s">
        <v>492</v>
      </c>
      <c r="V856" s="49" t="s">
        <v>80</v>
      </c>
      <c r="W856" s="49" t="s">
        <v>81</v>
      </c>
      <c r="X856" s="54" t="s">
        <v>58</v>
      </c>
      <c r="Y856" s="49"/>
      <c r="Z856" s="49"/>
      <c r="AA856" s="54"/>
      <c r="AB856" s="54"/>
      <c r="AC856" s="55" t="s">
        <v>82</v>
      </c>
      <c r="AD856" s="55" t="s">
        <v>82</v>
      </c>
    </row>
    <row r="857" spans="1:30" s="58" customFormat="1" ht="57" hidden="1" customHeight="1" x14ac:dyDescent="0.25">
      <c r="A857" s="54">
        <f>+SUBTOTAL(3,$B$11:B857)</f>
        <v>0</v>
      </c>
      <c r="B857" s="55" t="s">
        <v>42</v>
      </c>
      <c r="C857" s="54" t="s">
        <v>43</v>
      </c>
      <c r="D857" s="54" t="s">
        <v>44</v>
      </c>
      <c r="E857" s="54" t="s">
        <v>45</v>
      </c>
      <c r="F857" s="56" t="s">
        <v>2571</v>
      </c>
      <c r="G857" s="48">
        <v>45425.545601851998</v>
      </c>
      <c r="H857" s="56" t="s">
        <v>2571</v>
      </c>
      <c r="I857" s="48">
        <v>45425.545601851998</v>
      </c>
      <c r="J857" s="56" t="s">
        <v>2571</v>
      </c>
      <c r="K857" s="48">
        <v>45425.545601851998</v>
      </c>
      <c r="L857" s="100" t="s">
        <v>3081</v>
      </c>
      <c r="M857" s="55" t="s">
        <v>48</v>
      </c>
      <c r="N857" s="49" t="s">
        <v>221</v>
      </c>
      <c r="O857" s="49" t="s">
        <v>549</v>
      </c>
      <c r="P857" s="49" t="s">
        <v>486</v>
      </c>
      <c r="Q857" s="50" t="s">
        <v>524</v>
      </c>
      <c r="R857" s="57"/>
      <c r="S857" s="49" t="s">
        <v>68</v>
      </c>
      <c r="T857" s="49" t="s">
        <v>69</v>
      </c>
      <c r="U857" s="49" t="s">
        <v>70</v>
      </c>
      <c r="V857" s="49" t="s">
        <v>80</v>
      </c>
      <c r="W857" s="49" t="s">
        <v>81</v>
      </c>
      <c r="X857" s="54" t="s">
        <v>58</v>
      </c>
      <c r="Y857" s="49"/>
      <c r="Z857" s="49"/>
      <c r="AA857" s="54"/>
      <c r="AB857" s="54"/>
      <c r="AC857" s="55" t="s">
        <v>82</v>
      </c>
      <c r="AD857" s="55" t="s">
        <v>82</v>
      </c>
    </row>
    <row r="858" spans="1:30" s="58" customFormat="1" ht="57" hidden="1" customHeight="1" x14ac:dyDescent="0.25">
      <c r="A858" s="54">
        <f>+SUBTOTAL(3,$B$11:B858)</f>
        <v>0</v>
      </c>
      <c r="B858" s="55" t="s">
        <v>42</v>
      </c>
      <c r="C858" s="54" t="s">
        <v>43</v>
      </c>
      <c r="D858" s="54" t="s">
        <v>44</v>
      </c>
      <c r="E858" s="54" t="s">
        <v>45</v>
      </c>
      <c r="F858" s="56" t="s">
        <v>2572</v>
      </c>
      <c r="G858" s="48">
        <v>45454.664953703999</v>
      </c>
      <c r="H858" s="56" t="s">
        <v>2572</v>
      </c>
      <c r="I858" s="48">
        <v>45454.664953703999</v>
      </c>
      <c r="J858" s="56" t="s">
        <v>2572</v>
      </c>
      <c r="K858" s="48">
        <v>45454.664953703999</v>
      </c>
      <c r="L858" s="100" t="s">
        <v>3082</v>
      </c>
      <c r="M858" s="55" t="s">
        <v>48</v>
      </c>
      <c r="N858" s="49" t="s">
        <v>221</v>
      </c>
      <c r="O858" s="49" t="s">
        <v>545</v>
      </c>
      <c r="P858" s="49" t="s">
        <v>3412</v>
      </c>
      <c r="Q858" s="50" t="s">
        <v>524</v>
      </c>
      <c r="R858" s="57"/>
      <c r="S858" s="49" t="s">
        <v>68</v>
      </c>
      <c r="T858" s="49" t="s">
        <v>69</v>
      </c>
      <c r="U858" s="49" t="s">
        <v>89</v>
      </c>
      <c r="V858" s="49" t="s">
        <v>80</v>
      </c>
      <c r="W858" s="49" t="s">
        <v>81</v>
      </c>
      <c r="X858" s="54" t="s">
        <v>58</v>
      </c>
      <c r="Y858" s="49"/>
      <c r="Z858" s="49"/>
      <c r="AA858" s="54"/>
      <c r="AB858" s="54"/>
      <c r="AC858" s="55" t="s">
        <v>75</v>
      </c>
      <c r="AD858" s="55" t="s">
        <v>75</v>
      </c>
    </row>
    <row r="859" spans="1:30" s="58" customFormat="1" ht="57" hidden="1" customHeight="1" x14ac:dyDescent="0.25">
      <c r="A859" s="54">
        <f>+SUBTOTAL(3,$B$11:B859)</f>
        <v>0</v>
      </c>
      <c r="B859" s="55" t="s">
        <v>108</v>
      </c>
      <c r="C859" s="54" t="s">
        <v>43</v>
      </c>
      <c r="D859" s="54" t="s">
        <v>44</v>
      </c>
      <c r="E859" s="54" t="s">
        <v>45</v>
      </c>
      <c r="F859" s="56" t="s">
        <v>2573</v>
      </c>
      <c r="G859" s="48">
        <v>45419.466805556003</v>
      </c>
      <c r="H859" s="56" t="s">
        <v>2573</v>
      </c>
      <c r="I859" s="48">
        <v>45419.466805556003</v>
      </c>
      <c r="J859" s="56" t="s">
        <v>2573</v>
      </c>
      <c r="K859" s="48">
        <v>45419.466805556003</v>
      </c>
      <c r="L859" s="100" t="s">
        <v>3083</v>
      </c>
      <c r="M859" s="55" t="s">
        <v>48</v>
      </c>
      <c r="N859" s="49" t="s">
        <v>221</v>
      </c>
      <c r="O859" s="49" t="s">
        <v>571</v>
      </c>
      <c r="P859" s="49" t="s">
        <v>489</v>
      </c>
      <c r="Q859" s="50" t="s">
        <v>524</v>
      </c>
      <c r="R859" s="57"/>
      <c r="S859" s="49" t="s">
        <v>68</v>
      </c>
      <c r="T859" s="49" t="s">
        <v>69</v>
      </c>
      <c r="U859" s="49" t="s">
        <v>70</v>
      </c>
      <c r="V859" s="49" t="s">
        <v>80</v>
      </c>
      <c r="W859" s="49" t="s">
        <v>81</v>
      </c>
      <c r="X859" s="54" t="s">
        <v>58</v>
      </c>
      <c r="Y859" s="49"/>
      <c r="Z859" s="49"/>
      <c r="AA859" s="54"/>
      <c r="AB859" s="54"/>
      <c r="AC859" s="55" t="s">
        <v>82</v>
      </c>
      <c r="AD859" s="55" t="s">
        <v>82</v>
      </c>
    </row>
    <row r="860" spans="1:30" s="58" customFormat="1" ht="57" hidden="1" customHeight="1" x14ac:dyDescent="0.25">
      <c r="A860" s="54">
        <f>+SUBTOTAL(3,$B$11:B860)</f>
        <v>0</v>
      </c>
      <c r="B860" s="55" t="s">
        <v>42</v>
      </c>
      <c r="C860" s="54" t="s">
        <v>43</v>
      </c>
      <c r="D860" s="54" t="s">
        <v>44</v>
      </c>
      <c r="E860" s="54" t="s">
        <v>45</v>
      </c>
      <c r="F860" s="56" t="s">
        <v>2574</v>
      </c>
      <c r="G860" s="48">
        <v>45412.454409721999</v>
      </c>
      <c r="H860" s="56" t="s">
        <v>2574</v>
      </c>
      <c r="I860" s="48">
        <v>45412.454409721999</v>
      </c>
      <c r="J860" s="56" t="s">
        <v>2574</v>
      </c>
      <c r="K860" s="48">
        <v>45412.454409721999</v>
      </c>
      <c r="L860" s="100" t="s">
        <v>3084</v>
      </c>
      <c r="M860" s="55" t="s">
        <v>48</v>
      </c>
      <c r="N860" s="49" t="s">
        <v>221</v>
      </c>
      <c r="O860" s="49" t="s">
        <v>541</v>
      </c>
      <c r="P860" s="49" t="s">
        <v>3413</v>
      </c>
      <c r="Q860" s="50" t="s">
        <v>524</v>
      </c>
      <c r="R860" s="57"/>
      <c r="S860" s="49" t="s">
        <v>144</v>
      </c>
      <c r="T860" s="49" t="s">
        <v>3283</v>
      </c>
      <c r="U860" s="49" t="s">
        <v>3284</v>
      </c>
      <c r="V860" s="49" t="s">
        <v>270</v>
      </c>
      <c r="W860" s="49"/>
      <c r="X860" s="54" t="s">
        <v>58</v>
      </c>
      <c r="Y860" s="49"/>
      <c r="Z860" s="49"/>
      <c r="AA860" s="54"/>
      <c r="AB860" s="54"/>
      <c r="AC860" s="55" t="s">
        <v>117</v>
      </c>
      <c r="AD860" s="55" t="s">
        <v>117</v>
      </c>
    </row>
    <row r="861" spans="1:30" s="58" customFormat="1" ht="57" hidden="1" customHeight="1" x14ac:dyDescent="0.25">
      <c r="A861" s="54">
        <f>+SUBTOTAL(3,$B$11:B861)</f>
        <v>0</v>
      </c>
      <c r="B861" s="55" t="s">
        <v>42</v>
      </c>
      <c r="C861" s="54" t="s">
        <v>43</v>
      </c>
      <c r="D861" s="54" t="s">
        <v>44</v>
      </c>
      <c r="E861" s="54" t="s">
        <v>45</v>
      </c>
      <c r="F861" s="56" t="s">
        <v>2575</v>
      </c>
      <c r="G861" s="48">
        <v>45390.826493056004</v>
      </c>
      <c r="H861" s="56" t="s">
        <v>2575</v>
      </c>
      <c r="I861" s="48">
        <v>45390.826493056004</v>
      </c>
      <c r="J861" s="56" t="s">
        <v>2575</v>
      </c>
      <c r="K861" s="48">
        <v>45390.826493056004</v>
      </c>
      <c r="L861" s="100" t="s">
        <v>3085</v>
      </c>
      <c r="M861" s="55" t="s">
        <v>48</v>
      </c>
      <c r="N861" s="49" t="s">
        <v>221</v>
      </c>
      <c r="O861" s="49" t="s">
        <v>567</v>
      </c>
      <c r="P861" s="49" t="s">
        <v>3414</v>
      </c>
      <c r="Q861" s="50" t="s">
        <v>524</v>
      </c>
      <c r="R861" s="57"/>
      <c r="S861" s="49" t="s">
        <v>201</v>
      </c>
      <c r="T861" s="49" t="s">
        <v>202</v>
      </c>
      <c r="U861" s="49" t="s">
        <v>490</v>
      </c>
      <c r="V861" s="49" t="s">
        <v>80</v>
      </c>
      <c r="W861" s="49" t="s">
        <v>81</v>
      </c>
      <c r="X861" s="54" t="s">
        <v>58</v>
      </c>
      <c r="Y861" s="49"/>
      <c r="Z861" s="49"/>
      <c r="AA861" s="54"/>
      <c r="AB861" s="54"/>
      <c r="AC861" s="55" t="s">
        <v>82</v>
      </c>
      <c r="AD861" s="55" t="s">
        <v>82</v>
      </c>
    </row>
    <row r="862" spans="1:30" s="58" customFormat="1" ht="57" hidden="1" customHeight="1" x14ac:dyDescent="0.25">
      <c r="A862" s="54">
        <f>+SUBTOTAL(3,$B$11:B862)</f>
        <v>0</v>
      </c>
      <c r="B862" s="55" t="s">
        <v>42</v>
      </c>
      <c r="C862" s="54" t="s">
        <v>43</v>
      </c>
      <c r="D862" s="54" t="s">
        <v>44</v>
      </c>
      <c r="E862" s="54" t="s">
        <v>45</v>
      </c>
      <c r="F862" s="56" t="s">
        <v>2576</v>
      </c>
      <c r="G862" s="48">
        <v>45387.721342593002</v>
      </c>
      <c r="H862" s="56" t="s">
        <v>2576</v>
      </c>
      <c r="I862" s="48">
        <v>45387.721342593002</v>
      </c>
      <c r="J862" s="56" t="s">
        <v>2576</v>
      </c>
      <c r="K862" s="48">
        <v>45387.721342593002</v>
      </c>
      <c r="L862" s="100" t="s">
        <v>3086</v>
      </c>
      <c r="M862" s="55" t="s">
        <v>48</v>
      </c>
      <c r="N862" s="49" t="s">
        <v>221</v>
      </c>
      <c r="O862" s="49" t="s">
        <v>541</v>
      </c>
      <c r="P862" s="49" t="s">
        <v>3415</v>
      </c>
      <c r="Q862" s="50" t="s">
        <v>524</v>
      </c>
      <c r="R862" s="57"/>
      <c r="S862" s="49" t="s">
        <v>201</v>
      </c>
      <c r="T862" s="49" t="s">
        <v>202</v>
      </c>
      <c r="U862" s="49" t="s">
        <v>490</v>
      </c>
      <c r="V862" s="49" t="s">
        <v>80</v>
      </c>
      <c r="W862" s="49" t="s">
        <v>81</v>
      </c>
      <c r="X862" s="54" t="s">
        <v>58</v>
      </c>
      <c r="Y862" s="49"/>
      <c r="Z862" s="49"/>
      <c r="AA862" s="54"/>
      <c r="AB862" s="54"/>
      <c r="AC862" s="55" t="s">
        <v>82</v>
      </c>
      <c r="AD862" s="55" t="s">
        <v>82</v>
      </c>
    </row>
    <row r="863" spans="1:30" s="58" customFormat="1" ht="57" hidden="1" customHeight="1" x14ac:dyDescent="0.25">
      <c r="A863" s="54">
        <f>+SUBTOTAL(3,$B$11:B863)</f>
        <v>0</v>
      </c>
      <c r="B863" s="55" t="s">
        <v>42</v>
      </c>
      <c r="C863" s="54" t="s">
        <v>43</v>
      </c>
      <c r="D863" s="54" t="s">
        <v>44</v>
      </c>
      <c r="E863" s="54" t="s">
        <v>45</v>
      </c>
      <c r="F863" s="56" t="s">
        <v>2577</v>
      </c>
      <c r="G863" s="48">
        <v>45412.949212963002</v>
      </c>
      <c r="H863" s="56" t="s">
        <v>2577</v>
      </c>
      <c r="I863" s="48">
        <v>45412.949212963002</v>
      </c>
      <c r="J863" s="56" t="s">
        <v>2577</v>
      </c>
      <c r="K863" s="48">
        <v>45412.949212963002</v>
      </c>
      <c r="L863" s="100" t="s">
        <v>3087</v>
      </c>
      <c r="M863" s="55" t="s">
        <v>48</v>
      </c>
      <c r="N863" s="49" t="s">
        <v>221</v>
      </c>
      <c r="O863" s="49" t="s">
        <v>571</v>
      </c>
      <c r="P863" s="49" t="s">
        <v>572</v>
      </c>
      <c r="Q863" s="50" t="s">
        <v>524</v>
      </c>
      <c r="R863" s="57"/>
      <c r="S863" s="49" t="s">
        <v>68</v>
      </c>
      <c r="T863" s="49" t="s">
        <v>69</v>
      </c>
      <c r="U863" s="49" t="s">
        <v>70</v>
      </c>
      <c r="V863" s="49" t="s">
        <v>71</v>
      </c>
      <c r="W863" s="49"/>
      <c r="X863" s="54" t="s">
        <v>58</v>
      </c>
      <c r="Y863" s="49"/>
      <c r="Z863" s="49"/>
      <c r="AA863" s="54"/>
      <c r="AB863" s="54"/>
      <c r="AC863" s="55" t="s">
        <v>82</v>
      </c>
      <c r="AD863" s="55" t="s">
        <v>82</v>
      </c>
    </row>
    <row r="864" spans="1:30" s="58" customFormat="1" ht="57" hidden="1" customHeight="1" x14ac:dyDescent="0.25">
      <c r="A864" s="54">
        <f>+SUBTOTAL(3,$B$11:B864)</f>
        <v>0</v>
      </c>
      <c r="B864" s="55" t="s">
        <v>42</v>
      </c>
      <c r="C864" s="54" t="s">
        <v>43</v>
      </c>
      <c r="D864" s="54" t="s">
        <v>44</v>
      </c>
      <c r="E864" s="54" t="s">
        <v>45</v>
      </c>
      <c r="F864" s="56" t="s">
        <v>2578</v>
      </c>
      <c r="G864" s="48">
        <v>45404.631157406999</v>
      </c>
      <c r="H864" s="56" t="s">
        <v>2578</v>
      </c>
      <c r="I864" s="48">
        <v>45404.631157406999</v>
      </c>
      <c r="J864" s="56" t="s">
        <v>2578</v>
      </c>
      <c r="K864" s="48">
        <v>45404.631157406999</v>
      </c>
      <c r="L864" s="100" t="s">
        <v>3088</v>
      </c>
      <c r="M864" s="55" t="s">
        <v>48</v>
      </c>
      <c r="N864" s="49" t="s">
        <v>141</v>
      </c>
      <c r="O864" s="49" t="s">
        <v>624</v>
      </c>
      <c r="P864" s="49" t="s">
        <v>3416</v>
      </c>
      <c r="Q864" s="50" t="s">
        <v>524</v>
      </c>
      <c r="R864" s="57"/>
      <c r="S864" s="49" t="s">
        <v>68</v>
      </c>
      <c r="T864" s="49" t="s">
        <v>137</v>
      </c>
      <c r="U864" s="49" t="s">
        <v>138</v>
      </c>
      <c r="V864" s="49" t="s">
        <v>80</v>
      </c>
      <c r="W864" s="49" t="s">
        <v>81</v>
      </c>
      <c r="X864" s="54" t="s">
        <v>58</v>
      </c>
      <c r="Y864" s="49"/>
      <c r="Z864" s="49"/>
      <c r="AA864" s="54"/>
      <c r="AB864" s="54"/>
      <c r="AC864" s="55" t="s">
        <v>117</v>
      </c>
      <c r="AD864" s="55" t="s">
        <v>117</v>
      </c>
    </row>
    <row r="865" spans="1:30" s="58" customFormat="1" ht="57" hidden="1" customHeight="1" x14ac:dyDescent="0.25">
      <c r="A865" s="54">
        <f>+SUBTOTAL(3,$B$11:B865)</f>
        <v>0</v>
      </c>
      <c r="B865" s="55" t="s">
        <v>42</v>
      </c>
      <c r="C865" s="54" t="s">
        <v>43</v>
      </c>
      <c r="D865" s="54" t="s">
        <v>44</v>
      </c>
      <c r="E865" s="54" t="s">
        <v>45</v>
      </c>
      <c r="F865" s="56" t="s">
        <v>2579</v>
      </c>
      <c r="G865" s="48">
        <v>45420.006423610997</v>
      </c>
      <c r="H865" s="56" t="s">
        <v>2579</v>
      </c>
      <c r="I865" s="48">
        <v>45420.006423610997</v>
      </c>
      <c r="J865" s="56" t="s">
        <v>2579</v>
      </c>
      <c r="K865" s="48">
        <v>45420.006423610997</v>
      </c>
      <c r="L865" s="100" t="s">
        <v>3080</v>
      </c>
      <c r="M865" s="55" t="s">
        <v>48</v>
      </c>
      <c r="N865" s="49" t="s">
        <v>221</v>
      </c>
      <c r="O865" s="49" t="s">
        <v>537</v>
      </c>
      <c r="P865" s="49" t="s">
        <v>3411</v>
      </c>
      <c r="Q865" s="50" t="s">
        <v>524</v>
      </c>
      <c r="R865" s="57"/>
      <c r="S865" s="49" t="s">
        <v>144</v>
      </c>
      <c r="T865" s="49" t="s">
        <v>3283</v>
      </c>
      <c r="U865" s="49" t="s">
        <v>3284</v>
      </c>
      <c r="V865" s="49" t="s">
        <v>80</v>
      </c>
      <c r="W865" s="49" t="s">
        <v>81</v>
      </c>
      <c r="X865" s="54" t="s">
        <v>58</v>
      </c>
      <c r="Y865" s="49"/>
      <c r="Z865" s="49"/>
      <c r="AA865" s="54"/>
      <c r="AB865" s="54"/>
      <c r="AC865" s="55" t="s">
        <v>82</v>
      </c>
      <c r="AD865" s="55" t="s">
        <v>82</v>
      </c>
    </row>
    <row r="866" spans="1:30" s="58" customFormat="1" ht="57" hidden="1" customHeight="1" x14ac:dyDescent="0.25">
      <c r="A866" s="54">
        <f>+SUBTOTAL(3,$B$11:B866)</f>
        <v>0</v>
      </c>
      <c r="B866" s="55" t="s">
        <v>42</v>
      </c>
      <c r="C866" s="54" t="s">
        <v>43</v>
      </c>
      <c r="D866" s="54" t="s">
        <v>44</v>
      </c>
      <c r="E866" s="54" t="s">
        <v>45</v>
      </c>
      <c r="F866" s="56" t="s">
        <v>2580</v>
      </c>
      <c r="G866" s="48">
        <v>45416.451331019001</v>
      </c>
      <c r="H866" s="56" t="s">
        <v>2580</v>
      </c>
      <c r="I866" s="48">
        <v>45416.451331019001</v>
      </c>
      <c r="J866" s="56" t="s">
        <v>2580</v>
      </c>
      <c r="K866" s="48">
        <v>45416.451331019001</v>
      </c>
      <c r="L866" s="100" t="s">
        <v>3089</v>
      </c>
      <c r="M866" s="55" t="s">
        <v>48</v>
      </c>
      <c r="N866" s="49" t="s">
        <v>221</v>
      </c>
      <c r="O866" s="49" t="s">
        <v>545</v>
      </c>
      <c r="P866" s="49" t="s">
        <v>3417</v>
      </c>
      <c r="Q866" s="50" t="s">
        <v>524</v>
      </c>
      <c r="R866" s="57"/>
      <c r="S866" s="49" t="s">
        <v>68</v>
      </c>
      <c r="T866" s="49" t="s">
        <v>296</v>
      </c>
      <c r="U866" s="49" t="s">
        <v>297</v>
      </c>
      <c r="V866" s="49" t="s">
        <v>80</v>
      </c>
      <c r="W866" s="49" t="s">
        <v>81</v>
      </c>
      <c r="X866" s="54" t="s">
        <v>58</v>
      </c>
      <c r="Y866" s="49"/>
      <c r="Z866" s="49"/>
      <c r="AA866" s="54"/>
      <c r="AB866" s="54"/>
      <c r="AC866" s="55" t="s">
        <v>82</v>
      </c>
      <c r="AD866" s="55" t="s">
        <v>82</v>
      </c>
    </row>
    <row r="867" spans="1:30" s="58" customFormat="1" ht="57" hidden="1" customHeight="1" x14ac:dyDescent="0.25">
      <c r="A867" s="54">
        <f>+SUBTOTAL(3,$B$11:B867)</f>
        <v>0</v>
      </c>
      <c r="B867" s="55" t="s">
        <v>42</v>
      </c>
      <c r="C867" s="54" t="s">
        <v>43</v>
      </c>
      <c r="D867" s="54" t="s">
        <v>44</v>
      </c>
      <c r="E867" s="54" t="s">
        <v>45</v>
      </c>
      <c r="F867" s="56" t="s">
        <v>2581</v>
      </c>
      <c r="G867" s="48">
        <v>45383.502881943998</v>
      </c>
      <c r="H867" s="56" t="s">
        <v>2581</v>
      </c>
      <c r="I867" s="48">
        <v>45383.502881943998</v>
      </c>
      <c r="J867" s="56" t="s">
        <v>2581</v>
      </c>
      <c r="K867" s="48">
        <v>45383.502881943998</v>
      </c>
      <c r="L867" s="100" t="s">
        <v>3090</v>
      </c>
      <c r="M867" s="55" t="s">
        <v>48</v>
      </c>
      <c r="N867" s="49" t="s">
        <v>221</v>
      </c>
      <c r="O867" s="49" t="s">
        <v>545</v>
      </c>
      <c r="P867" s="49" t="s">
        <v>3418</v>
      </c>
      <c r="Q867" s="50" t="s">
        <v>524</v>
      </c>
      <c r="R867" s="57"/>
      <c r="S867" s="49" t="s">
        <v>68</v>
      </c>
      <c r="T867" s="49" t="s">
        <v>156</v>
      </c>
      <c r="U867" s="49" t="s">
        <v>157</v>
      </c>
      <c r="V867" s="49" t="s">
        <v>80</v>
      </c>
      <c r="W867" s="49" t="s">
        <v>81</v>
      </c>
      <c r="X867" s="54" t="s">
        <v>58</v>
      </c>
      <c r="Y867" s="49"/>
      <c r="Z867" s="49"/>
      <c r="AA867" s="54"/>
      <c r="AB867" s="54"/>
      <c r="AC867" s="55" t="s">
        <v>82</v>
      </c>
      <c r="AD867" s="55" t="s">
        <v>82</v>
      </c>
    </row>
    <row r="868" spans="1:30" s="58" customFormat="1" ht="57" hidden="1" customHeight="1" x14ac:dyDescent="0.25">
      <c r="A868" s="54">
        <f>+SUBTOTAL(3,$B$11:B868)</f>
        <v>0</v>
      </c>
      <c r="B868" s="55" t="s">
        <v>42</v>
      </c>
      <c r="C868" s="54" t="s">
        <v>43</v>
      </c>
      <c r="D868" s="54" t="s">
        <v>44</v>
      </c>
      <c r="E868" s="54" t="s">
        <v>45</v>
      </c>
      <c r="F868" s="56" t="s">
        <v>2582</v>
      </c>
      <c r="G868" s="48">
        <v>45454.742199073997</v>
      </c>
      <c r="H868" s="56" t="s">
        <v>2582</v>
      </c>
      <c r="I868" s="48">
        <v>45454.742199073997</v>
      </c>
      <c r="J868" s="56" t="s">
        <v>2582</v>
      </c>
      <c r="K868" s="48">
        <v>45454.742199073997</v>
      </c>
      <c r="L868" s="100" t="s">
        <v>3091</v>
      </c>
      <c r="M868" s="55" t="s">
        <v>48</v>
      </c>
      <c r="N868" s="49" t="s">
        <v>221</v>
      </c>
      <c r="O868" s="49" t="s">
        <v>541</v>
      </c>
      <c r="P868" s="49" t="s">
        <v>3419</v>
      </c>
      <c r="Q868" s="50" t="s">
        <v>524</v>
      </c>
      <c r="R868" s="57"/>
      <c r="S868" s="49" t="s">
        <v>68</v>
      </c>
      <c r="T868" s="49" t="s">
        <v>178</v>
      </c>
      <c r="U868" s="49" t="s">
        <v>619</v>
      </c>
      <c r="V868" s="49" t="s">
        <v>80</v>
      </c>
      <c r="W868" s="49" t="s">
        <v>81</v>
      </c>
      <c r="X868" s="54" t="s">
        <v>58</v>
      </c>
      <c r="Y868" s="49"/>
      <c r="Z868" s="49"/>
      <c r="AA868" s="54"/>
      <c r="AB868" s="54"/>
      <c r="AC868" s="55" t="s">
        <v>75</v>
      </c>
      <c r="AD868" s="55" t="s">
        <v>75</v>
      </c>
    </row>
    <row r="869" spans="1:30" s="58" customFormat="1" ht="57" hidden="1" customHeight="1" x14ac:dyDescent="0.25">
      <c r="A869" s="54">
        <f>+SUBTOTAL(3,$B$11:B869)</f>
        <v>0</v>
      </c>
      <c r="B869" s="55" t="s">
        <v>42</v>
      </c>
      <c r="C869" s="54" t="s">
        <v>43</v>
      </c>
      <c r="D869" s="54" t="s">
        <v>44</v>
      </c>
      <c r="E869" s="54" t="s">
        <v>45</v>
      </c>
      <c r="F869" s="56" t="s">
        <v>2583</v>
      </c>
      <c r="G869" s="48">
        <v>45426.432812500003</v>
      </c>
      <c r="H869" s="56" t="s">
        <v>2583</v>
      </c>
      <c r="I869" s="48">
        <v>45426.432812500003</v>
      </c>
      <c r="J869" s="56" t="s">
        <v>2583</v>
      </c>
      <c r="K869" s="48">
        <v>45426.432812500003</v>
      </c>
      <c r="L869" s="100" t="s">
        <v>3092</v>
      </c>
      <c r="M869" s="55" t="s">
        <v>48</v>
      </c>
      <c r="N869" s="49" t="s">
        <v>221</v>
      </c>
      <c r="O869" s="49" t="s">
        <v>541</v>
      </c>
      <c r="P869" s="49" t="s">
        <v>2094</v>
      </c>
      <c r="Q869" s="50" t="s">
        <v>524</v>
      </c>
      <c r="R869" s="57"/>
      <c r="S869" s="49" t="s">
        <v>68</v>
      </c>
      <c r="T869" s="49" t="s">
        <v>69</v>
      </c>
      <c r="U869" s="49" t="s">
        <v>79</v>
      </c>
      <c r="V869" s="49" t="s">
        <v>80</v>
      </c>
      <c r="W869" s="49" t="s">
        <v>81</v>
      </c>
      <c r="X869" s="54" t="s">
        <v>58</v>
      </c>
      <c r="Y869" s="49"/>
      <c r="Z869" s="49"/>
      <c r="AA869" s="54"/>
      <c r="AB869" s="54"/>
      <c r="AC869" s="55" t="s">
        <v>82</v>
      </c>
      <c r="AD869" s="55" t="s">
        <v>82</v>
      </c>
    </row>
    <row r="870" spans="1:30" s="58" customFormat="1" ht="57" hidden="1" customHeight="1" x14ac:dyDescent="0.25">
      <c r="A870" s="54">
        <f>+SUBTOTAL(3,$B$11:B870)</f>
        <v>0</v>
      </c>
      <c r="B870" s="55" t="s">
        <v>42</v>
      </c>
      <c r="C870" s="54" t="s">
        <v>43</v>
      </c>
      <c r="D870" s="54" t="s">
        <v>44</v>
      </c>
      <c r="E870" s="54" t="s">
        <v>45</v>
      </c>
      <c r="F870" s="56" t="s">
        <v>2584</v>
      </c>
      <c r="G870" s="48">
        <v>45420.851493055998</v>
      </c>
      <c r="H870" s="56" t="s">
        <v>2584</v>
      </c>
      <c r="I870" s="48">
        <v>45420.851493055998</v>
      </c>
      <c r="J870" s="56" t="s">
        <v>2584</v>
      </c>
      <c r="K870" s="48">
        <v>45420.851493055998</v>
      </c>
      <c r="L870" s="100" t="s">
        <v>3093</v>
      </c>
      <c r="M870" s="55" t="s">
        <v>48</v>
      </c>
      <c r="N870" s="49" t="s">
        <v>221</v>
      </c>
      <c r="O870" s="49" t="s">
        <v>541</v>
      </c>
      <c r="P870" s="49" t="s">
        <v>3420</v>
      </c>
      <c r="Q870" s="50" t="s">
        <v>524</v>
      </c>
      <c r="R870" s="57"/>
      <c r="S870" s="49" t="s">
        <v>144</v>
      </c>
      <c r="T870" s="49" t="s">
        <v>145</v>
      </c>
      <c r="U870" s="49" t="s">
        <v>146</v>
      </c>
      <c r="V870" s="49" t="s">
        <v>1451</v>
      </c>
      <c r="W870" s="49" t="s">
        <v>148</v>
      </c>
      <c r="X870" s="54" t="s">
        <v>58</v>
      </c>
      <c r="Y870" s="49"/>
      <c r="Z870" s="49"/>
      <c r="AA870" s="54"/>
      <c r="AB870" s="54"/>
      <c r="AC870" s="55" t="s">
        <v>75</v>
      </c>
      <c r="AD870" s="55" t="s">
        <v>75</v>
      </c>
    </row>
    <row r="871" spans="1:30" s="58" customFormat="1" ht="57" hidden="1" customHeight="1" x14ac:dyDescent="0.25">
      <c r="A871" s="54">
        <f>+SUBTOTAL(3,$B$11:B871)</f>
        <v>0</v>
      </c>
      <c r="B871" s="55" t="s">
        <v>42</v>
      </c>
      <c r="C871" s="54" t="s">
        <v>43</v>
      </c>
      <c r="D871" s="54" t="s">
        <v>44</v>
      </c>
      <c r="E871" s="54" t="s">
        <v>45</v>
      </c>
      <c r="F871" s="56" t="s">
        <v>2585</v>
      </c>
      <c r="G871" s="48">
        <v>45463.559074074001</v>
      </c>
      <c r="H871" s="56" t="s">
        <v>2585</v>
      </c>
      <c r="I871" s="48">
        <v>45463.559074074001</v>
      </c>
      <c r="J871" s="56" t="s">
        <v>2585</v>
      </c>
      <c r="K871" s="48">
        <v>45463.559074074001</v>
      </c>
      <c r="L871" s="100" t="s">
        <v>3094</v>
      </c>
      <c r="M871" s="55" t="s">
        <v>48</v>
      </c>
      <c r="N871" s="49" t="s">
        <v>221</v>
      </c>
      <c r="O871" s="49" t="s">
        <v>523</v>
      </c>
      <c r="P871" s="49" t="s">
        <v>51</v>
      </c>
      <c r="Q871" s="50" t="s">
        <v>524</v>
      </c>
      <c r="R871" s="57"/>
      <c r="S871" s="49" t="s">
        <v>144</v>
      </c>
      <c r="T871" s="49" t="s">
        <v>576</v>
      </c>
      <c r="U871" s="49" t="s">
        <v>1426</v>
      </c>
      <c r="V871" s="49" t="s">
        <v>147</v>
      </c>
      <c r="W871" s="49"/>
      <c r="X871" s="54" t="s">
        <v>58</v>
      </c>
      <c r="Y871" s="49"/>
      <c r="Z871" s="49"/>
      <c r="AA871" s="54"/>
      <c r="AB871" s="54"/>
      <c r="AC871" s="55" t="s">
        <v>75</v>
      </c>
      <c r="AD871" s="55" t="s">
        <v>75</v>
      </c>
    </row>
    <row r="872" spans="1:30" s="58" customFormat="1" ht="57" hidden="1" customHeight="1" x14ac:dyDescent="0.25">
      <c r="A872" s="54">
        <f>+SUBTOTAL(3,$B$11:B872)</f>
        <v>0</v>
      </c>
      <c r="B872" s="55" t="s">
        <v>42</v>
      </c>
      <c r="C872" s="54" t="s">
        <v>43</v>
      </c>
      <c r="D872" s="54" t="s">
        <v>44</v>
      </c>
      <c r="E872" s="54" t="s">
        <v>45</v>
      </c>
      <c r="F872" s="56" t="s">
        <v>2586</v>
      </c>
      <c r="G872" s="48">
        <v>45464.166365741003</v>
      </c>
      <c r="H872" s="56" t="s">
        <v>2586</v>
      </c>
      <c r="I872" s="48">
        <v>45464.166365741003</v>
      </c>
      <c r="J872" s="56" t="s">
        <v>2586</v>
      </c>
      <c r="K872" s="48">
        <v>45464.166365741003</v>
      </c>
      <c r="L872" s="100" t="s">
        <v>3095</v>
      </c>
      <c r="M872" s="55" t="s">
        <v>48</v>
      </c>
      <c r="N872" s="49" t="s">
        <v>221</v>
      </c>
      <c r="O872" s="49" t="s">
        <v>523</v>
      </c>
      <c r="P872" s="49" t="s">
        <v>1326</v>
      </c>
      <c r="Q872" s="50" t="s">
        <v>524</v>
      </c>
      <c r="R872" s="57"/>
      <c r="S872" s="49" t="s">
        <v>68</v>
      </c>
      <c r="T872" s="49" t="s">
        <v>69</v>
      </c>
      <c r="U872" s="49" t="s">
        <v>327</v>
      </c>
      <c r="V872" s="49" t="s">
        <v>80</v>
      </c>
      <c r="W872" s="49" t="s">
        <v>81</v>
      </c>
      <c r="X872" s="54" t="s">
        <v>58</v>
      </c>
      <c r="Y872" s="49"/>
      <c r="Z872" s="49"/>
      <c r="AA872" s="54"/>
      <c r="AB872" s="54"/>
      <c r="AC872" s="55" t="s">
        <v>75</v>
      </c>
      <c r="AD872" s="55" t="s">
        <v>75</v>
      </c>
    </row>
    <row r="873" spans="1:30" s="58" customFormat="1" ht="57" hidden="1" customHeight="1" x14ac:dyDescent="0.25">
      <c r="A873" s="54">
        <f>+SUBTOTAL(3,$B$11:B873)</f>
        <v>0</v>
      </c>
      <c r="B873" s="55" t="s">
        <v>42</v>
      </c>
      <c r="C873" s="54" t="s">
        <v>43</v>
      </c>
      <c r="D873" s="54" t="s">
        <v>44</v>
      </c>
      <c r="E873" s="54" t="s">
        <v>45</v>
      </c>
      <c r="F873" s="56" t="s">
        <v>2587</v>
      </c>
      <c r="G873" s="48">
        <v>45427.637106481001</v>
      </c>
      <c r="H873" s="56" t="s">
        <v>2587</v>
      </c>
      <c r="I873" s="48">
        <v>45427.637106481001</v>
      </c>
      <c r="J873" s="56" t="s">
        <v>2587</v>
      </c>
      <c r="K873" s="48">
        <v>45427.637106481001</v>
      </c>
      <c r="L873" s="100" t="s">
        <v>1274</v>
      </c>
      <c r="M873" s="55" t="s">
        <v>111</v>
      </c>
      <c r="N873" s="49" t="s">
        <v>141</v>
      </c>
      <c r="O873" s="49" t="s">
        <v>554</v>
      </c>
      <c r="P873" s="49" t="s">
        <v>661</v>
      </c>
      <c r="Q873" s="50" t="s">
        <v>524</v>
      </c>
      <c r="R873" s="57"/>
      <c r="S873" s="49" t="s">
        <v>68</v>
      </c>
      <c r="T873" s="49" t="s">
        <v>137</v>
      </c>
      <c r="U873" s="49" t="s">
        <v>3282</v>
      </c>
      <c r="V873" s="49" t="s">
        <v>270</v>
      </c>
      <c r="W873" s="49"/>
      <c r="X873" s="54" t="s">
        <v>58</v>
      </c>
      <c r="Y873" s="49"/>
      <c r="Z873" s="49"/>
      <c r="AA873" s="54"/>
      <c r="AB873" s="54"/>
      <c r="AC873" s="55" t="s">
        <v>117</v>
      </c>
      <c r="AD873" s="55" t="s">
        <v>117</v>
      </c>
    </row>
    <row r="874" spans="1:30" s="58" customFormat="1" ht="57" hidden="1" customHeight="1" x14ac:dyDescent="0.25">
      <c r="A874" s="54">
        <f>+SUBTOTAL(3,$B$11:B874)</f>
        <v>0</v>
      </c>
      <c r="B874" s="55" t="s">
        <v>42</v>
      </c>
      <c r="C874" s="54" t="s">
        <v>43</v>
      </c>
      <c r="D874" s="54" t="s">
        <v>44</v>
      </c>
      <c r="E874" s="54" t="s">
        <v>45</v>
      </c>
      <c r="F874" s="56" t="s">
        <v>2588</v>
      </c>
      <c r="G874" s="48">
        <v>45464.549189814999</v>
      </c>
      <c r="H874" s="56" t="s">
        <v>2588</v>
      </c>
      <c r="I874" s="48">
        <v>45464.549189814999</v>
      </c>
      <c r="J874" s="56" t="s">
        <v>2588</v>
      </c>
      <c r="K874" s="48">
        <v>45464.549189814999</v>
      </c>
      <c r="L874" s="100" t="s">
        <v>3096</v>
      </c>
      <c r="M874" s="55" t="s">
        <v>48</v>
      </c>
      <c r="N874" s="49" t="s">
        <v>221</v>
      </c>
      <c r="O874" s="49" t="s">
        <v>541</v>
      </c>
      <c r="P874" s="49" t="s">
        <v>1403</v>
      </c>
      <c r="Q874" s="50" t="s">
        <v>524</v>
      </c>
      <c r="R874" s="57"/>
      <c r="S874" s="49" t="s">
        <v>68</v>
      </c>
      <c r="T874" s="49" t="s">
        <v>296</v>
      </c>
      <c r="U874" s="49" t="s">
        <v>297</v>
      </c>
      <c r="V874" s="49" t="s">
        <v>80</v>
      </c>
      <c r="W874" s="49" t="s">
        <v>81</v>
      </c>
      <c r="X874" s="54" t="s">
        <v>58</v>
      </c>
      <c r="Y874" s="49"/>
      <c r="Z874" s="49"/>
      <c r="AA874" s="54"/>
      <c r="AB874" s="54"/>
      <c r="AC874" s="55" t="s">
        <v>82</v>
      </c>
      <c r="AD874" s="55" t="s">
        <v>82</v>
      </c>
    </row>
    <row r="875" spans="1:30" s="58" customFormat="1" ht="57" hidden="1" customHeight="1" x14ac:dyDescent="0.25">
      <c r="A875" s="54">
        <f>+SUBTOTAL(3,$B$11:B875)</f>
        <v>0</v>
      </c>
      <c r="B875" s="55" t="s">
        <v>3536</v>
      </c>
      <c r="C875" s="54" t="s">
        <v>43</v>
      </c>
      <c r="D875" s="54" t="s">
        <v>44</v>
      </c>
      <c r="E875" s="54" t="s">
        <v>45</v>
      </c>
      <c r="F875" s="56" t="s">
        <v>2589</v>
      </c>
      <c r="G875" s="48">
        <v>45429.852222221998</v>
      </c>
      <c r="H875" s="56" t="s">
        <v>2589</v>
      </c>
      <c r="I875" s="48">
        <v>45429.852222221998</v>
      </c>
      <c r="J875" s="56" t="s">
        <v>2589</v>
      </c>
      <c r="K875" s="48">
        <v>45429.852222221998</v>
      </c>
      <c r="L875" s="100" t="s">
        <v>3097</v>
      </c>
      <c r="M875" s="55" t="s">
        <v>48</v>
      </c>
      <c r="N875" s="49" t="s">
        <v>221</v>
      </c>
      <c r="O875" s="49" t="s">
        <v>545</v>
      </c>
      <c r="P875" s="49" t="s">
        <v>1417</v>
      </c>
      <c r="Q875" s="50" t="s">
        <v>524</v>
      </c>
      <c r="R875" s="57"/>
      <c r="S875" s="49" t="s">
        <v>361</v>
      </c>
      <c r="T875" s="49" t="s">
        <v>362</v>
      </c>
      <c r="U875" s="49" t="s">
        <v>3285</v>
      </c>
      <c r="V875" s="49" t="s">
        <v>80</v>
      </c>
      <c r="W875" s="49" t="s">
        <v>81</v>
      </c>
      <c r="X875" s="54" t="s">
        <v>58</v>
      </c>
      <c r="Y875" s="49"/>
      <c r="Z875" s="49"/>
      <c r="AA875" s="54"/>
      <c r="AB875" s="54"/>
      <c r="AC875" s="55" t="s">
        <v>117</v>
      </c>
      <c r="AD875" s="55" t="s">
        <v>117</v>
      </c>
    </row>
    <row r="876" spans="1:30" s="58" customFormat="1" ht="57" hidden="1" customHeight="1" x14ac:dyDescent="0.25">
      <c r="A876" s="54">
        <f>+SUBTOTAL(3,$B$11:B876)</f>
        <v>0</v>
      </c>
      <c r="B876" s="55" t="s">
        <v>42</v>
      </c>
      <c r="C876" s="54" t="s">
        <v>43</v>
      </c>
      <c r="D876" s="54" t="s">
        <v>44</v>
      </c>
      <c r="E876" s="54" t="s">
        <v>45</v>
      </c>
      <c r="F876" s="56" t="s">
        <v>2590</v>
      </c>
      <c r="G876" s="48">
        <v>45426.666076389003</v>
      </c>
      <c r="H876" s="56" t="s">
        <v>2590</v>
      </c>
      <c r="I876" s="48">
        <v>45426.666076389003</v>
      </c>
      <c r="J876" s="56" t="s">
        <v>2590</v>
      </c>
      <c r="K876" s="48">
        <v>45426.666076389003</v>
      </c>
      <c r="L876" s="100" t="s">
        <v>3097</v>
      </c>
      <c r="M876" s="55" t="s">
        <v>48</v>
      </c>
      <c r="N876" s="49" t="s">
        <v>221</v>
      </c>
      <c r="O876" s="49" t="s">
        <v>545</v>
      </c>
      <c r="P876" s="49" t="s">
        <v>1417</v>
      </c>
      <c r="Q876" s="50" t="s">
        <v>524</v>
      </c>
      <c r="R876" s="57"/>
      <c r="S876" s="49" t="s">
        <v>68</v>
      </c>
      <c r="T876" s="49" t="s">
        <v>125</v>
      </c>
      <c r="U876" s="49" t="s">
        <v>349</v>
      </c>
      <c r="V876" s="49" t="s">
        <v>80</v>
      </c>
      <c r="W876" s="49" t="s">
        <v>81</v>
      </c>
      <c r="X876" s="54" t="s">
        <v>58</v>
      </c>
      <c r="Y876" s="49"/>
      <c r="Z876" s="49"/>
      <c r="AA876" s="54"/>
      <c r="AB876" s="54"/>
      <c r="AC876" s="55" t="s">
        <v>117</v>
      </c>
      <c r="AD876" s="55" t="s">
        <v>117</v>
      </c>
    </row>
    <row r="877" spans="1:30" s="58" customFormat="1" ht="57" hidden="1" customHeight="1" x14ac:dyDescent="0.25">
      <c r="A877" s="54">
        <f>+SUBTOTAL(3,$B$11:B877)</f>
        <v>0</v>
      </c>
      <c r="B877" s="55" t="s">
        <v>42</v>
      </c>
      <c r="C877" s="54" t="s">
        <v>43</v>
      </c>
      <c r="D877" s="54" t="s">
        <v>44</v>
      </c>
      <c r="E877" s="54" t="s">
        <v>45</v>
      </c>
      <c r="F877" s="56" t="s">
        <v>2591</v>
      </c>
      <c r="G877" s="48">
        <v>45466.723935185</v>
      </c>
      <c r="H877" s="56" t="s">
        <v>2591</v>
      </c>
      <c r="I877" s="48">
        <v>45466.723935185</v>
      </c>
      <c r="J877" s="56" t="s">
        <v>2591</v>
      </c>
      <c r="K877" s="48">
        <v>45466.723935185</v>
      </c>
      <c r="L877" s="100" t="s">
        <v>1214</v>
      </c>
      <c r="M877" s="55" t="s">
        <v>48</v>
      </c>
      <c r="N877" s="49" t="s">
        <v>221</v>
      </c>
      <c r="O877" s="49" t="s">
        <v>541</v>
      </c>
      <c r="P877" s="49" t="s">
        <v>1348</v>
      </c>
      <c r="Q877" s="50" t="s">
        <v>524</v>
      </c>
      <c r="R877" s="57"/>
      <c r="S877" s="49" t="s">
        <v>68</v>
      </c>
      <c r="T877" s="49" t="s">
        <v>156</v>
      </c>
      <c r="U877" s="49" t="s">
        <v>157</v>
      </c>
      <c r="V877" s="49" t="s">
        <v>80</v>
      </c>
      <c r="W877" s="49" t="s">
        <v>81</v>
      </c>
      <c r="X877" s="54" t="s">
        <v>58</v>
      </c>
      <c r="Y877" s="49"/>
      <c r="Z877" s="49"/>
      <c r="AA877" s="54"/>
      <c r="AB877" s="54"/>
      <c r="AC877" s="55" t="s">
        <v>75</v>
      </c>
      <c r="AD877" s="55" t="s">
        <v>75</v>
      </c>
    </row>
    <row r="878" spans="1:30" s="58" customFormat="1" ht="57" hidden="1" customHeight="1" x14ac:dyDescent="0.25">
      <c r="A878" s="54">
        <f>+SUBTOTAL(3,$B$11:B878)</f>
        <v>0</v>
      </c>
      <c r="B878" s="55" t="s">
        <v>42</v>
      </c>
      <c r="C878" s="54" t="s">
        <v>43</v>
      </c>
      <c r="D878" s="54" t="s">
        <v>44</v>
      </c>
      <c r="E878" s="54" t="s">
        <v>45</v>
      </c>
      <c r="F878" s="56" t="s">
        <v>2592</v>
      </c>
      <c r="G878" s="48">
        <v>45464.731469906998</v>
      </c>
      <c r="H878" s="56" t="s">
        <v>2592</v>
      </c>
      <c r="I878" s="48">
        <v>45464.731469906998</v>
      </c>
      <c r="J878" s="56" t="s">
        <v>2592</v>
      </c>
      <c r="K878" s="48">
        <v>45464.731469906998</v>
      </c>
      <c r="L878" s="100" t="s">
        <v>3098</v>
      </c>
      <c r="M878" s="55" t="s">
        <v>48</v>
      </c>
      <c r="N878" s="49" t="s">
        <v>221</v>
      </c>
      <c r="O878" s="49" t="s">
        <v>549</v>
      </c>
      <c r="P878" s="49" t="s">
        <v>3421</v>
      </c>
      <c r="Q878" s="50" t="s">
        <v>524</v>
      </c>
      <c r="R878" s="57"/>
      <c r="S878" s="49" t="s">
        <v>68</v>
      </c>
      <c r="T878" s="49" t="s">
        <v>69</v>
      </c>
      <c r="U878" s="49" t="s">
        <v>327</v>
      </c>
      <c r="V878" s="49" t="s">
        <v>80</v>
      </c>
      <c r="W878" s="49" t="s">
        <v>81</v>
      </c>
      <c r="X878" s="54" t="s">
        <v>58</v>
      </c>
      <c r="Y878" s="49"/>
      <c r="Z878" s="49"/>
      <c r="AA878" s="54"/>
      <c r="AB878" s="54"/>
      <c r="AC878" s="55" t="s">
        <v>75</v>
      </c>
      <c r="AD878" s="55" t="s">
        <v>75</v>
      </c>
    </row>
    <row r="879" spans="1:30" s="58" customFormat="1" ht="57" hidden="1" customHeight="1" x14ac:dyDescent="0.25">
      <c r="A879" s="54">
        <f>+SUBTOTAL(3,$B$11:B879)</f>
        <v>0</v>
      </c>
      <c r="B879" s="55" t="s">
        <v>42</v>
      </c>
      <c r="C879" s="54" t="s">
        <v>43</v>
      </c>
      <c r="D879" s="54" t="s">
        <v>44</v>
      </c>
      <c r="E879" s="54" t="s">
        <v>45</v>
      </c>
      <c r="F879" s="56" t="s">
        <v>2593</v>
      </c>
      <c r="G879" s="48">
        <v>45425.522511574003</v>
      </c>
      <c r="H879" s="56" t="s">
        <v>2593</v>
      </c>
      <c r="I879" s="48">
        <v>45425.522511574003</v>
      </c>
      <c r="J879" s="56" t="s">
        <v>2593</v>
      </c>
      <c r="K879" s="48">
        <v>45425.522511574003</v>
      </c>
      <c r="L879" s="100" t="s">
        <v>3099</v>
      </c>
      <c r="M879" s="55" t="s">
        <v>48</v>
      </c>
      <c r="N879" s="49" t="s">
        <v>221</v>
      </c>
      <c r="O879" s="49" t="s">
        <v>523</v>
      </c>
      <c r="P879" s="49" t="s">
        <v>3422</v>
      </c>
      <c r="Q879" s="50" t="s">
        <v>524</v>
      </c>
      <c r="R879" s="57"/>
      <c r="S879" s="49" t="s">
        <v>68</v>
      </c>
      <c r="T879" s="49" t="s">
        <v>69</v>
      </c>
      <c r="U879" s="49" t="s">
        <v>70</v>
      </c>
      <c r="V879" s="49" t="s">
        <v>115</v>
      </c>
      <c r="W879" s="49"/>
      <c r="X879" s="54" t="s">
        <v>58</v>
      </c>
      <c r="Y879" s="49"/>
      <c r="Z879" s="49"/>
      <c r="AA879" s="54"/>
      <c r="AB879" s="54"/>
      <c r="AC879" s="55" t="s">
        <v>82</v>
      </c>
      <c r="AD879" s="55" t="s">
        <v>82</v>
      </c>
    </row>
    <row r="880" spans="1:30" s="58" customFormat="1" ht="57" hidden="1" customHeight="1" x14ac:dyDescent="0.25">
      <c r="A880" s="54">
        <f>+SUBTOTAL(3,$B$11:B880)</f>
        <v>0</v>
      </c>
      <c r="B880" s="55" t="s">
        <v>42</v>
      </c>
      <c r="C880" s="54" t="s">
        <v>43</v>
      </c>
      <c r="D880" s="54" t="s">
        <v>44</v>
      </c>
      <c r="E880" s="54" t="s">
        <v>45</v>
      </c>
      <c r="F880" s="56" t="s">
        <v>2594</v>
      </c>
      <c r="G880" s="48">
        <v>45453.611273148003</v>
      </c>
      <c r="H880" s="56" t="s">
        <v>2594</v>
      </c>
      <c r="I880" s="48">
        <v>45453.611273148003</v>
      </c>
      <c r="J880" s="56" t="s">
        <v>2594</v>
      </c>
      <c r="K880" s="48">
        <v>45453.611273148003</v>
      </c>
      <c r="L880" s="100" t="s">
        <v>3100</v>
      </c>
      <c r="M880" s="55" t="s">
        <v>111</v>
      </c>
      <c r="N880" s="49" t="s">
        <v>221</v>
      </c>
      <c r="O880" s="49" t="s">
        <v>541</v>
      </c>
      <c r="P880" s="49" t="s">
        <v>3423</v>
      </c>
      <c r="Q880" s="50" t="s">
        <v>524</v>
      </c>
      <c r="R880" s="57"/>
      <c r="S880" s="49" t="s">
        <v>68</v>
      </c>
      <c r="T880" s="49" t="s">
        <v>137</v>
      </c>
      <c r="U880" s="49" t="s">
        <v>3282</v>
      </c>
      <c r="V880" s="49" t="s">
        <v>80</v>
      </c>
      <c r="W880" s="49" t="s">
        <v>81</v>
      </c>
      <c r="X880" s="54" t="s">
        <v>58</v>
      </c>
      <c r="Y880" s="49"/>
      <c r="Z880" s="49"/>
      <c r="AA880" s="54"/>
      <c r="AB880" s="54"/>
      <c r="AC880" s="55" t="s">
        <v>75</v>
      </c>
      <c r="AD880" s="55" t="s">
        <v>75</v>
      </c>
    </row>
    <row r="881" spans="1:30" s="58" customFormat="1" ht="57" hidden="1" customHeight="1" x14ac:dyDescent="0.25">
      <c r="A881" s="54">
        <f>+SUBTOTAL(3,$B$11:B881)</f>
        <v>0</v>
      </c>
      <c r="B881" s="55" t="s">
        <v>108</v>
      </c>
      <c r="C881" s="54" t="s">
        <v>43</v>
      </c>
      <c r="D881" s="54" t="s">
        <v>44</v>
      </c>
      <c r="E881" s="54" t="s">
        <v>45</v>
      </c>
      <c r="F881" s="56" t="s">
        <v>2595</v>
      </c>
      <c r="G881" s="48">
        <v>45463.480937499997</v>
      </c>
      <c r="H881" s="56" t="s">
        <v>2595</v>
      </c>
      <c r="I881" s="48">
        <v>45463.480937499997</v>
      </c>
      <c r="J881" s="56" t="s">
        <v>2595</v>
      </c>
      <c r="K881" s="48">
        <v>45463.480937499997</v>
      </c>
      <c r="L881" s="100" t="s">
        <v>3101</v>
      </c>
      <c r="M881" s="55" t="s">
        <v>48</v>
      </c>
      <c r="N881" s="49" t="s">
        <v>221</v>
      </c>
      <c r="O881" s="49" t="s">
        <v>571</v>
      </c>
      <c r="P881" s="49" t="s">
        <v>3424</v>
      </c>
      <c r="Q881" s="50" t="s">
        <v>524</v>
      </c>
      <c r="R881" s="57"/>
      <c r="S881" s="49" t="s">
        <v>68</v>
      </c>
      <c r="T881" s="49" t="s">
        <v>69</v>
      </c>
      <c r="U881" s="49" t="s">
        <v>89</v>
      </c>
      <c r="V881" s="49" t="s">
        <v>71</v>
      </c>
      <c r="W881" s="49"/>
      <c r="X881" s="54" t="s">
        <v>58</v>
      </c>
      <c r="Y881" s="49"/>
      <c r="Z881" s="49"/>
      <c r="AA881" s="54"/>
      <c r="AB881" s="54"/>
      <c r="AC881" s="55" t="s">
        <v>75</v>
      </c>
      <c r="AD881" s="55" t="s">
        <v>75</v>
      </c>
    </row>
    <row r="882" spans="1:30" s="58" customFormat="1" ht="57" hidden="1" customHeight="1" x14ac:dyDescent="0.25">
      <c r="A882" s="54">
        <f>+SUBTOTAL(3,$B$11:B882)</f>
        <v>0</v>
      </c>
      <c r="B882" s="55" t="s">
        <v>42</v>
      </c>
      <c r="C882" s="54" t="s">
        <v>43</v>
      </c>
      <c r="D882" s="54" t="s">
        <v>44</v>
      </c>
      <c r="E882" s="54" t="s">
        <v>45</v>
      </c>
      <c r="F882" s="56" t="s">
        <v>2596</v>
      </c>
      <c r="G882" s="48">
        <v>45469.493229166997</v>
      </c>
      <c r="H882" s="56" t="s">
        <v>2596</v>
      </c>
      <c r="I882" s="48">
        <v>45469.493229166997</v>
      </c>
      <c r="J882" s="56" t="s">
        <v>2596</v>
      </c>
      <c r="K882" s="48">
        <v>45469.493229166997</v>
      </c>
      <c r="L882" s="100" t="s">
        <v>3102</v>
      </c>
      <c r="M882" s="55" t="s">
        <v>111</v>
      </c>
      <c r="N882" s="49" t="s">
        <v>141</v>
      </c>
      <c r="O882" s="49" t="s">
        <v>554</v>
      </c>
      <c r="P882" s="49" t="s">
        <v>661</v>
      </c>
      <c r="Q882" s="50" t="s">
        <v>524</v>
      </c>
      <c r="R882" s="57"/>
      <c r="S882" s="49" t="s">
        <v>68</v>
      </c>
      <c r="T882" s="49" t="s">
        <v>137</v>
      </c>
      <c r="U882" s="49" t="s">
        <v>564</v>
      </c>
      <c r="V882" s="49" t="s">
        <v>270</v>
      </c>
      <c r="W882" s="49"/>
      <c r="X882" s="54" t="s">
        <v>58</v>
      </c>
      <c r="Y882" s="49"/>
      <c r="Z882" s="49"/>
      <c r="AA882" s="54"/>
      <c r="AB882" s="54"/>
      <c r="AC882" s="55" t="s">
        <v>117</v>
      </c>
      <c r="AD882" s="55" t="s">
        <v>117</v>
      </c>
    </row>
    <row r="883" spans="1:30" s="58" customFormat="1" ht="57" hidden="1" customHeight="1" x14ac:dyDescent="0.25">
      <c r="A883" s="54">
        <f>+SUBTOTAL(3,$B$11:B883)</f>
        <v>0</v>
      </c>
      <c r="B883" s="55" t="s">
        <v>42</v>
      </c>
      <c r="C883" s="54" t="s">
        <v>43</v>
      </c>
      <c r="D883" s="54" t="s">
        <v>44</v>
      </c>
      <c r="E883" s="54" t="s">
        <v>45</v>
      </c>
      <c r="F883" s="56" t="s">
        <v>2597</v>
      </c>
      <c r="G883" s="48">
        <v>45441.625393519003</v>
      </c>
      <c r="H883" s="56" t="s">
        <v>2597</v>
      </c>
      <c r="I883" s="48">
        <v>45441.625393519003</v>
      </c>
      <c r="J883" s="56" t="s">
        <v>2597</v>
      </c>
      <c r="K883" s="48">
        <v>45441.625393519003</v>
      </c>
      <c r="L883" s="100" t="s">
        <v>3103</v>
      </c>
      <c r="M883" s="55" t="s">
        <v>48</v>
      </c>
      <c r="N883" s="49" t="s">
        <v>221</v>
      </c>
      <c r="O883" s="49" t="s">
        <v>545</v>
      </c>
      <c r="P883" s="49" t="s">
        <v>3425</v>
      </c>
      <c r="Q883" s="50" t="s">
        <v>524</v>
      </c>
      <c r="R883" s="57"/>
      <c r="S883" s="49" t="s">
        <v>68</v>
      </c>
      <c r="T883" s="49" t="s">
        <v>321</v>
      </c>
      <c r="U883" s="49" t="s">
        <v>530</v>
      </c>
      <c r="V883" s="49" t="s">
        <v>71</v>
      </c>
      <c r="W883" s="49" t="s">
        <v>72</v>
      </c>
      <c r="X883" s="54" t="s">
        <v>58</v>
      </c>
      <c r="Y883" s="49"/>
      <c r="Z883" s="49"/>
      <c r="AA883" s="54"/>
      <c r="AB883" s="54"/>
      <c r="AC883" s="55" t="s">
        <v>82</v>
      </c>
      <c r="AD883" s="55" t="s">
        <v>82</v>
      </c>
    </row>
    <row r="884" spans="1:30" s="58" customFormat="1" ht="57" hidden="1" customHeight="1" x14ac:dyDescent="0.25">
      <c r="A884" s="54">
        <f>+SUBTOTAL(3,$B$11:B884)</f>
        <v>0</v>
      </c>
      <c r="B884" s="55" t="s">
        <v>42</v>
      </c>
      <c r="C884" s="54" t="s">
        <v>43</v>
      </c>
      <c r="D884" s="54" t="s">
        <v>44</v>
      </c>
      <c r="E884" s="54" t="s">
        <v>45</v>
      </c>
      <c r="F884" s="56" t="s">
        <v>2598</v>
      </c>
      <c r="G884" s="48">
        <v>45441.637824074001</v>
      </c>
      <c r="H884" s="56" t="s">
        <v>2598</v>
      </c>
      <c r="I884" s="48">
        <v>45441.637824074001</v>
      </c>
      <c r="J884" s="56" t="s">
        <v>2598</v>
      </c>
      <c r="K884" s="48">
        <v>45441.637824074001</v>
      </c>
      <c r="L884" s="100" t="s">
        <v>3103</v>
      </c>
      <c r="M884" s="55" t="s">
        <v>48</v>
      </c>
      <c r="N884" s="49" t="s">
        <v>221</v>
      </c>
      <c r="O884" s="49" t="s">
        <v>545</v>
      </c>
      <c r="P884" s="49" t="s">
        <v>3425</v>
      </c>
      <c r="Q884" s="50" t="s">
        <v>524</v>
      </c>
      <c r="R884" s="57"/>
      <c r="S884" s="49" t="s">
        <v>68</v>
      </c>
      <c r="T884" s="49" t="s">
        <v>321</v>
      </c>
      <c r="U884" s="49" t="s">
        <v>530</v>
      </c>
      <c r="V884" s="49" t="s">
        <v>71</v>
      </c>
      <c r="W884" s="49" t="s">
        <v>72</v>
      </c>
      <c r="X884" s="54" t="s">
        <v>58</v>
      </c>
      <c r="Y884" s="49"/>
      <c r="Z884" s="49"/>
      <c r="AA884" s="54"/>
      <c r="AB884" s="54"/>
      <c r="AC884" s="55" t="s">
        <v>82</v>
      </c>
      <c r="AD884" s="55" t="s">
        <v>82</v>
      </c>
    </row>
    <row r="885" spans="1:30" s="58" customFormat="1" ht="57" hidden="1" customHeight="1" x14ac:dyDescent="0.25">
      <c r="A885" s="54">
        <f>+SUBTOTAL(3,$B$11:B885)</f>
        <v>0</v>
      </c>
      <c r="B885" s="55" t="s">
        <v>108</v>
      </c>
      <c r="C885" s="54" t="s">
        <v>43</v>
      </c>
      <c r="D885" s="54" t="s">
        <v>44</v>
      </c>
      <c r="E885" s="54" t="s">
        <v>45</v>
      </c>
      <c r="F885" s="56" t="s">
        <v>2599</v>
      </c>
      <c r="G885" s="48">
        <v>45439.449976852004</v>
      </c>
      <c r="H885" s="56" t="s">
        <v>2599</v>
      </c>
      <c r="I885" s="48">
        <v>45439.449976852004</v>
      </c>
      <c r="J885" s="56" t="s">
        <v>2599</v>
      </c>
      <c r="K885" s="48">
        <v>45439.449976852004</v>
      </c>
      <c r="L885" s="100" t="s">
        <v>3104</v>
      </c>
      <c r="M885" s="55" t="s">
        <v>48</v>
      </c>
      <c r="N885" s="49" t="s">
        <v>221</v>
      </c>
      <c r="O885" s="49" t="s">
        <v>537</v>
      </c>
      <c r="P885" s="49" t="s">
        <v>172</v>
      </c>
      <c r="Q885" s="50" t="s">
        <v>524</v>
      </c>
      <c r="R885" s="57"/>
      <c r="S885" s="49" t="s">
        <v>68</v>
      </c>
      <c r="T885" s="49" t="s">
        <v>156</v>
      </c>
      <c r="U885" s="49" t="s">
        <v>157</v>
      </c>
      <c r="V885" s="49" t="s">
        <v>80</v>
      </c>
      <c r="W885" s="49" t="s">
        <v>81</v>
      </c>
      <c r="X885" s="54" t="s">
        <v>58</v>
      </c>
      <c r="Y885" s="49"/>
      <c r="Z885" s="49"/>
      <c r="AA885" s="54"/>
      <c r="AB885" s="54"/>
      <c r="AC885" s="55" t="s">
        <v>117</v>
      </c>
      <c r="AD885" s="55" t="s">
        <v>117</v>
      </c>
    </row>
    <row r="886" spans="1:30" s="58" customFormat="1" ht="57" hidden="1" customHeight="1" x14ac:dyDescent="0.25">
      <c r="A886" s="54">
        <f>+SUBTOTAL(3,$B$11:B886)</f>
        <v>0</v>
      </c>
      <c r="B886" s="55" t="s">
        <v>42</v>
      </c>
      <c r="C886" s="54" t="s">
        <v>43</v>
      </c>
      <c r="D886" s="54" t="s">
        <v>44</v>
      </c>
      <c r="E886" s="54" t="s">
        <v>45</v>
      </c>
      <c r="F886" s="56" t="s">
        <v>2600</v>
      </c>
      <c r="G886" s="48">
        <v>45443.672037037002</v>
      </c>
      <c r="H886" s="56" t="s">
        <v>2600</v>
      </c>
      <c r="I886" s="48">
        <v>45443.672037037002</v>
      </c>
      <c r="J886" s="56" t="s">
        <v>2600</v>
      </c>
      <c r="K886" s="48">
        <v>45443.672037037002</v>
      </c>
      <c r="L886" s="100" t="s">
        <v>3105</v>
      </c>
      <c r="M886" s="55" t="s">
        <v>48</v>
      </c>
      <c r="N886" s="49" t="s">
        <v>221</v>
      </c>
      <c r="O886" s="49" t="s">
        <v>3426</v>
      </c>
      <c r="P886" s="49" t="s">
        <v>3427</v>
      </c>
      <c r="Q886" s="50" t="s">
        <v>524</v>
      </c>
      <c r="R886" s="57"/>
      <c r="S886" s="49" t="s">
        <v>68</v>
      </c>
      <c r="T886" s="49" t="s">
        <v>137</v>
      </c>
      <c r="U886" s="49" t="s">
        <v>138</v>
      </c>
      <c r="V886" s="49" t="s">
        <v>80</v>
      </c>
      <c r="W886" s="49" t="s">
        <v>81</v>
      </c>
      <c r="X886" s="54" t="s">
        <v>58</v>
      </c>
      <c r="Y886" s="49"/>
      <c r="Z886" s="49"/>
      <c r="AA886" s="54"/>
      <c r="AB886" s="54"/>
      <c r="AC886" s="55" t="s">
        <v>82</v>
      </c>
      <c r="AD886" s="55" t="s">
        <v>82</v>
      </c>
    </row>
    <row r="887" spans="1:30" s="58" customFormat="1" ht="57" hidden="1" customHeight="1" x14ac:dyDescent="0.25">
      <c r="A887" s="54">
        <f>+SUBTOTAL(3,$B$11:B887)</f>
        <v>0</v>
      </c>
      <c r="B887" s="55" t="s">
        <v>42</v>
      </c>
      <c r="C887" s="54" t="s">
        <v>43</v>
      </c>
      <c r="D887" s="54" t="s">
        <v>44</v>
      </c>
      <c r="E887" s="54" t="s">
        <v>45</v>
      </c>
      <c r="F887" s="56" t="s">
        <v>2601</v>
      </c>
      <c r="G887" s="48">
        <v>45450.403819444</v>
      </c>
      <c r="H887" s="56" t="s">
        <v>2601</v>
      </c>
      <c r="I887" s="48">
        <v>45450.403819444</v>
      </c>
      <c r="J887" s="56" t="s">
        <v>2601</v>
      </c>
      <c r="K887" s="48">
        <v>45450.403819444</v>
      </c>
      <c r="L887" s="100" t="s">
        <v>3106</v>
      </c>
      <c r="M887" s="55" t="s">
        <v>48</v>
      </c>
      <c r="N887" s="49" t="s">
        <v>221</v>
      </c>
      <c r="O887" s="49" t="s">
        <v>541</v>
      </c>
      <c r="P887" s="49" t="s">
        <v>3358</v>
      </c>
      <c r="Q887" s="50" t="s">
        <v>524</v>
      </c>
      <c r="R887" s="57"/>
      <c r="S887" s="49" t="s">
        <v>68</v>
      </c>
      <c r="T887" s="49" t="s">
        <v>69</v>
      </c>
      <c r="U887" s="49" t="s">
        <v>70</v>
      </c>
      <c r="V887" s="49" t="s">
        <v>71</v>
      </c>
      <c r="W887" s="49"/>
      <c r="X887" s="54" t="s">
        <v>58</v>
      </c>
      <c r="Y887" s="49"/>
      <c r="Z887" s="49"/>
      <c r="AA887" s="54"/>
      <c r="AB887" s="54"/>
      <c r="AC887" s="55" t="s">
        <v>82</v>
      </c>
      <c r="AD887" s="55" t="s">
        <v>82</v>
      </c>
    </row>
    <row r="888" spans="1:30" s="58" customFormat="1" ht="57" hidden="1" customHeight="1" x14ac:dyDescent="0.25">
      <c r="A888" s="54">
        <f>+SUBTOTAL(3,$B$11:B888)</f>
        <v>0</v>
      </c>
      <c r="B888" s="55" t="s">
        <v>42</v>
      </c>
      <c r="C888" s="54" t="s">
        <v>43</v>
      </c>
      <c r="D888" s="54" t="s">
        <v>44</v>
      </c>
      <c r="E888" s="54" t="s">
        <v>45</v>
      </c>
      <c r="F888" s="56" t="s">
        <v>2602</v>
      </c>
      <c r="G888" s="48">
        <v>45390.590543981001</v>
      </c>
      <c r="H888" s="56" t="s">
        <v>2602</v>
      </c>
      <c r="I888" s="48">
        <v>45390.590543981001</v>
      </c>
      <c r="J888" s="56" t="s">
        <v>2602</v>
      </c>
      <c r="K888" s="48">
        <v>45390.590543981001</v>
      </c>
      <c r="L888" s="100" t="s">
        <v>3107</v>
      </c>
      <c r="M888" s="55" t="s">
        <v>48</v>
      </c>
      <c r="N888" s="49" t="s">
        <v>182</v>
      </c>
      <c r="O888" s="49" t="s">
        <v>3428</v>
      </c>
      <c r="P888" s="49" t="s">
        <v>3429</v>
      </c>
      <c r="Q888" s="50" t="s">
        <v>518</v>
      </c>
      <c r="R888" s="57"/>
      <c r="S888" s="49" t="s">
        <v>68</v>
      </c>
      <c r="T888" s="49" t="s">
        <v>96</v>
      </c>
      <c r="U888" s="49" t="s">
        <v>97</v>
      </c>
      <c r="V888" s="49" t="s">
        <v>80</v>
      </c>
      <c r="W888" s="49" t="s">
        <v>81</v>
      </c>
      <c r="X888" s="54" t="s">
        <v>58</v>
      </c>
      <c r="Y888" s="49"/>
      <c r="Z888" s="49"/>
      <c r="AA888" s="54"/>
      <c r="AB888" s="54"/>
      <c r="AC888" s="55" t="s">
        <v>117</v>
      </c>
      <c r="AD888" s="55" t="s">
        <v>117</v>
      </c>
    </row>
    <row r="889" spans="1:30" s="58" customFormat="1" ht="57" hidden="1" customHeight="1" x14ac:dyDescent="0.25">
      <c r="A889" s="54">
        <f>+SUBTOTAL(3,$B$11:B889)</f>
        <v>0</v>
      </c>
      <c r="B889" s="55" t="s">
        <v>108</v>
      </c>
      <c r="C889" s="54" t="s">
        <v>43</v>
      </c>
      <c r="D889" s="54" t="s">
        <v>44</v>
      </c>
      <c r="E889" s="54" t="s">
        <v>45</v>
      </c>
      <c r="F889" s="56" t="s">
        <v>2603</v>
      </c>
      <c r="G889" s="48">
        <v>45453.548912036997</v>
      </c>
      <c r="H889" s="56" t="s">
        <v>2603</v>
      </c>
      <c r="I889" s="48">
        <v>45453.548912036997</v>
      </c>
      <c r="J889" s="56" t="s">
        <v>2603</v>
      </c>
      <c r="K889" s="48">
        <v>45453.548912036997</v>
      </c>
      <c r="L889" s="100" t="s">
        <v>3108</v>
      </c>
      <c r="M889" s="55" t="s">
        <v>48</v>
      </c>
      <c r="N889" s="49" t="s">
        <v>182</v>
      </c>
      <c r="O889" s="49" t="s">
        <v>1642</v>
      </c>
      <c r="P889" s="49" t="s">
        <v>3430</v>
      </c>
      <c r="Q889" s="50" t="s">
        <v>518</v>
      </c>
      <c r="R889" s="57"/>
      <c r="S889" s="49" t="s">
        <v>68</v>
      </c>
      <c r="T889" s="49" t="s">
        <v>96</v>
      </c>
      <c r="U889" s="49" t="s">
        <v>2148</v>
      </c>
      <c r="V889" s="49" t="s">
        <v>71</v>
      </c>
      <c r="W889" s="49"/>
      <c r="X889" s="54" t="s">
        <v>58</v>
      </c>
      <c r="Y889" s="49"/>
      <c r="Z889" s="49"/>
      <c r="AA889" s="54"/>
      <c r="AB889" s="54"/>
      <c r="AC889" s="55" t="s">
        <v>75</v>
      </c>
      <c r="AD889" s="55" t="s">
        <v>75</v>
      </c>
    </row>
    <row r="890" spans="1:30" s="58" customFormat="1" ht="57" hidden="1" customHeight="1" x14ac:dyDescent="0.25">
      <c r="A890" s="54">
        <f>+SUBTOTAL(3,$B$11:B890)</f>
        <v>0</v>
      </c>
      <c r="B890" s="55" t="s">
        <v>42</v>
      </c>
      <c r="C890" s="54" t="s">
        <v>43</v>
      </c>
      <c r="D890" s="54" t="s">
        <v>44</v>
      </c>
      <c r="E890" s="54" t="s">
        <v>45</v>
      </c>
      <c r="F890" s="56" t="s">
        <v>2604</v>
      </c>
      <c r="G890" s="48">
        <v>45397.745648147997</v>
      </c>
      <c r="H890" s="56" t="s">
        <v>2604</v>
      </c>
      <c r="I890" s="48">
        <v>45397.745648147997</v>
      </c>
      <c r="J890" s="56" t="s">
        <v>2604</v>
      </c>
      <c r="K890" s="48">
        <v>45397.745648147997</v>
      </c>
      <c r="L890" s="100" t="s">
        <v>3109</v>
      </c>
      <c r="M890" s="55" t="s">
        <v>48</v>
      </c>
      <c r="N890" s="49" t="s">
        <v>141</v>
      </c>
      <c r="O890" s="49" t="s">
        <v>227</v>
      </c>
      <c r="P890" s="49" t="s">
        <v>3431</v>
      </c>
      <c r="Q890" s="50" t="s">
        <v>518</v>
      </c>
      <c r="R890" s="57"/>
      <c r="S890" s="49" t="s">
        <v>68</v>
      </c>
      <c r="T890" s="49" t="s">
        <v>69</v>
      </c>
      <c r="U890" s="49" t="s">
        <v>79</v>
      </c>
      <c r="V890" s="49" t="s">
        <v>98</v>
      </c>
      <c r="W890" s="49"/>
      <c r="X890" s="54" t="s">
        <v>58</v>
      </c>
      <c r="Y890" s="49"/>
      <c r="Z890" s="49"/>
      <c r="AA890" s="54"/>
      <c r="AB890" s="54"/>
      <c r="AC890" s="55" t="s">
        <v>82</v>
      </c>
      <c r="AD890" s="55" t="s">
        <v>82</v>
      </c>
    </row>
    <row r="891" spans="1:30" s="58" customFormat="1" ht="57" hidden="1" customHeight="1" x14ac:dyDescent="0.25">
      <c r="A891" s="54">
        <f>+SUBTOTAL(3,$B$11:B891)</f>
        <v>0</v>
      </c>
      <c r="B891" s="55" t="s">
        <v>42</v>
      </c>
      <c r="C891" s="54" t="s">
        <v>43</v>
      </c>
      <c r="D891" s="54" t="s">
        <v>44</v>
      </c>
      <c r="E891" s="54" t="s">
        <v>45</v>
      </c>
      <c r="F891" s="56" t="s">
        <v>2605</v>
      </c>
      <c r="G891" s="48">
        <v>45412.528043981001</v>
      </c>
      <c r="H891" s="56" t="s">
        <v>2605</v>
      </c>
      <c r="I891" s="48">
        <v>45412.528043981001</v>
      </c>
      <c r="J891" s="56" t="s">
        <v>2605</v>
      </c>
      <c r="K891" s="48">
        <v>45412.528043981001</v>
      </c>
      <c r="L891" s="100" t="s">
        <v>3110</v>
      </c>
      <c r="M891" s="55" t="s">
        <v>48</v>
      </c>
      <c r="N891" s="49" t="s">
        <v>182</v>
      </c>
      <c r="O891" s="49" t="s">
        <v>183</v>
      </c>
      <c r="P891" s="49" t="s">
        <v>3432</v>
      </c>
      <c r="Q891" s="50" t="s">
        <v>518</v>
      </c>
      <c r="R891" s="57"/>
      <c r="S891" s="49" t="s">
        <v>68</v>
      </c>
      <c r="T891" s="49" t="s">
        <v>69</v>
      </c>
      <c r="U891" s="49" t="s">
        <v>79</v>
      </c>
      <c r="V891" s="49" t="s">
        <v>1452</v>
      </c>
      <c r="W891" s="49"/>
      <c r="X891" s="54" t="s">
        <v>58</v>
      </c>
      <c r="Y891" s="49"/>
      <c r="Z891" s="49"/>
      <c r="AA891" s="54"/>
      <c r="AB891" s="54"/>
      <c r="AC891" s="55" t="s">
        <v>82</v>
      </c>
      <c r="AD891" s="55" t="s">
        <v>82</v>
      </c>
    </row>
    <row r="892" spans="1:30" s="58" customFormat="1" ht="57" hidden="1" customHeight="1" x14ac:dyDescent="0.25">
      <c r="A892" s="54">
        <f>+SUBTOTAL(3,$B$11:B892)</f>
        <v>0</v>
      </c>
      <c r="B892" s="55" t="s">
        <v>42</v>
      </c>
      <c r="C892" s="54" t="s">
        <v>43</v>
      </c>
      <c r="D892" s="54" t="s">
        <v>44</v>
      </c>
      <c r="E892" s="54" t="s">
        <v>45</v>
      </c>
      <c r="F892" s="56" t="s">
        <v>2606</v>
      </c>
      <c r="G892" s="48">
        <v>45414.751435184997</v>
      </c>
      <c r="H892" s="56" t="s">
        <v>2606</v>
      </c>
      <c r="I892" s="48">
        <v>45414.751435184997</v>
      </c>
      <c r="J892" s="56" t="s">
        <v>2606</v>
      </c>
      <c r="K892" s="48">
        <v>45414.751435184997</v>
      </c>
      <c r="L892" s="100" t="s">
        <v>3111</v>
      </c>
      <c r="M892" s="55" t="s">
        <v>48</v>
      </c>
      <c r="N892" s="49" t="s">
        <v>182</v>
      </c>
      <c r="O892" s="49" t="s">
        <v>1642</v>
      </c>
      <c r="P892" s="49" t="s">
        <v>486</v>
      </c>
      <c r="Q892" s="50" t="s">
        <v>518</v>
      </c>
      <c r="R892" s="57"/>
      <c r="S892" s="49" t="s">
        <v>68</v>
      </c>
      <c r="T892" s="49" t="s">
        <v>156</v>
      </c>
      <c r="U892" s="49" t="s">
        <v>157</v>
      </c>
      <c r="V892" s="49" t="s">
        <v>115</v>
      </c>
      <c r="W892" s="49"/>
      <c r="X892" s="54" t="s">
        <v>58</v>
      </c>
      <c r="Y892" s="49"/>
      <c r="Z892" s="49"/>
      <c r="AA892" s="54"/>
      <c r="AB892" s="54"/>
      <c r="AC892" s="55" t="s">
        <v>82</v>
      </c>
      <c r="AD892" s="55" t="s">
        <v>82</v>
      </c>
    </row>
    <row r="893" spans="1:30" s="58" customFormat="1" ht="57" hidden="1" customHeight="1" x14ac:dyDescent="0.25">
      <c r="A893" s="54">
        <f>+SUBTOTAL(3,$B$11:B893)</f>
        <v>0</v>
      </c>
      <c r="B893" s="55" t="s">
        <v>42</v>
      </c>
      <c r="C893" s="54" t="s">
        <v>43</v>
      </c>
      <c r="D893" s="54" t="s">
        <v>44</v>
      </c>
      <c r="E893" s="54" t="s">
        <v>45</v>
      </c>
      <c r="F893" s="56" t="s">
        <v>2607</v>
      </c>
      <c r="G893" s="48">
        <v>45408.36525463</v>
      </c>
      <c r="H893" s="56" t="s">
        <v>2607</v>
      </c>
      <c r="I893" s="48">
        <v>45408.36525463</v>
      </c>
      <c r="J893" s="56" t="s">
        <v>2607</v>
      </c>
      <c r="K893" s="48">
        <v>45408.36525463</v>
      </c>
      <c r="L893" s="100" t="s">
        <v>3112</v>
      </c>
      <c r="M893" s="55" t="s">
        <v>48</v>
      </c>
      <c r="N893" s="49" t="s">
        <v>182</v>
      </c>
      <c r="O893" s="49" t="s">
        <v>607</v>
      </c>
      <c r="P893" s="49" t="s">
        <v>223</v>
      </c>
      <c r="Q893" s="50" t="s">
        <v>518</v>
      </c>
      <c r="R893" s="57"/>
      <c r="S893" s="49" t="s">
        <v>68</v>
      </c>
      <c r="T893" s="49" t="s">
        <v>96</v>
      </c>
      <c r="U893" s="49" t="s">
        <v>97</v>
      </c>
      <c r="V893" s="49" t="s">
        <v>98</v>
      </c>
      <c r="W893" s="49"/>
      <c r="X893" s="54" t="s">
        <v>58</v>
      </c>
      <c r="Y893" s="49"/>
      <c r="Z893" s="49"/>
      <c r="AA893" s="54"/>
      <c r="AB893" s="54"/>
      <c r="AC893" s="55" t="s">
        <v>82</v>
      </c>
      <c r="AD893" s="55" t="s">
        <v>82</v>
      </c>
    </row>
    <row r="894" spans="1:30" s="58" customFormat="1" ht="57" hidden="1" customHeight="1" x14ac:dyDescent="0.25">
      <c r="A894" s="54">
        <f>+SUBTOTAL(3,$B$11:B894)</f>
        <v>0</v>
      </c>
      <c r="B894" s="55" t="s">
        <v>42</v>
      </c>
      <c r="C894" s="54" t="s">
        <v>43</v>
      </c>
      <c r="D894" s="54" t="s">
        <v>44</v>
      </c>
      <c r="E894" s="54" t="s">
        <v>45</v>
      </c>
      <c r="F894" s="56" t="s">
        <v>2608</v>
      </c>
      <c r="G894" s="48">
        <v>45416.690324073999</v>
      </c>
      <c r="H894" s="56" t="s">
        <v>2608</v>
      </c>
      <c r="I894" s="48">
        <v>45416.690324073999</v>
      </c>
      <c r="J894" s="56" t="s">
        <v>2608</v>
      </c>
      <c r="K894" s="48">
        <v>45416.690324073999</v>
      </c>
      <c r="L894" s="100" t="s">
        <v>3113</v>
      </c>
      <c r="M894" s="55" t="s">
        <v>48</v>
      </c>
      <c r="N894" s="49" t="s">
        <v>182</v>
      </c>
      <c r="O894" s="49" t="s">
        <v>607</v>
      </c>
      <c r="P894" s="49" t="s">
        <v>1338</v>
      </c>
      <c r="Q894" s="50" t="s">
        <v>518</v>
      </c>
      <c r="R894" s="57"/>
      <c r="S894" s="49" t="s">
        <v>68</v>
      </c>
      <c r="T894" s="49" t="s">
        <v>137</v>
      </c>
      <c r="U894" s="49" t="s">
        <v>138</v>
      </c>
      <c r="V894" s="49" t="s">
        <v>80</v>
      </c>
      <c r="W894" s="49" t="s">
        <v>81</v>
      </c>
      <c r="X894" s="54" t="s">
        <v>58</v>
      </c>
      <c r="Y894" s="49"/>
      <c r="Z894" s="49"/>
      <c r="AA894" s="54"/>
      <c r="AB894" s="54"/>
      <c r="AC894" s="55" t="s">
        <v>117</v>
      </c>
      <c r="AD894" s="55" t="s">
        <v>117</v>
      </c>
    </row>
    <row r="895" spans="1:30" s="58" customFormat="1" ht="57" hidden="1" customHeight="1" x14ac:dyDescent="0.25">
      <c r="A895" s="54">
        <f>+SUBTOTAL(3,$B$11:B895)</f>
        <v>0</v>
      </c>
      <c r="B895" s="55" t="s">
        <v>42</v>
      </c>
      <c r="C895" s="54" t="s">
        <v>43</v>
      </c>
      <c r="D895" s="54" t="s">
        <v>44</v>
      </c>
      <c r="E895" s="54" t="s">
        <v>45</v>
      </c>
      <c r="F895" s="56" t="s">
        <v>2609</v>
      </c>
      <c r="G895" s="48">
        <v>45390.719340278003</v>
      </c>
      <c r="H895" s="56" t="s">
        <v>2609</v>
      </c>
      <c r="I895" s="48">
        <v>45390.719340278003</v>
      </c>
      <c r="J895" s="56" t="s">
        <v>2609</v>
      </c>
      <c r="K895" s="48">
        <v>45390.719340278003</v>
      </c>
      <c r="L895" s="100" t="s">
        <v>3107</v>
      </c>
      <c r="M895" s="55" t="s">
        <v>48</v>
      </c>
      <c r="N895" s="49" t="s">
        <v>182</v>
      </c>
      <c r="O895" s="49" t="s">
        <v>3428</v>
      </c>
      <c r="P895" s="49" t="s">
        <v>3429</v>
      </c>
      <c r="Q895" s="50" t="s">
        <v>518</v>
      </c>
      <c r="R895" s="57"/>
      <c r="S895" s="49" t="s">
        <v>53</v>
      </c>
      <c r="T895" s="49" t="s">
        <v>54</v>
      </c>
      <c r="U895" s="49" t="s">
        <v>492</v>
      </c>
      <c r="V895" s="49" t="s">
        <v>80</v>
      </c>
      <c r="W895" s="49" t="s">
        <v>81</v>
      </c>
      <c r="X895" s="54" t="s">
        <v>58</v>
      </c>
      <c r="Y895" s="49"/>
      <c r="Z895" s="49"/>
      <c r="AA895" s="54"/>
      <c r="AB895" s="54"/>
      <c r="AC895" s="55" t="s">
        <v>117</v>
      </c>
      <c r="AD895" s="55" t="s">
        <v>117</v>
      </c>
    </row>
    <row r="896" spans="1:30" s="58" customFormat="1" ht="57" hidden="1" customHeight="1" x14ac:dyDescent="0.25">
      <c r="A896" s="54">
        <f>+SUBTOTAL(3,$B$11:B896)</f>
        <v>0</v>
      </c>
      <c r="B896" s="55" t="s">
        <v>108</v>
      </c>
      <c r="C896" s="54" t="s">
        <v>43</v>
      </c>
      <c r="D896" s="54" t="s">
        <v>44</v>
      </c>
      <c r="E896" s="54" t="s">
        <v>45</v>
      </c>
      <c r="F896" s="56" t="s">
        <v>2610</v>
      </c>
      <c r="G896" s="48">
        <v>45390.607106481002</v>
      </c>
      <c r="H896" s="56" t="s">
        <v>2610</v>
      </c>
      <c r="I896" s="48">
        <v>45390.607106481002</v>
      </c>
      <c r="J896" s="56" t="s">
        <v>2610</v>
      </c>
      <c r="K896" s="48">
        <v>45390.607106481002</v>
      </c>
      <c r="L896" s="100" t="s">
        <v>3107</v>
      </c>
      <c r="M896" s="55" t="s">
        <v>48</v>
      </c>
      <c r="N896" s="49" t="s">
        <v>182</v>
      </c>
      <c r="O896" s="49" t="s">
        <v>3428</v>
      </c>
      <c r="P896" s="49" t="s">
        <v>3429</v>
      </c>
      <c r="Q896" s="50" t="s">
        <v>518</v>
      </c>
      <c r="R896" s="57"/>
      <c r="S896" s="49" t="s">
        <v>68</v>
      </c>
      <c r="T896" s="49" t="s">
        <v>156</v>
      </c>
      <c r="U896" s="49" t="s">
        <v>157</v>
      </c>
      <c r="V896" s="49" t="s">
        <v>80</v>
      </c>
      <c r="W896" s="49" t="s">
        <v>81</v>
      </c>
      <c r="X896" s="54" t="s">
        <v>58</v>
      </c>
      <c r="Y896" s="49"/>
      <c r="Z896" s="49"/>
      <c r="AA896" s="54"/>
      <c r="AB896" s="54"/>
      <c r="AC896" s="55" t="s">
        <v>117</v>
      </c>
      <c r="AD896" s="55" t="s">
        <v>117</v>
      </c>
    </row>
    <row r="897" spans="1:30" s="58" customFormat="1" ht="57" hidden="1" customHeight="1" x14ac:dyDescent="0.25">
      <c r="A897" s="54">
        <f>+SUBTOTAL(3,$B$11:B897)</f>
        <v>0</v>
      </c>
      <c r="B897" s="55" t="s">
        <v>42</v>
      </c>
      <c r="C897" s="54" t="s">
        <v>43</v>
      </c>
      <c r="D897" s="54" t="s">
        <v>44</v>
      </c>
      <c r="E897" s="54" t="s">
        <v>45</v>
      </c>
      <c r="F897" s="56" t="s">
        <v>2611</v>
      </c>
      <c r="G897" s="48">
        <v>45402.387881944</v>
      </c>
      <c r="H897" s="56" t="s">
        <v>2611</v>
      </c>
      <c r="I897" s="48">
        <v>45402.387881944</v>
      </c>
      <c r="J897" s="56" t="s">
        <v>2611</v>
      </c>
      <c r="K897" s="48">
        <v>45402.387881944</v>
      </c>
      <c r="L897" s="100" t="s">
        <v>3114</v>
      </c>
      <c r="M897" s="55" t="s">
        <v>48</v>
      </c>
      <c r="N897" s="49" t="s">
        <v>182</v>
      </c>
      <c r="O897" s="49" t="s">
        <v>1642</v>
      </c>
      <c r="P897" s="49" t="s">
        <v>604</v>
      </c>
      <c r="Q897" s="50" t="s">
        <v>518</v>
      </c>
      <c r="R897" s="57"/>
      <c r="S897" s="49" t="s">
        <v>68</v>
      </c>
      <c r="T897" s="49" t="s">
        <v>296</v>
      </c>
      <c r="U897" s="49" t="s">
        <v>297</v>
      </c>
      <c r="V897" s="49" t="s">
        <v>80</v>
      </c>
      <c r="W897" s="49" t="s">
        <v>81</v>
      </c>
      <c r="X897" s="54" t="s">
        <v>58</v>
      </c>
      <c r="Y897" s="49"/>
      <c r="Z897" s="49"/>
      <c r="AA897" s="54"/>
      <c r="AB897" s="54"/>
      <c r="AC897" s="55" t="s">
        <v>82</v>
      </c>
      <c r="AD897" s="55" t="s">
        <v>82</v>
      </c>
    </row>
    <row r="898" spans="1:30" s="58" customFormat="1" ht="57" hidden="1" customHeight="1" x14ac:dyDescent="0.25">
      <c r="A898" s="54">
        <f>+SUBTOTAL(3,$B$11:B898)</f>
        <v>0</v>
      </c>
      <c r="B898" s="55" t="s">
        <v>42</v>
      </c>
      <c r="C898" s="54" t="s">
        <v>43</v>
      </c>
      <c r="D898" s="54" t="s">
        <v>44</v>
      </c>
      <c r="E898" s="54" t="s">
        <v>45</v>
      </c>
      <c r="F898" s="56" t="s">
        <v>2612</v>
      </c>
      <c r="G898" s="48">
        <v>45456.446342593001</v>
      </c>
      <c r="H898" s="56" t="s">
        <v>2612</v>
      </c>
      <c r="I898" s="48">
        <v>45456.446342593001</v>
      </c>
      <c r="J898" s="56" t="s">
        <v>2612</v>
      </c>
      <c r="K898" s="48">
        <v>45456.446342593001</v>
      </c>
      <c r="L898" s="100" t="s">
        <v>3115</v>
      </c>
      <c r="M898" s="55" t="s">
        <v>48</v>
      </c>
      <c r="N898" s="49" t="s">
        <v>182</v>
      </c>
      <c r="O898" s="49" t="s">
        <v>2089</v>
      </c>
      <c r="P898" s="49" t="s">
        <v>3433</v>
      </c>
      <c r="Q898" s="50" t="s">
        <v>518</v>
      </c>
      <c r="R898" s="57"/>
      <c r="S898" s="49" t="s">
        <v>68</v>
      </c>
      <c r="T898" s="49" t="s">
        <v>321</v>
      </c>
      <c r="U898" s="49" t="s">
        <v>321</v>
      </c>
      <c r="V898" s="49" t="s">
        <v>71</v>
      </c>
      <c r="W898" s="49" t="s">
        <v>72</v>
      </c>
      <c r="X898" s="54" t="s">
        <v>58</v>
      </c>
      <c r="Y898" s="49"/>
      <c r="Z898" s="49"/>
      <c r="AA898" s="54"/>
      <c r="AB898" s="54"/>
      <c r="AC898" s="55" t="s">
        <v>117</v>
      </c>
      <c r="AD898" s="55" t="s">
        <v>117</v>
      </c>
    </row>
    <row r="899" spans="1:30" s="58" customFormat="1" ht="57" hidden="1" customHeight="1" x14ac:dyDescent="0.25">
      <c r="A899" s="54">
        <f>+SUBTOTAL(3,$B$11:B899)</f>
        <v>0</v>
      </c>
      <c r="B899" s="55" t="s">
        <v>42</v>
      </c>
      <c r="C899" s="54" t="s">
        <v>43</v>
      </c>
      <c r="D899" s="54" t="s">
        <v>44</v>
      </c>
      <c r="E899" s="54" t="s">
        <v>45</v>
      </c>
      <c r="F899" s="56" t="s">
        <v>2613</v>
      </c>
      <c r="G899" s="48">
        <v>45470.424560184998</v>
      </c>
      <c r="H899" s="56" t="s">
        <v>2613</v>
      </c>
      <c r="I899" s="48">
        <v>45470.424560184998</v>
      </c>
      <c r="J899" s="56" t="s">
        <v>2613</v>
      </c>
      <c r="K899" s="48">
        <v>45470.424560184998</v>
      </c>
      <c r="L899" s="100" t="s">
        <v>3116</v>
      </c>
      <c r="M899" s="55" t="s">
        <v>48</v>
      </c>
      <c r="N899" s="49" t="s">
        <v>182</v>
      </c>
      <c r="O899" s="49" t="s">
        <v>183</v>
      </c>
      <c r="P899" s="49" t="s">
        <v>3434</v>
      </c>
      <c r="Q899" s="50" t="s">
        <v>518</v>
      </c>
      <c r="R899" s="57"/>
      <c r="S899" s="49" t="s">
        <v>68</v>
      </c>
      <c r="T899" s="49" t="s">
        <v>69</v>
      </c>
      <c r="U899" s="49" t="s">
        <v>79</v>
      </c>
      <c r="V899" s="49" t="s">
        <v>98</v>
      </c>
      <c r="W899" s="49"/>
      <c r="X899" s="54" t="s">
        <v>58</v>
      </c>
      <c r="Y899" s="49"/>
      <c r="Z899" s="49"/>
      <c r="AA899" s="54"/>
      <c r="AB899" s="54"/>
      <c r="AC899" s="55" t="s">
        <v>75</v>
      </c>
      <c r="AD899" s="55" t="s">
        <v>75</v>
      </c>
    </row>
    <row r="900" spans="1:30" s="58" customFormat="1" ht="57" hidden="1" customHeight="1" x14ac:dyDescent="0.25">
      <c r="A900" s="54">
        <f>+SUBTOTAL(3,$B$11:B900)</f>
        <v>0</v>
      </c>
      <c r="B900" s="55" t="s">
        <v>42</v>
      </c>
      <c r="C900" s="54" t="s">
        <v>43</v>
      </c>
      <c r="D900" s="54" t="s">
        <v>44</v>
      </c>
      <c r="E900" s="54" t="s">
        <v>45</v>
      </c>
      <c r="F900" s="56" t="s">
        <v>2614</v>
      </c>
      <c r="G900" s="48">
        <v>45418.481076388998</v>
      </c>
      <c r="H900" s="56" t="s">
        <v>2614</v>
      </c>
      <c r="I900" s="48">
        <v>45418.481076388998</v>
      </c>
      <c r="J900" s="56" t="s">
        <v>2614</v>
      </c>
      <c r="K900" s="48">
        <v>45418.481076388998</v>
      </c>
      <c r="L900" s="100" t="s">
        <v>3117</v>
      </c>
      <c r="M900" s="55" t="s">
        <v>48</v>
      </c>
      <c r="N900" s="49" t="s">
        <v>182</v>
      </c>
      <c r="O900" s="49" t="s">
        <v>1357</v>
      </c>
      <c r="P900" s="49" t="s">
        <v>3435</v>
      </c>
      <c r="Q900" s="50" t="s">
        <v>518</v>
      </c>
      <c r="R900" s="57"/>
      <c r="S900" s="49" t="s">
        <v>68</v>
      </c>
      <c r="T900" s="49" t="s">
        <v>96</v>
      </c>
      <c r="U900" s="49" t="s">
        <v>97</v>
      </c>
      <c r="V900" s="49" t="s">
        <v>98</v>
      </c>
      <c r="W900" s="49"/>
      <c r="X900" s="54" t="s">
        <v>58</v>
      </c>
      <c r="Y900" s="49"/>
      <c r="Z900" s="49"/>
      <c r="AA900" s="54"/>
      <c r="AB900" s="54"/>
      <c r="AC900" s="55" t="s">
        <v>82</v>
      </c>
      <c r="AD900" s="55" t="s">
        <v>82</v>
      </c>
    </row>
    <row r="901" spans="1:30" s="58" customFormat="1" ht="57" hidden="1" customHeight="1" x14ac:dyDescent="0.25">
      <c r="A901" s="54">
        <f>+SUBTOTAL(3,$B$11:B901)</f>
        <v>0</v>
      </c>
      <c r="B901" s="55" t="s">
        <v>42</v>
      </c>
      <c r="C901" s="54" t="s">
        <v>43</v>
      </c>
      <c r="D901" s="54" t="s">
        <v>44</v>
      </c>
      <c r="E901" s="54" t="s">
        <v>45</v>
      </c>
      <c r="F901" s="56" t="s">
        <v>2615</v>
      </c>
      <c r="G901" s="48">
        <v>45425.809594906998</v>
      </c>
      <c r="H901" s="56" t="s">
        <v>2615</v>
      </c>
      <c r="I901" s="48">
        <v>45425.809594906998</v>
      </c>
      <c r="J901" s="56" t="s">
        <v>2615</v>
      </c>
      <c r="K901" s="48">
        <v>45425.809594906998</v>
      </c>
      <c r="L901" s="100" t="s">
        <v>3118</v>
      </c>
      <c r="M901" s="55" t="s">
        <v>48</v>
      </c>
      <c r="N901" s="49" t="s">
        <v>182</v>
      </c>
      <c r="O901" s="49" t="s">
        <v>183</v>
      </c>
      <c r="P901" s="49" t="s">
        <v>1376</v>
      </c>
      <c r="Q901" s="50" t="s">
        <v>518</v>
      </c>
      <c r="R901" s="57"/>
      <c r="S901" s="49" t="s">
        <v>68</v>
      </c>
      <c r="T901" s="49" t="s">
        <v>96</v>
      </c>
      <c r="U901" s="49" t="s">
        <v>97</v>
      </c>
      <c r="V901" s="49" t="s">
        <v>98</v>
      </c>
      <c r="W901" s="49"/>
      <c r="X901" s="54" t="s">
        <v>58</v>
      </c>
      <c r="Y901" s="49"/>
      <c r="Z901" s="49"/>
      <c r="AA901" s="54"/>
      <c r="AB901" s="54"/>
      <c r="AC901" s="55" t="s">
        <v>117</v>
      </c>
      <c r="AD901" s="55" t="s">
        <v>117</v>
      </c>
    </row>
    <row r="902" spans="1:30" s="58" customFormat="1" ht="57" hidden="1" customHeight="1" x14ac:dyDescent="0.25">
      <c r="A902" s="54">
        <f>+SUBTOTAL(3,$B$11:B902)</f>
        <v>0</v>
      </c>
      <c r="B902" s="55" t="s">
        <v>42</v>
      </c>
      <c r="C902" s="54" t="s">
        <v>43</v>
      </c>
      <c r="D902" s="54" t="s">
        <v>44</v>
      </c>
      <c r="E902" s="54" t="s">
        <v>45</v>
      </c>
      <c r="F902" s="56" t="s">
        <v>2616</v>
      </c>
      <c r="G902" s="48">
        <v>45427.746793981001</v>
      </c>
      <c r="H902" s="56" t="s">
        <v>2616</v>
      </c>
      <c r="I902" s="48">
        <v>45427.746793981001</v>
      </c>
      <c r="J902" s="56" t="s">
        <v>2616</v>
      </c>
      <c r="K902" s="48">
        <v>45427.746793981001</v>
      </c>
      <c r="L902" s="100" t="s">
        <v>3119</v>
      </c>
      <c r="M902" s="55" t="s">
        <v>48</v>
      </c>
      <c r="N902" s="49" t="s">
        <v>182</v>
      </c>
      <c r="O902" s="49" t="s">
        <v>1642</v>
      </c>
      <c r="P902" s="49" t="s">
        <v>3436</v>
      </c>
      <c r="Q902" s="50" t="s">
        <v>518</v>
      </c>
      <c r="R902" s="57"/>
      <c r="S902" s="49" t="s">
        <v>144</v>
      </c>
      <c r="T902" s="49" t="s">
        <v>145</v>
      </c>
      <c r="U902" s="49" t="s">
        <v>146</v>
      </c>
      <c r="V902" s="49" t="s">
        <v>1451</v>
      </c>
      <c r="W902" s="49" t="s">
        <v>148</v>
      </c>
      <c r="X902" s="54" t="s">
        <v>58</v>
      </c>
      <c r="Y902" s="49"/>
      <c r="Z902" s="49"/>
      <c r="AA902" s="54"/>
      <c r="AB902" s="54"/>
      <c r="AC902" s="55" t="s">
        <v>82</v>
      </c>
      <c r="AD902" s="55" t="s">
        <v>82</v>
      </c>
    </row>
    <row r="903" spans="1:30" s="58" customFormat="1" ht="57" hidden="1" customHeight="1" x14ac:dyDescent="0.25">
      <c r="A903" s="54">
        <f>+SUBTOTAL(3,$B$11:B903)</f>
        <v>0</v>
      </c>
      <c r="B903" s="55" t="s">
        <v>42</v>
      </c>
      <c r="C903" s="54" t="s">
        <v>43</v>
      </c>
      <c r="D903" s="54" t="s">
        <v>44</v>
      </c>
      <c r="E903" s="54" t="s">
        <v>45</v>
      </c>
      <c r="F903" s="56" t="s">
        <v>2617</v>
      </c>
      <c r="G903" s="48">
        <v>45454.172337962998</v>
      </c>
      <c r="H903" s="56" t="s">
        <v>2617</v>
      </c>
      <c r="I903" s="48">
        <v>45454.172337962998</v>
      </c>
      <c r="J903" s="56" t="s">
        <v>2617</v>
      </c>
      <c r="K903" s="48">
        <v>45454.172337962998</v>
      </c>
      <c r="L903" s="100" t="s">
        <v>3120</v>
      </c>
      <c r="M903" s="55" t="s">
        <v>48</v>
      </c>
      <c r="N903" s="49" t="s">
        <v>182</v>
      </c>
      <c r="O903" s="49" t="s">
        <v>3428</v>
      </c>
      <c r="P903" s="49" t="s">
        <v>51</v>
      </c>
      <c r="Q903" s="50" t="s">
        <v>518</v>
      </c>
      <c r="R903" s="57"/>
      <c r="S903" s="49" t="s">
        <v>68</v>
      </c>
      <c r="T903" s="49" t="s">
        <v>96</v>
      </c>
      <c r="U903" s="49" t="s">
        <v>97</v>
      </c>
      <c r="V903" s="49" t="s">
        <v>98</v>
      </c>
      <c r="W903" s="49"/>
      <c r="X903" s="54" t="s">
        <v>58</v>
      </c>
      <c r="Y903" s="49"/>
      <c r="Z903" s="49"/>
      <c r="AA903" s="54"/>
      <c r="AB903" s="54"/>
      <c r="AC903" s="55" t="s">
        <v>117</v>
      </c>
      <c r="AD903" s="55" t="s">
        <v>117</v>
      </c>
    </row>
    <row r="904" spans="1:30" s="58" customFormat="1" ht="57" hidden="1" customHeight="1" x14ac:dyDescent="0.25">
      <c r="A904" s="54">
        <f>+SUBTOTAL(3,$B$11:B904)</f>
        <v>0</v>
      </c>
      <c r="B904" s="55" t="s">
        <v>108</v>
      </c>
      <c r="C904" s="54" t="s">
        <v>43</v>
      </c>
      <c r="D904" s="54" t="s">
        <v>44</v>
      </c>
      <c r="E904" s="54" t="s">
        <v>45</v>
      </c>
      <c r="F904" s="56" t="s">
        <v>2618</v>
      </c>
      <c r="G904" s="48">
        <v>45442.663912037002</v>
      </c>
      <c r="H904" s="56" t="s">
        <v>2618</v>
      </c>
      <c r="I904" s="48">
        <v>45442.663912037002</v>
      </c>
      <c r="J904" s="56" t="s">
        <v>2618</v>
      </c>
      <c r="K904" s="48">
        <v>45442.663912037002</v>
      </c>
      <c r="L904" s="100" t="s">
        <v>1280</v>
      </c>
      <c r="M904" s="55" t="s">
        <v>111</v>
      </c>
      <c r="N904" s="49" t="s">
        <v>141</v>
      </c>
      <c r="O904" s="49" t="s">
        <v>554</v>
      </c>
      <c r="P904" s="49" t="s">
        <v>1410</v>
      </c>
      <c r="Q904" s="50" t="s">
        <v>518</v>
      </c>
      <c r="R904" s="57"/>
      <c r="S904" s="49" t="s">
        <v>68</v>
      </c>
      <c r="T904" s="49" t="s">
        <v>137</v>
      </c>
      <c r="U904" s="49" t="s">
        <v>138</v>
      </c>
      <c r="V904" s="49" t="s">
        <v>270</v>
      </c>
      <c r="W904" s="49"/>
      <c r="X904" s="54" t="s">
        <v>58</v>
      </c>
      <c r="Y904" s="49"/>
      <c r="Z904" s="49"/>
      <c r="AA904" s="54"/>
      <c r="AB904" s="54"/>
      <c r="AC904" s="55" t="s">
        <v>117</v>
      </c>
      <c r="AD904" s="55" t="s">
        <v>117</v>
      </c>
    </row>
    <row r="905" spans="1:30" s="58" customFormat="1" ht="57" hidden="1" customHeight="1" x14ac:dyDescent="0.25">
      <c r="A905" s="54">
        <f>+SUBTOTAL(3,$B$11:B905)</f>
        <v>0</v>
      </c>
      <c r="B905" s="55" t="s">
        <v>42</v>
      </c>
      <c r="C905" s="54" t="s">
        <v>43</v>
      </c>
      <c r="D905" s="54" t="s">
        <v>44</v>
      </c>
      <c r="E905" s="54" t="s">
        <v>45</v>
      </c>
      <c r="F905" s="56" t="s">
        <v>2619</v>
      </c>
      <c r="G905" s="48">
        <v>45442.392881943997</v>
      </c>
      <c r="H905" s="56" t="s">
        <v>2619</v>
      </c>
      <c r="I905" s="48">
        <v>45442.392881943997</v>
      </c>
      <c r="J905" s="56" t="s">
        <v>2619</v>
      </c>
      <c r="K905" s="48">
        <v>45442.392881943997</v>
      </c>
      <c r="L905" s="100" t="s">
        <v>3121</v>
      </c>
      <c r="M905" s="55" t="s">
        <v>48</v>
      </c>
      <c r="N905" s="49" t="s">
        <v>182</v>
      </c>
      <c r="O905" s="49" t="s">
        <v>1642</v>
      </c>
      <c r="P905" s="49" t="s">
        <v>604</v>
      </c>
      <c r="Q905" s="50" t="s">
        <v>518</v>
      </c>
      <c r="R905" s="57"/>
      <c r="S905" s="49" t="s">
        <v>68</v>
      </c>
      <c r="T905" s="49" t="s">
        <v>69</v>
      </c>
      <c r="U905" s="49" t="s">
        <v>79</v>
      </c>
      <c r="V905" s="49" t="s">
        <v>98</v>
      </c>
      <c r="W905" s="49"/>
      <c r="X905" s="54" t="s">
        <v>58</v>
      </c>
      <c r="Y905" s="49"/>
      <c r="Z905" s="49"/>
      <c r="AA905" s="54"/>
      <c r="AB905" s="54"/>
      <c r="AC905" s="55" t="s">
        <v>82</v>
      </c>
      <c r="AD905" s="55" t="s">
        <v>82</v>
      </c>
    </row>
    <row r="906" spans="1:30" s="58" customFormat="1" ht="57" hidden="1" customHeight="1" x14ac:dyDescent="0.25">
      <c r="A906" s="54">
        <f>+SUBTOTAL(3,$B$11:B906)</f>
        <v>0</v>
      </c>
      <c r="B906" s="55" t="s">
        <v>42</v>
      </c>
      <c r="C906" s="54" t="s">
        <v>43</v>
      </c>
      <c r="D906" s="54" t="s">
        <v>44</v>
      </c>
      <c r="E906" s="54" t="s">
        <v>45</v>
      </c>
      <c r="F906" s="56" t="s">
        <v>2620</v>
      </c>
      <c r="G906" s="48">
        <v>45436.717361110997</v>
      </c>
      <c r="H906" s="56" t="s">
        <v>2620</v>
      </c>
      <c r="I906" s="48">
        <v>45436.717361110997</v>
      </c>
      <c r="J906" s="56" t="s">
        <v>2620</v>
      </c>
      <c r="K906" s="48">
        <v>45436.717361110997</v>
      </c>
      <c r="L906" s="100" t="s">
        <v>3122</v>
      </c>
      <c r="M906" s="55" t="s">
        <v>111</v>
      </c>
      <c r="N906" s="49" t="s">
        <v>182</v>
      </c>
      <c r="O906" s="49" t="s">
        <v>1774</v>
      </c>
      <c r="P906" s="49" t="s">
        <v>3437</v>
      </c>
      <c r="Q906" s="50" t="s">
        <v>518</v>
      </c>
      <c r="R906" s="57"/>
      <c r="S906" s="49" t="s">
        <v>1430</v>
      </c>
      <c r="T906" s="49" t="s">
        <v>1431</v>
      </c>
      <c r="U906" s="49" t="s">
        <v>1432</v>
      </c>
      <c r="V906" s="49" t="s">
        <v>229</v>
      </c>
      <c r="W906" s="49"/>
      <c r="X906" s="54" t="s">
        <v>58</v>
      </c>
      <c r="Y906" s="49"/>
      <c r="Z906" s="49"/>
      <c r="AA906" s="54"/>
      <c r="AB906" s="54"/>
      <c r="AC906" s="55" t="s">
        <v>75</v>
      </c>
      <c r="AD906" s="55" t="s">
        <v>75</v>
      </c>
    </row>
    <row r="907" spans="1:30" s="58" customFormat="1" ht="57" hidden="1" customHeight="1" x14ac:dyDescent="0.25">
      <c r="A907" s="54">
        <f>+SUBTOTAL(3,$B$11:B907)</f>
        <v>0</v>
      </c>
      <c r="B907" s="55" t="s">
        <v>42</v>
      </c>
      <c r="C907" s="54" t="s">
        <v>43</v>
      </c>
      <c r="D907" s="54" t="s">
        <v>44</v>
      </c>
      <c r="E907" s="54" t="s">
        <v>45</v>
      </c>
      <c r="F907" s="56" t="s">
        <v>2621</v>
      </c>
      <c r="G907" s="48">
        <v>45421.453460648001</v>
      </c>
      <c r="H907" s="56" t="s">
        <v>2621</v>
      </c>
      <c r="I907" s="48">
        <v>45421.453460648001</v>
      </c>
      <c r="J907" s="56" t="s">
        <v>2621</v>
      </c>
      <c r="K907" s="48">
        <v>45421.453460648001</v>
      </c>
      <c r="L907" s="100" t="s">
        <v>650</v>
      </c>
      <c r="M907" s="55" t="s">
        <v>48</v>
      </c>
      <c r="N907" s="49" t="s">
        <v>49</v>
      </c>
      <c r="O907" s="49" t="s">
        <v>575</v>
      </c>
      <c r="P907" s="49" t="s">
        <v>1388</v>
      </c>
      <c r="Q907" s="50" t="s">
        <v>534</v>
      </c>
      <c r="R907" s="57"/>
      <c r="S907" s="49" t="s">
        <v>68</v>
      </c>
      <c r="T907" s="49" t="s">
        <v>296</v>
      </c>
      <c r="U907" s="49" t="s">
        <v>3286</v>
      </c>
      <c r="V907" s="49" t="s">
        <v>80</v>
      </c>
      <c r="W907" s="49" t="s">
        <v>81</v>
      </c>
      <c r="X907" s="54" t="s">
        <v>58</v>
      </c>
      <c r="Y907" s="49"/>
      <c r="Z907" s="49"/>
      <c r="AA907" s="54"/>
      <c r="AB907" s="54"/>
      <c r="AC907" s="55" t="s">
        <v>82</v>
      </c>
      <c r="AD907" s="55" t="s">
        <v>82</v>
      </c>
    </row>
    <row r="908" spans="1:30" s="58" customFormat="1" ht="57" hidden="1" customHeight="1" x14ac:dyDescent="0.25">
      <c r="A908" s="54">
        <f>+SUBTOTAL(3,$B$11:B908)</f>
        <v>0</v>
      </c>
      <c r="B908" s="55" t="s">
        <v>42</v>
      </c>
      <c r="C908" s="54" t="s">
        <v>43</v>
      </c>
      <c r="D908" s="54" t="s">
        <v>44</v>
      </c>
      <c r="E908" s="54" t="s">
        <v>45</v>
      </c>
      <c r="F908" s="56" t="s">
        <v>2623</v>
      </c>
      <c r="G908" s="48">
        <v>45421.566087963001</v>
      </c>
      <c r="H908" s="56" t="s">
        <v>2623</v>
      </c>
      <c r="I908" s="48">
        <v>45421.566087963001</v>
      </c>
      <c r="J908" s="56" t="s">
        <v>2623</v>
      </c>
      <c r="K908" s="48">
        <v>45421.566087963001</v>
      </c>
      <c r="L908" s="100" t="s">
        <v>2286</v>
      </c>
      <c r="M908" s="55" t="s">
        <v>48</v>
      </c>
      <c r="N908" s="49" t="s">
        <v>141</v>
      </c>
      <c r="O908" s="49" t="s">
        <v>1288</v>
      </c>
      <c r="P908" s="49" t="s">
        <v>2122</v>
      </c>
      <c r="Q908" s="50" t="s">
        <v>534</v>
      </c>
      <c r="R908" s="57"/>
      <c r="S908" s="49" t="s">
        <v>68</v>
      </c>
      <c r="T908" s="49" t="s">
        <v>125</v>
      </c>
      <c r="U908" s="49" t="s">
        <v>349</v>
      </c>
      <c r="V908" s="49" t="s">
        <v>1449</v>
      </c>
      <c r="W908" s="49" t="s">
        <v>81</v>
      </c>
      <c r="X908" s="54" t="s">
        <v>58</v>
      </c>
      <c r="Y908" s="49"/>
      <c r="Z908" s="49"/>
      <c r="AA908" s="54"/>
      <c r="AB908" s="54"/>
      <c r="AC908" s="55" t="s">
        <v>117</v>
      </c>
      <c r="AD908" s="55" t="s">
        <v>117</v>
      </c>
    </row>
    <row r="909" spans="1:30" s="58" customFormat="1" ht="57" hidden="1" customHeight="1" x14ac:dyDescent="0.25">
      <c r="A909" s="54">
        <f>+SUBTOTAL(3,$B$11:B909)</f>
        <v>0</v>
      </c>
      <c r="B909" s="55" t="s">
        <v>108</v>
      </c>
      <c r="C909" s="54" t="s">
        <v>43</v>
      </c>
      <c r="D909" s="54" t="s">
        <v>44</v>
      </c>
      <c r="E909" s="54" t="s">
        <v>45</v>
      </c>
      <c r="F909" s="56" t="s">
        <v>2638</v>
      </c>
      <c r="G909" s="48">
        <v>45457.387175926</v>
      </c>
      <c r="H909" s="56" t="s">
        <v>2638</v>
      </c>
      <c r="I909" s="48">
        <v>45457.387175926</v>
      </c>
      <c r="J909" s="56" t="s">
        <v>2638</v>
      </c>
      <c r="K909" s="48">
        <v>45457.387175926</v>
      </c>
      <c r="L909" s="100" t="s">
        <v>3123</v>
      </c>
      <c r="M909" s="55" t="s">
        <v>48</v>
      </c>
      <c r="N909" s="49" t="s">
        <v>141</v>
      </c>
      <c r="O909" s="49" t="s">
        <v>580</v>
      </c>
      <c r="P909" s="49" t="s">
        <v>3438</v>
      </c>
      <c r="Q909" s="50" t="s">
        <v>534</v>
      </c>
      <c r="R909" s="57"/>
      <c r="S909" s="49" t="s">
        <v>68</v>
      </c>
      <c r="T909" s="49" t="s">
        <v>496</v>
      </c>
      <c r="U909" s="49" t="s">
        <v>497</v>
      </c>
      <c r="V909" s="49" t="s">
        <v>80</v>
      </c>
      <c r="W909" s="49" t="s">
        <v>81</v>
      </c>
      <c r="X909" s="54" t="s">
        <v>58</v>
      </c>
      <c r="Y909" s="49"/>
      <c r="Z909" s="49"/>
      <c r="AA909" s="54"/>
      <c r="AB909" s="54"/>
      <c r="AC909" s="55" t="s">
        <v>117</v>
      </c>
      <c r="AD909" s="55" t="s">
        <v>117</v>
      </c>
    </row>
    <row r="910" spans="1:30" s="58" customFormat="1" ht="57" hidden="1" customHeight="1" x14ac:dyDescent="0.25">
      <c r="A910" s="54">
        <f>+SUBTOTAL(3,$B$11:B910)</f>
        <v>0</v>
      </c>
      <c r="B910" s="55" t="s">
        <v>42</v>
      </c>
      <c r="C910" s="54" t="s">
        <v>43</v>
      </c>
      <c r="D910" s="54" t="s">
        <v>44</v>
      </c>
      <c r="E910" s="54" t="s">
        <v>45</v>
      </c>
      <c r="F910" s="56" t="s">
        <v>2634</v>
      </c>
      <c r="G910" s="48">
        <v>45469.820231480997</v>
      </c>
      <c r="H910" s="56" t="s">
        <v>2634</v>
      </c>
      <c r="I910" s="48">
        <v>45469.820231480997</v>
      </c>
      <c r="J910" s="56" t="s">
        <v>2634</v>
      </c>
      <c r="K910" s="48">
        <v>45469.820231480997</v>
      </c>
      <c r="L910" s="100" t="s">
        <v>3131</v>
      </c>
      <c r="M910" s="55" t="s">
        <v>48</v>
      </c>
      <c r="N910" s="49" t="s">
        <v>141</v>
      </c>
      <c r="O910" s="49" t="s">
        <v>580</v>
      </c>
      <c r="P910" s="49" t="s">
        <v>1346</v>
      </c>
      <c r="Q910" s="50" t="s">
        <v>534</v>
      </c>
      <c r="R910" s="57"/>
      <c r="S910" s="49" t="s">
        <v>68</v>
      </c>
      <c r="T910" s="49" t="s">
        <v>156</v>
      </c>
      <c r="U910" s="49" t="s">
        <v>157</v>
      </c>
      <c r="V910" s="49" t="s">
        <v>3669</v>
      </c>
      <c r="W910" s="49"/>
      <c r="X910" s="54" t="s">
        <v>58</v>
      </c>
      <c r="Y910" s="49"/>
      <c r="Z910" s="49"/>
      <c r="AA910" s="54"/>
      <c r="AB910" s="54"/>
      <c r="AC910" s="55" t="s">
        <v>82</v>
      </c>
      <c r="AD910" s="55" t="s">
        <v>82</v>
      </c>
    </row>
    <row r="911" spans="1:30" s="58" customFormat="1" ht="57" hidden="1" customHeight="1" x14ac:dyDescent="0.25">
      <c r="A911" s="54">
        <f>+SUBTOTAL(3,$B$11:B911)</f>
        <v>0</v>
      </c>
      <c r="B911" s="55" t="s">
        <v>42</v>
      </c>
      <c r="C911" s="54" t="s">
        <v>43</v>
      </c>
      <c r="D911" s="54" t="s">
        <v>44</v>
      </c>
      <c r="E911" s="54" t="s">
        <v>45</v>
      </c>
      <c r="F911" s="56" t="s">
        <v>2625</v>
      </c>
      <c r="G911" s="48">
        <v>45407.388113426001</v>
      </c>
      <c r="H911" s="56" t="s">
        <v>2625</v>
      </c>
      <c r="I911" s="48">
        <v>45407.388113426001</v>
      </c>
      <c r="J911" s="56" t="s">
        <v>2625</v>
      </c>
      <c r="K911" s="48">
        <v>45407.388113426001</v>
      </c>
      <c r="L911" s="100" t="s">
        <v>2262</v>
      </c>
      <c r="M911" s="55" t="s">
        <v>48</v>
      </c>
      <c r="N911" s="49" t="s">
        <v>141</v>
      </c>
      <c r="O911" s="49" t="s">
        <v>624</v>
      </c>
      <c r="P911" s="49" t="s">
        <v>625</v>
      </c>
      <c r="Q911" s="50" t="s">
        <v>534</v>
      </c>
      <c r="R911" s="57"/>
      <c r="S911" s="49" t="s">
        <v>68</v>
      </c>
      <c r="T911" s="49" t="s">
        <v>125</v>
      </c>
      <c r="U911" s="49" t="s">
        <v>126</v>
      </c>
      <c r="V911" s="49" t="s">
        <v>80</v>
      </c>
      <c r="W911" s="49" t="s">
        <v>81</v>
      </c>
      <c r="X911" s="54" t="s">
        <v>58</v>
      </c>
      <c r="Y911" s="49"/>
      <c r="Z911" s="49"/>
      <c r="AA911" s="54"/>
      <c r="AB911" s="54"/>
      <c r="AC911" s="55" t="s">
        <v>82</v>
      </c>
      <c r="AD911" s="55" t="s">
        <v>82</v>
      </c>
    </row>
    <row r="912" spans="1:30" s="58" customFormat="1" ht="57" hidden="1" customHeight="1" x14ac:dyDescent="0.25">
      <c r="A912" s="54">
        <f>+SUBTOTAL(3,$B$11:B912)</f>
        <v>0</v>
      </c>
      <c r="B912" s="55" t="s">
        <v>108</v>
      </c>
      <c r="C912" s="54" t="s">
        <v>43</v>
      </c>
      <c r="D912" s="54" t="s">
        <v>44</v>
      </c>
      <c r="E912" s="54" t="s">
        <v>45</v>
      </c>
      <c r="F912" s="56" t="s">
        <v>2626</v>
      </c>
      <c r="G912" s="48">
        <v>45464.256689815003</v>
      </c>
      <c r="H912" s="56" t="s">
        <v>2626</v>
      </c>
      <c r="I912" s="48">
        <v>45464.256689815003</v>
      </c>
      <c r="J912" s="56" t="s">
        <v>2626</v>
      </c>
      <c r="K912" s="48">
        <v>45464.256689815003</v>
      </c>
      <c r="L912" s="100" t="s">
        <v>3125</v>
      </c>
      <c r="M912" s="55" t="s">
        <v>48</v>
      </c>
      <c r="N912" s="49" t="s">
        <v>141</v>
      </c>
      <c r="O912" s="49" t="s">
        <v>142</v>
      </c>
      <c r="P912" s="49" t="s">
        <v>3440</v>
      </c>
      <c r="Q912" s="50" t="s">
        <v>534</v>
      </c>
      <c r="R912" s="57"/>
      <c r="S912" s="49" t="s">
        <v>68</v>
      </c>
      <c r="T912" s="49" t="s">
        <v>156</v>
      </c>
      <c r="U912" s="49" t="s">
        <v>157</v>
      </c>
      <c r="V912" s="49" t="s">
        <v>80</v>
      </c>
      <c r="W912" s="49" t="s">
        <v>81</v>
      </c>
      <c r="X912" s="54" t="s">
        <v>58</v>
      </c>
      <c r="Y912" s="49"/>
      <c r="Z912" s="49"/>
      <c r="AA912" s="54"/>
      <c r="AB912" s="54"/>
      <c r="AC912" s="55" t="s">
        <v>82</v>
      </c>
      <c r="AD912" s="55" t="s">
        <v>82</v>
      </c>
    </row>
    <row r="913" spans="1:30" s="58" customFormat="1" ht="57" hidden="1" customHeight="1" x14ac:dyDescent="0.25">
      <c r="A913" s="54">
        <f>+SUBTOTAL(3,$B$11:B913)</f>
        <v>0</v>
      </c>
      <c r="B913" s="55" t="s">
        <v>108</v>
      </c>
      <c r="C913" s="54" t="s">
        <v>43</v>
      </c>
      <c r="D913" s="54" t="s">
        <v>44</v>
      </c>
      <c r="E913" s="54" t="s">
        <v>45</v>
      </c>
      <c r="F913" s="56" t="s">
        <v>2627</v>
      </c>
      <c r="G913" s="48">
        <v>45407.433182870001</v>
      </c>
      <c r="H913" s="56" t="s">
        <v>2627</v>
      </c>
      <c r="I913" s="48">
        <v>45407.433182870001</v>
      </c>
      <c r="J913" s="56" t="s">
        <v>2627</v>
      </c>
      <c r="K913" s="48">
        <v>45407.433182870001</v>
      </c>
      <c r="L913" s="100" t="s">
        <v>2261</v>
      </c>
      <c r="M913" s="55" t="s">
        <v>48</v>
      </c>
      <c r="N913" s="49" t="s">
        <v>141</v>
      </c>
      <c r="O913" s="49" t="s">
        <v>175</v>
      </c>
      <c r="P913" s="49" t="s">
        <v>2105</v>
      </c>
      <c r="Q913" s="50" t="s">
        <v>534</v>
      </c>
      <c r="R913" s="57"/>
      <c r="S913" s="49" t="s">
        <v>68</v>
      </c>
      <c r="T913" s="49" t="s">
        <v>156</v>
      </c>
      <c r="U913" s="49" t="s">
        <v>157</v>
      </c>
      <c r="V913" s="49" t="s">
        <v>80</v>
      </c>
      <c r="W913" s="49" t="s">
        <v>81</v>
      </c>
      <c r="X913" s="54" t="s">
        <v>58</v>
      </c>
      <c r="Y913" s="49"/>
      <c r="Z913" s="49"/>
      <c r="AA913" s="54"/>
      <c r="AB913" s="54"/>
      <c r="AC913" s="55" t="s">
        <v>82</v>
      </c>
      <c r="AD913" s="55" t="s">
        <v>82</v>
      </c>
    </row>
    <row r="914" spans="1:30" s="58" customFormat="1" ht="57" hidden="1" customHeight="1" x14ac:dyDescent="0.25">
      <c r="A914" s="54">
        <f>+SUBTOTAL(3,$B$11:B914)</f>
        <v>0</v>
      </c>
      <c r="B914" s="55" t="s">
        <v>42</v>
      </c>
      <c r="C914" s="54" t="s">
        <v>43</v>
      </c>
      <c r="D914" s="54" t="s">
        <v>44</v>
      </c>
      <c r="E914" s="54" t="s">
        <v>45</v>
      </c>
      <c r="F914" s="56" t="s">
        <v>2622</v>
      </c>
      <c r="G914" s="48">
        <v>45421.554328703998</v>
      </c>
      <c r="H914" s="56" t="s">
        <v>2622</v>
      </c>
      <c r="I914" s="48">
        <v>45421.554328703998</v>
      </c>
      <c r="J914" s="56" t="s">
        <v>2622</v>
      </c>
      <c r="K914" s="48">
        <v>45421.554328703998</v>
      </c>
      <c r="L914" s="100" t="s">
        <v>3123</v>
      </c>
      <c r="M914" s="55" t="s">
        <v>48</v>
      </c>
      <c r="N914" s="49" t="s">
        <v>141</v>
      </c>
      <c r="O914" s="49" t="s">
        <v>580</v>
      </c>
      <c r="P914" s="49" t="s">
        <v>3438</v>
      </c>
      <c r="Q914" s="50" t="s">
        <v>534</v>
      </c>
      <c r="R914" s="57"/>
      <c r="S914" s="49" t="s">
        <v>68</v>
      </c>
      <c r="T914" s="49" t="s">
        <v>496</v>
      </c>
      <c r="U914" s="49" t="s">
        <v>497</v>
      </c>
      <c r="V914" s="49" t="s">
        <v>2305</v>
      </c>
      <c r="W914" s="49" t="s">
        <v>81</v>
      </c>
      <c r="X914" s="54" t="s">
        <v>58</v>
      </c>
      <c r="Y914" s="49"/>
      <c r="Z914" s="49"/>
      <c r="AA914" s="54"/>
      <c r="AB914" s="54"/>
      <c r="AC914" s="55" t="s">
        <v>82</v>
      </c>
      <c r="AD914" s="55" t="s">
        <v>82</v>
      </c>
    </row>
    <row r="915" spans="1:30" s="58" customFormat="1" ht="57" hidden="1" customHeight="1" x14ac:dyDescent="0.25">
      <c r="A915" s="54">
        <f>+SUBTOTAL(3,$B$11:B915)</f>
        <v>0</v>
      </c>
      <c r="B915" s="55" t="s">
        <v>108</v>
      </c>
      <c r="C915" s="54" t="s">
        <v>43</v>
      </c>
      <c r="D915" s="54" t="s">
        <v>44</v>
      </c>
      <c r="E915" s="54" t="s">
        <v>45</v>
      </c>
      <c r="F915" s="56" t="s">
        <v>2628</v>
      </c>
      <c r="G915" s="48">
        <v>45406.466550926001</v>
      </c>
      <c r="H915" s="56" t="s">
        <v>2628</v>
      </c>
      <c r="I915" s="48">
        <v>45406.466550926001</v>
      </c>
      <c r="J915" s="56" t="s">
        <v>2628</v>
      </c>
      <c r="K915" s="48">
        <v>45406.466550926001</v>
      </c>
      <c r="L915" s="100" t="s">
        <v>1256</v>
      </c>
      <c r="M915" s="55" t="s">
        <v>48</v>
      </c>
      <c r="N915" s="49" t="s">
        <v>49</v>
      </c>
      <c r="O915" s="49" t="s">
        <v>1386</v>
      </c>
      <c r="P915" s="49" t="s">
        <v>797</v>
      </c>
      <c r="Q915" s="50" t="s">
        <v>534</v>
      </c>
      <c r="R915" s="57"/>
      <c r="S915" s="49" t="s">
        <v>68</v>
      </c>
      <c r="T915" s="49" t="s">
        <v>296</v>
      </c>
      <c r="U915" s="49" t="s">
        <v>677</v>
      </c>
      <c r="V915" s="49" t="s">
        <v>80</v>
      </c>
      <c r="W915" s="49" t="s">
        <v>81</v>
      </c>
      <c r="X915" s="54" t="s">
        <v>58</v>
      </c>
      <c r="Y915" s="49"/>
      <c r="Z915" s="49"/>
      <c r="AA915" s="54"/>
      <c r="AB915" s="54"/>
      <c r="AC915" s="55" t="s">
        <v>117</v>
      </c>
      <c r="AD915" s="55" t="s">
        <v>117</v>
      </c>
    </row>
    <row r="916" spans="1:30" s="58" customFormat="1" ht="57" hidden="1" customHeight="1" x14ac:dyDescent="0.25">
      <c r="A916" s="54">
        <f>+SUBTOTAL(3,$B$11:B916)</f>
        <v>0</v>
      </c>
      <c r="B916" s="55" t="s">
        <v>42</v>
      </c>
      <c r="C916" s="54" t="s">
        <v>43</v>
      </c>
      <c r="D916" s="54" t="s">
        <v>44</v>
      </c>
      <c r="E916" s="54" t="s">
        <v>45</v>
      </c>
      <c r="F916" s="56" t="s">
        <v>2629</v>
      </c>
      <c r="G916" s="48">
        <v>45423.311747685002</v>
      </c>
      <c r="H916" s="56" t="s">
        <v>2629</v>
      </c>
      <c r="I916" s="48">
        <v>45423.311747685002</v>
      </c>
      <c r="J916" s="56" t="s">
        <v>2629</v>
      </c>
      <c r="K916" s="48">
        <v>45423.311747685002</v>
      </c>
      <c r="L916" s="100" t="s">
        <v>3126</v>
      </c>
      <c r="M916" s="55" t="s">
        <v>48</v>
      </c>
      <c r="N916" s="49" t="s">
        <v>709</v>
      </c>
      <c r="O916" s="49" t="s">
        <v>2118</v>
      </c>
      <c r="P916" s="49" t="s">
        <v>3441</v>
      </c>
      <c r="Q916" s="50" t="s">
        <v>534</v>
      </c>
      <c r="R916" s="57"/>
      <c r="S916" s="49" t="s">
        <v>68</v>
      </c>
      <c r="T916" s="49" t="s">
        <v>69</v>
      </c>
      <c r="U916" s="49" t="s">
        <v>70</v>
      </c>
      <c r="V916" s="49" t="s">
        <v>2305</v>
      </c>
      <c r="W916" s="49"/>
      <c r="X916" s="54" t="s">
        <v>58</v>
      </c>
      <c r="Y916" s="49"/>
      <c r="Z916" s="49"/>
      <c r="AA916" s="54"/>
      <c r="AB916" s="54"/>
      <c r="AC916" s="55" t="s">
        <v>117</v>
      </c>
      <c r="AD916" s="55" t="s">
        <v>117</v>
      </c>
    </row>
    <row r="917" spans="1:30" s="58" customFormat="1" ht="57" hidden="1" customHeight="1" x14ac:dyDescent="0.25">
      <c r="A917" s="54">
        <f>+SUBTOTAL(3,$B$11:B917)</f>
        <v>0</v>
      </c>
      <c r="B917" s="55" t="s">
        <v>42</v>
      </c>
      <c r="C917" s="54" t="s">
        <v>43</v>
      </c>
      <c r="D917" s="54" t="s">
        <v>44</v>
      </c>
      <c r="E917" s="54" t="s">
        <v>45</v>
      </c>
      <c r="F917" s="56" t="s">
        <v>2630</v>
      </c>
      <c r="G917" s="48">
        <v>45405.571273148002</v>
      </c>
      <c r="H917" s="56" t="s">
        <v>2630</v>
      </c>
      <c r="I917" s="48">
        <v>45405.571273148002</v>
      </c>
      <c r="J917" s="56" t="s">
        <v>2630</v>
      </c>
      <c r="K917" s="48">
        <v>45405.571273148002</v>
      </c>
      <c r="L917" s="100" t="s">
        <v>3127</v>
      </c>
      <c r="M917" s="55" t="s">
        <v>48</v>
      </c>
      <c r="N917" s="49" t="s">
        <v>141</v>
      </c>
      <c r="O917" s="49" t="s">
        <v>612</v>
      </c>
      <c r="P917" s="49" t="s">
        <v>3442</v>
      </c>
      <c r="Q917" s="50" t="s">
        <v>534</v>
      </c>
      <c r="R917" s="57"/>
      <c r="S917" s="49" t="s">
        <v>68</v>
      </c>
      <c r="T917" s="49" t="s">
        <v>296</v>
      </c>
      <c r="U917" s="49" t="s">
        <v>677</v>
      </c>
      <c r="V917" s="49" t="s">
        <v>2305</v>
      </c>
      <c r="W917" s="49"/>
      <c r="X917" s="54" t="s">
        <v>58</v>
      </c>
      <c r="Y917" s="49"/>
      <c r="Z917" s="49"/>
      <c r="AA917" s="54"/>
      <c r="AB917" s="54"/>
      <c r="AC917" s="55" t="s">
        <v>117</v>
      </c>
      <c r="AD917" s="55" t="s">
        <v>117</v>
      </c>
    </row>
    <row r="918" spans="1:30" s="58" customFormat="1" ht="57" hidden="1" customHeight="1" x14ac:dyDescent="0.25">
      <c r="A918" s="54">
        <f>+SUBTOTAL(3,$B$11:B918)</f>
        <v>0</v>
      </c>
      <c r="B918" s="55" t="s">
        <v>42</v>
      </c>
      <c r="C918" s="54" t="s">
        <v>43</v>
      </c>
      <c r="D918" s="54" t="s">
        <v>44</v>
      </c>
      <c r="E918" s="54" t="s">
        <v>45</v>
      </c>
      <c r="F918" s="56" t="s">
        <v>2631</v>
      </c>
      <c r="G918" s="48">
        <v>45398.727199073997</v>
      </c>
      <c r="H918" s="56" t="s">
        <v>2631</v>
      </c>
      <c r="I918" s="48">
        <v>45398.727199073997</v>
      </c>
      <c r="J918" s="56" t="s">
        <v>2631</v>
      </c>
      <c r="K918" s="48">
        <v>45398.727199073997</v>
      </c>
      <c r="L918" s="100" t="s">
        <v>3128</v>
      </c>
      <c r="M918" s="55" t="s">
        <v>48</v>
      </c>
      <c r="N918" s="49" t="s">
        <v>141</v>
      </c>
      <c r="O918" s="49" t="s">
        <v>142</v>
      </c>
      <c r="P918" s="49" t="s">
        <v>3443</v>
      </c>
      <c r="Q918" s="50" t="s">
        <v>534</v>
      </c>
      <c r="R918" s="57"/>
      <c r="S918" s="49" t="s">
        <v>68</v>
      </c>
      <c r="T918" s="49" t="s">
        <v>96</v>
      </c>
      <c r="U918" s="49" t="s">
        <v>97</v>
      </c>
      <c r="V918" s="49" t="s">
        <v>98</v>
      </c>
      <c r="W918" s="49"/>
      <c r="X918" s="54" t="s">
        <v>58</v>
      </c>
      <c r="Y918" s="49"/>
      <c r="Z918" s="49"/>
      <c r="AA918" s="54"/>
      <c r="AB918" s="54"/>
      <c r="AC918" s="55" t="s">
        <v>82</v>
      </c>
      <c r="AD918" s="55" t="s">
        <v>82</v>
      </c>
    </row>
    <row r="919" spans="1:30" s="58" customFormat="1" ht="57" hidden="1" customHeight="1" x14ac:dyDescent="0.25">
      <c r="A919" s="54">
        <f>+SUBTOTAL(3,$B$11:B919)</f>
        <v>0</v>
      </c>
      <c r="B919" s="55" t="s">
        <v>42</v>
      </c>
      <c r="C919" s="54" t="s">
        <v>43</v>
      </c>
      <c r="D919" s="54" t="s">
        <v>44</v>
      </c>
      <c r="E919" s="54" t="s">
        <v>45</v>
      </c>
      <c r="F919" s="56" t="s">
        <v>2632</v>
      </c>
      <c r="G919" s="48">
        <v>45442.732638889</v>
      </c>
      <c r="H919" s="56" t="s">
        <v>2632</v>
      </c>
      <c r="I919" s="48">
        <v>45442.732638889</v>
      </c>
      <c r="J919" s="56" t="s">
        <v>2632</v>
      </c>
      <c r="K919" s="48">
        <v>45442.732638889</v>
      </c>
      <c r="L919" s="100" t="s">
        <v>3129</v>
      </c>
      <c r="M919" s="55" t="s">
        <v>48</v>
      </c>
      <c r="N919" s="49" t="s">
        <v>141</v>
      </c>
      <c r="O919" s="49" t="s">
        <v>210</v>
      </c>
      <c r="P919" s="49" t="s">
        <v>3439</v>
      </c>
      <c r="Q919" s="50" t="s">
        <v>534</v>
      </c>
      <c r="R919" s="57"/>
      <c r="S919" s="49" t="s">
        <v>144</v>
      </c>
      <c r="T919" s="49" t="s">
        <v>145</v>
      </c>
      <c r="U919" s="49" t="s">
        <v>146</v>
      </c>
      <c r="V919" s="49" t="s">
        <v>1451</v>
      </c>
      <c r="W919" s="49" t="s">
        <v>148</v>
      </c>
      <c r="X919" s="54" t="s">
        <v>58</v>
      </c>
      <c r="Y919" s="49"/>
      <c r="Z919" s="49"/>
      <c r="AA919" s="54"/>
      <c r="AB919" s="54"/>
      <c r="AC919" s="55" t="s">
        <v>82</v>
      </c>
      <c r="AD919" s="55" t="s">
        <v>82</v>
      </c>
    </row>
    <row r="920" spans="1:30" s="58" customFormat="1" ht="57" hidden="1" customHeight="1" x14ac:dyDescent="0.25">
      <c r="A920" s="54">
        <f>+SUBTOTAL(3,$B$11:B920)</f>
        <v>0</v>
      </c>
      <c r="B920" s="55" t="s">
        <v>108</v>
      </c>
      <c r="C920" s="54" t="s">
        <v>43</v>
      </c>
      <c r="D920" s="54" t="s">
        <v>44</v>
      </c>
      <c r="E920" s="54" t="s">
        <v>45</v>
      </c>
      <c r="F920" s="56" t="s">
        <v>2633</v>
      </c>
      <c r="G920" s="48">
        <v>45384.453981480998</v>
      </c>
      <c r="H920" s="56" t="s">
        <v>2633</v>
      </c>
      <c r="I920" s="48">
        <v>45384.453981480998</v>
      </c>
      <c r="J920" s="56" t="s">
        <v>2633</v>
      </c>
      <c r="K920" s="48">
        <v>45384.453981480998</v>
      </c>
      <c r="L920" s="100" t="s">
        <v>3130</v>
      </c>
      <c r="M920" s="55" t="s">
        <v>48</v>
      </c>
      <c r="N920" s="49" t="s">
        <v>141</v>
      </c>
      <c r="O920" s="49" t="s">
        <v>590</v>
      </c>
      <c r="P920" s="49" t="s">
        <v>775</v>
      </c>
      <c r="Q920" s="50" t="s">
        <v>534</v>
      </c>
      <c r="R920" s="57"/>
      <c r="S920" s="49" t="s">
        <v>68</v>
      </c>
      <c r="T920" s="49" t="s">
        <v>125</v>
      </c>
      <c r="U920" s="49" t="s">
        <v>349</v>
      </c>
      <c r="V920" s="49" t="s">
        <v>80</v>
      </c>
      <c r="W920" s="49" t="s">
        <v>81</v>
      </c>
      <c r="X920" s="54" t="s">
        <v>58</v>
      </c>
      <c r="Y920" s="49"/>
      <c r="Z920" s="49"/>
      <c r="AA920" s="54"/>
      <c r="AB920" s="54"/>
      <c r="AC920" s="55" t="s">
        <v>82</v>
      </c>
      <c r="AD920" s="55" t="s">
        <v>82</v>
      </c>
    </row>
    <row r="921" spans="1:30" s="58" customFormat="1" ht="57" hidden="1" customHeight="1" x14ac:dyDescent="0.25">
      <c r="A921" s="54">
        <f>+SUBTOTAL(3,$B$11:B921)</f>
        <v>0</v>
      </c>
      <c r="B921" s="55" t="s">
        <v>42</v>
      </c>
      <c r="C921" s="54" t="s">
        <v>43</v>
      </c>
      <c r="D921" s="54" t="s">
        <v>44</v>
      </c>
      <c r="E921" s="54" t="s">
        <v>45</v>
      </c>
      <c r="F921" s="56" t="s">
        <v>2635</v>
      </c>
      <c r="G921" s="48">
        <v>45392.006944444001</v>
      </c>
      <c r="H921" s="56" t="s">
        <v>2635</v>
      </c>
      <c r="I921" s="48">
        <v>45392.006944444001</v>
      </c>
      <c r="J921" s="56" t="s">
        <v>2635</v>
      </c>
      <c r="K921" s="48">
        <v>45392.006944444001</v>
      </c>
      <c r="L921" s="100" t="s">
        <v>3132</v>
      </c>
      <c r="M921" s="55" t="s">
        <v>48</v>
      </c>
      <c r="N921" s="49" t="s">
        <v>141</v>
      </c>
      <c r="O921" s="49" t="s">
        <v>612</v>
      </c>
      <c r="P921" s="49" t="s">
        <v>1371</v>
      </c>
      <c r="Q921" s="50" t="s">
        <v>534</v>
      </c>
      <c r="R921" s="57"/>
      <c r="S921" s="49" t="s">
        <v>68</v>
      </c>
      <c r="T921" s="49" t="s">
        <v>296</v>
      </c>
      <c r="U921" s="49" t="s">
        <v>609</v>
      </c>
      <c r="V921" s="49" t="s">
        <v>80</v>
      </c>
      <c r="W921" s="49"/>
      <c r="X921" s="54" t="s">
        <v>58</v>
      </c>
      <c r="Y921" s="49"/>
      <c r="Z921" s="49"/>
      <c r="AA921" s="54"/>
      <c r="AB921" s="54"/>
      <c r="AC921" s="55" t="s">
        <v>82</v>
      </c>
      <c r="AD921" s="55" t="s">
        <v>82</v>
      </c>
    </row>
    <row r="922" spans="1:30" s="58" customFormat="1" ht="57" hidden="1" customHeight="1" x14ac:dyDescent="0.25">
      <c r="A922" s="54">
        <f>+SUBTOTAL(3,$B$11:B922)</f>
        <v>0</v>
      </c>
      <c r="B922" s="55" t="s">
        <v>42</v>
      </c>
      <c r="C922" s="54" t="s">
        <v>43</v>
      </c>
      <c r="D922" s="54" t="s">
        <v>44</v>
      </c>
      <c r="E922" s="54" t="s">
        <v>45</v>
      </c>
      <c r="F922" s="56" t="s">
        <v>2636</v>
      </c>
      <c r="G922" s="48">
        <v>45417.559074074001</v>
      </c>
      <c r="H922" s="56" t="s">
        <v>2636</v>
      </c>
      <c r="I922" s="48">
        <v>45417.559074074001</v>
      </c>
      <c r="J922" s="56" t="s">
        <v>2636</v>
      </c>
      <c r="K922" s="48">
        <v>45417.559074074001</v>
      </c>
      <c r="L922" s="100" t="s">
        <v>3133</v>
      </c>
      <c r="M922" s="55" t="s">
        <v>48</v>
      </c>
      <c r="N922" s="49" t="s">
        <v>141</v>
      </c>
      <c r="O922" s="49" t="s">
        <v>227</v>
      </c>
      <c r="P922" s="49" t="s">
        <v>3444</v>
      </c>
      <c r="Q922" s="50" t="s">
        <v>534</v>
      </c>
      <c r="R922" s="57"/>
      <c r="S922" s="49" t="s">
        <v>53</v>
      </c>
      <c r="T922" s="49" t="s">
        <v>54</v>
      </c>
      <c r="U922" s="49" t="s">
        <v>492</v>
      </c>
      <c r="V922" s="49" t="s">
        <v>56</v>
      </c>
      <c r="W922" s="49"/>
      <c r="X922" s="54" t="s">
        <v>58</v>
      </c>
      <c r="Y922" s="49"/>
      <c r="Z922" s="49"/>
      <c r="AA922" s="54"/>
      <c r="AB922" s="54"/>
      <c r="AC922" s="55" t="s">
        <v>117</v>
      </c>
      <c r="AD922" s="55" t="s">
        <v>117</v>
      </c>
    </row>
    <row r="923" spans="1:30" s="58" customFormat="1" ht="57" hidden="1" customHeight="1" x14ac:dyDescent="0.25">
      <c r="A923" s="54">
        <f>+SUBTOTAL(3,$B$11:B923)</f>
        <v>0</v>
      </c>
      <c r="B923" s="55" t="s">
        <v>42</v>
      </c>
      <c r="C923" s="54" t="s">
        <v>43</v>
      </c>
      <c r="D923" s="54" t="s">
        <v>44</v>
      </c>
      <c r="E923" s="54" t="s">
        <v>45</v>
      </c>
      <c r="F923" s="56" t="s">
        <v>2637</v>
      </c>
      <c r="G923" s="48">
        <v>45417.656550926004</v>
      </c>
      <c r="H923" s="56" t="s">
        <v>2637</v>
      </c>
      <c r="I923" s="48">
        <v>45417.656550926004</v>
      </c>
      <c r="J923" s="56" t="s">
        <v>2637</v>
      </c>
      <c r="K923" s="48">
        <v>45417.656550926004</v>
      </c>
      <c r="L923" s="100" t="s">
        <v>3133</v>
      </c>
      <c r="M923" s="55" t="s">
        <v>48</v>
      </c>
      <c r="N923" s="49" t="s">
        <v>141</v>
      </c>
      <c r="O923" s="49" t="s">
        <v>227</v>
      </c>
      <c r="P923" s="49" t="s">
        <v>3444</v>
      </c>
      <c r="Q923" s="50" t="s">
        <v>534</v>
      </c>
      <c r="R923" s="57"/>
      <c r="S923" s="49" t="s">
        <v>68</v>
      </c>
      <c r="T923" s="49" t="s">
        <v>496</v>
      </c>
      <c r="U923" s="49" t="s">
        <v>497</v>
      </c>
      <c r="V923" s="49" t="s">
        <v>2305</v>
      </c>
      <c r="W923" s="49" t="s">
        <v>81</v>
      </c>
      <c r="X923" s="54" t="s">
        <v>58</v>
      </c>
      <c r="Y923" s="49"/>
      <c r="Z923" s="49"/>
      <c r="AA923" s="54"/>
      <c r="AB923" s="54"/>
      <c r="AC923" s="55" t="s">
        <v>117</v>
      </c>
      <c r="AD923" s="55" t="s">
        <v>117</v>
      </c>
    </row>
    <row r="924" spans="1:30" s="58" customFormat="1" ht="57" hidden="1" customHeight="1" x14ac:dyDescent="0.25">
      <c r="A924" s="54">
        <f>+SUBTOTAL(3,$B$11:B924)</f>
        <v>0</v>
      </c>
      <c r="B924" s="55" t="s">
        <v>42</v>
      </c>
      <c r="C924" s="54" t="s">
        <v>43</v>
      </c>
      <c r="D924" s="54" t="s">
        <v>44</v>
      </c>
      <c r="E924" s="54" t="s">
        <v>45</v>
      </c>
      <c r="F924" s="56" t="s">
        <v>2639</v>
      </c>
      <c r="G924" s="48">
        <v>45408.364097222002</v>
      </c>
      <c r="H924" s="56" t="s">
        <v>2639</v>
      </c>
      <c r="I924" s="48">
        <v>45408.364097222002</v>
      </c>
      <c r="J924" s="56" t="s">
        <v>2639</v>
      </c>
      <c r="K924" s="48">
        <v>45408.364097222002</v>
      </c>
      <c r="L924" s="100" t="s">
        <v>3134</v>
      </c>
      <c r="M924" s="55" t="s">
        <v>48</v>
      </c>
      <c r="N924" s="49" t="s">
        <v>141</v>
      </c>
      <c r="O924" s="49" t="s">
        <v>210</v>
      </c>
      <c r="P924" s="49" t="s">
        <v>3445</v>
      </c>
      <c r="Q924" s="50" t="s">
        <v>534</v>
      </c>
      <c r="R924" s="57"/>
      <c r="S924" s="49" t="s">
        <v>68</v>
      </c>
      <c r="T924" s="49" t="s">
        <v>296</v>
      </c>
      <c r="U924" s="49" t="s">
        <v>677</v>
      </c>
      <c r="V924" s="49" t="s">
        <v>80</v>
      </c>
      <c r="W924" s="49"/>
      <c r="X924" s="54" t="s">
        <v>58</v>
      </c>
      <c r="Y924" s="49"/>
      <c r="Z924" s="49"/>
      <c r="AA924" s="54"/>
      <c r="AB924" s="54"/>
      <c r="AC924" s="55" t="s">
        <v>82</v>
      </c>
      <c r="AD924" s="55" t="s">
        <v>82</v>
      </c>
    </row>
    <row r="925" spans="1:30" s="58" customFormat="1" ht="57" hidden="1" customHeight="1" x14ac:dyDescent="0.25">
      <c r="A925" s="54">
        <f>+SUBTOTAL(3,$B$11:B925)</f>
        <v>0</v>
      </c>
      <c r="B925" s="55" t="s">
        <v>42</v>
      </c>
      <c r="C925" s="54" t="s">
        <v>43</v>
      </c>
      <c r="D925" s="54" t="s">
        <v>44</v>
      </c>
      <c r="E925" s="54" t="s">
        <v>45</v>
      </c>
      <c r="F925" s="56" t="s">
        <v>2640</v>
      </c>
      <c r="G925" s="48">
        <v>45394.830775463</v>
      </c>
      <c r="H925" s="56" t="s">
        <v>2640</v>
      </c>
      <c r="I925" s="48">
        <v>45394.830775463</v>
      </c>
      <c r="J925" s="56" t="s">
        <v>2640</v>
      </c>
      <c r="K925" s="48">
        <v>45394.830775463</v>
      </c>
      <c r="L925" s="100" t="s">
        <v>2247</v>
      </c>
      <c r="M925" s="55" t="s">
        <v>111</v>
      </c>
      <c r="N925" s="49" t="s">
        <v>141</v>
      </c>
      <c r="O925" s="49" t="s">
        <v>554</v>
      </c>
      <c r="P925" s="49" t="s">
        <v>661</v>
      </c>
      <c r="Q925" s="50" t="s">
        <v>534</v>
      </c>
      <c r="R925" s="57"/>
      <c r="S925" s="49" t="s">
        <v>68</v>
      </c>
      <c r="T925" s="49" t="s">
        <v>178</v>
      </c>
      <c r="U925" s="49" t="s">
        <v>1437</v>
      </c>
      <c r="V925" s="49" t="s">
        <v>80</v>
      </c>
      <c r="W925" s="49"/>
      <c r="X925" s="54" t="s">
        <v>58</v>
      </c>
      <c r="Y925" s="49"/>
      <c r="Z925" s="49"/>
      <c r="AA925" s="54"/>
      <c r="AB925" s="54"/>
      <c r="AC925" s="55" t="s">
        <v>117</v>
      </c>
      <c r="AD925" s="55" t="s">
        <v>117</v>
      </c>
    </row>
    <row r="926" spans="1:30" s="58" customFormat="1" ht="57" hidden="1" customHeight="1" x14ac:dyDescent="0.25">
      <c r="A926" s="54">
        <f>+SUBTOTAL(3,$B$11:B926)</f>
        <v>0</v>
      </c>
      <c r="B926" s="55" t="s">
        <v>42</v>
      </c>
      <c r="C926" s="54" t="s">
        <v>43</v>
      </c>
      <c r="D926" s="54" t="s">
        <v>44</v>
      </c>
      <c r="E926" s="54" t="s">
        <v>45</v>
      </c>
      <c r="F926" s="56" t="s">
        <v>2641</v>
      </c>
      <c r="G926" s="48">
        <v>45397.844212962998</v>
      </c>
      <c r="H926" s="56" t="s">
        <v>2641</v>
      </c>
      <c r="I926" s="48">
        <v>45397.844212962998</v>
      </c>
      <c r="J926" s="56" t="s">
        <v>2641</v>
      </c>
      <c r="K926" s="48">
        <v>45397.844212962998</v>
      </c>
      <c r="L926" s="100" t="s">
        <v>3128</v>
      </c>
      <c r="M926" s="55" t="s">
        <v>48</v>
      </c>
      <c r="N926" s="49" t="s">
        <v>141</v>
      </c>
      <c r="O926" s="49" t="s">
        <v>142</v>
      </c>
      <c r="P926" s="49" t="s">
        <v>3443</v>
      </c>
      <c r="Q926" s="50" t="s">
        <v>534</v>
      </c>
      <c r="R926" s="57"/>
      <c r="S926" s="49" t="s">
        <v>68</v>
      </c>
      <c r="T926" s="49" t="s">
        <v>96</v>
      </c>
      <c r="U926" s="49" t="s">
        <v>97</v>
      </c>
      <c r="V926" s="49" t="s">
        <v>98</v>
      </c>
      <c r="W926" s="49"/>
      <c r="X926" s="54" t="s">
        <v>58</v>
      </c>
      <c r="Y926" s="49"/>
      <c r="Z926" s="49"/>
      <c r="AA926" s="54"/>
      <c r="AB926" s="54"/>
      <c r="AC926" s="55" t="s">
        <v>82</v>
      </c>
      <c r="AD926" s="55" t="s">
        <v>82</v>
      </c>
    </row>
    <row r="927" spans="1:30" s="58" customFormat="1" ht="57" hidden="1" customHeight="1" x14ac:dyDescent="0.25">
      <c r="A927" s="54">
        <f>+SUBTOTAL(3,$B$11:B927)</f>
        <v>0</v>
      </c>
      <c r="B927" s="55" t="s">
        <v>108</v>
      </c>
      <c r="C927" s="54" t="s">
        <v>43</v>
      </c>
      <c r="D927" s="54" t="s">
        <v>44</v>
      </c>
      <c r="E927" s="54" t="s">
        <v>45</v>
      </c>
      <c r="F927" s="56" t="s">
        <v>2642</v>
      </c>
      <c r="G927" s="48">
        <v>45420.527407406997</v>
      </c>
      <c r="H927" s="56" t="s">
        <v>2642</v>
      </c>
      <c r="I927" s="48">
        <v>45420.527407406997</v>
      </c>
      <c r="J927" s="56" t="s">
        <v>2642</v>
      </c>
      <c r="K927" s="48">
        <v>45420.527407406997</v>
      </c>
      <c r="L927" s="100" t="s">
        <v>3135</v>
      </c>
      <c r="M927" s="55" t="s">
        <v>48</v>
      </c>
      <c r="N927" s="49" t="s">
        <v>197</v>
      </c>
      <c r="O927" s="49" t="s">
        <v>1304</v>
      </c>
      <c r="P927" s="49" t="s">
        <v>3446</v>
      </c>
      <c r="Q927" s="50" t="s">
        <v>534</v>
      </c>
      <c r="R927" s="57"/>
      <c r="S927" s="49" t="s">
        <v>1430</v>
      </c>
      <c r="T927" s="49" t="s">
        <v>1431</v>
      </c>
      <c r="U927" s="49" t="s">
        <v>3289</v>
      </c>
      <c r="V927" s="49" t="s">
        <v>147</v>
      </c>
      <c r="W927" s="49"/>
      <c r="X927" s="54" t="s">
        <v>58</v>
      </c>
      <c r="Y927" s="49"/>
      <c r="Z927" s="49"/>
      <c r="AA927" s="54"/>
      <c r="AB927" s="54"/>
      <c r="AC927" s="55" t="s">
        <v>82</v>
      </c>
      <c r="AD927" s="55" t="s">
        <v>82</v>
      </c>
    </row>
    <row r="928" spans="1:30" s="58" customFormat="1" ht="57" hidden="1" customHeight="1" x14ac:dyDescent="0.25">
      <c r="A928" s="54">
        <f>+SUBTOTAL(3,$B$11:B928)</f>
        <v>0</v>
      </c>
      <c r="B928" s="55" t="s">
        <v>42</v>
      </c>
      <c r="C928" s="54" t="s">
        <v>43</v>
      </c>
      <c r="D928" s="54" t="s">
        <v>44</v>
      </c>
      <c r="E928" s="54" t="s">
        <v>45</v>
      </c>
      <c r="F928" s="56" t="s">
        <v>2643</v>
      </c>
      <c r="G928" s="48">
        <v>45390.439074073998</v>
      </c>
      <c r="H928" s="56" t="s">
        <v>2643</v>
      </c>
      <c r="I928" s="48">
        <v>45390.439074073998</v>
      </c>
      <c r="J928" s="56" t="s">
        <v>2643</v>
      </c>
      <c r="K928" s="48">
        <v>45390.439074073998</v>
      </c>
      <c r="L928" s="100" t="s">
        <v>3136</v>
      </c>
      <c r="M928" s="55" t="s">
        <v>48</v>
      </c>
      <c r="N928" s="49" t="s">
        <v>141</v>
      </c>
      <c r="O928" s="49" t="s">
        <v>175</v>
      </c>
      <c r="P928" s="49" t="s">
        <v>3447</v>
      </c>
      <c r="Q928" s="50" t="s">
        <v>534</v>
      </c>
      <c r="R928" s="57"/>
      <c r="S928" s="49" t="s">
        <v>68</v>
      </c>
      <c r="T928" s="49" t="s">
        <v>125</v>
      </c>
      <c r="U928" s="49" t="s">
        <v>126</v>
      </c>
      <c r="V928" s="49" t="s">
        <v>80</v>
      </c>
      <c r="W928" s="49" t="s">
        <v>81</v>
      </c>
      <c r="X928" s="54" t="s">
        <v>58</v>
      </c>
      <c r="Y928" s="49"/>
      <c r="Z928" s="49"/>
      <c r="AA928" s="54"/>
      <c r="AB928" s="54"/>
      <c r="AC928" s="55" t="s">
        <v>82</v>
      </c>
      <c r="AD928" s="55" t="s">
        <v>82</v>
      </c>
    </row>
    <row r="929" spans="1:30" s="58" customFormat="1" ht="57" hidden="1" customHeight="1" x14ac:dyDescent="0.25">
      <c r="A929" s="54">
        <f>+SUBTOTAL(3,$B$11:B929)</f>
        <v>0</v>
      </c>
      <c r="B929" s="55" t="s">
        <v>108</v>
      </c>
      <c r="C929" s="54" t="s">
        <v>43</v>
      </c>
      <c r="D929" s="54" t="s">
        <v>44</v>
      </c>
      <c r="E929" s="54" t="s">
        <v>45</v>
      </c>
      <c r="F929" s="56" t="s">
        <v>2644</v>
      </c>
      <c r="G929" s="48">
        <v>45428.521122685001</v>
      </c>
      <c r="H929" s="56" t="s">
        <v>2644</v>
      </c>
      <c r="I929" s="48">
        <v>45428.521122685001</v>
      </c>
      <c r="J929" s="56" t="s">
        <v>2644</v>
      </c>
      <c r="K929" s="48">
        <v>45428.521122685001</v>
      </c>
      <c r="L929" s="100" t="s">
        <v>3137</v>
      </c>
      <c r="M929" s="55" t="s">
        <v>48</v>
      </c>
      <c r="N929" s="49" t="s">
        <v>49</v>
      </c>
      <c r="O929" s="49" t="s">
        <v>1301</v>
      </c>
      <c r="P929" s="49" t="s">
        <v>3448</v>
      </c>
      <c r="Q929" s="50" t="s">
        <v>534</v>
      </c>
      <c r="R929" s="57"/>
      <c r="S929" s="49" t="s">
        <v>68</v>
      </c>
      <c r="T929" s="49" t="s">
        <v>156</v>
      </c>
      <c r="U929" s="49" t="s">
        <v>157</v>
      </c>
      <c r="V929" s="49" t="s">
        <v>80</v>
      </c>
      <c r="W929" s="49"/>
      <c r="X929" s="54" t="s">
        <v>58</v>
      </c>
      <c r="Y929" s="49"/>
      <c r="Z929" s="49"/>
      <c r="AA929" s="54"/>
      <c r="AB929" s="54"/>
      <c r="AC929" s="55" t="s">
        <v>82</v>
      </c>
      <c r="AD929" s="55" t="s">
        <v>82</v>
      </c>
    </row>
    <row r="930" spans="1:30" s="58" customFormat="1" ht="57" hidden="1" customHeight="1" x14ac:dyDescent="0.25">
      <c r="A930" s="54">
        <f>+SUBTOTAL(3,$B$11:B930)</f>
        <v>0</v>
      </c>
      <c r="B930" s="55" t="s">
        <v>108</v>
      </c>
      <c r="C930" s="54" t="s">
        <v>43</v>
      </c>
      <c r="D930" s="54" t="s">
        <v>44</v>
      </c>
      <c r="E930" s="54" t="s">
        <v>45</v>
      </c>
      <c r="F930" s="56" t="s">
        <v>2645</v>
      </c>
      <c r="G930" s="48">
        <v>45400.783599536997</v>
      </c>
      <c r="H930" s="56" t="s">
        <v>2645</v>
      </c>
      <c r="I930" s="48">
        <v>45400.783599536997</v>
      </c>
      <c r="J930" s="56" t="s">
        <v>2645</v>
      </c>
      <c r="K930" s="48">
        <v>45400.783599536997</v>
      </c>
      <c r="L930" s="100" t="s">
        <v>1274</v>
      </c>
      <c r="M930" s="55" t="s">
        <v>111</v>
      </c>
      <c r="N930" s="49" t="s">
        <v>141</v>
      </c>
      <c r="O930" s="49" t="s">
        <v>554</v>
      </c>
      <c r="P930" s="49" t="s">
        <v>661</v>
      </c>
      <c r="Q930" s="50" t="s">
        <v>534</v>
      </c>
      <c r="R930" s="57"/>
      <c r="S930" s="49" t="s">
        <v>68</v>
      </c>
      <c r="T930" s="49" t="s">
        <v>137</v>
      </c>
      <c r="U930" s="49" t="s">
        <v>138</v>
      </c>
      <c r="V930" s="49" t="s">
        <v>270</v>
      </c>
      <c r="W930" s="49"/>
      <c r="X930" s="54" t="s">
        <v>58</v>
      </c>
      <c r="Y930" s="49"/>
      <c r="Z930" s="49"/>
      <c r="AA930" s="54"/>
      <c r="AB930" s="54"/>
      <c r="AC930" s="55" t="s">
        <v>82</v>
      </c>
      <c r="AD930" s="55" t="s">
        <v>82</v>
      </c>
    </row>
    <row r="931" spans="1:30" s="58" customFormat="1" ht="57" hidden="1" customHeight="1" x14ac:dyDescent="0.25">
      <c r="A931" s="54">
        <f>+SUBTOTAL(3,$B$11:B931)</f>
        <v>0</v>
      </c>
      <c r="B931" s="55" t="s">
        <v>42</v>
      </c>
      <c r="C931" s="54" t="s">
        <v>43</v>
      </c>
      <c r="D931" s="54" t="s">
        <v>44</v>
      </c>
      <c r="E931" s="54" t="s">
        <v>45</v>
      </c>
      <c r="F931" s="56" t="s">
        <v>2646</v>
      </c>
      <c r="G931" s="48">
        <v>45395.666631943997</v>
      </c>
      <c r="H931" s="56" t="s">
        <v>2646</v>
      </c>
      <c r="I931" s="48">
        <v>45395.666631943997</v>
      </c>
      <c r="J931" s="56" t="s">
        <v>2646</v>
      </c>
      <c r="K931" s="48">
        <v>45395.666631943997</v>
      </c>
      <c r="L931" s="100" t="s">
        <v>2247</v>
      </c>
      <c r="M931" s="55" t="s">
        <v>111</v>
      </c>
      <c r="N931" s="49" t="s">
        <v>141</v>
      </c>
      <c r="O931" s="49" t="s">
        <v>554</v>
      </c>
      <c r="P931" s="49" t="s">
        <v>661</v>
      </c>
      <c r="Q931" s="50" t="s">
        <v>534</v>
      </c>
      <c r="R931" s="57"/>
      <c r="S931" s="49" t="s">
        <v>68</v>
      </c>
      <c r="T931" s="49" t="s">
        <v>137</v>
      </c>
      <c r="U931" s="49" t="s">
        <v>138</v>
      </c>
      <c r="V931" s="49" t="s">
        <v>270</v>
      </c>
      <c r="W931" s="49"/>
      <c r="X931" s="54" t="s">
        <v>58</v>
      </c>
      <c r="Y931" s="49"/>
      <c r="Z931" s="49"/>
      <c r="AA931" s="54"/>
      <c r="AB931" s="54"/>
      <c r="AC931" s="55" t="s">
        <v>117</v>
      </c>
      <c r="AD931" s="55" t="s">
        <v>117</v>
      </c>
    </row>
    <row r="932" spans="1:30" s="58" customFormat="1" ht="57" hidden="1" customHeight="1" x14ac:dyDescent="0.25">
      <c r="A932" s="54">
        <f>+SUBTOTAL(3,$B$11:B932)</f>
        <v>0</v>
      </c>
      <c r="B932" s="55" t="s">
        <v>108</v>
      </c>
      <c r="C932" s="54" t="s">
        <v>43</v>
      </c>
      <c r="D932" s="54" t="s">
        <v>44</v>
      </c>
      <c r="E932" s="54" t="s">
        <v>45</v>
      </c>
      <c r="F932" s="56" t="s">
        <v>2647</v>
      </c>
      <c r="G932" s="48">
        <v>45396.370787036998</v>
      </c>
      <c r="H932" s="56" t="s">
        <v>2647</v>
      </c>
      <c r="I932" s="48">
        <v>45396.370787036998</v>
      </c>
      <c r="J932" s="56" t="s">
        <v>2647</v>
      </c>
      <c r="K932" s="48">
        <v>45396.370787036998</v>
      </c>
      <c r="L932" s="100" t="s">
        <v>2247</v>
      </c>
      <c r="M932" s="55" t="s">
        <v>111</v>
      </c>
      <c r="N932" s="49" t="s">
        <v>141</v>
      </c>
      <c r="O932" s="49" t="s">
        <v>554</v>
      </c>
      <c r="P932" s="49" t="s">
        <v>661</v>
      </c>
      <c r="Q932" s="50" t="s">
        <v>534</v>
      </c>
      <c r="R932" s="57"/>
      <c r="S932" s="49" t="s">
        <v>68</v>
      </c>
      <c r="T932" s="49" t="s">
        <v>296</v>
      </c>
      <c r="U932" s="49" t="s">
        <v>297</v>
      </c>
      <c r="V932" s="49" t="s">
        <v>80</v>
      </c>
      <c r="W932" s="49" t="s">
        <v>81</v>
      </c>
      <c r="X932" s="54" t="s">
        <v>58</v>
      </c>
      <c r="Y932" s="49"/>
      <c r="Z932" s="49"/>
      <c r="AA932" s="54"/>
      <c r="AB932" s="54"/>
      <c r="AC932" s="55" t="s">
        <v>117</v>
      </c>
      <c r="AD932" s="55" t="s">
        <v>117</v>
      </c>
    </row>
    <row r="933" spans="1:30" s="58" customFormat="1" ht="57" hidden="1" customHeight="1" x14ac:dyDescent="0.25">
      <c r="A933" s="54">
        <f>+SUBTOTAL(3,$B$11:B933)</f>
        <v>0</v>
      </c>
      <c r="B933" s="55" t="s">
        <v>42</v>
      </c>
      <c r="C933" s="54" t="s">
        <v>43</v>
      </c>
      <c r="D933" s="54" t="s">
        <v>44</v>
      </c>
      <c r="E933" s="54" t="s">
        <v>45</v>
      </c>
      <c r="F933" s="56" t="s">
        <v>2648</v>
      </c>
      <c r="G933" s="48">
        <v>45396.556655093002</v>
      </c>
      <c r="H933" s="56" t="s">
        <v>2648</v>
      </c>
      <c r="I933" s="48">
        <v>45396.556655093002</v>
      </c>
      <c r="J933" s="56" t="s">
        <v>2648</v>
      </c>
      <c r="K933" s="48">
        <v>45396.556655093002</v>
      </c>
      <c r="L933" s="100" t="s">
        <v>3130</v>
      </c>
      <c r="M933" s="55" t="s">
        <v>48</v>
      </c>
      <c r="N933" s="49" t="s">
        <v>141</v>
      </c>
      <c r="O933" s="49" t="s">
        <v>590</v>
      </c>
      <c r="P933" s="49" t="s">
        <v>775</v>
      </c>
      <c r="Q933" s="50" t="s">
        <v>534</v>
      </c>
      <c r="R933" s="57"/>
      <c r="S933" s="49" t="s">
        <v>53</v>
      </c>
      <c r="T933" s="49" t="s">
        <v>54</v>
      </c>
      <c r="U933" s="49" t="s">
        <v>492</v>
      </c>
      <c r="V933" s="49" t="s">
        <v>80</v>
      </c>
      <c r="W933" s="49"/>
      <c r="X933" s="54" t="s">
        <v>58</v>
      </c>
      <c r="Y933" s="49"/>
      <c r="Z933" s="49"/>
      <c r="AA933" s="54"/>
      <c r="AB933" s="54"/>
      <c r="AC933" s="55" t="s">
        <v>117</v>
      </c>
      <c r="AD933" s="55" t="s">
        <v>117</v>
      </c>
    </row>
    <row r="934" spans="1:30" s="58" customFormat="1" ht="57" hidden="1" customHeight="1" x14ac:dyDescent="0.25">
      <c r="A934" s="54">
        <f>+SUBTOTAL(3,$B$11:B934)</f>
        <v>0</v>
      </c>
      <c r="B934" s="55" t="s">
        <v>42</v>
      </c>
      <c r="C934" s="54" t="s">
        <v>43</v>
      </c>
      <c r="D934" s="54" t="s">
        <v>44</v>
      </c>
      <c r="E934" s="54" t="s">
        <v>45</v>
      </c>
      <c r="F934" s="56" t="s">
        <v>2649</v>
      </c>
      <c r="G934" s="48">
        <v>45406.739594906998</v>
      </c>
      <c r="H934" s="56" t="s">
        <v>2649</v>
      </c>
      <c r="I934" s="48">
        <v>45406.739594906998</v>
      </c>
      <c r="J934" s="56" t="s">
        <v>2649</v>
      </c>
      <c r="K934" s="48">
        <v>45406.739594906998</v>
      </c>
      <c r="L934" s="100" t="s">
        <v>3138</v>
      </c>
      <c r="M934" s="55" t="s">
        <v>48</v>
      </c>
      <c r="N934" s="49" t="s">
        <v>141</v>
      </c>
      <c r="O934" s="49" t="s">
        <v>624</v>
      </c>
      <c r="P934" s="49" t="s">
        <v>3449</v>
      </c>
      <c r="Q934" s="50" t="s">
        <v>534</v>
      </c>
      <c r="R934" s="57"/>
      <c r="S934" s="49" t="s">
        <v>68</v>
      </c>
      <c r="T934" s="49" t="s">
        <v>156</v>
      </c>
      <c r="U934" s="49" t="s">
        <v>157</v>
      </c>
      <c r="V934" s="49" t="s">
        <v>80</v>
      </c>
      <c r="W934" s="49"/>
      <c r="X934" s="54" t="s">
        <v>58</v>
      </c>
      <c r="Y934" s="49"/>
      <c r="Z934" s="49"/>
      <c r="AA934" s="54"/>
      <c r="AB934" s="54"/>
      <c r="AC934" s="55" t="s">
        <v>117</v>
      </c>
      <c r="AD934" s="55" t="s">
        <v>117</v>
      </c>
    </row>
    <row r="935" spans="1:30" s="58" customFormat="1" ht="57" hidden="1" customHeight="1" x14ac:dyDescent="0.25">
      <c r="A935" s="54">
        <f>+SUBTOTAL(3,$B$11:B935)</f>
        <v>0</v>
      </c>
      <c r="B935" s="55" t="s">
        <v>42</v>
      </c>
      <c r="C935" s="54" t="s">
        <v>43</v>
      </c>
      <c r="D935" s="54" t="s">
        <v>44</v>
      </c>
      <c r="E935" s="54" t="s">
        <v>45</v>
      </c>
      <c r="F935" s="56" t="s">
        <v>2650</v>
      </c>
      <c r="G935" s="48">
        <v>45425.007743055998</v>
      </c>
      <c r="H935" s="56" t="s">
        <v>2650</v>
      </c>
      <c r="I935" s="48">
        <v>45425.007743055998</v>
      </c>
      <c r="J935" s="56" t="s">
        <v>2650</v>
      </c>
      <c r="K935" s="48">
        <v>45425.007743055998</v>
      </c>
      <c r="L935" s="100" t="s">
        <v>3139</v>
      </c>
      <c r="M935" s="55" t="s">
        <v>48</v>
      </c>
      <c r="N935" s="49" t="s">
        <v>141</v>
      </c>
      <c r="O935" s="49" t="s">
        <v>554</v>
      </c>
      <c r="P935" s="49" t="s">
        <v>3450</v>
      </c>
      <c r="Q935" s="50" t="s">
        <v>534</v>
      </c>
      <c r="R935" s="57"/>
      <c r="S935" s="49" t="s">
        <v>68</v>
      </c>
      <c r="T935" s="49" t="s">
        <v>96</v>
      </c>
      <c r="U935" s="49" t="s">
        <v>97</v>
      </c>
      <c r="V935" s="49" t="s">
        <v>229</v>
      </c>
      <c r="W935" s="49"/>
      <c r="X935" s="54" t="s">
        <v>58</v>
      </c>
      <c r="Y935" s="49"/>
      <c r="Z935" s="49"/>
      <c r="AA935" s="54"/>
      <c r="AB935" s="54"/>
      <c r="AC935" s="55" t="s">
        <v>117</v>
      </c>
      <c r="AD935" s="55" t="s">
        <v>117</v>
      </c>
    </row>
    <row r="936" spans="1:30" s="58" customFormat="1" ht="57" hidden="1" customHeight="1" x14ac:dyDescent="0.25">
      <c r="A936" s="54">
        <f>+SUBTOTAL(3,$B$11:B936)</f>
        <v>0</v>
      </c>
      <c r="B936" s="55" t="s">
        <v>42</v>
      </c>
      <c r="C936" s="54" t="s">
        <v>43</v>
      </c>
      <c r="D936" s="54" t="s">
        <v>44</v>
      </c>
      <c r="E936" s="54" t="s">
        <v>45</v>
      </c>
      <c r="F936" s="56" t="s">
        <v>2651</v>
      </c>
      <c r="G936" s="48">
        <v>45392.447719907002</v>
      </c>
      <c r="H936" s="56" t="s">
        <v>2651</v>
      </c>
      <c r="I936" s="48">
        <v>45392.447719907002</v>
      </c>
      <c r="J936" s="56" t="s">
        <v>2651</v>
      </c>
      <c r="K936" s="48">
        <v>45392.447719907002</v>
      </c>
      <c r="L936" s="100" t="s">
        <v>1256</v>
      </c>
      <c r="M936" s="55" t="s">
        <v>48</v>
      </c>
      <c r="N936" s="49" t="s">
        <v>49</v>
      </c>
      <c r="O936" s="49" t="s">
        <v>1386</v>
      </c>
      <c r="P936" s="49" t="s">
        <v>797</v>
      </c>
      <c r="Q936" s="50" t="s">
        <v>534</v>
      </c>
      <c r="R936" s="57"/>
      <c r="S936" s="49" t="s">
        <v>68</v>
      </c>
      <c r="T936" s="49" t="s">
        <v>296</v>
      </c>
      <c r="U936" s="49" t="s">
        <v>677</v>
      </c>
      <c r="V936" s="49" t="s">
        <v>80</v>
      </c>
      <c r="W936" s="49"/>
      <c r="X936" s="54" t="s">
        <v>58</v>
      </c>
      <c r="Y936" s="49"/>
      <c r="Z936" s="49"/>
      <c r="AA936" s="54"/>
      <c r="AB936" s="54"/>
      <c r="AC936" s="55" t="s">
        <v>117</v>
      </c>
      <c r="AD936" s="55" t="s">
        <v>117</v>
      </c>
    </row>
    <row r="937" spans="1:30" s="58" customFormat="1" ht="57" hidden="1" customHeight="1" x14ac:dyDescent="0.25">
      <c r="A937" s="54">
        <f>+SUBTOTAL(3,$B$11:B937)</f>
        <v>0</v>
      </c>
      <c r="B937" s="55" t="s">
        <v>108</v>
      </c>
      <c r="C937" s="54" t="s">
        <v>43</v>
      </c>
      <c r="D937" s="54" t="s">
        <v>44</v>
      </c>
      <c r="E937" s="54" t="s">
        <v>45</v>
      </c>
      <c r="F937" s="56" t="s">
        <v>2652</v>
      </c>
      <c r="G937" s="48">
        <v>45408.474502315003</v>
      </c>
      <c r="H937" s="56" t="s">
        <v>2652</v>
      </c>
      <c r="I937" s="48">
        <v>45408.474502315003</v>
      </c>
      <c r="J937" s="56" t="s">
        <v>2652</v>
      </c>
      <c r="K937" s="48">
        <v>45408.474502315003</v>
      </c>
      <c r="L937" s="100" t="s">
        <v>3140</v>
      </c>
      <c r="M937" s="55" t="s">
        <v>48</v>
      </c>
      <c r="N937" s="49" t="s">
        <v>141</v>
      </c>
      <c r="O937" s="49" t="s">
        <v>1384</v>
      </c>
      <c r="P937" s="49" t="s">
        <v>3354</v>
      </c>
      <c r="Q937" s="50" t="s">
        <v>534</v>
      </c>
      <c r="R937" s="57"/>
      <c r="S937" s="49" t="s">
        <v>201</v>
      </c>
      <c r="T937" s="49" t="s">
        <v>202</v>
      </c>
      <c r="U937" s="49" t="s">
        <v>490</v>
      </c>
      <c r="V937" s="49" t="s">
        <v>80</v>
      </c>
      <c r="W937" s="49" t="s">
        <v>81</v>
      </c>
      <c r="X937" s="54" t="s">
        <v>58</v>
      </c>
      <c r="Y937" s="49"/>
      <c r="Z937" s="49"/>
      <c r="AA937" s="54"/>
      <c r="AB937" s="54"/>
      <c r="AC937" s="55" t="s">
        <v>117</v>
      </c>
      <c r="AD937" s="55" t="s">
        <v>117</v>
      </c>
    </row>
    <row r="938" spans="1:30" s="58" customFormat="1" ht="57" hidden="1" customHeight="1" x14ac:dyDescent="0.25">
      <c r="A938" s="54">
        <f>+SUBTOTAL(3,$B$11:B938)</f>
        <v>0</v>
      </c>
      <c r="B938" s="55" t="s">
        <v>108</v>
      </c>
      <c r="C938" s="54" t="s">
        <v>43</v>
      </c>
      <c r="D938" s="54" t="s">
        <v>44</v>
      </c>
      <c r="E938" s="54" t="s">
        <v>45</v>
      </c>
      <c r="F938" s="56" t="s">
        <v>2624</v>
      </c>
      <c r="G938" s="48">
        <v>45453.482256944</v>
      </c>
      <c r="H938" s="56" t="s">
        <v>2624</v>
      </c>
      <c r="I938" s="48">
        <v>45453.482256944</v>
      </c>
      <c r="J938" s="56" t="s">
        <v>2624</v>
      </c>
      <c r="K938" s="48">
        <v>45453.482256944</v>
      </c>
      <c r="L938" s="100" t="s">
        <v>3124</v>
      </c>
      <c r="M938" s="55" t="s">
        <v>48</v>
      </c>
      <c r="N938" s="49" t="s">
        <v>141</v>
      </c>
      <c r="O938" s="49" t="s">
        <v>210</v>
      </c>
      <c r="P938" s="49" t="s">
        <v>3439</v>
      </c>
      <c r="Q938" s="50" t="s">
        <v>534</v>
      </c>
      <c r="R938" s="57"/>
      <c r="S938" s="49" t="s">
        <v>1430</v>
      </c>
      <c r="T938" s="49" t="s">
        <v>3287</v>
      </c>
      <c r="U938" s="49" t="s">
        <v>3288</v>
      </c>
      <c r="V938" s="49" t="s">
        <v>270</v>
      </c>
      <c r="W938" s="49"/>
      <c r="X938" s="54" t="s">
        <v>58</v>
      </c>
      <c r="Y938" s="49"/>
      <c r="Z938" s="49"/>
      <c r="AA938" s="54"/>
      <c r="AB938" s="54"/>
      <c r="AC938" s="55" t="s">
        <v>82</v>
      </c>
      <c r="AD938" s="55" t="s">
        <v>82</v>
      </c>
    </row>
    <row r="939" spans="1:30" s="58" customFormat="1" ht="57" hidden="1" customHeight="1" x14ac:dyDescent="0.25">
      <c r="A939" s="54">
        <f>+SUBTOTAL(3,$B$11:B939)</f>
        <v>0</v>
      </c>
      <c r="B939" s="55" t="s">
        <v>42</v>
      </c>
      <c r="C939" s="54" t="s">
        <v>43</v>
      </c>
      <c r="D939" s="54" t="s">
        <v>44</v>
      </c>
      <c r="E939" s="54" t="s">
        <v>45</v>
      </c>
      <c r="F939" s="56" t="s">
        <v>2653</v>
      </c>
      <c r="G939" s="48">
        <v>45421.644756943999</v>
      </c>
      <c r="H939" s="56" t="s">
        <v>2653</v>
      </c>
      <c r="I939" s="48">
        <v>45421.644756943999</v>
      </c>
      <c r="J939" s="56" t="s">
        <v>2653</v>
      </c>
      <c r="K939" s="48">
        <v>45421.644756943999</v>
      </c>
      <c r="L939" s="100" t="s">
        <v>1151</v>
      </c>
      <c r="M939" s="55" t="s">
        <v>48</v>
      </c>
      <c r="N939" s="49" t="s">
        <v>141</v>
      </c>
      <c r="O939" s="49" t="s">
        <v>1288</v>
      </c>
      <c r="P939" s="49" t="s">
        <v>1289</v>
      </c>
      <c r="Q939" s="50" t="s">
        <v>534</v>
      </c>
      <c r="R939" s="57"/>
      <c r="S939" s="49" t="s">
        <v>68</v>
      </c>
      <c r="T939" s="49" t="s">
        <v>156</v>
      </c>
      <c r="U939" s="49" t="s">
        <v>157</v>
      </c>
      <c r="V939" s="49" t="s">
        <v>270</v>
      </c>
      <c r="W939" s="49"/>
      <c r="X939" s="54" t="s">
        <v>58</v>
      </c>
      <c r="Y939" s="49"/>
      <c r="Z939" s="49"/>
      <c r="AA939" s="54"/>
      <c r="AB939" s="54"/>
      <c r="AC939" s="55" t="s">
        <v>82</v>
      </c>
      <c r="AD939" s="55" t="s">
        <v>82</v>
      </c>
    </row>
    <row r="940" spans="1:30" s="58" customFormat="1" ht="57" hidden="1" customHeight="1" x14ac:dyDescent="0.25">
      <c r="A940" s="54">
        <f>+SUBTOTAL(3,$B$11:B940)</f>
        <v>0</v>
      </c>
      <c r="B940" s="55" t="s">
        <v>42</v>
      </c>
      <c r="C940" s="54" t="s">
        <v>43</v>
      </c>
      <c r="D940" s="54" t="s">
        <v>44</v>
      </c>
      <c r="E940" s="54" t="s">
        <v>45</v>
      </c>
      <c r="F940" s="56" t="s">
        <v>2654</v>
      </c>
      <c r="G940" s="48">
        <v>45422.454953704</v>
      </c>
      <c r="H940" s="56" t="s">
        <v>2654</v>
      </c>
      <c r="I940" s="48">
        <v>45422.454953704</v>
      </c>
      <c r="J940" s="56" t="s">
        <v>2654</v>
      </c>
      <c r="K940" s="48">
        <v>45422.454953704</v>
      </c>
      <c r="L940" s="100" t="s">
        <v>1151</v>
      </c>
      <c r="M940" s="55" t="s">
        <v>48</v>
      </c>
      <c r="N940" s="49" t="s">
        <v>141</v>
      </c>
      <c r="O940" s="49" t="s">
        <v>1288</v>
      </c>
      <c r="P940" s="49" t="s">
        <v>1289</v>
      </c>
      <c r="Q940" s="50" t="s">
        <v>534</v>
      </c>
      <c r="R940" s="57"/>
      <c r="S940" s="49" t="s">
        <v>68</v>
      </c>
      <c r="T940" s="49" t="s">
        <v>150</v>
      </c>
      <c r="U940" s="49" t="s">
        <v>151</v>
      </c>
      <c r="V940" s="49" t="s">
        <v>270</v>
      </c>
      <c r="W940" s="49"/>
      <c r="X940" s="54" t="s">
        <v>58</v>
      </c>
      <c r="Y940" s="49"/>
      <c r="Z940" s="49"/>
      <c r="AA940" s="54"/>
      <c r="AB940" s="54"/>
      <c r="AC940" s="55" t="s">
        <v>82</v>
      </c>
      <c r="AD940" s="55" t="s">
        <v>82</v>
      </c>
    </row>
    <row r="941" spans="1:30" s="58" customFormat="1" ht="57" hidden="1" customHeight="1" x14ac:dyDescent="0.25">
      <c r="A941" s="54">
        <f>+SUBTOTAL(3,$B$11:B941)</f>
        <v>0</v>
      </c>
      <c r="B941" s="55" t="s">
        <v>42</v>
      </c>
      <c r="C941" s="54" t="s">
        <v>43</v>
      </c>
      <c r="D941" s="54" t="s">
        <v>44</v>
      </c>
      <c r="E941" s="54" t="s">
        <v>45</v>
      </c>
      <c r="F941" s="56" t="s">
        <v>2655</v>
      </c>
      <c r="G941" s="48">
        <v>45420.385659722</v>
      </c>
      <c r="H941" s="56" t="s">
        <v>2655</v>
      </c>
      <c r="I941" s="48">
        <v>45420.385659722</v>
      </c>
      <c r="J941" s="56" t="s">
        <v>2655</v>
      </c>
      <c r="K941" s="48">
        <v>45420.385659722</v>
      </c>
      <c r="L941" s="100" t="s">
        <v>3135</v>
      </c>
      <c r="M941" s="55" t="s">
        <v>48</v>
      </c>
      <c r="N941" s="49" t="s">
        <v>197</v>
      </c>
      <c r="O941" s="49" t="s">
        <v>1304</v>
      </c>
      <c r="P941" s="49" t="s">
        <v>3446</v>
      </c>
      <c r="Q941" s="50" t="s">
        <v>534</v>
      </c>
      <c r="R941" s="57"/>
      <c r="S941" s="49" t="s">
        <v>68</v>
      </c>
      <c r="T941" s="49" t="s">
        <v>96</v>
      </c>
      <c r="U941" s="49" t="s">
        <v>3278</v>
      </c>
      <c r="V941" s="49" t="s">
        <v>98</v>
      </c>
      <c r="W941" s="49"/>
      <c r="X941" s="54" t="s">
        <v>58</v>
      </c>
      <c r="Y941" s="49"/>
      <c r="Z941" s="49"/>
      <c r="AA941" s="54"/>
      <c r="AB941" s="54"/>
      <c r="AC941" s="55" t="s">
        <v>82</v>
      </c>
      <c r="AD941" s="55" t="s">
        <v>82</v>
      </c>
    </row>
    <row r="942" spans="1:30" s="58" customFormat="1" ht="57" hidden="1" customHeight="1" x14ac:dyDescent="0.25">
      <c r="A942" s="54">
        <f>+SUBTOTAL(3,$B$11:B942)</f>
        <v>0</v>
      </c>
      <c r="B942" s="55" t="s">
        <v>108</v>
      </c>
      <c r="C942" s="54" t="s">
        <v>43</v>
      </c>
      <c r="D942" s="54" t="s">
        <v>44</v>
      </c>
      <c r="E942" s="54" t="s">
        <v>45</v>
      </c>
      <c r="F942" s="56" t="s">
        <v>2656</v>
      </c>
      <c r="G942" s="48">
        <v>45415.466712963003</v>
      </c>
      <c r="H942" s="56" t="s">
        <v>2656</v>
      </c>
      <c r="I942" s="48">
        <v>45415.466712963003</v>
      </c>
      <c r="J942" s="56" t="s">
        <v>2656</v>
      </c>
      <c r="K942" s="48">
        <v>45415.466712963003</v>
      </c>
      <c r="L942" s="100" t="s">
        <v>1151</v>
      </c>
      <c r="M942" s="55" t="s">
        <v>48</v>
      </c>
      <c r="N942" s="49" t="s">
        <v>141</v>
      </c>
      <c r="O942" s="49" t="s">
        <v>1288</v>
      </c>
      <c r="P942" s="49" t="s">
        <v>1289</v>
      </c>
      <c r="Q942" s="50" t="s">
        <v>534</v>
      </c>
      <c r="R942" s="57"/>
      <c r="S942" s="49" t="s">
        <v>68</v>
      </c>
      <c r="T942" s="49" t="s">
        <v>156</v>
      </c>
      <c r="U942" s="49" t="s">
        <v>157</v>
      </c>
      <c r="V942" s="49" t="s">
        <v>270</v>
      </c>
      <c r="W942" s="49"/>
      <c r="X942" s="54" t="s">
        <v>58</v>
      </c>
      <c r="Y942" s="49"/>
      <c r="Z942" s="49"/>
      <c r="AA942" s="54"/>
      <c r="AB942" s="54"/>
      <c r="AC942" s="55" t="s">
        <v>82</v>
      </c>
      <c r="AD942" s="55" t="s">
        <v>82</v>
      </c>
    </row>
    <row r="943" spans="1:30" s="58" customFormat="1" ht="57" hidden="1" customHeight="1" x14ac:dyDescent="0.25">
      <c r="A943" s="54">
        <f>+SUBTOTAL(3,$B$11:B943)</f>
        <v>0</v>
      </c>
      <c r="B943" s="55" t="s">
        <v>108</v>
      </c>
      <c r="C943" s="54" t="s">
        <v>43</v>
      </c>
      <c r="D943" s="54" t="s">
        <v>44</v>
      </c>
      <c r="E943" s="54" t="s">
        <v>45</v>
      </c>
      <c r="F943" s="56" t="s">
        <v>2657</v>
      </c>
      <c r="G943" s="48">
        <v>45424.923773148003</v>
      </c>
      <c r="H943" s="56" t="s">
        <v>2657</v>
      </c>
      <c r="I943" s="48">
        <v>45424.923773148003</v>
      </c>
      <c r="J943" s="56" t="s">
        <v>2657</v>
      </c>
      <c r="K943" s="48">
        <v>45424.923773148003</v>
      </c>
      <c r="L943" s="100" t="s">
        <v>2261</v>
      </c>
      <c r="M943" s="55" t="s">
        <v>48</v>
      </c>
      <c r="N943" s="49" t="s">
        <v>141</v>
      </c>
      <c r="O943" s="49" t="s">
        <v>175</v>
      </c>
      <c r="P943" s="49" t="s">
        <v>2105</v>
      </c>
      <c r="Q943" s="50" t="s">
        <v>534</v>
      </c>
      <c r="R943" s="57"/>
      <c r="S943" s="49" t="s">
        <v>68</v>
      </c>
      <c r="T943" s="49" t="s">
        <v>156</v>
      </c>
      <c r="U943" s="49" t="s">
        <v>157</v>
      </c>
      <c r="V943" s="49" t="s">
        <v>80</v>
      </c>
      <c r="W943" s="49"/>
      <c r="X943" s="54" t="s">
        <v>58</v>
      </c>
      <c r="Y943" s="49"/>
      <c r="Z943" s="49"/>
      <c r="AA943" s="54"/>
      <c r="AB943" s="54"/>
      <c r="AC943" s="55" t="s">
        <v>117</v>
      </c>
      <c r="AD943" s="55" t="s">
        <v>117</v>
      </c>
    </row>
    <row r="944" spans="1:30" s="58" customFormat="1" ht="57" hidden="1" customHeight="1" x14ac:dyDescent="0.25">
      <c r="A944" s="54">
        <f>+SUBTOTAL(3,$B$11:B944)</f>
        <v>0</v>
      </c>
      <c r="B944" s="55" t="s">
        <v>42</v>
      </c>
      <c r="C944" s="54" t="s">
        <v>43</v>
      </c>
      <c r="D944" s="54" t="s">
        <v>44</v>
      </c>
      <c r="E944" s="54" t="s">
        <v>45</v>
      </c>
      <c r="F944" s="56" t="s">
        <v>2658</v>
      </c>
      <c r="G944" s="48">
        <v>45416.663738426003</v>
      </c>
      <c r="H944" s="56" t="s">
        <v>2658</v>
      </c>
      <c r="I944" s="48">
        <v>45416.663738426003</v>
      </c>
      <c r="J944" s="56" t="s">
        <v>2658</v>
      </c>
      <c r="K944" s="48">
        <v>45416.663738426003</v>
      </c>
      <c r="L944" s="100" t="s">
        <v>3141</v>
      </c>
      <c r="M944" s="55" t="s">
        <v>48</v>
      </c>
      <c r="N944" s="49" t="s">
        <v>141</v>
      </c>
      <c r="O944" s="49" t="s">
        <v>624</v>
      </c>
      <c r="P944" s="49" t="s">
        <v>538</v>
      </c>
      <c r="Q944" s="50" t="s">
        <v>534</v>
      </c>
      <c r="R944" s="57"/>
      <c r="S944" s="49" t="s">
        <v>68</v>
      </c>
      <c r="T944" s="49" t="s">
        <v>156</v>
      </c>
      <c r="U944" s="49" t="s">
        <v>157</v>
      </c>
      <c r="V944" s="49" t="s">
        <v>217</v>
      </c>
      <c r="W944" s="49"/>
      <c r="X944" s="54" t="s">
        <v>58</v>
      </c>
      <c r="Y944" s="49"/>
      <c r="Z944" s="49"/>
      <c r="AA944" s="54"/>
      <c r="AB944" s="54"/>
      <c r="AC944" s="55" t="s">
        <v>82</v>
      </c>
      <c r="AD944" s="55" t="s">
        <v>82</v>
      </c>
    </row>
    <row r="945" spans="1:30" s="58" customFormat="1" ht="57" hidden="1" customHeight="1" x14ac:dyDescent="0.25">
      <c r="A945" s="54">
        <f>+SUBTOTAL(3,$B$11:B945)</f>
        <v>0</v>
      </c>
      <c r="B945" s="55" t="s">
        <v>42</v>
      </c>
      <c r="C945" s="54" t="s">
        <v>43</v>
      </c>
      <c r="D945" s="54" t="s">
        <v>44</v>
      </c>
      <c r="E945" s="54" t="s">
        <v>45</v>
      </c>
      <c r="F945" s="56" t="s">
        <v>2659</v>
      </c>
      <c r="G945" s="48">
        <v>45426.523229167004</v>
      </c>
      <c r="H945" s="56" t="s">
        <v>2659</v>
      </c>
      <c r="I945" s="48">
        <v>45426.523229167004</v>
      </c>
      <c r="J945" s="56" t="s">
        <v>2659</v>
      </c>
      <c r="K945" s="48">
        <v>45426.523229167004</v>
      </c>
      <c r="L945" s="100" t="s">
        <v>3142</v>
      </c>
      <c r="M945" s="55" t="s">
        <v>48</v>
      </c>
      <c r="N945" s="49" t="s">
        <v>64</v>
      </c>
      <c r="O945" s="49" t="s">
        <v>1294</v>
      </c>
      <c r="P945" s="49" t="s">
        <v>3451</v>
      </c>
      <c r="Q945" s="50" t="s">
        <v>534</v>
      </c>
      <c r="R945" s="57"/>
      <c r="S945" s="49" t="s">
        <v>68</v>
      </c>
      <c r="T945" s="49" t="s">
        <v>156</v>
      </c>
      <c r="U945" s="49" t="s">
        <v>157</v>
      </c>
      <c r="V945" s="49" t="s">
        <v>1449</v>
      </c>
      <c r="W945" s="49"/>
      <c r="X945" s="54" t="s">
        <v>58</v>
      </c>
      <c r="Y945" s="49"/>
      <c r="Z945" s="49"/>
      <c r="AA945" s="54"/>
      <c r="AB945" s="54"/>
      <c r="AC945" s="55" t="s">
        <v>82</v>
      </c>
      <c r="AD945" s="55" t="s">
        <v>82</v>
      </c>
    </row>
    <row r="946" spans="1:30" s="58" customFormat="1" ht="57" hidden="1" customHeight="1" x14ac:dyDescent="0.25">
      <c r="A946" s="54">
        <f>+SUBTOTAL(3,$B$11:B946)</f>
        <v>0</v>
      </c>
      <c r="B946" s="55" t="s">
        <v>3536</v>
      </c>
      <c r="C946" s="54" t="s">
        <v>43</v>
      </c>
      <c r="D946" s="54" t="s">
        <v>44</v>
      </c>
      <c r="E946" s="54" t="s">
        <v>45</v>
      </c>
      <c r="F946" s="56" t="s">
        <v>2660</v>
      </c>
      <c r="G946" s="48">
        <v>45426.711909721998</v>
      </c>
      <c r="H946" s="56" t="s">
        <v>2660</v>
      </c>
      <c r="I946" s="48">
        <v>45426.711909721998</v>
      </c>
      <c r="J946" s="56" t="s">
        <v>2660</v>
      </c>
      <c r="K946" s="48">
        <v>45426.711909721998</v>
      </c>
      <c r="L946" s="100" t="s">
        <v>3142</v>
      </c>
      <c r="M946" s="55" t="s">
        <v>48</v>
      </c>
      <c r="N946" s="49" t="s">
        <v>64</v>
      </c>
      <c r="O946" s="49" t="s">
        <v>1294</v>
      </c>
      <c r="P946" s="49" t="s">
        <v>3451</v>
      </c>
      <c r="Q946" s="50" t="s">
        <v>534</v>
      </c>
      <c r="R946" s="57"/>
      <c r="S946" s="49" t="s">
        <v>53</v>
      </c>
      <c r="T946" s="49" t="s">
        <v>54</v>
      </c>
      <c r="U946" s="49" t="s">
        <v>492</v>
      </c>
      <c r="V946" s="49" t="s">
        <v>1449</v>
      </c>
      <c r="W946" s="49"/>
      <c r="X946" s="54" t="s">
        <v>58</v>
      </c>
      <c r="Y946" s="49"/>
      <c r="Z946" s="49"/>
      <c r="AA946" s="54"/>
      <c r="AB946" s="54"/>
      <c r="AC946" s="55" t="s">
        <v>117</v>
      </c>
      <c r="AD946" s="55" t="s">
        <v>117</v>
      </c>
    </row>
    <row r="947" spans="1:30" s="58" customFormat="1" ht="57" hidden="1" customHeight="1" x14ac:dyDescent="0.25">
      <c r="A947" s="54">
        <f>+SUBTOTAL(3,$B$11:B947)</f>
        <v>0</v>
      </c>
      <c r="B947" s="55" t="s">
        <v>42</v>
      </c>
      <c r="C947" s="54" t="s">
        <v>43</v>
      </c>
      <c r="D947" s="54" t="s">
        <v>44</v>
      </c>
      <c r="E947" s="54" t="s">
        <v>45</v>
      </c>
      <c r="F947" s="56" t="s">
        <v>2661</v>
      </c>
      <c r="G947" s="48">
        <v>45428.281261573997</v>
      </c>
      <c r="H947" s="56" t="s">
        <v>2661</v>
      </c>
      <c r="I947" s="48">
        <v>45428.281261573997</v>
      </c>
      <c r="J947" s="56" t="s">
        <v>2661</v>
      </c>
      <c r="K947" s="48">
        <v>45428.281261573997</v>
      </c>
      <c r="L947" s="100" t="s">
        <v>2286</v>
      </c>
      <c r="M947" s="55" t="s">
        <v>48</v>
      </c>
      <c r="N947" s="49" t="s">
        <v>141</v>
      </c>
      <c r="O947" s="49" t="s">
        <v>1288</v>
      </c>
      <c r="P947" s="49" t="s">
        <v>2122</v>
      </c>
      <c r="Q947" s="50" t="s">
        <v>534</v>
      </c>
      <c r="R947" s="57"/>
      <c r="S947" s="49" t="s">
        <v>68</v>
      </c>
      <c r="T947" s="49" t="s">
        <v>125</v>
      </c>
      <c r="U947" s="49" t="s">
        <v>349</v>
      </c>
      <c r="V947" s="49" t="s">
        <v>1449</v>
      </c>
      <c r="W947" s="49" t="s">
        <v>81</v>
      </c>
      <c r="X947" s="54" t="s">
        <v>58</v>
      </c>
      <c r="Y947" s="49"/>
      <c r="Z947" s="49"/>
      <c r="AA947" s="54"/>
      <c r="AB947" s="54"/>
      <c r="AC947" s="55" t="s">
        <v>117</v>
      </c>
      <c r="AD947" s="55" t="s">
        <v>117</v>
      </c>
    </row>
    <row r="948" spans="1:30" s="58" customFormat="1" ht="57" hidden="1" customHeight="1" x14ac:dyDescent="0.25">
      <c r="A948" s="54">
        <f>+SUBTOTAL(3,$B$11:B948)</f>
        <v>0</v>
      </c>
      <c r="B948" s="55" t="s">
        <v>42</v>
      </c>
      <c r="C948" s="54" t="s">
        <v>43</v>
      </c>
      <c r="D948" s="54" t="s">
        <v>44</v>
      </c>
      <c r="E948" s="54" t="s">
        <v>45</v>
      </c>
      <c r="F948" s="56" t="s">
        <v>2662</v>
      </c>
      <c r="G948" s="48">
        <v>45415.710127314996</v>
      </c>
      <c r="H948" s="56" t="s">
        <v>2662</v>
      </c>
      <c r="I948" s="48">
        <v>45415.710127314996</v>
      </c>
      <c r="J948" s="56" t="s">
        <v>2662</v>
      </c>
      <c r="K948" s="48">
        <v>45415.710127314996</v>
      </c>
      <c r="L948" s="100" t="s">
        <v>3143</v>
      </c>
      <c r="M948" s="55" t="s">
        <v>48</v>
      </c>
      <c r="N948" s="49" t="s">
        <v>141</v>
      </c>
      <c r="O948" s="49" t="s">
        <v>1288</v>
      </c>
      <c r="P948" s="49" t="s">
        <v>3452</v>
      </c>
      <c r="Q948" s="50" t="s">
        <v>534</v>
      </c>
      <c r="R948" s="57"/>
      <c r="S948" s="49" t="s">
        <v>68</v>
      </c>
      <c r="T948" s="49" t="s">
        <v>69</v>
      </c>
      <c r="U948" s="49" t="s">
        <v>327</v>
      </c>
      <c r="V948" s="49" t="s">
        <v>2305</v>
      </c>
      <c r="W948" s="49" t="s">
        <v>81</v>
      </c>
      <c r="X948" s="54" t="s">
        <v>58</v>
      </c>
      <c r="Y948" s="49"/>
      <c r="Z948" s="49"/>
      <c r="AA948" s="54"/>
      <c r="AB948" s="54"/>
      <c r="AC948" s="55" t="s">
        <v>82</v>
      </c>
      <c r="AD948" s="55" t="s">
        <v>82</v>
      </c>
    </row>
    <row r="949" spans="1:30" s="58" customFormat="1" ht="57" hidden="1" customHeight="1" x14ac:dyDescent="0.25">
      <c r="A949" s="54">
        <f>+SUBTOTAL(3,$B$11:B949)</f>
        <v>0</v>
      </c>
      <c r="B949" s="55" t="s">
        <v>42</v>
      </c>
      <c r="C949" s="54" t="s">
        <v>43</v>
      </c>
      <c r="D949" s="54" t="s">
        <v>44</v>
      </c>
      <c r="E949" s="54" t="s">
        <v>45</v>
      </c>
      <c r="F949" s="56" t="s">
        <v>2663</v>
      </c>
      <c r="G949" s="48">
        <v>45420.681863425998</v>
      </c>
      <c r="H949" s="56" t="s">
        <v>2663</v>
      </c>
      <c r="I949" s="48">
        <v>45420.681863425998</v>
      </c>
      <c r="J949" s="56" t="s">
        <v>2663</v>
      </c>
      <c r="K949" s="48">
        <v>45420.681863425998</v>
      </c>
      <c r="L949" s="100" t="s">
        <v>3144</v>
      </c>
      <c r="M949" s="55" t="s">
        <v>48</v>
      </c>
      <c r="N949" s="49" t="s">
        <v>379</v>
      </c>
      <c r="O949" s="49" t="s">
        <v>643</v>
      </c>
      <c r="P949" s="49" t="s">
        <v>591</v>
      </c>
      <c r="Q949" s="50" t="s">
        <v>534</v>
      </c>
      <c r="R949" s="57"/>
      <c r="S949" s="49" t="s">
        <v>68</v>
      </c>
      <c r="T949" s="49" t="s">
        <v>156</v>
      </c>
      <c r="U949" s="49" t="s">
        <v>157</v>
      </c>
      <c r="V949" s="49" t="s">
        <v>80</v>
      </c>
      <c r="W949" s="49"/>
      <c r="X949" s="54" t="s">
        <v>58</v>
      </c>
      <c r="Y949" s="49"/>
      <c r="Z949" s="49"/>
      <c r="AA949" s="54"/>
      <c r="AB949" s="54"/>
      <c r="AC949" s="55" t="s">
        <v>82</v>
      </c>
      <c r="AD949" s="55" t="s">
        <v>82</v>
      </c>
    </row>
    <row r="950" spans="1:30" s="58" customFormat="1" ht="57" hidden="1" customHeight="1" x14ac:dyDescent="0.25">
      <c r="A950" s="54">
        <f>+SUBTOTAL(3,$B$11:B950)</f>
        <v>0</v>
      </c>
      <c r="B950" s="55" t="s">
        <v>42</v>
      </c>
      <c r="C950" s="54" t="s">
        <v>43</v>
      </c>
      <c r="D950" s="54" t="s">
        <v>44</v>
      </c>
      <c r="E950" s="54" t="s">
        <v>45</v>
      </c>
      <c r="F950" s="56" t="s">
        <v>2664</v>
      </c>
      <c r="G950" s="48">
        <v>45422.574895833</v>
      </c>
      <c r="H950" s="56" t="s">
        <v>2664</v>
      </c>
      <c r="I950" s="48">
        <v>45422.574895833</v>
      </c>
      <c r="J950" s="56" t="s">
        <v>2664</v>
      </c>
      <c r="K950" s="48">
        <v>45422.574895833</v>
      </c>
      <c r="L950" s="100" t="s">
        <v>3145</v>
      </c>
      <c r="M950" s="55" t="s">
        <v>48</v>
      </c>
      <c r="N950" s="49" t="s">
        <v>141</v>
      </c>
      <c r="O950" s="49" t="s">
        <v>142</v>
      </c>
      <c r="P950" s="49" t="s">
        <v>3305</v>
      </c>
      <c r="Q950" s="50" t="s">
        <v>534</v>
      </c>
      <c r="R950" s="57"/>
      <c r="S950" s="49" t="s">
        <v>68</v>
      </c>
      <c r="T950" s="49" t="s">
        <v>156</v>
      </c>
      <c r="U950" s="49" t="s">
        <v>157</v>
      </c>
      <c r="V950" s="49" t="s">
        <v>217</v>
      </c>
      <c r="W950" s="49"/>
      <c r="X950" s="54" t="s">
        <v>58</v>
      </c>
      <c r="Y950" s="49"/>
      <c r="Z950" s="49"/>
      <c r="AA950" s="54"/>
      <c r="AB950" s="54"/>
      <c r="AC950" s="55" t="s">
        <v>117</v>
      </c>
      <c r="AD950" s="55" t="s">
        <v>117</v>
      </c>
    </row>
    <row r="951" spans="1:30" s="58" customFormat="1" ht="57" hidden="1" customHeight="1" x14ac:dyDescent="0.25">
      <c r="A951" s="54">
        <f>+SUBTOTAL(3,$B$11:B951)</f>
        <v>0</v>
      </c>
      <c r="B951" s="55" t="s">
        <v>42</v>
      </c>
      <c r="C951" s="54" t="s">
        <v>43</v>
      </c>
      <c r="D951" s="54" t="s">
        <v>44</v>
      </c>
      <c r="E951" s="54" t="s">
        <v>45</v>
      </c>
      <c r="F951" s="56" t="s">
        <v>2665</v>
      </c>
      <c r="G951" s="48">
        <v>45424.748310185001</v>
      </c>
      <c r="H951" s="56" t="s">
        <v>2665</v>
      </c>
      <c r="I951" s="48">
        <v>45424.748310185001</v>
      </c>
      <c r="J951" s="56" t="s">
        <v>2665</v>
      </c>
      <c r="K951" s="48">
        <v>45424.748310185001</v>
      </c>
      <c r="L951" s="100" t="s">
        <v>3146</v>
      </c>
      <c r="M951" s="55" t="s">
        <v>48</v>
      </c>
      <c r="N951" s="49" t="s">
        <v>141</v>
      </c>
      <c r="O951" s="49" t="s">
        <v>210</v>
      </c>
      <c r="P951" s="49" t="s">
        <v>3453</v>
      </c>
      <c r="Q951" s="50" t="s">
        <v>534</v>
      </c>
      <c r="R951" s="57"/>
      <c r="S951" s="49" t="s">
        <v>68</v>
      </c>
      <c r="T951" s="49" t="s">
        <v>96</v>
      </c>
      <c r="U951" s="49" t="s">
        <v>97</v>
      </c>
      <c r="V951" s="49" t="s">
        <v>98</v>
      </c>
      <c r="W951" s="49"/>
      <c r="X951" s="54" t="s">
        <v>58</v>
      </c>
      <c r="Y951" s="49"/>
      <c r="Z951" s="49"/>
      <c r="AA951" s="54"/>
      <c r="AB951" s="54"/>
      <c r="AC951" s="55" t="s">
        <v>82</v>
      </c>
      <c r="AD951" s="55" t="s">
        <v>82</v>
      </c>
    </row>
    <row r="952" spans="1:30" s="58" customFormat="1" ht="57" hidden="1" customHeight="1" x14ac:dyDescent="0.25">
      <c r="A952" s="54">
        <f>+SUBTOTAL(3,$B$11:B952)</f>
        <v>0</v>
      </c>
      <c r="B952" s="55" t="s">
        <v>42</v>
      </c>
      <c r="C952" s="54" t="s">
        <v>43</v>
      </c>
      <c r="D952" s="54" t="s">
        <v>44</v>
      </c>
      <c r="E952" s="54" t="s">
        <v>45</v>
      </c>
      <c r="F952" s="56" t="s">
        <v>2666</v>
      </c>
      <c r="G952" s="48">
        <v>45408.403622685</v>
      </c>
      <c r="H952" s="56" t="s">
        <v>2666</v>
      </c>
      <c r="I952" s="48">
        <v>45408.403622685</v>
      </c>
      <c r="J952" s="56" t="s">
        <v>2666</v>
      </c>
      <c r="K952" s="48">
        <v>45408.403622685</v>
      </c>
      <c r="L952" s="100" t="s">
        <v>3147</v>
      </c>
      <c r="M952" s="55" t="s">
        <v>48</v>
      </c>
      <c r="N952" s="49" t="s">
        <v>141</v>
      </c>
      <c r="O952" s="49" t="s">
        <v>590</v>
      </c>
      <c r="P952" s="49" t="s">
        <v>591</v>
      </c>
      <c r="Q952" s="50" t="s">
        <v>534</v>
      </c>
      <c r="R952" s="57"/>
      <c r="S952" s="49" t="s">
        <v>144</v>
      </c>
      <c r="T952" s="49" t="s">
        <v>145</v>
      </c>
      <c r="U952" s="49" t="s">
        <v>146</v>
      </c>
      <c r="V952" s="49" t="s">
        <v>147</v>
      </c>
      <c r="W952" s="49" t="s">
        <v>148</v>
      </c>
      <c r="X952" s="54" t="s">
        <v>58</v>
      </c>
      <c r="Y952" s="49"/>
      <c r="Z952" s="49"/>
      <c r="AA952" s="54"/>
      <c r="AB952" s="54"/>
      <c r="AC952" s="55" t="s">
        <v>82</v>
      </c>
      <c r="AD952" s="55" t="s">
        <v>82</v>
      </c>
    </row>
    <row r="953" spans="1:30" s="58" customFormat="1" ht="57" hidden="1" customHeight="1" x14ac:dyDescent="0.25">
      <c r="A953" s="54">
        <f>+SUBTOTAL(3,$B$11:B953)</f>
        <v>0</v>
      </c>
      <c r="B953" s="55" t="s">
        <v>42</v>
      </c>
      <c r="C953" s="54" t="s">
        <v>43</v>
      </c>
      <c r="D953" s="54" t="s">
        <v>44</v>
      </c>
      <c r="E953" s="54" t="s">
        <v>45</v>
      </c>
      <c r="F953" s="56" t="s">
        <v>2667</v>
      </c>
      <c r="G953" s="48">
        <v>45394.379965278</v>
      </c>
      <c r="H953" s="56" t="s">
        <v>2667</v>
      </c>
      <c r="I953" s="48">
        <v>45394.379965278</v>
      </c>
      <c r="J953" s="56" t="s">
        <v>2667</v>
      </c>
      <c r="K953" s="48">
        <v>45394.379965278</v>
      </c>
      <c r="L953" s="100" t="s">
        <v>2247</v>
      </c>
      <c r="M953" s="55" t="s">
        <v>111</v>
      </c>
      <c r="N953" s="49" t="s">
        <v>141</v>
      </c>
      <c r="O953" s="49" t="s">
        <v>554</v>
      </c>
      <c r="P953" s="49" t="s">
        <v>661</v>
      </c>
      <c r="Q953" s="50" t="s">
        <v>534</v>
      </c>
      <c r="R953" s="57"/>
      <c r="S953" s="49" t="s">
        <v>68</v>
      </c>
      <c r="T953" s="49" t="s">
        <v>296</v>
      </c>
      <c r="U953" s="49" t="s">
        <v>609</v>
      </c>
      <c r="V953" s="49" t="s">
        <v>80</v>
      </c>
      <c r="W953" s="49"/>
      <c r="X953" s="54" t="s">
        <v>58</v>
      </c>
      <c r="Y953" s="49"/>
      <c r="Z953" s="49"/>
      <c r="AA953" s="54"/>
      <c r="AB953" s="54"/>
      <c r="AC953" s="55" t="s">
        <v>82</v>
      </c>
      <c r="AD953" s="55" t="s">
        <v>82</v>
      </c>
    </row>
    <row r="954" spans="1:30" s="58" customFormat="1" ht="57" hidden="1" customHeight="1" x14ac:dyDescent="0.25">
      <c r="A954" s="54">
        <f>+SUBTOTAL(3,$B$11:B954)</f>
        <v>0</v>
      </c>
      <c r="B954" s="55" t="s">
        <v>108</v>
      </c>
      <c r="C954" s="54" t="s">
        <v>43</v>
      </c>
      <c r="D954" s="54" t="s">
        <v>44</v>
      </c>
      <c r="E954" s="54" t="s">
        <v>45</v>
      </c>
      <c r="F954" s="56" t="s">
        <v>2668</v>
      </c>
      <c r="G954" s="48">
        <v>45410.589641204002</v>
      </c>
      <c r="H954" s="56" t="s">
        <v>2668</v>
      </c>
      <c r="I954" s="48">
        <v>45410.589641204002</v>
      </c>
      <c r="J954" s="56" t="s">
        <v>2668</v>
      </c>
      <c r="K954" s="48">
        <v>45410.589641204002</v>
      </c>
      <c r="L954" s="100" t="s">
        <v>3148</v>
      </c>
      <c r="M954" s="55" t="s">
        <v>48</v>
      </c>
      <c r="N954" s="49" t="s">
        <v>141</v>
      </c>
      <c r="O954" s="49" t="s">
        <v>1384</v>
      </c>
      <c r="P954" s="49" t="s">
        <v>3454</v>
      </c>
      <c r="Q954" s="50" t="s">
        <v>534</v>
      </c>
      <c r="R954" s="57"/>
      <c r="S954" s="49" t="s">
        <v>68</v>
      </c>
      <c r="T954" s="49" t="s">
        <v>156</v>
      </c>
      <c r="U954" s="49" t="s">
        <v>157</v>
      </c>
      <c r="V954" s="49" t="s">
        <v>80</v>
      </c>
      <c r="W954" s="49"/>
      <c r="X954" s="54" t="s">
        <v>58</v>
      </c>
      <c r="Y954" s="49"/>
      <c r="Z954" s="49"/>
      <c r="AA954" s="54"/>
      <c r="AB954" s="54"/>
      <c r="AC954" s="55" t="s">
        <v>117</v>
      </c>
      <c r="AD954" s="55" t="s">
        <v>117</v>
      </c>
    </row>
    <row r="955" spans="1:30" s="58" customFormat="1" ht="57" hidden="1" customHeight="1" x14ac:dyDescent="0.25">
      <c r="A955" s="54">
        <f>+SUBTOTAL(3,$B$11:B955)</f>
        <v>0</v>
      </c>
      <c r="B955" s="55" t="s">
        <v>42</v>
      </c>
      <c r="C955" s="54" t="s">
        <v>43</v>
      </c>
      <c r="D955" s="54" t="s">
        <v>44</v>
      </c>
      <c r="E955" s="54" t="s">
        <v>45</v>
      </c>
      <c r="F955" s="56" t="s">
        <v>2669</v>
      </c>
      <c r="G955" s="48">
        <v>45420.553738426002</v>
      </c>
      <c r="H955" s="56" t="s">
        <v>2669</v>
      </c>
      <c r="I955" s="48">
        <v>45420.553738426002</v>
      </c>
      <c r="J955" s="56" t="s">
        <v>2669</v>
      </c>
      <c r="K955" s="48">
        <v>45420.553738426002</v>
      </c>
      <c r="L955" s="100" t="s">
        <v>3149</v>
      </c>
      <c r="M955" s="55" t="s">
        <v>48</v>
      </c>
      <c r="N955" s="49" t="s">
        <v>141</v>
      </c>
      <c r="O955" s="49" t="s">
        <v>624</v>
      </c>
      <c r="P955" s="49" t="s">
        <v>3455</v>
      </c>
      <c r="Q955" s="50" t="s">
        <v>534</v>
      </c>
      <c r="R955" s="57"/>
      <c r="S955" s="49" t="s">
        <v>68</v>
      </c>
      <c r="T955" s="49" t="s">
        <v>167</v>
      </c>
      <c r="U955" s="49" t="s">
        <v>168</v>
      </c>
      <c r="V955" s="49" t="s">
        <v>1449</v>
      </c>
      <c r="W955" s="49" t="s">
        <v>81</v>
      </c>
      <c r="X955" s="54" t="s">
        <v>58</v>
      </c>
      <c r="Y955" s="49"/>
      <c r="Z955" s="49"/>
      <c r="AA955" s="54"/>
      <c r="AB955" s="54"/>
      <c r="AC955" s="55" t="s">
        <v>117</v>
      </c>
      <c r="AD955" s="55" t="s">
        <v>117</v>
      </c>
    </row>
    <row r="956" spans="1:30" s="58" customFormat="1" ht="57" hidden="1" customHeight="1" x14ac:dyDescent="0.25">
      <c r="A956" s="54">
        <f>+SUBTOTAL(3,$B$11:B956)</f>
        <v>0</v>
      </c>
      <c r="B956" s="55" t="s">
        <v>108</v>
      </c>
      <c r="C956" s="54" t="s">
        <v>43</v>
      </c>
      <c r="D956" s="54" t="s">
        <v>44</v>
      </c>
      <c r="E956" s="54" t="s">
        <v>45</v>
      </c>
      <c r="F956" s="56" t="s">
        <v>2670</v>
      </c>
      <c r="G956" s="48">
        <v>45411.350868055997</v>
      </c>
      <c r="H956" s="56" t="s">
        <v>2670</v>
      </c>
      <c r="I956" s="48">
        <v>45411.350868055997</v>
      </c>
      <c r="J956" s="56" t="s">
        <v>2670</v>
      </c>
      <c r="K956" s="48">
        <v>45411.350868055997</v>
      </c>
      <c r="L956" s="100" t="s">
        <v>3150</v>
      </c>
      <c r="M956" s="55" t="s">
        <v>48</v>
      </c>
      <c r="N956" s="49" t="s">
        <v>141</v>
      </c>
      <c r="O956" s="49" t="s">
        <v>142</v>
      </c>
      <c r="P956" s="49" t="s">
        <v>2086</v>
      </c>
      <c r="Q956" s="50" t="s">
        <v>534</v>
      </c>
      <c r="R956" s="57"/>
      <c r="S956" s="49" t="s">
        <v>68</v>
      </c>
      <c r="T956" s="49" t="s">
        <v>321</v>
      </c>
      <c r="U956" s="49" t="s">
        <v>530</v>
      </c>
      <c r="V956" s="49" t="s">
        <v>71</v>
      </c>
      <c r="W956" s="49" t="s">
        <v>72</v>
      </c>
      <c r="X956" s="54" t="s">
        <v>58</v>
      </c>
      <c r="Y956" s="49"/>
      <c r="Z956" s="49"/>
      <c r="AA956" s="54"/>
      <c r="AB956" s="54"/>
      <c r="AC956" s="55" t="s">
        <v>117</v>
      </c>
      <c r="AD956" s="55" t="s">
        <v>117</v>
      </c>
    </row>
    <row r="957" spans="1:30" s="58" customFormat="1" ht="57" hidden="1" customHeight="1" x14ac:dyDescent="0.25">
      <c r="A957" s="54">
        <f>+SUBTOTAL(3,$B$11:B957)</f>
        <v>0</v>
      </c>
      <c r="B957" s="55" t="s">
        <v>42</v>
      </c>
      <c r="C957" s="54" t="s">
        <v>43</v>
      </c>
      <c r="D957" s="54" t="s">
        <v>44</v>
      </c>
      <c r="E957" s="54" t="s">
        <v>45</v>
      </c>
      <c r="F957" s="56" t="s">
        <v>2662</v>
      </c>
      <c r="G957" s="48">
        <v>45415.710127314996</v>
      </c>
      <c r="H957" s="56" t="s">
        <v>2662</v>
      </c>
      <c r="I957" s="48">
        <v>45415.710127314996</v>
      </c>
      <c r="J957" s="56" t="s">
        <v>2662</v>
      </c>
      <c r="K957" s="48">
        <v>45415.710127314996</v>
      </c>
      <c r="L957" s="100" t="s">
        <v>3143</v>
      </c>
      <c r="M957" s="55" t="s">
        <v>48</v>
      </c>
      <c r="N957" s="49" t="s">
        <v>141</v>
      </c>
      <c r="O957" s="49" t="s">
        <v>1288</v>
      </c>
      <c r="P957" s="49" t="s">
        <v>3452</v>
      </c>
      <c r="Q957" s="50" t="s">
        <v>534</v>
      </c>
      <c r="R957" s="57"/>
      <c r="S957" s="49" t="s">
        <v>68</v>
      </c>
      <c r="T957" s="49" t="s">
        <v>69</v>
      </c>
      <c r="U957" s="49" t="s">
        <v>327</v>
      </c>
      <c r="V957" s="49" t="s">
        <v>2305</v>
      </c>
      <c r="W957" s="49" t="s">
        <v>81</v>
      </c>
      <c r="X957" s="54" t="s">
        <v>58</v>
      </c>
      <c r="Y957" s="49"/>
      <c r="Z957" s="49"/>
      <c r="AA957" s="54"/>
      <c r="AB957" s="54"/>
      <c r="AC957" s="55" t="s">
        <v>82</v>
      </c>
      <c r="AD957" s="55" t="s">
        <v>82</v>
      </c>
    </row>
    <row r="958" spans="1:30" s="58" customFormat="1" ht="57" hidden="1" customHeight="1" x14ac:dyDescent="0.25">
      <c r="A958" s="54">
        <f>+SUBTOTAL(3,$B$11:B958)</f>
        <v>0</v>
      </c>
      <c r="B958" s="55" t="s">
        <v>108</v>
      </c>
      <c r="C958" s="54" t="s">
        <v>43</v>
      </c>
      <c r="D958" s="54" t="s">
        <v>44</v>
      </c>
      <c r="E958" s="54" t="s">
        <v>45</v>
      </c>
      <c r="F958" s="56" t="s">
        <v>2671</v>
      </c>
      <c r="G958" s="48">
        <v>45414.828379630002</v>
      </c>
      <c r="H958" s="56" t="s">
        <v>2671</v>
      </c>
      <c r="I958" s="48">
        <v>45414.828379630002</v>
      </c>
      <c r="J958" s="56" t="s">
        <v>2671</v>
      </c>
      <c r="K958" s="48">
        <v>45414.828379630002</v>
      </c>
      <c r="L958" s="100" t="s">
        <v>1151</v>
      </c>
      <c r="M958" s="55" t="s">
        <v>48</v>
      </c>
      <c r="N958" s="49" t="s">
        <v>141</v>
      </c>
      <c r="O958" s="49" t="s">
        <v>1288</v>
      </c>
      <c r="P958" s="49" t="s">
        <v>1289</v>
      </c>
      <c r="Q958" s="50" t="s">
        <v>534</v>
      </c>
      <c r="R958" s="57"/>
      <c r="S958" s="49" t="s">
        <v>68</v>
      </c>
      <c r="T958" s="49" t="s">
        <v>156</v>
      </c>
      <c r="U958" s="49" t="s">
        <v>157</v>
      </c>
      <c r="V958" s="49" t="s">
        <v>270</v>
      </c>
      <c r="W958" s="49"/>
      <c r="X958" s="54" t="s">
        <v>58</v>
      </c>
      <c r="Y958" s="49"/>
      <c r="Z958" s="49"/>
      <c r="AA958" s="54"/>
      <c r="AB958" s="54"/>
      <c r="AC958" s="55" t="s">
        <v>82</v>
      </c>
      <c r="AD958" s="55" t="s">
        <v>82</v>
      </c>
    </row>
    <row r="959" spans="1:30" s="58" customFormat="1" ht="57" hidden="1" customHeight="1" x14ac:dyDescent="0.25">
      <c r="A959" s="54">
        <f>+SUBTOTAL(3,$B$11:B959)</f>
        <v>0</v>
      </c>
      <c r="B959" s="55" t="s">
        <v>108</v>
      </c>
      <c r="C959" s="54" t="s">
        <v>43</v>
      </c>
      <c r="D959" s="54" t="s">
        <v>44</v>
      </c>
      <c r="E959" s="54" t="s">
        <v>45</v>
      </c>
      <c r="F959" s="56" t="s">
        <v>2672</v>
      </c>
      <c r="G959" s="48">
        <v>45463.681111111</v>
      </c>
      <c r="H959" s="56" t="s">
        <v>2672</v>
      </c>
      <c r="I959" s="48">
        <v>45463.681111111</v>
      </c>
      <c r="J959" s="56" t="s">
        <v>2672</v>
      </c>
      <c r="K959" s="48">
        <v>45463.681111111</v>
      </c>
      <c r="L959" s="100" t="s">
        <v>3151</v>
      </c>
      <c r="M959" s="55" t="s">
        <v>48</v>
      </c>
      <c r="N959" s="49" t="s">
        <v>141</v>
      </c>
      <c r="O959" s="49" t="s">
        <v>554</v>
      </c>
      <c r="P959" s="49" t="s">
        <v>661</v>
      </c>
      <c r="Q959" s="50" t="s">
        <v>534</v>
      </c>
      <c r="R959" s="57"/>
      <c r="S959" s="49" t="s">
        <v>68</v>
      </c>
      <c r="T959" s="49" t="s">
        <v>137</v>
      </c>
      <c r="U959" s="49" t="s">
        <v>138</v>
      </c>
      <c r="V959" s="49" t="s">
        <v>270</v>
      </c>
      <c r="W959" s="49"/>
      <c r="X959" s="54" t="s">
        <v>58</v>
      </c>
      <c r="Y959" s="49"/>
      <c r="Z959" s="49"/>
      <c r="AA959" s="54"/>
      <c r="AB959" s="54"/>
      <c r="AC959" s="55" t="s">
        <v>82</v>
      </c>
      <c r="AD959" s="55" t="s">
        <v>82</v>
      </c>
    </row>
    <row r="960" spans="1:30" s="58" customFormat="1" ht="57" hidden="1" customHeight="1" x14ac:dyDescent="0.25">
      <c r="A960" s="54">
        <f>+SUBTOTAL(3,$B$11:B960)</f>
        <v>0</v>
      </c>
      <c r="B960" s="55" t="s">
        <v>42</v>
      </c>
      <c r="C960" s="54" t="s">
        <v>43</v>
      </c>
      <c r="D960" s="54" t="s">
        <v>44</v>
      </c>
      <c r="E960" s="54" t="s">
        <v>45</v>
      </c>
      <c r="F960" s="56" t="s">
        <v>2673</v>
      </c>
      <c r="G960" s="48">
        <v>45415.687673610999</v>
      </c>
      <c r="H960" s="56" t="s">
        <v>2673</v>
      </c>
      <c r="I960" s="48">
        <v>45415.687673610999</v>
      </c>
      <c r="J960" s="56" t="s">
        <v>2673</v>
      </c>
      <c r="K960" s="48">
        <v>45415.687673610999</v>
      </c>
      <c r="L960" s="100" t="s">
        <v>1151</v>
      </c>
      <c r="M960" s="55" t="s">
        <v>48</v>
      </c>
      <c r="N960" s="49" t="s">
        <v>141</v>
      </c>
      <c r="O960" s="49" t="s">
        <v>1288</v>
      </c>
      <c r="P960" s="49" t="s">
        <v>1289</v>
      </c>
      <c r="Q960" s="50" t="s">
        <v>534</v>
      </c>
      <c r="R960" s="57"/>
      <c r="S960" s="49" t="s">
        <v>68</v>
      </c>
      <c r="T960" s="49" t="s">
        <v>156</v>
      </c>
      <c r="U960" s="49" t="s">
        <v>157</v>
      </c>
      <c r="V960" s="49" t="s">
        <v>270</v>
      </c>
      <c r="W960" s="49"/>
      <c r="X960" s="54" t="s">
        <v>58</v>
      </c>
      <c r="Y960" s="49"/>
      <c r="Z960" s="49"/>
      <c r="AA960" s="54"/>
      <c r="AB960" s="54"/>
      <c r="AC960" s="55" t="s">
        <v>82</v>
      </c>
      <c r="AD960" s="55" t="s">
        <v>82</v>
      </c>
    </row>
    <row r="961" spans="1:30" s="58" customFormat="1" ht="57" hidden="1" customHeight="1" x14ac:dyDescent="0.25">
      <c r="A961" s="54">
        <f>+SUBTOTAL(3,$B$11:B961)</f>
        <v>0</v>
      </c>
      <c r="B961" s="55" t="s">
        <v>42</v>
      </c>
      <c r="C961" s="54" t="s">
        <v>43</v>
      </c>
      <c r="D961" s="54" t="s">
        <v>44</v>
      </c>
      <c r="E961" s="54" t="s">
        <v>45</v>
      </c>
      <c r="F961" s="56" t="s">
        <v>2674</v>
      </c>
      <c r="G961" s="48">
        <v>45433.477928241002</v>
      </c>
      <c r="H961" s="56" t="s">
        <v>2674</v>
      </c>
      <c r="I961" s="48">
        <v>45433.477928241002</v>
      </c>
      <c r="J961" s="56" t="s">
        <v>2674</v>
      </c>
      <c r="K961" s="48">
        <v>45433.477928241002</v>
      </c>
      <c r="L961" s="100" t="s">
        <v>3152</v>
      </c>
      <c r="M961" s="55" t="s">
        <v>48</v>
      </c>
      <c r="N961" s="49" t="s">
        <v>141</v>
      </c>
      <c r="O961" s="49" t="s">
        <v>210</v>
      </c>
      <c r="P961" s="49" t="s">
        <v>3396</v>
      </c>
      <c r="Q961" s="50" t="s">
        <v>534</v>
      </c>
      <c r="R961" s="57"/>
      <c r="S961" s="49" t="s">
        <v>68</v>
      </c>
      <c r="T961" s="49" t="s">
        <v>167</v>
      </c>
      <c r="U961" s="49" t="s">
        <v>168</v>
      </c>
      <c r="V961" s="49" t="s">
        <v>1449</v>
      </c>
      <c r="W961" s="49" t="s">
        <v>81</v>
      </c>
      <c r="X961" s="54" t="s">
        <v>58</v>
      </c>
      <c r="Y961" s="49"/>
      <c r="Z961" s="49"/>
      <c r="AA961" s="54"/>
      <c r="AB961" s="54"/>
      <c r="AC961" s="55" t="s">
        <v>117</v>
      </c>
      <c r="AD961" s="55" t="s">
        <v>117</v>
      </c>
    </row>
    <row r="962" spans="1:30" s="58" customFormat="1" ht="57" hidden="1" customHeight="1" x14ac:dyDescent="0.25">
      <c r="A962" s="54">
        <f>+SUBTOTAL(3,$B$11:B962)</f>
        <v>0</v>
      </c>
      <c r="B962" s="55" t="s">
        <v>42</v>
      </c>
      <c r="C962" s="54" t="s">
        <v>43</v>
      </c>
      <c r="D962" s="54" t="s">
        <v>44</v>
      </c>
      <c r="E962" s="54" t="s">
        <v>45</v>
      </c>
      <c r="F962" s="56" t="s">
        <v>2675</v>
      </c>
      <c r="G962" s="48">
        <v>45462.696608796003</v>
      </c>
      <c r="H962" s="56" t="s">
        <v>2675</v>
      </c>
      <c r="I962" s="48">
        <v>45462.696608796003</v>
      </c>
      <c r="J962" s="56" t="s">
        <v>2675</v>
      </c>
      <c r="K962" s="48">
        <v>45462.696608796003</v>
      </c>
      <c r="L962" s="100" t="s">
        <v>3153</v>
      </c>
      <c r="M962" s="55" t="s">
        <v>48</v>
      </c>
      <c r="N962" s="49" t="s">
        <v>261</v>
      </c>
      <c r="O962" s="49" t="s">
        <v>786</v>
      </c>
      <c r="P962" s="49" t="s">
        <v>223</v>
      </c>
      <c r="Q962" s="50" t="s">
        <v>534</v>
      </c>
      <c r="R962" s="57"/>
      <c r="S962" s="49" t="s">
        <v>68</v>
      </c>
      <c r="T962" s="49" t="s">
        <v>321</v>
      </c>
      <c r="U962" s="49" t="s">
        <v>321</v>
      </c>
      <c r="V962" s="49" t="s">
        <v>71</v>
      </c>
      <c r="W962" s="49" t="s">
        <v>72</v>
      </c>
      <c r="X962" s="54" t="s">
        <v>58</v>
      </c>
      <c r="Y962" s="49"/>
      <c r="Z962" s="49"/>
      <c r="AA962" s="54"/>
      <c r="AB962" s="54"/>
      <c r="AC962" s="55" t="s">
        <v>117</v>
      </c>
      <c r="AD962" s="55" t="s">
        <v>117</v>
      </c>
    </row>
    <row r="963" spans="1:30" s="58" customFormat="1" ht="57" hidden="1" customHeight="1" x14ac:dyDescent="0.25">
      <c r="A963" s="54">
        <f>+SUBTOTAL(3,$B$11:B963)</f>
        <v>0</v>
      </c>
      <c r="B963" s="55" t="s">
        <v>108</v>
      </c>
      <c r="C963" s="54" t="s">
        <v>43</v>
      </c>
      <c r="D963" s="54" t="s">
        <v>44</v>
      </c>
      <c r="E963" s="54" t="s">
        <v>45</v>
      </c>
      <c r="F963" s="56" t="s">
        <v>2676</v>
      </c>
      <c r="G963" s="48">
        <v>45429.592847221997</v>
      </c>
      <c r="H963" s="56" t="s">
        <v>2676</v>
      </c>
      <c r="I963" s="48">
        <v>45429.592847221997</v>
      </c>
      <c r="J963" s="56" t="s">
        <v>2676</v>
      </c>
      <c r="K963" s="48">
        <v>45429.592847221997</v>
      </c>
      <c r="L963" s="100" t="s">
        <v>3154</v>
      </c>
      <c r="M963" s="55" t="s">
        <v>48</v>
      </c>
      <c r="N963" s="49" t="s">
        <v>49</v>
      </c>
      <c r="O963" s="49" t="s">
        <v>1397</v>
      </c>
      <c r="P963" s="49" t="s">
        <v>3456</v>
      </c>
      <c r="Q963" s="50" t="s">
        <v>534</v>
      </c>
      <c r="R963" s="57"/>
      <c r="S963" s="49" t="s">
        <v>68</v>
      </c>
      <c r="T963" s="49" t="s">
        <v>156</v>
      </c>
      <c r="U963" s="49" t="s">
        <v>157</v>
      </c>
      <c r="V963" s="49" t="s">
        <v>80</v>
      </c>
      <c r="W963" s="49"/>
      <c r="X963" s="54" t="s">
        <v>58</v>
      </c>
      <c r="Y963" s="49"/>
      <c r="Z963" s="49"/>
      <c r="AA963" s="54"/>
      <c r="AB963" s="54"/>
      <c r="AC963" s="55" t="s">
        <v>117</v>
      </c>
      <c r="AD963" s="55" t="s">
        <v>117</v>
      </c>
    </row>
    <row r="964" spans="1:30" s="58" customFormat="1" ht="57" hidden="1" customHeight="1" x14ac:dyDescent="0.25">
      <c r="A964" s="54">
        <f>+SUBTOTAL(3,$B$11:B964)</f>
        <v>0</v>
      </c>
      <c r="B964" s="55" t="s">
        <v>42</v>
      </c>
      <c r="C964" s="54" t="s">
        <v>43</v>
      </c>
      <c r="D964" s="54" t="s">
        <v>44</v>
      </c>
      <c r="E964" s="54" t="s">
        <v>45</v>
      </c>
      <c r="F964" s="56" t="s">
        <v>2677</v>
      </c>
      <c r="G964" s="48">
        <v>45425.509189814999</v>
      </c>
      <c r="H964" s="56" t="s">
        <v>2677</v>
      </c>
      <c r="I964" s="48">
        <v>45425.509189814999</v>
      </c>
      <c r="J964" s="56" t="s">
        <v>2677</v>
      </c>
      <c r="K964" s="48">
        <v>45425.509189814999</v>
      </c>
      <c r="L964" s="100" t="s">
        <v>3123</v>
      </c>
      <c r="M964" s="55" t="s">
        <v>48</v>
      </c>
      <c r="N964" s="49" t="s">
        <v>141</v>
      </c>
      <c r="O964" s="49" t="s">
        <v>580</v>
      </c>
      <c r="P964" s="49" t="s">
        <v>3438</v>
      </c>
      <c r="Q964" s="50" t="s">
        <v>534</v>
      </c>
      <c r="R964" s="57"/>
      <c r="S964" s="49" t="s">
        <v>68</v>
      </c>
      <c r="T964" s="49" t="s">
        <v>496</v>
      </c>
      <c r="U964" s="49" t="s">
        <v>497</v>
      </c>
      <c r="V964" s="49" t="s">
        <v>2305</v>
      </c>
      <c r="W964" s="49" t="s">
        <v>81</v>
      </c>
      <c r="X964" s="54" t="s">
        <v>58</v>
      </c>
      <c r="Y964" s="49"/>
      <c r="Z964" s="49"/>
      <c r="AA964" s="54"/>
      <c r="AB964" s="54"/>
      <c r="AC964" s="55" t="s">
        <v>117</v>
      </c>
      <c r="AD964" s="55" t="s">
        <v>117</v>
      </c>
    </row>
    <row r="965" spans="1:30" s="58" customFormat="1" ht="57" hidden="1" customHeight="1" x14ac:dyDescent="0.25">
      <c r="A965" s="54">
        <f>+SUBTOTAL(3,$B$11:B965)</f>
        <v>0</v>
      </c>
      <c r="B965" s="55" t="s">
        <v>42</v>
      </c>
      <c r="C965" s="54" t="s">
        <v>43</v>
      </c>
      <c r="D965" s="54" t="s">
        <v>44</v>
      </c>
      <c r="E965" s="54" t="s">
        <v>45</v>
      </c>
      <c r="F965" s="56" t="s">
        <v>2678</v>
      </c>
      <c r="G965" s="48">
        <v>45426.712569443996</v>
      </c>
      <c r="H965" s="56" t="s">
        <v>2678</v>
      </c>
      <c r="I965" s="48">
        <v>45426.712569443996</v>
      </c>
      <c r="J965" s="56" t="s">
        <v>2678</v>
      </c>
      <c r="K965" s="48">
        <v>45426.712569443996</v>
      </c>
      <c r="L965" s="100" t="s">
        <v>3155</v>
      </c>
      <c r="M965" s="55" t="s">
        <v>48</v>
      </c>
      <c r="N965" s="49" t="s">
        <v>141</v>
      </c>
      <c r="O965" s="49" t="s">
        <v>612</v>
      </c>
      <c r="P965" s="49" t="s">
        <v>2035</v>
      </c>
      <c r="Q965" s="50" t="s">
        <v>534</v>
      </c>
      <c r="R965" s="57"/>
      <c r="S965" s="49" t="s">
        <v>68</v>
      </c>
      <c r="T965" s="49" t="s">
        <v>69</v>
      </c>
      <c r="U965" s="49" t="s">
        <v>89</v>
      </c>
      <c r="V965" s="49" t="s">
        <v>2305</v>
      </c>
      <c r="W965" s="49"/>
      <c r="X965" s="54" t="s">
        <v>58</v>
      </c>
      <c r="Y965" s="49"/>
      <c r="Z965" s="49"/>
      <c r="AA965" s="54"/>
      <c r="AB965" s="54"/>
      <c r="AC965" s="55" t="s">
        <v>117</v>
      </c>
      <c r="AD965" s="55" t="s">
        <v>117</v>
      </c>
    </row>
    <row r="966" spans="1:30" s="58" customFormat="1" ht="57" hidden="1" customHeight="1" x14ac:dyDescent="0.25">
      <c r="A966" s="54">
        <f>+SUBTOTAL(3,$B$11:B966)</f>
        <v>0</v>
      </c>
      <c r="B966" s="55" t="s">
        <v>42</v>
      </c>
      <c r="C966" s="54" t="s">
        <v>43</v>
      </c>
      <c r="D966" s="54" t="s">
        <v>44</v>
      </c>
      <c r="E966" s="54" t="s">
        <v>45</v>
      </c>
      <c r="F966" s="56" t="s">
        <v>2679</v>
      </c>
      <c r="G966" s="48">
        <v>45439.482476851997</v>
      </c>
      <c r="H966" s="56" t="s">
        <v>2679</v>
      </c>
      <c r="I966" s="48">
        <v>45439.482476851997</v>
      </c>
      <c r="J966" s="56" t="s">
        <v>2679</v>
      </c>
      <c r="K966" s="48">
        <v>45439.482476851997</v>
      </c>
      <c r="L966" s="100" t="s">
        <v>2286</v>
      </c>
      <c r="M966" s="55" t="s">
        <v>48</v>
      </c>
      <c r="N966" s="49" t="s">
        <v>141</v>
      </c>
      <c r="O966" s="49" t="s">
        <v>1288</v>
      </c>
      <c r="P966" s="49" t="s">
        <v>2122</v>
      </c>
      <c r="Q966" s="50" t="s">
        <v>534</v>
      </c>
      <c r="R966" s="57"/>
      <c r="S966" s="49" t="s">
        <v>68</v>
      </c>
      <c r="T966" s="49" t="s">
        <v>125</v>
      </c>
      <c r="U966" s="49" t="s">
        <v>349</v>
      </c>
      <c r="V966" s="49" t="s">
        <v>1449</v>
      </c>
      <c r="W966" s="49" t="s">
        <v>81</v>
      </c>
      <c r="X966" s="54" t="s">
        <v>58</v>
      </c>
      <c r="Y966" s="49"/>
      <c r="Z966" s="49"/>
      <c r="AA966" s="54"/>
      <c r="AB966" s="54"/>
      <c r="AC966" s="55" t="s">
        <v>82</v>
      </c>
      <c r="AD966" s="55" t="s">
        <v>82</v>
      </c>
    </row>
    <row r="967" spans="1:30" s="58" customFormat="1" ht="57" hidden="1" customHeight="1" x14ac:dyDescent="0.25">
      <c r="A967" s="54">
        <f>+SUBTOTAL(3,$B$11:B967)</f>
        <v>0</v>
      </c>
      <c r="B967" s="55" t="s">
        <v>108</v>
      </c>
      <c r="C967" s="54" t="s">
        <v>43</v>
      </c>
      <c r="D967" s="54" t="s">
        <v>44</v>
      </c>
      <c r="E967" s="54" t="s">
        <v>45</v>
      </c>
      <c r="F967" s="56" t="s">
        <v>2680</v>
      </c>
      <c r="G967" s="48">
        <v>45468.480000000003</v>
      </c>
      <c r="H967" s="56" t="s">
        <v>2680</v>
      </c>
      <c r="I967" s="48">
        <v>45468.480000000003</v>
      </c>
      <c r="J967" s="56" t="s">
        <v>2680</v>
      </c>
      <c r="K967" s="48">
        <v>45468.480000000003</v>
      </c>
      <c r="L967" s="100" t="s">
        <v>1274</v>
      </c>
      <c r="M967" s="55" t="s">
        <v>111</v>
      </c>
      <c r="N967" s="49" t="s">
        <v>141</v>
      </c>
      <c r="O967" s="49" t="s">
        <v>554</v>
      </c>
      <c r="P967" s="49" t="s">
        <v>661</v>
      </c>
      <c r="Q967" s="50" t="s">
        <v>534</v>
      </c>
      <c r="R967" s="57"/>
      <c r="S967" s="49" t="s">
        <v>68</v>
      </c>
      <c r="T967" s="49" t="s">
        <v>137</v>
      </c>
      <c r="U967" s="49" t="s">
        <v>3282</v>
      </c>
      <c r="V967" s="49" t="s">
        <v>80</v>
      </c>
      <c r="W967" s="49" t="s">
        <v>81</v>
      </c>
      <c r="X967" s="54" t="s">
        <v>58</v>
      </c>
      <c r="Y967" s="49"/>
      <c r="Z967" s="49"/>
      <c r="AA967" s="54"/>
      <c r="AB967" s="54"/>
      <c r="AC967" s="55" t="s">
        <v>61</v>
      </c>
      <c r="AD967" s="55" t="s">
        <v>61</v>
      </c>
    </row>
    <row r="968" spans="1:30" s="58" customFormat="1" ht="57" hidden="1" customHeight="1" x14ac:dyDescent="0.25">
      <c r="A968" s="54">
        <f>+SUBTOTAL(3,$B$11:B968)</f>
        <v>0</v>
      </c>
      <c r="B968" s="55" t="s">
        <v>42</v>
      </c>
      <c r="C968" s="54" t="s">
        <v>43</v>
      </c>
      <c r="D968" s="54" t="s">
        <v>44</v>
      </c>
      <c r="E968" s="54" t="s">
        <v>45</v>
      </c>
      <c r="F968" s="56" t="s">
        <v>2681</v>
      </c>
      <c r="G968" s="48">
        <v>45466.625243055998</v>
      </c>
      <c r="H968" s="56" t="s">
        <v>2681</v>
      </c>
      <c r="I968" s="48">
        <v>45466.625243055998</v>
      </c>
      <c r="J968" s="56" t="s">
        <v>2681</v>
      </c>
      <c r="K968" s="48">
        <v>45466.625243055998</v>
      </c>
      <c r="L968" s="100" t="s">
        <v>3156</v>
      </c>
      <c r="M968" s="55" t="s">
        <v>48</v>
      </c>
      <c r="N968" s="49" t="s">
        <v>141</v>
      </c>
      <c r="O968" s="49" t="s">
        <v>554</v>
      </c>
      <c r="P968" s="49" t="s">
        <v>647</v>
      </c>
      <c r="Q968" s="50" t="s">
        <v>534</v>
      </c>
      <c r="R968" s="57"/>
      <c r="S968" s="49" t="s">
        <v>68</v>
      </c>
      <c r="T968" s="49" t="s">
        <v>69</v>
      </c>
      <c r="U968" s="49" t="s">
        <v>461</v>
      </c>
      <c r="V968" s="49" t="s">
        <v>115</v>
      </c>
      <c r="W968" s="49"/>
      <c r="X968" s="54" t="s">
        <v>58</v>
      </c>
      <c r="Y968" s="49"/>
      <c r="Z968" s="49"/>
      <c r="AA968" s="54"/>
      <c r="AB968" s="54"/>
      <c r="AC968" s="55" t="s">
        <v>117</v>
      </c>
      <c r="AD968" s="55" t="s">
        <v>117</v>
      </c>
    </row>
    <row r="969" spans="1:30" s="58" customFormat="1" ht="57" hidden="1" customHeight="1" x14ac:dyDescent="0.25">
      <c r="A969" s="54">
        <f>+SUBTOTAL(3,$B$11:B969)</f>
        <v>0</v>
      </c>
      <c r="B969" s="55" t="s">
        <v>42</v>
      </c>
      <c r="C969" s="54" t="s">
        <v>43</v>
      </c>
      <c r="D969" s="54" t="s">
        <v>44</v>
      </c>
      <c r="E969" s="54" t="s">
        <v>45</v>
      </c>
      <c r="F969" s="56" t="s">
        <v>2682</v>
      </c>
      <c r="G969" s="48">
        <v>45441.494363425998</v>
      </c>
      <c r="H969" s="56" t="s">
        <v>2682</v>
      </c>
      <c r="I969" s="48">
        <v>45441.494363425998</v>
      </c>
      <c r="J969" s="56" t="s">
        <v>2682</v>
      </c>
      <c r="K969" s="48">
        <v>45441.494363425998</v>
      </c>
      <c r="L969" s="100" t="s">
        <v>3157</v>
      </c>
      <c r="M969" s="55" t="s">
        <v>48</v>
      </c>
      <c r="N969" s="49" t="s">
        <v>141</v>
      </c>
      <c r="O969" s="49" t="s">
        <v>554</v>
      </c>
      <c r="P969" s="49" t="s">
        <v>661</v>
      </c>
      <c r="Q969" s="50" t="s">
        <v>534</v>
      </c>
      <c r="R969" s="57"/>
      <c r="S969" s="49" t="s">
        <v>68</v>
      </c>
      <c r="T969" s="49" t="s">
        <v>137</v>
      </c>
      <c r="U969" s="49" t="s">
        <v>2147</v>
      </c>
      <c r="V969" s="49" t="s">
        <v>270</v>
      </c>
      <c r="W969" s="49"/>
      <c r="X969" s="54" t="s">
        <v>58</v>
      </c>
      <c r="Y969" s="49"/>
      <c r="Z969" s="49"/>
      <c r="AA969" s="54"/>
      <c r="AB969" s="54"/>
      <c r="AC969" s="55" t="s">
        <v>82</v>
      </c>
      <c r="AD969" s="55" t="s">
        <v>82</v>
      </c>
    </row>
    <row r="970" spans="1:30" s="58" customFormat="1" ht="57" hidden="1" customHeight="1" x14ac:dyDescent="0.25">
      <c r="A970" s="54">
        <f>+SUBTOTAL(3,$B$11:B970)</f>
        <v>0</v>
      </c>
      <c r="B970" s="55" t="s">
        <v>3536</v>
      </c>
      <c r="C970" s="54" t="s">
        <v>43</v>
      </c>
      <c r="D970" s="54" t="s">
        <v>44</v>
      </c>
      <c r="E970" s="54" t="s">
        <v>45</v>
      </c>
      <c r="F970" s="56" t="s">
        <v>2683</v>
      </c>
      <c r="G970" s="48">
        <v>45464.574861111003</v>
      </c>
      <c r="H970" s="56" t="s">
        <v>2683</v>
      </c>
      <c r="I970" s="48">
        <v>45464.574861111003</v>
      </c>
      <c r="J970" s="56" t="s">
        <v>2683</v>
      </c>
      <c r="K970" s="48">
        <v>45464.574861111003</v>
      </c>
      <c r="L970" s="100" t="s">
        <v>3125</v>
      </c>
      <c r="M970" s="55" t="s">
        <v>48</v>
      </c>
      <c r="N970" s="49" t="s">
        <v>141</v>
      </c>
      <c r="O970" s="49" t="s">
        <v>142</v>
      </c>
      <c r="P970" s="49" t="s">
        <v>3440</v>
      </c>
      <c r="Q970" s="50" t="s">
        <v>534</v>
      </c>
      <c r="R970" s="57"/>
      <c r="S970" s="49" t="s">
        <v>53</v>
      </c>
      <c r="T970" s="49" t="s">
        <v>54</v>
      </c>
      <c r="U970" s="49" t="s">
        <v>492</v>
      </c>
      <c r="V970" s="49" t="s">
        <v>56</v>
      </c>
      <c r="W970" s="49"/>
      <c r="X970" s="54" t="s">
        <v>58</v>
      </c>
      <c r="Y970" s="49"/>
      <c r="Z970" s="49"/>
      <c r="AA970" s="54"/>
      <c r="AB970" s="54"/>
      <c r="AC970" s="55" t="s">
        <v>61</v>
      </c>
      <c r="AD970" s="55" t="s">
        <v>61</v>
      </c>
    </row>
    <row r="971" spans="1:30" s="58" customFormat="1" ht="57" hidden="1" customHeight="1" x14ac:dyDescent="0.25">
      <c r="A971" s="54">
        <f>+SUBTOTAL(3,$B$11:B971)</f>
        <v>0</v>
      </c>
      <c r="B971" s="55" t="s">
        <v>42</v>
      </c>
      <c r="C971" s="54" t="s">
        <v>43</v>
      </c>
      <c r="D971" s="54" t="s">
        <v>44</v>
      </c>
      <c r="E971" s="54" t="s">
        <v>45</v>
      </c>
      <c r="F971" s="56" t="s">
        <v>2684</v>
      </c>
      <c r="G971" s="48">
        <v>45454.412256944001</v>
      </c>
      <c r="H971" s="56" t="s">
        <v>2684</v>
      </c>
      <c r="I971" s="48">
        <v>45454.412256944001</v>
      </c>
      <c r="J971" s="56" t="s">
        <v>2684</v>
      </c>
      <c r="K971" s="48">
        <v>45454.412256944001</v>
      </c>
      <c r="L971" s="100" t="s">
        <v>3158</v>
      </c>
      <c r="M971" s="55" t="s">
        <v>48</v>
      </c>
      <c r="N971" s="49" t="s">
        <v>141</v>
      </c>
      <c r="O971" s="49" t="s">
        <v>1384</v>
      </c>
      <c r="P971" s="49" t="s">
        <v>771</v>
      </c>
      <c r="Q971" s="50" t="s">
        <v>534</v>
      </c>
      <c r="R971" s="57"/>
      <c r="S971" s="49" t="s">
        <v>68</v>
      </c>
      <c r="T971" s="49" t="s">
        <v>156</v>
      </c>
      <c r="U971" s="49" t="s">
        <v>157</v>
      </c>
      <c r="V971" s="49" t="s">
        <v>147</v>
      </c>
      <c r="W971" s="49"/>
      <c r="X971" s="54" t="s">
        <v>58</v>
      </c>
      <c r="Y971" s="49"/>
      <c r="Z971" s="49"/>
      <c r="AA971" s="54"/>
      <c r="AB971" s="54"/>
      <c r="AC971" s="55" t="s">
        <v>82</v>
      </c>
      <c r="AD971" s="55" t="s">
        <v>82</v>
      </c>
    </row>
    <row r="972" spans="1:30" s="58" customFormat="1" ht="57" hidden="1" customHeight="1" x14ac:dyDescent="0.25">
      <c r="A972" s="54">
        <f>+SUBTOTAL(3,$B$11:B972)</f>
        <v>0</v>
      </c>
      <c r="B972" s="55" t="s">
        <v>108</v>
      </c>
      <c r="C972" s="54" t="s">
        <v>43</v>
      </c>
      <c r="D972" s="54" t="s">
        <v>44</v>
      </c>
      <c r="E972" s="54" t="s">
        <v>45</v>
      </c>
      <c r="F972" s="56" t="s">
        <v>2685</v>
      </c>
      <c r="G972" s="48">
        <v>45468.736203704</v>
      </c>
      <c r="H972" s="56" t="s">
        <v>2685</v>
      </c>
      <c r="I972" s="48">
        <v>45468.736203704</v>
      </c>
      <c r="J972" s="56" t="s">
        <v>2685</v>
      </c>
      <c r="K972" s="48">
        <v>45468.736203704</v>
      </c>
      <c r="L972" s="100" t="s">
        <v>3159</v>
      </c>
      <c r="M972" s="55" t="s">
        <v>48</v>
      </c>
      <c r="N972" s="49" t="s">
        <v>141</v>
      </c>
      <c r="O972" s="49" t="s">
        <v>590</v>
      </c>
      <c r="P972" s="49" t="s">
        <v>591</v>
      </c>
      <c r="Q972" s="50" t="s">
        <v>534</v>
      </c>
      <c r="R972" s="57"/>
      <c r="S972" s="49" t="s">
        <v>68</v>
      </c>
      <c r="T972" s="49" t="s">
        <v>296</v>
      </c>
      <c r="U972" s="49" t="s">
        <v>3286</v>
      </c>
      <c r="V972" s="49" t="s">
        <v>80</v>
      </c>
      <c r="W972" s="49"/>
      <c r="X972" s="54" t="s">
        <v>58</v>
      </c>
      <c r="Y972" s="49"/>
      <c r="Z972" s="49"/>
      <c r="AA972" s="54"/>
      <c r="AB972" s="54"/>
      <c r="AC972" s="55" t="s">
        <v>82</v>
      </c>
      <c r="AD972" s="55" t="s">
        <v>82</v>
      </c>
    </row>
    <row r="973" spans="1:30" s="58" customFormat="1" ht="57" hidden="1" customHeight="1" x14ac:dyDescent="0.25">
      <c r="A973" s="54">
        <f>+SUBTOTAL(3,$B$11:B973)</f>
        <v>0</v>
      </c>
      <c r="B973" s="55" t="s">
        <v>108</v>
      </c>
      <c r="C973" s="54" t="s">
        <v>43</v>
      </c>
      <c r="D973" s="54" t="s">
        <v>44</v>
      </c>
      <c r="E973" s="54" t="s">
        <v>45</v>
      </c>
      <c r="F973" s="56" t="s">
        <v>2686</v>
      </c>
      <c r="G973" s="48">
        <v>45469.617627314998</v>
      </c>
      <c r="H973" s="56" t="s">
        <v>2686</v>
      </c>
      <c r="I973" s="48">
        <v>45469.617627314998</v>
      </c>
      <c r="J973" s="56" t="s">
        <v>2686</v>
      </c>
      <c r="K973" s="48">
        <v>45469.617627314998</v>
      </c>
      <c r="L973" s="100" t="s">
        <v>3160</v>
      </c>
      <c r="M973" s="55" t="s">
        <v>48</v>
      </c>
      <c r="N973" s="49" t="s">
        <v>141</v>
      </c>
      <c r="O973" s="49" t="s">
        <v>1384</v>
      </c>
      <c r="P973" s="49" t="s">
        <v>3457</v>
      </c>
      <c r="Q973" s="50" t="s">
        <v>534</v>
      </c>
      <c r="R973" s="57"/>
      <c r="S973" s="49" t="s">
        <v>68</v>
      </c>
      <c r="T973" s="49" t="s">
        <v>156</v>
      </c>
      <c r="U973" s="49" t="s">
        <v>157</v>
      </c>
      <c r="V973" s="49" t="s">
        <v>147</v>
      </c>
      <c r="W973" s="49"/>
      <c r="X973" s="54" t="s">
        <v>58</v>
      </c>
      <c r="Y973" s="49"/>
      <c r="Z973" s="49"/>
      <c r="AA973" s="54"/>
      <c r="AB973" s="54"/>
      <c r="AC973" s="55" t="s">
        <v>82</v>
      </c>
      <c r="AD973" s="55" t="s">
        <v>82</v>
      </c>
    </row>
    <row r="974" spans="1:30" s="58" customFormat="1" ht="57" hidden="1" customHeight="1" x14ac:dyDescent="0.25">
      <c r="A974" s="54">
        <f>+SUBTOTAL(3,$B$11:B974)</f>
        <v>0</v>
      </c>
      <c r="B974" s="55" t="s">
        <v>108</v>
      </c>
      <c r="C974" s="54" t="s">
        <v>43</v>
      </c>
      <c r="D974" s="54" t="s">
        <v>44</v>
      </c>
      <c r="E974" s="54" t="s">
        <v>45</v>
      </c>
      <c r="F974" s="56" t="s">
        <v>2687</v>
      </c>
      <c r="G974" s="48">
        <v>45443.583703703996</v>
      </c>
      <c r="H974" s="56" t="s">
        <v>2687</v>
      </c>
      <c r="I974" s="48">
        <v>45443.583703703996</v>
      </c>
      <c r="J974" s="56" t="s">
        <v>2687</v>
      </c>
      <c r="K974" s="48">
        <v>45443.583703703996</v>
      </c>
      <c r="L974" s="100" t="s">
        <v>3151</v>
      </c>
      <c r="M974" s="55" t="s">
        <v>48</v>
      </c>
      <c r="N974" s="49" t="s">
        <v>141</v>
      </c>
      <c r="O974" s="49" t="s">
        <v>554</v>
      </c>
      <c r="P974" s="49" t="s">
        <v>661</v>
      </c>
      <c r="Q974" s="50" t="s">
        <v>534</v>
      </c>
      <c r="R974" s="57"/>
      <c r="S974" s="49" t="s">
        <v>1430</v>
      </c>
      <c r="T974" s="49" t="s">
        <v>1442</v>
      </c>
      <c r="U974" s="49" t="s">
        <v>1443</v>
      </c>
      <c r="V974" s="49" t="s">
        <v>270</v>
      </c>
      <c r="W974" s="49"/>
      <c r="X974" s="54" t="s">
        <v>58</v>
      </c>
      <c r="Y974" s="49"/>
      <c r="Z974" s="49"/>
      <c r="AA974" s="54"/>
      <c r="AB974" s="54"/>
      <c r="AC974" s="55" t="s">
        <v>82</v>
      </c>
      <c r="AD974" s="55" t="s">
        <v>82</v>
      </c>
    </row>
    <row r="975" spans="1:30" s="58" customFormat="1" ht="57" hidden="1" customHeight="1" x14ac:dyDescent="0.25">
      <c r="A975" s="54">
        <f>+SUBTOTAL(3,$B$11:B975)</f>
        <v>0</v>
      </c>
      <c r="B975" s="55" t="s">
        <v>42</v>
      </c>
      <c r="C975" s="54" t="s">
        <v>43</v>
      </c>
      <c r="D975" s="54" t="s">
        <v>44</v>
      </c>
      <c r="E975" s="54" t="s">
        <v>45</v>
      </c>
      <c r="F975" s="56" t="s">
        <v>2688</v>
      </c>
      <c r="G975" s="48">
        <v>45443.560983796</v>
      </c>
      <c r="H975" s="56" t="s">
        <v>2688</v>
      </c>
      <c r="I975" s="48">
        <v>45443.560983796</v>
      </c>
      <c r="J975" s="56" t="s">
        <v>2688</v>
      </c>
      <c r="K975" s="48">
        <v>45443.560983796</v>
      </c>
      <c r="L975" s="100" t="s">
        <v>3151</v>
      </c>
      <c r="M975" s="55" t="s">
        <v>111</v>
      </c>
      <c r="N975" s="49" t="s">
        <v>141</v>
      </c>
      <c r="O975" s="49" t="s">
        <v>554</v>
      </c>
      <c r="P975" s="49" t="s">
        <v>661</v>
      </c>
      <c r="Q975" s="50" t="s">
        <v>534</v>
      </c>
      <c r="R975" s="57"/>
      <c r="S975" s="49" t="s">
        <v>68</v>
      </c>
      <c r="T975" s="49" t="s">
        <v>156</v>
      </c>
      <c r="U975" s="49" t="s">
        <v>157</v>
      </c>
      <c r="V975" s="49" t="s">
        <v>270</v>
      </c>
      <c r="W975" s="49"/>
      <c r="X975" s="54" t="s">
        <v>58</v>
      </c>
      <c r="Y975" s="49"/>
      <c r="Z975" s="49"/>
      <c r="AA975" s="54"/>
      <c r="AB975" s="54"/>
      <c r="AC975" s="55" t="s">
        <v>82</v>
      </c>
      <c r="AD975" s="55" t="s">
        <v>82</v>
      </c>
    </row>
    <row r="976" spans="1:30" s="58" customFormat="1" ht="57" hidden="1" customHeight="1" x14ac:dyDescent="0.25">
      <c r="A976" s="54">
        <f>+SUBTOTAL(3,$B$11:B976)</f>
        <v>0</v>
      </c>
      <c r="B976" s="55" t="s">
        <v>42</v>
      </c>
      <c r="C976" s="54" t="s">
        <v>43</v>
      </c>
      <c r="D976" s="54" t="s">
        <v>44</v>
      </c>
      <c r="E976" s="54" t="s">
        <v>45</v>
      </c>
      <c r="F976" s="56" t="s">
        <v>2689</v>
      </c>
      <c r="G976" s="48">
        <v>45437.668692129999</v>
      </c>
      <c r="H976" s="56" t="s">
        <v>2689</v>
      </c>
      <c r="I976" s="48">
        <v>45437.668692129999</v>
      </c>
      <c r="J976" s="56" t="s">
        <v>2689</v>
      </c>
      <c r="K976" s="48">
        <v>45437.668692129999</v>
      </c>
      <c r="L976" s="100" t="s">
        <v>3161</v>
      </c>
      <c r="M976" s="55" t="s">
        <v>48</v>
      </c>
      <c r="N976" s="49" t="s">
        <v>141</v>
      </c>
      <c r="O976" s="49" t="s">
        <v>210</v>
      </c>
      <c r="P976" s="49" t="s">
        <v>3458</v>
      </c>
      <c r="Q976" s="50" t="s">
        <v>534</v>
      </c>
      <c r="R976" s="57"/>
      <c r="S976" s="49" t="s">
        <v>68</v>
      </c>
      <c r="T976" s="49" t="s">
        <v>137</v>
      </c>
      <c r="U976" s="49" t="s">
        <v>2147</v>
      </c>
      <c r="V976" s="49" t="s">
        <v>71</v>
      </c>
      <c r="W976" s="49"/>
      <c r="X976" s="54" t="s">
        <v>58</v>
      </c>
      <c r="Y976" s="49"/>
      <c r="Z976" s="49"/>
      <c r="AA976" s="54"/>
      <c r="AB976" s="54"/>
      <c r="AC976" s="55" t="s">
        <v>117</v>
      </c>
      <c r="AD976" s="55" t="s">
        <v>117</v>
      </c>
    </row>
    <row r="977" spans="1:30" s="58" customFormat="1" ht="57" hidden="1" customHeight="1" x14ac:dyDescent="0.25">
      <c r="A977" s="54">
        <f>+SUBTOTAL(3,$B$11:B977)</f>
        <v>0</v>
      </c>
      <c r="B977" s="55" t="s">
        <v>42</v>
      </c>
      <c r="C977" s="54" t="s">
        <v>43</v>
      </c>
      <c r="D977" s="54" t="s">
        <v>44</v>
      </c>
      <c r="E977" s="54" t="s">
        <v>45</v>
      </c>
      <c r="F977" s="56" t="s">
        <v>2690</v>
      </c>
      <c r="G977" s="48">
        <v>45433.466203704003</v>
      </c>
      <c r="H977" s="56" t="s">
        <v>2690</v>
      </c>
      <c r="I977" s="48">
        <v>45433.466203704003</v>
      </c>
      <c r="J977" s="56" t="s">
        <v>2690</v>
      </c>
      <c r="K977" s="48">
        <v>45433.466203704003</v>
      </c>
      <c r="L977" s="100" t="s">
        <v>1151</v>
      </c>
      <c r="M977" s="55" t="s">
        <v>48</v>
      </c>
      <c r="N977" s="49" t="s">
        <v>141</v>
      </c>
      <c r="O977" s="49" t="s">
        <v>1288</v>
      </c>
      <c r="P977" s="49" t="s">
        <v>1289</v>
      </c>
      <c r="Q977" s="50" t="s">
        <v>534</v>
      </c>
      <c r="R977" s="57"/>
      <c r="S977" s="49" t="s">
        <v>68</v>
      </c>
      <c r="T977" s="49" t="s">
        <v>137</v>
      </c>
      <c r="U977" s="49" t="s">
        <v>3282</v>
      </c>
      <c r="V977" s="49" t="s">
        <v>270</v>
      </c>
      <c r="W977" s="49"/>
      <c r="X977" s="54" t="s">
        <v>58</v>
      </c>
      <c r="Y977" s="49"/>
      <c r="Z977" s="49"/>
      <c r="AA977" s="54"/>
      <c r="AB977" s="54"/>
      <c r="AC977" s="55" t="s">
        <v>82</v>
      </c>
      <c r="AD977" s="55" t="s">
        <v>82</v>
      </c>
    </row>
    <row r="978" spans="1:30" s="58" customFormat="1" ht="57" hidden="1" customHeight="1" x14ac:dyDescent="0.25">
      <c r="A978" s="54">
        <f>+SUBTOTAL(3,$B$11:B978)</f>
        <v>0</v>
      </c>
      <c r="B978" s="55" t="s">
        <v>42</v>
      </c>
      <c r="C978" s="54" t="s">
        <v>43</v>
      </c>
      <c r="D978" s="54" t="s">
        <v>44</v>
      </c>
      <c r="E978" s="54" t="s">
        <v>45</v>
      </c>
      <c r="F978" s="56" t="s">
        <v>2691</v>
      </c>
      <c r="G978" s="48">
        <v>45446.608263889</v>
      </c>
      <c r="H978" s="56" t="s">
        <v>2691</v>
      </c>
      <c r="I978" s="48">
        <v>45446.608263889</v>
      </c>
      <c r="J978" s="56" t="s">
        <v>2691</v>
      </c>
      <c r="K978" s="48">
        <v>45446.608263889</v>
      </c>
      <c r="L978" s="100" t="s">
        <v>3162</v>
      </c>
      <c r="M978" s="55" t="s">
        <v>48</v>
      </c>
      <c r="N978" s="49" t="s">
        <v>141</v>
      </c>
      <c r="O978" s="49" t="s">
        <v>554</v>
      </c>
      <c r="P978" s="49" t="s">
        <v>3459</v>
      </c>
      <c r="Q978" s="50" t="s">
        <v>534</v>
      </c>
      <c r="R978" s="57"/>
      <c r="S978" s="49" t="s">
        <v>144</v>
      </c>
      <c r="T978" s="49" t="s">
        <v>145</v>
      </c>
      <c r="U978" s="49" t="s">
        <v>146</v>
      </c>
      <c r="V978" s="49" t="s">
        <v>147</v>
      </c>
      <c r="W978" s="49" t="s">
        <v>148</v>
      </c>
      <c r="X978" s="54" t="s">
        <v>58</v>
      </c>
      <c r="Y978" s="49"/>
      <c r="Z978" s="49"/>
      <c r="AA978" s="54"/>
      <c r="AB978" s="54"/>
      <c r="AC978" s="55" t="s">
        <v>82</v>
      </c>
      <c r="AD978" s="55" t="s">
        <v>82</v>
      </c>
    </row>
    <row r="979" spans="1:30" s="58" customFormat="1" ht="57" hidden="1" customHeight="1" x14ac:dyDescent="0.25">
      <c r="A979" s="54">
        <f>+SUBTOTAL(3,$B$11:B979)</f>
        <v>0</v>
      </c>
      <c r="B979" s="55" t="s">
        <v>42</v>
      </c>
      <c r="C979" s="54" t="s">
        <v>43</v>
      </c>
      <c r="D979" s="54" t="s">
        <v>44</v>
      </c>
      <c r="E979" s="54" t="s">
        <v>45</v>
      </c>
      <c r="F979" s="56" t="s">
        <v>2692</v>
      </c>
      <c r="G979" s="48">
        <v>45433.476203703998</v>
      </c>
      <c r="H979" s="56" t="s">
        <v>2692</v>
      </c>
      <c r="I979" s="48">
        <v>45433.476203703998</v>
      </c>
      <c r="J979" s="56" t="s">
        <v>2692</v>
      </c>
      <c r="K979" s="48">
        <v>45433.476203703998</v>
      </c>
      <c r="L979" s="100" t="s">
        <v>1151</v>
      </c>
      <c r="M979" s="55" t="s">
        <v>48</v>
      </c>
      <c r="N979" s="49" t="s">
        <v>141</v>
      </c>
      <c r="O979" s="49" t="s">
        <v>1288</v>
      </c>
      <c r="P979" s="49" t="s">
        <v>1289</v>
      </c>
      <c r="Q979" s="50" t="s">
        <v>534</v>
      </c>
      <c r="R979" s="57"/>
      <c r="S979" s="49" t="s">
        <v>68</v>
      </c>
      <c r="T979" s="49" t="s">
        <v>150</v>
      </c>
      <c r="U979" s="49" t="s">
        <v>151</v>
      </c>
      <c r="V979" s="49" t="s">
        <v>270</v>
      </c>
      <c r="W979" s="49"/>
      <c r="X979" s="54" t="s">
        <v>58</v>
      </c>
      <c r="Y979" s="49"/>
      <c r="Z979" s="49"/>
      <c r="AA979" s="54"/>
      <c r="AB979" s="54"/>
      <c r="AC979" s="55" t="s">
        <v>117</v>
      </c>
      <c r="AD979" s="55" t="s">
        <v>117</v>
      </c>
    </row>
    <row r="980" spans="1:30" s="58" customFormat="1" ht="57" hidden="1" customHeight="1" x14ac:dyDescent="0.25">
      <c r="A980" s="54">
        <f>+SUBTOTAL(3,$B$11:B980)</f>
        <v>0</v>
      </c>
      <c r="B980" s="55" t="s">
        <v>108</v>
      </c>
      <c r="C980" s="54" t="s">
        <v>43</v>
      </c>
      <c r="D980" s="54" t="s">
        <v>44</v>
      </c>
      <c r="E980" s="54" t="s">
        <v>45</v>
      </c>
      <c r="F980" s="56" t="s">
        <v>2693</v>
      </c>
      <c r="G980" s="48">
        <v>45446.997581019001</v>
      </c>
      <c r="H980" s="56" t="s">
        <v>2693</v>
      </c>
      <c r="I980" s="48">
        <v>45446.997581019001</v>
      </c>
      <c r="J980" s="56" t="s">
        <v>2693</v>
      </c>
      <c r="K980" s="48">
        <v>45446.997581019001</v>
      </c>
      <c r="L980" s="100" t="s">
        <v>3163</v>
      </c>
      <c r="M980" s="55" t="s">
        <v>48</v>
      </c>
      <c r="N980" s="49" t="s">
        <v>141</v>
      </c>
      <c r="O980" s="49" t="s">
        <v>624</v>
      </c>
      <c r="P980" s="49" t="s">
        <v>3460</v>
      </c>
      <c r="Q980" s="50" t="s">
        <v>534</v>
      </c>
      <c r="R980" s="57"/>
      <c r="S980" s="49" t="s">
        <v>68</v>
      </c>
      <c r="T980" s="49" t="s">
        <v>137</v>
      </c>
      <c r="U980" s="49" t="s">
        <v>138</v>
      </c>
      <c r="V980" s="49" t="s">
        <v>270</v>
      </c>
      <c r="W980" s="49"/>
      <c r="X980" s="54" t="s">
        <v>58</v>
      </c>
      <c r="Y980" s="49"/>
      <c r="Z980" s="49"/>
      <c r="AA980" s="54"/>
      <c r="AB980" s="54"/>
      <c r="AC980" s="55" t="s">
        <v>82</v>
      </c>
      <c r="AD980" s="55" t="s">
        <v>82</v>
      </c>
    </row>
    <row r="981" spans="1:30" s="58" customFormat="1" ht="57" hidden="1" customHeight="1" x14ac:dyDescent="0.25">
      <c r="A981" s="54">
        <f>+SUBTOTAL(3,$B$11:B981)</f>
        <v>0</v>
      </c>
      <c r="B981" s="55" t="s">
        <v>108</v>
      </c>
      <c r="C981" s="54" t="s">
        <v>43</v>
      </c>
      <c r="D981" s="54" t="s">
        <v>44</v>
      </c>
      <c r="E981" s="54" t="s">
        <v>45</v>
      </c>
      <c r="F981" s="56" t="s">
        <v>2694</v>
      </c>
      <c r="G981" s="48">
        <v>45432.569351851998</v>
      </c>
      <c r="H981" s="56" t="s">
        <v>2694</v>
      </c>
      <c r="I981" s="48">
        <v>45432.569351851998</v>
      </c>
      <c r="J981" s="56" t="s">
        <v>2694</v>
      </c>
      <c r="K981" s="48">
        <v>45432.569351851998</v>
      </c>
      <c r="L981" s="100" t="s">
        <v>3135</v>
      </c>
      <c r="M981" s="55" t="s">
        <v>48</v>
      </c>
      <c r="N981" s="49" t="s">
        <v>197</v>
      </c>
      <c r="O981" s="49" t="s">
        <v>1304</v>
      </c>
      <c r="P981" s="49" t="s">
        <v>3446</v>
      </c>
      <c r="Q981" s="50" t="s">
        <v>534</v>
      </c>
      <c r="R981" s="57"/>
      <c r="S981" s="49" t="s">
        <v>68</v>
      </c>
      <c r="T981" s="49" t="s">
        <v>156</v>
      </c>
      <c r="U981" s="49" t="s">
        <v>157</v>
      </c>
      <c r="V981" s="49" t="s">
        <v>98</v>
      </c>
      <c r="W981" s="49"/>
      <c r="X981" s="54" t="s">
        <v>58</v>
      </c>
      <c r="Y981" s="49"/>
      <c r="Z981" s="49"/>
      <c r="AA981" s="54"/>
      <c r="AB981" s="54"/>
      <c r="AC981" s="55" t="s">
        <v>61</v>
      </c>
      <c r="AD981" s="55" t="s">
        <v>61</v>
      </c>
    </row>
    <row r="982" spans="1:30" s="58" customFormat="1" ht="57" hidden="1" customHeight="1" x14ac:dyDescent="0.25">
      <c r="A982" s="54">
        <f>+SUBTOTAL(3,$B$11:B982)</f>
        <v>0</v>
      </c>
      <c r="B982" s="55" t="s">
        <v>108</v>
      </c>
      <c r="C982" s="54" t="s">
        <v>43</v>
      </c>
      <c r="D982" s="54" t="s">
        <v>44</v>
      </c>
      <c r="E982" s="54" t="s">
        <v>45</v>
      </c>
      <c r="F982" s="56" t="s">
        <v>2695</v>
      </c>
      <c r="G982" s="48">
        <v>45448.608668981004</v>
      </c>
      <c r="H982" s="56" t="s">
        <v>2695</v>
      </c>
      <c r="I982" s="48">
        <v>45448.608668981004</v>
      </c>
      <c r="J982" s="56" t="s">
        <v>2695</v>
      </c>
      <c r="K982" s="48">
        <v>45448.608668981004</v>
      </c>
      <c r="L982" s="100" t="s">
        <v>3164</v>
      </c>
      <c r="M982" s="55" t="s">
        <v>48</v>
      </c>
      <c r="N982" s="49" t="s">
        <v>141</v>
      </c>
      <c r="O982" s="49" t="s">
        <v>142</v>
      </c>
      <c r="P982" s="49" t="s">
        <v>3461</v>
      </c>
      <c r="Q982" s="50" t="s">
        <v>534</v>
      </c>
      <c r="R982" s="57"/>
      <c r="S982" s="49" t="s">
        <v>68</v>
      </c>
      <c r="T982" s="49" t="s">
        <v>150</v>
      </c>
      <c r="U982" s="49" t="s">
        <v>3280</v>
      </c>
      <c r="V982" s="49" t="s">
        <v>1496</v>
      </c>
      <c r="W982" s="49"/>
      <c r="X982" s="54" t="s">
        <v>58</v>
      </c>
      <c r="Y982" s="49"/>
      <c r="Z982" s="49"/>
      <c r="AA982" s="54"/>
      <c r="AB982" s="54"/>
      <c r="AC982" s="55" t="s">
        <v>117</v>
      </c>
      <c r="AD982" s="55" t="s">
        <v>117</v>
      </c>
    </row>
    <row r="983" spans="1:30" s="58" customFormat="1" ht="57" hidden="1" customHeight="1" x14ac:dyDescent="0.25">
      <c r="A983" s="54">
        <f>+SUBTOTAL(3,$B$11:B983)</f>
        <v>0</v>
      </c>
      <c r="B983" s="55" t="s">
        <v>42</v>
      </c>
      <c r="C983" s="54" t="s">
        <v>43</v>
      </c>
      <c r="D983" s="54" t="s">
        <v>44</v>
      </c>
      <c r="E983" s="54" t="s">
        <v>45</v>
      </c>
      <c r="F983" s="56" t="s">
        <v>2696</v>
      </c>
      <c r="G983" s="48">
        <v>45448.673402777997</v>
      </c>
      <c r="H983" s="56" t="s">
        <v>2696</v>
      </c>
      <c r="I983" s="48">
        <v>45448.673402777997</v>
      </c>
      <c r="J983" s="56" t="s">
        <v>2696</v>
      </c>
      <c r="K983" s="48">
        <v>45448.673402777997</v>
      </c>
      <c r="L983" s="100" t="s">
        <v>3165</v>
      </c>
      <c r="M983" s="55" t="s">
        <v>48</v>
      </c>
      <c r="N983" s="49" t="s">
        <v>141</v>
      </c>
      <c r="O983" s="49" t="s">
        <v>210</v>
      </c>
      <c r="P983" s="49" t="s">
        <v>3462</v>
      </c>
      <c r="Q983" s="50" t="s">
        <v>534</v>
      </c>
      <c r="R983" s="57"/>
      <c r="S983" s="49" t="s">
        <v>68</v>
      </c>
      <c r="T983" s="49" t="s">
        <v>150</v>
      </c>
      <c r="U983" s="49" t="s">
        <v>151</v>
      </c>
      <c r="V983" s="49" t="s">
        <v>229</v>
      </c>
      <c r="W983" s="49"/>
      <c r="X983" s="54" t="s">
        <v>58</v>
      </c>
      <c r="Y983" s="49"/>
      <c r="Z983" s="49"/>
      <c r="AA983" s="54"/>
      <c r="AB983" s="54"/>
      <c r="AC983" s="55" t="s">
        <v>117</v>
      </c>
      <c r="AD983" s="55" t="s">
        <v>117</v>
      </c>
    </row>
    <row r="984" spans="1:30" s="58" customFormat="1" ht="57" hidden="1" customHeight="1" x14ac:dyDescent="0.25">
      <c r="A984" s="54">
        <f>+SUBTOTAL(3,$B$11:B984)</f>
        <v>0</v>
      </c>
      <c r="B984" s="55" t="s">
        <v>42</v>
      </c>
      <c r="C984" s="54" t="s">
        <v>43</v>
      </c>
      <c r="D984" s="54" t="s">
        <v>44</v>
      </c>
      <c r="E984" s="54" t="s">
        <v>45</v>
      </c>
      <c r="F984" s="56" t="s">
        <v>2697</v>
      </c>
      <c r="G984" s="48">
        <v>45425.529803240999</v>
      </c>
      <c r="H984" s="56" t="s">
        <v>2697</v>
      </c>
      <c r="I984" s="48">
        <v>45425.529803240999</v>
      </c>
      <c r="J984" s="56" t="s">
        <v>2697</v>
      </c>
      <c r="K984" s="48">
        <v>45425.529803240999</v>
      </c>
      <c r="L984" s="100" t="s">
        <v>3166</v>
      </c>
      <c r="M984" s="55" t="s">
        <v>48</v>
      </c>
      <c r="N984" s="49" t="s">
        <v>141</v>
      </c>
      <c r="O984" s="49" t="s">
        <v>175</v>
      </c>
      <c r="P984" s="49" t="s">
        <v>3463</v>
      </c>
      <c r="Q984" s="50" t="s">
        <v>534</v>
      </c>
      <c r="R984" s="57"/>
      <c r="S984" s="49" t="s">
        <v>68</v>
      </c>
      <c r="T984" s="49" t="s">
        <v>69</v>
      </c>
      <c r="U984" s="49" t="s">
        <v>79</v>
      </c>
      <c r="V984" s="49" t="s">
        <v>2305</v>
      </c>
      <c r="W984" s="49"/>
      <c r="X984" s="54" t="s">
        <v>58</v>
      </c>
      <c r="Y984" s="49"/>
      <c r="Z984" s="49"/>
      <c r="AA984" s="54"/>
      <c r="AB984" s="54"/>
      <c r="AC984" s="55" t="s">
        <v>82</v>
      </c>
      <c r="AD984" s="55" t="s">
        <v>82</v>
      </c>
    </row>
    <row r="985" spans="1:30" s="58" customFormat="1" ht="57" hidden="1" customHeight="1" x14ac:dyDescent="0.25">
      <c r="A985" s="54">
        <f>+SUBTOTAL(3,$B$11:B985)</f>
        <v>0</v>
      </c>
      <c r="B985" s="55" t="s">
        <v>108</v>
      </c>
      <c r="C985" s="54" t="s">
        <v>43</v>
      </c>
      <c r="D985" s="54" t="s">
        <v>44</v>
      </c>
      <c r="E985" s="54" t="s">
        <v>45</v>
      </c>
      <c r="F985" s="56" t="s">
        <v>2698</v>
      </c>
      <c r="G985" s="48">
        <v>45449.568124999998</v>
      </c>
      <c r="H985" s="56" t="s">
        <v>2698</v>
      </c>
      <c r="I985" s="48">
        <v>45449.568124999998</v>
      </c>
      <c r="J985" s="56" t="s">
        <v>2698</v>
      </c>
      <c r="K985" s="48">
        <v>45449.568124999998</v>
      </c>
      <c r="L985" s="100" t="s">
        <v>3167</v>
      </c>
      <c r="M985" s="55" t="s">
        <v>111</v>
      </c>
      <c r="N985" s="49" t="s">
        <v>141</v>
      </c>
      <c r="O985" s="49" t="s">
        <v>612</v>
      </c>
      <c r="P985" s="49" t="s">
        <v>223</v>
      </c>
      <c r="Q985" s="50" t="s">
        <v>534</v>
      </c>
      <c r="R985" s="57"/>
      <c r="S985" s="49" t="s">
        <v>68</v>
      </c>
      <c r="T985" s="49" t="s">
        <v>156</v>
      </c>
      <c r="U985" s="49" t="s">
        <v>157</v>
      </c>
      <c r="V985" s="49" t="s">
        <v>270</v>
      </c>
      <c r="W985" s="49"/>
      <c r="X985" s="54" t="s">
        <v>58</v>
      </c>
      <c r="Y985" s="49"/>
      <c r="Z985" s="49"/>
      <c r="AA985" s="54"/>
      <c r="AB985" s="54"/>
      <c r="AC985" s="55" t="s">
        <v>117</v>
      </c>
      <c r="AD985" s="55" t="s">
        <v>117</v>
      </c>
    </row>
    <row r="986" spans="1:30" s="58" customFormat="1" ht="57" hidden="1" customHeight="1" x14ac:dyDescent="0.25">
      <c r="A986" s="54">
        <f>+SUBTOTAL(3,$B$11:B986)</f>
        <v>0</v>
      </c>
      <c r="B986" s="55" t="s">
        <v>42</v>
      </c>
      <c r="C986" s="54" t="s">
        <v>43</v>
      </c>
      <c r="D986" s="54" t="s">
        <v>44</v>
      </c>
      <c r="E986" s="54" t="s">
        <v>45</v>
      </c>
      <c r="F986" s="56" t="s">
        <v>2699</v>
      </c>
      <c r="G986" s="48">
        <v>45450.4528125</v>
      </c>
      <c r="H986" s="56" t="s">
        <v>2699</v>
      </c>
      <c r="I986" s="48">
        <v>45450.4528125</v>
      </c>
      <c r="J986" s="56" t="s">
        <v>2699</v>
      </c>
      <c r="K986" s="48">
        <v>45450.4528125</v>
      </c>
      <c r="L986" s="100" t="s">
        <v>1151</v>
      </c>
      <c r="M986" s="55" t="s">
        <v>48</v>
      </c>
      <c r="N986" s="49" t="s">
        <v>141</v>
      </c>
      <c r="O986" s="49" t="s">
        <v>1288</v>
      </c>
      <c r="P986" s="49" t="s">
        <v>1289</v>
      </c>
      <c r="Q986" s="50" t="s">
        <v>534</v>
      </c>
      <c r="R986" s="57"/>
      <c r="S986" s="49" t="s">
        <v>68</v>
      </c>
      <c r="T986" s="49" t="s">
        <v>156</v>
      </c>
      <c r="U986" s="49" t="s">
        <v>157</v>
      </c>
      <c r="V986" s="49" t="s">
        <v>270</v>
      </c>
      <c r="W986" s="49"/>
      <c r="X986" s="54" t="s">
        <v>58</v>
      </c>
      <c r="Y986" s="49"/>
      <c r="Z986" s="49"/>
      <c r="AA986" s="54"/>
      <c r="AB986" s="54"/>
      <c r="AC986" s="55" t="s">
        <v>82</v>
      </c>
      <c r="AD986" s="55" t="s">
        <v>82</v>
      </c>
    </row>
    <row r="987" spans="1:30" s="58" customFormat="1" ht="57" hidden="1" customHeight="1" x14ac:dyDescent="0.25">
      <c r="A987" s="54">
        <f>+SUBTOTAL(3,$B$11:B987)</f>
        <v>0</v>
      </c>
      <c r="B987" s="55" t="s">
        <v>42</v>
      </c>
      <c r="C987" s="54" t="s">
        <v>43</v>
      </c>
      <c r="D987" s="54" t="s">
        <v>44</v>
      </c>
      <c r="E987" s="54" t="s">
        <v>45</v>
      </c>
      <c r="F987" s="56" t="s">
        <v>2700</v>
      </c>
      <c r="G987" s="48">
        <v>45434.615914351998</v>
      </c>
      <c r="H987" s="56" t="s">
        <v>2700</v>
      </c>
      <c r="I987" s="48">
        <v>45434.615914351998</v>
      </c>
      <c r="J987" s="56" t="s">
        <v>2700</v>
      </c>
      <c r="K987" s="48">
        <v>45434.615914351998</v>
      </c>
      <c r="L987" s="100" t="s">
        <v>1151</v>
      </c>
      <c r="M987" s="55" t="s">
        <v>48</v>
      </c>
      <c r="N987" s="49" t="s">
        <v>141</v>
      </c>
      <c r="O987" s="49" t="s">
        <v>1288</v>
      </c>
      <c r="P987" s="49" t="s">
        <v>1289</v>
      </c>
      <c r="Q987" s="50" t="s">
        <v>534</v>
      </c>
      <c r="R987" s="57"/>
      <c r="S987" s="49" t="s">
        <v>68</v>
      </c>
      <c r="T987" s="49" t="s">
        <v>96</v>
      </c>
      <c r="U987" s="49" t="s">
        <v>3279</v>
      </c>
      <c r="V987" s="49" t="s">
        <v>270</v>
      </c>
      <c r="W987" s="49"/>
      <c r="X987" s="54" t="s">
        <v>58</v>
      </c>
      <c r="Y987" s="49"/>
      <c r="Z987" s="49"/>
      <c r="AA987" s="54"/>
      <c r="AB987" s="54"/>
      <c r="AC987" s="55" t="s">
        <v>117</v>
      </c>
      <c r="AD987" s="55" t="s">
        <v>117</v>
      </c>
    </row>
    <row r="988" spans="1:30" s="58" customFormat="1" ht="57" hidden="1" customHeight="1" x14ac:dyDescent="0.25">
      <c r="A988" s="54">
        <f>+SUBTOTAL(3,$B$11:B988)</f>
        <v>0</v>
      </c>
      <c r="B988" s="55" t="s">
        <v>42</v>
      </c>
      <c r="C988" s="54" t="s">
        <v>43</v>
      </c>
      <c r="D988" s="54" t="s">
        <v>44</v>
      </c>
      <c r="E988" s="54" t="s">
        <v>45</v>
      </c>
      <c r="F988" s="56" t="s">
        <v>2701</v>
      </c>
      <c r="G988" s="48">
        <v>45450.463738425999</v>
      </c>
      <c r="H988" s="56" t="s">
        <v>2701</v>
      </c>
      <c r="I988" s="48">
        <v>45450.463738425999</v>
      </c>
      <c r="J988" s="56" t="s">
        <v>2701</v>
      </c>
      <c r="K988" s="48">
        <v>45450.463738425999</v>
      </c>
      <c r="L988" s="100" t="s">
        <v>3168</v>
      </c>
      <c r="M988" s="55" t="s">
        <v>111</v>
      </c>
      <c r="N988" s="49" t="s">
        <v>141</v>
      </c>
      <c r="O988" s="49" t="s">
        <v>227</v>
      </c>
      <c r="P988" s="49" t="s">
        <v>3464</v>
      </c>
      <c r="Q988" s="50" t="s">
        <v>534</v>
      </c>
      <c r="R988" s="57"/>
      <c r="S988" s="49" t="s">
        <v>68</v>
      </c>
      <c r="T988" s="49" t="s">
        <v>296</v>
      </c>
      <c r="U988" s="49" t="s">
        <v>297</v>
      </c>
      <c r="V988" s="49" t="s">
        <v>80</v>
      </c>
      <c r="W988" s="49" t="s">
        <v>81</v>
      </c>
      <c r="X988" s="54" t="s">
        <v>58</v>
      </c>
      <c r="Y988" s="49"/>
      <c r="Z988" s="49"/>
      <c r="AA988" s="54"/>
      <c r="AB988" s="54"/>
      <c r="AC988" s="55" t="s">
        <v>82</v>
      </c>
      <c r="AD988" s="55" t="s">
        <v>82</v>
      </c>
    </row>
    <row r="989" spans="1:30" s="58" customFormat="1" ht="57" hidden="1" customHeight="1" x14ac:dyDescent="0.25">
      <c r="A989" s="54">
        <f>+SUBTOTAL(3,$B$11:B989)</f>
        <v>0</v>
      </c>
      <c r="B989" s="55" t="s">
        <v>42</v>
      </c>
      <c r="C989" s="54" t="s">
        <v>43</v>
      </c>
      <c r="D989" s="54" t="s">
        <v>44</v>
      </c>
      <c r="E989" s="54" t="s">
        <v>45</v>
      </c>
      <c r="F989" s="56" t="s">
        <v>2702</v>
      </c>
      <c r="G989" s="48">
        <v>45425.507326389001</v>
      </c>
      <c r="H989" s="56" t="s">
        <v>2702</v>
      </c>
      <c r="I989" s="48">
        <v>45425.507326389001</v>
      </c>
      <c r="J989" s="56" t="s">
        <v>2702</v>
      </c>
      <c r="K989" s="48">
        <v>45425.507326389001</v>
      </c>
      <c r="L989" s="100" t="s">
        <v>3169</v>
      </c>
      <c r="M989" s="55" t="s">
        <v>48</v>
      </c>
      <c r="N989" s="49" t="s">
        <v>141</v>
      </c>
      <c r="O989" s="49" t="s">
        <v>612</v>
      </c>
      <c r="P989" s="49" t="s">
        <v>3465</v>
      </c>
      <c r="Q989" s="50" t="s">
        <v>534</v>
      </c>
      <c r="R989" s="57"/>
      <c r="S989" s="49" t="s">
        <v>68</v>
      </c>
      <c r="T989" s="49" t="s">
        <v>125</v>
      </c>
      <c r="U989" s="49" t="s">
        <v>349</v>
      </c>
      <c r="V989" s="49" t="s">
        <v>1449</v>
      </c>
      <c r="W989" s="49" t="s">
        <v>81</v>
      </c>
      <c r="X989" s="54" t="s">
        <v>58</v>
      </c>
      <c r="Y989" s="49"/>
      <c r="Z989" s="49"/>
      <c r="AA989" s="54"/>
      <c r="AB989" s="54"/>
      <c r="AC989" s="55" t="s">
        <v>82</v>
      </c>
      <c r="AD989" s="55" t="s">
        <v>82</v>
      </c>
    </row>
    <row r="990" spans="1:30" s="58" customFormat="1" ht="57" hidden="1" customHeight="1" x14ac:dyDescent="0.25">
      <c r="A990" s="54">
        <f>+SUBTOTAL(3,$B$11:B990)</f>
        <v>0</v>
      </c>
      <c r="B990" s="55" t="s">
        <v>42</v>
      </c>
      <c r="C990" s="54" t="s">
        <v>43</v>
      </c>
      <c r="D990" s="54" t="s">
        <v>44</v>
      </c>
      <c r="E990" s="54" t="s">
        <v>45</v>
      </c>
      <c r="F990" s="56" t="s">
        <v>2703</v>
      </c>
      <c r="G990" s="48">
        <v>45427.725208333002</v>
      </c>
      <c r="H990" s="56" t="s">
        <v>2703</v>
      </c>
      <c r="I990" s="48">
        <v>45427.725208333002</v>
      </c>
      <c r="J990" s="56" t="s">
        <v>2703</v>
      </c>
      <c r="K990" s="48">
        <v>45427.725208333002</v>
      </c>
      <c r="L990" s="100" t="s">
        <v>3170</v>
      </c>
      <c r="M990" s="55" t="s">
        <v>48</v>
      </c>
      <c r="N990" s="49" t="s">
        <v>141</v>
      </c>
      <c r="O990" s="49" t="s">
        <v>624</v>
      </c>
      <c r="P990" s="49" t="s">
        <v>3466</v>
      </c>
      <c r="Q990" s="50" t="s">
        <v>534</v>
      </c>
      <c r="R990" s="57"/>
      <c r="S990" s="49" t="s">
        <v>68</v>
      </c>
      <c r="T990" s="49" t="s">
        <v>96</v>
      </c>
      <c r="U990" s="49" t="s">
        <v>97</v>
      </c>
      <c r="V990" s="49" t="s">
        <v>2305</v>
      </c>
      <c r="W990" s="49"/>
      <c r="X990" s="54" t="s">
        <v>58</v>
      </c>
      <c r="Y990" s="49"/>
      <c r="Z990" s="49"/>
      <c r="AA990" s="54"/>
      <c r="AB990" s="54"/>
      <c r="AC990" s="55" t="s">
        <v>82</v>
      </c>
      <c r="AD990" s="55" t="s">
        <v>82</v>
      </c>
    </row>
    <row r="991" spans="1:30" s="58" customFormat="1" ht="57" hidden="1" customHeight="1" x14ac:dyDescent="0.25">
      <c r="A991" s="54">
        <f>+SUBTOTAL(3,$B$11:B991)</f>
        <v>0</v>
      </c>
      <c r="B991" s="55" t="s">
        <v>42</v>
      </c>
      <c r="C991" s="54" t="s">
        <v>43</v>
      </c>
      <c r="D991" s="54" t="s">
        <v>44</v>
      </c>
      <c r="E991" s="54" t="s">
        <v>45</v>
      </c>
      <c r="F991" s="56" t="s">
        <v>2704</v>
      </c>
      <c r="G991" s="48">
        <v>45428.918171295998</v>
      </c>
      <c r="H991" s="56" t="s">
        <v>2704</v>
      </c>
      <c r="I991" s="48">
        <v>45428.918171295998</v>
      </c>
      <c r="J991" s="56" t="s">
        <v>2704</v>
      </c>
      <c r="K991" s="48">
        <v>45428.918171295998</v>
      </c>
      <c r="L991" s="100" t="s">
        <v>3171</v>
      </c>
      <c r="M991" s="55" t="s">
        <v>48</v>
      </c>
      <c r="N991" s="49" t="s">
        <v>49</v>
      </c>
      <c r="O991" s="49" t="s">
        <v>1375</v>
      </c>
      <c r="P991" s="49" t="s">
        <v>3467</v>
      </c>
      <c r="Q991" s="50" t="s">
        <v>534</v>
      </c>
      <c r="R991" s="57"/>
      <c r="S991" s="49" t="s">
        <v>68</v>
      </c>
      <c r="T991" s="49" t="s">
        <v>156</v>
      </c>
      <c r="U991" s="49" t="s">
        <v>157</v>
      </c>
      <c r="V991" s="49" t="s">
        <v>80</v>
      </c>
      <c r="W991" s="49"/>
      <c r="X991" s="54" t="s">
        <v>58</v>
      </c>
      <c r="Y991" s="49"/>
      <c r="Z991" s="49"/>
      <c r="AA991" s="54"/>
      <c r="AB991" s="54"/>
      <c r="AC991" s="55" t="s">
        <v>82</v>
      </c>
      <c r="AD991" s="55" t="s">
        <v>82</v>
      </c>
    </row>
    <row r="992" spans="1:30" s="58" customFormat="1" ht="57" hidden="1" customHeight="1" x14ac:dyDescent="0.25">
      <c r="A992" s="54">
        <f>+SUBTOTAL(3,$B$11:B992)</f>
        <v>0</v>
      </c>
      <c r="B992" s="55" t="s">
        <v>42</v>
      </c>
      <c r="C992" s="54" t="s">
        <v>43</v>
      </c>
      <c r="D992" s="54" t="s">
        <v>44</v>
      </c>
      <c r="E992" s="54" t="s">
        <v>45</v>
      </c>
      <c r="F992" s="56" t="s">
        <v>2705</v>
      </c>
      <c r="G992" s="48">
        <v>45432.560115740998</v>
      </c>
      <c r="H992" s="56" t="s">
        <v>2705</v>
      </c>
      <c r="I992" s="48">
        <v>45432.560115740998</v>
      </c>
      <c r="J992" s="56" t="s">
        <v>2705</v>
      </c>
      <c r="K992" s="48">
        <v>45432.560115740998</v>
      </c>
      <c r="L992" s="100" t="s">
        <v>3172</v>
      </c>
      <c r="M992" s="55" t="s">
        <v>48</v>
      </c>
      <c r="N992" s="49" t="s">
        <v>141</v>
      </c>
      <c r="O992" s="49" t="s">
        <v>210</v>
      </c>
      <c r="P992" s="49" t="s">
        <v>1403</v>
      </c>
      <c r="Q992" s="50" t="s">
        <v>534</v>
      </c>
      <c r="R992" s="57"/>
      <c r="S992" s="49" t="s">
        <v>68</v>
      </c>
      <c r="T992" s="49" t="s">
        <v>156</v>
      </c>
      <c r="U992" s="49" t="s">
        <v>157</v>
      </c>
      <c r="V992" s="49" t="s">
        <v>264</v>
      </c>
      <c r="W992" s="49"/>
      <c r="X992" s="54" t="s">
        <v>58</v>
      </c>
      <c r="Y992" s="49"/>
      <c r="Z992" s="49"/>
      <c r="AA992" s="54"/>
      <c r="AB992" s="54"/>
      <c r="AC992" s="55" t="s">
        <v>82</v>
      </c>
      <c r="AD992" s="55" t="s">
        <v>82</v>
      </c>
    </row>
    <row r="993" spans="1:30" s="58" customFormat="1" ht="57" hidden="1" customHeight="1" x14ac:dyDescent="0.25">
      <c r="A993" s="54">
        <f>+SUBTOTAL(3,$B$11:B993)</f>
        <v>0</v>
      </c>
      <c r="B993" s="55" t="s">
        <v>108</v>
      </c>
      <c r="C993" s="54" t="s">
        <v>43</v>
      </c>
      <c r="D993" s="54" t="s">
        <v>44</v>
      </c>
      <c r="E993" s="54" t="s">
        <v>45</v>
      </c>
      <c r="F993" s="56" t="s">
        <v>2706</v>
      </c>
      <c r="G993" s="48">
        <v>45434.412916667003</v>
      </c>
      <c r="H993" s="56" t="s">
        <v>2706</v>
      </c>
      <c r="I993" s="48">
        <v>45434.412916667003</v>
      </c>
      <c r="J993" s="56" t="s">
        <v>2706</v>
      </c>
      <c r="K993" s="48">
        <v>45434.412916667003</v>
      </c>
      <c r="L993" s="100" t="s">
        <v>3150</v>
      </c>
      <c r="M993" s="55" t="s">
        <v>48</v>
      </c>
      <c r="N993" s="49" t="s">
        <v>141</v>
      </c>
      <c r="O993" s="49" t="s">
        <v>142</v>
      </c>
      <c r="P993" s="49" t="s">
        <v>2086</v>
      </c>
      <c r="Q993" s="50" t="s">
        <v>534</v>
      </c>
      <c r="R993" s="57"/>
      <c r="S993" s="49" t="s">
        <v>68</v>
      </c>
      <c r="T993" s="49" t="s">
        <v>321</v>
      </c>
      <c r="U993" s="49" t="s">
        <v>530</v>
      </c>
      <c r="V993" s="49" t="s">
        <v>71</v>
      </c>
      <c r="W993" s="49" t="s">
        <v>72</v>
      </c>
      <c r="X993" s="54" t="s">
        <v>58</v>
      </c>
      <c r="Y993" s="49"/>
      <c r="Z993" s="49"/>
      <c r="AA993" s="54"/>
      <c r="AB993" s="54"/>
      <c r="AC993" s="55" t="s">
        <v>82</v>
      </c>
      <c r="AD993" s="55" t="s">
        <v>82</v>
      </c>
    </row>
    <row r="994" spans="1:30" s="58" customFormat="1" ht="57" hidden="1" customHeight="1" x14ac:dyDescent="0.25">
      <c r="A994" s="54">
        <f>+SUBTOTAL(3,$B$11:B994)</f>
        <v>0</v>
      </c>
      <c r="B994" s="55" t="s">
        <v>42</v>
      </c>
      <c r="C994" s="54" t="s">
        <v>43</v>
      </c>
      <c r="D994" s="54" t="s">
        <v>44</v>
      </c>
      <c r="E994" s="54" t="s">
        <v>45</v>
      </c>
      <c r="F994" s="56" t="s">
        <v>2707</v>
      </c>
      <c r="G994" s="48">
        <v>45441.744664352002</v>
      </c>
      <c r="H994" s="56" t="s">
        <v>2707</v>
      </c>
      <c r="I994" s="48">
        <v>45441.744664352002</v>
      </c>
      <c r="J994" s="56" t="s">
        <v>2707</v>
      </c>
      <c r="K994" s="48">
        <v>45441.744664352002</v>
      </c>
      <c r="L994" s="100" t="s">
        <v>3124</v>
      </c>
      <c r="M994" s="55" t="s">
        <v>48</v>
      </c>
      <c r="N994" s="49" t="s">
        <v>141</v>
      </c>
      <c r="O994" s="49" t="s">
        <v>210</v>
      </c>
      <c r="P994" s="49" t="s">
        <v>3439</v>
      </c>
      <c r="Q994" s="50" t="s">
        <v>534</v>
      </c>
      <c r="R994" s="57"/>
      <c r="S994" s="49" t="s">
        <v>68</v>
      </c>
      <c r="T994" s="49" t="s">
        <v>156</v>
      </c>
      <c r="U994" s="49" t="s">
        <v>157</v>
      </c>
      <c r="V994" s="49" t="s">
        <v>80</v>
      </c>
      <c r="W994" s="49"/>
      <c r="X994" s="54" t="s">
        <v>58</v>
      </c>
      <c r="Y994" s="49"/>
      <c r="Z994" s="49"/>
      <c r="AA994" s="54"/>
      <c r="AB994" s="54"/>
      <c r="AC994" s="55" t="s">
        <v>82</v>
      </c>
      <c r="AD994" s="55" t="s">
        <v>82</v>
      </c>
    </row>
    <row r="995" spans="1:30" s="58" customFormat="1" ht="57" hidden="1" customHeight="1" x14ac:dyDescent="0.25">
      <c r="A995" s="54">
        <f>+SUBTOTAL(3,$B$11:B995)</f>
        <v>0</v>
      </c>
      <c r="B995" s="55" t="s">
        <v>42</v>
      </c>
      <c r="C995" s="54" t="s">
        <v>43</v>
      </c>
      <c r="D995" s="54" t="s">
        <v>44</v>
      </c>
      <c r="E995" s="54" t="s">
        <v>45</v>
      </c>
      <c r="F995" s="56" t="s">
        <v>2708</v>
      </c>
      <c r="G995" s="48">
        <v>45441.566284722001</v>
      </c>
      <c r="H995" s="56" t="s">
        <v>2708</v>
      </c>
      <c r="I995" s="48">
        <v>45441.566284722001</v>
      </c>
      <c r="J995" s="56" t="s">
        <v>2708</v>
      </c>
      <c r="K995" s="48">
        <v>45441.566284722001</v>
      </c>
      <c r="L995" s="100" t="s">
        <v>3124</v>
      </c>
      <c r="M995" s="55" t="s">
        <v>48</v>
      </c>
      <c r="N995" s="49" t="s">
        <v>141</v>
      </c>
      <c r="O995" s="49" t="s">
        <v>210</v>
      </c>
      <c r="P995" s="49" t="s">
        <v>3439</v>
      </c>
      <c r="Q995" s="50" t="s">
        <v>534</v>
      </c>
      <c r="R995" s="57"/>
      <c r="S995" s="49" t="s">
        <v>68</v>
      </c>
      <c r="T995" s="49" t="s">
        <v>150</v>
      </c>
      <c r="U995" s="49" t="s">
        <v>151</v>
      </c>
      <c r="V995" s="49" t="s">
        <v>270</v>
      </c>
      <c r="W995" s="49"/>
      <c r="X995" s="54" t="s">
        <v>58</v>
      </c>
      <c r="Y995" s="49"/>
      <c r="Z995" s="49"/>
      <c r="AA995" s="54"/>
      <c r="AB995" s="54"/>
      <c r="AC995" s="55" t="s">
        <v>82</v>
      </c>
      <c r="AD995" s="55" t="s">
        <v>82</v>
      </c>
    </row>
    <row r="996" spans="1:30" s="58" customFormat="1" ht="57" hidden="1" customHeight="1" x14ac:dyDescent="0.25">
      <c r="A996" s="54">
        <f>+SUBTOTAL(3,$B$11:B996)</f>
        <v>0</v>
      </c>
      <c r="B996" s="55" t="s">
        <v>42</v>
      </c>
      <c r="C996" s="54" t="s">
        <v>43</v>
      </c>
      <c r="D996" s="54" t="s">
        <v>44</v>
      </c>
      <c r="E996" s="54" t="s">
        <v>45</v>
      </c>
      <c r="F996" s="56" t="s">
        <v>2709</v>
      </c>
      <c r="G996" s="48">
        <v>45445.507708333003</v>
      </c>
      <c r="H996" s="56" t="s">
        <v>2709</v>
      </c>
      <c r="I996" s="48">
        <v>45445.507708333003</v>
      </c>
      <c r="J996" s="56" t="s">
        <v>2709</v>
      </c>
      <c r="K996" s="48">
        <v>45445.507708333003</v>
      </c>
      <c r="L996" s="100" t="s">
        <v>3124</v>
      </c>
      <c r="M996" s="55" t="s">
        <v>48</v>
      </c>
      <c r="N996" s="49" t="s">
        <v>141</v>
      </c>
      <c r="O996" s="49" t="s">
        <v>210</v>
      </c>
      <c r="P996" s="49" t="s">
        <v>3439</v>
      </c>
      <c r="Q996" s="50" t="s">
        <v>534</v>
      </c>
      <c r="R996" s="57"/>
      <c r="S996" s="49" t="s">
        <v>68</v>
      </c>
      <c r="T996" s="49" t="s">
        <v>156</v>
      </c>
      <c r="U996" s="49" t="s">
        <v>157</v>
      </c>
      <c r="V996" s="49" t="s">
        <v>80</v>
      </c>
      <c r="W996" s="49"/>
      <c r="X996" s="54" t="s">
        <v>58</v>
      </c>
      <c r="Y996" s="49"/>
      <c r="Z996" s="49"/>
      <c r="AA996" s="54"/>
      <c r="AB996" s="54"/>
      <c r="AC996" s="55" t="s">
        <v>82</v>
      </c>
      <c r="AD996" s="55" t="s">
        <v>82</v>
      </c>
    </row>
    <row r="997" spans="1:30" s="58" customFormat="1" ht="57" hidden="1" customHeight="1" x14ac:dyDescent="0.25">
      <c r="A997" s="54">
        <f>+SUBTOTAL(3,$B$11:B997)</f>
        <v>0</v>
      </c>
      <c r="B997" s="55" t="s">
        <v>42</v>
      </c>
      <c r="C997" s="54" t="s">
        <v>43</v>
      </c>
      <c r="D997" s="54" t="s">
        <v>44</v>
      </c>
      <c r="E997" s="54" t="s">
        <v>45</v>
      </c>
      <c r="F997" s="56" t="s">
        <v>2710</v>
      </c>
      <c r="G997" s="48">
        <v>45447.656030093</v>
      </c>
      <c r="H997" s="56" t="s">
        <v>2710</v>
      </c>
      <c r="I997" s="48">
        <v>45447.656030093</v>
      </c>
      <c r="J997" s="56" t="s">
        <v>2710</v>
      </c>
      <c r="K997" s="48">
        <v>45447.656030093</v>
      </c>
      <c r="L997" s="100" t="s">
        <v>3124</v>
      </c>
      <c r="M997" s="55" t="s">
        <v>48</v>
      </c>
      <c r="N997" s="49" t="s">
        <v>141</v>
      </c>
      <c r="O997" s="49" t="s">
        <v>210</v>
      </c>
      <c r="P997" s="49" t="s">
        <v>3439</v>
      </c>
      <c r="Q997" s="50" t="s">
        <v>534</v>
      </c>
      <c r="R997" s="57"/>
      <c r="S997" s="49" t="s">
        <v>201</v>
      </c>
      <c r="T997" s="49" t="s">
        <v>202</v>
      </c>
      <c r="U997" s="49" t="s">
        <v>490</v>
      </c>
      <c r="V997" s="49" t="s">
        <v>80</v>
      </c>
      <c r="W997" s="49" t="s">
        <v>81</v>
      </c>
      <c r="X997" s="54" t="s">
        <v>58</v>
      </c>
      <c r="Y997" s="49"/>
      <c r="Z997" s="49"/>
      <c r="AA997" s="54"/>
      <c r="AB997" s="54"/>
      <c r="AC997" s="55" t="s">
        <v>82</v>
      </c>
      <c r="AD997" s="55" t="s">
        <v>82</v>
      </c>
    </row>
    <row r="998" spans="1:30" s="58" customFormat="1" ht="57" hidden="1" customHeight="1" x14ac:dyDescent="0.25">
      <c r="A998" s="54">
        <f>+SUBTOTAL(3,$B$11:B998)</f>
        <v>0</v>
      </c>
      <c r="B998" s="55" t="s">
        <v>42</v>
      </c>
      <c r="C998" s="54" t="s">
        <v>43</v>
      </c>
      <c r="D998" s="54" t="s">
        <v>44</v>
      </c>
      <c r="E998" s="54" t="s">
        <v>45</v>
      </c>
      <c r="F998" s="56" t="s">
        <v>2711</v>
      </c>
      <c r="G998" s="48">
        <v>45450.467430555997</v>
      </c>
      <c r="H998" s="56" t="s">
        <v>2711</v>
      </c>
      <c r="I998" s="48">
        <v>45450.467430555997</v>
      </c>
      <c r="J998" s="56" t="s">
        <v>2711</v>
      </c>
      <c r="K998" s="48">
        <v>45450.467430555997</v>
      </c>
      <c r="L998" s="100" t="s">
        <v>1151</v>
      </c>
      <c r="M998" s="55" t="s">
        <v>48</v>
      </c>
      <c r="N998" s="49" t="s">
        <v>141</v>
      </c>
      <c r="O998" s="49" t="s">
        <v>1288</v>
      </c>
      <c r="P998" s="49" t="s">
        <v>1289</v>
      </c>
      <c r="Q998" s="50" t="s">
        <v>534</v>
      </c>
      <c r="R998" s="57"/>
      <c r="S998" s="49" t="s">
        <v>68</v>
      </c>
      <c r="T998" s="49" t="s">
        <v>156</v>
      </c>
      <c r="U998" s="49" t="s">
        <v>157</v>
      </c>
      <c r="V998" s="49" t="s">
        <v>270</v>
      </c>
      <c r="W998" s="49"/>
      <c r="X998" s="54" t="s">
        <v>58</v>
      </c>
      <c r="Y998" s="49"/>
      <c r="Z998" s="49"/>
      <c r="AA998" s="54"/>
      <c r="AB998" s="54"/>
      <c r="AC998" s="55" t="s">
        <v>82</v>
      </c>
      <c r="AD998" s="55" t="s">
        <v>82</v>
      </c>
    </row>
    <row r="999" spans="1:30" s="58" customFormat="1" ht="57" hidden="1" customHeight="1" x14ac:dyDescent="0.25">
      <c r="A999" s="54">
        <f>+SUBTOTAL(3,$B$11:B999)</f>
        <v>0</v>
      </c>
      <c r="B999" s="55" t="s">
        <v>42</v>
      </c>
      <c r="C999" s="54" t="s">
        <v>43</v>
      </c>
      <c r="D999" s="54" t="s">
        <v>44</v>
      </c>
      <c r="E999" s="54" t="s">
        <v>45</v>
      </c>
      <c r="F999" s="56" t="s">
        <v>2712</v>
      </c>
      <c r="G999" s="48">
        <v>45442.674097222</v>
      </c>
      <c r="H999" s="56" t="s">
        <v>2712</v>
      </c>
      <c r="I999" s="48">
        <v>45442.674097222</v>
      </c>
      <c r="J999" s="56" t="s">
        <v>2712</v>
      </c>
      <c r="K999" s="48">
        <v>45442.674097222</v>
      </c>
      <c r="L999" s="100" t="s">
        <v>3124</v>
      </c>
      <c r="M999" s="55" t="s">
        <v>48</v>
      </c>
      <c r="N999" s="49" t="s">
        <v>141</v>
      </c>
      <c r="O999" s="49" t="s">
        <v>210</v>
      </c>
      <c r="P999" s="49" t="s">
        <v>3439</v>
      </c>
      <c r="Q999" s="50" t="s">
        <v>534</v>
      </c>
      <c r="R999" s="57"/>
      <c r="S999" s="49" t="s">
        <v>68</v>
      </c>
      <c r="T999" s="49" t="s">
        <v>150</v>
      </c>
      <c r="U999" s="49" t="s">
        <v>151</v>
      </c>
      <c r="V999" s="49" t="s">
        <v>1449</v>
      </c>
      <c r="W999" s="49"/>
      <c r="X999" s="54" t="s">
        <v>58</v>
      </c>
      <c r="Y999" s="49"/>
      <c r="Z999" s="49"/>
      <c r="AA999" s="54"/>
      <c r="AB999" s="54"/>
      <c r="AC999" s="55" t="s">
        <v>82</v>
      </c>
      <c r="AD999" s="55" t="s">
        <v>82</v>
      </c>
    </row>
    <row r="1000" spans="1:30" s="58" customFormat="1" ht="57" hidden="1" customHeight="1" x14ac:dyDescent="0.25">
      <c r="A1000" s="54">
        <f>+SUBTOTAL(3,$B$11:B1000)</f>
        <v>0</v>
      </c>
      <c r="B1000" s="55" t="s">
        <v>42</v>
      </c>
      <c r="C1000" s="54" t="s">
        <v>43</v>
      </c>
      <c r="D1000" s="54" t="s">
        <v>44</v>
      </c>
      <c r="E1000" s="54" t="s">
        <v>45</v>
      </c>
      <c r="F1000" s="56" t="s">
        <v>2713</v>
      </c>
      <c r="G1000" s="48">
        <v>45443.597291667</v>
      </c>
      <c r="H1000" s="56" t="s">
        <v>2713</v>
      </c>
      <c r="I1000" s="48">
        <v>45443.597291667</v>
      </c>
      <c r="J1000" s="56" t="s">
        <v>2713</v>
      </c>
      <c r="K1000" s="48">
        <v>45443.597291667</v>
      </c>
      <c r="L1000" s="100" t="s">
        <v>3124</v>
      </c>
      <c r="M1000" s="55" t="s">
        <v>48</v>
      </c>
      <c r="N1000" s="49" t="s">
        <v>141</v>
      </c>
      <c r="O1000" s="49" t="s">
        <v>210</v>
      </c>
      <c r="P1000" s="49" t="s">
        <v>3439</v>
      </c>
      <c r="Q1000" s="50" t="s">
        <v>534</v>
      </c>
      <c r="R1000" s="57"/>
      <c r="S1000" s="49" t="s">
        <v>68</v>
      </c>
      <c r="T1000" s="49" t="s">
        <v>156</v>
      </c>
      <c r="U1000" s="49" t="s">
        <v>157</v>
      </c>
      <c r="V1000" s="49" t="s">
        <v>80</v>
      </c>
      <c r="W1000" s="49"/>
      <c r="X1000" s="54" t="s">
        <v>58</v>
      </c>
      <c r="Y1000" s="49"/>
      <c r="Z1000" s="49"/>
      <c r="AA1000" s="54"/>
      <c r="AB1000" s="54"/>
      <c r="AC1000" s="55" t="s">
        <v>82</v>
      </c>
      <c r="AD1000" s="55" t="s">
        <v>82</v>
      </c>
    </row>
    <row r="1001" spans="1:30" s="58" customFormat="1" ht="57" hidden="1" customHeight="1" x14ac:dyDescent="0.25">
      <c r="A1001" s="54">
        <f>+SUBTOTAL(3,$B$11:B1001)</f>
        <v>0</v>
      </c>
      <c r="B1001" s="55" t="s">
        <v>42</v>
      </c>
      <c r="C1001" s="54" t="s">
        <v>43</v>
      </c>
      <c r="D1001" s="54" t="s">
        <v>44</v>
      </c>
      <c r="E1001" s="54" t="s">
        <v>45</v>
      </c>
      <c r="F1001" s="56" t="s">
        <v>2714</v>
      </c>
      <c r="G1001" s="48">
        <v>45449.661805556003</v>
      </c>
      <c r="H1001" s="56" t="s">
        <v>2714</v>
      </c>
      <c r="I1001" s="48">
        <v>45449.661805556003</v>
      </c>
      <c r="J1001" s="56" t="s">
        <v>2714</v>
      </c>
      <c r="K1001" s="48">
        <v>45449.661805556003</v>
      </c>
      <c r="L1001" s="100" t="s">
        <v>3124</v>
      </c>
      <c r="M1001" s="55" t="s">
        <v>48</v>
      </c>
      <c r="N1001" s="49" t="s">
        <v>141</v>
      </c>
      <c r="O1001" s="49" t="s">
        <v>210</v>
      </c>
      <c r="P1001" s="49" t="s">
        <v>3439</v>
      </c>
      <c r="Q1001" s="50" t="s">
        <v>534</v>
      </c>
      <c r="R1001" s="57"/>
      <c r="S1001" s="49" t="s">
        <v>1430</v>
      </c>
      <c r="T1001" s="49" t="s">
        <v>3287</v>
      </c>
      <c r="U1001" s="49" t="s">
        <v>3288</v>
      </c>
      <c r="V1001" s="49" t="s">
        <v>80</v>
      </c>
      <c r="W1001" s="49"/>
      <c r="X1001" s="54" t="s">
        <v>58</v>
      </c>
      <c r="Y1001" s="49"/>
      <c r="Z1001" s="49"/>
      <c r="AA1001" s="54"/>
      <c r="AB1001" s="54"/>
      <c r="AC1001" s="55" t="s">
        <v>82</v>
      </c>
      <c r="AD1001" s="55" t="s">
        <v>82</v>
      </c>
    </row>
    <row r="1002" spans="1:30" s="58" customFormat="1" ht="57" hidden="1" customHeight="1" x14ac:dyDescent="0.25">
      <c r="A1002" s="54">
        <f>+SUBTOTAL(3,$B$11:B1002)</f>
        <v>0</v>
      </c>
      <c r="B1002" s="55" t="s">
        <v>42</v>
      </c>
      <c r="C1002" s="54" t="s">
        <v>43</v>
      </c>
      <c r="D1002" s="54" t="s">
        <v>44</v>
      </c>
      <c r="E1002" s="54" t="s">
        <v>45</v>
      </c>
      <c r="F1002" s="56" t="s">
        <v>2715</v>
      </c>
      <c r="G1002" s="48">
        <v>45436.496898147998</v>
      </c>
      <c r="H1002" s="56" t="s">
        <v>2715</v>
      </c>
      <c r="I1002" s="48">
        <v>45436.496898147998</v>
      </c>
      <c r="J1002" s="56" t="s">
        <v>2715</v>
      </c>
      <c r="K1002" s="48">
        <v>45436.496898147998</v>
      </c>
      <c r="L1002" s="100" t="s">
        <v>3173</v>
      </c>
      <c r="M1002" s="55" t="s">
        <v>111</v>
      </c>
      <c r="N1002" s="49" t="s">
        <v>141</v>
      </c>
      <c r="O1002" s="49" t="s">
        <v>210</v>
      </c>
      <c r="P1002" s="49" t="s">
        <v>3468</v>
      </c>
      <c r="Q1002" s="50" t="s">
        <v>534</v>
      </c>
      <c r="R1002" s="57"/>
      <c r="S1002" s="49" t="s">
        <v>68</v>
      </c>
      <c r="T1002" s="49" t="s">
        <v>137</v>
      </c>
      <c r="U1002" s="49" t="s">
        <v>138</v>
      </c>
      <c r="V1002" s="49" t="s">
        <v>2305</v>
      </c>
      <c r="W1002" s="49"/>
      <c r="X1002" s="54" t="s">
        <v>58</v>
      </c>
      <c r="Y1002" s="49"/>
      <c r="Z1002" s="49"/>
      <c r="AA1002" s="54"/>
      <c r="AB1002" s="54"/>
      <c r="AC1002" s="55" t="s">
        <v>82</v>
      </c>
      <c r="AD1002" s="55" t="s">
        <v>82</v>
      </c>
    </row>
    <row r="1003" spans="1:30" s="58" customFormat="1" ht="57" hidden="1" customHeight="1" x14ac:dyDescent="0.25">
      <c r="A1003" s="54">
        <f>+SUBTOTAL(3,$B$11:B1003)</f>
        <v>0</v>
      </c>
      <c r="B1003" s="55" t="s">
        <v>42</v>
      </c>
      <c r="C1003" s="54" t="s">
        <v>43</v>
      </c>
      <c r="D1003" s="54" t="s">
        <v>44</v>
      </c>
      <c r="E1003" s="54" t="s">
        <v>45</v>
      </c>
      <c r="F1003" s="56" t="s">
        <v>2716</v>
      </c>
      <c r="G1003" s="48">
        <v>45449.720763889003</v>
      </c>
      <c r="H1003" s="56" t="s">
        <v>2716</v>
      </c>
      <c r="I1003" s="48">
        <v>45449.720763889003</v>
      </c>
      <c r="J1003" s="56" t="s">
        <v>2716</v>
      </c>
      <c r="K1003" s="48">
        <v>45449.720763889003</v>
      </c>
      <c r="L1003" s="100" t="s">
        <v>3124</v>
      </c>
      <c r="M1003" s="55" t="s">
        <v>48</v>
      </c>
      <c r="N1003" s="49" t="s">
        <v>141</v>
      </c>
      <c r="O1003" s="49" t="s">
        <v>210</v>
      </c>
      <c r="P1003" s="49" t="s">
        <v>3439</v>
      </c>
      <c r="Q1003" s="50" t="s">
        <v>534</v>
      </c>
      <c r="R1003" s="57"/>
      <c r="S1003" s="49" t="s">
        <v>201</v>
      </c>
      <c r="T1003" s="49" t="s">
        <v>202</v>
      </c>
      <c r="U1003" s="49" t="s">
        <v>490</v>
      </c>
      <c r="V1003" s="49" t="s">
        <v>80</v>
      </c>
      <c r="W1003" s="49" t="s">
        <v>81</v>
      </c>
      <c r="X1003" s="54" t="s">
        <v>58</v>
      </c>
      <c r="Y1003" s="49"/>
      <c r="Z1003" s="49"/>
      <c r="AA1003" s="54"/>
      <c r="AB1003" s="54"/>
      <c r="AC1003" s="55" t="s">
        <v>117</v>
      </c>
      <c r="AD1003" s="55" t="s">
        <v>117</v>
      </c>
    </row>
    <row r="1004" spans="1:30" s="58" customFormat="1" ht="57" hidden="1" customHeight="1" x14ac:dyDescent="0.25">
      <c r="A1004" s="54">
        <f>+SUBTOTAL(3,$B$11:B1004)</f>
        <v>0</v>
      </c>
      <c r="B1004" s="55" t="s">
        <v>42</v>
      </c>
      <c r="C1004" s="54" t="s">
        <v>43</v>
      </c>
      <c r="D1004" s="54" t="s">
        <v>44</v>
      </c>
      <c r="E1004" s="54" t="s">
        <v>45</v>
      </c>
      <c r="F1004" s="56" t="s">
        <v>2717</v>
      </c>
      <c r="G1004" s="48">
        <v>45436.863275463002</v>
      </c>
      <c r="H1004" s="56" t="s">
        <v>2717</v>
      </c>
      <c r="I1004" s="48">
        <v>45436.863275463002</v>
      </c>
      <c r="J1004" s="56" t="s">
        <v>2717</v>
      </c>
      <c r="K1004" s="48">
        <v>45436.863275463002</v>
      </c>
      <c r="L1004" s="100" t="s">
        <v>3174</v>
      </c>
      <c r="M1004" s="55" t="s">
        <v>48</v>
      </c>
      <c r="N1004" s="49" t="s">
        <v>221</v>
      </c>
      <c r="O1004" s="49" t="s">
        <v>3387</v>
      </c>
      <c r="P1004" s="49" t="s">
        <v>234</v>
      </c>
      <c r="Q1004" s="50" t="s">
        <v>534</v>
      </c>
      <c r="R1004" s="57"/>
      <c r="S1004" s="49" t="s">
        <v>68</v>
      </c>
      <c r="T1004" s="49" t="s">
        <v>125</v>
      </c>
      <c r="U1004" s="49" t="s">
        <v>126</v>
      </c>
      <c r="V1004" s="49" t="s">
        <v>1449</v>
      </c>
      <c r="W1004" s="49" t="s">
        <v>81</v>
      </c>
      <c r="X1004" s="54" t="s">
        <v>58</v>
      </c>
      <c r="Y1004" s="49"/>
      <c r="Z1004" s="49"/>
      <c r="AA1004" s="54"/>
      <c r="AB1004" s="54"/>
      <c r="AC1004" s="55" t="s">
        <v>82</v>
      </c>
      <c r="AD1004" s="55" t="s">
        <v>82</v>
      </c>
    </row>
    <row r="1005" spans="1:30" s="58" customFormat="1" ht="57" hidden="1" customHeight="1" x14ac:dyDescent="0.25">
      <c r="A1005" s="54">
        <f>+SUBTOTAL(3,$B$11:B1005)</f>
        <v>0</v>
      </c>
      <c r="B1005" s="55" t="s">
        <v>42</v>
      </c>
      <c r="C1005" s="54" t="s">
        <v>43</v>
      </c>
      <c r="D1005" s="54" t="s">
        <v>44</v>
      </c>
      <c r="E1005" s="54" t="s">
        <v>45</v>
      </c>
      <c r="F1005" s="56" t="s">
        <v>2718</v>
      </c>
      <c r="G1005" s="48">
        <v>45439.679976852</v>
      </c>
      <c r="H1005" s="56" t="s">
        <v>2718</v>
      </c>
      <c r="I1005" s="48">
        <v>45439.679976852</v>
      </c>
      <c r="J1005" s="56" t="s">
        <v>2718</v>
      </c>
      <c r="K1005" s="48">
        <v>45439.679976852</v>
      </c>
      <c r="L1005" s="100" t="s">
        <v>3175</v>
      </c>
      <c r="M1005" s="55" t="s">
        <v>48</v>
      </c>
      <c r="N1005" s="49" t="s">
        <v>141</v>
      </c>
      <c r="O1005" s="49" t="s">
        <v>590</v>
      </c>
      <c r="P1005" s="49" t="s">
        <v>3469</v>
      </c>
      <c r="Q1005" s="50" t="s">
        <v>534</v>
      </c>
      <c r="R1005" s="57"/>
      <c r="S1005" s="49" t="s">
        <v>53</v>
      </c>
      <c r="T1005" s="49" t="s">
        <v>54</v>
      </c>
      <c r="U1005" s="49" t="s">
        <v>492</v>
      </c>
      <c r="V1005" s="49" t="s">
        <v>2305</v>
      </c>
      <c r="W1005" s="49"/>
      <c r="X1005" s="54" t="s">
        <v>58</v>
      </c>
      <c r="Y1005" s="49"/>
      <c r="Z1005" s="49"/>
      <c r="AA1005" s="54"/>
      <c r="AB1005" s="54"/>
      <c r="AC1005" s="55" t="s">
        <v>117</v>
      </c>
      <c r="AD1005" s="55" t="s">
        <v>117</v>
      </c>
    </row>
    <row r="1006" spans="1:30" s="58" customFormat="1" ht="57" hidden="1" customHeight="1" x14ac:dyDescent="0.25">
      <c r="A1006" s="54">
        <f>+SUBTOTAL(3,$B$11:B1006)</f>
        <v>0</v>
      </c>
      <c r="B1006" s="55" t="s">
        <v>108</v>
      </c>
      <c r="C1006" s="54" t="s">
        <v>43</v>
      </c>
      <c r="D1006" s="54" t="s">
        <v>44</v>
      </c>
      <c r="E1006" s="54" t="s">
        <v>45</v>
      </c>
      <c r="F1006" s="56" t="s">
        <v>2719</v>
      </c>
      <c r="G1006" s="48">
        <v>45432.661550926001</v>
      </c>
      <c r="H1006" s="56" t="s">
        <v>2719</v>
      </c>
      <c r="I1006" s="48">
        <v>45432.661550926001</v>
      </c>
      <c r="J1006" s="56" t="s">
        <v>2719</v>
      </c>
      <c r="K1006" s="48">
        <v>45432.661550926001</v>
      </c>
      <c r="L1006" s="100" t="s">
        <v>3175</v>
      </c>
      <c r="M1006" s="55" t="s">
        <v>48</v>
      </c>
      <c r="N1006" s="49" t="s">
        <v>141</v>
      </c>
      <c r="O1006" s="49" t="s">
        <v>590</v>
      </c>
      <c r="P1006" s="49" t="s">
        <v>3469</v>
      </c>
      <c r="Q1006" s="50" t="s">
        <v>534</v>
      </c>
      <c r="R1006" s="57"/>
      <c r="S1006" s="49" t="s">
        <v>68</v>
      </c>
      <c r="T1006" s="49" t="s">
        <v>156</v>
      </c>
      <c r="U1006" s="49" t="s">
        <v>157</v>
      </c>
      <c r="V1006" s="49" t="s">
        <v>217</v>
      </c>
      <c r="W1006" s="49"/>
      <c r="X1006" s="54" t="s">
        <v>58</v>
      </c>
      <c r="Y1006" s="49"/>
      <c r="Z1006" s="49"/>
      <c r="AA1006" s="54"/>
      <c r="AB1006" s="54"/>
      <c r="AC1006" s="55" t="s">
        <v>117</v>
      </c>
      <c r="AD1006" s="55" t="s">
        <v>117</v>
      </c>
    </row>
    <row r="1007" spans="1:30" s="58" customFormat="1" ht="57" hidden="1" customHeight="1" x14ac:dyDescent="0.25">
      <c r="A1007" s="54">
        <f>+SUBTOTAL(3,$B$11:B1007)</f>
        <v>0</v>
      </c>
      <c r="B1007" s="55" t="s">
        <v>42</v>
      </c>
      <c r="C1007" s="54" t="s">
        <v>43</v>
      </c>
      <c r="D1007" s="54" t="s">
        <v>44</v>
      </c>
      <c r="E1007" s="54" t="s">
        <v>45</v>
      </c>
      <c r="F1007" s="56" t="s">
        <v>2720</v>
      </c>
      <c r="G1007" s="48">
        <v>45439.706180556001</v>
      </c>
      <c r="H1007" s="56" t="s">
        <v>2720</v>
      </c>
      <c r="I1007" s="48">
        <v>45439.706180556001</v>
      </c>
      <c r="J1007" s="56" t="s">
        <v>2720</v>
      </c>
      <c r="K1007" s="48">
        <v>45439.706180556001</v>
      </c>
      <c r="L1007" s="100" t="s">
        <v>3124</v>
      </c>
      <c r="M1007" s="55" t="s">
        <v>48</v>
      </c>
      <c r="N1007" s="49" t="s">
        <v>141</v>
      </c>
      <c r="O1007" s="49" t="s">
        <v>210</v>
      </c>
      <c r="P1007" s="49" t="s">
        <v>3439</v>
      </c>
      <c r="Q1007" s="50" t="s">
        <v>534</v>
      </c>
      <c r="R1007" s="57"/>
      <c r="S1007" s="49" t="s">
        <v>201</v>
      </c>
      <c r="T1007" s="49" t="s">
        <v>202</v>
      </c>
      <c r="U1007" s="49" t="s">
        <v>1435</v>
      </c>
      <c r="V1007" s="49" t="s">
        <v>1449</v>
      </c>
      <c r="W1007" s="49"/>
      <c r="X1007" s="54" t="s">
        <v>58</v>
      </c>
      <c r="Y1007" s="49"/>
      <c r="Z1007" s="49"/>
      <c r="AA1007" s="54"/>
      <c r="AB1007" s="54"/>
      <c r="AC1007" s="55" t="s">
        <v>82</v>
      </c>
      <c r="AD1007" s="55" t="s">
        <v>82</v>
      </c>
    </row>
    <row r="1008" spans="1:30" s="58" customFormat="1" ht="57" hidden="1" customHeight="1" x14ac:dyDescent="0.25">
      <c r="A1008" s="54">
        <f>+SUBTOTAL(3,$B$11:B1008)</f>
        <v>0</v>
      </c>
      <c r="B1008" s="55" t="s">
        <v>42</v>
      </c>
      <c r="C1008" s="54" t="s">
        <v>43</v>
      </c>
      <c r="D1008" s="54" t="s">
        <v>44</v>
      </c>
      <c r="E1008" s="54" t="s">
        <v>45</v>
      </c>
      <c r="F1008" s="56" t="s">
        <v>2721</v>
      </c>
      <c r="G1008" s="48">
        <v>45443.688888889003</v>
      </c>
      <c r="H1008" s="56" t="s">
        <v>2721</v>
      </c>
      <c r="I1008" s="48">
        <v>45443.688888889003</v>
      </c>
      <c r="J1008" s="56" t="s">
        <v>2721</v>
      </c>
      <c r="K1008" s="48">
        <v>45443.688888889003</v>
      </c>
      <c r="L1008" s="100" t="s">
        <v>3124</v>
      </c>
      <c r="M1008" s="55" t="s">
        <v>48</v>
      </c>
      <c r="N1008" s="49" t="s">
        <v>141</v>
      </c>
      <c r="O1008" s="49" t="s">
        <v>210</v>
      </c>
      <c r="P1008" s="49" t="s">
        <v>3439</v>
      </c>
      <c r="Q1008" s="50" t="s">
        <v>534</v>
      </c>
      <c r="R1008" s="57"/>
      <c r="S1008" s="49" t="s">
        <v>201</v>
      </c>
      <c r="T1008" s="49" t="s">
        <v>202</v>
      </c>
      <c r="U1008" s="49" t="s">
        <v>490</v>
      </c>
      <c r="V1008" s="49" t="s">
        <v>80</v>
      </c>
      <c r="W1008" s="49" t="s">
        <v>81</v>
      </c>
      <c r="X1008" s="54" t="s">
        <v>58</v>
      </c>
      <c r="Y1008" s="49"/>
      <c r="Z1008" s="49"/>
      <c r="AA1008" s="54"/>
      <c r="AB1008" s="54"/>
      <c r="AC1008" s="55" t="s">
        <v>82</v>
      </c>
      <c r="AD1008" s="55" t="s">
        <v>82</v>
      </c>
    </row>
    <row r="1009" spans="1:30" s="58" customFormat="1" ht="57" hidden="1" customHeight="1" x14ac:dyDescent="0.25">
      <c r="A1009" s="54">
        <f>+SUBTOTAL(3,$B$11:B1009)</f>
        <v>0</v>
      </c>
      <c r="B1009" s="55" t="s">
        <v>42</v>
      </c>
      <c r="C1009" s="54" t="s">
        <v>43</v>
      </c>
      <c r="D1009" s="54" t="s">
        <v>44</v>
      </c>
      <c r="E1009" s="54" t="s">
        <v>45</v>
      </c>
      <c r="F1009" s="56" t="s">
        <v>2722</v>
      </c>
      <c r="G1009" s="48">
        <v>45441.715324074001</v>
      </c>
      <c r="H1009" s="56" t="s">
        <v>2722</v>
      </c>
      <c r="I1009" s="48">
        <v>45441.715324074001</v>
      </c>
      <c r="J1009" s="56" t="s">
        <v>2722</v>
      </c>
      <c r="K1009" s="48">
        <v>45441.715324074001</v>
      </c>
      <c r="L1009" s="100" t="s">
        <v>3124</v>
      </c>
      <c r="M1009" s="55" t="s">
        <v>48</v>
      </c>
      <c r="N1009" s="49" t="s">
        <v>141</v>
      </c>
      <c r="O1009" s="49" t="s">
        <v>210</v>
      </c>
      <c r="P1009" s="49" t="s">
        <v>3439</v>
      </c>
      <c r="Q1009" s="50" t="s">
        <v>534</v>
      </c>
      <c r="R1009" s="57"/>
      <c r="S1009" s="49" t="s">
        <v>201</v>
      </c>
      <c r="T1009" s="49" t="s">
        <v>202</v>
      </c>
      <c r="U1009" s="49" t="s">
        <v>490</v>
      </c>
      <c r="V1009" s="49" t="s">
        <v>2305</v>
      </c>
      <c r="W1009" s="49" t="s">
        <v>81</v>
      </c>
      <c r="X1009" s="54" t="s">
        <v>58</v>
      </c>
      <c r="Y1009" s="49"/>
      <c r="Z1009" s="49"/>
      <c r="AA1009" s="54"/>
      <c r="AB1009" s="54"/>
      <c r="AC1009" s="55" t="s">
        <v>82</v>
      </c>
      <c r="AD1009" s="55" t="s">
        <v>82</v>
      </c>
    </row>
    <row r="1010" spans="1:30" s="58" customFormat="1" ht="57" hidden="1" customHeight="1" x14ac:dyDescent="0.25">
      <c r="A1010" s="54">
        <f>+SUBTOTAL(3,$B$11:B1010)</f>
        <v>0</v>
      </c>
      <c r="B1010" s="55" t="s">
        <v>42</v>
      </c>
      <c r="C1010" s="54" t="s">
        <v>43</v>
      </c>
      <c r="D1010" s="54" t="s">
        <v>44</v>
      </c>
      <c r="E1010" s="54" t="s">
        <v>45</v>
      </c>
      <c r="F1010" s="56" t="s">
        <v>2723</v>
      </c>
      <c r="G1010" s="48">
        <v>45413.643287036997</v>
      </c>
      <c r="H1010" s="56" t="s">
        <v>2723</v>
      </c>
      <c r="I1010" s="48">
        <v>45413.643287036997</v>
      </c>
      <c r="J1010" s="56" t="s">
        <v>2723</v>
      </c>
      <c r="K1010" s="48">
        <v>45413.643287036997</v>
      </c>
      <c r="L1010" s="100" t="s">
        <v>3176</v>
      </c>
      <c r="M1010" s="55" t="s">
        <v>48</v>
      </c>
      <c r="N1010" s="49" t="s">
        <v>141</v>
      </c>
      <c r="O1010" s="49" t="s">
        <v>210</v>
      </c>
      <c r="P1010" s="49" t="s">
        <v>3470</v>
      </c>
      <c r="Q1010" s="50" t="s">
        <v>3534</v>
      </c>
      <c r="R1010" s="57"/>
      <c r="S1010" s="49" t="s">
        <v>68</v>
      </c>
      <c r="T1010" s="49" t="s">
        <v>69</v>
      </c>
      <c r="U1010" s="49" t="s">
        <v>461</v>
      </c>
      <c r="V1010" s="49" t="s">
        <v>2305</v>
      </c>
      <c r="W1010" s="49"/>
      <c r="X1010" s="54" t="s">
        <v>58</v>
      </c>
      <c r="Y1010" s="49"/>
      <c r="Z1010" s="49"/>
      <c r="AA1010" s="54"/>
      <c r="AB1010" s="54"/>
      <c r="AC1010" s="55" t="s">
        <v>117</v>
      </c>
      <c r="AD1010" s="55" t="s">
        <v>117</v>
      </c>
    </row>
    <row r="1011" spans="1:30" s="58" customFormat="1" ht="57" hidden="1" customHeight="1" x14ac:dyDescent="0.25">
      <c r="A1011" s="54">
        <f>+SUBTOTAL(3,$B$11:B1011)</f>
        <v>0</v>
      </c>
      <c r="B1011" s="55" t="s">
        <v>42</v>
      </c>
      <c r="C1011" s="54" t="s">
        <v>43</v>
      </c>
      <c r="D1011" s="54" t="s">
        <v>44</v>
      </c>
      <c r="E1011" s="54" t="s">
        <v>45</v>
      </c>
      <c r="F1011" s="56" t="s">
        <v>2724</v>
      </c>
      <c r="G1011" s="48">
        <v>45407.698460647996</v>
      </c>
      <c r="H1011" s="56" t="s">
        <v>2724</v>
      </c>
      <c r="I1011" s="48">
        <v>45407.698460647996</v>
      </c>
      <c r="J1011" s="56" t="s">
        <v>2724</v>
      </c>
      <c r="K1011" s="48">
        <v>45407.698460647996</v>
      </c>
      <c r="L1011" s="100" t="s">
        <v>3177</v>
      </c>
      <c r="M1011" s="55" t="s">
        <v>48</v>
      </c>
      <c r="N1011" s="49" t="s">
        <v>49</v>
      </c>
      <c r="O1011" s="49" t="s">
        <v>682</v>
      </c>
      <c r="P1011" s="49" t="s">
        <v>3471</v>
      </c>
      <c r="Q1011" s="50" t="s">
        <v>3534</v>
      </c>
      <c r="R1011" s="57"/>
      <c r="S1011" s="49" t="s">
        <v>68</v>
      </c>
      <c r="T1011" s="49" t="s">
        <v>69</v>
      </c>
      <c r="U1011" s="49" t="s">
        <v>461</v>
      </c>
      <c r="V1011" s="49" t="s">
        <v>80</v>
      </c>
      <c r="W1011" s="49"/>
      <c r="X1011" s="54" t="s">
        <v>58</v>
      </c>
      <c r="Y1011" s="49"/>
      <c r="Z1011" s="49"/>
      <c r="AA1011" s="54"/>
      <c r="AB1011" s="54"/>
      <c r="AC1011" s="55" t="s">
        <v>117</v>
      </c>
      <c r="AD1011" s="55" t="s">
        <v>117</v>
      </c>
    </row>
    <row r="1012" spans="1:30" s="58" customFormat="1" ht="57" hidden="1" customHeight="1" x14ac:dyDescent="0.25">
      <c r="A1012" s="54">
        <f>+SUBTOTAL(3,$B$11:B1012)</f>
        <v>0</v>
      </c>
      <c r="B1012" s="55" t="s">
        <v>42</v>
      </c>
      <c r="C1012" s="54" t="s">
        <v>43</v>
      </c>
      <c r="D1012" s="54" t="s">
        <v>44</v>
      </c>
      <c r="E1012" s="54" t="s">
        <v>45</v>
      </c>
      <c r="F1012" s="56" t="s">
        <v>2725</v>
      </c>
      <c r="G1012" s="48">
        <v>45409.436956019003</v>
      </c>
      <c r="H1012" s="56" t="s">
        <v>2725</v>
      </c>
      <c r="I1012" s="48">
        <v>45409.436956019003</v>
      </c>
      <c r="J1012" s="56" t="s">
        <v>2725</v>
      </c>
      <c r="K1012" s="48">
        <v>45409.436956019003</v>
      </c>
      <c r="L1012" s="100" t="s">
        <v>3177</v>
      </c>
      <c r="M1012" s="55" t="s">
        <v>48</v>
      </c>
      <c r="N1012" s="49" t="s">
        <v>49</v>
      </c>
      <c r="O1012" s="49" t="s">
        <v>682</v>
      </c>
      <c r="P1012" s="49" t="s">
        <v>3471</v>
      </c>
      <c r="Q1012" s="50" t="s">
        <v>3534</v>
      </c>
      <c r="R1012" s="57"/>
      <c r="S1012" s="49" t="s">
        <v>53</v>
      </c>
      <c r="T1012" s="49" t="s">
        <v>54</v>
      </c>
      <c r="U1012" s="49" t="s">
        <v>492</v>
      </c>
      <c r="V1012" s="49" t="s">
        <v>80</v>
      </c>
      <c r="W1012" s="49"/>
      <c r="X1012" s="54" t="s">
        <v>58</v>
      </c>
      <c r="Y1012" s="49"/>
      <c r="Z1012" s="49"/>
      <c r="AA1012" s="54"/>
      <c r="AB1012" s="54"/>
      <c r="AC1012" s="55" t="s">
        <v>117</v>
      </c>
      <c r="AD1012" s="55" t="s">
        <v>117</v>
      </c>
    </row>
    <row r="1013" spans="1:30" s="58" customFormat="1" ht="57" hidden="1" customHeight="1" x14ac:dyDescent="0.25">
      <c r="A1013" s="54">
        <f>+SUBTOTAL(3,$B$11:B1013)</f>
        <v>0</v>
      </c>
      <c r="B1013" s="55" t="s">
        <v>42</v>
      </c>
      <c r="C1013" s="54" t="s">
        <v>43</v>
      </c>
      <c r="D1013" s="54" t="s">
        <v>44</v>
      </c>
      <c r="E1013" s="54" t="s">
        <v>45</v>
      </c>
      <c r="F1013" s="56" t="s">
        <v>2726</v>
      </c>
      <c r="G1013" s="48">
        <v>45416.594212962998</v>
      </c>
      <c r="H1013" s="56" t="s">
        <v>2726</v>
      </c>
      <c r="I1013" s="48">
        <v>45416.594212962998</v>
      </c>
      <c r="J1013" s="56" t="s">
        <v>2726</v>
      </c>
      <c r="K1013" s="48">
        <v>45416.594212962998</v>
      </c>
      <c r="L1013" s="100" t="s">
        <v>3178</v>
      </c>
      <c r="M1013" s="55" t="s">
        <v>48</v>
      </c>
      <c r="N1013" s="49" t="s">
        <v>379</v>
      </c>
      <c r="O1013" s="49" t="s">
        <v>404</v>
      </c>
      <c r="P1013" s="49" t="s">
        <v>3472</v>
      </c>
      <c r="Q1013" s="50" t="s">
        <v>2140</v>
      </c>
      <c r="R1013" s="57"/>
      <c r="S1013" s="49" t="s">
        <v>68</v>
      </c>
      <c r="T1013" s="49" t="s">
        <v>96</v>
      </c>
      <c r="U1013" s="49" t="s">
        <v>97</v>
      </c>
      <c r="V1013" s="49" t="s">
        <v>2305</v>
      </c>
      <c r="W1013" s="49"/>
      <c r="X1013" s="54" t="s">
        <v>58</v>
      </c>
      <c r="Y1013" s="49"/>
      <c r="Z1013" s="49"/>
      <c r="AA1013" s="54"/>
      <c r="AB1013" s="54"/>
      <c r="AC1013" s="55" t="s">
        <v>117</v>
      </c>
      <c r="AD1013" s="55" t="s">
        <v>117</v>
      </c>
    </row>
    <row r="1014" spans="1:30" s="58" customFormat="1" ht="57" hidden="1" customHeight="1" x14ac:dyDescent="0.25">
      <c r="A1014" s="54">
        <f>+SUBTOTAL(3,$B$11:B1014)</f>
        <v>0</v>
      </c>
      <c r="B1014" s="55" t="s">
        <v>42</v>
      </c>
      <c r="C1014" s="54" t="s">
        <v>43</v>
      </c>
      <c r="D1014" s="54" t="s">
        <v>44</v>
      </c>
      <c r="E1014" s="54" t="s">
        <v>45</v>
      </c>
      <c r="F1014" s="56" t="s">
        <v>2727</v>
      </c>
      <c r="G1014" s="48">
        <v>45416.636331018999</v>
      </c>
      <c r="H1014" s="56" t="s">
        <v>2727</v>
      </c>
      <c r="I1014" s="48">
        <v>45416.636331018999</v>
      </c>
      <c r="J1014" s="56" t="s">
        <v>2727</v>
      </c>
      <c r="K1014" s="48">
        <v>45416.636331018999</v>
      </c>
      <c r="L1014" s="100" t="s">
        <v>3179</v>
      </c>
      <c r="M1014" s="55" t="s">
        <v>48</v>
      </c>
      <c r="N1014" s="49" t="s">
        <v>379</v>
      </c>
      <c r="O1014" s="49" t="s">
        <v>404</v>
      </c>
      <c r="P1014" s="49" t="s">
        <v>223</v>
      </c>
      <c r="Q1014" s="50" t="s">
        <v>2140</v>
      </c>
      <c r="R1014" s="57"/>
      <c r="S1014" s="49" t="s">
        <v>68</v>
      </c>
      <c r="T1014" s="49" t="s">
        <v>96</v>
      </c>
      <c r="U1014" s="49" t="s">
        <v>97</v>
      </c>
      <c r="V1014" s="49" t="s">
        <v>2305</v>
      </c>
      <c r="W1014" s="49"/>
      <c r="X1014" s="54" t="s">
        <v>58</v>
      </c>
      <c r="Y1014" s="49"/>
      <c r="Z1014" s="49"/>
      <c r="AA1014" s="54"/>
      <c r="AB1014" s="54"/>
      <c r="AC1014" s="55" t="s">
        <v>82</v>
      </c>
      <c r="AD1014" s="55" t="s">
        <v>82</v>
      </c>
    </row>
    <row r="1015" spans="1:30" s="58" customFormat="1" ht="57" hidden="1" customHeight="1" x14ac:dyDescent="0.25">
      <c r="A1015" s="54">
        <f>+SUBTOTAL(3,$B$11:B1015)</f>
        <v>0</v>
      </c>
      <c r="B1015" s="55" t="s">
        <v>42</v>
      </c>
      <c r="C1015" s="54" t="s">
        <v>43</v>
      </c>
      <c r="D1015" s="54" t="s">
        <v>44</v>
      </c>
      <c r="E1015" s="54" t="s">
        <v>45</v>
      </c>
      <c r="F1015" s="56" t="s">
        <v>2728</v>
      </c>
      <c r="G1015" s="48">
        <v>45416.588217593002</v>
      </c>
      <c r="H1015" s="56" t="s">
        <v>2728</v>
      </c>
      <c r="I1015" s="48">
        <v>45416.588217593002</v>
      </c>
      <c r="J1015" s="56" t="s">
        <v>2728</v>
      </c>
      <c r="K1015" s="48">
        <v>45416.588217593002</v>
      </c>
      <c r="L1015" s="100" t="s">
        <v>3180</v>
      </c>
      <c r="M1015" s="55" t="s">
        <v>48</v>
      </c>
      <c r="N1015" s="49" t="s">
        <v>379</v>
      </c>
      <c r="O1015" s="49" t="s">
        <v>404</v>
      </c>
      <c r="P1015" s="49" t="s">
        <v>3472</v>
      </c>
      <c r="Q1015" s="50" t="s">
        <v>2140</v>
      </c>
      <c r="R1015" s="57"/>
      <c r="S1015" s="49" t="s">
        <v>68</v>
      </c>
      <c r="T1015" s="49" t="s">
        <v>96</v>
      </c>
      <c r="U1015" s="49" t="s">
        <v>97</v>
      </c>
      <c r="V1015" s="49" t="s">
        <v>2305</v>
      </c>
      <c r="W1015" s="49"/>
      <c r="X1015" s="54" t="s">
        <v>58</v>
      </c>
      <c r="Y1015" s="49"/>
      <c r="Z1015" s="49"/>
      <c r="AA1015" s="54"/>
      <c r="AB1015" s="54"/>
      <c r="AC1015" s="55" t="s">
        <v>117</v>
      </c>
      <c r="AD1015" s="55" t="s">
        <v>117</v>
      </c>
    </row>
    <row r="1016" spans="1:30" s="58" customFormat="1" ht="57" hidden="1" customHeight="1" x14ac:dyDescent="0.25">
      <c r="A1016" s="54">
        <f>+SUBTOTAL(3,$B$11:B1016)</f>
        <v>0</v>
      </c>
      <c r="B1016" s="55" t="s">
        <v>42</v>
      </c>
      <c r="C1016" s="54" t="s">
        <v>43</v>
      </c>
      <c r="D1016" s="54" t="s">
        <v>44</v>
      </c>
      <c r="E1016" s="54" t="s">
        <v>45</v>
      </c>
      <c r="F1016" s="56" t="s">
        <v>2729</v>
      </c>
      <c r="G1016" s="48">
        <v>45425.651192129997</v>
      </c>
      <c r="H1016" s="56" t="s">
        <v>2729</v>
      </c>
      <c r="I1016" s="48">
        <v>45425.651192129997</v>
      </c>
      <c r="J1016" s="56" t="s">
        <v>2729</v>
      </c>
      <c r="K1016" s="48">
        <v>45425.651192129997</v>
      </c>
      <c r="L1016" s="100" t="s">
        <v>3181</v>
      </c>
      <c r="M1016" s="55" t="s">
        <v>48</v>
      </c>
      <c r="N1016" s="49" t="s">
        <v>303</v>
      </c>
      <c r="O1016" s="49" t="s">
        <v>304</v>
      </c>
      <c r="P1016" s="49" t="s">
        <v>3473</v>
      </c>
      <c r="Q1016" s="50" t="s">
        <v>635</v>
      </c>
      <c r="R1016" s="57"/>
      <c r="S1016" s="49" t="s">
        <v>68</v>
      </c>
      <c r="T1016" s="49" t="s">
        <v>69</v>
      </c>
      <c r="U1016" s="49" t="s">
        <v>70</v>
      </c>
      <c r="V1016" s="49" t="s">
        <v>98</v>
      </c>
      <c r="W1016" s="49"/>
      <c r="X1016" s="54" t="s">
        <v>58</v>
      </c>
      <c r="Y1016" s="49"/>
      <c r="Z1016" s="49"/>
      <c r="AA1016" s="54"/>
      <c r="AB1016" s="54"/>
      <c r="AC1016" s="55" t="s">
        <v>82</v>
      </c>
      <c r="AD1016" s="55" t="s">
        <v>82</v>
      </c>
    </row>
    <row r="1017" spans="1:30" s="58" customFormat="1" ht="57" hidden="1" customHeight="1" x14ac:dyDescent="0.25">
      <c r="A1017" s="54">
        <f>+SUBTOTAL(3,$B$11:B1017)</f>
        <v>0</v>
      </c>
      <c r="B1017" s="55" t="s">
        <v>42</v>
      </c>
      <c r="C1017" s="54" t="s">
        <v>43</v>
      </c>
      <c r="D1017" s="54" t="s">
        <v>44</v>
      </c>
      <c r="E1017" s="54" t="s">
        <v>45</v>
      </c>
      <c r="F1017" s="56" t="s">
        <v>2730</v>
      </c>
      <c r="G1017" s="48">
        <v>45387.497997685001</v>
      </c>
      <c r="H1017" s="56" t="s">
        <v>2730</v>
      </c>
      <c r="I1017" s="48">
        <v>45387.497997685001</v>
      </c>
      <c r="J1017" s="56" t="s">
        <v>2730</v>
      </c>
      <c r="K1017" s="48">
        <v>45387.497997685001</v>
      </c>
      <c r="L1017" s="100" t="s">
        <v>2303</v>
      </c>
      <c r="M1017" s="55" t="s">
        <v>48</v>
      </c>
      <c r="N1017" s="49" t="s">
        <v>303</v>
      </c>
      <c r="O1017" s="49" t="s">
        <v>774</v>
      </c>
      <c r="P1017" s="49" t="s">
        <v>1343</v>
      </c>
      <c r="Q1017" s="50" t="s">
        <v>635</v>
      </c>
      <c r="R1017" s="57"/>
      <c r="S1017" s="49" t="s">
        <v>68</v>
      </c>
      <c r="T1017" s="49" t="s">
        <v>96</v>
      </c>
      <c r="U1017" s="49" t="s">
        <v>2150</v>
      </c>
      <c r="V1017" s="49" t="s">
        <v>80</v>
      </c>
      <c r="W1017" s="49"/>
      <c r="X1017" s="54" t="s">
        <v>58</v>
      </c>
      <c r="Y1017" s="49"/>
      <c r="Z1017" s="49"/>
      <c r="AA1017" s="54"/>
      <c r="AB1017" s="54"/>
      <c r="AC1017" s="55" t="s">
        <v>82</v>
      </c>
      <c r="AD1017" s="55" t="s">
        <v>82</v>
      </c>
    </row>
    <row r="1018" spans="1:30" s="58" customFormat="1" ht="57" hidden="1" customHeight="1" x14ac:dyDescent="0.25">
      <c r="A1018" s="54">
        <f>+SUBTOTAL(3,$B$11:B1018)</f>
        <v>0</v>
      </c>
      <c r="B1018" s="55" t="s">
        <v>42</v>
      </c>
      <c r="C1018" s="54" t="s">
        <v>43</v>
      </c>
      <c r="D1018" s="54" t="s">
        <v>44</v>
      </c>
      <c r="E1018" s="54" t="s">
        <v>45</v>
      </c>
      <c r="F1018" s="56" t="s">
        <v>2731</v>
      </c>
      <c r="G1018" s="48">
        <v>45429.956145832999</v>
      </c>
      <c r="H1018" s="56" t="s">
        <v>2731</v>
      </c>
      <c r="I1018" s="48">
        <v>45429.956145832999</v>
      </c>
      <c r="J1018" s="56" t="s">
        <v>2731</v>
      </c>
      <c r="K1018" s="48">
        <v>45429.956145832999</v>
      </c>
      <c r="L1018" s="100" t="s">
        <v>3182</v>
      </c>
      <c r="M1018" s="55" t="s">
        <v>48</v>
      </c>
      <c r="N1018" s="49" t="s">
        <v>303</v>
      </c>
      <c r="O1018" s="49" t="s">
        <v>774</v>
      </c>
      <c r="P1018" s="49" t="s">
        <v>355</v>
      </c>
      <c r="Q1018" s="50" t="s">
        <v>635</v>
      </c>
      <c r="R1018" s="57"/>
      <c r="S1018" s="49" t="s">
        <v>68</v>
      </c>
      <c r="T1018" s="49" t="s">
        <v>96</v>
      </c>
      <c r="U1018" s="49" t="s">
        <v>97</v>
      </c>
      <c r="V1018" s="49" t="s">
        <v>2305</v>
      </c>
      <c r="W1018" s="49"/>
      <c r="X1018" s="54" t="s">
        <v>58</v>
      </c>
      <c r="Y1018" s="49"/>
      <c r="Z1018" s="49"/>
      <c r="AA1018" s="54"/>
      <c r="AB1018" s="54"/>
      <c r="AC1018" s="55" t="s">
        <v>82</v>
      </c>
      <c r="AD1018" s="55" t="s">
        <v>82</v>
      </c>
    </row>
    <row r="1019" spans="1:30" s="58" customFormat="1" ht="57" hidden="1" customHeight="1" x14ac:dyDescent="0.25">
      <c r="A1019" s="54">
        <f>+SUBTOTAL(3,$B$11:B1019)</f>
        <v>0</v>
      </c>
      <c r="B1019" s="55" t="s">
        <v>108</v>
      </c>
      <c r="C1019" s="54" t="s">
        <v>43</v>
      </c>
      <c r="D1019" s="54" t="s">
        <v>44</v>
      </c>
      <c r="E1019" s="54" t="s">
        <v>45</v>
      </c>
      <c r="F1019" s="56" t="s">
        <v>2732</v>
      </c>
      <c r="G1019" s="48">
        <v>45434.612083332999</v>
      </c>
      <c r="H1019" s="56" t="s">
        <v>2732</v>
      </c>
      <c r="I1019" s="48">
        <v>45434.612083332999</v>
      </c>
      <c r="J1019" s="56" t="s">
        <v>2732</v>
      </c>
      <c r="K1019" s="48">
        <v>45434.612083332999</v>
      </c>
      <c r="L1019" s="100" t="s">
        <v>3181</v>
      </c>
      <c r="M1019" s="55" t="s">
        <v>48</v>
      </c>
      <c r="N1019" s="49" t="s">
        <v>303</v>
      </c>
      <c r="O1019" s="49" t="s">
        <v>304</v>
      </c>
      <c r="P1019" s="49" t="s">
        <v>3473</v>
      </c>
      <c r="Q1019" s="50" t="s">
        <v>635</v>
      </c>
      <c r="R1019" s="57"/>
      <c r="S1019" s="49" t="s">
        <v>68</v>
      </c>
      <c r="T1019" s="49" t="s">
        <v>69</v>
      </c>
      <c r="U1019" s="49" t="s">
        <v>70</v>
      </c>
      <c r="V1019" s="49" t="s">
        <v>115</v>
      </c>
      <c r="W1019" s="49"/>
      <c r="X1019" s="54" t="s">
        <v>58</v>
      </c>
      <c r="Y1019" s="49"/>
      <c r="Z1019" s="49"/>
      <c r="AA1019" s="54"/>
      <c r="AB1019" s="54"/>
      <c r="AC1019" s="55" t="s">
        <v>82</v>
      </c>
      <c r="AD1019" s="55" t="s">
        <v>82</v>
      </c>
    </row>
    <row r="1020" spans="1:30" s="58" customFormat="1" ht="57" hidden="1" customHeight="1" x14ac:dyDescent="0.25">
      <c r="A1020" s="54">
        <f>+SUBTOTAL(3,$B$11:B1020)</f>
        <v>0</v>
      </c>
      <c r="B1020" s="55" t="s">
        <v>42</v>
      </c>
      <c r="C1020" s="54" t="s">
        <v>43</v>
      </c>
      <c r="D1020" s="54" t="s">
        <v>44</v>
      </c>
      <c r="E1020" s="54" t="s">
        <v>45</v>
      </c>
      <c r="F1020" s="56" t="s">
        <v>2733</v>
      </c>
      <c r="G1020" s="48">
        <v>45390.523495369998</v>
      </c>
      <c r="H1020" s="56" t="s">
        <v>2733</v>
      </c>
      <c r="I1020" s="48">
        <v>45390.523495369998</v>
      </c>
      <c r="J1020" s="56" t="s">
        <v>2733</v>
      </c>
      <c r="K1020" s="48">
        <v>45390.523495369998</v>
      </c>
      <c r="L1020" s="100" t="s">
        <v>2303</v>
      </c>
      <c r="M1020" s="55" t="s">
        <v>111</v>
      </c>
      <c r="N1020" s="49" t="s">
        <v>303</v>
      </c>
      <c r="O1020" s="49" t="s">
        <v>774</v>
      </c>
      <c r="P1020" s="49" t="s">
        <v>1343</v>
      </c>
      <c r="Q1020" s="50" t="s">
        <v>635</v>
      </c>
      <c r="R1020" s="57"/>
      <c r="S1020" s="49" t="s">
        <v>68</v>
      </c>
      <c r="T1020" s="49" t="s">
        <v>96</v>
      </c>
      <c r="U1020" s="49" t="s">
        <v>97</v>
      </c>
      <c r="V1020" s="49" t="s">
        <v>98</v>
      </c>
      <c r="W1020" s="49"/>
      <c r="X1020" s="54" t="s">
        <v>58</v>
      </c>
      <c r="Y1020" s="49"/>
      <c r="Z1020" s="49"/>
      <c r="AA1020" s="54"/>
      <c r="AB1020" s="54"/>
      <c r="AC1020" s="55" t="s">
        <v>82</v>
      </c>
      <c r="AD1020" s="55" t="s">
        <v>82</v>
      </c>
    </row>
    <row r="1021" spans="1:30" s="58" customFormat="1" ht="57" hidden="1" customHeight="1" x14ac:dyDescent="0.25">
      <c r="A1021" s="54">
        <f>+SUBTOTAL(3,$B$11:B1021)</f>
        <v>0</v>
      </c>
      <c r="B1021" s="55" t="s">
        <v>42</v>
      </c>
      <c r="C1021" s="54" t="s">
        <v>43</v>
      </c>
      <c r="D1021" s="54" t="s">
        <v>44</v>
      </c>
      <c r="E1021" s="54" t="s">
        <v>45</v>
      </c>
      <c r="F1021" s="56" t="s">
        <v>2734</v>
      </c>
      <c r="G1021" s="48">
        <v>45383.466874999998</v>
      </c>
      <c r="H1021" s="56" t="s">
        <v>2734</v>
      </c>
      <c r="I1021" s="48">
        <v>45383.466874999998</v>
      </c>
      <c r="J1021" s="56" t="s">
        <v>2734</v>
      </c>
      <c r="K1021" s="48">
        <v>45383.466874999998</v>
      </c>
      <c r="L1021" s="100" t="s">
        <v>3183</v>
      </c>
      <c r="M1021" s="55" t="s">
        <v>48</v>
      </c>
      <c r="N1021" s="49" t="s">
        <v>303</v>
      </c>
      <c r="O1021" s="49" t="s">
        <v>774</v>
      </c>
      <c r="P1021" s="49" t="s">
        <v>3474</v>
      </c>
      <c r="Q1021" s="50" t="s">
        <v>635</v>
      </c>
      <c r="R1021" s="57"/>
      <c r="S1021" s="49" t="s">
        <v>68</v>
      </c>
      <c r="T1021" s="49" t="s">
        <v>296</v>
      </c>
      <c r="U1021" s="49" t="s">
        <v>297</v>
      </c>
      <c r="V1021" s="49" t="s">
        <v>80</v>
      </c>
      <c r="W1021" s="49" t="s">
        <v>81</v>
      </c>
      <c r="X1021" s="54" t="s">
        <v>58</v>
      </c>
      <c r="Y1021" s="49"/>
      <c r="Z1021" s="49"/>
      <c r="AA1021" s="54"/>
      <c r="AB1021" s="54"/>
      <c r="AC1021" s="55" t="s">
        <v>82</v>
      </c>
      <c r="AD1021" s="55" t="s">
        <v>82</v>
      </c>
    </row>
    <row r="1022" spans="1:30" s="58" customFormat="1" ht="57" hidden="1" customHeight="1" x14ac:dyDescent="0.25">
      <c r="A1022" s="54">
        <f>+SUBTOTAL(3,$B$11:B1022)</f>
        <v>0</v>
      </c>
      <c r="B1022" s="55" t="s">
        <v>42</v>
      </c>
      <c r="C1022" s="54" t="s">
        <v>43</v>
      </c>
      <c r="D1022" s="54" t="s">
        <v>44</v>
      </c>
      <c r="E1022" s="54" t="s">
        <v>45</v>
      </c>
      <c r="F1022" s="56" t="s">
        <v>2735</v>
      </c>
      <c r="G1022" s="48">
        <v>45414.729259259002</v>
      </c>
      <c r="H1022" s="56" t="s">
        <v>2735</v>
      </c>
      <c r="I1022" s="48">
        <v>45414.729259259002</v>
      </c>
      <c r="J1022" s="56" t="s">
        <v>2735</v>
      </c>
      <c r="K1022" s="48">
        <v>45414.729259259002</v>
      </c>
      <c r="L1022" s="100" t="s">
        <v>3184</v>
      </c>
      <c r="M1022" s="55" t="s">
        <v>48</v>
      </c>
      <c r="N1022" s="49" t="s">
        <v>303</v>
      </c>
      <c r="O1022" s="49" t="s">
        <v>770</v>
      </c>
      <c r="P1022" s="49" t="s">
        <v>104</v>
      </c>
      <c r="Q1022" s="50" t="s">
        <v>635</v>
      </c>
      <c r="R1022" s="57"/>
      <c r="S1022" s="49" t="s">
        <v>68</v>
      </c>
      <c r="T1022" s="49" t="s">
        <v>125</v>
      </c>
      <c r="U1022" s="49" t="s">
        <v>349</v>
      </c>
      <c r="V1022" s="49" t="s">
        <v>1449</v>
      </c>
      <c r="W1022" s="49" t="s">
        <v>81</v>
      </c>
      <c r="X1022" s="54" t="s">
        <v>58</v>
      </c>
      <c r="Y1022" s="49"/>
      <c r="Z1022" s="49"/>
      <c r="AA1022" s="54"/>
      <c r="AB1022" s="54"/>
      <c r="AC1022" s="55" t="s">
        <v>82</v>
      </c>
      <c r="AD1022" s="55" t="s">
        <v>82</v>
      </c>
    </row>
    <row r="1023" spans="1:30" s="58" customFormat="1" ht="57" hidden="1" customHeight="1" x14ac:dyDescent="0.25">
      <c r="A1023" s="54">
        <f>+SUBTOTAL(3,$B$11:B1023)</f>
        <v>0</v>
      </c>
      <c r="B1023" s="55" t="s">
        <v>42</v>
      </c>
      <c r="C1023" s="54" t="s">
        <v>43</v>
      </c>
      <c r="D1023" s="54" t="s">
        <v>44</v>
      </c>
      <c r="E1023" s="54" t="s">
        <v>45</v>
      </c>
      <c r="F1023" s="56" t="s">
        <v>2736</v>
      </c>
      <c r="G1023" s="48">
        <v>45404.519652777999</v>
      </c>
      <c r="H1023" s="56" t="s">
        <v>2736</v>
      </c>
      <c r="I1023" s="48">
        <v>45404.519652777999</v>
      </c>
      <c r="J1023" s="56" t="s">
        <v>2736</v>
      </c>
      <c r="K1023" s="48">
        <v>45404.519652777999</v>
      </c>
      <c r="L1023" s="100" t="s">
        <v>1284</v>
      </c>
      <c r="M1023" s="55" t="s">
        <v>48</v>
      </c>
      <c r="N1023" s="49" t="s">
        <v>303</v>
      </c>
      <c r="O1023" s="49" t="s">
        <v>770</v>
      </c>
      <c r="P1023" s="49" t="s">
        <v>1414</v>
      </c>
      <c r="Q1023" s="50" t="s">
        <v>635</v>
      </c>
      <c r="R1023" s="57"/>
      <c r="S1023" s="49" t="s">
        <v>68</v>
      </c>
      <c r="T1023" s="49" t="s">
        <v>156</v>
      </c>
      <c r="U1023" s="49" t="s">
        <v>157</v>
      </c>
      <c r="V1023" s="49" t="s">
        <v>229</v>
      </c>
      <c r="W1023" s="49"/>
      <c r="X1023" s="54" t="s">
        <v>58</v>
      </c>
      <c r="Y1023" s="49"/>
      <c r="Z1023" s="49"/>
      <c r="AA1023" s="54"/>
      <c r="AB1023" s="54"/>
      <c r="AC1023" s="55" t="s">
        <v>82</v>
      </c>
      <c r="AD1023" s="55" t="s">
        <v>82</v>
      </c>
    </row>
    <row r="1024" spans="1:30" s="58" customFormat="1" ht="57" hidden="1" customHeight="1" x14ac:dyDescent="0.25">
      <c r="A1024" s="54">
        <f>+SUBTOTAL(3,$B$11:B1024)</f>
        <v>0</v>
      </c>
      <c r="B1024" s="55" t="s">
        <v>42</v>
      </c>
      <c r="C1024" s="54" t="s">
        <v>43</v>
      </c>
      <c r="D1024" s="54" t="s">
        <v>44</v>
      </c>
      <c r="E1024" s="54" t="s">
        <v>45</v>
      </c>
      <c r="F1024" s="56" t="s">
        <v>2737</v>
      </c>
      <c r="G1024" s="48">
        <v>45384.559282406997</v>
      </c>
      <c r="H1024" s="56" t="s">
        <v>2737</v>
      </c>
      <c r="I1024" s="48">
        <v>45384.559282406997</v>
      </c>
      <c r="J1024" s="56" t="s">
        <v>2737</v>
      </c>
      <c r="K1024" s="48">
        <v>45384.559282406997</v>
      </c>
      <c r="L1024" s="100" t="s">
        <v>2303</v>
      </c>
      <c r="M1024" s="55" t="s">
        <v>111</v>
      </c>
      <c r="N1024" s="49" t="s">
        <v>303</v>
      </c>
      <c r="O1024" s="49" t="s">
        <v>774</v>
      </c>
      <c r="P1024" s="49" t="s">
        <v>1343</v>
      </c>
      <c r="Q1024" s="50" t="s">
        <v>635</v>
      </c>
      <c r="R1024" s="57"/>
      <c r="S1024" s="49" t="s">
        <v>68</v>
      </c>
      <c r="T1024" s="49" t="s">
        <v>96</v>
      </c>
      <c r="U1024" s="49" t="s">
        <v>97</v>
      </c>
      <c r="V1024" s="49" t="s">
        <v>229</v>
      </c>
      <c r="W1024" s="49"/>
      <c r="X1024" s="54" t="s">
        <v>58</v>
      </c>
      <c r="Y1024" s="49"/>
      <c r="Z1024" s="49"/>
      <c r="AA1024" s="54"/>
      <c r="AB1024" s="54"/>
      <c r="AC1024" s="55" t="s">
        <v>82</v>
      </c>
      <c r="AD1024" s="55" t="s">
        <v>82</v>
      </c>
    </row>
    <row r="1025" spans="1:30" s="58" customFormat="1" ht="57" hidden="1" customHeight="1" x14ac:dyDescent="0.25">
      <c r="A1025" s="54">
        <f>+SUBTOTAL(3,$B$11:B1025)</f>
        <v>0</v>
      </c>
      <c r="B1025" s="55" t="s">
        <v>108</v>
      </c>
      <c r="C1025" s="54" t="s">
        <v>43</v>
      </c>
      <c r="D1025" s="54" t="s">
        <v>44</v>
      </c>
      <c r="E1025" s="54" t="s">
        <v>45</v>
      </c>
      <c r="F1025" s="56" t="s">
        <v>2738</v>
      </c>
      <c r="G1025" s="48">
        <v>45399.631446758998</v>
      </c>
      <c r="H1025" s="56" t="s">
        <v>2738</v>
      </c>
      <c r="I1025" s="48">
        <v>45399.631446758998</v>
      </c>
      <c r="J1025" s="56" t="s">
        <v>2738</v>
      </c>
      <c r="K1025" s="48">
        <v>45399.631446758998</v>
      </c>
      <c r="L1025" s="100" t="s">
        <v>3185</v>
      </c>
      <c r="M1025" s="55" t="s">
        <v>48</v>
      </c>
      <c r="N1025" s="49" t="s">
        <v>303</v>
      </c>
      <c r="O1025" s="49" t="s">
        <v>3475</v>
      </c>
      <c r="P1025" s="49" t="s">
        <v>3476</v>
      </c>
      <c r="Q1025" s="50" t="s">
        <v>635</v>
      </c>
      <c r="R1025" s="57"/>
      <c r="S1025" s="49" t="s">
        <v>68</v>
      </c>
      <c r="T1025" s="49" t="s">
        <v>69</v>
      </c>
      <c r="U1025" s="49" t="s">
        <v>89</v>
      </c>
      <c r="V1025" s="49" t="s">
        <v>80</v>
      </c>
      <c r="W1025" s="49"/>
      <c r="X1025" s="54" t="s">
        <v>58</v>
      </c>
      <c r="Y1025" s="49"/>
      <c r="Z1025" s="49"/>
      <c r="AA1025" s="54"/>
      <c r="AB1025" s="54"/>
      <c r="AC1025" s="55" t="s">
        <v>117</v>
      </c>
      <c r="AD1025" s="55" t="s">
        <v>117</v>
      </c>
    </row>
    <row r="1026" spans="1:30" s="58" customFormat="1" ht="57" hidden="1" customHeight="1" x14ac:dyDescent="0.25">
      <c r="A1026" s="54">
        <f>+SUBTOTAL(3,$B$11:B1026)</f>
        <v>0</v>
      </c>
      <c r="B1026" s="55" t="s">
        <v>42</v>
      </c>
      <c r="C1026" s="54" t="s">
        <v>43</v>
      </c>
      <c r="D1026" s="54" t="s">
        <v>44</v>
      </c>
      <c r="E1026" s="54" t="s">
        <v>45</v>
      </c>
      <c r="F1026" s="56" t="s">
        <v>2739</v>
      </c>
      <c r="G1026" s="48">
        <v>45399.377939815</v>
      </c>
      <c r="H1026" s="56" t="s">
        <v>2739</v>
      </c>
      <c r="I1026" s="48">
        <v>45399.377939815</v>
      </c>
      <c r="J1026" s="56" t="s">
        <v>2739</v>
      </c>
      <c r="K1026" s="48">
        <v>45399.377939815</v>
      </c>
      <c r="L1026" s="100" t="s">
        <v>2303</v>
      </c>
      <c r="M1026" s="55" t="s">
        <v>111</v>
      </c>
      <c r="N1026" s="49" t="s">
        <v>303</v>
      </c>
      <c r="O1026" s="49" t="s">
        <v>774</v>
      </c>
      <c r="P1026" s="49" t="s">
        <v>1343</v>
      </c>
      <c r="Q1026" s="50" t="s">
        <v>635</v>
      </c>
      <c r="R1026" s="57"/>
      <c r="S1026" s="49" t="s">
        <v>68</v>
      </c>
      <c r="T1026" s="49" t="s">
        <v>96</v>
      </c>
      <c r="U1026" s="49" t="s">
        <v>97</v>
      </c>
      <c r="V1026" s="49" t="s">
        <v>229</v>
      </c>
      <c r="W1026" s="49"/>
      <c r="X1026" s="54" t="s">
        <v>58</v>
      </c>
      <c r="Y1026" s="49"/>
      <c r="Z1026" s="49"/>
      <c r="AA1026" s="54"/>
      <c r="AB1026" s="54"/>
      <c r="AC1026" s="55" t="s">
        <v>61</v>
      </c>
      <c r="AD1026" s="55" t="s">
        <v>61</v>
      </c>
    </row>
    <row r="1027" spans="1:30" s="58" customFormat="1" ht="57" hidden="1" customHeight="1" x14ac:dyDescent="0.25">
      <c r="A1027" s="54">
        <f>+SUBTOTAL(3,$B$11:B1027)</f>
        <v>0</v>
      </c>
      <c r="B1027" s="55" t="s">
        <v>42</v>
      </c>
      <c r="C1027" s="54" t="s">
        <v>43</v>
      </c>
      <c r="D1027" s="54" t="s">
        <v>44</v>
      </c>
      <c r="E1027" s="54" t="s">
        <v>45</v>
      </c>
      <c r="F1027" s="56" t="s">
        <v>2740</v>
      </c>
      <c r="G1027" s="48">
        <v>45404.728854166999</v>
      </c>
      <c r="H1027" s="56" t="s">
        <v>2740</v>
      </c>
      <c r="I1027" s="48">
        <v>45404.728854166999</v>
      </c>
      <c r="J1027" s="56" t="s">
        <v>2740</v>
      </c>
      <c r="K1027" s="48">
        <v>45404.728854166999</v>
      </c>
      <c r="L1027" s="100" t="s">
        <v>2303</v>
      </c>
      <c r="M1027" s="55" t="s">
        <v>111</v>
      </c>
      <c r="N1027" s="49" t="s">
        <v>303</v>
      </c>
      <c r="O1027" s="49" t="s">
        <v>774</v>
      </c>
      <c r="P1027" s="49" t="s">
        <v>1343</v>
      </c>
      <c r="Q1027" s="50" t="s">
        <v>635</v>
      </c>
      <c r="R1027" s="57"/>
      <c r="S1027" s="49" t="s">
        <v>68</v>
      </c>
      <c r="T1027" s="49" t="s">
        <v>96</v>
      </c>
      <c r="U1027" s="49" t="s">
        <v>97</v>
      </c>
      <c r="V1027" s="49" t="s">
        <v>80</v>
      </c>
      <c r="W1027" s="49"/>
      <c r="X1027" s="54" t="s">
        <v>58</v>
      </c>
      <c r="Y1027" s="49"/>
      <c r="Z1027" s="49"/>
      <c r="AA1027" s="54"/>
      <c r="AB1027" s="54"/>
      <c r="AC1027" s="55" t="s">
        <v>82</v>
      </c>
      <c r="AD1027" s="55" t="s">
        <v>82</v>
      </c>
    </row>
    <row r="1028" spans="1:30" s="58" customFormat="1" ht="57" hidden="1" customHeight="1" x14ac:dyDescent="0.25">
      <c r="A1028" s="54">
        <f>+SUBTOTAL(3,$B$11:B1028)</f>
        <v>0</v>
      </c>
      <c r="B1028" s="55" t="s">
        <v>42</v>
      </c>
      <c r="C1028" s="54" t="s">
        <v>43</v>
      </c>
      <c r="D1028" s="54" t="s">
        <v>44</v>
      </c>
      <c r="E1028" s="54" t="s">
        <v>45</v>
      </c>
      <c r="F1028" s="56" t="s">
        <v>2741</v>
      </c>
      <c r="G1028" s="48">
        <v>45415.388761574002</v>
      </c>
      <c r="H1028" s="56" t="s">
        <v>2741</v>
      </c>
      <c r="I1028" s="48">
        <v>45415.388761574002</v>
      </c>
      <c r="J1028" s="56" t="s">
        <v>2741</v>
      </c>
      <c r="K1028" s="48">
        <v>45415.388761574002</v>
      </c>
      <c r="L1028" s="100" t="s">
        <v>3186</v>
      </c>
      <c r="M1028" s="55" t="s">
        <v>48</v>
      </c>
      <c r="N1028" s="49" t="s">
        <v>303</v>
      </c>
      <c r="O1028" s="49" t="s">
        <v>684</v>
      </c>
      <c r="P1028" s="49" t="s">
        <v>3477</v>
      </c>
      <c r="Q1028" s="50" t="s">
        <v>635</v>
      </c>
      <c r="R1028" s="57"/>
      <c r="S1028" s="49" t="s">
        <v>68</v>
      </c>
      <c r="T1028" s="49" t="s">
        <v>69</v>
      </c>
      <c r="U1028" s="49" t="s">
        <v>396</v>
      </c>
      <c r="V1028" s="49" t="s">
        <v>115</v>
      </c>
      <c r="W1028" s="49"/>
      <c r="X1028" s="54" t="s">
        <v>58</v>
      </c>
      <c r="Y1028" s="49"/>
      <c r="Z1028" s="49"/>
      <c r="AA1028" s="54"/>
      <c r="AB1028" s="54"/>
      <c r="AC1028" s="55" t="s">
        <v>117</v>
      </c>
      <c r="AD1028" s="55" t="s">
        <v>117</v>
      </c>
    </row>
    <row r="1029" spans="1:30" s="58" customFormat="1" ht="57" hidden="1" customHeight="1" x14ac:dyDescent="0.25">
      <c r="A1029" s="54">
        <f>+SUBTOTAL(3,$B$11:B1029)</f>
        <v>0</v>
      </c>
      <c r="B1029" s="55" t="s">
        <v>108</v>
      </c>
      <c r="C1029" s="54" t="s">
        <v>43</v>
      </c>
      <c r="D1029" s="54" t="s">
        <v>44</v>
      </c>
      <c r="E1029" s="54" t="s">
        <v>45</v>
      </c>
      <c r="F1029" s="56" t="s">
        <v>2742</v>
      </c>
      <c r="G1029" s="48">
        <v>45404.488449074001</v>
      </c>
      <c r="H1029" s="56" t="s">
        <v>2742</v>
      </c>
      <c r="I1029" s="48">
        <v>45404.488449074001</v>
      </c>
      <c r="J1029" s="56" t="s">
        <v>2742</v>
      </c>
      <c r="K1029" s="48">
        <v>45404.488449074001</v>
      </c>
      <c r="L1029" s="100" t="s">
        <v>3187</v>
      </c>
      <c r="M1029" s="55" t="s">
        <v>48</v>
      </c>
      <c r="N1029" s="49" t="s">
        <v>303</v>
      </c>
      <c r="O1029" s="49" t="s">
        <v>774</v>
      </c>
      <c r="P1029" s="49" t="s">
        <v>3478</v>
      </c>
      <c r="Q1029" s="50" t="s">
        <v>635</v>
      </c>
      <c r="R1029" s="57"/>
      <c r="S1029" s="49" t="s">
        <v>68</v>
      </c>
      <c r="T1029" s="49" t="s">
        <v>156</v>
      </c>
      <c r="U1029" s="49" t="s">
        <v>157</v>
      </c>
      <c r="V1029" s="49" t="s">
        <v>4046</v>
      </c>
      <c r="W1029" s="49"/>
      <c r="X1029" s="54" t="s">
        <v>58</v>
      </c>
      <c r="Y1029" s="49"/>
      <c r="Z1029" s="49"/>
      <c r="AA1029" s="54"/>
      <c r="AB1029" s="54"/>
      <c r="AC1029" s="55" t="s">
        <v>117</v>
      </c>
      <c r="AD1029" s="55" t="s">
        <v>117</v>
      </c>
    </row>
    <row r="1030" spans="1:30" s="58" customFormat="1" ht="57" hidden="1" customHeight="1" x14ac:dyDescent="0.25">
      <c r="A1030" s="54">
        <f>+SUBTOTAL(3,$B$11:B1030)</f>
        <v>0</v>
      </c>
      <c r="B1030" s="55" t="s">
        <v>108</v>
      </c>
      <c r="C1030" s="54" t="s">
        <v>43</v>
      </c>
      <c r="D1030" s="54" t="s">
        <v>44</v>
      </c>
      <c r="E1030" s="54" t="s">
        <v>45</v>
      </c>
      <c r="F1030" s="56" t="s">
        <v>2743</v>
      </c>
      <c r="G1030" s="48">
        <v>45407.541365741003</v>
      </c>
      <c r="H1030" s="56" t="s">
        <v>2743</v>
      </c>
      <c r="I1030" s="48">
        <v>45407.541365741003</v>
      </c>
      <c r="J1030" s="56" t="s">
        <v>2743</v>
      </c>
      <c r="K1030" s="48">
        <v>45407.541365741003</v>
      </c>
      <c r="L1030" s="100" t="s">
        <v>3188</v>
      </c>
      <c r="M1030" s="55" t="s">
        <v>48</v>
      </c>
      <c r="N1030" s="49" t="s">
        <v>303</v>
      </c>
      <c r="O1030" s="49" t="s">
        <v>3479</v>
      </c>
      <c r="P1030" s="49" t="s">
        <v>3348</v>
      </c>
      <c r="Q1030" s="50" t="s">
        <v>635</v>
      </c>
      <c r="R1030" s="57"/>
      <c r="S1030" s="49" t="s">
        <v>68</v>
      </c>
      <c r="T1030" s="49" t="s">
        <v>69</v>
      </c>
      <c r="U1030" s="49" t="s">
        <v>70</v>
      </c>
      <c r="V1030" s="49" t="s">
        <v>71</v>
      </c>
      <c r="W1030" s="49"/>
      <c r="X1030" s="54" t="s">
        <v>58</v>
      </c>
      <c r="Y1030" s="49"/>
      <c r="Z1030" s="49"/>
      <c r="AA1030" s="54"/>
      <c r="AB1030" s="54"/>
      <c r="AC1030" s="55" t="s">
        <v>82</v>
      </c>
      <c r="AD1030" s="55" t="s">
        <v>82</v>
      </c>
    </row>
    <row r="1031" spans="1:30" s="58" customFormat="1" ht="57" hidden="1" customHeight="1" x14ac:dyDescent="0.25">
      <c r="A1031" s="54">
        <f>+SUBTOTAL(3,$B$11:B1031)</f>
        <v>0</v>
      </c>
      <c r="B1031" s="55" t="s">
        <v>42</v>
      </c>
      <c r="C1031" s="54" t="s">
        <v>43</v>
      </c>
      <c r="D1031" s="54" t="s">
        <v>44</v>
      </c>
      <c r="E1031" s="54" t="s">
        <v>45</v>
      </c>
      <c r="F1031" s="56" t="s">
        <v>2744</v>
      </c>
      <c r="G1031" s="48">
        <v>45416.663668980997</v>
      </c>
      <c r="H1031" s="56" t="s">
        <v>2744</v>
      </c>
      <c r="I1031" s="48">
        <v>45416.663668980997</v>
      </c>
      <c r="J1031" s="56" t="s">
        <v>2744</v>
      </c>
      <c r="K1031" s="48">
        <v>45416.663668980997</v>
      </c>
      <c r="L1031" s="100" t="s">
        <v>3189</v>
      </c>
      <c r="M1031" s="55" t="s">
        <v>111</v>
      </c>
      <c r="N1031" s="49" t="s">
        <v>303</v>
      </c>
      <c r="O1031" s="49" t="s">
        <v>304</v>
      </c>
      <c r="P1031" s="49" t="s">
        <v>234</v>
      </c>
      <c r="Q1031" s="50" t="s">
        <v>635</v>
      </c>
      <c r="R1031" s="57"/>
      <c r="S1031" s="49" t="s">
        <v>68</v>
      </c>
      <c r="T1031" s="49" t="s">
        <v>96</v>
      </c>
      <c r="U1031" s="49" t="s">
        <v>97</v>
      </c>
      <c r="V1031" s="49" t="s">
        <v>4047</v>
      </c>
      <c r="W1031" s="49"/>
      <c r="X1031" s="54" t="s">
        <v>58</v>
      </c>
      <c r="Y1031" s="49"/>
      <c r="Z1031" s="49"/>
      <c r="AA1031" s="54"/>
      <c r="AB1031" s="54"/>
      <c r="AC1031" s="55" t="s">
        <v>82</v>
      </c>
      <c r="AD1031" s="55" t="s">
        <v>82</v>
      </c>
    </row>
    <row r="1032" spans="1:30" s="58" customFormat="1" ht="57" hidden="1" customHeight="1" x14ac:dyDescent="0.25">
      <c r="A1032" s="54">
        <f>+SUBTOTAL(3,$B$11:B1032)</f>
        <v>0</v>
      </c>
      <c r="B1032" s="55" t="s">
        <v>108</v>
      </c>
      <c r="C1032" s="54" t="s">
        <v>43</v>
      </c>
      <c r="D1032" s="54" t="s">
        <v>44</v>
      </c>
      <c r="E1032" s="54" t="s">
        <v>45</v>
      </c>
      <c r="F1032" s="56" t="s">
        <v>2745</v>
      </c>
      <c r="G1032" s="48">
        <v>45413.669525463003</v>
      </c>
      <c r="H1032" s="56" t="s">
        <v>2745</v>
      </c>
      <c r="I1032" s="48">
        <v>45413.669525463003</v>
      </c>
      <c r="J1032" s="56" t="s">
        <v>2745</v>
      </c>
      <c r="K1032" s="48">
        <v>45413.669525463003</v>
      </c>
      <c r="L1032" s="100" t="s">
        <v>2303</v>
      </c>
      <c r="M1032" s="55" t="s">
        <v>111</v>
      </c>
      <c r="N1032" s="49" t="s">
        <v>303</v>
      </c>
      <c r="O1032" s="49" t="s">
        <v>774</v>
      </c>
      <c r="P1032" s="49" t="s">
        <v>1343</v>
      </c>
      <c r="Q1032" s="50" t="s">
        <v>635</v>
      </c>
      <c r="R1032" s="57"/>
      <c r="S1032" s="49" t="s">
        <v>68</v>
      </c>
      <c r="T1032" s="49" t="s">
        <v>156</v>
      </c>
      <c r="U1032" s="49" t="s">
        <v>157</v>
      </c>
      <c r="V1032" s="49" t="s">
        <v>229</v>
      </c>
      <c r="W1032" s="49"/>
      <c r="X1032" s="54" t="s">
        <v>58</v>
      </c>
      <c r="Y1032" s="49"/>
      <c r="Z1032" s="49"/>
      <c r="AA1032" s="54"/>
      <c r="AB1032" s="54"/>
      <c r="AC1032" s="55" t="s">
        <v>82</v>
      </c>
      <c r="AD1032" s="55" t="s">
        <v>82</v>
      </c>
    </row>
    <row r="1033" spans="1:30" s="58" customFormat="1" ht="57" hidden="1" customHeight="1" x14ac:dyDescent="0.25">
      <c r="A1033" s="54">
        <f>+SUBTOTAL(3,$B$11:B1033)</f>
        <v>0</v>
      </c>
      <c r="B1033" s="55" t="s">
        <v>42</v>
      </c>
      <c r="C1033" s="54" t="s">
        <v>43</v>
      </c>
      <c r="D1033" s="54" t="s">
        <v>44</v>
      </c>
      <c r="E1033" s="54" t="s">
        <v>45</v>
      </c>
      <c r="F1033" s="56" t="s">
        <v>2746</v>
      </c>
      <c r="G1033" s="48">
        <v>45419.701180556003</v>
      </c>
      <c r="H1033" s="56" t="s">
        <v>2746</v>
      </c>
      <c r="I1033" s="48">
        <v>45419.701180556003</v>
      </c>
      <c r="J1033" s="56" t="s">
        <v>2746</v>
      </c>
      <c r="K1033" s="48">
        <v>45419.701180556003</v>
      </c>
      <c r="L1033" s="100" t="s">
        <v>3190</v>
      </c>
      <c r="M1033" s="55" t="s">
        <v>48</v>
      </c>
      <c r="N1033" s="49" t="s">
        <v>303</v>
      </c>
      <c r="O1033" s="49" t="s">
        <v>766</v>
      </c>
      <c r="P1033" s="49" t="s">
        <v>3480</v>
      </c>
      <c r="Q1033" s="50" t="s">
        <v>635</v>
      </c>
      <c r="R1033" s="57"/>
      <c r="S1033" s="49" t="s">
        <v>68</v>
      </c>
      <c r="T1033" s="49" t="s">
        <v>69</v>
      </c>
      <c r="U1033" s="49" t="s">
        <v>327</v>
      </c>
      <c r="V1033" s="49" t="s">
        <v>2305</v>
      </c>
      <c r="W1033" s="49" t="s">
        <v>81</v>
      </c>
      <c r="X1033" s="54" t="s">
        <v>58</v>
      </c>
      <c r="Y1033" s="49"/>
      <c r="Z1033" s="49"/>
      <c r="AA1033" s="54"/>
      <c r="AB1033" s="54"/>
      <c r="AC1033" s="55" t="s">
        <v>82</v>
      </c>
      <c r="AD1033" s="55" t="s">
        <v>82</v>
      </c>
    </row>
    <row r="1034" spans="1:30" s="58" customFormat="1" ht="57" hidden="1" customHeight="1" x14ac:dyDescent="0.25">
      <c r="A1034" s="54">
        <f>+SUBTOTAL(3,$B$11:B1034)</f>
        <v>0</v>
      </c>
      <c r="B1034" s="55" t="s">
        <v>42</v>
      </c>
      <c r="C1034" s="54" t="s">
        <v>43</v>
      </c>
      <c r="D1034" s="54" t="s">
        <v>44</v>
      </c>
      <c r="E1034" s="54" t="s">
        <v>45</v>
      </c>
      <c r="F1034" s="56" t="s">
        <v>2747</v>
      </c>
      <c r="G1034" s="48">
        <v>45420.564629629996</v>
      </c>
      <c r="H1034" s="56" t="s">
        <v>2747</v>
      </c>
      <c r="I1034" s="48">
        <v>45420.564629629996</v>
      </c>
      <c r="J1034" s="56" t="s">
        <v>2747</v>
      </c>
      <c r="K1034" s="48">
        <v>45420.564629629996</v>
      </c>
      <c r="L1034" s="100" t="s">
        <v>3191</v>
      </c>
      <c r="M1034" s="55" t="s">
        <v>48</v>
      </c>
      <c r="N1034" s="49" t="s">
        <v>303</v>
      </c>
      <c r="O1034" s="49" t="s">
        <v>766</v>
      </c>
      <c r="P1034" s="49" t="s">
        <v>3481</v>
      </c>
      <c r="Q1034" s="50" t="s">
        <v>635</v>
      </c>
      <c r="R1034" s="57"/>
      <c r="S1034" s="49" t="s">
        <v>68</v>
      </c>
      <c r="T1034" s="49" t="s">
        <v>161</v>
      </c>
      <c r="U1034" s="49" t="s">
        <v>162</v>
      </c>
      <c r="V1034" s="49" t="s">
        <v>115</v>
      </c>
      <c r="W1034" s="49"/>
      <c r="X1034" s="54" t="s">
        <v>58</v>
      </c>
      <c r="Y1034" s="49"/>
      <c r="Z1034" s="49"/>
      <c r="AA1034" s="54"/>
      <c r="AB1034" s="54"/>
      <c r="AC1034" s="55" t="s">
        <v>82</v>
      </c>
      <c r="AD1034" s="55" t="s">
        <v>82</v>
      </c>
    </row>
    <row r="1035" spans="1:30" s="58" customFormat="1" ht="57" hidden="1" customHeight="1" x14ac:dyDescent="0.25">
      <c r="A1035" s="54">
        <f>+SUBTOTAL(3,$B$11:B1035)</f>
        <v>0</v>
      </c>
      <c r="B1035" s="55" t="s">
        <v>42</v>
      </c>
      <c r="C1035" s="54" t="s">
        <v>43</v>
      </c>
      <c r="D1035" s="54" t="s">
        <v>44</v>
      </c>
      <c r="E1035" s="54" t="s">
        <v>45</v>
      </c>
      <c r="F1035" s="56" t="s">
        <v>2748</v>
      </c>
      <c r="G1035" s="48">
        <v>45427.635000000002</v>
      </c>
      <c r="H1035" s="56" t="s">
        <v>2748</v>
      </c>
      <c r="I1035" s="48">
        <v>45427.635000000002</v>
      </c>
      <c r="J1035" s="56" t="s">
        <v>2748</v>
      </c>
      <c r="K1035" s="48">
        <v>45427.635000000002</v>
      </c>
      <c r="L1035" s="100" t="s">
        <v>2303</v>
      </c>
      <c r="M1035" s="55" t="s">
        <v>48</v>
      </c>
      <c r="N1035" s="49" t="s">
        <v>303</v>
      </c>
      <c r="O1035" s="49" t="s">
        <v>774</v>
      </c>
      <c r="P1035" s="49" t="s">
        <v>1343</v>
      </c>
      <c r="Q1035" s="50" t="s">
        <v>635</v>
      </c>
      <c r="R1035" s="57"/>
      <c r="S1035" s="49" t="s">
        <v>68</v>
      </c>
      <c r="T1035" s="49" t="s">
        <v>96</v>
      </c>
      <c r="U1035" s="49" t="s">
        <v>97</v>
      </c>
      <c r="V1035" s="49" t="s">
        <v>4047</v>
      </c>
      <c r="W1035" s="49"/>
      <c r="X1035" s="54" t="s">
        <v>58</v>
      </c>
      <c r="Y1035" s="49"/>
      <c r="Z1035" s="49"/>
      <c r="AA1035" s="54"/>
      <c r="AB1035" s="54"/>
      <c r="AC1035" s="55" t="s">
        <v>61</v>
      </c>
      <c r="AD1035" s="55" t="s">
        <v>61</v>
      </c>
    </row>
    <row r="1036" spans="1:30" s="58" customFormat="1" ht="57" hidden="1" customHeight="1" x14ac:dyDescent="0.25">
      <c r="A1036" s="54">
        <f>+SUBTOTAL(3,$B$11:B1036)</f>
        <v>0</v>
      </c>
      <c r="B1036" s="55" t="s">
        <v>108</v>
      </c>
      <c r="C1036" s="54" t="s">
        <v>43</v>
      </c>
      <c r="D1036" s="54" t="s">
        <v>44</v>
      </c>
      <c r="E1036" s="54" t="s">
        <v>45</v>
      </c>
      <c r="F1036" s="56" t="s">
        <v>2749</v>
      </c>
      <c r="G1036" s="48">
        <v>45422.511736111002</v>
      </c>
      <c r="H1036" s="56" t="s">
        <v>2749</v>
      </c>
      <c r="I1036" s="48">
        <v>45422.511736111002</v>
      </c>
      <c r="J1036" s="56" t="s">
        <v>2749</v>
      </c>
      <c r="K1036" s="48">
        <v>45422.511736111002</v>
      </c>
      <c r="L1036" s="100" t="s">
        <v>3192</v>
      </c>
      <c r="M1036" s="55" t="s">
        <v>48</v>
      </c>
      <c r="N1036" s="49" t="s">
        <v>303</v>
      </c>
      <c r="O1036" s="49" t="s">
        <v>778</v>
      </c>
      <c r="P1036" s="49" t="s">
        <v>3482</v>
      </c>
      <c r="Q1036" s="50" t="s">
        <v>635</v>
      </c>
      <c r="R1036" s="57"/>
      <c r="S1036" s="49" t="s">
        <v>68</v>
      </c>
      <c r="T1036" s="49" t="s">
        <v>3290</v>
      </c>
      <c r="U1036" s="49" t="s">
        <v>3291</v>
      </c>
      <c r="V1036" s="49" t="s">
        <v>2305</v>
      </c>
      <c r="W1036" s="49"/>
      <c r="X1036" s="54" t="s">
        <v>58</v>
      </c>
      <c r="Y1036" s="49"/>
      <c r="Z1036" s="49"/>
      <c r="AA1036" s="54"/>
      <c r="AB1036" s="54"/>
      <c r="AC1036" s="55" t="s">
        <v>117</v>
      </c>
      <c r="AD1036" s="55" t="s">
        <v>117</v>
      </c>
    </row>
    <row r="1037" spans="1:30" s="58" customFormat="1" ht="57" hidden="1" customHeight="1" x14ac:dyDescent="0.25">
      <c r="A1037" s="54">
        <f>+SUBTOTAL(3,$B$11:B1037)</f>
        <v>0</v>
      </c>
      <c r="B1037" s="55" t="s">
        <v>42</v>
      </c>
      <c r="C1037" s="54" t="s">
        <v>43</v>
      </c>
      <c r="D1037" s="54" t="s">
        <v>44</v>
      </c>
      <c r="E1037" s="54" t="s">
        <v>45</v>
      </c>
      <c r="F1037" s="56" t="s">
        <v>2750</v>
      </c>
      <c r="G1037" s="48">
        <v>45427.477731480998</v>
      </c>
      <c r="H1037" s="56" t="s">
        <v>2750</v>
      </c>
      <c r="I1037" s="48">
        <v>45427.477731480998</v>
      </c>
      <c r="J1037" s="56" t="s">
        <v>2750</v>
      </c>
      <c r="K1037" s="48">
        <v>45427.477731480998</v>
      </c>
      <c r="L1037" s="100" t="s">
        <v>3193</v>
      </c>
      <c r="M1037" s="55" t="s">
        <v>48</v>
      </c>
      <c r="N1037" s="49" t="s">
        <v>303</v>
      </c>
      <c r="O1037" s="49" t="s">
        <v>742</v>
      </c>
      <c r="P1037" s="49" t="s">
        <v>3483</v>
      </c>
      <c r="Q1037" s="50" t="s">
        <v>635</v>
      </c>
      <c r="R1037" s="57"/>
      <c r="S1037" s="49" t="s">
        <v>68</v>
      </c>
      <c r="T1037" s="49" t="s">
        <v>125</v>
      </c>
      <c r="U1037" s="49" t="s">
        <v>126</v>
      </c>
      <c r="V1037" s="49" t="s">
        <v>1449</v>
      </c>
      <c r="W1037" s="49" t="s">
        <v>81</v>
      </c>
      <c r="X1037" s="54" t="s">
        <v>58</v>
      </c>
      <c r="Y1037" s="49"/>
      <c r="Z1037" s="49"/>
      <c r="AA1037" s="54"/>
      <c r="AB1037" s="54"/>
      <c r="AC1037" s="55" t="s">
        <v>82</v>
      </c>
      <c r="AD1037" s="55" t="s">
        <v>82</v>
      </c>
    </row>
    <row r="1038" spans="1:30" s="58" customFormat="1" ht="57" hidden="1" customHeight="1" x14ac:dyDescent="0.25">
      <c r="A1038" s="54">
        <f>+SUBTOTAL(3,$B$11:B1038)</f>
        <v>0</v>
      </c>
      <c r="B1038" s="55" t="s">
        <v>42</v>
      </c>
      <c r="C1038" s="54" t="s">
        <v>43</v>
      </c>
      <c r="D1038" s="54" t="s">
        <v>44</v>
      </c>
      <c r="E1038" s="54" t="s">
        <v>45</v>
      </c>
      <c r="F1038" s="56" t="s">
        <v>2751</v>
      </c>
      <c r="G1038" s="48">
        <v>45431.638969906999</v>
      </c>
      <c r="H1038" s="56" t="s">
        <v>2751</v>
      </c>
      <c r="I1038" s="48">
        <v>45431.638969906999</v>
      </c>
      <c r="J1038" s="56" t="s">
        <v>2751</v>
      </c>
      <c r="K1038" s="48">
        <v>45431.638969906999</v>
      </c>
      <c r="L1038" s="100" t="s">
        <v>3194</v>
      </c>
      <c r="M1038" s="55" t="s">
        <v>48</v>
      </c>
      <c r="N1038" s="49" t="s">
        <v>303</v>
      </c>
      <c r="O1038" s="49" t="s">
        <v>774</v>
      </c>
      <c r="P1038" s="49" t="s">
        <v>3484</v>
      </c>
      <c r="Q1038" s="50" t="s">
        <v>635</v>
      </c>
      <c r="R1038" s="57"/>
      <c r="S1038" s="49" t="s">
        <v>68</v>
      </c>
      <c r="T1038" s="49" t="s">
        <v>156</v>
      </c>
      <c r="U1038" s="49" t="s">
        <v>157</v>
      </c>
      <c r="V1038" s="49" t="s">
        <v>229</v>
      </c>
      <c r="W1038" s="49"/>
      <c r="X1038" s="54" t="s">
        <v>58</v>
      </c>
      <c r="Y1038" s="49"/>
      <c r="Z1038" s="49"/>
      <c r="AA1038" s="54"/>
      <c r="AB1038" s="54"/>
      <c r="AC1038" s="55" t="s">
        <v>82</v>
      </c>
      <c r="AD1038" s="55" t="s">
        <v>82</v>
      </c>
    </row>
    <row r="1039" spans="1:30" s="58" customFormat="1" ht="57" hidden="1" customHeight="1" x14ac:dyDescent="0.25">
      <c r="A1039" s="54">
        <f>+SUBTOTAL(3,$B$11:B1039)</f>
        <v>0</v>
      </c>
      <c r="B1039" s="55" t="s">
        <v>42</v>
      </c>
      <c r="C1039" s="54" t="s">
        <v>43</v>
      </c>
      <c r="D1039" s="54" t="s">
        <v>44</v>
      </c>
      <c r="E1039" s="54" t="s">
        <v>45</v>
      </c>
      <c r="F1039" s="56" t="s">
        <v>2752</v>
      </c>
      <c r="G1039" s="48">
        <v>45469.510601852002</v>
      </c>
      <c r="H1039" s="56" t="s">
        <v>2752</v>
      </c>
      <c r="I1039" s="48">
        <v>45469.510601852002</v>
      </c>
      <c r="J1039" s="56" t="s">
        <v>2752</v>
      </c>
      <c r="K1039" s="48">
        <v>45469.510601852002</v>
      </c>
      <c r="L1039" s="100" t="s">
        <v>3195</v>
      </c>
      <c r="M1039" s="55" t="s">
        <v>48</v>
      </c>
      <c r="N1039" s="49" t="s">
        <v>303</v>
      </c>
      <c r="O1039" s="49" t="s">
        <v>774</v>
      </c>
      <c r="P1039" s="49" t="s">
        <v>2044</v>
      </c>
      <c r="Q1039" s="50" t="s">
        <v>635</v>
      </c>
      <c r="R1039" s="57"/>
      <c r="S1039" s="49" t="s">
        <v>68</v>
      </c>
      <c r="T1039" s="49" t="s">
        <v>296</v>
      </c>
      <c r="U1039" s="49" t="s">
        <v>3292</v>
      </c>
      <c r="V1039" s="49" t="s">
        <v>80</v>
      </c>
      <c r="W1039" s="49"/>
      <c r="X1039" s="54" t="s">
        <v>58</v>
      </c>
      <c r="Y1039" s="49"/>
      <c r="Z1039" s="49"/>
      <c r="AA1039" s="54"/>
      <c r="AB1039" s="54"/>
      <c r="AC1039" s="55" t="s">
        <v>82</v>
      </c>
      <c r="AD1039" s="55" t="s">
        <v>82</v>
      </c>
    </row>
    <row r="1040" spans="1:30" s="58" customFormat="1" ht="57" hidden="1" customHeight="1" x14ac:dyDescent="0.25">
      <c r="A1040" s="54">
        <f>+SUBTOTAL(3,$B$11:B1040)</f>
        <v>0</v>
      </c>
      <c r="B1040" s="55" t="s">
        <v>42</v>
      </c>
      <c r="C1040" s="54" t="s">
        <v>43</v>
      </c>
      <c r="D1040" s="54" t="s">
        <v>44</v>
      </c>
      <c r="E1040" s="54" t="s">
        <v>45</v>
      </c>
      <c r="F1040" s="56" t="s">
        <v>2753</v>
      </c>
      <c r="G1040" s="48">
        <v>45436.516979166998</v>
      </c>
      <c r="H1040" s="56" t="s">
        <v>2753</v>
      </c>
      <c r="I1040" s="48">
        <v>45436.516979166998</v>
      </c>
      <c r="J1040" s="56" t="s">
        <v>2753</v>
      </c>
      <c r="K1040" s="48">
        <v>45436.516979166998</v>
      </c>
      <c r="L1040" s="100" t="s">
        <v>3196</v>
      </c>
      <c r="M1040" s="55" t="s">
        <v>48</v>
      </c>
      <c r="N1040" s="49" t="s">
        <v>303</v>
      </c>
      <c r="O1040" s="49" t="s">
        <v>770</v>
      </c>
      <c r="P1040" s="49" t="s">
        <v>3485</v>
      </c>
      <c r="Q1040" s="50" t="s">
        <v>635</v>
      </c>
      <c r="R1040" s="57"/>
      <c r="S1040" s="49" t="s">
        <v>68</v>
      </c>
      <c r="T1040" s="49" t="s">
        <v>161</v>
      </c>
      <c r="U1040" s="49" t="s">
        <v>162</v>
      </c>
      <c r="V1040" s="49" t="s">
        <v>115</v>
      </c>
      <c r="W1040" s="49"/>
      <c r="X1040" s="54" t="s">
        <v>58</v>
      </c>
      <c r="Y1040" s="49"/>
      <c r="Z1040" s="49"/>
      <c r="AA1040" s="54"/>
      <c r="AB1040" s="54"/>
      <c r="AC1040" s="55" t="s">
        <v>82</v>
      </c>
      <c r="AD1040" s="55" t="s">
        <v>82</v>
      </c>
    </row>
    <row r="1041" spans="1:30" s="58" customFormat="1" ht="57" hidden="1" customHeight="1" x14ac:dyDescent="0.25">
      <c r="A1041" s="54">
        <f>+SUBTOTAL(3,$B$11:B1041)</f>
        <v>0</v>
      </c>
      <c r="B1041" s="55" t="s">
        <v>42</v>
      </c>
      <c r="C1041" s="54" t="s">
        <v>43</v>
      </c>
      <c r="D1041" s="54" t="s">
        <v>44</v>
      </c>
      <c r="E1041" s="54" t="s">
        <v>45</v>
      </c>
      <c r="F1041" s="56" t="s">
        <v>2754</v>
      </c>
      <c r="G1041" s="48">
        <v>45446.737534722</v>
      </c>
      <c r="H1041" s="56" t="s">
        <v>2754</v>
      </c>
      <c r="I1041" s="48">
        <v>45446.737534722</v>
      </c>
      <c r="J1041" s="56" t="s">
        <v>2754</v>
      </c>
      <c r="K1041" s="48">
        <v>45446.737534722</v>
      </c>
      <c r="L1041" s="100" t="s">
        <v>3197</v>
      </c>
      <c r="M1041" s="55" t="s">
        <v>48</v>
      </c>
      <c r="N1041" s="49" t="s">
        <v>303</v>
      </c>
      <c r="O1041" s="49" t="s">
        <v>770</v>
      </c>
      <c r="P1041" s="49" t="s">
        <v>3485</v>
      </c>
      <c r="Q1041" s="50" t="s">
        <v>635</v>
      </c>
      <c r="R1041" s="57"/>
      <c r="S1041" s="49" t="s">
        <v>68</v>
      </c>
      <c r="T1041" s="49" t="s">
        <v>69</v>
      </c>
      <c r="U1041" s="49" t="s">
        <v>461</v>
      </c>
      <c r="V1041" s="49" t="s">
        <v>115</v>
      </c>
      <c r="W1041" s="49"/>
      <c r="X1041" s="54" t="s">
        <v>58</v>
      </c>
      <c r="Y1041" s="49"/>
      <c r="Z1041" s="49"/>
      <c r="AA1041" s="54"/>
      <c r="AB1041" s="54"/>
      <c r="AC1041" s="55" t="s">
        <v>82</v>
      </c>
      <c r="AD1041" s="55" t="s">
        <v>82</v>
      </c>
    </row>
    <row r="1042" spans="1:30" s="58" customFormat="1" ht="57" hidden="1" customHeight="1" x14ac:dyDescent="0.25">
      <c r="A1042" s="54">
        <f>+SUBTOTAL(3,$B$11:B1042)</f>
        <v>0</v>
      </c>
      <c r="B1042" s="55" t="s">
        <v>42</v>
      </c>
      <c r="C1042" s="54" t="s">
        <v>43</v>
      </c>
      <c r="D1042" s="54" t="s">
        <v>44</v>
      </c>
      <c r="E1042" s="54" t="s">
        <v>45</v>
      </c>
      <c r="F1042" s="56" t="s">
        <v>2755</v>
      </c>
      <c r="G1042" s="48">
        <v>45448.530717592999</v>
      </c>
      <c r="H1042" s="56" t="s">
        <v>2755</v>
      </c>
      <c r="I1042" s="48">
        <v>45448.530717592999</v>
      </c>
      <c r="J1042" s="56" t="s">
        <v>2755</v>
      </c>
      <c r="K1042" s="48">
        <v>45448.530717592999</v>
      </c>
      <c r="L1042" s="100" t="s">
        <v>3194</v>
      </c>
      <c r="M1042" s="55" t="s">
        <v>48</v>
      </c>
      <c r="N1042" s="49" t="s">
        <v>303</v>
      </c>
      <c r="O1042" s="49" t="s">
        <v>774</v>
      </c>
      <c r="P1042" s="49" t="s">
        <v>3484</v>
      </c>
      <c r="Q1042" s="50" t="s">
        <v>635</v>
      </c>
      <c r="R1042" s="57"/>
      <c r="S1042" s="49" t="s">
        <v>68</v>
      </c>
      <c r="T1042" s="49" t="s">
        <v>96</v>
      </c>
      <c r="U1042" s="49" t="s">
        <v>97</v>
      </c>
      <c r="V1042" s="49" t="s">
        <v>98</v>
      </c>
      <c r="W1042" s="49"/>
      <c r="X1042" s="54" t="s">
        <v>58</v>
      </c>
      <c r="Y1042" s="49"/>
      <c r="Z1042" s="49"/>
      <c r="AA1042" s="54"/>
      <c r="AB1042" s="54"/>
      <c r="AC1042" s="55" t="s">
        <v>82</v>
      </c>
      <c r="AD1042" s="55" t="s">
        <v>82</v>
      </c>
    </row>
    <row r="1043" spans="1:30" s="58" customFormat="1" ht="57" hidden="1" customHeight="1" x14ac:dyDescent="0.25">
      <c r="A1043" s="54">
        <f>+SUBTOTAL(3,$B$11:B1043)</f>
        <v>0</v>
      </c>
      <c r="B1043" s="55" t="s">
        <v>42</v>
      </c>
      <c r="C1043" s="54" t="s">
        <v>43</v>
      </c>
      <c r="D1043" s="54" t="s">
        <v>44</v>
      </c>
      <c r="E1043" s="54" t="s">
        <v>45</v>
      </c>
      <c r="F1043" s="56" t="s">
        <v>2756</v>
      </c>
      <c r="G1043" s="48">
        <v>45387.502685184998</v>
      </c>
      <c r="H1043" s="56" t="s">
        <v>2756</v>
      </c>
      <c r="I1043" s="48">
        <v>45387.502685184998</v>
      </c>
      <c r="J1043" s="56" t="s">
        <v>2756</v>
      </c>
      <c r="K1043" s="48">
        <v>45387.502685184998</v>
      </c>
      <c r="L1043" s="100" t="s">
        <v>3198</v>
      </c>
      <c r="M1043" s="55" t="s">
        <v>48</v>
      </c>
      <c r="N1043" s="49" t="s">
        <v>49</v>
      </c>
      <c r="O1043" s="49" t="s">
        <v>3486</v>
      </c>
      <c r="P1043" s="49" t="s">
        <v>3380</v>
      </c>
      <c r="Q1043" s="50" t="s">
        <v>662</v>
      </c>
      <c r="R1043" s="57"/>
      <c r="S1043" s="49" t="s">
        <v>68</v>
      </c>
      <c r="T1043" s="49" t="s">
        <v>69</v>
      </c>
      <c r="U1043" s="49" t="s">
        <v>70</v>
      </c>
      <c r="V1043" s="49" t="s">
        <v>71</v>
      </c>
      <c r="W1043" s="49"/>
      <c r="X1043" s="54" t="s">
        <v>58</v>
      </c>
      <c r="Y1043" s="49"/>
      <c r="Z1043" s="49"/>
      <c r="AA1043" s="54"/>
      <c r="AB1043" s="54"/>
      <c r="AC1043" s="55" t="s">
        <v>75</v>
      </c>
      <c r="AD1043" s="55" t="s">
        <v>75</v>
      </c>
    </row>
    <row r="1044" spans="1:30" s="58" customFormat="1" ht="57" hidden="1" customHeight="1" x14ac:dyDescent="0.25">
      <c r="A1044" s="54">
        <f>+SUBTOTAL(3,$B$11:B1044)</f>
        <v>0</v>
      </c>
      <c r="B1044" s="55" t="s">
        <v>42</v>
      </c>
      <c r="C1044" s="54" t="s">
        <v>43</v>
      </c>
      <c r="D1044" s="54" t="s">
        <v>44</v>
      </c>
      <c r="E1044" s="54" t="s">
        <v>45</v>
      </c>
      <c r="F1044" s="56" t="s">
        <v>2757</v>
      </c>
      <c r="G1044" s="48">
        <v>45391.663182869997</v>
      </c>
      <c r="H1044" s="56" t="s">
        <v>2757</v>
      </c>
      <c r="I1044" s="48">
        <v>45391.663182869997</v>
      </c>
      <c r="J1044" s="56" t="s">
        <v>2757</v>
      </c>
      <c r="K1044" s="48">
        <v>45391.663182869997</v>
      </c>
      <c r="L1044" s="100" t="s">
        <v>3199</v>
      </c>
      <c r="M1044" s="55" t="s">
        <v>48</v>
      </c>
      <c r="N1044" s="49" t="s">
        <v>49</v>
      </c>
      <c r="O1044" s="49" t="s">
        <v>668</v>
      </c>
      <c r="P1044" s="49" t="s">
        <v>669</v>
      </c>
      <c r="Q1044" s="50" t="s">
        <v>662</v>
      </c>
      <c r="R1044" s="57"/>
      <c r="S1044" s="49" t="s">
        <v>68</v>
      </c>
      <c r="T1044" s="49" t="s">
        <v>161</v>
      </c>
      <c r="U1044" s="49" t="s">
        <v>2152</v>
      </c>
      <c r="V1044" s="49" t="s">
        <v>229</v>
      </c>
      <c r="W1044" s="49"/>
      <c r="X1044" s="54" t="s">
        <v>58</v>
      </c>
      <c r="Y1044" s="49"/>
      <c r="Z1044" s="49"/>
      <c r="AA1044" s="54"/>
      <c r="AB1044" s="54"/>
      <c r="AC1044" s="55" t="s">
        <v>75</v>
      </c>
      <c r="AD1044" s="55" t="s">
        <v>75</v>
      </c>
    </row>
    <row r="1045" spans="1:30" s="58" customFormat="1" ht="57" hidden="1" customHeight="1" x14ac:dyDescent="0.25">
      <c r="A1045" s="54">
        <f>+SUBTOTAL(3,$B$11:B1045)</f>
        <v>0</v>
      </c>
      <c r="B1045" s="55" t="s">
        <v>42</v>
      </c>
      <c r="C1045" s="54" t="s">
        <v>43</v>
      </c>
      <c r="D1045" s="54" t="s">
        <v>44</v>
      </c>
      <c r="E1045" s="54" t="s">
        <v>45</v>
      </c>
      <c r="F1045" s="56" t="s">
        <v>2758</v>
      </c>
      <c r="G1045" s="48">
        <v>45419.731412036999</v>
      </c>
      <c r="H1045" s="56" t="s">
        <v>2758</v>
      </c>
      <c r="I1045" s="48">
        <v>45419.731412036999</v>
      </c>
      <c r="J1045" s="56" t="s">
        <v>2758</v>
      </c>
      <c r="K1045" s="48">
        <v>45419.731412036999</v>
      </c>
      <c r="L1045" s="100" t="s">
        <v>3200</v>
      </c>
      <c r="M1045" s="55" t="s">
        <v>48</v>
      </c>
      <c r="N1045" s="49" t="s">
        <v>49</v>
      </c>
      <c r="O1045" s="49" t="s">
        <v>646</v>
      </c>
      <c r="P1045" s="49" t="s">
        <v>651</v>
      </c>
      <c r="Q1045" s="50" t="s">
        <v>662</v>
      </c>
      <c r="R1045" s="57"/>
      <c r="S1045" s="49" t="s">
        <v>68</v>
      </c>
      <c r="T1045" s="49" t="s">
        <v>96</v>
      </c>
      <c r="U1045" s="49" t="s">
        <v>97</v>
      </c>
      <c r="V1045" s="49" t="s">
        <v>98</v>
      </c>
      <c r="W1045" s="49"/>
      <c r="X1045" s="54" t="s">
        <v>58</v>
      </c>
      <c r="Y1045" s="49"/>
      <c r="Z1045" s="49"/>
      <c r="AA1045" s="54"/>
      <c r="AB1045" s="54"/>
      <c r="AC1045" s="55" t="s">
        <v>117</v>
      </c>
      <c r="AD1045" s="55" t="s">
        <v>117</v>
      </c>
    </row>
    <row r="1046" spans="1:30" s="58" customFormat="1" ht="57" hidden="1" customHeight="1" x14ac:dyDescent="0.25">
      <c r="A1046" s="54">
        <f>+SUBTOTAL(3,$B$11:B1046)</f>
        <v>0</v>
      </c>
      <c r="B1046" s="55" t="s">
        <v>42</v>
      </c>
      <c r="C1046" s="54" t="s">
        <v>43</v>
      </c>
      <c r="D1046" s="54" t="s">
        <v>44</v>
      </c>
      <c r="E1046" s="54" t="s">
        <v>45</v>
      </c>
      <c r="F1046" s="56" t="s">
        <v>2759</v>
      </c>
      <c r="G1046" s="48">
        <v>45390.519918981001</v>
      </c>
      <c r="H1046" s="56" t="s">
        <v>2759</v>
      </c>
      <c r="I1046" s="48">
        <v>45390.519918981001</v>
      </c>
      <c r="J1046" s="56" t="s">
        <v>2759</v>
      </c>
      <c r="K1046" s="48">
        <v>45390.519918981001</v>
      </c>
      <c r="L1046" s="100" t="s">
        <v>3201</v>
      </c>
      <c r="M1046" s="55" t="s">
        <v>48</v>
      </c>
      <c r="N1046" s="49" t="s">
        <v>221</v>
      </c>
      <c r="O1046" s="49" t="s">
        <v>545</v>
      </c>
      <c r="P1046" s="49" t="s">
        <v>3487</v>
      </c>
      <c r="Q1046" s="50" t="s">
        <v>662</v>
      </c>
      <c r="R1046" s="57"/>
      <c r="S1046" s="49" t="s">
        <v>68</v>
      </c>
      <c r="T1046" s="49" t="s">
        <v>156</v>
      </c>
      <c r="U1046" s="49" t="s">
        <v>157</v>
      </c>
      <c r="V1046" s="49" t="s">
        <v>147</v>
      </c>
      <c r="W1046" s="49"/>
      <c r="X1046" s="54" t="s">
        <v>58</v>
      </c>
      <c r="Y1046" s="49"/>
      <c r="Z1046" s="49"/>
      <c r="AA1046" s="54"/>
      <c r="AB1046" s="54"/>
      <c r="AC1046" s="55" t="s">
        <v>75</v>
      </c>
      <c r="AD1046" s="55" t="s">
        <v>75</v>
      </c>
    </row>
    <row r="1047" spans="1:30" s="58" customFormat="1" ht="57" hidden="1" customHeight="1" x14ac:dyDescent="0.25">
      <c r="A1047" s="54">
        <f>+SUBTOTAL(3,$B$11:B1047)</f>
        <v>0</v>
      </c>
      <c r="B1047" s="55" t="s">
        <v>42</v>
      </c>
      <c r="C1047" s="54" t="s">
        <v>43</v>
      </c>
      <c r="D1047" s="54" t="s">
        <v>44</v>
      </c>
      <c r="E1047" s="54" t="s">
        <v>45</v>
      </c>
      <c r="F1047" s="56" t="s">
        <v>2760</v>
      </c>
      <c r="G1047" s="48">
        <v>45456.784502315</v>
      </c>
      <c r="H1047" s="56" t="s">
        <v>2760</v>
      </c>
      <c r="I1047" s="48">
        <v>45456.784502315</v>
      </c>
      <c r="J1047" s="56" t="s">
        <v>2760</v>
      </c>
      <c r="K1047" s="48">
        <v>45456.784502315</v>
      </c>
      <c r="L1047" s="100" t="s">
        <v>3202</v>
      </c>
      <c r="M1047" s="55" t="s">
        <v>48</v>
      </c>
      <c r="N1047" s="49" t="s">
        <v>49</v>
      </c>
      <c r="O1047" s="49" t="s">
        <v>1386</v>
      </c>
      <c r="P1047" s="49" t="s">
        <v>771</v>
      </c>
      <c r="Q1047" s="50" t="s">
        <v>662</v>
      </c>
      <c r="R1047" s="57"/>
      <c r="S1047" s="49" t="s">
        <v>68</v>
      </c>
      <c r="T1047" s="49" t="s">
        <v>321</v>
      </c>
      <c r="U1047" s="49" t="s">
        <v>530</v>
      </c>
      <c r="V1047" s="49" t="s">
        <v>71</v>
      </c>
      <c r="W1047" s="49" t="s">
        <v>72</v>
      </c>
      <c r="X1047" s="54" t="s">
        <v>58</v>
      </c>
      <c r="Y1047" s="49"/>
      <c r="Z1047" s="49"/>
      <c r="AA1047" s="54"/>
      <c r="AB1047" s="54"/>
      <c r="AC1047" s="55" t="s">
        <v>75</v>
      </c>
      <c r="AD1047" s="55" t="s">
        <v>75</v>
      </c>
    </row>
    <row r="1048" spans="1:30" s="58" customFormat="1" ht="57" hidden="1" customHeight="1" x14ac:dyDescent="0.25">
      <c r="A1048" s="54">
        <f>+SUBTOTAL(3,$B$11:B1048)</f>
        <v>0</v>
      </c>
      <c r="B1048" s="55" t="s">
        <v>108</v>
      </c>
      <c r="C1048" s="54" t="s">
        <v>43</v>
      </c>
      <c r="D1048" s="54" t="s">
        <v>44</v>
      </c>
      <c r="E1048" s="54" t="s">
        <v>45</v>
      </c>
      <c r="F1048" s="56" t="s">
        <v>2769</v>
      </c>
      <c r="G1048" s="48">
        <v>45390.566377315001</v>
      </c>
      <c r="H1048" s="56" t="s">
        <v>2769</v>
      </c>
      <c r="I1048" s="48">
        <v>45390.566377315001</v>
      </c>
      <c r="J1048" s="56" t="s">
        <v>2769</v>
      </c>
      <c r="K1048" s="48">
        <v>45390.566377315001</v>
      </c>
      <c r="L1048" s="100" t="s">
        <v>3209</v>
      </c>
      <c r="M1048" s="55" t="s">
        <v>48</v>
      </c>
      <c r="N1048" s="49" t="s">
        <v>49</v>
      </c>
      <c r="O1048" s="49" t="s">
        <v>1301</v>
      </c>
      <c r="P1048" s="49" t="s">
        <v>3491</v>
      </c>
      <c r="Q1048" s="50" t="s">
        <v>662</v>
      </c>
      <c r="R1048" s="57"/>
      <c r="S1048" s="49" t="s">
        <v>201</v>
      </c>
      <c r="T1048" s="49" t="s">
        <v>202</v>
      </c>
      <c r="U1048" s="49" t="s">
        <v>490</v>
      </c>
      <c r="V1048" s="49" t="s">
        <v>80</v>
      </c>
      <c r="W1048" s="49" t="s">
        <v>81</v>
      </c>
      <c r="X1048" s="54" t="s">
        <v>58</v>
      </c>
      <c r="Y1048" s="49"/>
      <c r="Z1048" s="49"/>
      <c r="AA1048" s="54"/>
      <c r="AB1048" s="54"/>
      <c r="AC1048" s="55" t="s">
        <v>75</v>
      </c>
      <c r="AD1048" s="55" t="s">
        <v>75</v>
      </c>
    </row>
    <row r="1049" spans="1:30" s="58" customFormat="1" ht="57" hidden="1" customHeight="1" x14ac:dyDescent="0.25">
      <c r="A1049" s="54">
        <f>+SUBTOTAL(3,$B$11:B1049)</f>
        <v>0</v>
      </c>
      <c r="B1049" s="55" t="s">
        <v>42</v>
      </c>
      <c r="C1049" s="54" t="s">
        <v>43</v>
      </c>
      <c r="D1049" s="54" t="s">
        <v>44</v>
      </c>
      <c r="E1049" s="54" t="s">
        <v>45</v>
      </c>
      <c r="F1049" s="56" t="s">
        <v>2761</v>
      </c>
      <c r="G1049" s="48">
        <v>45387.672094907</v>
      </c>
      <c r="H1049" s="56" t="s">
        <v>2761</v>
      </c>
      <c r="I1049" s="48">
        <v>45387.672094907</v>
      </c>
      <c r="J1049" s="56" t="s">
        <v>2761</v>
      </c>
      <c r="K1049" s="48">
        <v>45387.672094907</v>
      </c>
      <c r="L1049" s="100" t="s">
        <v>3201</v>
      </c>
      <c r="M1049" s="55" t="s">
        <v>48</v>
      </c>
      <c r="N1049" s="49" t="s">
        <v>221</v>
      </c>
      <c r="O1049" s="49" t="s">
        <v>545</v>
      </c>
      <c r="P1049" s="49" t="s">
        <v>3487</v>
      </c>
      <c r="Q1049" s="50" t="s">
        <v>662</v>
      </c>
      <c r="R1049" s="57"/>
      <c r="S1049" s="49" t="s">
        <v>68</v>
      </c>
      <c r="T1049" s="49" t="s">
        <v>156</v>
      </c>
      <c r="U1049" s="49" t="s">
        <v>157</v>
      </c>
      <c r="V1049" s="49" t="s">
        <v>147</v>
      </c>
      <c r="W1049" s="49"/>
      <c r="X1049" s="54" t="s">
        <v>58</v>
      </c>
      <c r="Y1049" s="49"/>
      <c r="Z1049" s="49"/>
      <c r="AA1049" s="54"/>
      <c r="AB1049" s="54"/>
      <c r="AC1049" s="55" t="s">
        <v>75</v>
      </c>
      <c r="AD1049" s="55" t="s">
        <v>75</v>
      </c>
    </row>
    <row r="1050" spans="1:30" s="58" customFormat="1" ht="57" hidden="1" customHeight="1" x14ac:dyDescent="0.25">
      <c r="A1050" s="54">
        <f>+SUBTOTAL(3,$B$11:B1050)</f>
        <v>0</v>
      </c>
      <c r="B1050" s="55" t="s">
        <v>42</v>
      </c>
      <c r="C1050" s="54" t="s">
        <v>43</v>
      </c>
      <c r="D1050" s="54" t="s">
        <v>44</v>
      </c>
      <c r="E1050" s="54" t="s">
        <v>45</v>
      </c>
      <c r="F1050" s="56" t="s">
        <v>2762</v>
      </c>
      <c r="G1050" s="48">
        <v>45422.446030093</v>
      </c>
      <c r="H1050" s="56" t="s">
        <v>2762</v>
      </c>
      <c r="I1050" s="48">
        <v>45422.446030093</v>
      </c>
      <c r="J1050" s="56" t="s">
        <v>2762</v>
      </c>
      <c r="K1050" s="48">
        <v>45422.446030093</v>
      </c>
      <c r="L1050" s="100" t="s">
        <v>3203</v>
      </c>
      <c r="M1050" s="55" t="s">
        <v>48</v>
      </c>
      <c r="N1050" s="49" t="s">
        <v>49</v>
      </c>
      <c r="O1050" s="49" t="s">
        <v>698</v>
      </c>
      <c r="P1050" s="49" t="s">
        <v>1351</v>
      </c>
      <c r="Q1050" s="50" t="s">
        <v>662</v>
      </c>
      <c r="R1050" s="57"/>
      <c r="S1050" s="49" t="s">
        <v>68</v>
      </c>
      <c r="T1050" s="49" t="s">
        <v>125</v>
      </c>
      <c r="U1050" s="49" t="s">
        <v>186</v>
      </c>
      <c r="V1050" s="49" t="s">
        <v>2305</v>
      </c>
      <c r="W1050" s="49" t="s">
        <v>81</v>
      </c>
      <c r="X1050" s="54" t="s">
        <v>58</v>
      </c>
      <c r="Y1050" s="49"/>
      <c r="Z1050" s="49"/>
      <c r="AA1050" s="54"/>
      <c r="AB1050" s="54"/>
      <c r="AC1050" s="55" t="s">
        <v>75</v>
      </c>
      <c r="AD1050" s="55" t="s">
        <v>75</v>
      </c>
    </row>
    <row r="1051" spans="1:30" s="58" customFormat="1" ht="57" hidden="1" customHeight="1" x14ac:dyDescent="0.25">
      <c r="A1051" s="54">
        <f>+SUBTOTAL(3,$B$11:B1051)</f>
        <v>0</v>
      </c>
      <c r="B1051" s="55" t="s">
        <v>108</v>
      </c>
      <c r="C1051" s="54" t="s">
        <v>43</v>
      </c>
      <c r="D1051" s="54" t="s">
        <v>44</v>
      </c>
      <c r="E1051" s="54" t="s">
        <v>45</v>
      </c>
      <c r="F1051" s="56" t="s">
        <v>2763</v>
      </c>
      <c r="G1051" s="48">
        <v>45397.702847221997</v>
      </c>
      <c r="H1051" s="56" t="s">
        <v>2763</v>
      </c>
      <c r="I1051" s="48">
        <v>45397.702847221997</v>
      </c>
      <c r="J1051" s="56" t="s">
        <v>2763</v>
      </c>
      <c r="K1051" s="48">
        <v>45397.702847221997</v>
      </c>
      <c r="L1051" s="100" t="s">
        <v>3204</v>
      </c>
      <c r="M1051" s="55" t="s">
        <v>48</v>
      </c>
      <c r="N1051" s="49" t="s">
        <v>303</v>
      </c>
      <c r="O1051" s="49" t="s">
        <v>304</v>
      </c>
      <c r="P1051" s="49" t="s">
        <v>3488</v>
      </c>
      <c r="Q1051" s="50" t="s">
        <v>662</v>
      </c>
      <c r="R1051" s="57"/>
      <c r="S1051" s="49" t="s">
        <v>68</v>
      </c>
      <c r="T1051" s="49" t="s">
        <v>137</v>
      </c>
      <c r="U1051" s="49" t="s">
        <v>138</v>
      </c>
      <c r="V1051" s="49" t="s">
        <v>80</v>
      </c>
      <c r="W1051" s="49"/>
      <c r="X1051" s="54" t="s">
        <v>58</v>
      </c>
      <c r="Y1051" s="49"/>
      <c r="Z1051" s="49"/>
      <c r="AA1051" s="54"/>
      <c r="AB1051" s="54"/>
      <c r="AC1051" s="55" t="s">
        <v>75</v>
      </c>
      <c r="AD1051" s="55" t="s">
        <v>75</v>
      </c>
    </row>
    <row r="1052" spans="1:30" s="58" customFormat="1" ht="57" hidden="1" customHeight="1" x14ac:dyDescent="0.25">
      <c r="A1052" s="54">
        <f>+SUBTOTAL(3,$B$11:B1052)</f>
        <v>0</v>
      </c>
      <c r="B1052" s="55" t="s">
        <v>42</v>
      </c>
      <c r="C1052" s="54" t="s">
        <v>43</v>
      </c>
      <c r="D1052" s="54" t="s">
        <v>44</v>
      </c>
      <c r="E1052" s="54" t="s">
        <v>45</v>
      </c>
      <c r="F1052" s="56" t="s">
        <v>2765</v>
      </c>
      <c r="G1052" s="48">
        <v>45407.612673611002</v>
      </c>
      <c r="H1052" s="56" t="s">
        <v>2765</v>
      </c>
      <c r="I1052" s="48">
        <v>45407.612673611002</v>
      </c>
      <c r="J1052" s="56" t="s">
        <v>2765</v>
      </c>
      <c r="K1052" s="48">
        <v>45407.612673611002</v>
      </c>
      <c r="L1052" s="100" t="s">
        <v>3206</v>
      </c>
      <c r="M1052" s="55" t="s">
        <v>48</v>
      </c>
      <c r="N1052" s="49" t="s">
        <v>49</v>
      </c>
      <c r="O1052" s="49" t="s">
        <v>668</v>
      </c>
      <c r="P1052" s="49" t="s">
        <v>3490</v>
      </c>
      <c r="Q1052" s="50" t="s">
        <v>662</v>
      </c>
      <c r="R1052" s="57"/>
      <c r="S1052" s="49" t="s">
        <v>144</v>
      </c>
      <c r="T1052" s="49" t="s">
        <v>145</v>
      </c>
      <c r="U1052" s="49" t="s">
        <v>146</v>
      </c>
      <c r="V1052" s="49" t="s">
        <v>147</v>
      </c>
      <c r="W1052" s="49" t="s">
        <v>148</v>
      </c>
      <c r="X1052" s="54" t="s">
        <v>58</v>
      </c>
      <c r="Y1052" s="49"/>
      <c r="Z1052" s="49"/>
      <c r="AA1052" s="54"/>
      <c r="AB1052" s="54"/>
      <c r="AC1052" s="55" t="s">
        <v>75</v>
      </c>
      <c r="AD1052" s="55" t="s">
        <v>75</v>
      </c>
    </row>
    <row r="1053" spans="1:30" s="58" customFormat="1" ht="57" hidden="1" customHeight="1" x14ac:dyDescent="0.25">
      <c r="A1053" s="54">
        <f>+SUBTOTAL(3,$B$11:B1053)</f>
        <v>0</v>
      </c>
      <c r="B1053" s="55" t="s">
        <v>42</v>
      </c>
      <c r="C1053" s="54" t="s">
        <v>43</v>
      </c>
      <c r="D1053" s="54" t="s">
        <v>44</v>
      </c>
      <c r="E1053" s="54" t="s">
        <v>45</v>
      </c>
      <c r="F1053" s="56" t="s">
        <v>2766</v>
      </c>
      <c r="G1053" s="48">
        <v>45406.753113425999</v>
      </c>
      <c r="H1053" s="56" t="s">
        <v>2766</v>
      </c>
      <c r="I1053" s="48">
        <v>45406.753113425999</v>
      </c>
      <c r="J1053" s="56" t="s">
        <v>2766</v>
      </c>
      <c r="K1053" s="48">
        <v>45406.753113425999</v>
      </c>
      <c r="L1053" s="100" t="s">
        <v>3207</v>
      </c>
      <c r="M1053" s="55" t="s">
        <v>48</v>
      </c>
      <c r="N1053" s="49" t="s">
        <v>49</v>
      </c>
      <c r="O1053" s="49" t="s">
        <v>1301</v>
      </c>
      <c r="P1053" s="49" t="s">
        <v>400</v>
      </c>
      <c r="Q1053" s="50" t="s">
        <v>662</v>
      </c>
      <c r="R1053" s="57"/>
      <c r="S1053" s="49" t="s">
        <v>68</v>
      </c>
      <c r="T1053" s="49" t="s">
        <v>96</v>
      </c>
      <c r="U1053" s="49" t="s">
        <v>97</v>
      </c>
      <c r="V1053" s="49" t="s">
        <v>80</v>
      </c>
      <c r="W1053" s="49"/>
      <c r="X1053" s="54" t="s">
        <v>58</v>
      </c>
      <c r="Y1053" s="49"/>
      <c r="Z1053" s="49"/>
      <c r="AA1053" s="54"/>
      <c r="AB1053" s="54"/>
      <c r="AC1053" s="55" t="s">
        <v>75</v>
      </c>
      <c r="AD1053" s="55" t="s">
        <v>75</v>
      </c>
    </row>
    <row r="1054" spans="1:30" s="58" customFormat="1" ht="57" hidden="1" customHeight="1" x14ac:dyDescent="0.25">
      <c r="A1054" s="54">
        <f>+SUBTOTAL(3,$B$11:B1054)</f>
        <v>0</v>
      </c>
      <c r="B1054" s="55" t="s">
        <v>42</v>
      </c>
      <c r="C1054" s="54" t="s">
        <v>43</v>
      </c>
      <c r="D1054" s="54" t="s">
        <v>44</v>
      </c>
      <c r="E1054" s="54" t="s">
        <v>45</v>
      </c>
      <c r="F1054" s="56" t="s">
        <v>2767</v>
      </c>
      <c r="G1054" s="48">
        <v>45406.709270833002</v>
      </c>
      <c r="H1054" s="56" t="s">
        <v>2767</v>
      </c>
      <c r="I1054" s="48">
        <v>45406.709270833002</v>
      </c>
      <c r="J1054" s="56" t="s">
        <v>2767</v>
      </c>
      <c r="K1054" s="48">
        <v>45406.709270833002</v>
      </c>
      <c r="L1054" s="100" t="s">
        <v>645</v>
      </c>
      <c r="M1054" s="55" t="s">
        <v>48</v>
      </c>
      <c r="N1054" s="49" t="s">
        <v>49</v>
      </c>
      <c r="O1054" s="49" t="s">
        <v>646</v>
      </c>
      <c r="P1054" s="49" t="s">
        <v>647</v>
      </c>
      <c r="Q1054" s="50" t="s">
        <v>662</v>
      </c>
      <c r="R1054" s="57"/>
      <c r="S1054" s="49" t="s">
        <v>68</v>
      </c>
      <c r="T1054" s="49" t="s">
        <v>156</v>
      </c>
      <c r="U1054" s="49" t="s">
        <v>157</v>
      </c>
      <c r="V1054" s="49" t="s">
        <v>80</v>
      </c>
      <c r="W1054" s="49"/>
      <c r="X1054" s="54" t="s">
        <v>58</v>
      </c>
      <c r="Y1054" s="49"/>
      <c r="Z1054" s="49"/>
      <c r="AA1054" s="54"/>
      <c r="AB1054" s="54"/>
      <c r="AC1054" s="55" t="s">
        <v>75</v>
      </c>
      <c r="AD1054" s="55" t="s">
        <v>75</v>
      </c>
    </row>
    <row r="1055" spans="1:30" s="58" customFormat="1" ht="57" hidden="1" customHeight="1" x14ac:dyDescent="0.25">
      <c r="A1055" s="54">
        <f>+SUBTOTAL(3,$B$11:B1055)</f>
        <v>0</v>
      </c>
      <c r="B1055" s="55" t="s">
        <v>42</v>
      </c>
      <c r="C1055" s="54" t="s">
        <v>43</v>
      </c>
      <c r="D1055" s="54" t="s">
        <v>44</v>
      </c>
      <c r="E1055" s="54" t="s">
        <v>45</v>
      </c>
      <c r="F1055" s="56" t="s">
        <v>2770</v>
      </c>
      <c r="G1055" s="48">
        <v>45406.647418981003</v>
      </c>
      <c r="H1055" s="56" t="s">
        <v>2770</v>
      </c>
      <c r="I1055" s="48">
        <v>45406.647418981003</v>
      </c>
      <c r="J1055" s="56" t="s">
        <v>2770</v>
      </c>
      <c r="K1055" s="48">
        <v>45406.647418981003</v>
      </c>
      <c r="L1055" s="100" t="s">
        <v>3201</v>
      </c>
      <c r="M1055" s="55" t="s">
        <v>48</v>
      </c>
      <c r="N1055" s="49" t="s">
        <v>221</v>
      </c>
      <c r="O1055" s="49" t="s">
        <v>545</v>
      </c>
      <c r="P1055" s="49" t="s">
        <v>3487</v>
      </c>
      <c r="Q1055" s="50" t="s">
        <v>662</v>
      </c>
      <c r="R1055" s="57"/>
      <c r="S1055" s="49" t="s">
        <v>68</v>
      </c>
      <c r="T1055" s="49" t="s">
        <v>156</v>
      </c>
      <c r="U1055" s="49" t="s">
        <v>157</v>
      </c>
      <c r="V1055" s="49" t="s">
        <v>147</v>
      </c>
      <c r="W1055" s="49"/>
      <c r="X1055" s="54" t="s">
        <v>58</v>
      </c>
      <c r="Y1055" s="49"/>
      <c r="Z1055" s="49"/>
      <c r="AA1055" s="54"/>
      <c r="AB1055" s="54"/>
      <c r="AC1055" s="55" t="s">
        <v>61</v>
      </c>
      <c r="AD1055" s="55" t="s">
        <v>61</v>
      </c>
    </row>
    <row r="1056" spans="1:30" s="58" customFormat="1" ht="57" hidden="1" customHeight="1" x14ac:dyDescent="0.25">
      <c r="A1056" s="54">
        <f>+SUBTOTAL(3,$B$11:B1056)</f>
        <v>0</v>
      </c>
      <c r="B1056" s="55" t="s">
        <v>108</v>
      </c>
      <c r="C1056" s="54" t="s">
        <v>43</v>
      </c>
      <c r="D1056" s="54" t="s">
        <v>44</v>
      </c>
      <c r="E1056" s="54" t="s">
        <v>45</v>
      </c>
      <c r="F1056" s="56" t="s">
        <v>2768</v>
      </c>
      <c r="G1056" s="48">
        <v>45388.457893519</v>
      </c>
      <c r="H1056" s="56" t="s">
        <v>2768</v>
      </c>
      <c r="I1056" s="48">
        <v>45388.457893519</v>
      </c>
      <c r="J1056" s="56" t="s">
        <v>2768</v>
      </c>
      <c r="K1056" s="48">
        <v>45388.457893519</v>
      </c>
      <c r="L1056" s="100" t="s">
        <v>3208</v>
      </c>
      <c r="M1056" s="55" t="s">
        <v>48</v>
      </c>
      <c r="N1056" s="49" t="s">
        <v>49</v>
      </c>
      <c r="O1056" s="49" t="s">
        <v>646</v>
      </c>
      <c r="P1056" s="49" t="s">
        <v>651</v>
      </c>
      <c r="Q1056" s="50" t="s">
        <v>662</v>
      </c>
      <c r="R1056" s="57"/>
      <c r="S1056" s="49" t="s">
        <v>201</v>
      </c>
      <c r="T1056" s="49" t="s">
        <v>202</v>
      </c>
      <c r="U1056" s="49" t="s">
        <v>490</v>
      </c>
      <c r="V1056" s="49" t="s">
        <v>80</v>
      </c>
      <c r="W1056" s="49" t="s">
        <v>81</v>
      </c>
      <c r="X1056" s="54" t="s">
        <v>58</v>
      </c>
      <c r="Y1056" s="49"/>
      <c r="Z1056" s="49"/>
      <c r="AA1056" s="54"/>
      <c r="AB1056" s="54"/>
      <c r="AC1056" s="55" t="s">
        <v>75</v>
      </c>
      <c r="AD1056" s="55" t="s">
        <v>75</v>
      </c>
    </row>
    <row r="1057" spans="1:30" s="58" customFormat="1" ht="57" hidden="1" customHeight="1" x14ac:dyDescent="0.25">
      <c r="A1057" s="54">
        <f>+SUBTOTAL(3,$B$11:B1057)</f>
        <v>0</v>
      </c>
      <c r="B1057" s="55" t="s">
        <v>42</v>
      </c>
      <c r="C1057" s="54" t="s">
        <v>43</v>
      </c>
      <c r="D1057" s="54" t="s">
        <v>44</v>
      </c>
      <c r="E1057" s="54" t="s">
        <v>45</v>
      </c>
      <c r="F1057" s="56" t="s">
        <v>2771</v>
      </c>
      <c r="G1057" s="48">
        <v>45390.419976851997</v>
      </c>
      <c r="H1057" s="56" t="s">
        <v>2771</v>
      </c>
      <c r="I1057" s="48">
        <v>45390.419976851997</v>
      </c>
      <c r="J1057" s="56" t="s">
        <v>2771</v>
      </c>
      <c r="K1057" s="48">
        <v>45390.419976851997</v>
      </c>
      <c r="L1057" s="100" t="s">
        <v>3210</v>
      </c>
      <c r="M1057" s="55" t="s">
        <v>48</v>
      </c>
      <c r="N1057" s="49" t="s">
        <v>49</v>
      </c>
      <c r="O1057" s="49" t="s">
        <v>1301</v>
      </c>
      <c r="P1057" s="49" t="s">
        <v>234</v>
      </c>
      <c r="Q1057" s="50" t="s">
        <v>662</v>
      </c>
      <c r="R1057" s="57"/>
      <c r="S1057" s="49" t="s">
        <v>68</v>
      </c>
      <c r="T1057" s="49" t="s">
        <v>150</v>
      </c>
      <c r="U1057" s="49" t="s">
        <v>151</v>
      </c>
      <c r="V1057" s="49" t="s">
        <v>80</v>
      </c>
      <c r="W1057" s="49"/>
      <c r="X1057" s="54" t="s">
        <v>58</v>
      </c>
      <c r="Y1057" s="49"/>
      <c r="Z1057" s="49"/>
      <c r="AA1057" s="54"/>
      <c r="AB1057" s="54"/>
      <c r="AC1057" s="55" t="s">
        <v>75</v>
      </c>
      <c r="AD1057" s="55" t="s">
        <v>75</v>
      </c>
    </row>
    <row r="1058" spans="1:30" s="58" customFormat="1" ht="57" hidden="1" customHeight="1" x14ac:dyDescent="0.25">
      <c r="A1058" s="54">
        <f>+SUBTOTAL(3,$B$11:B1058)</f>
        <v>0</v>
      </c>
      <c r="B1058" s="55" t="s">
        <v>42</v>
      </c>
      <c r="C1058" s="54" t="s">
        <v>43</v>
      </c>
      <c r="D1058" s="54" t="s">
        <v>44</v>
      </c>
      <c r="E1058" s="54" t="s">
        <v>45</v>
      </c>
      <c r="F1058" s="56" t="s">
        <v>2764</v>
      </c>
      <c r="G1058" s="48">
        <v>45387.425300925999</v>
      </c>
      <c r="H1058" s="56" t="s">
        <v>2764</v>
      </c>
      <c r="I1058" s="48">
        <v>45387.425300925999</v>
      </c>
      <c r="J1058" s="56" t="s">
        <v>2764</v>
      </c>
      <c r="K1058" s="48">
        <v>45387.425300925999</v>
      </c>
      <c r="L1058" s="100" t="s">
        <v>3205</v>
      </c>
      <c r="M1058" s="55" t="s">
        <v>48</v>
      </c>
      <c r="N1058" s="49" t="s">
        <v>49</v>
      </c>
      <c r="O1058" s="49" t="s">
        <v>233</v>
      </c>
      <c r="P1058" s="49" t="s">
        <v>3489</v>
      </c>
      <c r="Q1058" s="50" t="s">
        <v>662</v>
      </c>
      <c r="R1058" s="57"/>
      <c r="S1058" s="49" t="s">
        <v>68</v>
      </c>
      <c r="T1058" s="49" t="s">
        <v>69</v>
      </c>
      <c r="U1058" s="49" t="s">
        <v>89</v>
      </c>
      <c r="V1058" s="49" t="s">
        <v>80</v>
      </c>
      <c r="W1058" s="49"/>
      <c r="X1058" s="54" t="s">
        <v>58</v>
      </c>
      <c r="Y1058" s="49"/>
      <c r="Z1058" s="49"/>
      <c r="AA1058" s="54"/>
      <c r="AB1058" s="54"/>
      <c r="AC1058" s="55" t="s">
        <v>75</v>
      </c>
      <c r="AD1058" s="55" t="s">
        <v>75</v>
      </c>
    </row>
    <row r="1059" spans="1:30" s="58" customFormat="1" ht="57" hidden="1" customHeight="1" x14ac:dyDescent="0.25">
      <c r="A1059" s="54">
        <f>+SUBTOTAL(3,$B$11:B1059)</f>
        <v>0</v>
      </c>
      <c r="B1059" s="55" t="s">
        <v>42</v>
      </c>
      <c r="C1059" s="54" t="s">
        <v>43</v>
      </c>
      <c r="D1059" s="54" t="s">
        <v>44</v>
      </c>
      <c r="E1059" s="54" t="s">
        <v>45</v>
      </c>
      <c r="F1059" s="56" t="s">
        <v>2772</v>
      </c>
      <c r="G1059" s="48">
        <v>45422.320856480997</v>
      </c>
      <c r="H1059" s="56" t="s">
        <v>2772</v>
      </c>
      <c r="I1059" s="48">
        <v>45422.320856480997</v>
      </c>
      <c r="J1059" s="56" t="s">
        <v>2772</v>
      </c>
      <c r="K1059" s="48">
        <v>45422.320856480997</v>
      </c>
      <c r="L1059" s="100" t="s">
        <v>3211</v>
      </c>
      <c r="M1059" s="55" t="s">
        <v>48</v>
      </c>
      <c r="N1059" s="49" t="s">
        <v>49</v>
      </c>
      <c r="O1059" s="49" t="s">
        <v>698</v>
      </c>
      <c r="P1059" s="49" t="s">
        <v>699</v>
      </c>
      <c r="Q1059" s="50" t="s">
        <v>662</v>
      </c>
      <c r="R1059" s="57"/>
      <c r="S1059" s="49" t="s">
        <v>68</v>
      </c>
      <c r="T1059" s="49" t="s">
        <v>156</v>
      </c>
      <c r="U1059" s="49" t="s">
        <v>157</v>
      </c>
      <c r="V1059" s="49" t="s">
        <v>71</v>
      </c>
      <c r="W1059" s="49"/>
      <c r="X1059" s="54" t="s">
        <v>58</v>
      </c>
      <c r="Y1059" s="49"/>
      <c r="Z1059" s="49"/>
      <c r="AA1059" s="54"/>
      <c r="AB1059" s="54"/>
      <c r="AC1059" s="55" t="s">
        <v>75</v>
      </c>
      <c r="AD1059" s="55" t="s">
        <v>75</v>
      </c>
    </row>
    <row r="1060" spans="1:30" s="58" customFormat="1" ht="57" hidden="1" customHeight="1" x14ac:dyDescent="0.25">
      <c r="A1060" s="54">
        <f>+SUBTOTAL(3,$B$11:B1060)</f>
        <v>0</v>
      </c>
      <c r="B1060" s="55" t="s">
        <v>42</v>
      </c>
      <c r="C1060" s="54" t="s">
        <v>43</v>
      </c>
      <c r="D1060" s="54" t="s">
        <v>44</v>
      </c>
      <c r="E1060" s="54" t="s">
        <v>45</v>
      </c>
      <c r="F1060" s="56" t="s">
        <v>2773</v>
      </c>
      <c r="G1060" s="48">
        <v>45427.467916667003</v>
      </c>
      <c r="H1060" s="56" t="s">
        <v>2773</v>
      </c>
      <c r="I1060" s="48">
        <v>45427.467916667003</v>
      </c>
      <c r="J1060" s="56" t="s">
        <v>2773</v>
      </c>
      <c r="K1060" s="48">
        <v>45427.467916667003</v>
      </c>
      <c r="L1060" s="100" t="s">
        <v>3212</v>
      </c>
      <c r="M1060" s="55" t="s">
        <v>48</v>
      </c>
      <c r="N1060" s="49" t="s">
        <v>49</v>
      </c>
      <c r="O1060" s="49" t="s">
        <v>917</v>
      </c>
      <c r="P1060" s="49" t="s">
        <v>3492</v>
      </c>
      <c r="Q1060" s="50" t="s">
        <v>662</v>
      </c>
      <c r="R1060" s="57"/>
      <c r="S1060" s="49" t="s">
        <v>68</v>
      </c>
      <c r="T1060" s="49" t="s">
        <v>125</v>
      </c>
      <c r="U1060" s="49" t="s">
        <v>349</v>
      </c>
      <c r="V1060" s="49" t="s">
        <v>1449</v>
      </c>
      <c r="W1060" s="49" t="s">
        <v>81</v>
      </c>
      <c r="X1060" s="54" t="s">
        <v>58</v>
      </c>
      <c r="Y1060" s="49"/>
      <c r="Z1060" s="49"/>
      <c r="AA1060" s="54"/>
      <c r="AB1060" s="54"/>
      <c r="AC1060" s="55" t="s">
        <v>75</v>
      </c>
      <c r="AD1060" s="55" t="s">
        <v>75</v>
      </c>
    </row>
    <row r="1061" spans="1:30" s="58" customFormat="1" ht="57" hidden="1" customHeight="1" x14ac:dyDescent="0.25">
      <c r="A1061" s="54">
        <f>+SUBTOTAL(3,$B$11:B1061)</f>
        <v>0</v>
      </c>
      <c r="B1061" s="55" t="s">
        <v>108</v>
      </c>
      <c r="C1061" s="54" t="s">
        <v>43</v>
      </c>
      <c r="D1061" s="54" t="s">
        <v>44</v>
      </c>
      <c r="E1061" s="54" t="s">
        <v>45</v>
      </c>
      <c r="F1061" s="56" t="s">
        <v>2774</v>
      </c>
      <c r="G1061" s="48">
        <v>45455.582673611003</v>
      </c>
      <c r="H1061" s="56" t="s">
        <v>2774</v>
      </c>
      <c r="I1061" s="48">
        <v>45455.582673611003</v>
      </c>
      <c r="J1061" s="56" t="s">
        <v>2774</v>
      </c>
      <c r="K1061" s="48">
        <v>45455.582673611003</v>
      </c>
      <c r="L1061" s="100" t="s">
        <v>3213</v>
      </c>
      <c r="M1061" s="55" t="s">
        <v>48</v>
      </c>
      <c r="N1061" s="49" t="s">
        <v>49</v>
      </c>
      <c r="O1061" s="49" t="s">
        <v>233</v>
      </c>
      <c r="P1061" s="49" t="s">
        <v>3493</v>
      </c>
      <c r="Q1061" s="50" t="s">
        <v>662</v>
      </c>
      <c r="R1061" s="57"/>
      <c r="S1061" s="49" t="s">
        <v>68</v>
      </c>
      <c r="T1061" s="49" t="s">
        <v>69</v>
      </c>
      <c r="U1061" s="49" t="s">
        <v>461</v>
      </c>
      <c r="V1061" s="49" t="s">
        <v>115</v>
      </c>
      <c r="W1061" s="49"/>
      <c r="X1061" s="54" t="s">
        <v>58</v>
      </c>
      <c r="Y1061" s="49"/>
      <c r="Z1061" s="49"/>
      <c r="AA1061" s="54"/>
      <c r="AB1061" s="54"/>
      <c r="AC1061" s="55" t="s">
        <v>117</v>
      </c>
      <c r="AD1061" s="55" t="s">
        <v>117</v>
      </c>
    </row>
    <row r="1062" spans="1:30" s="58" customFormat="1" ht="57" hidden="1" customHeight="1" x14ac:dyDescent="0.25">
      <c r="A1062" s="54">
        <f>+SUBTOTAL(3,$B$11:B1062)</f>
        <v>0</v>
      </c>
      <c r="B1062" s="55" t="s">
        <v>42</v>
      </c>
      <c r="C1062" s="54" t="s">
        <v>43</v>
      </c>
      <c r="D1062" s="54" t="s">
        <v>44</v>
      </c>
      <c r="E1062" s="54" t="s">
        <v>45</v>
      </c>
      <c r="F1062" s="56" t="s">
        <v>2775</v>
      </c>
      <c r="G1062" s="48">
        <v>45464.514467592999</v>
      </c>
      <c r="H1062" s="56" t="s">
        <v>2775</v>
      </c>
      <c r="I1062" s="48">
        <v>45464.514467592999</v>
      </c>
      <c r="J1062" s="56" t="s">
        <v>2775</v>
      </c>
      <c r="K1062" s="48">
        <v>45464.514467592999</v>
      </c>
      <c r="L1062" s="100" t="s">
        <v>3214</v>
      </c>
      <c r="M1062" s="55" t="s">
        <v>48</v>
      </c>
      <c r="N1062" s="49" t="s">
        <v>49</v>
      </c>
      <c r="O1062" s="49" t="s">
        <v>682</v>
      </c>
      <c r="P1062" s="49" t="s">
        <v>3494</v>
      </c>
      <c r="Q1062" s="50" t="s">
        <v>662</v>
      </c>
      <c r="R1062" s="57"/>
      <c r="S1062" s="49" t="s">
        <v>68</v>
      </c>
      <c r="T1062" s="49" t="s">
        <v>96</v>
      </c>
      <c r="U1062" s="49" t="s">
        <v>97</v>
      </c>
      <c r="V1062" s="49" t="s">
        <v>98</v>
      </c>
      <c r="W1062" s="49"/>
      <c r="X1062" s="54" t="s">
        <v>58</v>
      </c>
      <c r="Y1062" s="49"/>
      <c r="Z1062" s="49"/>
      <c r="AA1062" s="54"/>
      <c r="AB1062" s="54"/>
      <c r="AC1062" s="55" t="s">
        <v>75</v>
      </c>
      <c r="AD1062" s="55" t="s">
        <v>75</v>
      </c>
    </row>
    <row r="1063" spans="1:30" s="58" customFormat="1" ht="57" hidden="1" customHeight="1" x14ac:dyDescent="0.25">
      <c r="A1063" s="54">
        <f>+SUBTOTAL(3,$B$11:B1063)</f>
        <v>0</v>
      </c>
      <c r="B1063" s="55" t="s">
        <v>42</v>
      </c>
      <c r="C1063" s="54" t="s">
        <v>43</v>
      </c>
      <c r="D1063" s="54" t="s">
        <v>44</v>
      </c>
      <c r="E1063" s="54" t="s">
        <v>45</v>
      </c>
      <c r="F1063" s="56" t="s">
        <v>2776</v>
      </c>
      <c r="G1063" s="48">
        <v>45420.465023147997</v>
      </c>
      <c r="H1063" s="56" t="s">
        <v>2776</v>
      </c>
      <c r="I1063" s="48">
        <v>45420.465023147997</v>
      </c>
      <c r="J1063" s="56" t="s">
        <v>2776</v>
      </c>
      <c r="K1063" s="48">
        <v>45420.465023147997</v>
      </c>
      <c r="L1063" s="100" t="s">
        <v>3215</v>
      </c>
      <c r="M1063" s="55" t="s">
        <v>48</v>
      </c>
      <c r="N1063" s="49" t="s">
        <v>49</v>
      </c>
      <c r="O1063" s="49" t="s">
        <v>1373</v>
      </c>
      <c r="P1063" s="49" t="s">
        <v>3421</v>
      </c>
      <c r="Q1063" s="50" t="s">
        <v>662</v>
      </c>
      <c r="R1063" s="57"/>
      <c r="S1063" s="49" t="s">
        <v>68</v>
      </c>
      <c r="T1063" s="49" t="s">
        <v>96</v>
      </c>
      <c r="U1063" s="49" t="s">
        <v>97</v>
      </c>
      <c r="V1063" s="49" t="s">
        <v>2305</v>
      </c>
      <c r="W1063" s="49"/>
      <c r="X1063" s="54" t="s">
        <v>58</v>
      </c>
      <c r="Y1063" s="49"/>
      <c r="Z1063" s="49"/>
      <c r="AA1063" s="54"/>
      <c r="AB1063" s="54"/>
      <c r="AC1063" s="55" t="s">
        <v>117</v>
      </c>
      <c r="AD1063" s="55" t="s">
        <v>117</v>
      </c>
    </row>
    <row r="1064" spans="1:30" s="58" customFormat="1" ht="57" hidden="1" customHeight="1" x14ac:dyDescent="0.25">
      <c r="A1064" s="54">
        <f>+SUBTOTAL(3,$B$11:B1064)</f>
        <v>0</v>
      </c>
      <c r="B1064" s="55" t="s">
        <v>42</v>
      </c>
      <c r="C1064" s="54" t="s">
        <v>43</v>
      </c>
      <c r="D1064" s="54" t="s">
        <v>44</v>
      </c>
      <c r="E1064" s="54" t="s">
        <v>45</v>
      </c>
      <c r="F1064" s="56" t="s">
        <v>2777</v>
      </c>
      <c r="G1064" s="48">
        <v>45416.606192129999</v>
      </c>
      <c r="H1064" s="56" t="s">
        <v>2777</v>
      </c>
      <c r="I1064" s="48">
        <v>45416.606192129999</v>
      </c>
      <c r="J1064" s="56" t="s">
        <v>2777</v>
      </c>
      <c r="K1064" s="48">
        <v>45416.606192129999</v>
      </c>
      <c r="L1064" s="100" t="s">
        <v>3216</v>
      </c>
      <c r="M1064" s="55" t="s">
        <v>48</v>
      </c>
      <c r="N1064" s="49" t="s">
        <v>49</v>
      </c>
      <c r="O1064" s="49" t="s">
        <v>50</v>
      </c>
      <c r="P1064" s="49" t="s">
        <v>3495</v>
      </c>
      <c r="Q1064" s="50" t="s">
        <v>662</v>
      </c>
      <c r="R1064" s="57"/>
      <c r="S1064" s="49" t="s">
        <v>201</v>
      </c>
      <c r="T1064" s="49" t="s">
        <v>202</v>
      </c>
      <c r="U1064" s="49" t="s">
        <v>490</v>
      </c>
      <c r="V1064" s="49" t="s">
        <v>80</v>
      </c>
      <c r="W1064" s="49" t="s">
        <v>81</v>
      </c>
      <c r="X1064" s="54" t="s">
        <v>58</v>
      </c>
      <c r="Y1064" s="49"/>
      <c r="Z1064" s="49"/>
      <c r="AA1064" s="54"/>
      <c r="AB1064" s="54"/>
      <c r="AC1064" s="55" t="s">
        <v>117</v>
      </c>
      <c r="AD1064" s="55" t="s">
        <v>117</v>
      </c>
    </row>
    <row r="1065" spans="1:30" s="58" customFormat="1" ht="57" hidden="1" customHeight="1" x14ac:dyDescent="0.25">
      <c r="A1065" s="54">
        <f>+SUBTOTAL(3,$B$11:B1065)</f>
        <v>0</v>
      </c>
      <c r="B1065" s="55" t="s">
        <v>108</v>
      </c>
      <c r="C1065" s="54" t="s">
        <v>43</v>
      </c>
      <c r="D1065" s="54" t="s">
        <v>44</v>
      </c>
      <c r="E1065" s="54" t="s">
        <v>45</v>
      </c>
      <c r="F1065" s="56" t="s">
        <v>2778</v>
      </c>
      <c r="G1065" s="48">
        <v>45434.501215277996</v>
      </c>
      <c r="H1065" s="56" t="s">
        <v>2778</v>
      </c>
      <c r="I1065" s="48">
        <v>45434.501215277996</v>
      </c>
      <c r="J1065" s="56" t="s">
        <v>2778</v>
      </c>
      <c r="K1065" s="48">
        <v>45434.501215277996</v>
      </c>
      <c r="L1065" s="100" t="s">
        <v>3217</v>
      </c>
      <c r="M1065" s="55" t="s">
        <v>48</v>
      </c>
      <c r="N1065" s="49" t="s">
        <v>49</v>
      </c>
      <c r="O1065" s="49" t="s">
        <v>50</v>
      </c>
      <c r="P1065" s="49" t="s">
        <v>2060</v>
      </c>
      <c r="Q1065" s="50" t="s">
        <v>662</v>
      </c>
      <c r="R1065" s="57"/>
      <c r="S1065" s="49" t="s">
        <v>68</v>
      </c>
      <c r="T1065" s="49" t="s">
        <v>167</v>
      </c>
      <c r="U1065" s="49" t="s">
        <v>168</v>
      </c>
      <c r="V1065" s="49" t="s">
        <v>1449</v>
      </c>
      <c r="W1065" s="49" t="s">
        <v>81</v>
      </c>
      <c r="X1065" s="54" t="s">
        <v>58</v>
      </c>
      <c r="Y1065" s="49"/>
      <c r="Z1065" s="49"/>
      <c r="AA1065" s="54"/>
      <c r="AB1065" s="54"/>
      <c r="AC1065" s="55" t="s">
        <v>75</v>
      </c>
      <c r="AD1065" s="55" t="s">
        <v>75</v>
      </c>
    </row>
    <row r="1066" spans="1:30" s="58" customFormat="1" ht="57" hidden="1" customHeight="1" x14ac:dyDescent="0.25">
      <c r="A1066" s="54">
        <f>+SUBTOTAL(3,$B$11:B1066)</f>
        <v>0</v>
      </c>
      <c r="B1066" s="55" t="s">
        <v>108</v>
      </c>
      <c r="C1066" s="54" t="s">
        <v>43</v>
      </c>
      <c r="D1066" s="54" t="s">
        <v>44</v>
      </c>
      <c r="E1066" s="54" t="s">
        <v>45</v>
      </c>
      <c r="F1066" s="56" t="s">
        <v>2779</v>
      </c>
      <c r="G1066" s="48">
        <v>45441.136724536998</v>
      </c>
      <c r="H1066" s="56" t="s">
        <v>2779</v>
      </c>
      <c r="I1066" s="48">
        <v>45441.136724536998</v>
      </c>
      <c r="J1066" s="56" t="s">
        <v>2779</v>
      </c>
      <c r="K1066" s="48">
        <v>45441.136724536998</v>
      </c>
      <c r="L1066" s="100" t="s">
        <v>3211</v>
      </c>
      <c r="M1066" s="55" t="s">
        <v>48</v>
      </c>
      <c r="N1066" s="49" t="s">
        <v>49</v>
      </c>
      <c r="O1066" s="49" t="s">
        <v>698</v>
      </c>
      <c r="P1066" s="49" t="s">
        <v>699</v>
      </c>
      <c r="Q1066" s="50" t="s">
        <v>662</v>
      </c>
      <c r="R1066" s="57"/>
      <c r="S1066" s="49" t="s">
        <v>68</v>
      </c>
      <c r="T1066" s="49" t="s">
        <v>161</v>
      </c>
      <c r="U1066" s="49" t="s">
        <v>162</v>
      </c>
      <c r="V1066" s="49" t="s">
        <v>71</v>
      </c>
      <c r="W1066" s="49"/>
      <c r="X1066" s="54" t="s">
        <v>58</v>
      </c>
      <c r="Y1066" s="49"/>
      <c r="Z1066" s="49"/>
      <c r="AA1066" s="54"/>
      <c r="AB1066" s="54"/>
      <c r="AC1066" s="55" t="s">
        <v>82</v>
      </c>
      <c r="AD1066" s="55" t="s">
        <v>82</v>
      </c>
    </row>
    <row r="1067" spans="1:30" s="58" customFormat="1" ht="57" hidden="1" customHeight="1" x14ac:dyDescent="0.25">
      <c r="A1067" s="54">
        <f>+SUBTOTAL(3,$B$11:B1067)</f>
        <v>0</v>
      </c>
      <c r="B1067" s="55" t="s">
        <v>42</v>
      </c>
      <c r="C1067" s="54" t="s">
        <v>43</v>
      </c>
      <c r="D1067" s="54" t="s">
        <v>44</v>
      </c>
      <c r="E1067" s="54" t="s">
        <v>45</v>
      </c>
      <c r="F1067" s="56" t="s">
        <v>2780</v>
      </c>
      <c r="G1067" s="48">
        <v>45456.590902778</v>
      </c>
      <c r="H1067" s="56" t="s">
        <v>2780</v>
      </c>
      <c r="I1067" s="48">
        <v>45456.590902778</v>
      </c>
      <c r="J1067" s="56" t="s">
        <v>2780</v>
      </c>
      <c r="K1067" s="48">
        <v>45456.590902778</v>
      </c>
      <c r="L1067" s="100" t="s">
        <v>3218</v>
      </c>
      <c r="M1067" s="55" t="s">
        <v>48</v>
      </c>
      <c r="N1067" s="49" t="s">
        <v>49</v>
      </c>
      <c r="O1067" s="49" t="s">
        <v>668</v>
      </c>
      <c r="P1067" s="49" t="s">
        <v>3496</v>
      </c>
      <c r="Q1067" s="50" t="s">
        <v>662</v>
      </c>
      <c r="R1067" s="57"/>
      <c r="S1067" s="49" t="s">
        <v>68</v>
      </c>
      <c r="T1067" s="49" t="s">
        <v>69</v>
      </c>
      <c r="U1067" s="49" t="s">
        <v>461</v>
      </c>
      <c r="V1067" s="49" t="s">
        <v>80</v>
      </c>
      <c r="W1067" s="49"/>
      <c r="X1067" s="54" t="s">
        <v>58</v>
      </c>
      <c r="Y1067" s="49"/>
      <c r="Z1067" s="49"/>
      <c r="AA1067" s="54"/>
      <c r="AB1067" s="54"/>
      <c r="AC1067" s="55" t="s">
        <v>75</v>
      </c>
      <c r="AD1067" s="55" t="s">
        <v>75</v>
      </c>
    </row>
    <row r="1068" spans="1:30" s="58" customFormat="1" ht="57" hidden="1" customHeight="1" x14ac:dyDescent="0.25">
      <c r="A1068" s="54">
        <f>+SUBTOTAL(3,$B$11:B1068)</f>
        <v>0</v>
      </c>
      <c r="B1068" s="55" t="s">
        <v>42</v>
      </c>
      <c r="C1068" s="54" t="s">
        <v>43</v>
      </c>
      <c r="D1068" s="54" t="s">
        <v>44</v>
      </c>
      <c r="E1068" s="54" t="s">
        <v>45</v>
      </c>
      <c r="F1068" s="56" t="s">
        <v>2781</v>
      </c>
      <c r="G1068" s="48">
        <v>45439.721087963</v>
      </c>
      <c r="H1068" s="56" t="s">
        <v>2781</v>
      </c>
      <c r="I1068" s="48">
        <v>45439.721087963</v>
      </c>
      <c r="J1068" s="56" t="s">
        <v>2781</v>
      </c>
      <c r="K1068" s="48">
        <v>45439.721087963</v>
      </c>
      <c r="L1068" s="100" t="s">
        <v>3219</v>
      </c>
      <c r="M1068" s="55" t="s">
        <v>48</v>
      </c>
      <c r="N1068" s="49" t="s">
        <v>49</v>
      </c>
      <c r="O1068" s="49" t="s">
        <v>1373</v>
      </c>
      <c r="P1068" s="49" t="s">
        <v>699</v>
      </c>
      <c r="Q1068" s="50" t="s">
        <v>662</v>
      </c>
      <c r="R1068" s="57"/>
      <c r="S1068" s="49" t="s">
        <v>68</v>
      </c>
      <c r="T1068" s="49" t="s">
        <v>125</v>
      </c>
      <c r="U1068" s="49" t="s">
        <v>126</v>
      </c>
      <c r="V1068" s="49" t="s">
        <v>1449</v>
      </c>
      <c r="W1068" s="49" t="s">
        <v>81</v>
      </c>
      <c r="X1068" s="54" t="s">
        <v>58</v>
      </c>
      <c r="Y1068" s="49"/>
      <c r="Z1068" s="49"/>
      <c r="AA1068" s="54"/>
      <c r="AB1068" s="54"/>
      <c r="AC1068" s="55" t="s">
        <v>75</v>
      </c>
      <c r="AD1068" s="55" t="s">
        <v>75</v>
      </c>
    </row>
    <row r="1069" spans="1:30" s="58" customFormat="1" ht="57" hidden="1" customHeight="1" x14ac:dyDescent="0.25">
      <c r="A1069" s="54">
        <f>+SUBTOTAL(3,$B$11:B1069)</f>
        <v>0</v>
      </c>
      <c r="B1069" s="55" t="s">
        <v>108</v>
      </c>
      <c r="C1069" s="54" t="s">
        <v>43</v>
      </c>
      <c r="D1069" s="54" t="s">
        <v>44</v>
      </c>
      <c r="E1069" s="54" t="s">
        <v>45</v>
      </c>
      <c r="F1069" s="56" t="s">
        <v>2782</v>
      </c>
      <c r="G1069" s="48">
        <v>45442.315185184998</v>
      </c>
      <c r="H1069" s="56" t="s">
        <v>2782</v>
      </c>
      <c r="I1069" s="48">
        <v>45442.315185184998</v>
      </c>
      <c r="J1069" s="56" t="s">
        <v>2782</v>
      </c>
      <c r="K1069" s="48">
        <v>45442.315185184998</v>
      </c>
      <c r="L1069" s="100" t="s">
        <v>3220</v>
      </c>
      <c r="M1069" s="55" t="s">
        <v>48</v>
      </c>
      <c r="N1069" s="49" t="s">
        <v>49</v>
      </c>
      <c r="O1069" s="49" t="s">
        <v>668</v>
      </c>
      <c r="P1069" s="49" t="s">
        <v>3497</v>
      </c>
      <c r="Q1069" s="50" t="s">
        <v>662</v>
      </c>
      <c r="R1069" s="57"/>
      <c r="S1069" s="49" t="s">
        <v>144</v>
      </c>
      <c r="T1069" s="49" t="s">
        <v>145</v>
      </c>
      <c r="U1069" s="49" t="s">
        <v>146</v>
      </c>
      <c r="V1069" s="49" t="s">
        <v>1451</v>
      </c>
      <c r="W1069" s="49" t="s">
        <v>148</v>
      </c>
      <c r="X1069" s="54" t="s">
        <v>58</v>
      </c>
      <c r="Y1069" s="49"/>
      <c r="Z1069" s="49"/>
      <c r="AA1069" s="54"/>
      <c r="AB1069" s="54"/>
      <c r="AC1069" s="55" t="s">
        <v>75</v>
      </c>
      <c r="AD1069" s="55" t="s">
        <v>75</v>
      </c>
    </row>
    <row r="1070" spans="1:30" s="58" customFormat="1" ht="57" hidden="1" customHeight="1" x14ac:dyDescent="0.25">
      <c r="A1070" s="54">
        <f>+SUBTOTAL(3,$B$11:B1070)</f>
        <v>0</v>
      </c>
      <c r="B1070" s="55" t="s">
        <v>42</v>
      </c>
      <c r="C1070" s="54" t="s">
        <v>43</v>
      </c>
      <c r="D1070" s="54" t="s">
        <v>44</v>
      </c>
      <c r="E1070" s="54" t="s">
        <v>45</v>
      </c>
      <c r="F1070" s="56" t="s">
        <v>2783</v>
      </c>
      <c r="G1070" s="48">
        <v>45446.698159722</v>
      </c>
      <c r="H1070" s="56" t="s">
        <v>2783</v>
      </c>
      <c r="I1070" s="48">
        <v>45446.698159722</v>
      </c>
      <c r="J1070" s="56" t="s">
        <v>2783</v>
      </c>
      <c r="K1070" s="48">
        <v>45446.698159722</v>
      </c>
      <c r="L1070" s="100" t="s">
        <v>3221</v>
      </c>
      <c r="M1070" s="55" t="s">
        <v>48</v>
      </c>
      <c r="N1070" s="49" t="s">
        <v>141</v>
      </c>
      <c r="O1070" s="49" t="s">
        <v>624</v>
      </c>
      <c r="P1070" s="49" t="s">
        <v>3498</v>
      </c>
      <c r="Q1070" s="50" t="s">
        <v>662</v>
      </c>
      <c r="R1070" s="57"/>
      <c r="S1070" s="49" t="s">
        <v>68</v>
      </c>
      <c r="T1070" s="49" t="s">
        <v>96</v>
      </c>
      <c r="U1070" s="49" t="s">
        <v>97</v>
      </c>
      <c r="V1070" s="49" t="s">
        <v>98</v>
      </c>
      <c r="W1070" s="49"/>
      <c r="X1070" s="54" t="s">
        <v>58</v>
      </c>
      <c r="Y1070" s="49"/>
      <c r="Z1070" s="49"/>
      <c r="AA1070" s="54"/>
      <c r="AB1070" s="54"/>
      <c r="AC1070" s="55" t="s">
        <v>61</v>
      </c>
      <c r="AD1070" s="55" t="s">
        <v>61</v>
      </c>
    </row>
    <row r="1071" spans="1:30" s="58" customFormat="1" ht="57" hidden="1" customHeight="1" x14ac:dyDescent="0.25">
      <c r="A1071" s="54">
        <f>+SUBTOTAL(3,$B$11:B1071)</f>
        <v>0</v>
      </c>
      <c r="B1071" s="55" t="s">
        <v>42</v>
      </c>
      <c r="C1071" s="54" t="s">
        <v>43</v>
      </c>
      <c r="D1071" s="54" t="s">
        <v>44</v>
      </c>
      <c r="E1071" s="54" t="s">
        <v>45</v>
      </c>
      <c r="F1071" s="56" t="s">
        <v>2784</v>
      </c>
      <c r="G1071" s="48">
        <v>45442.640439814997</v>
      </c>
      <c r="H1071" s="56" t="s">
        <v>2784</v>
      </c>
      <c r="I1071" s="48">
        <v>45442.640439814997</v>
      </c>
      <c r="J1071" s="56" t="s">
        <v>2784</v>
      </c>
      <c r="K1071" s="48">
        <v>45442.640439814997</v>
      </c>
      <c r="L1071" s="100" t="s">
        <v>3222</v>
      </c>
      <c r="M1071" s="55" t="s">
        <v>48</v>
      </c>
      <c r="N1071" s="49" t="s">
        <v>49</v>
      </c>
      <c r="O1071" s="49" t="s">
        <v>3499</v>
      </c>
      <c r="P1071" s="49" t="s">
        <v>3500</v>
      </c>
      <c r="Q1071" s="50" t="s">
        <v>662</v>
      </c>
      <c r="R1071" s="57"/>
      <c r="S1071" s="49" t="s">
        <v>53</v>
      </c>
      <c r="T1071" s="49" t="s">
        <v>54</v>
      </c>
      <c r="U1071" s="49" t="s">
        <v>55</v>
      </c>
      <c r="V1071" s="49" t="s">
        <v>56</v>
      </c>
      <c r="W1071" s="49"/>
      <c r="X1071" s="54" t="s">
        <v>58</v>
      </c>
      <c r="Y1071" s="49"/>
      <c r="Z1071" s="49"/>
      <c r="AA1071" s="54"/>
      <c r="AB1071" s="54"/>
      <c r="AC1071" s="55" t="s">
        <v>82</v>
      </c>
      <c r="AD1071" s="55" t="s">
        <v>82</v>
      </c>
    </row>
    <row r="1072" spans="1:30" s="58" customFormat="1" ht="57" hidden="1" customHeight="1" x14ac:dyDescent="0.25">
      <c r="A1072" s="54">
        <f>+SUBTOTAL(3,$B$11:B1072)</f>
        <v>0</v>
      </c>
      <c r="B1072" s="55" t="s">
        <v>42</v>
      </c>
      <c r="C1072" s="54" t="s">
        <v>43</v>
      </c>
      <c r="D1072" s="54" t="s">
        <v>44</v>
      </c>
      <c r="E1072" s="54" t="s">
        <v>45</v>
      </c>
      <c r="F1072" s="56" t="s">
        <v>2785</v>
      </c>
      <c r="G1072" s="48">
        <v>45419.867824073997</v>
      </c>
      <c r="H1072" s="56" t="s">
        <v>2785</v>
      </c>
      <c r="I1072" s="48">
        <v>45419.867824073997</v>
      </c>
      <c r="J1072" s="56" t="s">
        <v>2785</v>
      </c>
      <c r="K1072" s="48">
        <v>45419.867824073997</v>
      </c>
      <c r="L1072" s="100" t="s">
        <v>3223</v>
      </c>
      <c r="M1072" s="55" t="s">
        <v>48</v>
      </c>
      <c r="N1072" s="49" t="s">
        <v>261</v>
      </c>
      <c r="O1072" s="49" t="s">
        <v>2132</v>
      </c>
      <c r="P1072" s="49" t="s">
        <v>3501</v>
      </c>
      <c r="Q1072" s="50" t="s">
        <v>736</v>
      </c>
      <c r="R1072" s="57"/>
      <c r="S1072" s="49" t="s">
        <v>68</v>
      </c>
      <c r="T1072" s="49" t="s">
        <v>69</v>
      </c>
      <c r="U1072" s="49" t="s">
        <v>79</v>
      </c>
      <c r="V1072" s="49" t="s">
        <v>270</v>
      </c>
      <c r="W1072" s="49"/>
      <c r="X1072" s="54" t="s">
        <v>58</v>
      </c>
      <c r="Y1072" s="49"/>
      <c r="Z1072" s="49"/>
      <c r="AA1072" s="54"/>
      <c r="AB1072" s="54"/>
      <c r="AC1072" s="55" t="s">
        <v>82</v>
      </c>
      <c r="AD1072" s="55" t="s">
        <v>82</v>
      </c>
    </row>
    <row r="1073" spans="1:30" s="58" customFormat="1" ht="57" hidden="1" customHeight="1" x14ac:dyDescent="0.25">
      <c r="A1073" s="54">
        <f>+SUBTOTAL(3,$B$11:B1073)</f>
        <v>0</v>
      </c>
      <c r="B1073" s="55" t="s">
        <v>108</v>
      </c>
      <c r="C1073" s="54" t="s">
        <v>43</v>
      </c>
      <c r="D1073" s="54" t="s">
        <v>44</v>
      </c>
      <c r="E1073" s="54" t="s">
        <v>45</v>
      </c>
      <c r="F1073" s="56" t="s">
        <v>2787</v>
      </c>
      <c r="G1073" s="48">
        <v>45429.601863426004</v>
      </c>
      <c r="H1073" s="56" t="s">
        <v>2787</v>
      </c>
      <c r="I1073" s="48">
        <v>45429.601863426004</v>
      </c>
      <c r="J1073" s="56" t="s">
        <v>2787</v>
      </c>
      <c r="K1073" s="48">
        <v>45429.601863426004</v>
      </c>
      <c r="L1073" s="100" t="s">
        <v>2293</v>
      </c>
      <c r="M1073" s="55" t="s">
        <v>48</v>
      </c>
      <c r="N1073" s="49" t="s">
        <v>261</v>
      </c>
      <c r="O1073" s="49" t="s">
        <v>1645</v>
      </c>
      <c r="P1073" s="49" t="s">
        <v>2129</v>
      </c>
      <c r="Q1073" s="50" t="s">
        <v>736</v>
      </c>
      <c r="R1073" s="57"/>
      <c r="S1073" s="49" t="s">
        <v>68</v>
      </c>
      <c r="T1073" s="49" t="s">
        <v>156</v>
      </c>
      <c r="U1073" s="49" t="s">
        <v>157</v>
      </c>
      <c r="V1073" s="49" t="s">
        <v>115</v>
      </c>
      <c r="W1073" s="49"/>
      <c r="X1073" s="54" t="s">
        <v>58</v>
      </c>
      <c r="Y1073" s="49"/>
      <c r="Z1073" s="49"/>
      <c r="AA1073" s="54"/>
      <c r="AB1073" s="54"/>
      <c r="AC1073" s="55" t="s">
        <v>117</v>
      </c>
      <c r="AD1073" s="55" t="s">
        <v>117</v>
      </c>
    </row>
    <row r="1074" spans="1:30" s="58" customFormat="1" ht="57" hidden="1" customHeight="1" x14ac:dyDescent="0.25">
      <c r="A1074" s="54">
        <f>+SUBTOTAL(3,$B$11:B1074)</f>
        <v>0</v>
      </c>
      <c r="B1074" s="55" t="s">
        <v>42</v>
      </c>
      <c r="C1074" s="54" t="s">
        <v>43</v>
      </c>
      <c r="D1074" s="54" t="s">
        <v>44</v>
      </c>
      <c r="E1074" s="54" t="s">
        <v>45</v>
      </c>
      <c r="F1074" s="56" t="s">
        <v>2788</v>
      </c>
      <c r="G1074" s="48">
        <v>45424.660636574001</v>
      </c>
      <c r="H1074" s="56" t="s">
        <v>2788</v>
      </c>
      <c r="I1074" s="48">
        <v>45424.660636574001</v>
      </c>
      <c r="J1074" s="56" t="s">
        <v>2788</v>
      </c>
      <c r="K1074" s="48">
        <v>45424.660636574001</v>
      </c>
      <c r="L1074" s="100" t="s">
        <v>3225</v>
      </c>
      <c r="M1074" s="55" t="s">
        <v>111</v>
      </c>
      <c r="N1074" s="49" t="s">
        <v>261</v>
      </c>
      <c r="O1074" s="49" t="s">
        <v>1645</v>
      </c>
      <c r="P1074" s="49" t="s">
        <v>3502</v>
      </c>
      <c r="Q1074" s="50" t="s">
        <v>736</v>
      </c>
      <c r="R1074" s="57"/>
      <c r="S1074" s="49" t="s">
        <v>68</v>
      </c>
      <c r="T1074" s="49" t="s">
        <v>156</v>
      </c>
      <c r="U1074" s="49" t="s">
        <v>157</v>
      </c>
      <c r="V1074" s="49" t="s">
        <v>71</v>
      </c>
      <c r="W1074" s="49"/>
      <c r="X1074" s="54" t="s">
        <v>58</v>
      </c>
      <c r="Y1074" s="49"/>
      <c r="Z1074" s="49"/>
      <c r="AA1074" s="54"/>
      <c r="AB1074" s="54"/>
      <c r="AC1074" s="55" t="s">
        <v>82</v>
      </c>
      <c r="AD1074" s="55" t="s">
        <v>82</v>
      </c>
    </row>
    <row r="1075" spans="1:30" s="58" customFormat="1" ht="57" hidden="1" customHeight="1" x14ac:dyDescent="0.25">
      <c r="A1075" s="54">
        <f>+SUBTOTAL(3,$B$11:B1075)</f>
        <v>0</v>
      </c>
      <c r="B1075" s="55" t="s">
        <v>42</v>
      </c>
      <c r="C1075" s="54" t="s">
        <v>43</v>
      </c>
      <c r="D1075" s="54" t="s">
        <v>44</v>
      </c>
      <c r="E1075" s="54" t="s">
        <v>45</v>
      </c>
      <c r="F1075" s="56" t="s">
        <v>2786</v>
      </c>
      <c r="G1075" s="48">
        <v>45469.782789352001</v>
      </c>
      <c r="H1075" s="56" t="s">
        <v>2786</v>
      </c>
      <c r="I1075" s="48">
        <v>45469.782789352001</v>
      </c>
      <c r="J1075" s="56" t="s">
        <v>2786</v>
      </c>
      <c r="K1075" s="48">
        <v>45469.782789352001</v>
      </c>
      <c r="L1075" s="100" t="s">
        <v>3224</v>
      </c>
      <c r="M1075" s="55" t="s">
        <v>48</v>
      </c>
      <c r="N1075" s="49" t="s">
        <v>261</v>
      </c>
      <c r="O1075" s="49" t="s">
        <v>786</v>
      </c>
      <c r="P1075" s="49" t="s">
        <v>568</v>
      </c>
      <c r="Q1075" s="50" t="s">
        <v>736</v>
      </c>
      <c r="R1075" s="57"/>
      <c r="S1075" s="49" t="s">
        <v>68</v>
      </c>
      <c r="T1075" s="49" t="s">
        <v>69</v>
      </c>
      <c r="U1075" s="49" t="s">
        <v>89</v>
      </c>
      <c r="V1075" s="49" t="s">
        <v>71</v>
      </c>
      <c r="W1075" s="49"/>
      <c r="X1075" s="54" t="s">
        <v>58</v>
      </c>
      <c r="Y1075" s="49"/>
      <c r="Z1075" s="49"/>
      <c r="AA1075" s="54"/>
      <c r="AB1075" s="54"/>
      <c r="AC1075" s="55" t="s">
        <v>117</v>
      </c>
      <c r="AD1075" s="55" t="s">
        <v>117</v>
      </c>
    </row>
    <row r="1076" spans="1:30" s="58" customFormat="1" ht="57" hidden="1" customHeight="1" x14ac:dyDescent="0.25">
      <c r="A1076" s="54">
        <f>+SUBTOTAL(3,$B$11:B1076)</f>
        <v>0</v>
      </c>
      <c r="B1076" s="55" t="s">
        <v>42</v>
      </c>
      <c r="C1076" s="54" t="s">
        <v>43</v>
      </c>
      <c r="D1076" s="54" t="s">
        <v>44</v>
      </c>
      <c r="E1076" s="54" t="s">
        <v>45</v>
      </c>
      <c r="F1076" s="56" t="s">
        <v>2789</v>
      </c>
      <c r="G1076" s="48">
        <v>45390.417199074</v>
      </c>
      <c r="H1076" s="56" t="s">
        <v>2789</v>
      </c>
      <c r="I1076" s="48">
        <v>45390.417199074</v>
      </c>
      <c r="J1076" s="56" t="s">
        <v>2789</v>
      </c>
      <c r="K1076" s="48">
        <v>45390.417199074</v>
      </c>
      <c r="L1076" s="100" t="s">
        <v>3226</v>
      </c>
      <c r="M1076" s="55" t="s">
        <v>48</v>
      </c>
      <c r="N1076" s="49" t="s">
        <v>261</v>
      </c>
      <c r="O1076" s="49" t="s">
        <v>739</v>
      </c>
      <c r="P1076" s="49" t="s">
        <v>1362</v>
      </c>
      <c r="Q1076" s="50" t="s">
        <v>736</v>
      </c>
      <c r="R1076" s="57"/>
      <c r="S1076" s="49" t="s">
        <v>68</v>
      </c>
      <c r="T1076" s="49" t="s">
        <v>125</v>
      </c>
      <c r="U1076" s="49" t="s">
        <v>186</v>
      </c>
      <c r="V1076" s="49" t="s">
        <v>80</v>
      </c>
      <c r="W1076" s="49" t="s">
        <v>81</v>
      </c>
      <c r="X1076" s="54" t="s">
        <v>58</v>
      </c>
      <c r="Y1076" s="49"/>
      <c r="Z1076" s="49"/>
      <c r="AA1076" s="54"/>
      <c r="AB1076" s="54"/>
      <c r="AC1076" s="55" t="s">
        <v>82</v>
      </c>
      <c r="AD1076" s="55" t="s">
        <v>82</v>
      </c>
    </row>
    <row r="1077" spans="1:30" s="58" customFormat="1" ht="57" hidden="1" customHeight="1" x14ac:dyDescent="0.25">
      <c r="A1077" s="54">
        <f>+SUBTOTAL(3,$B$11:B1077)</f>
        <v>0</v>
      </c>
      <c r="B1077" s="55" t="s">
        <v>42</v>
      </c>
      <c r="C1077" s="54" t="s">
        <v>43</v>
      </c>
      <c r="D1077" s="54" t="s">
        <v>44</v>
      </c>
      <c r="E1077" s="54" t="s">
        <v>45</v>
      </c>
      <c r="F1077" s="56" t="s">
        <v>2790</v>
      </c>
      <c r="G1077" s="48">
        <v>45420.606655092997</v>
      </c>
      <c r="H1077" s="56" t="s">
        <v>2790</v>
      </c>
      <c r="I1077" s="48">
        <v>45420.606655092997</v>
      </c>
      <c r="J1077" s="56" t="s">
        <v>2790</v>
      </c>
      <c r="K1077" s="48">
        <v>45420.606655092997</v>
      </c>
      <c r="L1077" s="100" t="s">
        <v>3227</v>
      </c>
      <c r="M1077" s="55" t="s">
        <v>48</v>
      </c>
      <c r="N1077" s="49" t="s">
        <v>261</v>
      </c>
      <c r="O1077" s="49" t="s">
        <v>786</v>
      </c>
      <c r="P1077" s="49" t="s">
        <v>3503</v>
      </c>
      <c r="Q1077" s="50" t="s">
        <v>736</v>
      </c>
      <c r="R1077" s="57"/>
      <c r="S1077" s="49" t="s">
        <v>68</v>
      </c>
      <c r="T1077" s="49" t="s">
        <v>137</v>
      </c>
      <c r="U1077" s="49" t="s">
        <v>138</v>
      </c>
      <c r="V1077" s="49" t="s">
        <v>2305</v>
      </c>
      <c r="W1077" s="49"/>
      <c r="X1077" s="54" t="s">
        <v>58</v>
      </c>
      <c r="Y1077" s="49"/>
      <c r="Z1077" s="49"/>
      <c r="AA1077" s="54"/>
      <c r="AB1077" s="54"/>
      <c r="AC1077" s="55" t="s">
        <v>82</v>
      </c>
      <c r="AD1077" s="55" t="s">
        <v>82</v>
      </c>
    </row>
    <row r="1078" spans="1:30" s="58" customFormat="1" ht="57" hidden="1" customHeight="1" x14ac:dyDescent="0.25">
      <c r="A1078" s="54">
        <f>+SUBTOTAL(3,$B$11:B1078)</f>
        <v>0</v>
      </c>
      <c r="B1078" s="55" t="s">
        <v>42</v>
      </c>
      <c r="C1078" s="54" t="s">
        <v>43</v>
      </c>
      <c r="D1078" s="54" t="s">
        <v>44</v>
      </c>
      <c r="E1078" s="54" t="s">
        <v>45</v>
      </c>
      <c r="F1078" s="56" t="s">
        <v>2791</v>
      </c>
      <c r="G1078" s="48">
        <v>45387.654733796</v>
      </c>
      <c r="H1078" s="56" t="s">
        <v>2791</v>
      </c>
      <c r="I1078" s="48">
        <v>45387.654733796</v>
      </c>
      <c r="J1078" s="56" t="s">
        <v>2791</v>
      </c>
      <c r="K1078" s="48">
        <v>45387.654733796</v>
      </c>
      <c r="L1078" s="100" t="s">
        <v>3228</v>
      </c>
      <c r="M1078" s="55" t="s">
        <v>48</v>
      </c>
      <c r="N1078" s="49" t="s">
        <v>261</v>
      </c>
      <c r="O1078" s="49" t="s">
        <v>739</v>
      </c>
      <c r="P1078" s="49" t="s">
        <v>419</v>
      </c>
      <c r="Q1078" s="50" t="s">
        <v>736</v>
      </c>
      <c r="R1078" s="57"/>
      <c r="S1078" s="49" t="s">
        <v>68</v>
      </c>
      <c r="T1078" s="49" t="s">
        <v>69</v>
      </c>
      <c r="U1078" s="49" t="s">
        <v>327</v>
      </c>
      <c r="V1078" s="49" t="s">
        <v>80</v>
      </c>
      <c r="W1078" s="49" t="s">
        <v>81</v>
      </c>
      <c r="X1078" s="54" t="s">
        <v>58</v>
      </c>
      <c r="Y1078" s="49"/>
      <c r="Z1078" s="49"/>
      <c r="AA1078" s="54"/>
      <c r="AB1078" s="54"/>
      <c r="AC1078" s="55" t="s">
        <v>82</v>
      </c>
      <c r="AD1078" s="55" t="s">
        <v>82</v>
      </c>
    </row>
    <row r="1079" spans="1:30" s="58" customFormat="1" ht="57" hidden="1" customHeight="1" x14ac:dyDescent="0.25">
      <c r="A1079" s="54">
        <f>+SUBTOTAL(3,$B$11:B1079)</f>
        <v>0</v>
      </c>
      <c r="B1079" s="55" t="s">
        <v>42</v>
      </c>
      <c r="C1079" s="54" t="s">
        <v>43</v>
      </c>
      <c r="D1079" s="54" t="s">
        <v>44</v>
      </c>
      <c r="E1079" s="54" t="s">
        <v>45</v>
      </c>
      <c r="F1079" s="56" t="s">
        <v>2792</v>
      </c>
      <c r="G1079" s="48">
        <v>45412.527673611003</v>
      </c>
      <c r="H1079" s="56" t="s">
        <v>2792</v>
      </c>
      <c r="I1079" s="48">
        <v>45412.527673611003</v>
      </c>
      <c r="J1079" s="56" t="s">
        <v>2792</v>
      </c>
      <c r="K1079" s="48">
        <v>45412.527673611003</v>
      </c>
      <c r="L1079" s="100" t="s">
        <v>3229</v>
      </c>
      <c r="M1079" s="55" t="s">
        <v>48</v>
      </c>
      <c r="N1079" s="49" t="s">
        <v>261</v>
      </c>
      <c r="O1079" s="49" t="s">
        <v>262</v>
      </c>
      <c r="P1079" s="49" t="s">
        <v>3504</v>
      </c>
      <c r="Q1079" s="50" t="s">
        <v>736</v>
      </c>
      <c r="R1079" s="57"/>
      <c r="S1079" s="49" t="s">
        <v>68</v>
      </c>
      <c r="T1079" s="49" t="s">
        <v>69</v>
      </c>
      <c r="U1079" s="49" t="s">
        <v>327</v>
      </c>
      <c r="V1079" s="49" t="s">
        <v>2305</v>
      </c>
      <c r="W1079" s="49" t="s">
        <v>81</v>
      </c>
      <c r="X1079" s="54" t="s">
        <v>58</v>
      </c>
      <c r="Y1079" s="49"/>
      <c r="Z1079" s="49"/>
      <c r="AA1079" s="54"/>
      <c r="AB1079" s="54"/>
      <c r="AC1079" s="55" t="s">
        <v>82</v>
      </c>
      <c r="AD1079" s="55" t="s">
        <v>82</v>
      </c>
    </row>
    <row r="1080" spans="1:30" s="58" customFormat="1" ht="57" hidden="1" customHeight="1" x14ac:dyDescent="0.25">
      <c r="A1080" s="54">
        <f>+SUBTOTAL(3,$B$11:B1080)</f>
        <v>0</v>
      </c>
      <c r="B1080" s="55" t="s">
        <v>42</v>
      </c>
      <c r="C1080" s="54" t="s">
        <v>43</v>
      </c>
      <c r="D1080" s="54" t="s">
        <v>44</v>
      </c>
      <c r="E1080" s="54" t="s">
        <v>45</v>
      </c>
      <c r="F1080" s="56" t="s">
        <v>2793</v>
      </c>
      <c r="G1080" s="48">
        <v>45383.839085647996</v>
      </c>
      <c r="H1080" s="56" t="s">
        <v>2793</v>
      </c>
      <c r="I1080" s="48">
        <v>45383.839085647996</v>
      </c>
      <c r="J1080" s="56" t="s">
        <v>2793</v>
      </c>
      <c r="K1080" s="48">
        <v>45383.839085647996</v>
      </c>
      <c r="L1080" s="100" t="s">
        <v>3230</v>
      </c>
      <c r="M1080" s="55" t="s">
        <v>48</v>
      </c>
      <c r="N1080" s="49" t="s">
        <v>261</v>
      </c>
      <c r="O1080" s="49" t="s">
        <v>1645</v>
      </c>
      <c r="P1080" s="49" t="s">
        <v>2046</v>
      </c>
      <c r="Q1080" s="50" t="s">
        <v>736</v>
      </c>
      <c r="R1080" s="57"/>
      <c r="S1080" s="49" t="s">
        <v>68</v>
      </c>
      <c r="T1080" s="49" t="s">
        <v>69</v>
      </c>
      <c r="U1080" s="49" t="s">
        <v>70</v>
      </c>
      <c r="V1080" s="49" t="s">
        <v>80</v>
      </c>
      <c r="W1080" s="49"/>
      <c r="X1080" s="54" t="s">
        <v>58</v>
      </c>
      <c r="Y1080" s="49"/>
      <c r="Z1080" s="49"/>
      <c r="AA1080" s="54"/>
      <c r="AB1080" s="54"/>
      <c r="AC1080" s="55" t="s">
        <v>75</v>
      </c>
      <c r="AD1080" s="55" t="s">
        <v>75</v>
      </c>
    </row>
    <row r="1081" spans="1:30" s="58" customFormat="1" ht="57" hidden="1" customHeight="1" x14ac:dyDescent="0.25">
      <c r="A1081" s="54">
        <f>+SUBTOTAL(3,$B$11:B1081)</f>
        <v>0</v>
      </c>
      <c r="B1081" s="55" t="s">
        <v>42</v>
      </c>
      <c r="C1081" s="54" t="s">
        <v>43</v>
      </c>
      <c r="D1081" s="54" t="s">
        <v>44</v>
      </c>
      <c r="E1081" s="54" t="s">
        <v>45</v>
      </c>
      <c r="F1081" s="56" t="s">
        <v>2794</v>
      </c>
      <c r="G1081" s="48">
        <v>45385.869699073999</v>
      </c>
      <c r="H1081" s="56" t="s">
        <v>2794</v>
      </c>
      <c r="I1081" s="48">
        <v>45385.869699073999</v>
      </c>
      <c r="J1081" s="56" t="s">
        <v>2794</v>
      </c>
      <c r="K1081" s="48">
        <v>45385.869699073999</v>
      </c>
      <c r="L1081" s="100" t="s">
        <v>3230</v>
      </c>
      <c r="M1081" s="55" t="s">
        <v>48</v>
      </c>
      <c r="N1081" s="49" t="s">
        <v>261</v>
      </c>
      <c r="O1081" s="49" t="s">
        <v>1645</v>
      </c>
      <c r="P1081" s="49" t="s">
        <v>2046</v>
      </c>
      <c r="Q1081" s="50" t="s">
        <v>736</v>
      </c>
      <c r="R1081" s="57"/>
      <c r="S1081" s="49" t="s">
        <v>68</v>
      </c>
      <c r="T1081" s="49" t="s">
        <v>69</v>
      </c>
      <c r="U1081" s="49" t="s">
        <v>70</v>
      </c>
      <c r="V1081" s="49" t="s">
        <v>71</v>
      </c>
      <c r="W1081" s="49"/>
      <c r="X1081" s="54" t="s">
        <v>58</v>
      </c>
      <c r="Y1081" s="49"/>
      <c r="Z1081" s="49"/>
      <c r="AA1081" s="54"/>
      <c r="AB1081" s="54"/>
      <c r="AC1081" s="55" t="s">
        <v>75</v>
      </c>
      <c r="AD1081" s="55" t="s">
        <v>75</v>
      </c>
    </row>
    <row r="1082" spans="1:30" s="58" customFormat="1" ht="57" hidden="1" customHeight="1" x14ac:dyDescent="0.25">
      <c r="A1082" s="54">
        <f>+SUBTOTAL(3,$B$11:B1082)</f>
        <v>0</v>
      </c>
      <c r="B1082" s="55" t="s">
        <v>42</v>
      </c>
      <c r="C1082" s="54" t="s">
        <v>43</v>
      </c>
      <c r="D1082" s="54" t="s">
        <v>44</v>
      </c>
      <c r="E1082" s="54" t="s">
        <v>45</v>
      </c>
      <c r="F1082" s="56" t="s">
        <v>2795</v>
      </c>
      <c r="G1082" s="48">
        <v>45387.759907407002</v>
      </c>
      <c r="H1082" s="56" t="s">
        <v>2795</v>
      </c>
      <c r="I1082" s="48">
        <v>45387.759907407002</v>
      </c>
      <c r="J1082" s="56" t="s">
        <v>2795</v>
      </c>
      <c r="K1082" s="48">
        <v>45387.759907407002</v>
      </c>
      <c r="L1082" s="100" t="s">
        <v>3231</v>
      </c>
      <c r="M1082" s="55" t="s">
        <v>48</v>
      </c>
      <c r="N1082" s="49" t="s">
        <v>261</v>
      </c>
      <c r="O1082" s="49" t="s">
        <v>1645</v>
      </c>
      <c r="P1082" s="49" t="s">
        <v>3505</v>
      </c>
      <c r="Q1082" s="50" t="s">
        <v>736</v>
      </c>
      <c r="R1082" s="57"/>
      <c r="S1082" s="49" t="s">
        <v>68</v>
      </c>
      <c r="T1082" s="49" t="s">
        <v>125</v>
      </c>
      <c r="U1082" s="49" t="s">
        <v>186</v>
      </c>
      <c r="V1082" s="49" t="s">
        <v>80</v>
      </c>
      <c r="W1082" s="49" t="s">
        <v>81</v>
      </c>
      <c r="X1082" s="54" t="s">
        <v>58</v>
      </c>
      <c r="Y1082" s="49"/>
      <c r="Z1082" s="49"/>
      <c r="AA1082" s="54"/>
      <c r="AB1082" s="54"/>
      <c r="AC1082" s="55" t="s">
        <v>82</v>
      </c>
      <c r="AD1082" s="55" t="s">
        <v>82</v>
      </c>
    </row>
    <row r="1083" spans="1:30" s="58" customFormat="1" ht="57" hidden="1" customHeight="1" x14ac:dyDescent="0.25">
      <c r="A1083" s="54">
        <f>+SUBTOTAL(3,$B$11:B1083)</f>
        <v>0</v>
      </c>
      <c r="B1083" s="55" t="s">
        <v>42</v>
      </c>
      <c r="C1083" s="54" t="s">
        <v>43</v>
      </c>
      <c r="D1083" s="54" t="s">
        <v>44</v>
      </c>
      <c r="E1083" s="54" t="s">
        <v>45</v>
      </c>
      <c r="F1083" s="56" t="s">
        <v>2796</v>
      </c>
      <c r="G1083" s="48">
        <v>45390.834849537001</v>
      </c>
      <c r="H1083" s="56" t="s">
        <v>2796</v>
      </c>
      <c r="I1083" s="48">
        <v>45390.834849537001</v>
      </c>
      <c r="J1083" s="56" t="s">
        <v>2796</v>
      </c>
      <c r="K1083" s="48">
        <v>45390.834849537001</v>
      </c>
      <c r="L1083" s="100" t="s">
        <v>3232</v>
      </c>
      <c r="M1083" s="55" t="s">
        <v>48</v>
      </c>
      <c r="N1083" s="49" t="s">
        <v>261</v>
      </c>
      <c r="O1083" s="49" t="s">
        <v>3506</v>
      </c>
      <c r="P1083" s="49" t="s">
        <v>3507</v>
      </c>
      <c r="Q1083" s="50" t="s">
        <v>736</v>
      </c>
      <c r="R1083" s="57"/>
      <c r="S1083" s="49" t="s">
        <v>68</v>
      </c>
      <c r="T1083" s="49" t="s">
        <v>125</v>
      </c>
      <c r="U1083" s="49" t="s">
        <v>224</v>
      </c>
      <c r="V1083" s="49" t="s">
        <v>80</v>
      </c>
      <c r="W1083" s="49" t="s">
        <v>81</v>
      </c>
      <c r="X1083" s="54" t="s">
        <v>58</v>
      </c>
      <c r="Y1083" s="49"/>
      <c r="Z1083" s="49"/>
      <c r="AA1083" s="54"/>
      <c r="AB1083" s="54"/>
      <c r="AC1083" s="55" t="s">
        <v>82</v>
      </c>
      <c r="AD1083" s="55" t="s">
        <v>82</v>
      </c>
    </row>
    <row r="1084" spans="1:30" s="58" customFormat="1" ht="57" hidden="1" customHeight="1" x14ac:dyDescent="0.25">
      <c r="A1084" s="54">
        <f>+SUBTOTAL(3,$B$11:B1084)</f>
        <v>0</v>
      </c>
      <c r="B1084" s="55" t="s">
        <v>42</v>
      </c>
      <c r="C1084" s="54" t="s">
        <v>43</v>
      </c>
      <c r="D1084" s="54" t="s">
        <v>44</v>
      </c>
      <c r="E1084" s="54" t="s">
        <v>45</v>
      </c>
      <c r="F1084" s="56" t="s">
        <v>2797</v>
      </c>
      <c r="G1084" s="48">
        <v>45404.489351851997</v>
      </c>
      <c r="H1084" s="56" t="s">
        <v>2797</v>
      </c>
      <c r="I1084" s="48">
        <v>45404.489351851997</v>
      </c>
      <c r="J1084" s="56" t="s">
        <v>2797</v>
      </c>
      <c r="K1084" s="48">
        <v>45404.489351851997</v>
      </c>
      <c r="L1084" s="100" t="s">
        <v>3233</v>
      </c>
      <c r="M1084" s="55" t="s">
        <v>48</v>
      </c>
      <c r="N1084" s="49" t="s">
        <v>261</v>
      </c>
      <c r="O1084" s="49" t="s">
        <v>750</v>
      </c>
      <c r="P1084" s="49" t="s">
        <v>3508</v>
      </c>
      <c r="Q1084" s="50" t="s">
        <v>736</v>
      </c>
      <c r="R1084" s="57"/>
      <c r="S1084" s="49" t="s">
        <v>68</v>
      </c>
      <c r="T1084" s="49" t="s">
        <v>96</v>
      </c>
      <c r="U1084" s="49" t="s">
        <v>2146</v>
      </c>
      <c r="V1084" s="49" t="s">
        <v>98</v>
      </c>
      <c r="W1084" s="49" t="s">
        <v>99</v>
      </c>
      <c r="X1084" s="54" t="s">
        <v>58</v>
      </c>
      <c r="Y1084" s="49"/>
      <c r="Z1084" s="49"/>
      <c r="AA1084" s="54"/>
      <c r="AB1084" s="54"/>
      <c r="AC1084" s="55" t="s">
        <v>82</v>
      </c>
      <c r="AD1084" s="55" t="s">
        <v>82</v>
      </c>
    </row>
    <row r="1085" spans="1:30" s="58" customFormat="1" ht="57" hidden="1" customHeight="1" x14ac:dyDescent="0.25">
      <c r="A1085" s="54">
        <f>+SUBTOTAL(3,$B$11:B1085)</f>
        <v>0</v>
      </c>
      <c r="B1085" s="55" t="s">
        <v>42</v>
      </c>
      <c r="C1085" s="54" t="s">
        <v>43</v>
      </c>
      <c r="D1085" s="54" t="s">
        <v>44</v>
      </c>
      <c r="E1085" s="54" t="s">
        <v>45</v>
      </c>
      <c r="F1085" s="56" t="s">
        <v>2798</v>
      </c>
      <c r="G1085" s="48">
        <v>45400.519814815001</v>
      </c>
      <c r="H1085" s="56" t="s">
        <v>2798</v>
      </c>
      <c r="I1085" s="48">
        <v>45400.519814815001</v>
      </c>
      <c r="J1085" s="56" t="s">
        <v>2798</v>
      </c>
      <c r="K1085" s="48">
        <v>45400.519814815001</v>
      </c>
      <c r="L1085" s="100" t="s">
        <v>3234</v>
      </c>
      <c r="M1085" s="55" t="s">
        <v>48</v>
      </c>
      <c r="N1085" s="49" t="s">
        <v>261</v>
      </c>
      <c r="O1085" s="49" t="s">
        <v>1645</v>
      </c>
      <c r="P1085" s="49" t="s">
        <v>2046</v>
      </c>
      <c r="Q1085" s="50" t="s">
        <v>736</v>
      </c>
      <c r="R1085" s="57"/>
      <c r="S1085" s="49" t="s">
        <v>68</v>
      </c>
      <c r="T1085" s="49" t="s">
        <v>321</v>
      </c>
      <c r="U1085" s="49" t="s">
        <v>321</v>
      </c>
      <c r="V1085" s="49" t="s">
        <v>71</v>
      </c>
      <c r="W1085" s="49" t="s">
        <v>72</v>
      </c>
      <c r="X1085" s="54" t="s">
        <v>58</v>
      </c>
      <c r="Y1085" s="49"/>
      <c r="Z1085" s="49"/>
      <c r="AA1085" s="54"/>
      <c r="AB1085" s="54"/>
      <c r="AC1085" s="55" t="s">
        <v>75</v>
      </c>
      <c r="AD1085" s="55" t="s">
        <v>75</v>
      </c>
    </row>
    <row r="1086" spans="1:30" s="58" customFormat="1" ht="57" hidden="1" customHeight="1" x14ac:dyDescent="0.25">
      <c r="A1086" s="54">
        <f>+SUBTOTAL(3,$B$11:B1086)</f>
        <v>0</v>
      </c>
      <c r="B1086" s="55" t="s">
        <v>42</v>
      </c>
      <c r="C1086" s="54" t="s">
        <v>43</v>
      </c>
      <c r="D1086" s="54" t="s">
        <v>44</v>
      </c>
      <c r="E1086" s="54" t="s">
        <v>45</v>
      </c>
      <c r="F1086" s="56" t="s">
        <v>2799</v>
      </c>
      <c r="G1086" s="48">
        <v>45400.522395833003</v>
      </c>
      <c r="H1086" s="56" t="s">
        <v>2799</v>
      </c>
      <c r="I1086" s="48">
        <v>45400.522395833003</v>
      </c>
      <c r="J1086" s="56" t="s">
        <v>2799</v>
      </c>
      <c r="K1086" s="48">
        <v>45400.522395833003</v>
      </c>
      <c r="L1086" s="100" t="s">
        <v>3235</v>
      </c>
      <c r="M1086" s="55" t="s">
        <v>48</v>
      </c>
      <c r="N1086" s="49" t="s">
        <v>261</v>
      </c>
      <c r="O1086" s="49" t="s">
        <v>739</v>
      </c>
      <c r="P1086" s="49" t="s">
        <v>223</v>
      </c>
      <c r="Q1086" s="50" t="s">
        <v>736</v>
      </c>
      <c r="R1086" s="57"/>
      <c r="S1086" s="49" t="s">
        <v>68</v>
      </c>
      <c r="T1086" s="49" t="s">
        <v>69</v>
      </c>
      <c r="U1086" s="49" t="s">
        <v>79</v>
      </c>
      <c r="V1086" s="49" t="s">
        <v>115</v>
      </c>
      <c r="W1086" s="49"/>
      <c r="X1086" s="54" t="s">
        <v>58</v>
      </c>
      <c r="Y1086" s="49"/>
      <c r="Z1086" s="49"/>
      <c r="AA1086" s="54"/>
      <c r="AB1086" s="54"/>
      <c r="AC1086" s="55" t="s">
        <v>75</v>
      </c>
      <c r="AD1086" s="55" t="s">
        <v>75</v>
      </c>
    </row>
    <row r="1087" spans="1:30" s="58" customFormat="1" ht="57" hidden="1" customHeight="1" x14ac:dyDescent="0.25">
      <c r="A1087" s="54">
        <f>+SUBTOTAL(3,$B$11:B1087)</f>
        <v>0</v>
      </c>
      <c r="B1087" s="55" t="s">
        <v>42</v>
      </c>
      <c r="C1087" s="54" t="s">
        <v>43</v>
      </c>
      <c r="D1087" s="54" t="s">
        <v>44</v>
      </c>
      <c r="E1087" s="54" t="s">
        <v>45</v>
      </c>
      <c r="F1087" s="56" t="s">
        <v>2800</v>
      </c>
      <c r="G1087" s="48">
        <v>45394.602395832997</v>
      </c>
      <c r="H1087" s="56" t="s">
        <v>2800</v>
      </c>
      <c r="I1087" s="48">
        <v>45394.602395832997</v>
      </c>
      <c r="J1087" s="56" t="s">
        <v>2800</v>
      </c>
      <c r="K1087" s="48">
        <v>45394.602395832997</v>
      </c>
      <c r="L1087" s="100" t="s">
        <v>3236</v>
      </c>
      <c r="M1087" s="55" t="s">
        <v>48</v>
      </c>
      <c r="N1087" s="49" t="s">
        <v>261</v>
      </c>
      <c r="O1087" s="49" t="s">
        <v>1645</v>
      </c>
      <c r="P1087" s="49" t="s">
        <v>2129</v>
      </c>
      <c r="Q1087" s="50" t="s">
        <v>736</v>
      </c>
      <c r="R1087" s="57"/>
      <c r="S1087" s="49" t="s">
        <v>68</v>
      </c>
      <c r="T1087" s="49" t="s">
        <v>96</v>
      </c>
      <c r="U1087" s="49" t="s">
        <v>97</v>
      </c>
      <c r="V1087" s="49" t="s">
        <v>98</v>
      </c>
      <c r="W1087" s="49"/>
      <c r="X1087" s="54" t="s">
        <v>58</v>
      </c>
      <c r="Y1087" s="49"/>
      <c r="Z1087" s="49"/>
      <c r="AA1087" s="54"/>
      <c r="AB1087" s="54"/>
      <c r="AC1087" s="55" t="s">
        <v>117</v>
      </c>
      <c r="AD1087" s="55" t="s">
        <v>117</v>
      </c>
    </row>
    <row r="1088" spans="1:30" s="58" customFormat="1" ht="57" hidden="1" customHeight="1" x14ac:dyDescent="0.25">
      <c r="A1088" s="54">
        <f>+SUBTOTAL(3,$B$11:B1088)</f>
        <v>0</v>
      </c>
      <c r="B1088" s="55" t="s">
        <v>42</v>
      </c>
      <c r="C1088" s="54" t="s">
        <v>43</v>
      </c>
      <c r="D1088" s="54" t="s">
        <v>44</v>
      </c>
      <c r="E1088" s="54" t="s">
        <v>45</v>
      </c>
      <c r="F1088" s="56" t="s">
        <v>2801</v>
      </c>
      <c r="G1088" s="48">
        <v>45463.596307870001</v>
      </c>
      <c r="H1088" s="56" t="s">
        <v>2801</v>
      </c>
      <c r="I1088" s="48">
        <v>45463.596307870001</v>
      </c>
      <c r="J1088" s="56" t="s">
        <v>2801</v>
      </c>
      <c r="K1088" s="48">
        <v>45463.596307870001</v>
      </c>
      <c r="L1088" s="100" t="s">
        <v>3237</v>
      </c>
      <c r="M1088" s="55" t="s">
        <v>48</v>
      </c>
      <c r="N1088" s="49" t="s">
        <v>261</v>
      </c>
      <c r="O1088" s="49" t="s">
        <v>739</v>
      </c>
      <c r="P1088" s="49" t="s">
        <v>1374</v>
      </c>
      <c r="Q1088" s="50" t="s">
        <v>736</v>
      </c>
      <c r="R1088" s="57"/>
      <c r="S1088" s="49" t="s">
        <v>68</v>
      </c>
      <c r="T1088" s="49" t="s">
        <v>156</v>
      </c>
      <c r="U1088" s="49" t="s">
        <v>794</v>
      </c>
      <c r="V1088" s="49" t="s">
        <v>4103</v>
      </c>
      <c r="W1088" s="49"/>
      <c r="X1088" s="54" t="s">
        <v>58</v>
      </c>
      <c r="Y1088" s="49"/>
      <c r="Z1088" s="49"/>
      <c r="AA1088" s="54"/>
      <c r="AB1088" s="54"/>
      <c r="AC1088" s="55" t="s">
        <v>75</v>
      </c>
      <c r="AD1088" s="55" t="s">
        <v>75</v>
      </c>
    </row>
    <row r="1089" spans="1:30" s="58" customFormat="1" ht="57" hidden="1" customHeight="1" x14ac:dyDescent="0.25">
      <c r="A1089" s="54">
        <f>+SUBTOTAL(3,$B$11:B1089)</f>
        <v>0</v>
      </c>
      <c r="B1089" s="55" t="s">
        <v>42</v>
      </c>
      <c r="C1089" s="54" t="s">
        <v>43</v>
      </c>
      <c r="D1089" s="54" t="s">
        <v>44</v>
      </c>
      <c r="E1089" s="54" t="s">
        <v>45</v>
      </c>
      <c r="F1089" s="56" t="s">
        <v>2802</v>
      </c>
      <c r="G1089" s="48">
        <v>45428.037951389</v>
      </c>
      <c r="H1089" s="56" t="s">
        <v>2802</v>
      </c>
      <c r="I1089" s="48">
        <v>45428.037951389</v>
      </c>
      <c r="J1089" s="56" t="s">
        <v>2802</v>
      </c>
      <c r="K1089" s="48">
        <v>45428.037951389</v>
      </c>
      <c r="L1089" s="100" t="s">
        <v>3238</v>
      </c>
      <c r="M1089" s="55" t="s">
        <v>48</v>
      </c>
      <c r="N1089" s="49" t="s">
        <v>261</v>
      </c>
      <c r="O1089" s="49" t="s">
        <v>786</v>
      </c>
      <c r="P1089" s="49" t="s">
        <v>3509</v>
      </c>
      <c r="Q1089" s="50" t="s">
        <v>736</v>
      </c>
      <c r="R1089" s="57"/>
      <c r="S1089" s="49" t="s">
        <v>68</v>
      </c>
      <c r="T1089" s="49" t="s">
        <v>125</v>
      </c>
      <c r="U1089" s="49" t="s">
        <v>126</v>
      </c>
      <c r="V1089" s="49" t="s">
        <v>1449</v>
      </c>
      <c r="W1089" s="49" t="s">
        <v>81</v>
      </c>
      <c r="X1089" s="54" t="s">
        <v>58</v>
      </c>
      <c r="Y1089" s="49"/>
      <c r="Z1089" s="49"/>
      <c r="AA1089" s="54"/>
      <c r="AB1089" s="54"/>
      <c r="AC1089" s="55" t="s">
        <v>117</v>
      </c>
      <c r="AD1089" s="55" t="s">
        <v>117</v>
      </c>
    </row>
    <row r="1090" spans="1:30" s="58" customFormat="1" ht="57" hidden="1" customHeight="1" x14ac:dyDescent="0.25">
      <c r="A1090" s="54">
        <f>+SUBTOTAL(3,$B$11:B1090)</f>
        <v>0</v>
      </c>
      <c r="B1090" s="55" t="s">
        <v>42</v>
      </c>
      <c r="C1090" s="54" t="s">
        <v>43</v>
      </c>
      <c r="D1090" s="54" t="s">
        <v>44</v>
      </c>
      <c r="E1090" s="54" t="s">
        <v>45</v>
      </c>
      <c r="F1090" s="56" t="s">
        <v>2803</v>
      </c>
      <c r="G1090" s="48">
        <v>45385.429375</v>
      </c>
      <c r="H1090" s="56" t="s">
        <v>2803</v>
      </c>
      <c r="I1090" s="48">
        <v>45385.429375</v>
      </c>
      <c r="J1090" s="56" t="s">
        <v>2803</v>
      </c>
      <c r="K1090" s="48">
        <v>45385.429375</v>
      </c>
      <c r="L1090" s="100" t="s">
        <v>3239</v>
      </c>
      <c r="M1090" s="55" t="s">
        <v>48</v>
      </c>
      <c r="N1090" s="49" t="s">
        <v>261</v>
      </c>
      <c r="O1090" s="49" t="s">
        <v>739</v>
      </c>
      <c r="P1090" s="49" t="s">
        <v>1354</v>
      </c>
      <c r="Q1090" s="50" t="s">
        <v>736</v>
      </c>
      <c r="R1090" s="57"/>
      <c r="S1090" s="49" t="s">
        <v>144</v>
      </c>
      <c r="T1090" s="49" t="s">
        <v>3293</v>
      </c>
      <c r="U1090" s="49" t="s">
        <v>3294</v>
      </c>
      <c r="V1090" s="49" t="s">
        <v>147</v>
      </c>
      <c r="W1090" s="49"/>
      <c r="X1090" s="54" t="s">
        <v>58</v>
      </c>
      <c r="Y1090" s="49"/>
      <c r="Z1090" s="49"/>
      <c r="AA1090" s="54"/>
      <c r="AB1090" s="54"/>
      <c r="AC1090" s="55" t="s">
        <v>117</v>
      </c>
      <c r="AD1090" s="55" t="s">
        <v>117</v>
      </c>
    </row>
    <row r="1091" spans="1:30" s="58" customFormat="1" ht="57" hidden="1" customHeight="1" x14ac:dyDescent="0.25">
      <c r="A1091" s="54">
        <f>+SUBTOTAL(3,$B$11:B1091)</f>
        <v>0</v>
      </c>
      <c r="B1091" s="55" t="s">
        <v>42</v>
      </c>
      <c r="C1091" s="54" t="s">
        <v>43</v>
      </c>
      <c r="D1091" s="54" t="s">
        <v>44</v>
      </c>
      <c r="E1091" s="54" t="s">
        <v>45</v>
      </c>
      <c r="F1091" s="56" t="s">
        <v>2804</v>
      </c>
      <c r="G1091" s="48">
        <v>45433.626585648002</v>
      </c>
      <c r="H1091" s="56" t="s">
        <v>2804</v>
      </c>
      <c r="I1091" s="48">
        <v>45433.626585648002</v>
      </c>
      <c r="J1091" s="56" t="s">
        <v>2804</v>
      </c>
      <c r="K1091" s="48">
        <v>45433.626585648002</v>
      </c>
      <c r="L1091" s="100" t="s">
        <v>3240</v>
      </c>
      <c r="M1091" s="55" t="s">
        <v>48</v>
      </c>
      <c r="N1091" s="49" t="s">
        <v>261</v>
      </c>
      <c r="O1091" s="49" t="s">
        <v>1645</v>
      </c>
      <c r="P1091" s="49" t="s">
        <v>1389</v>
      </c>
      <c r="Q1091" s="50" t="s">
        <v>736</v>
      </c>
      <c r="R1091" s="57"/>
      <c r="S1091" s="49" t="s">
        <v>68</v>
      </c>
      <c r="T1091" s="49" t="s">
        <v>156</v>
      </c>
      <c r="U1091" s="49" t="s">
        <v>157</v>
      </c>
      <c r="V1091" s="49" t="s">
        <v>217</v>
      </c>
      <c r="W1091" s="49"/>
      <c r="X1091" s="54" t="s">
        <v>58</v>
      </c>
      <c r="Y1091" s="49"/>
      <c r="Z1091" s="49"/>
      <c r="AA1091" s="54"/>
      <c r="AB1091" s="54"/>
      <c r="AC1091" s="55" t="s">
        <v>117</v>
      </c>
      <c r="AD1091" s="55" t="s">
        <v>117</v>
      </c>
    </row>
    <row r="1092" spans="1:30" s="58" customFormat="1" ht="57" hidden="1" customHeight="1" x14ac:dyDescent="0.25">
      <c r="A1092" s="54">
        <f>+SUBTOTAL(3,$B$11:B1092)</f>
        <v>0</v>
      </c>
      <c r="B1092" s="55" t="s">
        <v>108</v>
      </c>
      <c r="C1092" s="54" t="s">
        <v>43</v>
      </c>
      <c r="D1092" s="54" t="s">
        <v>44</v>
      </c>
      <c r="E1092" s="54" t="s">
        <v>45</v>
      </c>
      <c r="F1092" s="56" t="s">
        <v>2805</v>
      </c>
      <c r="G1092" s="48">
        <v>45434.415312500001</v>
      </c>
      <c r="H1092" s="56" t="s">
        <v>2805</v>
      </c>
      <c r="I1092" s="48">
        <v>45434.415312500001</v>
      </c>
      <c r="J1092" s="56" t="s">
        <v>2805</v>
      </c>
      <c r="K1092" s="48">
        <v>45434.415312500001</v>
      </c>
      <c r="L1092" s="100" t="s">
        <v>3241</v>
      </c>
      <c r="M1092" s="55" t="s">
        <v>48</v>
      </c>
      <c r="N1092" s="49" t="s">
        <v>261</v>
      </c>
      <c r="O1092" s="49" t="s">
        <v>786</v>
      </c>
      <c r="P1092" s="49" t="s">
        <v>223</v>
      </c>
      <c r="Q1092" s="50" t="s">
        <v>736</v>
      </c>
      <c r="R1092" s="57"/>
      <c r="S1092" s="49" t="s">
        <v>68</v>
      </c>
      <c r="T1092" s="49" t="s">
        <v>96</v>
      </c>
      <c r="U1092" s="49" t="s">
        <v>97</v>
      </c>
      <c r="V1092" s="49" t="s">
        <v>98</v>
      </c>
      <c r="W1092" s="49"/>
      <c r="X1092" s="54" t="s">
        <v>58</v>
      </c>
      <c r="Y1092" s="49"/>
      <c r="Z1092" s="49"/>
      <c r="AA1092" s="54"/>
      <c r="AB1092" s="54"/>
      <c r="AC1092" s="55" t="s">
        <v>82</v>
      </c>
      <c r="AD1092" s="55" t="s">
        <v>82</v>
      </c>
    </row>
    <row r="1093" spans="1:30" s="58" customFormat="1" ht="57" hidden="1" customHeight="1" x14ac:dyDescent="0.25">
      <c r="A1093" s="54">
        <f>+SUBTOTAL(3,$B$11:B1093)</f>
        <v>0</v>
      </c>
      <c r="B1093" s="55" t="s">
        <v>42</v>
      </c>
      <c r="C1093" s="54" t="s">
        <v>43</v>
      </c>
      <c r="D1093" s="54" t="s">
        <v>44</v>
      </c>
      <c r="E1093" s="54" t="s">
        <v>45</v>
      </c>
      <c r="F1093" s="56" t="s">
        <v>2806</v>
      </c>
      <c r="G1093" s="48">
        <v>45456.761504629998</v>
      </c>
      <c r="H1093" s="56" t="s">
        <v>2806</v>
      </c>
      <c r="I1093" s="48">
        <v>45456.761504629998</v>
      </c>
      <c r="J1093" s="56" t="s">
        <v>2806</v>
      </c>
      <c r="K1093" s="48">
        <v>45456.761504629998</v>
      </c>
      <c r="L1093" s="100" t="s">
        <v>3242</v>
      </c>
      <c r="M1093" s="55" t="s">
        <v>48</v>
      </c>
      <c r="N1093" s="49" t="s">
        <v>261</v>
      </c>
      <c r="O1093" s="49" t="s">
        <v>1645</v>
      </c>
      <c r="P1093" s="49" t="s">
        <v>1389</v>
      </c>
      <c r="Q1093" s="50" t="s">
        <v>736</v>
      </c>
      <c r="R1093" s="57"/>
      <c r="S1093" s="49" t="s">
        <v>68</v>
      </c>
      <c r="T1093" s="49" t="s">
        <v>96</v>
      </c>
      <c r="U1093" s="49" t="s">
        <v>3295</v>
      </c>
      <c r="V1093" s="49" t="s">
        <v>98</v>
      </c>
      <c r="W1093" s="49"/>
      <c r="X1093" s="54" t="s">
        <v>58</v>
      </c>
      <c r="Y1093" s="49"/>
      <c r="Z1093" s="49"/>
      <c r="AA1093" s="54"/>
      <c r="AB1093" s="54"/>
      <c r="AC1093" s="55" t="s">
        <v>82</v>
      </c>
      <c r="AD1093" s="55" t="s">
        <v>82</v>
      </c>
    </row>
    <row r="1094" spans="1:30" s="58" customFormat="1" ht="57" hidden="1" customHeight="1" x14ac:dyDescent="0.25">
      <c r="A1094" s="54">
        <f>+SUBTOTAL(3,$B$11:B1094)</f>
        <v>0</v>
      </c>
      <c r="B1094" s="55" t="s">
        <v>42</v>
      </c>
      <c r="C1094" s="54" t="s">
        <v>43</v>
      </c>
      <c r="D1094" s="54" t="s">
        <v>44</v>
      </c>
      <c r="E1094" s="54" t="s">
        <v>45</v>
      </c>
      <c r="F1094" s="56" t="s">
        <v>2807</v>
      </c>
      <c r="G1094" s="48">
        <v>45457.501828704</v>
      </c>
      <c r="H1094" s="56" t="s">
        <v>2807</v>
      </c>
      <c r="I1094" s="48">
        <v>45457.501828704</v>
      </c>
      <c r="J1094" s="56" t="s">
        <v>2807</v>
      </c>
      <c r="K1094" s="48">
        <v>45457.501828704</v>
      </c>
      <c r="L1094" s="100" t="s">
        <v>3243</v>
      </c>
      <c r="M1094" s="55" t="s">
        <v>48</v>
      </c>
      <c r="N1094" s="49" t="s">
        <v>261</v>
      </c>
      <c r="O1094" s="49" t="s">
        <v>3510</v>
      </c>
      <c r="P1094" s="49" t="s">
        <v>658</v>
      </c>
      <c r="Q1094" s="50" t="s">
        <v>736</v>
      </c>
      <c r="R1094" s="57"/>
      <c r="S1094" s="49" t="s">
        <v>68</v>
      </c>
      <c r="T1094" s="49" t="s">
        <v>321</v>
      </c>
      <c r="U1094" s="49" t="s">
        <v>321</v>
      </c>
      <c r="V1094" s="49" t="s">
        <v>71</v>
      </c>
      <c r="W1094" s="49" t="s">
        <v>72</v>
      </c>
      <c r="X1094" s="54" t="s">
        <v>58</v>
      </c>
      <c r="Y1094" s="49"/>
      <c r="Z1094" s="49"/>
      <c r="AA1094" s="54"/>
      <c r="AB1094" s="54"/>
      <c r="AC1094" s="55" t="s">
        <v>82</v>
      </c>
      <c r="AD1094" s="55" t="s">
        <v>82</v>
      </c>
    </row>
    <row r="1095" spans="1:30" s="58" customFormat="1" ht="57" hidden="1" customHeight="1" x14ac:dyDescent="0.25">
      <c r="A1095" s="54">
        <f>+SUBTOTAL(3,$B$11:B1095)</f>
        <v>0</v>
      </c>
      <c r="B1095" s="55" t="s">
        <v>42</v>
      </c>
      <c r="C1095" s="54" t="s">
        <v>43</v>
      </c>
      <c r="D1095" s="54" t="s">
        <v>44</v>
      </c>
      <c r="E1095" s="54" t="s">
        <v>45</v>
      </c>
      <c r="F1095" s="56" t="s">
        <v>2808</v>
      </c>
      <c r="G1095" s="48">
        <v>45447.654722222003</v>
      </c>
      <c r="H1095" s="56" t="s">
        <v>2808</v>
      </c>
      <c r="I1095" s="48">
        <v>45447.654722222003</v>
      </c>
      <c r="J1095" s="56" t="s">
        <v>2808</v>
      </c>
      <c r="K1095" s="48">
        <v>45447.654722222003</v>
      </c>
      <c r="L1095" s="100" t="s">
        <v>3244</v>
      </c>
      <c r="M1095" s="55" t="s">
        <v>48</v>
      </c>
      <c r="N1095" s="49" t="s">
        <v>261</v>
      </c>
      <c r="O1095" s="49" t="s">
        <v>262</v>
      </c>
      <c r="P1095" s="49" t="s">
        <v>3511</v>
      </c>
      <c r="Q1095" s="50" t="s">
        <v>736</v>
      </c>
      <c r="R1095" s="57"/>
      <c r="S1095" s="49" t="s">
        <v>68</v>
      </c>
      <c r="T1095" s="49" t="s">
        <v>125</v>
      </c>
      <c r="U1095" s="49" t="s">
        <v>126</v>
      </c>
      <c r="V1095" s="49" t="s">
        <v>80</v>
      </c>
      <c r="W1095" s="49" t="s">
        <v>81</v>
      </c>
      <c r="X1095" s="54" t="s">
        <v>58</v>
      </c>
      <c r="Y1095" s="49"/>
      <c r="Z1095" s="49"/>
      <c r="AA1095" s="54"/>
      <c r="AB1095" s="54"/>
      <c r="AC1095" s="55" t="s">
        <v>117</v>
      </c>
      <c r="AD1095" s="55" t="s">
        <v>117</v>
      </c>
    </row>
    <row r="1096" spans="1:30" s="58" customFormat="1" ht="57" hidden="1" customHeight="1" x14ac:dyDescent="0.25">
      <c r="A1096" s="54">
        <f>+SUBTOTAL(3,$B$11:B1096)</f>
        <v>0</v>
      </c>
      <c r="B1096" s="55" t="s">
        <v>108</v>
      </c>
      <c r="C1096" s="54" t="s">
        <v>43</v>
      </c>
      <c r="D1096" s="54" t="s">
        <v>44</v>
      </c>
      <c r="E1096" s="54" t="s">
        <v>45</v>
      </c>
      <c r="F1096" s="56" t="s">
        <v>2809</v>
      </c>
      <c r="G1096" s="48">
        <v>45436.557766204001</v>
      </c>
      <c r="H1096" s="56" t="s">
        <v>2809</v>
      </c>
      <c r="I1096" s="48">
        <v>45436.557766204001</v>
      </c>
      <c r="J1096" s="56" t="s">
        <v>2809</v>
      </c>
      <c r="K1096" s="48">
        <v>45436.557766204001</v>
      </c>
      <c r="L1096" s="100" t="s">
        <v>3245</v>
      </c>
      <c r="M1096" s="55" t="s">
        <v>48</v>
      </c>
      <c r="N1096" s="49" t="s">
        <v>261</v>
      </c>
      <c r="O1096" s="49" t="s">
        <v>739</v>
      </c>
      <c r="P1096" s="49" t="s">
        <v>1374</v>
      </c>
      <c r="Q1096" s="50" t="s">
        <v>736</v>
      </c>
      <c r="R1096" s="57"/>
      <c r="S1096" s="49" t="s">
        <v>53</v>
      </c>
      <c r="T1096" s="49" t="s">
        <v>593</v>
      </c>
      <c r="U1096" s="49" t="s">
        <v>594</v>
      </c>
      <c r="V1096" s="49" t="s">
        <v>115</v>
      </c>
      <c r="W1096" s="49"/>
      <c r="X1096" s="54" t="s">
        <v>58</v>
      </c>
      <c r="Y1096" s="49"/>
      <c r="Z1096" s="49"/>
      <c r="AA1096" s="54"/>
      <c r="AB1096" s="54"/>
      <c r="AC1096" s="55" t="s">
        <v>82</v>
      </c>
      <c r="AD1096" s="55" t="s">
        <v>82</v>
      </c>
    </row>
    <row r="1097" spans="1:30" s="58" customFormat="1" ht="57" hidden="1" customHeight="1" x14ac:dyDescent="0.25">
      <c r="A1097" s="54">
        <f>+SUBTOTAL(3,$B$11:B1097)</f>
        <v>0</v>
      </c>
      <c r="B1097" s="55" t="s">
        <v>42</v>
      </c>
      <c r="C1097" s="54" t="s">
        <v>43</v>
      </c>
      <c r="D1097" s="54" t="s">
        <v>44</v>
      </c>
      <c r="E1097" s="54" t="s">
        <v>45</v>
      </c>
      <c r="F1097" s="56" t="s">
        <v>2810</v>
      </c>
      <c r="G1097" s="48">
        <v>45411.614120370003</v>
      </c>
      <c r="H1097" s="56" t="s">
        <v>2810</v>
      </c>
      <c r="I1097" s="48">
        <v>45411.614120370003</v>
      </c>
      <c r="J1097" s="56" t="s">
        <v>2810</v>
      </c>
      <c r="K1097" s="48">
        <v>45411.614120370003</v>
      </c>
      <c r="L1097" s="100" t="s">
        <v>3246</v>
      </c>
      <c r="M1097" s="55" t="s">
        <v>48</v>
      </c>
      <c r="N1097" s="49" t="s">
        <v>141</v>
      </c>
      <c r="O1097" s="49" t="s">
        <v>142</v>
      </c>
      <c r="P1097" s="49" t="s">
        <v>3512</v>
      </c>
      <c r="Q1097" s="50" t="s">
        <v>3535</v>
      </c>
      <c r="R1097" s="57"/>
      <c r="S1097" s="49" t="s">
        <v>68</v>
      </c>
      <c r="T1097" s="49" t="s">
        <v>296</v>
      </c>
      <c r="U1097" s="49" t="s">
        <v>457</v>
      </c>
      <c r="V1097" s="49" t="s">
        <v>80</v>
      </c>
      <c r="W1097" s="49" t="s">
        <v>81</v>
      </c>
      <c r="X1097" s="54" t="s">
        <v>58</v>
      </c>
      <c r="Y1097" s="49"/>
      <c r="Z1097" s="49"/>
      <c r="AA1097" s="54"/>
      <c r="AB1097" s="54"/>
      <c r="AC1097" s="55" t="s">
        <v>117</v>
      </c>
      <c r="AD1097" s="55" t="s">
        <v>117</v>
      </c>
    </row>
    <row r="1098" spans="1:30" s="58" customFormat="1" ht="57" hidden="1" customHeight="1" x14ac:dyDescent="0.25">
      <c r="A1098" s="54">
        <f>+SUBTOTAL(3,$B$11:B1098)</f>
        <v>0</v>
      </c>
      <c r="B1098" s="55" t="s">
        <v>108</v>
      </c>
      <c r="C1098" s="54" t="s">
        <v>43</v>
      </c>
      <c r="D1098" s="54" t="s">
        <v>44</v>
      </c>
      <c r="E1098" s="54" t="s">
        <v>45</v>
      </c>
      <c r="F1098" s="56" t="s">
        <v>2811</v>
      </c>
      <c r="G1098" s="48">
        <v>45453.501284721999</v>
      </c>
      <c r="H1098" s="56" t="s">
        <v>2811</v>
      </c>
      <c r="I1098" s="48">
        <v>45453.501284721999</v>
      </c>
      <c r="J1098" s="56" t="s">
        <v>2811</v>
      </c>
      <c r="K1098" s="48">
        <v>45453.501284721999</v>
      </c>
      <c r="L1098" s="100" t="s">
        <v>3247</v>
      </c>
      <c r="M1098" s="55" t="s">
        <v>48</v>
      </c>
      <c r="N1098" s="49" t="s">
        <v>756</v>
      </c>
      <c r="O1098" s="49" t="s">
        <v>2134</v>
      </c>
      <c r="P1098" s="49" t="s">
        <v>3513</v>
      </c>
      <c r="Q1098" s="50" t="s">
        <v>759</v>
      </c>
      <c r="R1098" s="57"/>
      <c r="S1098" s="49" t="s">
        <v>68</v>
      </c>
      <c r="T1098" s="49" t="s">
        <v>96</v>
      </c>
      <c r="U1098" s="49" t="s">
        <v>97</v>
      </c>
      <c r="V1098" s="49" t="s">
        <v>98</v>
      </c>
      <c r="W1098" s="49"/>
      <c r="X1098" s="54" t="s">
        <v>58</v>
      </c>
      <c r="Y1098" s="49"/>
      <c r="Z1098" s="49"/>
      <c r="AA1098" s="54"/>
      <c r="AB1098" s="54"/>
      <c r="AC1098" s="55" t="s">
        <v>82</v>
      </c>
      <c r="AD1098" s="55" t="s">
        <v>82</v>
      </c>
    </row>
    <row r="1099" spans="1:30" s="58" customFormat="1" ht="57" hidden="1" customHeight="1" x14ac:dyDescent="0.25">
      <c r="A1099" s="54">
        <f>+SUBTOTAL(3,$B$11:B1099)</f>
        <v>0</v>
      </c>
      <c r="B1099" s="55" t="s">
        <v>108</v>
      </c>
      <c r="C1099" s="54" t="s">
        <v>43</v>
      </c>
      <c r="D1099" s="54" t="s">
        <v>44</v>
      </c>
      <c r="E1099" s="54" t="s">
        <v>45</v>
      </c>
      <c r="F1099" s="56" t="s">
        <v>2812</v>
      </c>
      <c r="G1099" s="48">
        <v>45385.786400463003</v>
      </c>
      <c r="H1099" s="56" t="s">
        <v>2812</v>
      </c>
      <c r="I1099" s="48">
        <v>45385.786400463003</v>
      </c>
      <c r="J1099" s="56" t="s">
        <v>2812</v>
      </c>
      <c r="K1099" s="48">
        <v>45385.786400463003</v>
      </c>
      <c r="L1099" s="100" t="s">
        <v>2296</v>
      </c>
      <c r="M1099" s="55" t="s">
        <v>48</v>
      </c>
      <c r="N1099" s="49" t="s">
        <v>756</v>
      </c>
      <c r="O1099" s="49" t="s">
        <v>2065</v>
      </c>
      <c r="P1099" s="49" t="s">
        <v>1354</v>
      </c>
      <c r="Q1099" s="50" t="s">
        <v>759</v>
      </c>
      <c r="R1099" s="57"/>
      <c r="S1099" s="49" t="s">
        <v>68</v>
      </c>
      <c r="T1099" s="49" t="s">
        <v>69</v>
      </c>
      <c r="U1099" s="49" t="s">
        <v>327</v>
      </c>
      <c r="V1099" s="49" t="s">
        <v>80</v>
      </c>
      <c r="W1099" s="49" t="s">
        <v>81</v>
      </c>
      <c r="X1099" s="54" t="s">
        <v>58</v>
      </c>
      <c r="Y1099" s="49"/>
      <c r="Z1099" s="49"/>
      <c r="AA1099" s="54"/>
      <c r="AB1099" s="54"/>
      <c r="AC1099" s="55" t="s">
        <v>61</v>
      </c>
      <c r="AD1099" s="55" t="s">
        <v>61</v>
      </c>
    </row>
    <row r="1100" spans="1:30" s="58" customFormat="1" ht="57" hidden="1" customHeight="1" x14ac:dyDescent="0.25">
      <c r="A1100" s="54">
        <f>+SUBTOTAL(3,$B$11:B1100)</f>
        <v>0</v>
      </c>
      <c r="B1100" s="55" t="s">
        <v>42</v>
      </c>
      <c r="C1100" s="54" t="s">
        <v>43</v>
      </c>
      <c r="D1100" s="54" t="s">
        <v>44</v>
      </c>
      <c r="E1100" s="54" t="s">
        <v>45</v>
      </c>
      <c r="F1100" s="56" t="s">
        <v>2813</v>
      </c>
      <c r="G1100" s="48">
        <v>45427.69</v>
      </c>
      <c r="H1100" s="56" t="s">
        <v>2813</v>
      </c>
      <c r="I1100" s="48">
        <v>45427.69</v>
      </c>
      <c r="J1100" s="56" t="s">
        <v>2813</v>
      </c>
      <c r="K1100" s="48">
        <v>45427.69</v>
      </c>
      <c r="L1100" s="100" t="s">
        <v>3248</v>
      </c>
      <c r="M1100" s="55" t="s">
        <v>48</v>
      </c>
      <c r="N1100" s="49" t="s">
        <v>756</v>
      </c>
      <c r="O1100" s="49" t="s">
        <v>757</v>
      </c>
      <c r="P1100" s="49" t="s">
        <v>1371</v>
      </c>
      <c r="Q1100" s="50" t="s">
        <v>759</v>
      </c>
      <c r="R1100" s="57"/>
      <c r="S1100" s="49" t="s">
        <v>68</v>
      </c>
      <c r="T1100" s="49" t="s">
        <v>321</v>
      </c>
      <c r="U1100" s="49" t="s">
        <v>321</v>
      </c>
      <c r="V1100" s="49" t="s">
        <v>71</v>
      </c>
      <c r="W1100" s="49" t="s">
        <v>72</v>
      </c>
      <c r="X1100" s="54" t="s">
        <v>58</v>
      </c>
      <c r="Y1100" s="49"/>
      <c r="Z1100" s="49"/>
      <c r="AA1100" s="54"/>
      <c r="AB1100" s="54"/>
      <c r="AC1100" s="55" t="s">
        <v>82</v>
      </c>
      <c r="AD1100" s="55" t="s">
        <v>82</v>
      </c>
    </row>
    <row r="1101" spans="1:30" s="58" customFormat="1" ht="57" hidden="1" customHeight="1" x14ac:dyDescent="0.25">
      <c r="A1101" s="54">
        <f>+SUBTOTAL(3,$B$11:B1101)</f>
        <v>0</v>
      </c>
      <c r="B1101" s="55" t="s">
        <v>42</v>
      </c>
      <c r="C1101" s="54" t="s">
        <v>43</v>
      </c>
      <c r="D1101" s="54" t="s">
        <v>44</v>
      </c>
      <c r="E1101" s="54" t="s">
        <v>45</v>
      </c>
      <c r="F1101" s="56" t="s">
        <v>2814</v>
      </c>
      <c r="G1101" s="48">
        <v>45433.584942130001</v>
      </c>
      <c r="H1101" s="56" t="s">
        <v>2814</v>
      </c>
      <c r="I1101" s="48">
        <v>45433.584942130001</v>
      </c>
      <c r="J1101" s="56" t="s">
        <v>2814</v>
      </c>
      <c r="K1101" s="48">
        <v>45433.584942130001</v>
      </c>
      <c r="L1101" s="100" t="s">
        <v>3249</v>
      </c>
      <c r="M1101" s="55" t="s">
        <v>48</v>
      </c>
      <c r="N1101" s="49" t="s">
        <v>756</v>
      </c>
      <c r="O1101" s="49" t="s">
        <v>762</v>
      </c>
      <c r="P1101" s="49" t="s">
        <v>1351</v>
      </c>
      <c r="Q1101" s="50" t="s">
        <v>759</v>
      </c>
      <c r="R1101" s="57"/>
      <c r="S1101" s="49" t="s">
        <v>68</v>
      </c>
      <c r="T1101" s="49" t="s">
        <v>69</v>
      </c>
      <c r="U1101" s="49" t="s">
        <v>79</v>
      </c>
      <c r="V1101" s="49" t="s">
        <v>71</v>
      </c>
      <c r="W1101" s="49"/>
      <c r="X1101" s="54" t="s">
        <v>58</v>
      </c>
      <c r="Y1101" s="49"/>
      <c r="Z1101" s="49"/>
      <c r="AA1101" s="54"/>
      <c r="AB1101" s="54"/>
      <c r="AC1101" s="55" t="s">
        <v>117</v>
      </c>
      <c r="AD1101" s="55" t="s">
        <v>117</v>
      </c>
    </row>
    <row r="1102" spans="1:30" s="58" customFormat="1" ht="57" hidden="1" customHeight="1" x14ac:dyDescent="0.25">
      <c r="A1102" s="54">
        <f>+SUBTOTAL(3,$B$11:B1102)</f>
        <v>0</v>
      </c>
      <c r="B1102" s="55" t="s">
        <v>108</v>
      </c>
      <c r="C1102" s="54" t="s">
        <v>43</v>
      </c>
      <c r="D1102" s="54" t="s">
        <v>44</v>
      </c>
      <c r="E1102" s="54" t="s">
        <v>45</v>
      </c>
      <c r="F1102" s="56" t="s">
        <v>2815</v>
      </c>
      <c r="G1102" s="48">
        <v>45436.633599537003</v>
      </c>
      <c r="H1102" s="56" t="s">
        <v>2815</v>
      </c>
      <c r="I1102" s="48">
        <v>45436.633599537003</v>
      </c>
      <c r="J1102" s="56" t="s">
        <v>2815</v>
      </c>
      <c r="K1102" s="48">
        <v>45436.633599537003</v>
      </c>
      <c r="L1102" s="100" t="s">
        <v>1282</v>
      </c>
      <c r="M1102" s="55" t="s">
        <v>48</v>
      </c>
      <c r="N1102" s="49" t="s">
        <v>756</v>
      </c>
      <c r="O1102" s="49" t="s">
        <v>1412</v>
      </c>
      <c r="P1102" s="49" t="s">
        <v>305</v>
      </c>
      <c r="Q1102" s="50" t="s">
        <v>759</v>
      </c>
      <c r="R1102" s="57"/>
      <c r="S1102" s="49" t="s">
        <v>68</v>
      </c>
      <c r="T1102" s="49" t="s">
        <v>125</v>
      </c>
      <c r="U1102" s="49" t="s">
        <v>126</v>
      </c>
      <c r="V1102" s="49" t="s">
        <v>1449</v>
      </c>
      <c r="W1102" s="49" t="s">
        <v>81</v>
      </c>
      <c r="X1102" s="54" t="s">
        <v>58</v>
      </c>
      <c r="Y1102" s="49"/>
      <c r="Z1102" s="49"/>
      <c r="AA1102" s="54"/>
      <c r="AB1102" s="54"/>
      <c r="AC1102" s="55" t="s">
        <v>117</v>
      </c>
      <c r="AD1102" s="55" t="s">
        <v>117</v>
      </c>
    </row>
    <row r="1103" spans="1:30" s="58" customFormat="1" ht="57" hidden="1" customHeight="1" x14ac:dyDescent="0.25">
      <c r="A1103" s="54">
        <f>+SUBTOTAL(3,$B$11:B1103)</f>
        <v>0</v>
      </c>
      <c r="B1103" s="55" t="s">
        <v>42</v>
      </c>
      <c r="C1103" s="54" t="s">
        <v>43</v>
      </c>
      <c r="D1103" s="54" t="s">
        <v>44</v>
      </c>
      <c r="E1103" s="54" t="s">
        <v>45</v>
      </c>
      <c r="F1103" s="56" t="s">
        <v>2816</v>
      </c>
      <c r="G1103" s="48">
        <v>45429.783553241003</v>
      </c>
      <c r="H1103" s="56" t="s">
        <v>2816</v>
      </c>
      <c r="I1103" s="48">
        <v>45429.783553241003</v>
      </c>
      <c r="J1103" s="56" t="s">
        <v>2816</v>
      </c>
      <c r="K1103" s="48">
        <v>45429.783553241003</v>
      </c>
      <c r="L1103" s="100" t="s">
        <v>3250</v>
      </c>
      <c r="M1103" s="55" t="s">
        <v>48</v>
      </c>
      <c r="N1103" s="49" t="s">
        <v>303</v>
      </c>
      <c r="O1103" s="49" t="s">
        <v>778</v>
      </c>
      <c r="P1103" s="49" t="s">
        <v>3514</v>
      </c>
      <c r="Q1103" s="50" t="s">
        <v>780</v>
      </c>
      <c r="R1103" s="57"/>
      <c r="S1103" s="49" t="s">
        <v>68</v>
      </c>
      <c r="T1103" s="49" t="s">
        <v>96</v>
      </c>
      <c r="U1103" s="49" t="s">
        <v>97</v>
      </c>
      <c r="V1103" s="49" t="s">
        <v>98</v>
      </c>
      <c r="W1103" s="49"/>
      <c r="X1103" s="54" t="s">
        <v>58</v>
      </c>
      <c r="Y1103" s="49"/>
      <c r="Z1103" s="49"/>
      <c r="AA1103" s="54"/>
      <c r="AB1103" s="54"/>
      <c r="AC1103" s="55" t="s">
        <v>82</v>
      </c>
      <c r="AD1103" s="55" t="s">
        <v>82</v>
      </c>
    </row>
    <row r="1104" spans="1:30" s="58" customFormat="1" ht="57" hidden="1" customHeight="1" x14ac:dyDescent="0.25">
      <c r="A1104" s="54">
        <f>+SUBTOTAL(3,$B$11:B1104)</f>
        <v>0</v>
      </c>
      <c r="B1104" s="55" t="s">
        <v>108</v>
      </c>
      <c r="C1104" s="54" t="s">
        <v>43</v>
      </c>
      <c r="D1104" s="54" t="s">
        <v>44</v>
      </c>
      <c r="E1104" s="54" t="s">
        <v>45</v>
      </c>
      <c r="F1104" s="56" t="s">
        <v>2817</v>
      </c>
      <c r="G1104" s="48">
        <v>45390.548449073998</v>
      </c>
      <c r="H1104" s="56" t="s">
        <v>2817</v>
      </c>
      <c r="I1104" s="48">
        <v>45390.548449073998</v>
      </c>
      <c r="J1104" s="56" t="s">
        <v>2817</v>
      </c>
      <c r="K1104" s="48">
        <v>45390.548449073998</v>
      </c>
      <c r="L1104" s="100" t="s">
        <v>3251</v>
      </c>
      <c r="M1104" s="55" t="s">
        <v>48</v>
      </c>
      <c r="N1104" s="49" t="s">
        <v>313</v>
      </c>
      <c r="O1104" s="49" t="s">
        <v>485</v>
      </c>
      <c r="P1104" s="49" t="s">
        <v>3515</v>
      </c>
      <c r="Q1104" s="50" t="s">
        <v>791</v>
      </c>
      <c r="R1104" s="57"/>
      <c r="S1104" s="49" t="s">
        <v>68</v>
      </c>
      <c r="T1104" s="49" t="s">
        <v>69</v>
      </c>
      <c r="U1104" s="49" t="s">
        <v>89</v>
      </c>
      <c r="V1104" s="49" t="s">
        <v>80</v>
      </c>
      <c r="W1104" s="49"/>
      <c r="X1104" s="54" t="s">
        <v>58</v>
      </c>
      <c r="Y1104" s="49"/>
      <c r="Z1104" s="49"/>
      <c r="AA1104" s="54"/>
      <c r="AB1104" s="54"/>
      <c r="AC1104" s="55" t="s">
        <v>117</v>
      </c>
      <c r="AD1104" s="55" t="s">
        <v>117</v>
      </c>
    </row>
    <row r="1105" spans="1:30" s="58" customFormat="1" ht="57" hidden="1" customHeight="1" x14ac:dyDescent="0.25">
      <c r="A1105" s="54">
        <f>+SUBTOTAL(3,$B$11:B1105)</f>
        <v>0</v>
      </c>
      <c r="B1105" s="55" t="s">
        <v>42</v>
      </c>
      <c r="C1105" s="54" t="s">
        <v>43</v>
      </c>
      <c r="D1105" s="54" t="s">
        <v>44</v>
      </c>
      <c r="E1105" s="54" t="s">
        <v>45</v>
      </c>
      <c r="F1105" s="56" t="s">
        <v>2818</v>
      </c>
      <c r="G1105" s="48">
        <v>45426.700694444</v>
      </c>
      <c r="H1105" s="56" t="s">
        <v>2818</v>
      </c>
      <c r="I1105" s="48">
        <v>45426.700694444</v>
      </c>
      <c r="J1105" s="56" t="s">
        <v>2818</v>
      </c>
      <c r="K1105" s="48">
        <v>45426.700694444</v>
      </c>
      <c r="L1105" s="100" t="s">
        <v>3252</v>
      </c>
      <c r="M1105" s="55" t="s">
        <v>48</v>
      </c>
      <c r="N1105" s="49" t="s">
        <v>313</v>
      </c>
      <c r="O1105" s="49" t="s">
        <v>485</v>
      </c>
      <c r="P1105" s="49" t="s">
        <v>223</v>
      </c>
      <c r="Q1105" s="50" t="s">
        <v>791</v>
      </c>
      <c r="R1105" s="57"/>
      <c r="S1105" s="49" t="s">
        <v>68</v>
      </c>
      <c r="T1105" s="49" t="s">
        <v>296</v>
      </c>
      <c r="U1105" s="49" t="s">
        <v>677</v>
      </c>
      <c r="V1105" s="49" t="s">
        <v>80</v>
      </c>
      <c r="W1105" s="49"/>
      <c r="X1105" s="54" t="s">
        <v>58</v>
      </c>
      <c r="Y1105" s="49"/>
      <c r="Z1105" s="49"/>
      <c r="AA1105" s="54"/>
      <c r="AB1105" s="54"/>
      <c r="AC1105" s="55" t="s">
        <v>117</v>
      </c>
      <c r="AD1105" s="55" t="s">
        <v>117</v>
      </c>
    </row>
    <row r="1106" spans="1:30" s="58" customFormat="1" ht="57" hidden="1" customHeight="1" x14ac:dyDescent="0.25">
      <c r="A1106" s="54">
        <f>+SUBTOTAL(3,$B$11:B1106)</f>
        <v>0</v>
      </c>
      <c r="B1106" s="55" t="s">
        <v>42</v>
      </c>
      <c r="C1106" s="54" t="s">
        <v>43</v>
      </c>
      <c r="D1106" s="54" t="s">
        <v>44</v>
      </c>
      <c r="E1106" s="54" t="s">
        <v>45</v>
      </c>
      <c r="F1106" s="56" t="s">
        <v>2819</v>
      </c>
      <c r="G1106" s="48">
        <v>45446.648067130001</v>
      </c>
      <c r="H1106" s="56" t="s">
        <v>2819</v>
      </c>
      <c r="I1106" s="48">
        <v>45446.648067130001</v>
      </c>
      <c r="J1106" s="56" t="s">
        <v>2819</v>
      </c>
      <c r="K1106" s="48">
        <v>45446.648067130001</v>
      </c>
      <c r="L1106" s="100" t="s">
        <v>3253</v>
      </c>
      <c r="M1106" s="55" t="s">
        <v>48</v>
      </c>
      <c r="N1106" s="49" t="s">
        <v>313</v>
      </c>
      <c r="O1106" s="49" t="s">
        <v>485</v>
      </c>
      <c r="P1106" s="49" t="s">
        <v>223</v>
      </c>
      <c r="Q1106" s="50" t="s">
        <v>791</v>
      </c>
      <c r="R1106" s="57"/>
      <c r="S1106" s="49" t="s">
        <v>68</v>
      </c>
      <c r="T1106" s="49" t="s">
        <v>167</v>
      </c>
      <c r="U1106" s="49" t="s">
        <v>168</v>
      </c>
      <c r="V1106" s="49" t="s">
        <v>80</v>
      </c>
      <c r="W1106" s="49" t="s">
        <v>81</v>
      </c>
      <c r="X1106" s="54" t="s">
        <v>58</v>
      </c>
      <c r="Y1106" s="49"/>
      <c r="Z1106" s="49"/>
      <c r="AA1106" s="54"/>
      <c r="AB1106" s="54"/>
      <c r="AC1106" s="55" t="s">
        <v>82</v>
      </c>
      <c r="AD1106" s="55" t="s">
        <v>82</v>
      </c>
    </row>
    <row r="1107" spans="1:30" s="58" customFormat="1" ht="57" hidden="1" customHeight="1" x14ac:dyDescent="0.25">
      <c r="A1107" s="54">
        <f>+SUBTOTAL(3,$B$11:B1107)</f>
        <v>0</v>
      </c>
      <c r="B1107" s="55" t="s">
        <v>42</v>
      </c>
      <c r="C1107" s="54" t="s">
        <v>43</v>
      </c>
      <c r="D1107" s="54" t="s">
        <v>44</v>
      </c>
      <c r="E1107" s="54" t="s">
        <v>45</v>
      </c>
      <c r="F1107" s="56" t="s">
        <v>2820</v>
      </c>
      <c r="G1107" s="48">
        <v>45453.604004629997</v>
      </c>
      <c r="H1107" s="56" t="s">
        <v>2820</v>
      </c>
      <c r="I1107" s="48">
        <v>45453.604004629997</v>
      </c>
      <c r="J1107" s="56" t="s">
        <v>2820</v>
      </c>
      <c r="K1107" s="48">
        <v>45453.604004629997</v>
      </c>
      <c r="L1107" s="100" t="s">
        <v>3034</v>
      </c>
      <c r="M1107" s="55" t="s">
        <v>48</v>
      </c>
      <c r="N1107" s="49" t="s">
        <v>379</v>
      </c>
      <c r="O1107" s="49" t="s">
        <v>438</v>
      </c>
      <c r="P1107" s="49" t="s">
        <v>3389</v>
      </c>
      <c r="Q1107" s="50" t="s">
        <v>2141</v>
      </c>
      <c r="R1107" s="57"/>
      <c r="S1107" s="49" t="s">
        <v>68</v>
      </c>
      <c r="T1107" s="49" t="s">
        <v>156</v>
      </c>
      <c r="U1107" s="49" t="s">
        <v>794</v>
      </c>
      <c r="V1107" s="49" t="s">
        <v>4103</v>
      </c>
      <c r="W1107" s="49"/>
      <c r="X1107" s="54" t="s">
        <v>58</v>
      </c>
      <c r="Y1107" s="49"/>
      <c r="Z1107" s="49"/>
      <c r="AA1107" s="54"/>
      <c r="AB1107" s="54"/>
      <c r="AC1107" s="55" t="s">
        <v>82</v>
      </c>
      <c r="AD1107" s="55" t="s">
        <v>82</v>
      </c>
    </row>
    <row r="1108" spans="1:30" s="58" customFormat="1" ht="57" hidden="1" customHeight="1" x14ac:dyDescent="0.25">
      <c r="A1108" s="54">
        <f>+SUBTOTAL(3,$B$11:B1108)</f>
        <v>0</v>
      </c>
      <c r="B1108" s="55" t="s">
        <v>42</v>
      </c>
      <c r="C1108" s="54" t="s">
        <v>43</v>
      </c>
      <c r="D1108" s="54" t="s">
        <v>44</v>
      </c>
      <c r="E1108" s="54" t="s">
        <v>45</v>
      </c>
      <c r="F1108" s="56" t="s">
        <v>2821</v>
      </c>
      <c r="G1108" s="48">
        <v>45400.905405092999</v>
      </c>
      <c r="H1108" s="56" t="s">
        <v>2821</v>
      </c>
      <c r="I1108" s="48">
        <v>45400.905405092999</v>
      </c>
      <c r="J1108" s="56" t="s">
        <v>2821</v>
      </c>
      <c r="K1108" s="48">
        <v>45400.905405092999</v>
      </c>
      <c r="L1108" s="100" t="s">
        <v>2302</v>
      </c>
      <c r="M1108" s="55" t="s">
        <v>48</v>
      </c>
      <c r="N1108" s="49" t="s">
        <v>379</v>
      </c>
      <c r="O1108" s="49" t="s">
        <v>438</v>
      </c>
      <c r="P1108" s="49" t="s">
        <v>1325</v>
      </c>
      <c r="Q1108" s="50" t="s">
        <v>2141</v>
      </c>
      <c r="R1108" s="57"/>
      <c r="S1108" s="49" t="s">
        <v>68</v>
      </c>
      <c r="T1108" s="49" t="s">
        <v>156</v>
      </c>
      <c r="U1108" s="49" t="s">
        <v>157</v>
      </c>
      <c r="V1108" s="49" t="s">
        <v>270</v>
      </c>
      <c r="W1108" s="49"/>
      <c r="X1108" s="54" t="s">
        <v>58</v>
      </c>
      <c r="Y1108" s="49"/>
      <c r="Z1108" s="49"/>
      <c r="AA1108" s="54"/>
      <c r="AB1108" s="54"/>
      <c r="AC1108" s="55" t="s">
        <v>117</v>
      </c>
      <c r="AD1108" s="55" t="s">
        <v>117</v>
      </c>
    </row>
    <row r="1109" spans="1:30" s="58" customFormat="1" ht="57" hidden="1" customHeight="1" x14ac:dyDescent="0.25">
      <c r="A1109" s="54">
        <f>+SUBTOTAL(3,$B$11:B1109)</f>
        <v>0</v>
      </c>
      <c r="B1109" s="55" t="s">
        <v>42</v>
      </c>
      <c r="C1109" s="54" t="s">
        <v>43</v>
      </c>
      <c r="D1109" s="54" t="s">
        <v>44</v>
      </c>
      <c r="E1109" s="54" t="s">
        <v>45</v>
      </c>
      <c r="F1109" s="56" t="s">
        <v>2822</v>
      </c>
      <c r="G1109" s="48">
        <v>45453.645613426001</v>
      </c>
      <c r="H1109" s="56" t="s">
        <v>2822</v>
      </c>
      <c r="I1109" s="48">
        <v>45453.645613426001</v>
      </c>
      <c r="J1109" s="56" t="s">
        <v>2822</v>
      </c>
      <c r="K1109" s="48">
        <v>45453.645613426001</v>
      </c>
      <c r="L1109" s="100" t="s">
        <v>2946</v>
      </c>
      <c r="M1109" s="55" t="s">
        <v>48</v>
      </c>
      <c r="N1109" s="49" t="s">
        <v>141</v>
      </c>
      <c r="O1109" s="49" t="s">
        <v>227</v>
      </c>
      <c r="P1109" s="49" t="s">
        <v>2048</v>
      </c>
      <c r="Q1109" s="50" t="s">
        <v>52</v>
      </c>
      <c r="R1109" s="57"/>
      <c r="S1109" s="49" t="s">
        <v>53</v>
      </c>
      <c r="T1109" s="49" t="s">
        <v>54</v>
      </c>
      <c r="U1109" s="49" t="s">
        <v>55</v>
      </c>
      <c r="V1109" s="49" t="s">
        <v>147</v>
      </c>
      <c r="W1109" s="49" t="s">
        <v>148</v>
      </c>
      <c r="X1109" s="54" t="s">
        <v>58</v>
      </c>
      <c r="Y1109" s="49"/>
      <c r="Z1109" s="49"/>
      <c r="AA1109" s="54"/>
      <c r="AB1109" s="54"/>
      <c r="AC1109" s="55" t="s">
        <v>82</v>
      </c>
      <c r="AD1109" s="55" t="s">
        <v>82</v>
      </c>
    </row>
    <row r="1110" spans="1:30" s="58" customFormat="1" ht="57" hidden="1" customHeight="1" x14ac:dyDescent="0.25">
      <c r="A1110" s="54">
        <f>+SUBTOTAL(3,$B$11:B1110)</f>
        <v>0</v>
      </c>
      <c r="B1110" s="55" t="s">
        <v>42</v>
      </c>
      <c r="C1110" s="54" t="s">
        <v>43</v>
      </c>
      <c r="D1110" s="54" t="s">
        <v>44</v>
      </c>
      <c r="E1110" s="54" t="s">
        <v>45</v>
      </c>
      <c r="F1110" s="56" t="s">
        <v>2823</v>
      </c>
      <c r="G1110" s="48">
        <v>45454.350833333003</v>
      </c>
      <c r="H1110" s="56" t="s">
        <v>2823</v>
      </c>
      <c r="I1110" s="48">
        <v>45454.350833333003</v>
      </c>
      <c r="J1110" s="56" t="s">
        <v>2823</v>
      </c>
      <c r="K1110" s="48">
        <v>45454.350833333003</v>
      </c>
      <c r="L1110" s="100" t="s">
        <v>2993</v>
      </c>
      <c r="M1110" s="55" t="s">
        <v>111</v>
      </c>
      <c r="N1110" s="49" t="s">
        <v>191</v>
      </c>
      <c r="O1110" s="49" t="s">
        <v>367</v>
      </c>
      <c r="P1110" s="49" t="s">
        <v>3367</v>
      </c>
      <c r="Q1110" s="50" t="s">
        <v>52</v>
      </c>
      <c r="R1110" s="57"/>
      <c r="S1110" s="49" t="s">
        <v>68</v>
      </c>
      <c r="T1110" s="49" t="s">
        <v>156</v>
      </c>
      <c r="U1110" s="49" t="s">
        <v>157</v>
      </c>
      <c r="V1110" s="49" t="s">
        <v>229</v>
      </c>
      <c r="W1110" s="49"/>
      <c r="X1110" s="54" t="s">
        <v>58</v>
      </c>
      <c r="Y1110" s="49"/>
      <c r="Z1110" s="49"/>
      <c r="AA1110" s="54"/>
      <c r="AB1110" s="54"/>
      <c r="AC1110" s="55" t="s">
        <v>61</v>
      </c>
      <c r="AD1110" s="55" t="s">
        <v>61</v>
      </c>
    </row>
    <row r="1111" spans="1:30" s="58" customFormat="1" ht="57" hidden="1" customHeight="1" x14ac:dyDescent="0.25">
      <c r="A1111" s="54">
        <f>+SUBTOTAL(3,$B$11:B1111)</f>
        <v>0</v>
      </c>
      <c r="B1111" s="55" t="s">
        <v>108</v>
      </c>
      <c r="C1111" s="54" t="s">
        <v>43</v>
      </c>
      <c r="D1111" s="54" t="s">
        <v>44</v>
      </c>
      <c r="E1111" s="54" t="s">
        <v>45</v>
      </c>
      <c r="F1111" s="56" t="s">
        <v>2824</v>
      </c>
      <c r="G1111" s="48">
        <v>45419.446296296002</v>
      </c>
      <c r="H1111" s="56" t="s">
        <v>2824</v>
      </c>
      <c r="I1111" s="48">
        <v>45419.446296296002</v>
      </c>
      <c r="J1111" s="56" t="s">
        <v>2824</v>
      </c>
      <c r="K1111" s="48">
        <v>45419.446296296002</v>
      </c>
      <c r="L1111" s="100" t="s">
        <v>2949</v>
      </c>
      <c r="M1111" s="55" t="s">
        <v>48</v>
      </c>
      <c r="N1111" s="49" t="s">
        <v>64</v>
      </c>
      <c r="O1111" s="49" t="s">
        <v>123</v>
      </c>
      <c r="P1111" s="49" t="s">
        <v>51</v>
      </c>
      <c r="Q1111" s="50" t="s">
        <v>52</v>
      </c>
      <c r="R1111" s="57"/>
      <c r="S1111" s="49" t="s">
        <v>68</v>
      </c>
      <c r="T1111" s="49" t="s">
        <v>156</v>
      </c>
      <c r="U1111" s="49" t="s">
        <v>157</v>
      </c>
      <c r="V1111" s="49" t="s">
        <v>98</v>
      </c>
      <c r="W1111" s="49"/>
      <c r="X1111" s="54" t="s">
        <v>58</v>
      </c>
      <c r="Y1111" s="49"/>
      <c r="Z1111" s="49"/>
      <c r="AA1111" s="54"/>
      <c r="AB1111" s="54"/>
      <c r="AC1111" s="55" t="s">
        <v>82</v>
      </c>
      <c r="AD1111" s="55" t="s">
        <v>82</v>
      </c>
    </row>
    <row r="1112" spans="1:30" s="58" customFormat="1" ht="57" hidden="1" customHeight="1" x14ac:dyDescent="0.25">
      <c r="A1112" s="54">
        <f>+SUBTOTAL(3,$B$11:B1112)</f>
        <v>0</v>
      </c>
      <c r="B1112" s="55" t="s">
        <v>108</v>
      </c>
      <c r="C1112" s="54" t="s">
        <v>43</v>
      </c>
      <c r="D1112" s="54" t="s">
        <v>44</v>
      </c>
      <c r="E1112" s="54" t="s">
        <v>45</v>
      </c>
      <c r="F1112" s="56" t="s">
        <v>2826</v>
      </c>
      <c r="G1112" s="48">
        <v>45420.454201389002</v>
      </c>
      <c r="H1112" s="56" t="s">
        <v>2826</v>
      </c>
      <c r="I1112" s="48">
        <v>45420.454201389002</v>
      </c>
      <c r="J1112" s="56" t="s">
        <v>2826</v>
      </c>
      <c r="K1112" s="48">
        <v>45420.454201389002</v>
      </c>
      <c r="L1112" s="100" t="s">
        <v>2949</v>
      </c>
      <c r="M1112" s="55" t="s">
        <v>48</v>
      </c>
      <c r="N1112" s="49" t="s">
        <v>64</v>
      </c>
      <c r="O1112" s="49" t="s">
        <v>123</v>
      </c>
      <c r="P1112" s="49" t="s">
        <v>51</v>
      </c>
      <c r="Q1112" s="50" t="s">
        <v>52</v>
      </c>
      <c r="R1112" s="57"/>
      <c r="S1112" s="49" t="s">
        <v>68</v>
      </c>
      <c r="T1112" s="49" t="s">
        <v>156</v>
      </c>
      <c r="U1112" s="49" t="s">
        <v>157</v>
      </c>
      <c r="V1112" s="49" t="s">
        <v>98</v>
      </c>
      <c r="W1112" s="49"/>
      <c r="X1112" s="54" t="s">
        <v>58</v>
      </c>
      <c r="Y1112" s="49"/>
      <c r="Z1112" s="49"/>
      <c r="AA1112" s="54"/>
      <c r="AB1112" s="54"/>
      <c r="AC1112" s="55" t="s">
        <v>117</v>
      </c>
      <c r="AD1112" s="55" t="s">
        <v>117</v>
      </c>
    </row>
    <row r="1113" spans="1:30" s="58" customFormat="1" ht="57" hidden="1" customHeight="1" x14ac:dyDescent="0.25">
      <c r="A1113" s="54">
        <f>+SUBTOTAL(3,$B$11:B1113)</f>
        <v>0</v>
      </c>
      <c r="B1113" s="55" t="s">
        <v>42</v>
      </c>
      <c r="C1113" s="54" t="s">
        <v>43</v>
      </c>
      <c r="D1113" s="54" t="s">
        <v>44</v>
      </c>
      <c r="E1113" s="54" t="s">
        <v>45</v>
      </c>
      <c r="F1113" s="56" t="s">
        <v>2827</v>
      </c>
      <c r="G1113" s="48">
        <v>45469.723368056002</v>
      </c>
      <c r="H1113" s="56" t="s">
        <v>2827</v>
      </c>
      <c r="I1113" s="48">
        <v>45469.723368056002</v>
      </c>
      <c r="J1113" s="56" t="s">
        <v>2827</v>
      </c>
      <c r="K1113" s="48">
        <v>45469.723368056002</v>
      </c>
      <c r="L1113" s="100" t="s">
        <v>3201</v>
      </c>
      <c r="M1113" s="55" t="s">
        <v>48</v>
      </c>
      <c r="N1113" s="49" t="s">
        <v>221</v>
      </c>
      <c r="O1113" s="49" t="s">
        <v>545</v>
      </c>
      <c r="P1113" s="49" t="s">
        <v>3487</v>
      </c>
      <c r="Q1113" s="50" t="s">
        <v>52</v>
      </c>
      <c r="R1113" s="57"/>
      <c r="S1113" s="49" t="s">
        <v>68</v>
      </c>
      <c r="T1113" s="49" t="s">
        <v>156</v>
      </c>
      <c r="U1113" s="49" t="s">
        <v>157</v>
      </c>
      <c r="V1113" s="49" t="s">
        <v>147</v>
      </c>
      <c r="W1113" s="49"/>
      <c r="X1113" s="54" t="s">
        <v>58</v>
      </c>
      <c r="Y1113" s="49"/>
      <c r="Z1113" s="49"/>
      <c r="AA1113" s="54"/>
      <c r="AB1113" s="54"/>
      <c r="AC1113" s="55" t="s">
        <v>61</v>
      </c>
      <c r="AD1113" s="55" t="s">
        <v>61</v>
      </c>
    </row>
    <row r="1114" spans="1:30" s="58" customFormat="1" ht="57" hidden="1" customHeight="1" x14ac:dyDescent="0.25">
      <c r="A1114" s="54">
        <f>+SUBTOTAL(3,$B$11:B1114)</f>
        <v>0</v>
      </c>
      <c r="B1114" s="55" t="s">
        <v>42</v>
      </c>
      <c r="C1114" s="54" t="s">
        <v>43</v>
      </c>
      <c r="D1114" s="54" t="s">
        <v>44</v>
      </c>
      <c r="E1114" s="54" t="s">
        <v>45</v>
      </c>
      <c r="F1114" s="56" t="s">
        <v>2829</v>
      </c>
      <c r="G1114" s="48">
        <v>45453.522719907</v>
      </c>
      <c r="H1114" s="56" t="s">
        <v>2829</v>
      </c>
      <c r="I1114" s="48">
        <v>45453.522719907</v>
      </c>
      <c r="J1114" s="56" t="s">
        <v>2829</v>
      </c>
      <c r="K1114" s="48">
        <v>45453.522719907</v>
      </c>
      <c r="L1114" s="100" t="s">
        <v>2946</v>
      </c>
      <c r="M1114" s="55" t="s">
        <v>48</v>
      </c>
      <c r="N1114" s="49" t="s">
        <v>141</v>
      </c>
      <c r="O1114" s="49" t="s">
        <v>227</v>
      </c>
      <c r="P1114" s="49" t="s">
        <v>2048</v>
      </c>
      <c r="Q1114" s="50" t="s">
        <v>52</v>
      </c>
      <c r="R1114" s="57"/>
      <c r="S1114" s="49" t="s">
        <v>53</v>
      </c>
      <c r="T1114" s="49" t="s">
        <v>54</v>
      </c>
      <c r="U1114" s="49" t="s">
        <v>55</v>
      </c>
      <c r="V1114" s="49" t="s">
        <v>147</v>
      </c>
      <c r="W1114" s="49" t="s">
        <v>148</v>
      </c>
      <c r="X1114" s="54" t="s">
        <v>58</v>
      </c>
      <c r="Y1114" s="49"/>
      <c r="Z1114" s="49"/>
      <c r="AA1114" s="54"/>
      <c r="AB1114" s="54"/>
      <c r="AC1114" s="55" t="s">
        <v>75</v>
      </c>
      <c r="AD1114" s="55" t="s">
        <v>75</v>
      </c>
    </row>
    <row r="1115" spans="1:30" s="58" customFormat="1" ht="57" hidden="1" customHeight="1" x14ac:dyDescent="0.25">
      <c r="A1115" s="54">
        <f>+SUBTOTAL(3,$B$11:B1115)</f>
        <v>0</v>
      </c>
      <c r="B1115" s="55" t="s">
        <v>42</v>
      </c>
      <c r="C1115" s="54" t="s">
        <v>43</v>
      </c>
      <c r="D1115" s="54" t="s">
        <v>44</v>
      </c>
      <c r="E1115" s="54" t="s">
        <v>45</v>
      </c>
      <c r="F1115" s="56" t="s">
        <v>2832</v>
      </c>
      <c r="G1115" s="48">
        <v>45453.710729167004</v>
      </c>
      <c r="H1115" s="56" t="s">
        <v>2832</v>
      </c>
      <c r="I1115" s="48">
        <v>45453.710729167004</v>
      </c>
      <c r="J1115" s="56" t="s">
        <v>2832</v>
      </c>
      <c r="K1115" s="48">
        <v>45453.710729167004</v>
      </c>
      <c r="L1115" s="100" t="s">
        <v>3124</v>
      </c>
      <c r="M1115" s="55" t="s">
        <v>48</v>
      </c>
      <c r="N1115" s="49" t="s">
        <v>141</v>
      </c>
      <c r="O1115" s="49" t="s">
        <v>210</v>
      </c>
      <c r="P1115" s="49" t="s">
        <v>3439</v>
      </c>
      <c r="Q1115" s="50" t="s">
        <v>52</v>
      </c>
      <c r="R1115" s="57"/>
      <c r="S1115" s="49" t="s">
        <v>201</v>
      </c>
      <c r="T1115" s="49" t="s">
        <v>202</v>
      </c>
      <c r="U1115" s="49" t="s">
        <v>490</v>
      </c>
      <c r="V1115" s="49" t="s">
        <v>80</v>
      </c>
      <c r="W1115" s="49" t="s">
        <v>81</v>
      </c>
      <c r="X1115" s="54" t="s">
        <v>58</v>
      </c>
      <c r="Y1115" s="49"/>
      <c r="Z1115" s="49"/>
      <c r="AA1115" s="54"/>
      <c r="AB1115" s="54"/>
      <c r="AC1115" s="55" t="s">
        <v>75</v>
      </c>
      <c r="AD1115" s="55" t="s">
        <v>75</v>
      </c>
    </row>
    <row r="1116" spans="1:30" s="58" customFormat="1" ht="57" hidden="1" customHeight="1" x14ac:dyDescent="0.25">
      <c r="A1116" s="54">
        <f>+SUBTOTAL(3,$B$11:B1116)</f>
        <v>0</v>
      </c>
      <c r="B1116" s="55" t="s">
        <v>42</v>
      </c>
      <c r="C1116" s="54" t="s">
        <v>43</v>
      </c>
      <c r="D1116" s="54" t="s">
        <v>44</v>
      </c>
      <c r="E1116" s="54" t="s">
        <v>45</v>
      </c>
      <c r="F1116" s="56" t="s">
        <v>2833</v>
      </c>
      <c r="G1116" s="48">
        <v>45453.688449073998</v>
      </c>
      <c r="H1116" s="56" t="s">
        <v>2833</v>
      </c>
      <c r="I1116" s="48">
        <v>45453.688449073998</v>
      </c>
      <c r="J1116" s="56" t="s">
        <v>2833</v>
      </c>
      <c r="K1116" s="48">
        <v>45453.688449073998</v>
      </c>
      <c r="L1116" s="100" t="s">
        <v>3124</v>
      </c>
      <c r="M1116" s="55" t="s">
        <v>48</v>
      </c>
      <c r="N1116" s="49" t="s">
        <v>141</v>
      </c>
      <c r="O1116" s="49" t="s">
        <v>210</v>
      </c>
      <c r="P1116" s="49" t="s">
        <v>3439</v>
      </c>
      <c r="Q1116" s="50" t="s">
        <v>52</v>
      </c>
      <c r="R1116" s="57"/>
      <c r="S1116" s="49" t="s">
        <v>201</v>
      </c>
      <c r="T1116" s="49" t="s">
        <v>202</v>
      </c>
      <c r="U1116" s="49" t="s">
        <v>490</v>
      </c>
      <c r="V1116" s="49" t="s">
        <v>80</v>
      </c>
      <c r="W1116" s="49" t="s">
        <v>81</v>
      </c>
      <c r="X1116" s="54" t="s">
        <v>58</v>
      </c>
      <c r="Y1116" s="49"/>
      <c r="Z1116" s="49"/>
      <c r="AA1116" s="54"/>
      <c r="AB1116" s="54"/>
      <c r="AC1116" s="55" t="s">
        <v>75</v>
      </c>
      <c r="AD1116" s="55" t="s">
        <v>75</v>
      </c>
    </row>
    <row r="1117" spans="1:30" s="58" customFormat="1" ht="57" hidden="1" customHeight="1" x14ac:dyDescent="0.25">
      <c r="A1117" s="54">
        <f>+SUBTOTAL(3,$B$11:B1117)</f>
        <v>0</v>
      </c>
      <c r="B1117" s="55" t="s">
        <v>42</v>
      </c>
      <c r="C1117" s="54" t="s">
        <v>43</v>
      </c>
      <c r="D1117" s="54" t="s">
        <v>44</v>
      </c>
      <c r="E1117" s="54" t="s">
        <v>45</v>
      </c>
      <c r="F1117" s="56" t="s">
        <v>2834</v>
      </c>
      <c r="G1117" s="48">
        <v>45454.802928240999</v>
      </c>
      <c r="H1117" s="56" t="s">
        <v>2834</v>
      </c>
      <c r="I1117" s="48">
        <v>45454.802928240999</v>
      </c>
      <c r="J1117" s="56" t="s">
        <v>2834</v>
      </c>
      <c r="K1117" s="48">
        <v>45454.802928240999</v>
      </c>
      <c r="L1117" s="100" t="s">
        <v>1280</v>
      </c>
      <c r="M1117" s="55" t="s">
        <v>111</v>
      </c>
      <c r="N1117" s="49" t="s">
        <v>141</v>
      </c>
      <c r="O1117" s="49" t="s">
        <v>554</v>
      </c>
      <c r="P1117" s="49" t="s">
        <v>1410</v>
      </c>
      <c r="Q1117" s="50" t="s">
        <v>52</v>
      </c>
      <c r="R1117" s="57"/>
      <c r="S1117" s="49" t="s">
        <v>68</v>
      </c>
      <c r="T1117" s="49" t="s">
        <v>137</v>
      </c>
      <c r="U1117" s="49" t="s">
        <v>564</v>
      </c>
      <c r="V1117" s="49" t="s">
        <v>270</v>
      </c>
      <c r="W1117" s="49"/>
      <c r="X1117" s="54" t="s">
        <v>58</v>
      </c>
      <c r="Y1117" s="49"/>
      <c r="Z1117" s="49"/>
      <c r="AA1117" s="54"/>
      <c r="AB1117" s="54"/>
      <c r="AC1117" s="55" t="s">
        <v>117</v>
      </c>
      <c r="AD1117" s="55" t="s">
        <v>117</v>
      </c>
    </row>
    <row r="1118" spans="1:30" s="58" customFormat="1" ht="57" hidden="1" customHeight="1" x14ac:dyDescent="0.25">
      <c r="A1118" s="54">
        <f>+SUBTOTAL(3,$B$11:B1118)</f>
        <v>0</v>
      </c>
      <c r="B1118" s="55" t="s">
        <v>108</v>
      </c>
      <c r="C1118" s="54" t="s">
        <v>43</v>
      </c>
      <c r="D1118" s="54" t="s">
        <v>44</v>
      </c>
      <c r="E1118" s="54" t="s">
        <v>45</v>
      </c>
      <c r="F1118" s="56" t="s">
        <v>2835</v>
      </c>
      <c r="G1118" s="48">
        <v>45426.480405093003</v>
      </c>
      <c r="H1118" s="56" t="s">
        <v>2835</v>
      </c>
      <c r="I1118" s="48">
        <v>45426.480405093003</v>
      </c>
      <c r="J1118" s="56" t="s">
        <v>2835</v>
      </c>
      <c r="K1118" s="48">
        <v>45426.480405093003</v>
      </c>
      <c r="L1118" s="100" t="s">
        <v>2949</v>
      </c>
      <c r="M1118" s="55" t="s">
        <v>48</v>
      </c>
      <c r="N1118" s="49" t="s">
        <v>64</v>
      </c>
      <c r="O1118" s="49" t="s">
        <v>123</v>
      </c>
      <c r="P1118" s="49" t="s">
        <v>51</v>
      </c>
      <c r="Q1118" s="50" t="s">
        <v>52</v>
      </c>
      <c r="R1118" s="57"/>
      <c r="S1118" s="49" t="s">
        <v>68</v>
      </c>
      <c r="T1118" s="49" t="s">
        <v>96</v>
      </c>
      <c r="U1118" s="49" t="s">
        <v>97</v>
      </c>
      <c r="V1118" s="49" t="s">
        <v>98</v>
      </c>
      <c r="W1118" s="49"/>
      <c r="X1118" s="54" t="s">
        <v>58</v>
      </c>
      <c r="Y1118" s="49"/>
      <c r="Z1118" s="49"/>
      <c r="AA1118" s="54"/>
      <c r="AB1118" s="54"/>
      <c r="AC1118" s="55" t="s">
        <v>82</v>
      </c>
      <c r="AD1118" s="55" t="s">
        <v>82</v>
      </c>
    </row>
    <row r="1119" spans="1:30" s="58" customFormat="1" ht="57" hidden="1" customHeight="1" x14ac:dyDescent="0.25">
      <c r="A1119" s="54">
        <f>+SUBTOTAL(3,$B$11:B1119)</f>
        <v>0</v>
      </c>
      <c r="B1119" s="55" t="s">
        <v>42</v>
      </c>
      <c r="C1119" s="54" t="s">
        <v>43</v>
      </c>
      <c r="D1119" s="54" t="s">
        <v>44</v>
      </c>
      <c r="E1119" s="54" t="s">
        <v>45</v>
      </c>
      <c r="F1119" s="56" t="s">
        <v>2836</v>
      </c>
      <c r="G1119" s="48">
        <v>45412.432731481</v>
      </c>
      <c r="H1119" s="56" t="s">
        <v>2836</v>
      </c>
      <c r="I1119" s="48">
        <v>45412.432731481</v>
      </c>
      <c r="J1119" s="56" t="s">
        <v>2836</v>
      </c>
      <c r="K1119" s="48">
        <v>45412.432731481</v>
      </c>
      <c r="L1119" s="100" t="s">
        <v>2946</v>
      </c>
      <c r="M1119" s="55" t="s">
        <v>48</v>
      </c>
      <c r="N1119" s="49" t="s">
        <v>141</v>
      </c>
      <c r="O1119" s="49" t="s">
        <v>227</v>
      </c>
      <c r="P1119" s="49" t="s">
        <v>2048</v>
      </c>
      <c r="Q1119" s="50" t="s">
        <v>52</v>
      </c>
      <c r="R1119" s="57"/>
      <c r="S1119" s="49" t="s">
        <v>144</v>
      </c>
      <c r="T1119" s="49" t="s">
        <v>145</v>
      </c>
      <c r="U1119" s="49" t="s">
        <v>146</v>
      </c>
      <c r="V1119" s="49" t="s">
        <v>147</v>
      </c>
      <c r="W1119" s="49" t="s">
        <v>148</v>
      </c>
      <c r="X1119" s="54" t="s">
        <v>58</v>
      </c>
      <c r="Y1119" s="49"/>
      <c r="Z1119" s="49"/>
      <c r="AA1119" s="54"/>
      <c r="AB1119" s="54"/>
      <c r="AC1119" s="55" t="s">
        <v>117</v>
      </c>
      <c r="AD1119" s="55" t="s">
        <v>117</v>
      </c>
    </row>
    <row r="1120" spans="1:30" s="58" customFormat="1" ht="57" hidden="1" customHeight="1" x14ac:dyDescent="0.25">
      <c r="A1120" s="54">
        <f>+SUBTOTAL(3,$B$11:B1120)</f>
        <v>0</v>
      </c>
      <c r="B1120" s="55" t="s">
        <v>42</v>
      </c>
      <c r="C1120" s="54" t="s">
        <v>43</v>
      </c>
      <c r="D1120" s="54" t="s">
        <v>44</v>
      </c>
      <c r="E1120" s="54" t="s">
        <v>45</v>
      </c>
      <c r="F1120" s="56" t="s">
        <v>2837</v>
      </c>
      <c r="G1120" s="48">
        <v>45426.886458333</v>
      </c>
      <c r="H1120" s="56" t="s">
        <v>2837</v>
      </c>
      <c r="I1120" s="48">
        <v>45426.886458333</v>
      </c>
      <c r="J1120" s="56" t="s">
        <v>2837</v>
      </c>
      <c r="K1120" s="48">
        <v>45426.886458333</v>
      </c>
      <c r="L1120" s="100" t="s">
        <v>2946</v>
      </c>
      <c r="M1120" s="55" t="s">
        <v>48</v>
      </c>
      <c r="N1120" s="49" t="s">
        <v>141</v>
      </c>
      <c r="O1120" s="49" t="s">
        <v>227</v>
      </c>
      <c r="P1120" s="49" t="s">
        <v>2048</v>
      </c>
      <c r="Q1120" s="50" t="s">
        <v>52</v>
      </c>
      <c r="R1120" s="57"/>
      <c r="S1120" s="49" t="s">
        <v>53</v>
      </c>
      <c r="T1120" s="49" t="s">
        <v>54</v>
      </c>
      <c r="U1120" s="49" t="s">
        <v>55</v>
      </c>
      <c r="V1120" s="49" t="s">
        <v>147</v>
      </c>
      <c r="W1120" s="49" t="s">
        <v>148</v>
      </c>
      <c r="X1120" s="54" t="s">
        <v>58</v>
      </c>
      <c r="Y1120" s="49"/>
      <c r="Z1120" s="49"/>
      <c r="AA1120" s="54"/>
      <c r="AB1120" s="54"/>
      <c r="AC1120" s="55" t="s">
        <v>117</v>
      </c>
      <c r="AD1120" s="55" t="s">
        <v>117</v>
      </c>
    </row>
    <row r="1121" spans="1:30" s="58" customFormat="1" ht="57" hidden="1" customHeight="1" x14ac:dyDescent="0.25">
      <c r="A1121" s="54">
        <f>+SUBTOTAL(3,$B$11:B1121)</f>
        <v>0</v>
      </c>
      <c r="B1121" s="55" t="s">
        <v>42</v>
      </c>
      <c r="C1121" s="54" t="s">
        <v>43</v>
      </c>
      <c r="D1121" s="54" t="s">
        <v>44</v>
      </c>
      <c r="E1121" s="54" t="s">
        <v>45</v>
      </c>
      <c r="F1121" s="56" t="s">
        <v>2839</v>
      </c>
      <c r="G1121" s="48">
        <v>45400.583229167001</v>
      </c>
      <c r="H1121" s="56" t="s">
        <v>2839</v>
      </c>
      <c r="I1121" s="48">
        <v>45400.583229167001</v>
      </c>
      <c r="J1121" s="56" t="s">
        <v>2839</v>
      </c>
      <c r="K1121" s="48">
        <v>45400.583229167001</v>
      </c>
      <c r="L1121" s="100" t="s">
        <v>2206</v>
      </c>
      <c r="M1121" s="55" t="s">
        <v>48</v>
      </c>
      <c r="N1121" s="49" t="s">
        <v>141</v>
      </c>
      <c r="O1121" s="49" t="s">
        <v>586</v>
      </c>
      <c r="P1121" s="49" t="s">
        <v>2067</v>
      </c>
      <c r="Q1121" s="50" t="s">
        <v>52</v>
      </c>
      <c r="R1121" s="57"/>
      <c r="S1121" s="49" t="s">
        <v>53</v>
      </c>
      <c r="T1121" s="49" t="s">
        <v>54</v>
      </c>
      <c r="U1121" s="49" t="s">
        <v>55</v>
      </c>
      <c r="V1121" s="49" t="s">
        <v>270</v>
      </c>
      <c r="W1121" s="49"/>
      <c r="X1121" s="54" t="s">
        <v>58</v>
      </c>
      <c r="Y1121" s="49"/>
      <c r="Z1121" s="49"/>
      <c r="AA1121" s="54"/>
      <c r="AB1121" s="54"/>
      <c r="AC1121" s="55" t="s">
        <v>82</v>
      </c>
      <c r="AD1121" s="55" t="s">
        <v>82</v>
      </c>
    </row>
    <row r="1122" spans="1:30" s="58" customFormat="1" ht="57" hidden="1" customHeight="1" x14ac:dyDescent="0.25">
      <c r="A1122" s="54">
        <f>+SUBTOTAL(3,$B$11:B1122)</f>
        <v>0</v>
      </c>
      <c r="B1122" s="55" t="s">
        <v>42</v>
      </c>
      <c r="C1122" s="54" t="s">
        <v>43</v>
      </c>
      <c r="D1122" s="54" t="s">
        <v>44</v>
      </c>
      <c r="E1122" s="54" t="s">
        <v>45</v>
      </c>
      <c r="F1122" s="56" t="s">
        <v>2840</v>
      </c>
      <c r="G1122" s="48">
        <v>45456.501435184997</v>
      </c>
      <c r="H1122" s="56" t="s">
        <v>2840</v>
      </c>
      <c r="I1122" s="48">
        <v>45456.501435184997</v>
      </c>
      <c r="J1122" s="56" t="s">
        <v>2840</v>
      </c>
      <c r="K1122" s="48">
        <v>45456.501435184997</v>
      </c>
      <c r="L1122" s="100" t="s">
        <v>3256</v>
      </c>
      <c r="M1122" s="55" t="s">
        <v>48</v>
      </c>
      <c r="N1122" s="49" t="s">
        <v>379</v>
      </c>
      <c r="O1122" s="49" t="s">
        <v>426</v>
      </c>
      <c r="P1122" s="49" t="s">
        <v>3518</v>
      </c>
      <c r="Q1122" s="50" t="s">
        <v>52</v>
      </c>
      <c r="R1122" s="57"/>
      <c r="S1122" s="49" t="s">
        <v>781</v>
      </c>
      <c r="T1122" s="49" t="s">
        <v>3296</v>
      </c>
      <c r="U1122" s="49" t="s">
        <v>3297</v>
      </c>
      <c r="V1122" s="49" t="s">
        <v>80</v>
      </c>
      <c r="W1122" s="49" t="s">
        <v>81</v>
      </c>
      <c r="X1122" s="54" t="s">
        <v>58</v>
      </c>
      <c r="Y1122" s="49"/>
      <c r="Z1122" s="49"/>
      <c r="AA1122" s="54"/>
      <c r="AB1122" s="54"/>
      <c r="AC1122" s="55" t="s">
        <v>75</v>
      </c>
      <c r="AD1122" s="55" t="s">
        <v>75</v>
      </c>
    </row>
    <row r="1123" spans="1:30" s="58" customFormat="1" ht="57" hidden="1" customHeight="1" x14ac:dyDescent="0.25">
      <c r="A1123" s="54">
        <f>+SUBTOTAL(3,$B$11:B1123)</f>
        <v>0</v>
      </c>
      <c r="B1123" s="55" t="s">
        <v>108</v>
      </c>
      <c r="C1123" s="54" t="s">
        <v>43</v>
      </c>
      <c r="D1123" s="54" t="s">
        <v>44</v>
      </c>
      <c r="E1123" s="54" t="s">
        <v>45</v>
      </c>
      <c r="F1123" s="56" t="s">
        <v>2841</v>
      </c>
      <c r="G1123" s="48">
        <v>45443.844456018996</v>
      </c>
      <c r="H1123" s="56" t="s">
        <v>2841</v>
      </c>
      <c r="I1123" s="48">
        <v>45443.844456018996</v>
      </c>
      <c r="J1123" s="56" t="s">
        <v>2841</v>
      </c>
      <c r="K1123" s="48">
        <v>45443.844456018996</v>
      </c>
      <c r="L1123" s="100" t="s">
        <v>209</v>
      </c>
      <c r="M1123" s="55" t="s">
        <v>48</v>
      </c>
      <c r="N1123" s="49" t="s">
        <v>141</v>
      </c>
      <c r="O1123" s="49" t="s">
        <v>210</v>
      </c>
      <c r="P1123" s="49" t="s">
        <v>211</v>
      </c>
      <c r="Q1123" s="50" t="s">
        <v>52</v>
      </c>
      <c r="R1123" s="57"/>
      <c r="S1123" s="49" t="s">
        <v>68</v>
      </c>
      <c r="T1123" s="49" t="s">
        <v>156</v>
      </c>
      <c r="U1123" s="49" t="s">
        <v>157</v>
      </c>
      <c r="V1123" s="49" t="s">
        <v>147</v>
      </c>
      <c r="W1123" s="49"/>
      <c r="X1123" s="54" t="s">
        <v>58</v>
      </c>
      <c r="Y1123" s="49"/>
      <c r="Z1123" s="49"/>
      <c r="AA1123" s="54"/>
      <c r="AB1123" s="54"/>
      <c r="AC1123" s="55" t="s">
        <v>61</v>
      </c>
      <c r="AD1123" s="55" t="s">
        <v>61</v>
      </c>
    </row>
    <row r="1124" spans="1:30" s="58" customFormat="1" ht="57" hidden="1" customHeight="1" x14ac:dyDescent="0.25">
      <c r="A1124" s="54">
        <f>+SUBTOTAL(3,$B$11:B1124)</f>
        <v>0</v>
      </c>
      <c r="B1124" s="55" t="s">
        <v>42</v>
      </c>
      <c r="C1124" s="54" t="s">
        <v>43</v>
      </c>
      <c r="D1124" s="54" t="s">
        <v>44</v>
      </c>
      <c r="E1124" s="54" t="s">
        <v>45</v>
      </c>
      <c r="F1124" s="56" t="s">
        <v>2842</v>
      </c>
      <c r="G1124" s="48">
        <v>45396.530972221997</v>
      </c>
      <c r="H1124" s="56" t="s">
        <v>2842</v>
      </c>
      <c r="I1124" s="48">
        <v>45396.530972221997</v>
      </c>
      <c r="J1124" s="56" t="s">
        <v>2842</v>
      </c>
      <c r="K1124" s="48">
        <v>45396.530972221997</v>
      </c>
      <c r="L1124" s="100" t="s">
        <v>3257</v>
      </c>
      <c r="M1124" s="55" t="s">
        <v>48</v>
      </c>
      <c r="N1124" s="49" t="s">
        <v>379</v>
      </c>
      <c r="O1124" s="49" t="s">
        <v>430</v>
      </c>
      <c r="P1124" s="49" t="s">
        <v>3519</v>
      </c>
      <c r="Q1124" s="50" t="s">
        <v>52</v>
      </c>
      <c r="R1124" s="57"/>
      <c r="S1124" s="49" t="s">
        <v>652</v>
      </c>
      <c r="T1124" s="49" t="s">
        <v>3273</v>
      </c>
      <c r="U1124" s="49" t="s">
        <v>654</v>
      </c>
      <c r="V1124" s="49" t="s">
        <v>2305</v>
      </c>
      <c r="W1124" s="49"/>
      <c r="X1124" s="54" t="s">
        <v>58</v>
      </c>
      <c r="Y1124" s="49"/>
      <c r="Z1124" s="49"/>
      <c r="AA1124" s="54"/>
      <c r="AB1124" s="54"/>
      <c r="AC1124" s="55" t="s">
        <v>82</v>
      </c>
      <c r="AD1124" s="55" t="s">
        <v>82</v>
      </c>
    </row>
    <row r="1125" spans="1:30" s="58" customFormat="1" ht="57" hidden="1" customHeight="1" x14ac:dyDescent="0.25">
      <c r="A1125" s="54">
        <f>+SUBTOTAL(3,$B$11:B1125)</f>
        <v>0</v>
      </c>
      <c r="B1125" s="55" t="s">
        <v>108</v>
      </c>
      <c r="C1125" s="54" t="s">
        <v>43</v>
      </c>
      <c r="D1125" s="54" t="s">
        <v>44</v>
      </c>
      <c r="E1125" s="54" t="s">
        <v>45</v>
      </c>
      <c r="F1125" s="56" t="s">
        <v>2843</v>
      </c>
      <c r="G1125" s="48">
        <v>45427.474953703997</v>
      </c>
      <c r="H1125" s="56" t="s">
        <v>2843</v>
      </c>
      <c r="I1125" s="48">
        <v>45427.474953703997</v>
      </c>
      <c r="J1125" s="56" t="s">
        <v>2843</v>
      </c>
      <c r="K1125" s="48">
        <v>45427.474953703997</v>
      </c>
      <c r="L1125" s="100" t="s">
        <v>209</v>
      </c>
      <c r="M1125" s="55" t="s">
        <v>48</v>
      </c>
      <c r="N1125" s="49" t="s">
        <v>141</v>
      </c>
      <c r="O1125" s="49" t="s">
        <v>210</v>
      </c>
      <c r="P1125" s="49" t="s">
        <v>211</v>
      </c>
      <c r="Q1125" s="50" t="s">
        <v>52</v>
      </c>
      <c r="R1125" s="57"/>
      <c r="S1125" s="49" t="s">
        <v>68</v>
      </c>
      <c r="T1125" s="49" t="s">
        <v>156</v>
      </c>
      <c r="U1125" s="49" t="s">
        <v>157</v>
      </c>
      <c r="V1125" s="49" t="s">
        <v>147</v>
      </c>
      <c r="W1125" s="49"/>
      <c r="X1125" s="54" t="s">
        <v>58</v>
      </c>
      <c r="Y1125" s="49"/>
      <c r="Z1125" s="49"/>
      <c r="AA1125" s="54"/>
      <c r="AB1125" s="54"/>
      <c r="AC1125" s="55" t="s">
        <v>75</v>
      </c>
      <c r="AD1125" s="55" t="s">
        <v>75</v>
      </c>
    </row>
    <row r="1126" spans="1:30" s="58" customFormat="1" ht="57" hidden="1" customHeight="1" x14ac:dyDescent="0.25">
      <c r="A1126" s="54">
        <f>+SUBTOTAL(3,$B$11:B1126)</f>
        <v>0</v>
      </c>
      <c r="B1126" s="55" t="s">
        <v>42</v>
      </c>
      <c r="C1126" s="54" t="s">
        <v>43</v>
      </c>
      <c r="D1126" s="54" t="s">
        <v>44</v>
      </c>
      <c r="E1126" s="54" t="s">
        <v>45</v>
      </c>
      <c r="F1126" s="56" t="s">
        <v>2844</v>
      </c>
      <c r="G1126" s="48">
        <v>45397.671990741001</v>
      </c>
      <c r="H1126" s="56" t="s">
        <v>2844</v>
      </c>
      <c r="I1126" s="48">
        <v>45397.671990741001</v>
      </c>
      <c r="J1126" s="56" t="s">
        <v>2844</v>
      </c>
      <c r="K1126" s="48">
        <v>45397.671990741001</v>
      </c>
      <c r="L1126" s="100" t="s">
        <v>3225</v>
      </c>
      <c r="M1126" s="55" t="s">
        <v>111</v>
      </c>
      <c r="N1126" s="49" t="s">
        <v>261</v>
      </c>
      <c r="O1126" s="49" t="s">
        <v>1645</v>
      </c>
      <c r="P1126" s="49" t="s">
        <v>3502</v>
      </c>
      <c r="Q1126" s="50" t="s">
        <v>52</v>
      </c>
      <c r="R1126" s="57"/>
      <c r="S1126" s="49" t="s">
        <v>68</v>
      </c>
      <c r="T1126" s="49" t="s">
        <v>321</v>
      </c>
      <c r="U1126" s="49" t="s">
        <v>321</v>
      </c>
      <c r="V1126" s="49" t="s">
        <v>71</v>
      </c>
      <c r="W1126" s="49" t="s">
        <v>72</v>
      </c>
      <c r="X1126" s="54" t="s">
        <v>58</v>
      </c>
      <c r="Y1126" s="49"/>
      <c r="Z1126" s="49"/>
      <c r="AA1126" s="54"/>
      <c r="AB1126" s="54"/>
      <c r="AC1126" s="55" t="s">
        <v>75</v>
      </c>
      <c r="AD1126" s="55" t="s">
        <v>75</v>
      </c>
    </row>
    <row r="1127" spans="1:30" s="58" customFormat="1" ht="57" hidden="1" customHeight="1" x14ac:dyDescent="0.25">
      <c r="A1127" s="54">
        <f>+SUBTOTAL(3,$B$11:B1127)</f>
        <v>0</v>
      </c>
      <c r="B1127" s="55" t="s">
        <v>42</v>
      </c>
      <c r="C1127" s="54" t="s">
        <v>43</v>
      </c>
      <c r="D1127" s="54" t="s">
        <v>44</v>
      </c>
      <c r="E1127" s="54" t="s">
        <v>45</v>
      </c>
      <c r="F1127" s="56" t="s">
        <v>2845</v>
      </c>
      <c r="G1127" s="48">
        <v>45384.620671295997</v>
      </c>
      <c r="H1127" s="56" t="s">
        <v>2845</v>
      </c>
      <c r="I1127" s="48">
        <v>45384.620671295997</v>
      </c>
      <c r="J1127" s="56" t="s">
        <v>2845</v>
      </c>
      <c r="K1127" s="48">
        <v>45384.620671295997</v>
      </c>
      <c r="L1127" s="100" t="s">
        <v>190</v>
      </c>
      <c r="M1127" s="55" t="s">
        <v>48</v>
      </c>
      <c r="N1127" s="49" t="s">
        <v>191</v>
      </c>
      <c r="O1127" s="49" t="s">
        <v>192</v>
      </c>
      <c r="P1127" s="49" t="s">
        <v>193</v>
      </c>
      <c r="Q1127" s="50" t="s">
        <v>52</v>
      </c>
      <c r="R1127" s="57"/>
      <c r="S1127" s="49" t="s">
        <v>53</v>
      </c>
      <c r="T1127" s="49" t="s">
        <v>54</v>
      </c>
      <c r="U1127" s="49" t="s">
        <v>3298</v>
      </c>
      <c r="V1127" s="49" t="s">
        <v>98</v>
      </c>
      <c r="W1127" s="49"/>
      <c r="X1127" s="54" t="s">
        <v>58</v>
      </c>
      <c r="Y1127" s="49"/>
      <c r="Z1127" s="49"/>
      <c r="AA1127" s="54"/>
      <c r="AB1127" s="54"/>
      <c r="AC1127" s="55" t="s">
        <v>61</v>
      </c>
      <c r="AD1127" s="55" t="s">
        <v>61</v>
      </c>
    </row>
    <row r="1128" spans="1:30" s="58" customFormat="1" ht="57" hidden="1" customHeight="1" x14ac:dyDescent="0.25">
      <c r="A1128" s="54">
        <f>+SUBTOTAL(3,$B$11:B1128)</f>
        <v>0</v>
      </c>
      <c r="B1128" s="55" t="s">
        <v>42</v>
      </c>
      <c r="C1128" s="54" t="s">
        <v>43</v>
      </c>
      <c r="D1128" s="54" t="s">
        <v>44</v>
      </c>
      <c r="E1128" s="54" t="s">
        <v>45</v>
      </c>
      <c r="F1128" s="56" t="s">
        <v>2846</v>
      </c>
      <c r="G1128" s="48">
        <v>45422.462152777996</v>
      </c>
      <c r="H1128" s="56" t="s">
        <v>2846</v>
      </c>
      <c r="I1128" s="48">
        <v>45422.462152777996</v>
      </c>
      <c r="J1128" s="56" t="s">
        <v>2846</v>
      </c>
      <c r="K1128" s="48">
        <v>45422.462152777996</v>
      </c>
      <c r="L1128" s="100" t="s">
        <v>3258</v>
      </c>
      <c r="M1128" s="55" t="s">
        <v>48</v>
      </c>
      <c r="N1128" s="49" t="s">
        <v>141</v>
      </c>
      <c r="O1128" s="49" t="s">
        <v>624</v>
      </c>
      <c r="P1128" s="49" t="s">
        <v>136</v>
      </c>
      <c r="Q1128" s="50" t="s">
        <v>52</v>
      </c>
      <c r="R1128" s="57"/>
      <c r="S1128" s="49" t="s">
        <v>68</v>
      </c>
      <c r="T1128" s="49" t="s">
        <v>156</v>
      </c>
      <c r="U1128" s="49" t="s">
        <v>794</v>
      </c>
      <c r="V1128" s="49" t="s">
        <v>98</v>
      </c>
      <c r="W1128" s="49"/>
      <c r="X1128" s="54" t="s">
        <v>58</v>
      </c>
      <c r="Y1128" s="49"/>
      <c r="Z1128" s="49"/>
      <c r="AA1128" s="54"/>
      <c r="AB1128" s="54"/>
      <c r="AC1128" s="55" t="s">
        <v>75</v>
      </c>
      <c r="AD1128" s="55" t="s">
        <v>75</v>
      </c>
    </row>
    <row r="1129" spans="1:30" s="58" customFormat="1" ht="57" hidden="1" customHeight="1" x14ac:dyDescent="0.25">
      <c r="A1129" s="54">
        <f>+SUBTOTAL(3,$B$11:B1129)</f>
        <v>0</v>
      </c>
      <c r="B1129" s="55" t="s">
        <v>42</v>
      </c>
      <c r="C1129" s="54" t="s">
        <v>43</v>
      </c>
      <c r="D1129" s="54" t="s">
        <v>44</v>
      </c>
      <c r="E1129" s="54" t="s">
        <v>45</v>
      </c>
      <c r="F1129" s="56" t="s">
        <v>2847</v>
      </c>
      <c r="G1129" s="48">
        <v>45395.774618055999</v>
      </c>
      <c r="H1129" s="56" t="s">
        <v>2847</v>
      </c>
      <c r="I1129" s="48">
        <v>45395.774618055999</v>
      </c>
      <c r="J1129" s="56" t="s">
        <v>2847</v>
      </c>
      <c r="K1129" s="48">
        <v>45395.774618055999</v>
      </c>
      <c r="L1129" s="100" t="s">
        <v>2156</v>
      </c>
      <c r="M1129" s="55" t="s">
        <v>48</v>
      </c>
      <c r="N1129" s="49" t="s">
        <v>64</v>
      </c>
      <c r="O1129" s="49" t="s">
        <v>171</v>
      </c>
      <c r="P1129" s="49" t="s">
        <v>2023</v>
      </c>
      <c r="Q1129" s="50" t="s">
        <v>52</v>
      </c>
      <c r="R1129" s="57"/>
      <c r="S1129" s="49" t="s">
        <v>68</v>
      </c>
      <c r="T1129" s="49" t="s">
        <v>96</v>
      </c>
      <c r="U1129" s="49" t="s">
        <v>194</v>
      </c>
      <c r="V1129" s="49" t="s">
        <v>98</v>
      </c>
      <c r="W1129" s="49"/>
      <c r="X1129" s="54" t="s">
        <v>58</v>
      </c>
      <c r="Y1129" s="49"/>
      <c r="Z1129" s="49"/>
      <c r="AA1129" s="54"/>
      <c r="AB1129" s="54"/>
      <c r="AC1129" s="55" t="s">
        <v>82</v>
      </c>
      <c r="AD1129" s="55" t="s">
        <v>82</v>
      </c>
    </row>
    <row r="1130" spans="1:30" s="58" customFormat="1" ht="57" hidden="1" customHeight="1" x14ac:dyDescent="0.25">
      <c r="A1130" s="54">
        <f>+SUBTOTAL(3,$B$11:B1130)</f>
        <v>0</v>
      </c>
      <c r="B1130" s="55" t="s">
        <v>42</v>
      </c>
      <c r="C1130" s="54" t="s">
        <v>43</v>
      </c>
      <c r="D1130" s="54" t="s">
        <v>44</v>
      </c>
      <c r="E1130" s="54" t="s">
        <v>45</v>
      </c>
      <c r="F1130" s="56" t="s">
        <v>2848</v>
      </c>
      <c r="G1130" s="48">
        <v>45463.667800925999</v>
      </c>
      <c r="H1130" s="56" t="s">
        <v>2848</v>
      </c>
      <c r="I1130" s="48">
        <v>45463.667800925999</v>
      </c>
      <c r="J1130" s="56" t="s">
        <v>2848</v>
      </c>
      <c r="K1130" s="48">
        <v>45463.667800925999</v>
      </c>
      <c r="L1130" s="100" t="s">
        <v>3259</v>
      </c>
      <c r="M1130" s="55" t="s">
        <v>48</v>
      </c>
      <c r="N1130" s="49" t="s">
        <v>64</v>
      </c>
      <c r="O1130" s="49" t="s">
        <v>3520</v>
      </c>
      <c r="P1130" s="49" t="s">
        <v>3521</v>
      </c>
      <c r="Q1130" s="50" t="s">
        <v>52</v>
      </c>
      <c r="R1130" s="57"/>
      <c r="S1130" s="49" t="s">
        <v>68</v>
      </c>
      <c r="T1130" s="49" t="s">
        <v>69</v>
      </c>
      <c r="U1130" s="49" t="s">
        <v>70</v>
      </c>
      <c r="V1130" s="49" t="s">
        <v>71</v>
      </c>
      <c r="W1130" s="49"/>
      <c r="X1130" s="54" t="s">
        <v>58</v>
      </c>
      <c r="Y1130" s="49"/>
      <c r="Z1130" s="49"/>
      <c r="AA1130" s="54"/>
      <c r="AB1130" s="54"/>
      <c r="AC1130" s="55" t="s">
        <v>75</v>
      </c>
      <c r="AD1130" s="55" t="s">
        <v>75</v>
      </c>
    </row>
    <row r="1131" spans="1:30" s="58" customFormat="1" ht="57" hidden="1" customHeight="1" x14ac:dyDescent="0.25">
      <c r="A1131" s="54">
        <f>+SUBTOTAL(3,$B$11:B1131)</f>
        <v>0</v>
      </c>
      <c r="B1131" s="55" t="s">
        <v>42</v>
      </c>
      <c r="C1131" s="54" t="s">
        <v>43</v>
      </c>
      <c r="D1131" s="54" t="s">
        <v>44</v>
      </c>
      <c r="E1131" s="54" t="s">
        <v>45</v>
      </c>
      <c r="F1131" s="56" t="s">
        <v>2849</v>
      </c>
      <c r="G1131" s="48">
        <v>45442.531273148001</v>
      </c>
      <c r="H1131" s="56" t="s">
        <v>2849</v>
      </c>
      <c r="I1131" s="48">
        <v>45442.531273148001</v>
      </c>
      <c r="J1131" s="56" t="s">
        <v>2849</v>
      </c>
      <c r="K1131" s="48">
        <v>45442.531273148001</v>
      </c>
      <c r="L1131" s="100" t="s">
        <v>3260</v>
      </c>
      <c r="M1131" s="55" t="s">
        <v>48</v>
      </c>
      <c r="N1131" s="49" t="s">
        <v>64</v>
      </c>
      <c r="O1131" s="49" t="s">
        <v>171</v>
      </c>
      <c r="P1131" s="49" t="s">
        <v>172</v>
      </c>
      <c r="Q1131" s="50" t="s">
        <v>52</v>
      </c>
      <c r="R1131" s="57"/>
      <c r="S1131" s="49" t="s">
        <v>68</v>
      </c>
      <c r="T1131" s="49" t="s">
        <v>156</v>
      </c>
      <c r="U1131" s="49" t="s">
        <v>157</v>
      </c>
      <c r="V1131" s="49" t="s">
        <v>248</v>
      </c>
      <c r="W1131" s="49"/>
      <c r="X1131" s="54" t="s">
        <v>58</v>
      </c>
      <c r="Y1131" s="49"/>
      <c r="Z1131" s="49"/>
      <c r="AA1131" s="54"/>
      <c r="AB1131" s="54"/>
      <c r="AC1131" s="55" t="s">
        <v>75</v>
      </c>
      <c r="AD1131" s="55" t="s">
        <v>75</v>
      </c>
    </row>
    <row r="1132" spans="1:30" s="58" customFormat="1" ht="57" hidden="1" customHeight="1" x14ac:dyDescent="0.25">
      <c r="A1132" s="54">
        <f>+SUBTOTAL(3,$B$11:B1132)</f>
        <v>0</v>
      </c>
      <c r="B1132" s="55" t="s">
        <v>42</v>
      </c>
      <c r="C1132" s="54" t="s">
        <v>43</v>
      </c>
      <c r="D1132" s="54" t="s">
        <v>44</v>
      </c>
      <c r="E1132" s="54" t="s">
        <v>45</v>
      </c>
      <c r="F1132" s="56" t="s">
        <v>2850</v>
      </c>
      <c r="G1132" s="48">
        <v>45442.524409721998</v>
      </c>
      <c r="H1132" s="56" t="s">
        <v>2850</v>
      </c>
      <c r="I1132" s="48">
        <v>45442.524409721998</v>
      </c>
      <c r="J1132" s="56" t="s">
        <v>2850</v>
      </c>
      <c r="K1132" s="48">
        <v>45442.524409721998</v>
      </c>
      <c r="L1132" s="100" t="s">
        <v>3157</v>
      </c>
      <c r="M1132" s="55" t="s">
        <v>48</v>
      </c>
      <c r="N1132" s="49" t="s">
        <v>141</v>
      </c>
      <c r="O1132" s="49" t="s">
        <v>554</v>
      </c>
      <c r="P1132" s="49" t="s">
        <v>661</v>
      </c>
      <c r="Q1132" s="50" t="s">
        <v>52</v>
      </c>
      <c r="R1132" s="57"/>
      <c r="S1132" s="49" t="s">
        <v>68</v>
      </c>
      <c r="T1132" s="49" t="s">
        <v>296</v>
      </c>
      <c r="U1132" s="49" t="s">
        <v>3286</v>
      </c>
      <c r="V1132" s="49" t="s">
        <v>2305</v>
      </c>
      <c r="W1132" s="49"/>
      <c r="X1132" s="54" t="s">
        <v>58</v>
      </c>
      <c r="Y1132" s="49"/>
      <c r="Z1132" s="49"/>
      <c r="AA1132" s="54"/>
      <c r="AB1132" s="54"/>
      <c r="AC1132" s="55" t="s">
        <v>75</v>
      </c>
      <c r="AD1132" s="55" t="s">
        <v>75</v>
      </c>
    </row>
    <row r="1133" spans="1:30" s="58" customFormat="1" ht="57" hidden="1" customHeight="1" x14ac:dyDescent="0.25">
      <c r="A1133" s="54">
        <f>+SUBTOTAL(3,$B$11:B1133)</f>
        <v>0</v>
      </c>
      <c r="B1133" s="55" t="s">
        <v>108</v>
      </c>
      <c r="C1133" s="54" t="s">
        <v>43</v>
      </c>
      <c r="D1133" s="54" t="s">
        <v>44</v>
      </c>
      <c r="E1133" s="54" t="s">
        <v>45</v>
      </c>
      <c r="F1133" s="56" t="s">
        <v>2851</v>
      </c>
      <c r="G1133" s="48">
        <v>45421.474374999998</v>
      </c>
      <c r="H1133" s="56" t="s">
        <v>2851</v>
      </c>
      <c r="I1133" s="48">
        <v>45421.474374999998</v>
      </c>
      <c r="J1133" s="56" t="s">
        <v>2851</v>
      </c>
      <c r="K1133" s="48">
        <v>45421.474374999998</v>
      </c>
      <c r="L1133" s="100" t="s">
        <v>2949</v>
      </c>
      <c r="M1133" s="55" t="s">
        <v>48</v>
      </c>
      <c r="N1133" s="49" t="s">
        <v>64</v>
      </c>
      <c r="O1133" s="49" t="s">
        <v>123</v>
      </c>
      <c r="P1133" s="49" t="s">
        <v>51</v>
      </c>
      <c r="Q1133" s="50" t="s">
        <v>52</v>
      </c>
      <c r="R1133" s="57"/>
      <c r="S1133" s="49" t="s">
        <v>68</v>
      </c>
      <c r="T1133" s="49" t="s">
        <v>156</v>
      </c>
      <c r="U1133" s="49" t="s">
        <v>157</v>
      </c>
      <c r="V1133" s="49" t="s">
        <v>98</v>
      </c>
      <c r="W1133" s="49"/>
      <c r="X1133" s="54" t="s">
        <v>58</v>
      </c>
      <c r="Y1133" s="49"/>
      <c r="Z1133" s="49"/>
      <c r="AA1133" s="54"/>
      <c r="AB1133" s="54"/>
      <c r="AC1133" s="55" t="s">
        <v>117</v>
      </c>
      <c r="AD1133" s="55" t="s">
        <v>117</v>
      </c>
    </row>
    <row r="1134" spans="1:30" s="58" customFormat="1" ht="57" hidden="1" customHeight="1" x14ac:dyDescent="0.25">
      <c r="A1134" s="54">
        <f>+SUBTOTAL(3,$B$11:B1134)</f>
        <v>0</v>
      </c>
      <c r="B1134" s="55" t="s">
        <v>42</v>
      </c>
      <c r="C1134" s="54" t="s">
        <v>43</v>
      </c>
      <c r="D1134" s="54" t="s">
        <v>44</v>
      </c>
      <c r="E1134" s="54" t="s">
        <v>45</v>
      </c>
      <c r="F1134" s="56" t="s">
        <v>2852</v>
      </c>
      <c r="G1134" s="48">
        <v>45470.414502314998</v>
      </c>
      <c r="H1134" s="56" t="s">
        <v>2852</v>
      </c>
      <c r="I1134" s="48">
        <v>45470.414502314998</v>
      </c>
      <c r="J1134" s="56" t="s">
        <v>2852</v>
      </c>
      <c r="K1134" s="48">
        <v>45470.414502314998</v>
      </c>
      <c r="L1134" s="100" t="s">
        <v>3261</v>
      </c>
      <c r="M1134" s="55" t="s">
        <v>48</v>
      </c>
      <c r="N1134" s="49" t="s">
        <v>261</v>
      </c>
      <c r="O1134" s="49" t="s">
        <v>3506</v>
      </c>
      <c r="P1134" s="49" t="s">
        <v>3368</v>
      </c>
      <c r="Q1134" s="50" t="s">
        <v>52</v>
      </c>
      <c r="R1134" s="57"/>
      <c r="S1134" s="49" t="s">
        <v>68</v>
      </c>
      <c r="T1134" s="49" t="s">
        <v>69</v>
      </c>
      <c r="U1134" s="49" t="s">
        <v>461</v>
      </c>
      <c r="V1134" s="49" t="s">
        <v>4104</v>
      </c>
      <c r="W1134" s="49"/>
      <c r="X1134" s="54" t="s">
        <v>58</v>
      </c>
      <c r="Y1134" s="49"/>
      <c r="Z1134" s="49"/>
      <c r="AA1134" s="54"/>
      <c r="AB1134" s="54"/>
      <c r="AC1134" s="55" t="s">
        <v>75</v>
      </c>
      <c r="AD1134" s="55" t="s">
        <v>75</v>
      </c>
    </row>
    <row r="1135" spans="1:30" s="58" customFormat="1" ht="57" hidden="1" customHeight="1" x14ac:dyDescent="0.25">
      <c r="A1135" s="54">
        <f>+SUBTOTAL(3,$B$11:B1135)</f>
        <v>0</v>
      </c>
      <c r="B1135" s="55" t="s">
        <v>42</v>
      </c>
      <c r="C1135" s="54" t="s">
        <v>43</v>
      </c>
      <c r="D1135" s="54" t="s">
        <v>44</v>
      </c>
      <c r="E1135" s="54" t="s">
        <v>45</v>
      </c>
      <c r="F1135" s="56" t="s">
        <v>2853</v>
      </c>
      <c r="G1135" s="48">
        <v>45425.465069443999</v>
      </c>
      <c r="H1135" s="56" t="s">
        <v>2853</v>
      </c>
      <c r="I1135" s="48">
        <v>45425.465069443999</v>
      </c>
      <c r="J1135" s="56" t="s">
        <v>2853</v>
      </c>
      <c r="K1135" s="48">
        <v>45425.465069443999</v>
      </c>
      <c r="L1135" s="100" t="s">
        <v>2946</v>
      </c>
      <c r="M1135" s="55" t="s">
        <v>48</v>
      </c>
      <c r="N1135" s="49" t="s">
        <v>64</v>
      </c>
      <c r="O1135" s="49" t="s">
        <v>87</v>
      </c>
      <c r="P1135" s="49" t="s">
        <v>3336</v>
      </c>
      <c r="Q1135" s="50" t="s">
        <v>52</v>
      </c>
      <c r="R1135" s="57"/>
      <c r="S1135" s="49" t="s">
        <v>144</v>
      </c>
      <c r="T1135" s="49" t="s">
        <v>145</v>
      </c>
      <c r="U1135" s="49" t="s">
        <v>146</v>
      </c>
      <c r="V1135" s="49" t="s">
        <v>1451</v>
      </c>
      <c r="W1135" s="49" t="s">
        <v>148</v>
      </c>
      <c r="X1135" s="54" t="s">
        <v>58</v>
      </c>
      <c r="Y1135" s="49"/>
      <c r="Z1135" s="49"/>
      <c r="AA1135" s="54"/>
      <c r="AB1135" s="54"/>
      <c r="AC1135" s="55" t="s">
        <v>117</v>
      </c>
      <c r="AD1135" s="55" t="s">
        <v>117</v>
      </c>
    </row>
    <row r="1136" spans="1:30" s="58" customFormat="1" ht="57" hidden="1" customHeight="1" x14ac:dyDescent="0.25">
      <c r="A1136" s="54">
        <f>+SUBTOTAL(3,$B$11:B1136)</f>
        <v>0</v>
      </c>
      <c r="B1136" s="55" t="s">
        <v>42</v>
      </c>
      <c r="C1136" s="54" t="s">
        <v>43</v>
      </c>
      <c r="D1136" s="54" t="s">
        <v>44</v>
      </c>
      <c r="E1136" s="54" t="s">
        <v>45</v>
      </c>
      <c r="F1136" s="56" t="s">
        <v>2854</v>
      </c>
      <c r="G1136" s="48">
        <v>45462.630520833001</v>
      </c>
      <c r="H1136" s="56" t="s">
        <v>2854</v>
      </c>
      <c r="I1136" s="48">
        <v>45462.630520833001</v>
      </c>
      <c r="J1136" s="56" t="s">
        <v>2854</v>
      </c>
      <c r="K1136" s="48">
        <v>45462.630520833001</v>
      </c>
      <c r="L1136" s="100" t="s">
        <v>1274</v>
      </c>
      <c r="M1136" s="55" t="s">
        <v>48</v>
      </c>
      <c r="N1136" s="49" t="s">
        <v>141</v>
      </c>
      <c r="O1136" s="49" t="s">
        <v>554</v>
      </c>
      <c r="P1136" s="49" t="s">
        <v>1325</v>
      </c>
      <c r="Q1136" s="50" t="s">
        <v>52</v>
      </c>
      <c r="R1136" s="57"/>
      <c r="S1136" s="49" t="s">
        <v>68</v>
      </c>
      <c r="T1136" s="49" t="s">
        <v>137</v>
      </c>
      <c r="U1136" s="49" t="s">
        <v>138</v>
      </c>
      <c r="V1136" s="49" t="s">
        <v>270</v>
      </c>
      <c r="W1136" s="49"/>
      <c r="X1136" s="54" t="s">
        <v>58</v>
      </c>
      <c r="Y1136" s="49"/>
      <c r="Z1136" s="49"/>
      <c r="AA1136" s="54"/>
      <c r="AB1136" s="54"/>
      <c r="AC1136" s="55" t="s">
        <v>75</v>
      </c>
      <c r="AD1136" s="55" t="s">
        <v>75</v>
      </c>
    </row>
    <row r="1137" spans="1:30" s="58" customFormat="1" ht="57" hidden="1" customHeight="1" x14ac:dyDescent="0.25">
      <c r="A1137" s="54">
        <f>+SUBTOTAL(3,$B$11:B1137)</f>
        <v>0</v>
      </c>
      <c r="B1137" s="55" t="s">
        <v>42</v>
      </c>
      <c r="C1137" s="54" t="s">
        <v>43</v>
      </c>
      <c r="D1137" s="54" t="s">
        <v>44</v>
      </c>
      <c r="E1137" s="54" t="s">
        <v>45</v>
      </c>
      <c r="F1137" s="56" t="s">
        <v>2855</v>
      </c>
      <c r="G1137" s="48">
        <v>45422.464560184999</v>
      </c>
      <c r="H1137" s="56" t="s">
        <v>2855</v>
      </c>
      <c r="I1137" s="48">
        <v>45422.464560184999</v>
      </c>
      <c r="J1137" s="56" t="s">
        <v>2855</v>
      </c>
      <c r="K1137" s="48">
        <v>45422.464560184999</v>
      </c>
      <c r="L1137" s="100" t="s">
        <v>2947</v>
      </c>
      <c r="M1137" s="55" t="s">
        <v>48</v>
      </c>
      <c r="N1137" s="49" t="s">
        <v>64</v>
      </c>
      <c r="O1137" s="49" t="s">
        <v>87</v>
      </c>
      <c r="P1137" s="49" t="s">
        <v>3336</v>
      </c>
      <c r="Q1137" s="50" t="s">
        <v>52</v>
      </c>
      <c r="R1137" s="57"/>
      <c r="S1137" s="49" t="s">
        <v>68</v>
      </c>
      <c r="T1137" s="49" t="s">
        <v>156</v>
      </c>
      <c r="U1137" s="49" t="s">
        <v>157</v>
      </c>
      <c r="V1137" s="49" t="s">
        <v>147</v>
      </c>
      <c r="W1137" s="49"/>
      <c r="X1137" s="54" t="s">
        <v>58</v>
      </c>
      <c r="Y1137" s="49"/>
      <c r="Z1137" s="49"/>
      <c r="AA1137" s="54"/>
      <c r="AB1137" s="54"/>
      <c r="AC1137" s="55" t="s">
        <v>75</v>
      </c>
      <c r="AD1137" s="55" t="s">
        <v>75</v>
      </c>
    </row>
    <row r="1138" spans="1:30" s="58" customFormat="1" ht="57" hidden="1" customHeight="1" x14ac:dyDescent="0.25">
      <c r="A1138" s="54">
        <f>+SUBTOTAL(3,$B$11:B1138)</f>
        <v>0</v>
      </c>
      <c r="B1138" s="55" t="s">
        <v>42</v>
      </c>
      <c r="C1138" s="54" t="s">
        <v>43</v>
      </c>
      <c r="D1138" s="54" t="s">
        <v>44</v>
      </c>
      <c r="E1138" s="54" t="s">
        <v>45</v>
      </c>
      <c r="F1138" s="56" t="s">
        <v>2856</v>
      </c>
      <c r="G1138" s="48">
        <v>45438.516631944003</v>
      </c>
      <c r="H1138" s="56" t="s">
        <v>2856</v>
      </c>
      <c r="I1138" s="48">
        <v>45438.516631944003</v>
      </c>
      <c r="J1138" s="56" t="s">
        <v>2856</v>
      </c>
      <c r="K1138" s="48">
        <v>45438.516631944003</v>
      </c>
      <c r="L1138" s="100" t="s">
        <v>2946</v>
      </c>
      <c r="M1138" s="55" t="s">
        <v>48</v>
      </c>
      <c r="N1138" s="49" t="s">
        <v>141</v>
      </c>
      <c r="O1138" s="49" t="s">
        <v>227</v>
      </c>
      <c r="P1138" s="49" t="s">
        <v>2048</v>
      </c>
      <c r="Q1138" s="50" t="s">
        <v>52</v>
      </c>
      <c r="R1138" s="57"/>
      <c r="S1138" s="49" t="s">
        <v>53</v>
      </c>
      <c r="T1138" s="49" t="s">
        <v>54</v>
      </c>
      <c r="U1138" s="49" t="s">
        <v>55</v>
      </c>
      <c r="V1138" s="49" t="s">
        <v>147</v>
      </c>
      <c r="W1138" s="49" t="s">
        <v>148</v>
      </c>
      <c r="X1138" s="54" t="s">
        <v>58</v>
      </c>
      <c r="Y1138" s="49"/>
      <c r="Z1138" s="49"/>
      <c r="AA1138" s="54"/>
      <c r="AB1138" s="54"/>
      <c r="AC1138" s="55" t="s">
        <v>82</v>
      </c>
      <c r="AD1138" s="55" t="s">
        <v>82</v>
      </c>
    </row>
    <row r="1139" spans="1:30" s="58" customFormat="1" ht="57" hidden="1" customHeight="1" x14ac:dyDescent="0.25">
      <c r="A1139" s="54">
        <f>+SUBTOTAL(3,$B$11:B1139)</f>
        <v>0</v>
      </c>
      <c r="B1139" s="55" t="s">
        <v>108</v>
      </c>
      <c r="C1139" s="54" t="s">
        <v>43</v>
      </c>
      <c r="D1139" s="54" t="s">
        <v>44</v>
      </c>
      <c r="E1139" s="54" t="s">
        <v>45</v>
      </c>
      <c r="F1139" s="56" t="s">
        <v>2857</v>
      </c>
      <c r="G1139" s="48">
        <v>45420.454629630003</v>
      </c>
      <c r="H1139" s="56" t="s">
        <v>2857</v>
      </c>
      <c r="I1139" s="48">
        <v>45420.454629630003</v>
      </c>
      <c r="J1139" s="56" t="s">
        <v>2857</v>
      </c>
      <c r="K1139" s="48">
        <v>45420.454629630003</v>
      </c>
      <c r="L1139" s="100" t="s">
        <v>2949</v>
      </c>
      <c r="M1139" s="55" t="s">
        <v>48</v>
      </c>
      <c r="N1139" s="49" t="s">
        <v>64</v>
      </c>
      <c r="O1139" s="49" t="s">
        <v>123</v>
      </c>
      <c r="P1139" s="49" t="s">
        <v>51</v>
      </c>
      <c r="Q1139" s="50" t="s">
        <v>52</v>
      </c>
      <c r="R1139" s="57"/>
      <c r="S1139" s="49" t="s">
        <v>68</v>
      </c>
      <c r="T1139" s="49" t="s">
        <v>156</v>
      </c>
      <c r="U1139" s="49" t="s">
        <v>157</v>
      </c>
      <c r="V1139" s="49" t="s">
        <v>98</v>
      </c>
      <c r="W1139" s="49"/>
      <c r="X1139" s="54" t="s">
        <v>58</v>
      </c>
      <c r="Y1139" s="49"/>
      <c r="Z1139" s="49"/>
      <c r="AA1139" s="54"/>
      <c r="AB1139" s="54"/>
      <c r="AC1139" s="55" t="s">
        <v>117</v>
      </c>
      <c r="AD1139" s="55" t="s">
        <v>117</v>
      </c>
    </row>
    <row r="1140" spans="1:30" s="58" customFormat="1" ht="57" hidden="1" customHeight="1" x14ac:dyDescent="0.25">
      <c r="A1140" s="54">
        <f>+SUBTOTAL(3,$B$11:B1140)</f>
        <v>0</v>
      </c>
      <c r="B1140" s="55" t="s">
        <v>42</v>
      </c>
      <c r="C1140" s="54" t="s">
        <v>43</v>
      </c>
      <c r="D1140" s="54" t="s">
        <v>44</v>
      </c>
      <c r="E1140" s="54" t="s">
        <v>45</v>
      </c>
      <c r="F1140" s="56" t="s">
        <v>2858</v>
      </c>
      <c r="G1140" s="48">
        <v>45467.689201389003</v>
      </c>
      <c r="H1140" s="56" t="s">
        <v>2858</v>
      </c>
      <c r="I1140" s="48">
        <v>45467.689201389003</v>
      </c>
      <c r="J1140" s="56" t="s">
        <v>2858</v>
      </c>
      <c r="K1140" s="48">
        <v>45467.689201389003</v>
      </c>
      <c r="L1140" s="100" t="s">
        <v>2906</v>
      </c>
      <c r="M1140" s="55" t="s">
        <v>48</v>
      </c>
      <c r="N1140" s="49" t="s">
        <v>709</v>
      </c>
      <c r="O1140" s="49" t="s">
        <v>1402</v>
      </c>
      <c r="P1140" s="49" t="s">
        <v>3315</v>
      </c>
      <c r="Q1140" s="50" t="s">
        <v>52</v>
      </c>
      <c r="R1140" s="57"/>
      <c r="S1140" s="49" t="s">
        <v>68</v>
      </c>
      <c r="T1140" s="49" t="s">
        <v>69</v>
      </c>
      <c r="U1140" s="49" t="s">
        <v>396</v>
      </c>
      <c r="V1140" s="49" t="s">
        <v>115</v>
      </c>
      <c r="W1140" s="49"/>
      <c r="X1140" s="54" t="s">
        <v>58</v>
      </c>
      <c r="Y1140" s="49"/>
      <c r="Z1140" s="49"/>
      <c r="AA1140" s="54"/>
      <c r="AB1140" s="54"/>
      <c r="AC1140" s="55" t="s">
        <v>75</v>
      </c>
      <c r="AD1140" s="55" t="s">
        <v>75</v>
      </c>
    </row>
    <row r="1141" spans="1:30" s="58" customFormat="1" ht="57" hidden="1" customHeight="1" x14ac:dyDescent="0.25">
      <c r="A1141" s="54">
        <f>+SUBTOTAL(3,$B$11:B1141)</f>
        <v>0</v>
      </c>
      <c r="B1141" s="55" t="s">
        <v>108</v>
      </c>
      <c r="C1141" s="54" t="s">
        <v>43</v>
      </c>
      <c r="D1141" s="54" t="s">
        <v>44</v>
      </c>
      <c r="E1141" s="54" t="s">
        <v>45</v>
      </c>
      <c r="F1141" s="56" t="s">
        <v>2859</v>
      </c>
      <c r="G1141" s="48">
        <v>45464.552372685001</v>
      </c>
      <c r="H1141" s="56" t="s">
        <v>2859</v>
      </c>
      <c r="I1141" s="48">
        <v>45464.552372685001</v>
      </c>
      <c r="J1141" s="56" t="s">
        <v>2859</v>
      </c>
      <c r="K1141" s="48">
        <v>45464.552372685001</v>
      </c>
      <c r="L1141" s="100" t="s">
        <v>2978</v>
      </c>
      <c r="M1141" s="55" t="s">
        <v>48</v>
      </c>
      <c r="N1141" s="49" t="s">
        <v>191</v>
      </c>
      <c r="O1141" s="49" t="s">
        <v>371</v>
      </c>
      <c r="P1141" s="49" t="s">
        <v>3522</v>
      </c>
      <c r="Q1141" s="50" t="s">
        <v>52</v>
      </c>
      <c r="R1141" s="57"/>
      <c r="S1141" s="49" t="s">
        <v>68</v>
      </c>
      <c r="T1141" s="49" t="s">
        <v>125</v>
      </c>
      <c r="U1141" s="49" t="s">
        <v>126</v>
      </c>
      <c r="V1141" s="49" t="s">
        <v>80</v>
      </c>
      <c r="W1141" s="49" t="s">
        <v>81</v>
      </c>
      <c r="X1141" s="54" t="s">
        <v>58</v>
      </c>
      <c r="Y1141" s="49"/>
      <c r="Z1141" s="49"/>
      <c r="AA1141" s="54"/>
      <c r="AB1141" s="54"/>
      <c r="AC1141" s="55" t="s">
        <v>82</v>
      </c>
      <c r="AD1141" s="55" t="s">
        <v>82</v>
      </c>
    </row>
    <row r="1142" spans="1:30" s="58" customFormat="1" ht="57" hidden="1" customHeight="1" x14ac:dyDescent="0.25">
      <c r="A1142" s="54">
        <f>+SUBTOTAL(3,$B$11:B1142)</f>
        <v>0</v>
      </c>
      <c r="B1142" s="55" t="s">
        <v>42</v>
      </c>
      <c r="C1142" s="54" t="s">
        <v>43</v>
      </c>
      <c r="D1142" s="54" t="s">
        <v>44</v>
      </c>
      <c r="E1142" s="54" t="s">
        <v>45</v>
      </c>
      <c r="F1142" s="56" t="s">
        <v>2860</v>
      </c>
      <c r="G1142" s="48">
        <v>45422.740868055997</v>
      </c>
      <c r="H1142" s="56" t="s">
        <v>2860</v>
      </c>
      <c r="I1142" s="48">
        <v>45422.740868055997</v>
      </c>
      <c r="J1142" s="56" t="s">
        <v>2860</v>
      </c>
      <c r="K1142" s="48">
        <v>45422.740868055997</v>
      </c>
      <c r="L1142" s="100" t="s">
        <v>3262</v>
      </c>
      <c r="M1142" s="55" t="s">
        <v>48</v>
      </c>
      <c r="N1142" s="49" t="s">
        <v>141</v>
      </c>
      <c r="O1142" s="49" t="s">
        <v>175</v>
      </c>
      <c r="P1142" s="49" t="s">
        <v>3523</v>
      </c>
      <c r="Q1142" s="50" t="s">
        <v>52</v>
      </c>
      <c r="R1142" s="57"/>
      <c r="S1142" s="49" t="s">
        <v>68</v>
      </c>
      <c r="T1142" s="49" t="s">
        <v>296</v>
      </c>
      <c r="U1142" s="49" t="s">
        <v>297</v>
      </c>
      <c r="V1142" s="49" t="s">
        <v>2305</v>
      </c>
      <c r="W1142" s="49" t="s">
        <v>81</v>
      </c>
      <c r="X1142" s="54" t="s">
        <v>58</v>
      </c>
      <c r="Y1142" s="49"/>
      <c r="Z1142" s="49"/>
      <c r="AA1142" s="54"/>
      <c r="AB1142" s="54"/>
      <c r="AC1142" s="55" t="s">
        <v>117</v>
      </c>
      <c r="AD1142" s="55" t="s">
        <v>117</v>
      </c>
    </row>
    <row r="1143" spans="1:30" s="58" customFormat="1" ht="57" hidden="1" customHeight="1" x14ac:dyDescent="0.25">
      <c r="A1143" s="54">
        <f>+SUBTOTAL(3,$B$11:B1143)</f>
        <v>0</v>
      </c>
      <c r="B1143" s="55" t="s">
        <v>42</v>
      </c>
      <c r="C1143" s="54" t="s">
        <v>43</v>
      </c>
      <c r="D1143" s="54" t="s">
        <v>44</v>
      </c>
      <c r="E1143" s="54" t="s">
        <v>45</v>
      </c>
      <c r="F1143" s="56" t="s">
        <v>2861</v>
      </c>
      <c r="G1143" s="48">
        <v>45420.495555556001</v>
      </c>
      <c r="H1143" s="56" t="s">
        <v>2861</v>
      </c>
      <c r="I1143" s="48">
        <v>45420.495555556001</v>
      </c>
      <c r="J1143" s="56" t="s">
        <v>2861</v>
      </c>
      <c r="K1143" s="48">
        <v>45420.495555556001</v>
      </c>
      <c r="L1143" s="100" t="s">
        <v>2955</v>
      </c>
      <c r="M1143" s="55" t="s">
        <v>48</v>
      </c>
      <c r="N1143" s="49" t="s">
        <v>64</v>
      </c>
      <c r="O1143" s="49" t="s">
        <v>123</v>
      </c>
      <c r="P1143" s="49" t="s">
        <v>51</v>
      </c>
      <c r="Q1143" s="50" t="s">
        <v>52</v>
      </c>
      <c r="R1143" s="57"/>
      <c r="S1143" s="49" t="s">
        <v>68</v>
      </c>
      <c r="T1143" s="49" t="s">
        <v>156</v>
      </c>
      <c r="U1143" s="49" t="s">
        <v>157</v>
      </c>
      <c r="V1143" s="49" t="s">
        <v>98</v>
      </c>
      <c r="W1143" s="49"/>
      <c r="X1143" s="54" t="s">
        <v>58</v>
      </c>
      <c r="Y1143" s="49"/>
      <c r="Z1143" s="49"/>
      <c r="AA1143" s="54"/>
      <c r="AB1143" s="54"/>
      <c r="AC1143" s="55" t="s">
        <v>82</v>
      </c>
      <c r="AD1143" s="55" t="s">
        <v>82</v>
      </c>
    </row>
    <row r="1144" spans="1:30" s="58" customFormat="1" ht="57" hidden="1" customHeight="1" x14ac:dyDescent="0.25">
      <c r="A1144" s="54">
        <f>+SUBTOTAL(3,$B$11:B1144)</f>
        <v>0</v>
      </c>
      <c r="B1144" s="55" t="s">
        <v>42</v>
      </c>
      <c r="C1144" s="54" t="s">
        <v>43</v>
      </c>
      <c r="D1144" s="54" t="s">
        <v>44</v>
      </c>
      <c r="E1144" s="54" t="s">
        <v>45</v>
      </c>
      <c r="F1144" s="56" t="s">
        <v>2862</v>
      </c>
      <c r="G1144" s="48">
        <v>45422.7190625</v>
      </c>
      <c r="H1144" s="56" t="s">
        <v>2862</v>
      </c>
      <c r="I1144" s="48">
        <v>45422.7190625</v>
      </c>
      <c r="J1144" s="56" t="s">
        <v>2862</v>
      </c>
      <c r="K1144" s="48">
        <v>45422.7190625</v>
      </c>
      <c r="L1144" s="100" t="s">
        <v>1151</v>
      </c>
      <c r="M1144" s="55" t="s">
        <v>48</v>
      </c>
      <c r="N1144" s="49" t="s">
        <v>141</v>
      </c>
      <c r="O1144" s="49" t="s">
        <v>1288</v>
      </c>
      <c r="P1144" s="49" t="s">
        <v>1289</v>
      </c>
      <c r="Q1144" s="50" t="s">
        <v>52</v>
      </c>
      <c r="R1144" s="57"/>
      <c r="S1144" s="49" t="s">
        <v>68</v>
      </c>
      <c r="T1144" s="49" t="s">
        <v>150</v>
      </c>
      <c r="U1144" s="49" t="s">
        <v>151</v>
      </c>
      <c r="V1144" s="49" t="s">
        <v>270</v>
      </c>
      <c r="W1144" s="49"/>
      <c r="X1144" s="54" t="s">
        <v>58</v>
      </c>
      <c r="Y1144" s="49"/>
      <c r="Z1144" s="49"/>
      <c r="AA1144" s="54"/>
      <c r="AB1144" s="54"/>
      <c r="AC1144" s="55" t="s">
        <v>75</v>
      </c>
      <c r="AD1144" s="55" t="s">
        <v>75</v>
      </c>
    </row>
    <row r="1145" spans="1:30" s="58" customFormat="1" ht="57" hidden="1" customHeight="1" x14ac:dyDescent="0.25">
      <c r="A1145" s="54">
        <f>+SUBTOTAL(3,$B$11:B1145)</f>
        <v>0</v>
      </c>
      <c r="B1145" s="55" t="s">
        <v>42</v>
      </c>
      <c r="C1145" s="54" t="s">
        <v>43</v>
      </c>
      <c r="D1145" s="54" t="s">
        <v>44</v>
      </c>
      <c r="E1145" s="54" t="s">
        <v>45</v>
      </c>
      <c r="F1145" s="56" t="s">
        <v>2863</v>
      </c>
      <c r="G1145" s="48">
        <v>45464.718460648</v>
      </c>
      <c r="H1145" s="56" t="s">
        <v>2863</v>
      </c>
      <c r="I1145" s="48">
        <v>45464.718460648</v>
      </c>
      <c r="J1145" s="56" t="s">
        <v>2863</v>
      </c>
      <c r="K1145" s="48">
        <v>45464.718460648</v>
      </c>
      <c r="L1145" s="100" t="s">
        <v>2932</v>
      </c>
      <c r="M1145" s="55" t="s">
        <v>48</v>
      </c>
      <c r="N1145" s="49" t="s">
        <v>242</v>
      </c>
      <c r="O1145" s="49" t="s">
        <v>324</v>
      </c>
      <c r="P1145" s="49" t="s">
        <v>3325</v>
      </c>
      <c r="Q1145" s="50" t="s">
        <v>52</v>
      </c>
      <c r="R1145" s="57"/>
      <c r="S1145" s="49" t="s">
        <v>68</v>
      </c>
      <c r="T1145" s="49" t="s">
        <v>496</v>
      </c>
      <c r="U1145" s="49" t="s">
        <v>497</v>
      </c>
      <c r="V1145" s="49" t="s">
        <v>80</v>
      </c>
      <c r="W1145" s="49" t="s">
        <v>81</v>
      </c>
      <c r="X1145" s="54" t="s">
        <v>58</v>
      </c>
      <c r="Y1145" s="49"/>
      <c r="Z1145" s="49"/>
      <c r="AA1145" s="54"/>
      <c r="AB1145" s="54"/>
      <c r="AC1145" s="55" t="s">
        <v>117</v>
      </c>
      <c r="AD1145" s="55" t="s">
        <v>117</v>
      </c>
    </row>
    <row r="1146" spans="1:30" s="58" customFormat="1" ht="57" hidden="1" customHeight="1" x14ac:dyDescent="0.25">
      <c r="A1146" s="54">
        <f>+SUBTOTAL(3,$B$11:B1146)</f>
        <v>0</v>
      </c>
      <c r="B1146" s="55" t="s">
        <v>108</v>
      </c>
      <c r="C1146" s="54" t="s">
        <v>43</v>
      </c>
      <c r="D1146" s="54" t="s">
        <v>44</v>
      </c>
      <c r="E1146" s="54" t="s">
        <v>45</v>
      </c>
      <c r="F1146" s="56" t="s">
        <v>2864</v>
      </c>
      <c r="G1146" s="48">
        <v>45441.422824073998</v>
      </c>
      <c r="H1146" s="56" t="s">
        <v>2864</v>
      </c>
      <c r="I1146" s="48">
        <v>45441.422824073998</v>
      </c>
      <c r="J1146" s="56" t="s">
        <v>2864</v>
      </c>
      <c r="K1146" s="48">
        <v>45441.422824073998</v>
      </c>
      <c r="L1146" s="100" t="s">
        <v>2261</v>
      </c>
      <c r="M1146" s="55" t="s">
        <v>48</v>
      </c>
      <c r="N1146" s="49" t="s">
        <v>141</v>
      </c>
      <c r="O1146" s="49" t="s">
        <v>175</v>
      </c>
      <c r="P1146" s="49" t="s">
        <v>2105</v>
      </c>
      <c r="Q1146" s="50" t="s">
        <v>52</v>
      </c>
      <c r="R1146" s="57"/>
      <c r="S1146" s="49" t="s">
        <v>68</v>
      </c>
      <c r="T1146" s="49" t="s">
        <v>156</v>
      </c>
      <c r="U1146" s="49" t="s">
        <v>157</v>
      </c>
      <c r="V1146" s="49" t="s">
        <v>80</v>
      </c>
      <c r="W1146" s="49"/>
      <c r="X1146" s="54" t="s">
        <v>58</v>
      </c>
      <c r="Y1146" s="49"/>
      <c r="Z1146" s="49"/>
      <c r="AA1146" s="54"/>
      <c r="AB1146" s="54"/>
      <c r="AC1146" s="55" t="s">
        <v>82</v>
      </c>
      <c r="AD1146" s="55" t="s">
        <v>82</v>
      </c>
    </row>
    <row r="1147" spans="1:30" s="58" customFormat="1" ht="57" hidden="1" customHeight="1" x14ac:dyDescent="0.25">
      <c r="A1147" s="54">
        <f>+SUBTOTAL(3,$B$11:B1147)</f>
        <v>0</v>
      </c>
      <c r="B1147" s="55" t="s">
        <v>42</v>
      </c>
      <c r="C1147" s="54" t="s">
        <v>43</v>
      </c>
      <c r="D1147" s="54" t="s">
        <v>44</v>
      </c>
      <c r="E1147" s="54" t="s">
        <v>45</v>
      </c>
      <c r="F1147" s="56" t="s">
        <v>2865</v>
      </c>
      <c r="G1147" s="48">
        <v>45441.404155092998</v>
      </c>
      <c r="H1147" s="56" t="s">
        <v>2865</v>
      </c>
      <c r="I1147" s="48">
        <v>45441.404155092998</v>
      </c>
      <c r="J1147" s="56" t="s">
        <v>2865</v>
      </c>
      <c r="K1147" s="48">
        <v>45441.404155092998</v>
      </c>
      <c r="L1147" s="100" t="s">
        <v>3263</v>
      </c>
      <c r="M1147" s="55" t="s">
        <v>48</v>
      </c>
      <c r="N1147" s="49" t="s">
        <v>141</v>
      </c>
      <c r="O1147" s="49" t="s">
        <v>227</v>
      </c>
      <c r="P1147" s="49" t="s">
        <v>3524</v>
      </c>
      <c r="Q1147" s="50" t="s">
        <v>52</v>
      </c>
      <c r="R1147" s="57"/>
      <c r="S1147" s="49" t="s">
        <v>781</v>
      </c>
      <c r="T1147" s="49" t="s">
        <v>3299</v>
      </c>
      <c r="U1147" s="49" t="s">
        <v>3300</v>
      </c>
      <c r="V1147" s="49" t="s">
        <v>1450</v>
      </c>
      <c r="W1147" s="49"/>
      <c r="X1147" s="54" t="s">
        <v>58</v>
      </c>
      <c r="Y1147" s="49"/>
      <c r="Z1147" s="49"/>
      <c r="AA1147" s="54"/>
      <c r="AB1147" s="54"/>
      <c r="AC1147" s="55" t="s">
        <v>82</v>
      </c>
      <c r="AD1147" s="55" t="s">
        <v>82</v>
      </c>
    </row>
    <row r="1148" spans="1:30" s="58" customFormat="1" ht="57" hidden="1" customHeight="1" x14ac:dyDescent="0.25">
      <c r="A1148" s="54">
        <f>+SUBTOTAL(3,$B$11:B1148)</f>
        <v>0</v>
      </c>
      <c r="B1148" s="55" t="s">
        <v>108</v>
      </c>
      <c r="C1148" s="54" t="s">
        <v>43</v>
      </c>
      <c r="D1148" s="54" t="s">
        <v>44</v>
      </c>
      <c r="E1148" s="54" t="s">
        <v>45</v>
      </c>
      <c r="F1148" s="56" t="s">
        <v>2866</v>
      </c>
      <c r="G1148" s="48">
        <v>45456.631388889</v>
      </c>
      <c r="H1148" s="56" t="s">
        <v>2866</v>
      </c>
      <c r="I1148" s="48">
        <v>45456.631388889</v>
      </c>
      <c r="J1148" s="56" t="s">
        <v>2866</v>
      </c>
      <c r="K1148" s="48">
        <v>45456.631388889</v>
      </c>
      <c r="L1148" s="100" t="s">
        <v>3264</v>
      </c>
      <c r="M1148" s="55" t="s">
        <v>48</v>
      </c>
      <c r="N1148" s="49" t="s">
        <v>141</v>
      </c>
      <c r="O1148" s="49" t="s">
        <v>624</v>
      </c>
      <c r="P1148" s="49" t="s">
        <v>3525</v>
      </c>
      <c r="Q1148" s="50" t="s">
        <v>52</v>
      </c>
      <c r="R1148" s="57"/>
      <c r="S1148" s="49" t="s">
        <v>3301</v>
      </c>
      <c r="T1148" s="49" t="s">
        <v>3302</v>
      </c>
      <c r="U1148" s="49" t="s">
        <v>3303</v>
      </c>
      <c r="V1148" s="49" t="s">
        <v>3669</v>
      </c>
      <c r="W1148" s="49"/>
      <c r="X1148" s="54" t="s">
        <v>58</v>
      </c>
      <c r="Y1148" s="49"/>
      <c r="Z1148" s="49"/>
      <c r="AA1148" s="54"/>
      <c r="AB1148" s="54"/>
      <c r="AC1148" s="55" t="s">
        <v>61</v>
      </c>
      <c r="AD1148" s="55" t="s">
        <v>61</v>
      </c>
    </row>
    <row r="1149" spans="1:30" s="58" customFormat="1" ht="57" hidden="1" customHeight="1" x14ac:dyDescent="0.25">
      <c r="A1149" s="54">
        <f>+SUBTOTAL(3,$B$11:B1149)</f>
        <v>0</v>
      </c>
      <c r="B1149" s="55" t="s">
        <v>42</v>
      </c>
      <c r="C1149" s="54" t="s">
        <v>43</v>
      </c>
      <c r="D1149" s="54" t="s">
        <v>44</v>
      </c>
      <c r="E1149" s="54" t="s">
        <v>45</v>
      </c>
      <c r="F1149" s="56" t="s">
        <v>2867</v>
      </c>
      <c r="G1149" s="48">
        <v>45441.630162037</v>
      </c>
      <c r="H1149" s="56" t="s">
        <v>2867</v>
      </c>
      <c r="I1149" s="48">
        <v>45441.630162037</v>
      </c>
      <c r="J1149" s="56" t="s">
        <v>2867</v>
      </c>
      <c r="K1149" s="48">
        <v>45441.630162037</v>
      </c>
      <c r="L1149" s="100" t="s">
        <v>2946</v>
      </c>
      <c r="M1149" s="55" t="s">
        <v>48</v>
      </c>
      <c r="N1149" s="49" t="s">
        <v>141</v>
      </c>
      <c r="O1149" s="49" t="s">
        <v>227</v>
      </c>
      <c r="P1149" s="49" t="s">
        <v>2048</v>
      </c>
      <c r="Q1149" s="50" t="s">
        <v>52</v>
      </c>
      <c r="R1149" s="57"/>
      <c r="S1149" s="49" t="s">
        <v>53</v>
      </c>
      <c r="T1149" s="49" t="s">
        <v>54</v>
      </c>
      <c r="U1149" s="49" t="s">
        <v>55</v>
      </c>
      <c r="V1149" s="49" t="s">
        <v>147</v>
      </c>
      <c r="W1149" s="49" t="s">
        <v>148</v>
      </c>
      <c r="X1149" s="54" t="s">
        <v>58</v>
      </c>
      <c r="Y1149" s="49"/>
      <c r="Z1149" s="49"/>
      <c r="AA1149" s="54"/>
      <c r="AB1149" s="54"/>
      <c r="AC1149" s="55" t="s">
        <v>75</v>
      </c>
      <c r="AD1149" s="55" t="s">
        <v>75</v>
      </c>
    </row>
    <row r="1150" spans="1:30" s="58" customFormat="1" ht="57" hidden="1" customHeight="1" x14ac:dyDescent="0.25">
      <c r="A1150" s="54">
        <f>+SUBTOTAL(3,$B$11:B1150)</f>
        <v>0</v>
      </c>
      <c r="B1150" s="55" t="s">
        <v>42</v>
      </c>
      <c r="C1150" s="54" t="s">
        <v>43</v>
      </c>
      <c r="D1150" s="54" t="s">
        <v>44</v>
      </c>
      <c r="E1150" s="54" t="s">
        <v>45</v>
      </c>
      <c r="F1150" s="56" t="s">
        <v>2868</v>
      </c>
      <c r="G1150" s="48">
        <v>45456.677476851997</v>
      </c>
      <c r="H1150" s="56" t="s">
        <v>2868</v>
      </c>
      <c r="I1150" s="48">
        <v>45456.677476851997</v>
      </c>
      <c r="J1150" s="56" t="s">
        <v>2868</v>
      </c>
      <c r="K1150" s="48">
        <v>45456.677476851997</v>
      </c>
      <c r="L1150" s="100" t="s">
        <v>3034</v>
      </c>
      <c r="M1150" s="55" t="s">
        <v>111</v>
      </c>
      <c r="N1150" s="49" t="s">
        <v>379</v>
      </c>
      <c r="O1150" s="49" t="s">
        <v>438</v>
      </c>
      <c r="P1150" s="49" t="s">
        <v>3389</v>
      </c>
      <c r="Q1150" s="50" t="s">
        <v>52</v>
      </c>
      <c r="R1150" s="57"/>
      <c r="S1150" s="49" t="s">
        <v>68</v>
      </c>
      <c r="T1150" s="49" t="s">
        <v>96</v>
      </c>
      <c r="U1150" s="49" t="s">
        <v>97</v>
      </c>
      <c r="V1150" s="49" t="s">
        <v>98</v>
      </c>
      <c r="W1150" s="49"/>
      <c r="X1150" s="54" t="s">
        <v>58</v>
      </c>
      <c r="Y1150" s="49"/>
      <c r="Z1150" s="49"/>
      <c r="AA1150" s="54"/>
      <c r="AB1150" s="54"/>
      <c r="AC1150" s="55" t="s">
        <v>75</v>
      </c>
      <c r="AD1150" s="55" t="s">
        <v>75</v>
      </c>
    </row>
    <row r="1151" spans="1:30" s="58" customFormat="1" ht="57" hidden="1" customHeight="1" x14ac:dyDescent="0.25">
      <c r="A1151" s="54">
        <f>+SUBTOTAL(3,$B$11:B1151)</f>
        <v>0</v>
      </c>
      <c r="B1151" s="55" t="s">
        <v>42</v>
      </c>
      <c r="C1151" s="54" t="s">
        <v>43</v>
      </c>
      <c r="D1151" s="54" t="s">
        <v>44</v>
      </c>
      <c r="E1151" s="54" t="s">
        <v>45</v>
      </c>
      <c r="F1151" s="56" t="s">
        <v>2869</v>
      </c>
      <c r="G1151" s="48">
        <v>45456.828506944003</v>
      </c>
      <c r="H1151" s="56" t="s">
        <v>2869</v>
      </c>
      <c r="I1151" s="48">
        <v>45456.828506944003</v>
      </c>
      <c r="J1151" s="56" t="s">
        <v>2869</v>
      </c>
      <c r="K1151" s="48">
        <v>45456.828506944003</v>
      </c>
      <c r="L1151" s="100" t="s">
        <v>3264</v>
      </c>
      <c r="M1151" s="55" t="s">
        <v>48</v>
      </c>
      <c r="N1151" s="49" t="s">
        <v>141</v>
      </c>
      <c r="O1151" s="49" t="s">
        <v>624</v>
      </c>
      <c r="P1151" s="49" t="s">
        <v>3525</v>
      </c>
      <c r="Q1151" s="50" t="s">
        <v>52</v>
      </c>
      <c r="R1151" s="57"/>
      <c r="S1151" s="49" t="s">
        <v>53</v>
      </c>
      <c r="T1151" s="49" t="s">
        <v>54</v>
      </c>
      <c r="U1151" s="49" t="s">
        <v>492</v>
      </c>
      <c r="V1151" s="49" t="s">
        <v>56</v>
      </c>
      <c r="W1151" s="49"/>
      <c r="X1151" s="54" t="s">
        <v>58</v>
      </c>
      <c r="Y1151" s="49"/>
      <c r="Z1151" s="49"/>
      <c r="AA1151" s="54"/>
      <c r="AB1151" s="54"/>
      <c r="AC1151" s="55" t="s">
        <v>61</v>
      </c>
      <c r="AD1151" s="55" t="s">
        <v>61</v>
      </c>
    </row>
    <row r="1152" spans="1:30" s="58" customFormat="1" ht="57" hidden="1" customHeight="1" x14ac:dyDescent="0.25">
      <c r="A1152" s="54">
        <f>+SUBTOTAL(3,$B$11:B1152)</f>
        <v>0</v>
      </c>
      <c r="B1152" s="55" t="s">
        <v>108</v>
      </c>
      <c r="C1152" s="54" t="s">
        <v>43</v>
      </c>
      <c r="D1152" s="54" t="s">
        <v>44</v>
      </c>
      <c r="E1152" s="54" t="s">
        <v>45</v>
      </c>
      <c r="F1152" s="56" t="s">
        <v>2870</v>
      </c>
      <c r="G1152" s="48">
        <v>45454.745798611002</v>
      </c>
      <c r="H1152" s="56" t="s">
        <v>2870</v>
      </c>
      <c r="I1152" s="48">
        <v>45454.745798611002</v>
      </c>
      <c r="J1152" s="56" t="s">
        <v>2870</v>
      </c>
      <c r="K1152" s="48">
        <v>45454.745798611002</v>
      </c>
      <c r="L1152" s="100" t="s">
        <v>3108</v>
      </c>
      <c r="M1152" s="55" t="s">
        <v>48</v>
      </c>
      <c r="N1152" s="49" t="s">
        <v>182</v>
      </c>
      <c r="O1152" s="49" t="s">
        <v>1642</v>
      </c>
      <c r="P1152" s="49" t="s">
        <v>3430</v>
      </c>
      <c r="Q1152" s="50" t="s">
        <v>52</v>
      </c>
      <c r="R1152" s="57"/>
      <c r="S1152" s="49" t="s">
        <v>68</v>
      </c>
      <c r="T1152" s="49" t="s">
        <v>96</v>
      </c>
      <c r="U1152" s="49" t="s">
        <v>2148</v>
      </c>
      <c r="V1152" s="49" t="s">
        <v>71</v>
      </c>
      <c r="W1152" s="49"/>
      <c r="X1152" s="54" t="s">
        <v>58</v>
      </c>
      <c r="Y1152" s="49"/>
      <c r="Z1152" s="49"/>
      <c r="AA1152" s="54"/>
      <c r="AB1152" s="54"/>
      <c r="AC1152" s="55" t="s">
        <v>75</v>
      </c>
      <c r="AD1152" s="55" t="s">
        <v>75</v>
      </c>
    </row>
    <row r="1153" spans="1:30" s="58" customFormat="1" ht="57" hidden="1" customHeight="1" x14ac:dyDescent="0.25">
      <c r="A1153" s="54">
        <f>+SUBTOTAL(3,$B$11:B1153)</f>
        <v>0</v>
      </c>
      <c r="B1153" s="55" t="s">
        <v>42</v>
      </c>
      <c r="C1153" s="54" t="s">
        <v>43</v>
      </c>
      <c r="D1153" s="54" t="s">
        <v>44</v>
      </c>
      <c r="E1153" s="54" t="s">
        <v>45</v>
      </c>
      <c r="F1153" s="56" t="s">
        <v>2871</v>
      </c>
      <c r="G1153" s="48">
        <v>45454.745914352003</v>
      </c>
      <c r="H1153" s="56" t="s">
        <v>2872</v>
      </c>
      <c r="I1153" s="48">
        <v>45457.745277777998</v>
      </c>
      <c r="J1153" s="56" t="s">
        <v>2872</v>
      </c>
      <c r="K1153" s="48">
        <v>45457.745277777998</v>
      </c>
      <c r="L1153" s="100" t="s">
        <v>3201</v>
      </c>
      <c r="M1153" s="55" t="s">
        <v>48</v>
      </c>
      <c r="N1153" s="49" t="s">
        <v>221</v>
      </c>
      <c r="O1153" s="49" t="s">
        <v>545</v>
      </c>
      <c r="P1153" s="49" t="s">
        <v>3487</v>
      </c>
      <c r="Q1153" s="50" t="s">
        <v>52</v>
      </c>
      <c r="R1153" s="57"/>
      <c r="S1153" s="49" t="s">
        <v>68</v>
      </c>
      <c r="T1153" s="49" t="s">
        <v>156</v>
      </c>
      <c r="U1153" s="49" t="s">
        <v>157</v>
      </c>
      <c r="V1153" s="49" t="s">
        <v>147</v>
      </c>
      <c r="W1153" s="49"/>
      <c r="X1153" s="54" t="s">
        <v>58</v>
      </c>
      <c r="Y1153" s="49"/>
      <c r="Z1153" s="49"/>
      <c r="AA1153" s="54"/>
      <c r="AB1153" s="54"/>
      <c r="AC1153" s="55" t="s">
        <v>61</v>
      </c>
      <c r="AD1153" s="55" t="s">
        <v>61</v>
      </c>
    </row>
    <row r="1154" spans="1:30" s="58" customFormat="1" ht="57" hidden="1" customHeight="1" x14ac:dyDescent="0.25">
      <c r="A1154" s="54">
        <f>+SUBTOTAL(3,$B$11:B1154)</f>
        <v>0</v>
      </c>
      <c r="B1154" s="55" t="s">
        <v>42</v>
      </c>
      <c r="C1154" s="54" t="s">
        <v>43</v>
      </c>
      <c r="D1154" s="54" t="s">
        <v>44</v>
      </c>
      <c r="E1154" s="54" t="s">
        <v>45</v>
      </c>
      <c r="F1154" s="56" t="s">
        <v>2872</v>
      </c>
      <c r="G1154" s="48">
        <v>45457.745277777998</v>
      </c>
      <c r="H1154" s="56" t="s">
        <v>2873</v>
      </c>
      <c r="I1154" s="48">
        <v>45453.534212963001</v>
      </c>
      <c r="J1154" s="56" t="s">
        <v>2873</v>
      </c>
      <c r="K1154" s="48">
        <v>45453.534212963001</v>
      </c>
      <c r="L1154" s="100" t="s">
        <v>3201</v>
      </c>
      <c r="M1154" s="55" t="s">
        <v>48</v>
      </c>
      <c r="N1154" s="49" t="s">
        <v>221</v>
      </c>
      <c r="O1154" s="49" t="s">
        <v>545</v>
      </c>
      <c r="P1154" s="49" t="s">
        <v>3487</v>
      </c>
      <c r="Q1154" s="50" t="s">
        <v>52</v>
      </c>
      <c r="R1154" s="57"/>
      <c r="S1154" s="49" t="s">
        <v>68</v>
      </c>
      <c r="T1154" s="49" t="s">
        <v>156</v>
      </c>
      <c r="U1154" s="49" t="s">
        <v>157</v>
      </c>
      <c r="V1154" s="49" t="s">
        <v>147</v>
      </c>
      <c r="W1154" s="49"/>
      <c r="X1154" s="54" t="s">
        <v>58</v>
      </c>
      <c r="Y1154" s="49"/>
      <c r="Z1154" s="49"/>
      <c r="AA1154" s="54"/>
      <c r="AB1154" s="54"/>
      <c r="AC1154" s="55" t="s">
        <v>61</v>
      </c>
      <c r="AD1154" s="55" t="s">
        <v>61</v>
      </c>
    </row>
    <row r="1155" spans="1:30" s="58" customFormat="1" ht="57" hidden="1" customHeight="1" x14ac:dyDescent="0.25">
      <c r="A1155" s="54">
        <f>+SUBTOTAL(3,$B$11:B1155)</f>
        <v>0</v>
      </c>
      <c r="B1155" s="55" t="s">
        <v>42</v>
      </c>
      <c r="C1155" s="54" t="s">
        <v>43</v>
      </c>
      <c r="D1155" s="54" t="s">
        <v>44</v>
      </c>
      <c r="E1155" s="54" t="s">
        <v>45</v>
      </c>
      <c r="F1155" s="56" t="s">
        <v>2873</v>
      </c>
      <c r="G1155" s="48">
        <v>45453.534212963001</v>
      </c>
      <c r="H1155" s="56" t="s">
        <v>2874</v>
      </c>
      <c r="I1155" s="48">
        <v>45462.515567130002</v>
      </c>
      <c r="J1155" s="56" t="s">
        <v>2874</v>
      </c>
      <c r="K1155" s="48">
        <v>45462.515567130002</v>
      </c>
      <c r="L1155" s="100" t="s">
        <v>3237</v>
      </c>
      <c r="M1155" s="55" t="s">
        <v>48</v>
      </c>
      <c r="N1155" s="49" t="s">
        <v>261</v>
      </c>
      <c r="O1155" s="49" t="s">
        <v>739</v>
      </c>
      <c r="P1155" s="49" t="s">
        <v>1374</v>
      </c>
      <c r="Q1155" s="50" t="s">
        <v>52</v>
      </c>
      <c r="R1155" s="57"/>
      <c r="S1155" s="49" t="s">
        <v>68</v>
      </c>
      <c r="T1155" s="49" t="s">
        <v>156</v>
      </c>
      <c r="U1155" s="49" t="s">
        <v>794</v>
      </c>
      <c r="V1155" s="49" t="s">
        <v>115</v>
      </c>
      <c r="W1155" s="49"/>
      <c r="X1155" s="54" t="s">
        <v>58</v>
      </c>
      <c r="Y1155" s="49"/>
      <c r="Z1155" s="49"/>
      <c r="AA1155" s="54"/>
      <c r="AB1155" s="54"/>
      <c r="AC1155" s="55" t="s">
        <v>75</v>
      </c>
      <c r="AD1155" s="55" t="s">
        <v>75</v>
      </c>
    </row>
    <row r="1156" spans="1:30" s="58" customFormat="1" ht="57" hidden="1" customHeight="1" x14ac:dyDescent="0.25">
      <c r="A1156" s="54">
        <f>+SUBTOTAL(3,$B$11:B1156)</f>
        <v>0</v>
      </c>
      <c r="B1156" s="55" t="s">
        <v>42</v>
      </c>
      <c r="C1156" s="54" t="s">
        <v>43</v>
      </c>
      <c r="D1156" s="54" t="s">
        <v>44</v>
      </c>
      <c r="E1156" s="54" t="s">
        <v>45</v>
      </c>
      <c r="F1156" s="56" t="s">
        <v>2874</v>
      </c>
      <c r="G1156" s="48">
        <v>45462.515567130002</v>
      </c>
      <c r="H1156" s="56" t="s">
        <v>2875</v>
      </c>
      <c r="I1156" s="48">
        <v>45443.518032407002</v>
      </c>
      <c r="J1156" s="56" t="s">
        <v>2875</v>
      </c>
      <c r="K1156" s="48">
        <v>45443.518032407002</v>
      </c>
      <c r="L1156" s="100" t="s">
        <v>3201</v>
      </c>
      <c r="M1156" s="55" t="s">
        <v>48</v>
      </c>
      <c r="N1156" s="49" t="s">
        <v>221</v>
      </c>
      <c r="O1156" s="49" t="s">
        <v>545</v>
      </c>
      <c r="P1156" s="49" t="s">
        <v>3487</v>
      </c>
      <c r="Q1156" s="50" t="s">
        <v>52</v>
      </c>
      <c r="R1156" s="57"/>
      <c r="S1156" s="49" t="s">
        <v>68</v>
      </c>
      <c r="T1156" s="49" t="s">
        <v>156</v>
      </c>
      <c r="U1156" s="49" t="s">
        <v>157</v>
      </c>
      <c r="V1156" s="49" t="s">
        <v>147</v>
      </c>
      <c r="W1156" s="49"/>
      <c r="X1156" s="54" t="s">
        <v>58</v>
      </c>
      <c r="Y1156" s="49"/>
      <c r="Z1156" s="49"/>
      <c r="AA1156" s="54"/>
      <c r="AB1156" s="54"/>
      <c r="AC1156" s="55" t="s">
        <v>61</v>
      </c>
      <c r="AD1156" s="55" t="s">
        <v>61</v>
      </c>
    </row>
    <row r="1157" spans="1:30" s="58" customFormat="1" ht="57" hidden="1" customHeight="1" x14ac:dyDescent="0.25">
      <c r="A1157" s="54">
        <f>+SUBTOTAL(3,$B$11:B1157)</f>
        <v>0</v>
      </c>
      <c r="B1157" s="55" t="s">
        <v>42</v>
      </c>
      <c r="C1157" s="54" t="s">
        <v>43</v>
      </c>
      <c r="D1157" s="54" t="s">
        <v>44</v>
      </c>
      <c r="E1157" s="54" t="s">
        <v>45</v>
      </c>
      <c r="F1157" s="56" t="s">
        <v>2875</v>
      </c>
      <c r="G1157" s="48">
        <v>45443.518032407002</v>
      </c>
      <c r="H1157" s="56" t="s">
        <v>2876</v>
      </c>
      <c r="I1157" s="48">
        <v>45446.403206019</v>
      </c>
      <c r="J1157" s="56" t="s">
        <v>2876</v>
      </c>
      <c r="K1157" s="48">
        <v>45446.403206019</v>
      </c>
      <c r="L1157" s="100" t="s">
        <v>3265</v>
      </c>
      <c r="M1157" s="55" t="s">
        <v>111</v>
      </c>
      <c r="N1157" s="49" t="s">
        <v>141</v>
      </c>
      <c r="O1157" s="49" t="s">
        <v>4041</v>
      </c>
      <c r="P1157" s="49" t="s">
        <v>2093</v>
      </c>
      <c r="Q1157" s="50" t="s">
        <v>52</v>
      </c>
      <c r="R1157" s="57"/>
      <c r="S1157" s="49" t="s">
        <v>1430</v>
      </c>
      <c r="T1157" s="49" t="s">
        <v>1431</v>
      </c>
      <c r="U1157" s="49" t="s">
        <v>3304</v>
      </c>
      <c r="V1157" s="49" t="s">
        <v>98</v>
      </c>
      <c r="W1157" s="49"/>
      <c r="X1157" s="54" t="s">
        <v>58</v>
      </c>
      <c r="Y1157" s="49"/>
      <c r="Z1157" s="49"/>
      <c r="AA1157" s="54"/>
      <c r="AB1157" s="54"/>
      <c r="AC1157" s="55" t="s">
        <v>75</v>
      </c>
      <c r="AD1157" s="55" t="s">
        <v>75</v>
      </c>
    </row>
    <row r="1158" spans="1:30" s="58" customFormat="1" ht="57" hidden="1" customHeight="1" x14ac:dyDescent="0.25">
      <c r="A1158" s="54">
        <f>+SUBTOTAL(3,$B$11:B1158)</f>
        <v>0</v>
      </c>
      <c r="B1158" s="55" t="s">
        <v>42</v>
      </c>
      <c r="C1158" s="54" t="s">
        <v>43</v>
      </c>
      <c r="D1158" s="54" t="s">
        <v>44</v>
      </c>
      <c r="E1158" s="54" t="s">
        <v>45</v>
      </c>
      <c r="F1158" s="56" t="s">
        <v>2877</v>
      </c>
      <c r="G1158" s="48">
        <v>45428.624282407</v>
      </c>
      <c r="H1158" s="56" t="s">
        <v>2878</v>
      </c>
      <c r="I1158" s="48">
        <v>45446.487256943998</v>
      </c>
      <c r="J1158" s="56" t="s">
        <v>2878</v>
      </c>
      <c r="K1158" s="48">
        <v>45446.487256943998</v>
      </c>
      <c r="L1158" s="100" t="s">
        <v>3266</v>
      </c>
      <c r="M1158" s="55" t="s">
        <v>48</v>
      </c>
      <c r="N1158" s="49" t="s">
        <v>261</v>
      </c>
      <c r="O1158" s="49" t="s">
        <v>739</v>
      </c>
      <c r="P1158" s="49" t="s">
        <v>1326</v>
      </c>
      <c r="Q1158" s="50" t="s">
        <v>52</v>
      </c>
      <c r="R1158" s="57"/>
      <c r="S1158" s="49" t="s">
        <v>68</v>
      </c>
      <c r="T1158" s="49" t="s">
        <v>69</v>
      </c>
      <c r="U1158" s="49" t="s">
        <v>70</v>
      </c>
      <c r="V1158" s="49" t="s">
        <v>71</v>
      </c>
      <c r="W1158" s="49"/>
      <c r="X1158" s="54" t="s">
        <v>58</v>
      </c>
      <c r="Y1158" s="49"/>
      <c r="Z1158" s="49"/>
      <c r="AA1158" s="54"/>
      <c r="AB1158" s="54"/>
      <c r="AC1158" s="55" t="s">
        <v>117</v>
      </c>
      <c r="AD1158" s="55" t="s">
        <v>117</v>
      </c>
    </row>
    <row r="1159" spans="1:30" s="58" customFormat="1" ht="57" hidden="1" customHeight="1" x14ac:dyDescent="0.25">
      <c r="A1159" s="54">
        <f>+SUBTOTAL(3,$B$11:B1159)</f>
        <v>0</v>
      </c>
      <c r="B1159" s="55" t="s">
        <v>42</v>
      </c>
      <c r="C1159" s="54" t="s">
        <v>43</v>
      </c>
      <c r="D1159" s="54" t="s">
        <v>44</v>
      </c>
      <c r="E1159" s="54" t="s">
        <v>45</v>
      </c>
      <c r="F1159" s="56" t="s">
        <v>2878</v>
      </c>
      <c r="G1159" s="48">
        <v>45446.487256943998</v>
      </c>
      <c r="H1159" s="56" t="s">
        <v>2879</v>
      </c>
      <c r="I1159" s="48">
        <v>45446.513483795999</v>
      </c>
      <c r="J1159" s="56" t="s">
        <v>2879</v>
      </c>
      <c r="K1159" s="48">
        <v>45446.513483795999</v>
      </c>
      <c r="L1159" s="100" t="s">
        <v>2946</v>
      </c>
      <c r="M1159" s="55" t="s">
        <v>48</v>
      </c>
      <c r="N1159" s="49" t="s">
        <v>141</v>
      </c>
      <c r="O1159" s="49" t="s">
        <v>227</v>
      </c>
      <c r="P1159" s="49" t="s">
        <v>2048</v>
      </c>
      <c r="Q1159" s="50" t="s">
        <v>52</v>
      </c>
      <c r="R1159" s="57"/>
      <c r="S1159" s="49" t="s">
        <v>53</v>
      </c>
      <c r="T1159" s="49" t="s">
        <v>54</v>
      </c>
      <c r="U1159" s="49" t="s">
        <v>55</v>
      </c>
      <c r="V1159" s="49" t="s">
        <v>147</v>
      </c>
      <c r="W1159" s="49" t="s">
        <v>148</v>
      </c>
      <c r="X1159" s="54" t="s">
        <v>58</v>
      </c>
      <c r="Y1159" s="49"/>
      <c r="Z1159" s="49"/>
      <c r="AA1159" s="54"/>
      <c r="AB1159" s="54"/>
      <c r="AC1159" s="55" t="s">
        <v>75</v>
      </c>
      <c r="AD1159" s="55" t="s">
        <v>75</v>
      </c>
    </row>
    <row r="1160" spans="1:30" s="58" customFormat="1" ht="57" hidden="1" customHeight="1" x14ac:dyDescent="0.25">
      <c r="A1160" s="54">
        <f>+SUBTOTAL(3,$B$11:B1160)</f>
        <v>0</v>
      </c>
      <c r="B1160" s="55" t="s">
        <v>42</v>
      </c>
      <c r="C1160" s="54" t="s">
        <v>43</v>
      </c>
      <c r="D1160" s="54" t="s">
        <v>44</v>
      </c>
      <c r="E1160" s="54" t="s">
        <v>45</v>
      </c>
      <c r="F1160" s="56" t="s">
        <v>2879</v>
      </c>
      <c r="G1160" s="48">
        <v>45446.513483795999</v>
      </c>
      <c r="H1160" s="56" t="s">
        <v>2880</v>
      </c>
      <c r="I1160" s="48">
        <v>45424.740474537</v>
      </c>
      <c r="J1160" s="56" t="s">
        <v>2880</v>
      </c>
      <c r="K1160" s="48">
        <v>45424.740474537</v>
      </c>
      <c r="L1160" s="100" t="s">
        <v>3267</v>
      </c>
      <c r="M1160" s="55" t="s">
        <v>111</v>
      </c>
      <c r="N1160" s="49" t="s">
        <v>191</v>
      </c>
      <c r="O1160" s="49" t="s">
        <v>192</v>
      </c>
      <c r="P1160" s="49" t="s">
        <v>51</v>
      </c>
      <c r="Q1160" s="50" t="s">
        <v>52</v>
      </c>
      <c r="R1160" s="57"/>
      <c r="S1160" s="49" t="s">
        <v>68</v>
      </c>
      <c r="T1160" s="49" t="s">
        <v>96</v>
      </c>
      <c r="U1160" s="49" t="s">
        <v>97</v>
      </c>
      <c r="V1160" s="49" t="s">
        <v>98</v>
      </c>
      <c r="W1160" s="49"/>
      <c r="X1160" s="54" t="s">
        <v>58</v>
      </c>
      <c r="Y1160" s="49"/>
      <c r="Z1160" s="49"/>
      <c r="AA1160" s="54"/>
      <c r="AB1160" s="54"/>
      <c r="AC1160" s="55" t="s">
        <v>75</v>
      </c>
      <c r="AD1160" s="55" t="s">
        <v>75</v>
      </c>
    </row>
    <row r="1161" spans="1:30" s="58" customFormat="1" ht="57" hidden="1" customHeight="1" x14ac:dyDescent="0.25">
      <c r="A1161" s="54">
        <f>+SUBTOTAL(3,$B$11:B1161)</f>
        <v>0</v>
      </c>
      <c r="B1161" s="55" t="s">
        <v>42</v>
      </c>
      <c r="C1161" s="54" t="s">
        <v>43</v>
      </c>
      <c r="D1161" s="54" t="s">
        <v>44</v>
      </c>
      <c r="E1161" s="54" t="s">
        <v>45</v>
      </c>
      <c r="F1161" s="56" t="s">
        <v>2880</v>
      </c>
      <c r="G1161" s="48">
        <v>45424.740474537</v>
      </c>
      <c r="H1161" s="56" t="s">
        <v>2881</v>
      </c>
      <c r="I1161" s="48">
        <v>45446.631863426002</v>
      </c>
      <c r="J1161" s="56" t="s">
        <v>2881</v>
      </c>
      <c r="K1161" s="48">
        <v>45446.631863426002</v>
      </c>
      <c r="L1161" s="100" t="s">
        <v>3268</v>
      </c>
      <c r="M1161" s="55" t="s">
        <v>111</v>
      </c>
      <c r="N1161" s="49" t="s">
        <v>379</v>
      </c>
      <c r="O1161" s="49" t="s">
        <v>2084</v>
      </c>
      <c r="P1161" s="49" t="s">
        <v>3526</v>
      </c>
      <c r="Q1161" s="50" t="s">
        <v>52</v>
      </c>
      <c r="R1161" s="57"/>
      <c r="S1161" s="49" t="s">
        <v>68</v>
      </c>
      <c r="T1161" s="49" t="s">
        <v>69</v>
      </c>
      <c r="U1161" s="49" t="s">
        <v>79</v>
      </c>
      <c r="V1161" s="49" t="s">
        <v>4048</v>
      </c>
      <c r="W1161" s="49"/>
      <c r="X1161" s="54" t="s">
        <v>58</v>
      </c>
      <c r="Y1161" s="49"/>
      <c r="Z1161" s="49"/>
      <c r="AA1161" s="54"/>
      <c r="AB1161" s="54"/>
      <c r="AC1161" s="55" t="s">
        <v>117</v>
      </c>
      <c r="AD1161" s="55" t="s">
        <v>117</v>
      </c>
    </row>
    <row r="1162" spans="1:30" s="58" customFormat="1" ht="57" hidden="1" customHeight="1" x14ac:dyDescent="0.25">
      <c r="A1162" s="54">
        <f>+SUBTOTAL(3,$B$11:B1162)</f>
        <v>0</v>
      </c>
      <c r="B1162" s="55" t="s">
        <v>42</v>
      </c>
      <c r="C1162" s="54" t="s">
        <v>43</v>
      </c>
      <c r="D1162" s="54" t="s">
        <v>44</v>
      </c>
      <c r="E1162" s="54" t="s">
        <v>45</v>
      </c>
      <c r="F1162" s="56" t="s">
        <v>2881</v>
      </c>
      <c r="G1162" s="48">
        <v>45446.631863426002</v>
      </c>
      <c r="H1162" s="56" t="s">
        <v>2882</v>
      </c>
      <c r="I1162" s="48">
        <v>45447.718344907</v>
      </c>
      <c r="J1162" s="56" t="s">
        <v>2882</v>
      </c>
      <c r="K1162" s="48">
        <v>45447.718344907</v>
      </c>
      <c r="L1162" s="100" t="s">
        <v>3124</v>
      </c>
      <c r="M1162" s="55" t="s">
        <v>48</v>
      </c>
      <c r="N1162" s="49" t="s">
        <v>141</v>
      </c>
      <c r="O1162" s="49" t="s">
        <v>210</v>
      </c>
      <c r="P1162" s="49" t="s">
        <v>3439</v>
      </c>
      <c r="Q1162" s="50" t="s">
        <v>52</v>
      </c>
      <c r="R1162" s="57"/>
      <c r="S1162" s="49" t="s">
        <v>201</v>
      </c>
      <c r="T1162" s="49" t="s">
        <v>202</v>
      </c>
      <c r="U1162" s="49" t="s">
        <v>490</v>
      </c>
      <c r="V1162" s="49" t="s">
        <v>80</v>
      </c>
      <c r="W1162" s="49" t="s">
        <v>81</v>
      </c>
      <c r="X1162" s="54" t="s">
        <v>58</v>
      </c>
      <c r="Y1162" s="49"/>
      <c r="Z1162" s="49"/>
      <c r="AA1162" s="54"/>
      <c r="AB1162" s="54"/>
      <c r="AC1162" s="55" t="s">
        <v>75</v>
      </c>
      <c r="AD1162" s="55" t="s">
        <v>75</v>
      </c>
    </row>
    <row r="1163" spans="1:30" s="58" customFormat="1" ht="57" hidden="1" customHeight="1" x14ac:dyDescent="0.25">
      <c r="A1163" s="54">
        <f>+SUBTOTAL(3,$B$11:B1163)</f>
        <v>0</v>
      </c>
      <c r="B1163" s="55" t="s">
        <v>42</v>
      </c>
      <c r="C1163" s="54" t="s">
        <v>43</v>
      </c>
      <c r="D1163" s="54" t="s">
        <v>44</v>
      </c>
      <c r="E1163" s="54" t="s">
        <v>45</v>
      </c>
      <c r="F1163" s="56" t="s">
        <v>2882</v>
      </c>
      <c r="G1163" s="48">
        <v>45447.718344907</v>
      </c>
      <c r="H1163" s="56" t="s">
        <v>2883</v>
      </c>
      <c r="I1163" s="48">
        <v>45449.472581018999</v>
      </c>
      <c r="J1163" s="56" t="s">
        <v>2883</v>
      </c>
      <c r="K1163" s="48">
        <v>45449.472581018999</v>
      </c>
      <c r="L1163" s="100" t="s">
        <v>3124</v>
      </c>
      <c r="M1163" s="55" t="s">
        <v>48</v>
      </c>
      <c r="N1163" s="49" t="s">
        <v>141</v>
      </c>
      <c r="O1163" s="49" t="s">
        <v>210</v>
      </c>
      <c r="P1163" s="49" t="s">
        <v>3439</v>
      </c>
      <c r="Q1163" s="50" t="s">
        <v>52</v>
      </c>
      <c r="R1163" s="57"/>
      <c r="S1163" s="49" t="s">
        <v>201</v>
      </c>
      <c r="T1163" s="49" t="s">
        <v>202</v>
      </c>
      <c r="U1163" s="49" t="s">
        <v>490</v>
      </c>
      <c r="V1163" s="49" t="s">
        <v>80</v>
      </c>
      <c r="W1163" s="49" t="s">
        <v>81</v>
      </c>
      <c r="X1163" s="54" t="s">
        <v>58</v>
      </c>
      <c r="Y1163" s="49"/>
      <c r="Z1163" s="49"/>
      <c r="AA1163" s="54"/>
      <c r="AB1163" s="54"/>
      <c r="AC1163" s="55" t="s">
        <v>75</v>
      </c>
      <c r="AD1163" s="55" t="s">
        <v>75</v>
      </c>
    </row>
    <row r="1164" spans="1:30" s="58" customFormat="1" ht="57" hidden="1" customHeight="1" x14ac:dyDescent="0.25">
      <c r="A1164" s="54">
        <f>+SUBTOTAL(3,$B$11:B1164)</f>
        <v>0</v>
      </c>
      <c r="B1164" s="55" t="s">
        <v>42</v>
      </c>
      <c r="C1164" s="54" t="s">
        <v>43</v>
      </c>
      <c r="D1164" s="54" t="s">
        <v>44</v>
      </c>
      <c r="E1164" s="54" t="s">
        <v>45</v>
      </c>
      <c r="F1164" s="56" t="s">
        <v>2883</v>
      </c>
      <c r="G1164" s="48">
        <v>45449.472581018999</v>
      </c>
      <c r="H1164" s="56" t="s">
        <v>2884</v>
      </c>
      <c r="I1164" s="48">
        <v>45449.412453703997</v>
      </c>
      <c r="J1164" s="56" t="s">
        <v>2884</v>
      </c>
      <c r="K1164" s="48">
        <v>45449.412453703997</v>
      </c>
      <c r="L1164" s="100" t="s">
        <v>2946</v>
      </c>
      <c r="M1164" s="55" t="s">
        <v>48</v>
      </c>
      <c r="N1164" s="49" t="s">
        <v>141</v>
      </c>
      <c r="O1164" s="49" t="s">
        <v>227</v>
      </c>
      <c r="P1164" s="49" t="s">
        <v>2048</v>
      </c>
      <c r="Q1164" s="50" t="s">
        <v>52</v>
      </c>
      <c r="R1164" s="57"/>
      <c r="S1164" s="49" t="s">
        <v>53</v>
      </c>
      <c r="T1164" s="49" t="s">
        <v>54</v>
      </c>
      <c r="U1164" s="49" t="s">
        <v>55</v>
      </c>
      <c r="V1164" s="49" t="s">
        <v>147</v>
      </c>
      <c r="W1164" s="49" t="s">
        <v>148</v>
      </c>
      <c r="X1164" s="54" t="s">
        <v>58</v>
      </c>
      <c r="Y1164" s="49"/>
      <c r="Z1164" s="49"/>
      <c r="AA1164" s="54"/>
      <c r="AB1164" s="54"/>
      <c r="AC1164" s="55" t="s">
        <v>75</v>
      </c>
      <c r="AD1164" s="55" t="s">
        <v>75</v>
      </c>
    </row>
    <row r="1165" spans="1:30" s="58" customFormat="1" ht="57" hidden="1" customHeight="1" x14ac:dyDescent="0.25">
      <c r="A1165" s="54">
        <f>+SUBTOTAL(3,$B$11:B1165)</f>
        <v>0</v>
      </c>
      <c r="B1165" s="55" t="s">
        <v>42</v>
      </c>
      <c r="C1165" s="54" t="s">
        <v>43</v>
      </c>
      <c r="D1165" s="54" t="s">
        <v>44</v>
      </c>
      <c r="E1165" s="54" t="s">
        <v>45</v>
      </c>
      <c r="F1165" s="56" t="s">
        <v>2884</v>
      </c>
      <c r="G1165" s="48">
        <v>45449.412453703997</v>
      </c>
      <c r="H1165" s="56" t="s">
        <v>2885</v>
      </c>
      <c r="I1165" s="48">
        <v>45434.900474536997</v>
      </c>
      <c r="J1165" s="56" t="s">
        <v>2885</v>
      </c>
      <c r="K1165" s="48">
        <v>45434.900474536997</v>
      </c>
      <c r="L1165" s="100" t="s">
        <v>2946</v>
      </c>
      <c r="M1165" s="55" t="s">
        <v>48</v>
      </c>
      <c r="N1165" s="49" t="s">
        <v>141</v>
      </c>
      <c r="O1165" s="49" t="s">
        <v>227</v>
      </c>
      <c r="P1165" s="49" t="s">
        <v>2048</v>
      </c>
      <c r="Q1165" s="50" t="s">
        <v>52</v>
      </c>
      <c r="R1165" s="57"/>
      <c r="S1165" s="49" t="s">
        <v>53</v>
      </c>
      <c r="T1165" s="49" t="s">
        <v>54</v>
      </c>
      <c r="U1165" s="49" t="s">
        <v>55</v>
      </c>
      <c r="V1165" s="49" t="s">
        <v>147</v>
      </c>
      <c r="W1165" s="49" t="s">
        <v>148</v>
      </c>
      <c r="X1165" s="54" t="s">
        <v>58</v>
      </c>
      <c r="Y1165" s="49"/>
      <c r="Z1165" s="49"/>
      <c r="AA1165" s="54"/>
      <c r="AB1165" s="54"/>
      <c r="AC1165" s="55" t="s">
        <v>82</v>
      </c>
      <c r="AD1165" s="55" t="s">
        <v>82</v>
      </c>
    </row>
    <row r="1166" spans="1:30" s="58" customFormat="1" ht="57" hidden="1" customHeight="1" x14ac:dyDescent="0.25">
      <c r="A1166" s="54">
        <f>+SUBTOTAL(3,$B$11:B1166)</f>
        <v>0</v>
      </c>
      <c r="B1166" s="55" t="s">
        <v>108</v>
      </c>
      <c r="C1166" s="54" t="s">
        <v>43</v>
      </c>
      <c r="D1166" s="54" t="s">
        <v>44</v>
      </c>
      <c r="E1166" s="54" t="s">
        <v>45</v>
      </c>
      <c r="F1166" s="56" t="s">
        <v>2885</v>
      </c>
      <c r="G1166" s="48">
        <v>45434.900474536997</v>
      </c>
      <c r="H1166" s="56" t="s">
        <v>2886</v>
      </c>
      <c r="I1166" s="48">
        <v>45435.774189814998</v>
      </c>
      <c r="J1166" s="56" t="s">
        <v>2886</v>
      </c>
      <c r="K1166" s="48">
        <v>45435.774189814998</v>
      </c>
      <c r="L1166" s="100" t="s">
        <v>2992</v>
      </c>
      <c r="M1166" s="55" t="s">
        <v>111</v>
      </c>
      <c r="N1166" s="49" t="s">
        <v>191</v>
      </c>
      <c r="O1166" s="49" t="s">
        <v>367</v>
      </c>
      <c r="P1166" s="49" t="s">
        <v>3367</v>
      </c>
      <c r="Q1166" s="50" t="s">
        <v>52</v>
      </c>
      <c r="R1166" s="57"/>
      <c r="S1166" s="49" t="s">
        <v>68</v>
      </c>
      <c r="T1166" s="49" t="s">
        <v>156</v>
      </c>
      <c r="U1166" s="49" t="s">
        <v>157</v>
      </c>
      <c r="V1166" s="49" t="s">
        <v>229</v>
      </c>
      <c r="W1166" s="49"/>
      <c r="X1166" s="54" t="s">
        <v>58</v>
      </c>
      <c r="Y1166" s="49"/>
      <c r="Z1166" s="49"/>
      <c r="AA1166" s="54"/>
      <c r="AB1166" s="54"/>
      <c r="AC1166" s="55" t="s">
        <v>75</v>
      </c>
      <c r="AD1166" s="55" t="s">
        <v>75</v>
      </c>
    </row>
    <row r="1167" spans="1:30" s="58" customFormat="1" ht="57" hidden="1" customHeight="1" x14ac:dyDescent="0.25">
      <c r="A1167" s="54">
        <f>+SUBTOTAL(3,$B$11:B1167)</f>
        <v>0</v>
      </c>
      <c r="B1167" s="55" t="s">
        <v>108</v>
      </c>
      <c r="C1167" s="54" t="s">
        <v>43</v>
      </c>
      <c r="D1167" s="54" t="s">
        <v>44</v>
      </c>
      <c r="E1167" s="54" t="s">
        <v>45</v>
      </c>
      <c r="F1167" s="56" t="s">
        <v>2886</v>
      </c>
      <c r="G1167" s="48">
        <v>45435.774189814998</v>
      </c>
      <c r="H1167" s="56" t="s">
        <v>2887</v>
      </c>
      <c r="I1167" s="48">
        <v>45450.731851851997</v>
      </c>
      <c r="J1167" s="56" t="s">
        <v>2887</v>
      </c>
      <c r="K1167" s="48">
        <v>45450.731851851997</v>
      </c>
      <c r="L1167" s="100" t="s">
        <v>3199</v>
      </c>
      <c r="M1167" s="55" t="s">
        <v>48</v>
      </c>
      <c r="N1167" s="49" t="s">
        <v>49</v>
      </c>
      <c r="O1167" s="49" t="s">
        <v>668</v>
      </c>
      <c r="P1167" s="49" t="s">
        <v>669</v>
      </c>
      <c r="Q1167" s="50" t="s">
        <v>52</v>
      </c>
      <c r="R1167" s="57"/>
      <c r="S1167" s="49" t="s">
        <v>68</v>
      </c>
      <c r="T1167" s="49" t="s">
        <v>69</v>
      </c>
      <c r="U1167" s="49" t="s">
        <v>79</v>
      </c>
      <c r="V1167" s="49" t="s">
        <v>71</v>
      </c>
      <c r="W1167" s="49"/>
      <c r="X1167" s="54" t="s">
        <v>58</v>
      </c>
      <c r="Y1167" s="49"/>
      <c r="Z1167" s="49"/>
      <c r="AA1167" s="54"/>
      <c r="AB1167" s="54"/>
      <c r="AC1167" s="55" t="s">
        <v>75</v>
      </c>
      <c r="AD1167" s="55" t="s">
        <v>75</v>
      </c>
    </row>
    <row r="1168" spans="1:30" s="58" customFormat="1" ht="57" hidden="1" customHeight="1" x14ac:dyDescent="0.25">
      <c r="A1168" s="54">
        <f>+SUBTOTAL(3,$B$11:B1168)</f>
        <v>0</v>
      </c>
      <c r="B1168" s="55" t="s">
        <v>42</v>
      </c>
      <c r="C1168" s="54" t="s">
        <v>43</v>
      </c>
      <c r="D1168" s="54" t="s">
        <v>44</v>
      </c>
      <c r="E1168" s="54" t="s">
        <v>45</v>
      </c>
      <c r="F1168" s="56" t="s">
        <v>2887</v>
      </c>
      <c r="G1168" s="48">
        <v>45450.731851851997</v>
      </c>
      <c r="H1168" s="56" t="s">
        <v>2888</v>
      </c>
      <c r="I1168" s="48">
        <v>45450.736793980999</v>
      </c>
      <c r="J1168" s="56" t="s">
        <v>2888</v>
      </c>
      <c r="K1168" s="48">
        <v>45450.736793980999</v>
      </c>
      <c r="L1168" s="100" t="s">
        <v>1151</v>
      </c>
      <c r="M1168" s="55" t="s">
        <v>48</v>
      </c>
      <c r="N1168" s="49" t="s">
        <v>141</v>
      </c>
      <c r="O1168" s="49" t="s">
        <v>1288</v>
      </c>
      <c r="P1168" s="49" t="s">
        <v>1289</v>
      </c>
      <c r="Q1168" s="50" t="s">
        <v>52</v>
      </c>
      <c r="R1168" s="57"/>
      <c r="S1168" s="49" t="s">
        <v>68</v>
      </c>
      <c r="T1168" s="49" t="s">
        <v>156</v>
      </c>
      <c r="U1168" s="49" t="s">
        <v>216</v>
      </c>
      <c r="V1168" s="49" t="s">
        <v>270</v>
      </c>
      <c r="W1168" s="49"/>
      <c r="X1168" s="54" t="s">
        <v>58</v>
      </c>
      <c r="Y1168" s="49"/>
      <c r="Z1168" s="49"/>
      <c r="AA1168" s="54"/>
      <c r="AB1168" s="54"/>
      <c r="AC1168" s="55" t="s">
        <v>82</v>
      </c>
      <c r="AD1168" s="55" t="s">
        <v>82</v>
      </c>
    </row>
    <row r="1169" spans="1:796 1052:1820 2076:2844 3100:3868 4124:4892 5148:5916 6172:6940 7196:7964 8220:8988 9244:10012 10268:11036 11292:12060 12316:13084 13340:14108 14364:15132 15388:16156" s="58" customFormat="1" ht="57" hidden="1" customHeight="1" x14ac:dyDescent="0.25">
      <c r="A1169" s="54">
        <f>+SUBTOTAL(3,$B$11:B1169)</f>
        <v>0</v>
      </c>
      <c r="B1169" s="55" t="s">
        <v>42</v>
      </c>
      <c r="C1169" s="54" t="s">
        <v>43</v>
      </c>
      <c r="D1169" s="54" t="s">
        <v>44</v>
      </c>
      <c r="E1169" s="54" t="s">
        <v>45</v>
      </c>
      <c r="F1169" s="56" t="s">
        <v>2888</v>
      </c>
      <c r="G1169" s="48">
        <v>45450.736793980999</v>
      </c>
      <c r="H1169" s="56" t="s">
        <v>2889</v>
      </c>
      <c r="I1169" s="48">
        <v>45435.770567129999</v>
      </c>
      <c r="J1169" s="56" t="s">
        <v>2889</v>
      </c>
      <c r="K1169" s="48">
        <v>45435.770567129999</v>
      </c>
      <c r="L1169" s="100" t="s">
        <v>3269</v>
      </c>
      <c r="M1169" s="55" t="s">
        <v>48</v>
      </c>
      <c r="N1169" s="49" t="s">
        <v>379</v>
      </c>
      <c r="O1169" s="49" t="s">
        <v>426</v>
      </c>
      <c r="P1169" s="49" t="s">
        <v>3527</v>
      </c>
      <c r="Q1169" s="50" t="s">
        <v>52</v>
      </c>
      <c r="R1169" s="57"/>
      <c r="S1169" s="49" t="s">
        <v>68</v>
      </c>
      <c r="T1169" s="49" t="s">
        <v>69</v>
      </c>
      <c r="U1169" s="49" t="s">
        <v>70</v>
      </c>
      <c r="V1169" s="49" t="s">
        <v>71</v>
      </c>
      <c r="W1169" s="49"/>
      <c r="X1169" s="54" t="s">
        <v>58</v>
      </c>
      <c r="Y1169" s="49"/>
      <c r="Z1169" s="49"/>
      <c r="AA1169" s="54"/>
      <c r="AB1169" s="54"/>
      <c r="AC1169" s="55" t="s">
        <v>75</v>
      </c>
      <c r="AD1169" s="55" t="s">
        <v>75</v>
      </c>
    </row>
    <row r="1170" spans="1:796 1052:1820 2076:2844 3100:3868 4124:4892 5148:5916 6172:6940 7196:7964 8220:8988 9244:10012 10268:11036 11292:12060 12316:13084 13340:14108 14364:15132 15388:16156" s="58" customFormat="1" ht="57" hidden="1" customHeight="1" x14ac:dyDescent="0.25">
      <c r="A1170" s="54">
        <f>+SUBTOTAL(3,$B$11:B1170)</f>
        <v>0</v>
      </c>
      <c r="B1170" s="55" t="s">
        <v>108</v>
      </c>
      <c r="C1170" s="54" t="s">
        <v>43</v>
      </c>
      <c r="D1170" s="54" t="s">
        <v>44</v>
      </c>
      <c r="E1170" s="54" t="s">
        <v>45</v>
      </c>
      <c r="F1170" s="56" t="s">
        <v>2889</v>
      </c>
      <c r="G1170" s="48">
        <v>45435.770567129999</v>
      </c>
      <c r="H1170" s="56" t="s">
        <v>2890</v>
      </c>
      <c r="I1170" s="48">
        <v>45435.774027778003</v>
      </c>
      <c r="J1170" s="56" t="s">
        <v>2890</v>
      </c>
      <c r="K1170" s="48">
        <v>45435.774027778003</v>
      </c>
      <c r="L1170" s="100" t="s">
        <v>3270</v>
      </c>
      <c r="M1170" s="55" t="s">
        <v>48</v>
      </c>
      <c r="N1170" s="49" t="s">
        <v>49</v>
      </c>
      <c r="O1170" s="49" t="s">
        <v>668</v>
      </c>
      <c r="P1170" s="49" t="s">
        <v>669</v>
      </c>
      <c r="Q1170" s="50" t="s">
        <v>52</v>
      </c>
      <c r="R1170" s="57"/>
      <c r="S1170" s="49" t="s">
        <v>68</v>
      </c>
      <c r="T1170" s="49" t="s">
        <v>69</v>
      </c>
      <c r="U1170" s="49" t="s">
        <v>79</v>
      </c>
      <c r="V1170" s="49" t="s">
        <v>71</v>
      </c>
      <c r="W1170" s="49"/>
      <c r="X1170" s="54" t="s">
        <v>58</v>
      </c>
      <c r="Y1170" s="49"/>
      <c r="Z1170" s="49"/>
      <c r="AA1170" s="54"/>
      <c r="AB1170" s="54"/>
      <c r="AC1170" s="55" t="s">
        <v>75</v>
      </c>
      <c r="AD1170" s="55" t="s">
        <v>75</v>
      </c>
    </row>
    <row r="1171" spans="1:796 1052:1820 2076:2844 3100:3868 4124:4892 5148:5916 6172:6940 7196:7964 8220:8988 9244:10012 10268:11036 11292:12060 12316:13084 13340:14108 14364:15132 15388:16156" s="58" customFormat="1" ht="57" hidden="1" customHeight="1" x14ac:dyDescent="0.25">
      <c r="A1171" s="54">
        <f>+SUBTOTAL(3,$B$11:B1171)</f>
        <v>0</v>
      </c>
      <c r="B1171" s="55" t="s">
        <v>108</v>
      </c>
      <c r="C1171" s="54" t="s">
        <v>43</v>
      </c>
      <c r="D1171" s="54" t="s">
        <v>44</v>
      </c>
      <c r="E1171" s="54" t="s">
        <v>45</v>
      </c>
      <c r="F1171" s="56" t="s">
        <v>2890</v>
      </c>
      <c r="G1171" s="48">
        <v>45435.774027778003</v>
      </c>
      <c r="H1171" s="56" t="s">
        <v>2891</v>
      </c>
      <c r="I1171" s="48">
        <v>45452.676747685</v>
      </c>
      <c r="J1171" s="56" t="s">
        <v>2891</v>
      </c>
      <c r="K1171" s="48">
        <v>45452.676747685</v>
      </c>
      <c r="L1171" s="100" t="s">
        <v>687</v>
      </c>
      <c r="M1171" s="55" t="s">
        <v>48</v>
      </c>
      <c r="N1171" s="49" t="s">
        <v>49</v>
      </c>
      <c r="O1171" s="49" t="s">
        <v>668</v>
      </c>
      <c r="P1171" s="49" t="s">
        <v>669</v>
      </c>
      <c r="Q1171" s="50" t="s">
        <v>52</v>
      </c>
      <c r="R1171" s="57"/>
      <c r="S1171" s="49" t="s">
        <v>68</v>
      </c>
      <c r="T1171" s="49" t="s">
        <v>69</v>
      </c>
      <c r="U1171" s="49" t="s">
        <v>79</v>
      </c>
      <c r="V1171" s="49" t="s">
        <v>71</v>
      </c>
      <c r="W1171" s="49"/>
      <c r="X1171" s="54" t="s">
        <v>58</v>
      </c>
      <c r="Y1171" s="49"/>
      <c r="Z1171" s="49"/>
      <c r="AA1171" s="54"/>
      <c r="AB1171" s="54"/>
      <c r="AC1171" s="55" t="s">
        <v>75</v>
      </c>
      <c r="AD1171" s="55" t="s">
        <v>75</v>
      </c>
    </row>
    <row r="1172" spans="1:796 1052:1820 2076:2844 3100:3868 4124:4892 5148:5916 6172:6940 7196:7964 8220:8988 9244:10012 10268:11036 11292:12060 12316:13084 13340:14108 14364:15132 15388:16156" s="67" customFormat="1" ht="57" hidden="1" customHeight="1" x14ac:dyDescent="0.25">
      <c r="A1172" s="54">
        <f>+SUBTOTAL(3,$B$11:B1172)</f>
        <v>0</v>
      </c>
      <c r="B1172" s="68" t="s">
        <v>108</v>
      </c>
      <c r="C1172" s="62" t="s">
        <v>43</v>
      </c>
      <c r="D1172" s="62" t="s">
        <v>44</v>
      </c>
      <c r="E1172" s="62" t="s">
        <v>45</v>
      </c>
      <c r="F1172" s="71" t="s">
        <v>4139</v>
      </c>
      <c r="G1172" s="69">
        <v>45497.481215278</v>
      </c>
      <c r="H1172" s="71" t="s">
        <v>4139</v>
      </c>
      <c r="I1172" s="69">
        <v>45497.481215278</v>
      </c>
      <c r="J1172" s="71" t="s">
        <v>4139</v>
      </c>
      <c r="K1172" s="69">
        <v>45497.481215278</v>
      </c>
      <c r="L1172" s="100" t="s">
        <v>414</v>
      </c>
      <c r="M1172" s="68" t="s">
        <v>48</v>
      </c>
      <c r="N1172" s="63" t="s">
        <v>242</v>
      </c>
      <c r="O1172" s="63" t="s">
        <v>324</v>
      </c>
      <c r="P1172" s="63" t="s">
        <v>415</v>
      </c>
      <c r="Q1172" s="64"/>
      <c r="R1172" s="65"/>
      <c r="S1172" s="63" t="s">
        <v>68</v>
      </c>
      <c r="T1172" s="63" t="s">
        <v>69</v>
      </c>
      <c r="U1172" s="63" t="s">
        <v>70</v>
      </c>
      <c r="V1172" s="63" t="s">
        <v>115</v>
      </c>
      <c r="W1172" s="63" t="s">
        <v>4727</v>
      </c>
      <c r="X1172" s="54" t="s">
        <v>58</v>
      </c>
      <c r="Y1172" s="49">
        <v>45504.765613426003</v>
      </c>
      <c r="Z1172" s="49" t="s">
        <v>105</v>
      </c>
      <c r="AA1172" s="54" t="s">
        <v>74</v>
      </c>
      <c r="AB1172" s="54"/>
      <c r="AC1172" s="68" t="s">
        <v>75</v>
      </c>
      <c r="AD1172" s="68" t="s">
        <v>75</v>
      </c>
      <c r="JX1172" s="58"/>
      <c r="TT1172" s="58"/>
      <c r="ADP1172" s="58"/>
      <c r="ANL1172" s="58"/>
      <c r="AXH1172" s="58"/>
      <c r="BHD1172" s="58"/>
      <c r="BQZ1172" s="58"/>
      <c r="CAV1172" s="58"/>
      <c r="CKR1172" s="58"/>
      <c r="CUN1172" s="58"/>
      <c r="DEJ1172" s="58"/>
      <c r="DOF1172" s="58"/>
      <c r="DYB1172" s="58"/>
      <c r="EHX1172" s="58"/>
      <c r="ERT1172" s="58"/>
      <c r="FBP1172" s="58"/>
      <c r="FLL1172" s="58"/>
      <c r="FVH1172" s="58"/>
      <c r="GFD1172" s="58"/>
      <c r="GOZ1172" s="58"/>
      <c r="GYV1172" s="58"/>
      <c r="HIR1172" s="58"/>
      <c r="HSN1172" s="58"/>
      <c r="ICJ1172" s="58"/>
      <c r="IMF1172" s="58"/>
      <c r="IWB1172" s="58"/>
      <c r="JFX1172" s="58"/>
      <c r="JPT1172" s="58"/>
      <c r="JZP1172" s="58"/>
      <c r="KJL1172" s="58"/>
      <c r="KTH1172" s="58"/>
      <c r="LDD1172" s="58"/>
      <c r="LMZ1172" s="58"/>
      <c r="LWV1172" s="58"/>
      <c r="MGR1172" s="58"/>
      <c r="MQN1172" s="58"/>
      <c r="NAJ1172" s="58"/>
      <c r="NKF1172" s="58"/>
      <c r="NUB1172" s="58"/>
      <c r="ODX1172" s="58"/>
      <c r="ONT1172" s="58"/>
      <c r="OXP1172" s="58"/>
      <c r="PHL1172" s="58"/>
      <c r="PRH1172" s="58"/>
      <c r="QBD1172" s="58"/>
      <c r="QKZ1172" s="58"/>
      <c r="QUV1172" s="58"/>
      <c r="RER1172" s="58"/>
      <c r="RON1172" s="58"/>
      <c r="RYJ1172" s="58"/>
      <c r="SIF1172" s="58"/>
      <c r="SSB1172" s="58"/>
      <c r="TBX1172" s="58"/>
      <c r="TLT1172" s="58"/>
      <c r="TVP1172" s="58"/>
      <c r="UFL1172" s="58"/>
      <c r="UPH1172" s="58"/>
      <c r="UZD1172" s="58"/>
      <c r="VIZ1172" s="58"/>
      <c r="VSV1172" s="58"/>
      <c r="WCR1172" s="58"/>
      <c r="WMN1172" s="58"/>
      <c r="WWJ1172" s="58"/>
    </row>
    <row r="1173" spans="1:796 1052:1820 2076:2844 3100:3868 4124:4892 5148:5916 6172:6940 7196:7964 8220:8988 9244:10012 10268:11036 11292:12060 12316:13084 13340:14108 14364:15132 15388:16156" s="67" customFormat="1" ht="57" hidden="1" customHeight="1" x14ac:dyDescent="0.25">
      <c r="A1173" s="54">
        <f>+SUBTOTAL(3,$B$11:B1173)</f>
        <v>0</v>
      </c>
      <c r="B1173" s="68" t="s">
        <v>42</v>
      </c>
      <c r="C1173" s="62" t="s">
        <v>43</v>
      </c>
      <c r="D1173" s="62" t="s">
        <v>44</v>
      </c>
      <c r="E1173" s="62" t="s">
        <v>45</v>
      </c>
      <c r="F1173" s="71" t="s">
        <v>4138</v>
      </c>
      <c r="G1173" s="69">
        <v>45487.525150463</v>
      </c>
      <c r="H1173" s="71" t="s">
        <v>4138</v>
      </c>
      <c r="I1173" s="69">
        <v>45487.525150463</v>
      </c>
      <c r="J1173" s="71" t="s">
        <v>4138</v>
      </c>
      <c r="K1173" s="69">
        <v>45487.525150463</v>
      </c>
      <c r="L1173" s="100" t="s">
        <v>4433</v>
      </c>
      <c r="M1173" s="68" t="s">
        <v>48</v>
      </c>
      <c r="N1173" s="63" t="s">
        <v>141</v>
      </c>
      <c r="O1173" s="63" t="s">
        <v>1288</v>
      </c>
      <c r="P1173" s="63" t="s">
        <v>4345</v>
      </c>
      <c r="Q1173" s="64"/>
      <c r="R1173" s="65"/>
      <c r="S1173" s="63" t="s">
        <v>68</v>
      </c>
      <c r="T1173" s="63" t="s">
        <v>69</v>
      </c>
      <c r="U1173" s="63" t="s">
        <v>327</v>
      </c>
      <c r="V1173" s="63" t="s">
        <v>2305</v>
      </c>
      <c r="W1173" s="63" t="s">
        <v>81</v>
      </c>
      <c r="X1173" s="54" t="s">
        <v>58</v>
      </c>
      <c r="Y1173" s="49">
        <v>45495.705185184997</v>
      </c>
      <c r="Z1173" s="49" t="s">
        <v>59</v>
      </c>
      <c r="AA1173" s="54" t="s">
        <v>187</v>
      </c>
      <c r="AB1173" s="54"/>
      <c r="AC1173" s="68" t="s">
        <v>117</v>
      </c>
      <c r="AD1173" s="68" t="s">
        <v>117</v>
      </c>
      <c r="JX1173" s="58"/>
      <c r="TT1173" s="58"/>
      <c r="ADP1173" s="58"/>
      <c r="ANL1173" s="58"/>
      <c r="AXH1173" s="58"/>
      <c r="BHD1173" s="58"/>
      <c r="BQZ1173" s="58"/>
      <c r="CAV1173" s="58"/>
      <c r="CKR1173" s="58"/>
      <c r="CUN1173" s="58"/>
      <c r="DEJ1173" s="58"/>
      <c r="DOF1173" s="58"/>
      <c r="DYB1173" s="58"/>
      <c r="EHX1173" s="58"/>
      <c r="ERT1173" s="58"/>
      <c r="FBP1173" s="58"/>
      <c r="FLL1173" s="58"/>
      <c r="FVH1173" s="58"/>
      <c r="GFD1173" s="58"/>
      <c r="GOZ1173" s="58"/>
      <c r="GYV1173" s="58"/>
      <c r="HIR1173" s="58"/>
      <c r="HSN1173" s="58"/>
      <c r="ICJ1173" s="58"/>
      <c r="IMF1173" s="58"/>
      <c r="IWB1173" s="58"/>
      <c r="JFX1173" s="58"/>
      <c r="JPT1173" s="58"/>
      <c r="JZP1173" s="58"/>
      <c r="KJL1173" s="58"/>
      <c r="KTH1173" s="58"/>
      <c r="LDD1173" s="58"/>
      <c r="LMZ1173" s="58"/>
      <c r="LWV1173" s="58"/>
      <c r="MGR1173" s="58"/>
      <c r="MQN1173" s="58"/>
      <c r="NAJ1173" s="58"/>
      <c r="NKF1173" s="58"/>
      <c r="NUB1173" s="58"/>
      <c r="ODX1173" s="58"/>
      <c r="ONT1173" s="58"/>
      <c r="OXP1173" s="58"/>
      <c r="PHL1173" s="58"/>
      <c r="PRH1173" s="58"/>
      <c r="QBD1173" s="58"/>
      <c r="QKZ1173" s="58"/>
      <c r="QUV1173" s="58"/>
      <c r="RER1173" s="58"/>
      <c r="RON1173" s="58"/>
      <c r="RYJ1173" s="58"/>
      <c r="SIF1173" s="58"/>
      <c r="SSB1173" s="58"/>
      <c r="TBX1173" s="58"/>
      <c r="TLT1173" s="58"/>
      <c r="TVP1173" s="58"/>
      <c r="UFL1173" s="58"/>
      <c r="UPH1173" s="58"/>
      <c r="UZD1173" s="58"/>
      <c r="VIZ1173" s="58"/>
      <c r="VSV1173" s="58"/>
      <c r="WCR1173" s="58"/>
      <c r="WMN1173" s="58"/>
      <c r="WWJ1173" s="58"/>
    </row>
    <row r="1174" spans="1:796 1052:1820 2076:2844 3100:3868 4124:4892 5148:5916 6172:6940 7196:7964 8220:8988 9244:10012 10268:11036 11292:12060 12316:13084 13340:14108 14364:15132 15388:16156" s="67" customFormat="1" ht="57" hidden="1" customHeight="1" x14ac:dyDescent="0.25">
      <c r="A1174" s="54">
        <f>+SUBTOTAL(3,$B$11:B1174)</f>
        <v>0</v>
      </c>
      <c r="B1174" s="68" t="s">
        <v>108</v>
      </c>
      <c r="C1174" s="62" t="s">
        <v>43</v>
      </c>
      <c r="D1174" s="62" t="s">
        <v>44</v>
      </c>
      <c r="E1174" s="62" t="s">
        <v>45</v>
      </c>
      <c r="F1174" s="71" t="s">
        <v>4140</v>
      </c>
      <c r="G1174" s="69">
        <v>45485.429375</v>
      </c>
      <c r="H1174" s="71" t="s">
        <v>4140</v>
      </c>
      <c r="I1174" s="69">
        <v>45485.429375</v>
      </c>
      <c r="J1174" s="71" t="s">
        <v>4140</v>
      </c>
      <c r="K1174" s="69">
        <v>45485.429375</v>
      </c>
      <c r="L1174" s="100" t="s">
        <v>307</v>
      </c>
      <c r="M1174" s="68" t="s">
        <v>48</v>
      </c>
      <c r="N1174" s="63" t="s">
        <v>242</v>
      </c>
      <c r="O1174" s="63" t="s">
        <v>308</v>
      </c>
      <c r="P1174" s="63" t="s">
        <v>309</v>
      </c>
      <c r="Q1174" s="64"/>
      <c r="R1174" s="65"/>
      <c r="S1174" s="63" t="s">
        <v>68</v>
      </c>
      <c r="T1174" s="63" t="s">
        <v>156</v>
      </c>
      <c r="U1174" s="63" t="s">
        <v>157</v>
      </c>
      <c r="V1174" s="63" t="s">
        <v>115</v>
      </c>
      <c r="W1174" s="63" t="s">
        <v>4727</v>
      </c>
      <c r="X1174" s="54" t="s">
        <v>58</v>
      </c>
      <c r="Y1174" s="49">
        <v>45488.650486111001</v>
      </c>
      <c r="Z1174" s="49" t="s">
        <v>105</v>
      </c>
      <c r="AA1174" s="54" t="s">
        <v>74</v>
      </c>
      <c r="AB1174" s="54"/>
      <c r="AC1174" s="68" t="s">
        <v>61</v>
      </c>
      <c r="AD1174" s="68" t="s">
        <v>61</v>
      </c>
      <c r="JX1174" s="58"/>
      <c r="TT1174" s="58"/>
      <c r="ADP1174" s="58"/>
      <c r="ANL1174" s="58"/>
      <c r="AXH1174" s="58"/>
      <c r="BHD1174" s="58"/>
      <c r="BQZ1174" s="58"/>
      <c r="CAV1174" s="58"/>
      <c r="CKR1174" s="58"/>
      <c r="CUN1174" s="58"/>
      <c r="DEJ1174" s="58"/>
      <c r="DOF1174" s="58"/>
      <c r="DYB1174" s="58"/>
      <c r="EHX1174" s="58"/>
      <c r="ERT1174" s="58"/>
      <c r="FBP1174" s="58"/>
      <c r="FLL1174" s="58"/>
      <c r="FVH1174" s="58"/>
      <c r="GFD1174" s="58"/>
      <c r="GOZ1174" s="58"/>
      <c r="GYV1174" s="58"/>
      <c r="HIR1174" s="58"/>
      <c r="HSN1174" s="58"/>
      <c r="ICJ1174" s="58"/>
      <c r="IMF1174" s="58"/>
      <c r="IWB1174" s="58"/>
      <c r="JFX1174" s="58"/>
      <c r="JPT1174" s="58"/>
      <c r="JZP1174" s="58"/>
      <c r="KJL1174" s="58"/>
      <c r="KTH1174" s="58"/>
      <c r="LDD1174" s="58"/>
      <c r="LMZ1174" s="58"/>
      <c r="LWV1174" s="58"/>
      <c r="MGR1174" s="58"/>
      <c r="MQN1174" s="58"/>
      <c r="NAJ1174" s="58"/>
      <c r="NKF1174" s="58"/>
      <c r="NUB1174" s="58"/>
      <c r="ODX1174" s="58"/>
      <c r="ONT1174" s="58"/>
      <c r="OXP1174" s="58"/>
      <c r="PHL1174" s="58"/>
      <c r="PRH1174" s="58"/>
      <c r="QBD1174" s="58"/>
      <c r="QKZ1174" s="58"/>
      <c r="QUV1174" s="58"/>
      <c r="RER1174" s="58"/>
      <c r="RON1174" s="58"/>
      <c r="RYJ1174" s="58"/>
      <c r="SIF1174" s="58"/>
      <c r="SSB1174" s="58"/>
      <c r="TBX1174" s="58"/>
      <c r="TLT1174" s="58"/>
      <c r="TVP1174" s="58"/>
      <c r="UFL1174" s="58"/>
      <c r="UPH1174" s="58"/>
      <c r="UZD1174" s="58"/>
      <c r="VIZ1174" s="58"/>
      <c r="VSV1174" s="58"/>
      <c r="WCR1174" s="58"/>
      <c r="WMN1174" s="58"/>
      <c r="WWJ1174" s="58"/>
    </row>
    <row r="1175" spans="1:796 1052:1820 2076:2844 3100:3868 4124:4892 5148:5916 6172:6940 7196:7964 8220:8988 9244:10012 10268:11036 11292:12060 12316:13084 13340:14108 14364:15132 15388:16156" s="67" customFormat="1" ht="57" hidden="1" customHeight="1" x14ac:dyDescent="0.25">
      <c r="A1175" s="54">
        <f>+SUBTOTAL(3,$B$11:B1175)</f>
        <v>0</v>
      </c>
      <c r="B1175" s="68" t="s">
        <v>108</v>
      </c>
      <c r="C1175" s="62" t="s">
        <v>43</v>
      </c>
      <c r="D1175" s="62" t="s">
        <v>44</v>
      </c>
      <c r="E1175" s="62" t="s">
        <v>45</v>
      </c>
      <c r="F1175" s="71" t="s">
        <v>4145</v>
      </c>
      <c r="G1175" s="69">
        <v>45494.406736110999</v>
      </c>
      <c r="H1175" s="71" t="s">
        <v>4145</v>
      </c>
      <c r="I1175" s="69">
        <v>45494.406736110999</v>
      </c>
      <c r="J1175" s="71" t="s">
        <v>4145</v>
      </c>
      <c r="K1175" s="69">
        <v>45494.406736110999</v>
      </c>
      <c r="L1175" s="100" t="s">
        <v>307</v>
      </c>
      <c r="M1175" s="68" t="s">
        <v>48</v>
      </c>
      <c r="N1175" s="63" t="s">
        <v>242</v>
      </c>
      <c r="O1175" s="63" t="s">
        <v>308</v>
      </c>
      <c r="P1175" s="63" t="s">
        <v>309</v>
      </c>
      <c r="Q1175" s="64"/>
      <c r="R1175" s="65"/>
      <c r="S1175" s="63" t="s">
        <v>68</v>
      </c>
      <c r="T1175" s="63" t="s">
        <v>156</v>
      </c>
      <c r="U1175" s="63" t="s">
        <v>157</v>
      </c>
      <c r="V1175" s="63" t="s">
        <v>115</v>
      </c>
      <c r="W1175" s="63" t="s">
        <v>4727</v>
      </c>
      <c r="X1175" s="54" t="s">
        <v>58</v>
      </c>
      <c r="Y1175" s="49">
        <v>45495.522060185001</v>
      </c>
      <c r="Z1175" s="49" t="s">
        <v>105</v>
      </c>
      <c r="AA1175" s="54" t="s">
        <v>74</v>
      </c>
      <c r="AB1175" s="54"/>
      <c r="AC1175" s="68" t="s">
        <v>61</v>
      </c>
      <c r="AD1175" s="68" t="s">
        <v>61</v>
      </c>
      <c r="JX1175" s="58"/>
      <c r="TT1175" s="58"/>
      <c r="ADP1175" s="58"/>
      <c r="ANL1175" s="58"/>
      <c r="AXH1175" s="58"/>
      <c r="BHD1175" s="58"/>
      <c r="BQZ1175" s="58"/>
      <c r="CAV1175" s="58"/>
      <c r="CKR1175" s="58"/>
      <c r="CUN1175" s="58"/>
      <c r="DEJ1175" s="58"/>
      <c r="DOF1175" s="58"/>
      <c r="DYB1175" s="58"/>
      <c r="EHX1175" s="58"/>
      <c r="ERT1175" s="58"/>
      <c r="FBP1175" s="58"/>
      <c r="FLL1175" s="58"/>
      <c r="FVH1175" s="58"/>
      <c r="GFD1175" s="58"/>
      <c r="GOZ1175" s="58"/>
      <c r="GYV1175" s="58"/>
      <c r="HIR1175" s="58"/>
      <c r="HSN1175" s="58"/>
      <c r="ICJ1175" s="58"/>
      <c r="IMF1175" s="58"/>
      <c r="IWB1175" s="58"/>
      <c r="JFX1175" s="58"/>
      <c r="JPT1175" s="58"/>
      <c r="JZP1175" s="58"/>
      <c r="KJL1175" s="58"/>
      <c r="KTH1175" s="58"/>
      <c r="LDD1175" s="58"/>
      <c r="LMZ1175" s="58"/>
      <c r="LWV1175" s="58"/>
      <c r="MGR1175" s="58"/>
      <c r="MQN1175" s="58"/>
      <c r="NAJ1175" s="58"/>
      <c r="NKF1175" s="58"/>
      <c r="NUB1175" s="58"/>
      <c r="ODX1175" s="58"/>
      <c r="ONT1175" s="58"/>
      <c r="OXP1175" s="58"/>
      <c r="PHL1175" s="58"/>
      <c r="PRH1175" s="58"/>
      <c r="QBD1175" s="58"/>
      <c r="QKZ1175" s="58"/>
      <c r="QUV1175" s="58"/>
      <c r="RER1175" s="58"/>
      <c r="RON1175" s="58"/>
      <c r="RYJ1175" s="58"/>
      <c r="SIF1175" s="58"/>
      <c r="SSB1175" s="58"/>
      <c r="TBX1175" s="58"/>
      <c r="TLT1175" s="58"/>
      <c r="TVP1175" s="58"/>
      <c r="UFL1175" s="58"/>
      <c r="UPH1175" s="58"/>
      <c r="UZD1175" s="58"/>
      <c r="VIZ1175" s="58"/>
      <c r="VSV1175" s="58"/>
      <c r="WCR1175" s="58"/>
      <c r="WMN1175" s="58"/>
      <c r="WWJ1175" s="58"/>
    </row>
    <row r="1176" spans="1:796 1052:1820 2076:2844 3100:3868 4124:4892 5148:5916 6172:6940 7196:7964 8220:8988 9244:10012 10268:11036 11292:12060 12316:13084 13340:14108 14364:15132 15388:16156" s="67" customFormat="1" ht="57" hidden="1" customHeight="1" x14ac:dyDescent="0.25">
      <c r="A1176" s="54">
        <f>+SUBTOTAL(3,$B$11:B1176)</f>
        <v>0</v>
      </c>
      <c r="B1176" s="68" t="s">
        <v>42</v>
      </c>
      <c r="C1176" s="62" t="s">
        <v>43</v>
      </c>
      <c r="D1176" s="62" t="s">
        <v>44</v>
      </c>
      <c r="E1176" s="62" t="s">
        <v>45</v>
      </c>
      <c r="F1176" s="71" t="s">
        <v>4146</v>
      </c>
      <c r="G1176" s="69">
        <v>45489.627465277998</v>
      </c>
      <c r="H1176" s="71" t="s">
        <v>4146</v>
      </c>
      <c r="I1176" s="69">
        <v>45489.627465277998</v>
      </c>
      <c r="J1176" s="71" t="s">
        <v>4146</v>
      </c>
      <c r="K1176" s="69">
        <v>45489.627465277998</v>
      </c>
      <c r="L1176" s="100" t="s">
        <v>4437</v>
      </c>
      <c r="M1176" s="68" t="s">
        <v>48</v>
      </c>
      <c r="N1176" s="63" t="s">
        <v>242</v>
      </c>
      <c r="O1176" s="63" t="s">
        <v>308</v>
      </c>
      <c r="P1176" s="63" t="s">
        <v>1313</v>
      </c>
      <c r="Q1176" s="64"/>
      <c r="R1176" s="65"/>
      <c r="S1176" s="63" t="s">
        <v>68</v>
      </c>
      <c r="T1176" s="63" t="s">
        <v>69</v>
      </c>
      <c r="U1176" s="63" t="s">
        <v>327</v>
      </c>
      <c r="V1176" s="63" t="s">
        <v>2305</v>
      </c>
      <c r="W1176" s="63" t="s">
        <v>81</v>
      </c>
      <c r="X1176" s="54" t="s">
        <v>58</v>
      </c>
      <c r="Y1176" s="49">
        <v>45492.411203704003</v>
      </c>
      <c r="Z1176" s="49" t="s">
        <v>59</v>
      </c>
      <c r="AA1176" s="54" t="s">
        <v>74</v>
      </c>
      <c r="AB1176" s="54"/>
      <c r="AC1176" s="68" t="s">
        <v>75</v>
      </c>
      <c r="AD1176" s="68" t="s">
        <v>75</v>
      </c>
      <c r="JX1176" s="58"/>
      <c r="TT1176" s="58"/>
      <c r="ADP1176" s="58"/>
      <c r="ANL1176" s="58"/>
      <c r="AXH1176" s="58"/>
      <c r="BHD1176" s="58"/>
      <c r="BQZ1176" s="58"/>
      <c r="CAV1176" s="58"/>
      <c r="CKR1176" s="58"/>
      <c r="CUN1176" s="58"/>
      <c r="DEJ1176" s="58"/>
      <c r="DOF1176" s="58"/>
      <c r="DYB1176" s="58"/>
      <c r="EHX1176" s="58"/>
      <c r="ERT1176" s="58"/>
      <c r="FBP1176" s="58"/>
      <c r="FLL1176" s="58"/>
      <c r="FVH1176" s="58"/>
      <c r="GFD1176" s="58"/>
      <c r="GOZ1176" s="58"/>
      <c r="GYV1176" s="58"/>
      <c r="HIR1176" s="58"/>
      <c r="HSN1176" s="58"/>
      <c r="ICJ1176" s="58"/>
      <c r="IMF1176" s="58"/>
      <c r="IWB1176" s="58"/>
      <c r="JFX1176" s="58"/>
      <c r="JPT1176" s="58"/>
      <c r="JZP1176" s="58"/>
      <c r="KJL1176" s="58"/>
      <c r="KTH1176" s="58"/>
      <c r="LDD1176" s="58"/>
      <c r="LMZ1176" s="58"/>
      <c r="LWV1176" s="58"/>
      <c r="MGR1176" s="58"/>
      <c r="MQN1176" s="58"/>
      <c r="NAJ1176" s="58"/>
      <c r="NKF1176" s="58"/>
      <c r="NUB1176" s="58"/>
      <c r="ODX1176" s="58"/>
      <c r="ONT1176" s="58"/>
      <c r="OXP1176" s="58"/>
      <c r="PHL1176" s="58"/>
      <c r="PRH1176" s="58"/>
      <c r="QBD1176" s="58"/>
      <c r="QKZ1176" s="58"/>
      <c r="QUV1176" s="58"/>
      <c r="RER1176" s="58"/>
      <c r="RON1176" s="58"/>
      <c r="RYJ1176" s="58"/>
      <c r="SIF1176" s="58"/>
      <c r="SSB1176" s="58"/>
      <c r="TBX1176" s="58"/>
      <c r="TLT1176" s="58"/>
      <c r="TVP1176" s="58"/>
      <c r="UFL1176" s="58"/>
      <c r="UPH1176" s="58"/>
      <c r="UZD1176" s="58"/>
      <c r="VIZ1176" s="58"/>
      <c r="VSV1176" s="58"/>
      <c r="WCR1176" s="58"/>
      <c r="WMN1176" s="58"/>
      <c r="WWJ1176" s="58"/>
    </row>
    <row r="1177" spans="1:796 1052:1820 2076:2844 3100:3868 4124:4892 5148:5916 6172:6940 7196:7964 8220:8988 9244:10012 10268:11036 11292:12060 12316:13084 13340:14108 14364:15132 15388:16156" s="67" customFormat="1" ht="57" hidden="1" customHeight="1" x14ac:dyDescent="0.25">
      <c r="A1177" s="54">
        <f>+SUBTOTAL(3,$B$11:B1177)</f>
        <v>0</v>
      </c>
      <c r="B1177" s="68" t="s">
        <v>42</v>
      </c>
      <c r="C1177" s="62" t="s">
        <v>43</v>
      </c>
      <c r="D1177" s="62" t="s">
        <v>44</v>
      </c>
      <c r="E1177" s="62" t="s">
        <v>45</v>
      </c>
      <c r="F1177" s="71" t="s">
        <v>4147</v>
      </c>
      <c r="G1177" s="69">
        <v>45474.527488426</v>
      </c>
      <c r="H1177" s="71" t="s">
        <v>4147</v>
      </c>
      <c r="I1177" s="69">
        <v>45474.527488426</v>
      </c>
      <c r="J1177" s="71" t="s">
        <v>4147</v>
      </c>
      <c r="K1177" s="69">
        <v>45474.527488426</v>
      </c>
      <c r="L1177" s="100" t="s">
        <v>4438</v>
      </c>
      <c r="M1177" s="68" t="s">
        <v>48</v>
      </c>
      <c r="N1177" s="63" t="s">
        <v>242</v>
      </c>
      <c r="O1177" s="63" t="s">
        <v>324</v>
      </c>
      <c r="P1177" s="63" t="s">
        <v>2044</v>
      </c>
      <c r="Q1177" s="64"/>
      <c r="R1177" s="65"/>
      <c r="S1177" s="63" t="s">
        <v>68</v>
      </c>
      <c r="T1177" s="63" t="s">
        <v>161</v>
      </c>
      <c r="U1177" s="63" t="s">
        <v>162</v>
      </c>
      <c r="V1177" s="63" t="s">
        <v>80</v>
      </c>
      <c r="W1177" s="63" t="s">
        <v>4692</v>
      </c>
      <c r="X1177" s="54" t="s">
        <v>58</v>
      </c>
      <c r="Y1177" s="49">
        <v>45478.435011574002</v>
      </c>
      <c r="Z1177" s="49" t="s">
        <v>105</v>
      </c>
      <c r="AA1177" s="54" t="s">
        <v>74</v>
      </c>
      <c r="AB1177" s="54"/>
      <c r="AC1177" s="68" t="s">
        <v>75</v>
      </c>
      <c r="AD1177" s="68" t="s">
        <v>75</v>
      </c>
      <c r="JX1177" s="58"/>
      <c r="TT1177" s="58"/>
      <c r="ADP1177" s="58"/>
      <c r="ANL1177" s="58"/>
      <c r="AXH1177" s="58"/>
      <c r="BHD1177" s="58"/>
      <c r="BQZ1177" s="58"/>
      <c r="CAV1177" s="58"/>
      <c r="CKR1177" s="58"/>
      <c r="CUN1177" s="58"/>
      <c r="DEJ1177" s="58"/>
      <c r="DOF1177" s="58"/>
      <c r="DYB1177" s="58"/>
      <c r="EHX1177" s="58"/>
      <c r="ERT1177" s="58"/>
      <c r="FBP1177" s="58"/>
      <c r="FLL1177" s="58"/>
      <c r="FVH1177" s="58"/>
      <c r="GFD1177" s="58"/>
      <c r="GOZ1177" s="58"/>
      <c r="GYV1177" s="58"/>
      <c r="HIR1177" s="58"/>
      <c r="HSN1177" s="58"/>
      <c r="ICJ1177" s="58"/>
      <c r="IMF1177" s="58"/>
      <c r="IWB1177" s="58"/>
      <c r="JFX1177" s="58"/>
      <c r="JPT1177" s="58"/>
      <c r="JZP1177" s="58"/>
      <c r="KJL1177" s="58"/>
      <c r="KTH1177" s="58"/>
      <c r="LDD1177" s="58"/>
      <c r="LMZ1177" s="58"/>
      <c r="LWV1177" s="58"/>
      <c r="MGR1177" s="58"/>
      <c r="MQN1177" s="58"/>
      <c r="NAJ1177" s="58"/>
      <c r="NKF1177" s="58"/>
      <c r="NUB1177" s="58"/>
      <c r="ODX1177" s="58"/>
      <c r="ONT1177" s="58"/>
      <c r="OXP1177" s="58"/>
      <c r="PHL1177" s="58"/>
      <c r="PRH1177" s="58"/>
      <c r="QBD1177" s="58"/>
      <c r="QKZ1177" s="58"/>
      <c r="QUV1177" s="58"/>
      <c r="RER1177" s="58"/>
      <c r="RON1177" s="58"/>
      <c r="RYJ1177" s="58"/>
      <c r="SIF1177" s="58"/>
      <c r="SSB1177" s="58"/>
      <c r="TBX1177" s="58"/>
      <c r="TLT1177" s="58"/>
      <c r="TVP1177" s="58"/>
      <c r="UFL1177" s="58"/>
      <c r="UPH1177" s="58"/>
      <c r="UZD1177" s="58"/>
      <c r="VIZ1177" s="58"/>
      <c r="VSV1177" s="58"/>
      <c r="WCR1177" s="58"/>
      <c r="WMN1177" s="58"/>
      <c r="WWJ1177" s="58"/>
    </row>
    <row r="1178" spans="1:796 1052:1820 2076:2844 3100:3868 4124:4892 5148:5916 6172:6940 7196:7964 8220:8988 9244:10012 10268:11036 11292:12060 12316:13084 13340:14108 14364:15132 15388:16156" s="67" customFormat="1" ht="57" hidden="1" customHeight="1" x14ac:dyDescent="0.25">
      <c r="A1178" s="54">
        <f>+SUBTOTAL(3,$B$11:B1178)</f>
        <v>0</v>
      </c>
      <c r="B1178" s="68" t="s">
        <v>108</v>
      </c>
      <c r="C1178" s="62" t="s">
        <v>43</v>
      </c>
      <c r="D1178" s="62" t="s">
        <v>44</v>
      </c>
      <c r="E1178" s="62" t="s">
        <v>45</v>
      </c>
      <c r="F1178" s="71" t="s">
        <v>4148</v>
      </c>
      <c r="G1178" s="69">
        <v>45490.481643519</v>
      </c>
      <c r="H1178" s="71" t="s">
        <v>4148</v>
      </c>
      <c r="I1178" s="69">
        <v>45490.481643519</v>
      </c>
      <c r="J1178" s="71" t="s">
        <v>4148</v>
      </c>
      <c r="K1178" s="69">
        <v>45490.481643519</v>
      </c>
      <c r="L1178" s="100" t="s">
        <v>4439</v>
      </c>
      <c r="M1178" s="68" t="s">
        <v>48</v>
      </c>
      <c r="N1178" s="63" t="s">
        <v>242</v>
      </c>
      <c r="O1178" s="63" t="s">
        <v>308</v>
      </c>
      <c r="P1178" s="63" t="s">
        <v>1314</v>
      </c>
      <c r="Q1178" s="64"/>
      <c r="R1178" s="65"/>
      <c r="S1178" s="63" t="s">
        <v>144</v>
      </c>
      <c r="T1178" s="63" t="s">
        <v>576</v>
      </c>
      <c r="U1178" s="63" t="s">
        <v>4415</v>
      </c>
      <c r="V1178" s="63" t="s">
        <v>147</v>
      </c>
      <c r="W1178" s="63" t="s">
        <v>5263</v>
      </c>
      <c r="X1178" s="54" t="s">
        <v>58</v>
      </c>
      <c r="Y1178" s="49">
        <v>45492.740405092998</v>
      </c>
      <c r="Z1178" s="49" t="s">
        <v>59</v>
      </c>
      <c r="AA1178" s="54" t="s">
        <v>74</v>
      </c>
      <c r="AB1178" s="54"/>
      <c r="AC1178" s="62" t="s">
        <v>82</v>
      </c>
      <c r="AD1178" s="62" t="s">
        <v>82</v>
      </c>
      <c r="JX1178" s="58"/>
      <c r="TT1178" s="58"/>
      <c r="ADP1178" s="58"/>
      <c r="ANL1178" s="58"/>
      <c r="AXH1178" s="58"/>
      <c r="BHD1178" s="58"/>
      <c r="BQZ1178" s="58"/>
      <c r="CAV1178" s="58"/>
      <c r="CKR1178" s="58"/>
      <c r="CUN1178" s="58"/>
      <c r="DEJ1178" s="58"/>
      <c r="DOF1178" s="58"/>
      <c r="DYB1178" s="58"/>
      <c r="EHX1178" s="58"/>
      <c r="ERT1178" s="58"/>
      <c r="FBP1178" s="58"/>
      <c r="FLL1178" s="58"/>
      <c r="FVH1178" s="58"/>
      <c r="GFD1178" s="58"/>
      <c r="GOZ1178" s="58"/>
      <c r="GYV1178" s="58"/>
      <c r="HIR1178" s="58"/>
      <c r="HSN1178" s="58"/>
      <c r="ICJ1178" s="58"/>
      <c r="IMF1178" s="58"/>
      <c r="IWB1178" s="58"/>
      <c r="JFX1178" s="58"/>
      <c r="JPT1178" s="58"/>
      <c r="JZP1178" s="58"/>
      <c r="KJL1178" s="58"/>
      <c r="KTH1178" s="58"/>
      <c r="LDD1178" s="58"/>
      <c r="LMZ1178" s="58"/>
      <c r="LWV1178" s="58"/>
      <c r="MGR1178" s="58"/>
      <c r="MQN1178" s="58"/>
      <c r="NAJ1178" s="58"/>
      <c r="NKF1178" s="58"/>
      <c r="NUB1178" s="58"/>
      <c r="ODX1178" s="58"/>
      <c r="ONT1178" s="58"/>
      <c r="OXP1178" s="58"/>
      <c r="PHL1178" s="58"/>
      <c r="PRH1178" s="58"/>
      <c r="QBD1178" s="58"/>
      <c r="QKZ1178" s="58"/>
      <c r="QUV1178" s="58"/>
      <c r="RER1178" s="58"/>
      <c r="RON1178" s="58"/>
      <c r="RYJ1178" s="58"/>
      <c r="SIF1178" s="58"/>
      <c r="SSB1178" s="58"/>
      <c r="TBX1178" s="58"/>
      <c r="TLT1178" s="58"/>
      <c r="TVP1178" s="58"/>
      <c r="UFL1178" s="58"/>
      <c r="UPH1178" s="58"/>
      <c r="UZD1178" s="58"/>
      <c r="VIZ1178" s="58"/>
      <c r="VSV1178" s="58"/>
      <c r="WCR1178" s="58"/>
      <c r="WMN1178" s="58"/>
      <c r="WWJ1178" s="58"/>
    </row>
    <row r="1179" spans="1:796 1052:1820 2076:2844 3100:3868 4124:4892 5148:5916 6172:6940 7196:7964 8220:8988 9244:10012 10268:11036 11292:12060 12316:13084 13340:14108 14364:15132 15388:16156" s="67" customFormat="1" ht="57" hidden="1" customHeight="1" x14ac:dyDescent="0.25">
      <c r="A1179" s="54">
        <f>+SUBTOTAL(3,$B$11:B1179)</f>
        <v>0</v>
      </c>
      <c r="B1179" s="68" t="s">
        <v>108</v>
      </c>
      <c r="C1179" s="62" t="s">
        <v>43</v>
      </c>
      <c r="D1179" s="62" t="s">
        <v>44</v>
      </c>
      <c r="E1179" s="62" t="s">
        <v>45</v>
      </c>
      <c r="F1179" s="71" t="s">
        <v>4149</v>
      </c>
      <c r="G1179" s="69">
        <v>45476.483402778002</v>
      </c>
      <c r="H1179" s="71" t="s">
        <v>4149</v>
      </c>
      <c r="I1179" s="69">
        <v>45476.483402778002</v>
      </c>
      <c r="J1179" s="71" t="s">
        <v>4149</v>
      </c>
      <c r="K1179" s="69">
        <v>45476.483402778002</v>
      </c>
      <c r="L1179" s="100" t="s">
        <v>307</v>
      </c>
      <c r="M1179" s="68" t="s">
        <v>48</v>
      </c>
      <c r="N1179" s="63" t="s">
        <v>242</v>
      </c>
      <c r="O1179" s="63" t="s">
        <v>308</v>
      </c>
      <c r="P1179" s="63" t="s">
        <v>309</v>
      </c>
      <c r="Q1179" s="64"/>
      <c r="R1179" s="65"/>
      <c r="S1179" s="63" t="s">
        <v>68</v>
      </c>
      <c r="T1179" s="63" t="s">
        <v>156</v>
      </c>
      <c r="U1179" s="63" t="s">
        <v>157</v>
      </c>
      <c r="V1179" s="63" t="s">
        <v>4866</v>
      </c>
      <c r="W1179" s="63" t="s">
        <v>4867</v>
      </c>
      <c r="X1179" s="54" t="s">
        <v>58</v>
      </c>
      <c r="Y1179" s="49">
        <v>45478.436956019003</v>
      </c>
      <c r="Z1179" s="49" t="s">
        <v>105</v>
      </c>
      <c r="AA1179" s="54" t="s">
        <v>74</v>
      </c>
      <c r="AB1179" s="54"/>
      <c r="AC1179" s="68" t="s">
        <v>61</v>
      </c>
      <c r="AD1179" s="68" t="s">
        <v>61</v>
      </c>
      <c r="JX1179" s="58"/>
      <c r="TT1179" s="58"/>
      <c r="ADP1179" s="58"/>
      <c r="ANL1179" s="58"/>
      <c r="AXH1179" s="58"/>
      <c r="BHD1179" s="58"/>
      <c r="BQZ1179" s="58"/>
      <c r="CAV1179" s="58"/>
      <c r="CKR1179" s="58"/>
      <c r="CUN1179" s="58"/>
      <c r="DEJ1179" s="58"/>
      <c r="DOF1179" s="58"/>
      <c r="DYB1179" s="58"/>
      <c r="EHX1179" s="58"/>
      <c r="ERT1179" s="58"/>
      <c r="FBP1179" s="58"/>
      <c r="FLL1179" s="58"/>
      <c r="FVH1179" s="58"/>
      <c r="GFD1179" s="58"/>
      <c r="GOZ1179" s="58"/>
      <c r="GYV1179" s="58"/>
      <c r="HIR1179" s="58"/>
      <c r="HSN1179" s="58"/>
      <c r="ICJ1179" s="58"/>
      <c r="IMF1179" s="58"/>
      <c r="IWB1179" s="58"/>
      <c r="JFX1179" s="58"/>
      <c r="JPT1179" s="58"/>
      <c r="JZP1179" s="58"/>
      <c r="KJL1179" s="58"/>
      <c r="KTH1179" s="58"/>
      <c r="LDD1179" s="58"/>
      <c r="LMZ1179" s="58"/>
      <c r="LWV1179" s="58"/>
      <c r="MGR1179" s="58"/>
      <c r="MQN1179" s="58"/>
      <c r="NAJ1179" s="58"/>
      <c r="NKF1179" s="58"/>
      <c r="NUB1179" s="58"/>
      <c r="ODX1179" s="58"/>
      <c r="ONT1179" s="58"/>
      <c r="OXP1179" s="58"/>
      <c r="PHL1179" s="58"/>
      <c r="PRH1179" s="58"/>
      <c r="QBD1179" s="58"/>
      <c r="QKZ1179" s="58"/>
      <c r="QUV1179" s="58"/>
      <c r="RER1179" s="58"/>
      <c r="RON1179" s="58"/>
      <c r="RYJ1179" s="58"/>
      <c r="SIF1179" s="58"/>
      <c r="SSB1179" s="58"/>
      <c r="TBX1179" s="58"/>
      <c r="TLT1179" s="58"/>
      <c r="TVP1179" s="58"/>
      <c r="UFL1179" s="58"/>
      <c r="UPH1179" s="58"/>
      <c r="UZD1179" s="58"/>
      <c r="VIZ1179" s="58"/>
      <c r="VSV1179" s="58"/>
      <c r="WCR1179" s="58"/>
      <c r="WMN1179" s="58"/>
      <c r="WWJ1179" s="58"/>
    </row>
    <row r="1180" spans="1:796 1052:1820 2076:2844 3100:3868 4124:4892 5148:5916 6172:6940 7196:7964 8220:8988 9244:10012 10268:11036 11292:12060 12316:13084 13340:14108 14364:15132 15388:16156" s="67" customFormat="1" ht="57" hidden="1" customHeight="1" x14ac:dyDescent="0.25">
      <c r="A1180" s="54">
        <f>+SUBTOTAL(3,$B$11:B1180)</f>
        <v>0</v>
      </c>
      <c r="B1180" s="68" t="s">
        <v>42</v>
      </c>
      <c r="C1180" s="62" t="s">
        <v>43</v>
      </c>
      <c r="D1180" s="62" t="s">
        <v>44</v>
      </c>
      <c r="E1180" s="62" t="s">
        <v>45</v>
      </c>
      <c r="F1180" s="71" t="s">
        <v>4150</v>
      </c>
      <c r="G1180" s="69">
        <v>45475.509189814999</v>
      </c>
      <c r="H1180" s="71" t="s">
        <v>4150</v>
      </c>
      <c r="I1180" s="69">
        <v>45475.509189814999</v>
      </c>
      <c r="J1180" s="71" t="s">
        <v>4150</v>
      </c>
      <c r="K1180" s="69">
        <v>45475.509189814999</v>
      </c>
      <c r="L1180" s="100" t="s">
        <v>4440</v>
      </c>
      <c r="M1180" s="68" t="s">
        <v>48</v>
      </c>
      <c r="N1180" s="63" t="s">
        <v>242</v>
      </c>
      <c r="O1180" s="63" t="s">
        <v>324</v>
      </c>
      <c r="P1180" s="63" t="s">
        <v>4347</v>
      </c>
      <c r="Q1180" s="64"/>
      <c r="R1180" s="65"/>
      <c r="S1180" s="63" t="s">
        <v>68</v>
      </c>
      <c r="T1180" s="63" t="s">
        <v>321</v>
      </c>
      <c r="U1180" s="63" t="s">
        <v>530</v>
      </c>
      <c r="V1180" s="49" t="s">
        <v>71</v>
      </c>
      <c r="W1180" s="49" t="s">
        <v>72</v>
      </c>
      <c r="X1180" s="54" t="s">
        <v>58</v>
      </c>
      <c r="Y1180" s="49">
        <v>45478.698391204001</v>
      </c>
      <c r="Z1180" s="49" t="s">
        <v>59</v>
      </c>
      <c r="AA1180" s="54" t="s">
        <v>74</v>
      </c>
      <c r="AB1180" s="54"/>
      <c r="AC1180" s="68" t="s">
        <v>82</v>
      </c>
      <c r="AD1180" s="68" t="s">
        <v>82</v>
      </c>
      <c r="JX1180" s="58"/>
      <c r="TT1180" s="58"/>
      <c r="ADP1180" s="58"/>
      <c r="ANL1180" s="58"/>
      <c r="AXH1180" s="58"/>
      <c r="BHD1180" s="58"/>
      <c r="BQZ1180" s="58"/>
      <c r="CAV1180" s="58"/>
      <c r="CKR1180" s="58"/>
      <c r="CUN1180" s="58"/>
      <c r="DEJ1180" s="58"/>
      <c r="DOF1180" s="58"/>
      <c r="DYB1180" s="58"/>
      <c r="EHX1180" s="58"/>
      <c r="ERT1180" s="58"/>
      <c r="FBP1180" s="58"/>
      <c r="FLL1180" s="58"/>
      <c r="FVH1180" s="58"/>
      <c r="GFD1180" s="58"/>
      <c r="GOZ1180" s="58"/>
      <c r="GYV1180" s="58"/>
      <c r="HIR1180" s="58"/>
      <c r="HSN1180" s="58"/>
      <c r="ICJ1180" s="58"/>
      <c r="IMF1180" s="58"/>
      <c r="IWB1180" s="58"/>
      <c r="JFX1180" s="58"/>
      <c r="JPT1180" s="58"/>
      <c r="JZP1180" s="58"/>
      <c r="KJL1180" s="58"/>
      <c r="KTH1180" s="58"/>
      <c r="LDD1180" s="58"/>
      <c r="LMZ1180" s="58"/>
      <c r="LWV1180" s="58"/>
      <c r="MGR1180" s="58"/>
      <c r="MQN1180" s="58"/>
      <c r="NAJ1180" s="58"/>
      <c r="NKF1180" s="58"/>
      <c r="NUB1180" s="58"/>
      <c r="ODX1180" s="58"/>
      <c r="ONT1180" s="58"/>
      <c r="OXP1180" s="58"/>
      <c r="PHL1180" s="58"/>
      <c r="PRH1180" s="58"/>
      <c r="QBD1180" s="58"/>
      <c r="QKZ1180" s="58"/>
      <c r="QUV1180" s="58"/>
      <c r="RER1180" s="58"/>
      <c r="RON1180" s="58"/>
      <c r="RYJ1180" s="58"/>
      <c r="SIF1180" s="58"/>
      <c r="SSB1180" s="58"/>
      <c r="TBX1180" s="58"/>
      <c r="TLT1180" s="58"/>
      <c r="TVP1180" s="58"/>
      <c r="UFL1180" s="58"/>
      <c r="UPH1180" s="58"/>
      <c r="UZD1180" s="58"/>
      <c r="VIZ1180" s="58"/>
      <c r="VSV1180" s="58"/>
      <c r="WCR1180" s="58"/>
      <c r="WMN1180" s="58"/>
      <c r="WWJ1180" s="58"/>
    </row>
    <row r="1181" spans="1:796 1052:1820 2076:2844 3100:3868 4124:4892 5148:5916 6172:6940 7196:7964 8220:8988 9244:10012 10268:11036 11292:12060 12316:13084 13340:14108 14364:15132 15388:16156" s="67" customFormat="1" ht="57" hidden="1" customHeight="1" x14ac:dyDescent="0.25">
      <c r="A1181" s="54">
        <f>+SUBTOTAL(3,$B$11:B1181)</f>
        <v>0</v>
      </c>
      <c r="B1181" s="68" t="s">
        <v>108</v>
      </c>
      <c r="C1181" s="62" t="s">
        <v>43</v>
      </c>
      <c r="D1181" s="62" t="s">
        <v>44</v>
      </c>
      <c r="E1181" s="62" t="s">
        <v>45</v>
      </c>
      <c r="F1181" s="71" t="s">
        <v>4151</v>
      </c>
      <c r="G1181" s="69">
        <v>45482.471296295997</v>
      </c>
      <c r="H1181" s="71" t="s">
        <v>4151</v>
      </c>
      <c r="I1181" s="69">
        <v>45482.471296295997</v>
      </c>
      <c r="J1181" s="71" t="s">
        <v>4151</v>
      </c>
      <c r="K1181" s="69">
        <v>45482.471296295997</v>
      </c>
      <c r="L1181" s="100" t="s">
        <v>307</v>
      </c>
      <c r="M1181" s="68" t="s">
        <v>48</v>
      </c>
      <c r="N1181" s="63" t="s">
        <v>242</v>
      </c>
      <c r="O1181" s="63" t="s">
        <v>308</v>
      </c>
      <c r="P1181" s="63" t="s">
        <v>309</v>
      </c>
      <c r="Q1181" s="64"/>
      <c r="R1181" s="65"/>
      <c r="S1181" s="63" t="s">
        <v>68</v>
      </c>
      <c r="T1181" s="63" t="s">
        <v>156</v>
      </c>
      <c r="U1181" s="63" t="s">
        <v>157</v>
      </c>
      <c r="V1181" s="63" t="s">
        <v>4866</v>
      </c>
      <c r="W1181" s="63" t="s">
        <v>4867</v>
      </c>
      <c r="X1181" s="54" t="s">
        <v>58</v>
      </c>
      <c r="Y1181" s="49">
        <v>45482.636724536998</v>
      </c>
      <c r="Z1181" s="49" t="s">
        <v>105</v>
      </c>
      <c r="AA1181" s="54" t="s">
        <v>74</v>
      </c>
      <c r="AB1181" s="54"/>
      <c r="AC1181" s="68" t="s">
        <v>61</v>
      </c>
      <c r="AD1181" s="68" t="s">
        <v>61</v>
      </c>
      <c r="JX1181" s="58"/>
      <c r="TT1181" s="58"/>
      <c r="ADP1181" s="58"/>
      <c r="ANL1181" s="58"/>
      <c r="AXH1181" s="58"/>
      <c r="BHD1181" s="58"/>
      <c r="BQZ1181" s="58"/>
      <c r="CAV1181" s="58"/>
      <c r="CKR1181" s="58"/>
      <c r="CUN1181" s="58"/>
      <c r="DEJ1181" s="58"/>
      <c r="DOF1181" s="58"/>
      <c r="DYB1181" s="58"/>
      <c r="EHX1181" s="58"/>
      <c r="ERT1181" s="58"/>
      <c r="FBP1181" s="58"/>
      <c r="FLL1181" s="58"/>
      <c r="FVH1181" s="58"/>
      <c r="GFD1181" s="58"/>
      <c r="GOZ1181" s="58"/>
      <c r="GYV1181" s="58"/>
      <c r="HIR1181" s="58"/>
      <c r="HSN1181" s="58"/>
      <c r="ICJ1181" s="58"/>
      <c r="IMF1181" s="58"/>
      <c r="IWB1181" s="58"/>
      <c r="JFX1181" s="58"/>
      <c r="JPT1181" s="58"/>
      <c r="JZP1181" s="58"/>
      <c r="KJL1181" s="58"/>
      <c r="KTH1181" s="58"/>
      <c r="LDD1181" s="58"/>
      <c r="LMZ1181" s="58"/>
      <c r="LWV1181" s="58"/>
      <c r="MGR1181" s="58"/>
      <c r="MQN1181" s="58"/>
      <c r="NAJ1181" s="58"/>
      <c r="NKF1181" s="58"/>
      <c r="NUB1181" s="58"/>
      <c r="ODX1181" s="58"/>
      <c r="ONT1181" s="58"/>
      <c r="OXP1181" s="58"/>
      <c r="PHL1181" s="58"/>
      <c r="PRH1181" s="58"/>
      <c r="QBD1181" s="58"/>
      <c r="QKZ1181" s="58"/>
      <c r="QUV1181" s="58"/>
      <c r="RER1181" s="58"/>
      <c r="RON1181" s="58"/>
      <c r="RYJ1181" s="58"/>
      <c r="SIF1181" s="58"/>
      <c r="SSB1181" s="58"/>
      <c r="TBX1181" s="58"/>
      <c r="TLT1181" s="58"/>
      <c r="TVP1181" s="58"/>
      <c r="UFL1181" s="58"/>
      <c r="UPH1181" s="58"/>
      <c r="UZD1181" s="58"/>
      <c r="VIZ1181" s="58"/>
      <c r="VSV1181" s="58"/>
      <c r="WCR1181" s="58"/>
      <c r="WMN1181" s="58"/>
      <c r="WWJ1181" s="58"/>
    </row>
    <row r="1182" spans="1:796 1052:1820 2076:2844 3100:3868 4124:4892 5148:5916 6172:6940 7196:7964 8220:8988 9244:10012 10268:11036 11292:12060 12316:13084 13340:14108 14364:15132 15388:16156" s="67" customFormat="1" ht="57" hidden="1" customHeight="1" x14ac:dyDescent="0.25">
      <c r="A1182" s="54">
        <f>+SUBTOTAL(3,$B$11:B1182)</f>
        <v>0</v>
      </c>
      <c r="B1182" s="68" t="s">
        <v>42</v>
      </c>
      <c r="C1182" s="62" t="s">
        <v>43</v>
      </c>
      <c r="D1182" s="62" t="s">
        <v>44</v>
      </c>
      <c r="E1182" s="62" t="s">
        <v>45</v>
      </c>
      <c r="F1182" s="71" t="s">
        <v>4152</v>
      </c>
      <c r="G1182" s="69">
        <v>45485.771666667002</v>
      </c>
      <c r="H1182" s="71" t="s">
        <v>4152</v>
      </c>
      <c r="I1182" s="69">
        <v>45485.771666667002</v>
      </c>
      <c r="J1182" s="71" t="s">
        <v>4152</v>
      </c>
      <c r="K1182" s="69">
        <v>45485.771666667002</v>
      </c>
      <c r="L1182" s="100" t="s">
        <v>4441</v>
      </c>
      <c r="M1182" s="68" t="s">
        <v>48</v>
      </c>
      <c r="N1182" s="63" t="s">
        <v>242</v>
      </c>
      <c r="O1182" s="63" t="s">
        <v>243</v>
      </c>
      <c r="P1182" s="63" t="s">
        <v>4348</v>
      </c>
      <c r="Q1182" s="64"/>
      <c r="R1182" s="65"/>
      <c r="S1182" s="63" t="s">
        <v>68</v>
      </c>
      <c r="T1182" s="63" t="s">
        <v>96</v>
      </c>
      <c r="U1182" s="63" t="s">
        <v>4416</v>
      </c>
      <c r="V1182" s="63" t="s">
        <v>80</v>
      </c>
      <c r="W1182" s="63" t="s">
        <v>4692</v>
      </c>
      <c r="X1182" s="54" t="s">
        <v>58</v>
      </c>
      <c r="Y1182" s="49">
        <v>45489.683263888997</v>
      </c>
      <c r="Z1182" s="49" t="s">
        <v>59</v>
      </c>
      <c r="AA1182" s="54" t="s">
        <v>74</v>
      </c>
      <c r="AB1182" s="54"/>
      <c r="AC1182" s="68" t="s">
        <v>75</v>
      </c>
      <c r="AD1182" s="68" t="s">
        <v>75</v>
      </c>
      <c r="JX1182" s="58"/>
      <c r="TT1182" s="58"/>
      <c r="ADP1182" s="58"/>
      <c r="ANL1182" s="58"/>
      <c r="AXH1182" s="58"/>
      <c r="BHD1182" s="58"/>
      <c r="BQZ1182" s="58"/>
      <c r="CAV1182" s="58"/>
      <c r="CKR1182" s="58"/>
      <c r="CUN1182" s="58"/>
      <c r="DEJ1182" s="58"/>
      <c r="DOF1182" s="58"/>
      <c r="DYB1182" s="58"/>
      <c r="EHX1182" s="58"/>
      <c r="ERT1182" s="58"/>
      <c r="FBP1182" s="58"/>
      <c r="FLL1182" s="58"/>
      <c r="FVH1182" s="58"/>
      <c r="GFD1182" s="58"/>
      <c r="GOZ1182" s="58"/>
      <c r="GYV1182" s="58"/>
      <c r="HIR1182" s="58"/>
      <c r="HSN1182" s="58"/>
      <c r="ICJ1182" s="58"/>
      <c r="IMF1182" s="58"/>
      <c r="IWB1182" s="58"/>
      <c r="JFX1182" s="58"/>
      <c r="JPT1182" s="58"/>
      <c r="JZP1182" s="58"/>
      <c r="KJL1182" s="58"/>
      <c r="KTH1182" s="58"/>
      <c r="LDD1182" s="58"/>
      <c r="LMZ1182" s="58"/>
      <c r="LWV1182" s="58"/>
      <c r="MGR1182" s="58"/>
      <c r="MQN1182" s="58"/>
      <c r="NAJ1182" s="58"/>
      <c r="NKF1182" s="58"/>
      <c r="NUB1182" s="58"/>
      <c r="ODX1182" s="58"/>
      <c r="ONT1182" s="58"/>
      <c r="OXP1182" s="58"/>
      <c r="PHL1182" s="58"/>
      <c r="PRH1182" s="58"/>
      <c r="QBD1182" s="58"/>
      <c r="QKZ1182" s="58"/>
      <c r="QUV1182" s="58"/>
      <c r="RER1182" s="58"/>
      <c r="RON1182" s="58"/>
      <c r="RYJ1182" s="58"/>
      <c r="SIF1182" s="58"/>
      <c r="SSB1182" s="58"/>
      <c r="TBX1182" s="58"/>
      <c r="TLT1182" s="58"/>
      <c r="TVP1182" s="58"/>
      <c r="UFL1182" s="58"/>
      <c r="UPH1182" s="58"/>
      <c r="UZD1182" s="58"/>
      <c r="VIZ1182" s="58"/>
      <c r="VSV1182" s="58"/>
      <c r="WCR1182" s="58"/>
      <c r="WMN1182" s="58"/>
      <c r="WWJ1182" s="58"/>
    </row>
    <row r="1183" spans="1:796 1052:1820 2076:2844 3100:3868 4124:4892 5148:5916 6172:6940 7196:7964 8220:8988 9244:10012 10268:11036 11292:12060 12316:13084 13340:14108 14364:15132 15388:16156" s="67" customFormat="1" ht="57" hidden="1" customHeight="1" x14ac:dyDescent="0.25">
      <c r="A1183" s="54">
        <f>+SUBTOTAL(3,$B$11:B1183)</f>
        <v>0</v>
      </c>
      <c r="B1183" s="68" t="s">
        <v>108</v>
      </c>
      <c r="C1183" s="62" t="s">
        <v>43</v>
      </c>
      <c r="D1183" s="62" t="s">
        <v>44</v>
      </c>
      <c r="E1183" s="62" t="s">
        <v>45</v>
      </c>
      <c r="F1183" s="71" t="s">
        <v>4153</v>
      </c>
      <c r="G1183" s="69">
        <v>45488.802326388999</v>
      </c>
      <c r="H1183" s="71" t="s">
        <v>4153</v>
      </c>
      <c r="I1183" s="69">
        <v>45488.802326388999</v>
      </c>
      <c r="J1183" s="71" t="s">
        <v>4153</v>
      </c>
      <c r="K1183" s="69">
        <v>45488.802326388999</v>
      </c>
      <c r="L1183" s="100" t="s">
        <v>4442</v>
      </c>
      <c r="M1183" s="68" t="s">
        <v>48</v>
      </c>
      <c r="N1183" s="63" t="s">
        <v>242</v>
      </c>
      <c r="O1183" s="63" t="s">
        <v>409</v>
      </c>
      <c r="P1183" s="63" t="s">
        <v>1351</v>
      </c>
      <c r="Q1183" s="64"/>
      <c r="R1183" s="65"/>
      <c r="S1183" s="63" t="s">
        <v>68</v>
      </c>
      <c r="T1183" s="63" t="s">
        <v>321</v>
      </c>
      <c r="U1183" s="63" t="s">
        <v>321</v>
      </c>
      <c r="V1183" s="49" t="s">
        <v>71</v>
      </c>
      <c r="W1183" s="49" t="s">
        <v>72</v>
      </c>
      <c r="X1183" s="54" t="s">
        <v>58</v>
      </c>
      <c r="Y1183" s="49">
        <v>45491.785844906997</v>
      </c>
      <c r="Z1183" s="49" t="s">
        <v>59</v>
      </c>
      <c r="AA1183" s="54" t="s">
        <v>74</v>
      </c>
      <c r="AB1183" s="54"/>
      <c r="AC1183" s="68" t="s">
        <v>75</v>
      </c>
      <c r="AD1183" s="68" t="s">
        <v>75</v>
      </c>
      <c r="JX1183" s="58"/>
      <c r="TT1183" s="58"/>
      <c r="ADP1183" s="58"/>
      <c r="ANL1183" s="58"/>
      <c r="AXH1183" s="58"/>
      <c r="BHD1183" s="58"/>
      <c r="BQZ1183" s="58"/>
      <c r="CAV1183" s="58"/>
      <c r="CKR1183" s="58"/>
      <c r="CUN1183" s="58"/>
      <c r="DEJ1183" s="58"/>
      <c r="DOF1183" s="58"/>
      <c r="DYB1183" s="58"/>
      <c r="EHX1183" s="58"/>
      <c r="ERT1183" s="58"/>
      <c r="FBP1183" s="58"/>
      <c r="FLL1183" s="58"/>
      <c r="FVH1183" s="58"/>
      <c r="GFD1183" s="58"/>
      <c r="GOZ1183" s="58"/>
      <c r="GYV1183" s="58"/>
      <c r="HIR1183" s="58"/>
      <c r="HSN1183" s="58"/>
      <c r="ICJ1183" s="58"/>
      <c r="IMF1183" s="58"/>
      <c r="IWB1183" s="58"/>
      <c r="JFX1183" s="58"/>
      <c r="JPT1183" s="58"/>
      <c r="JZP1183" s="58"/>
      <c r="KJL1183" s="58"/>
      <c r="KTH1183" s="58"/>
      <c r="LDD1183" s="58"/>
      <c r="LMZ1183" s="58"/>
      <c r="LWV1183" s="58"/>
      <c r="MGR1183" s="58"/>
      <c r="MQN1183" s="58"/>
      <c r="NAJ1183" s="58"/>
      <c r="NKF1183" s="58"/>
      <c r="NUB1183" s="58"/>
      <c r="ODX1183" s="58"/>
      <c r="ONT1183" s="58"/>
      <c r="OXP1183" s="58"/>
      <c r="PHL1183" s="58"/>
      <c r="PRH1183" s="58"/>
      <c r="QBD1183" s="58"/>
      <c r="QKZ1183" s="58"/>
      <c r="QUV1183" s="58"/>
      <c r="RER1183" s="58"/>
      <c r="RON1183" s="58"/>
      <c r="RYJ1183" s="58"/>
      <c r="SIF1183" s="58"/>
      <c r="SSB1183" s="58"/>
      <c r="TBX1183" s="58"/>
      <c r="TLT1183" s="58"/>
      <c r="TVP1183" s="58"/>
      <c r="UFL1183" s="58"/>
      <c r="UPH1183" s="58"/>
      <c r="UZD1183" s="58"/>
      <c r="VIZ1183" s="58"/>
      <c r="VSV1183" s="58"/>
      <c r="WCR1183" s="58"/>
      <c r="WMN1183" s="58"/>
      <c r="WWJ1183" s="58"/>
    </row>
    <row r="1184" spans="1:796 1052:1820 2076:2844 3100:3868 4124:4892 5148:5916 6172:6940 7196:7964 8220:8988 9244:10012 10268:11036 11292:12060 12316:13084 13340:14108 14364:15132 15388:16156" s="67" customFormat="1" ht="57" hidden="1" customHeight="1" x14ac:dyDescent="0.25">
      <c r="A1184" s="54">
        <f>+SUBTOTAL(3,$B$11:B1184)</f>
        <v>0</v>
      </c>
      <c r="B1184" s="68" t="s">
        <v>108</v>
      </c>
      <c r="C1184" s="62" t="s">
        <v>43</v>
      </c>
      <c r="D1184" s="62" t="s">
        <v>44</v>
      </c>
      <c r="E1184" s="62" t="s">
        <v>45</v>
      </c>
      <c r="F1184" s="71" t="s">
        <v>4154</v>
      </c>
      <c r="G1184" s="69">
        <v>45490.746562499997</v>
      </c>
      <c r="H1184" s="71" t="s">
        <v>4154</v>
      </c>
      <c r="I1184" s="69">
        <v>45490.746562499997</v>
      </c>
      <c r="J1184" s="71" t="s">
        <v>4154</v>
      </c>
      <c r="K1184" s="69">
        <v>45490.746562499997</v>
      </c>
      <c r="L1184" s="100" t="s">
        <v>307</v>
      </c>
      <c r="M1184" s="68" t="s">
        <v>48</v>
      </c>
      <c r="N1184" s="63" t="s">
        <v>242</v>
      </c>
      <c r="O1184" s="63" t="s">
        <v>308</v>
      </c>
      <c r="P1184" s="63" t="s">
        <v>309</v>
      </c>
      <c r="Q1184" s="64"/>
      <c r="R1184" s="65"/>
      <c r="S1184" s="63" t="s">
        <v>68</v>
      </c>
      <c r="T1184" s="63" t="s">
        <v>156</v>
      </c>
      <c r="U1184" s="63" t="s">
        <v>157</v>
      </c>
      <c r="V1184" s="63" t="s">
        <v>115</v>
      </c>
      <c r="W1184" s="63" t="s">
        <v>4727</v>
      </c>
      <c r="X1184" s="54" t="s">
        <v>58</v>
      </c>
      <c r="Y1184" s="49">
        <v>45491.456446759003</v>
      </c>
      <c r="Z1184" s="49" t="s">
        <v>105</v>
      </c>
      <c r="AA1184" s="54" t="s">
        <v>74</v>
      </c>
      <c r="AB1184" s="54"/>
      <c r="AC1184" s="68" t="s">
        <v>61</v>
      </c>
      <c r="AD1184" s="68" t="s">
        <v>61</v>
      </c>
      <c r="JX1184" s="58"/>
      <c r="TT1184" s="58"/>
      <c r="ADP1184" s="58"/>
      <c r="ANL1184" s="58"/>
      <c r="AXH1184" s="58"/>
      <c r="BHD1184" s="58"/>
      <c r="BQZ1184" s="58"/>
      <c r="CAV1184" s="58"/>
      <c r="CKR1184" s="58"/>
      <c r="CUN1184" s="58"/>
      <c r="DEJ1184" s="58"/>
      <c r="DOF1184" s="58"/>
      <c r="DYB1184" s="58"/>
      <c r="EHX1184" s="58"/>
      <c r="ERT1184" s="58"/>
      <c r="FBP1184" s="58"/>
      <c r="FLL1184" s="58"/>
      <c r="FVH1184" s="58"/>
      <c r="GFD1184" s="58"/>
      <c r="GOZ1184" s="58"/>
      <c r="GYV1184" s="58"/>
      <c r="HIR1184" s="58"/>
      <c r="HSN1184" s="58"/>
      <c r="ICJ1184" s="58"/>
      <c r="IMF1184" s="58"/>
      <c r="IWB1184" s="58"/>
      <c r="JFX1184" s="58"/>
      <c r="JPT1184" s="58"/>
      <c r="JZP1184" s="58"/>
      <c r="KJL1184" s="58"/>
      <c r="KTH1184" s="58"/>
      <c r="LDD1184" s="58"/>
      <c r="LMZ1184" s="58"/>
      <c r="LWV1184" s="58"/>
      <c r="MGR1184" s="58"/>
      <c r="MQN1184" s="58"/>
      <c r="NAJ1184" s="58"/>
      <c r="NKF1184" s="58"/>
      <c r="NUB1184" s="58"/>
      <c r="ODX1184" s="58"/>
      <c r="ONT1184" s="58"/>
      <c r="OXP1184" s="58"/>
      <c r="PHL1184" s="58"/>
      <c r="PRH1184" s="58"/>
      <c r="QBD1184" s="58"/>
      <c r="QKZ1184" s="58"/>
      <c r="QUV1184" s="58"/>
      <c r="RER1184" s="58"/>
      <c r="RON1184" s="58"/>
      <c r="RYJ1184" s="58"/>
      <c r="SIF1184" s="58"/>
      <c r="SSB1184" s="58"/>
      <c r="TBX1184" s="58"/>
      <c r="TLT1184" s="58"/>
      <c r="TVP1184" s="58"/>
      <c r="UFL1184" s="58"/>
      <c r="UPH1184" s="58"/>
      <c r="UZD1184" s="58"/>
      <c r="VIZ1184" s="58"/>
      <c r="VSV1184" s="58"/>
      <c r="WCR1184" s="58"/>
      <c r="WMN1184" s="58"/>
      <c r="WWJ1184" s="58"/>
    </row>
    <row r="1185" spans="1:796 1052:1820 2076:2844 3100:3868 4124:4892 5148:5916 6172:6940 7196:7964 8220:8988 9244:10012 10268:11036 11292:12060 12316:13084 13340:14108 14364:15132 15388:16156" s="67" customFormat="1" ht="57" hidden="1" customHeight="1" x14ac:dyDescent="0.25">
      <c r="A1185" s="54">
        <f>+SUBTOTAL(3,$B$11:B1185)</f>
        <v>0</v>
      </c>
      <c r="B1185" s="68" t="s">
        <v>108</v>
      </c>
      <c r="C1185" s="62" t="s">
        <v>43</v>
      </c>
      <c r="D1185" s="62" t="s">
        <v>44</v>
      </c>
      <c r="E1185" s="62" t="s">
        <v>45</v>
      </c>
      <c r="F1185" s="71" t="s">
        <v>4155</v>
      </c>
      <c r="G1185" s="69">
        <v>45489.624780093</v>
      </c>
      <c r="H1185" s="71" t="s">
        <v>4155</v>
      </c>
      <c r="I1185" s="69">
        <v>45489.624780093</v>
      </c>
      <c r="J1185" s="71" t="s">
        <v>4155</v>
      </c>
      <c r="K1185" s="69">
        <v>45489.624780093</v>
      </c>
      <c r="L1185" s="100" t="s">
        <v>4443</v>
      </c>
      <c r="M1185" s="68" t="s">
        <v>48</v>
      </c>
      <c r="N1185" s="63" t="s">
        <v>242</v>
      </c>
      <c r="O1185" s="63" t="s">
        <v>4105</v>
      </c>
      <c r="P1185" s="63" t="s">
        <v>4349</v>
      </c>
      <c r="Q1185" s="64"/>
      <c r="R1185" s="65"/>
      <c r="S1185" s="63" t="s">
        <v>68</v>
      </c>
      <c r="T1185" s="63" t="s">
        <v>69</v>
      </c>
      <c r="U1185" s="63" t="s">
        <v>396</v>
      </c>
      <c r="V1185" s="63" t="s">
        <v>115</v>
      </c>
      <c r="W1185" s="63" t="s">
        <v>4727</v>
      </c>
      <c r="X1185" s="54" t="s">
        <v>58</v>
      </c>
      <c r="Y1185" s="49">
        <v>45492.625451389002</v>
      </c>
      <c r="Z1185" s="49" t="s">
        <v>59</v>
      </c>
      <c r="AA1185" s="54" t="s">
        <v>74</v>
      </c>
      <c r="AB1185" s="54"/>
      <c r="AC1185" s="68" t="s">
        <v>82</v>
      </c>
      <c r="AD1185" s="68" t="s">
        <v>82</v>
      </c>
      <c r="JX1185" s="58"/>
      <c r="TT1185" s="58"/>
      <c r="ADP1185" s="58"/>
      <c r="ANL1185" s="58"/>
      <c r="AXH1185" s="58"/>
      <c r="BHD1185" s="58"/>
      <c r="BQZ1185" s="58"/>
      <c r="CAV1185" s="58"/>
      <c r="CKR1185" s="58"/>
      <c r="CUN1185" s="58"/>
      <c r="DEJ1185" s="58"/>
      <c r="DOF1185" s="58"/>
      <c r="DYB1185" s="58"/>
      <c r="EHX1185" s="58"/>
      <c r="ERT1185" s="58"/>
      <c r="FBP1185" s="58"/>
      <c r="FLL1185" s="58"/>
      <c r="FVH1185" s="58"/>
      <c r="GFD1185" s="58"/>
      <c r="GOZ1185" s="58"/>
      <c r="GYV1185" s="58"/>
      <c r="HIR1185" s="58"/>
      <c r="HSN1185" s="58"/>
      <c r="ICJ1185" s="58"/>
      <c r="IMF1185" s="58"/>
      <c r="IWB1185" s="58"/>
      <c r="JFX1185" s="58"/>
      <c r="JPT1185" s="58"/>
      <c r="JZP1185" s="58"/>
      <c r="KJL1185" s="58"/>
      <c r="KTH1185" s="58"/>
      <c r="LDD1185" s="58"/>
      <c r="LMZ1185" s="58"/>
      <c r="LWV1185" s="58"/>
      <c r="MGR1185" s="58"/>
      <c r="MQN1185" s="58"/>
      <c r="NAJ1185" s="58"/>
      <c r="NKF1185" s="58"/>
      <c r="NUB1185" s="58"/>
      <c r="ODX1185" s="58"/>
      <c r="ONT1185" s="58"/>
      <c r="OXP1185" s="58"/>
      <c r="PHL1185" s="58"/>
      <c r="PRH1185" s="58"/>
      <c r="QBD1185" s="58"/>
      <c r="QKZ1185" s="58"/>
      <c r="QUV1185" s="58"/>
      <c r="RER1185" s="58"/>
      <c r="RON1185" s="58"/>
      <c r="RYJ1185" s="58"/>
      <c r="SIF1185" s="58"/>
      <c r="SSB1185" s="58"/>
      <c r="TBX1185" s="58"/>
      <c r="TLT1185" s="58"/>
      <c r="TVP1185" s="58"/>
      <c r="UFL1185" s="58"/>
      <c r="UPH1185" s="58"/>
      <c r="UZD1185" s="58"/>
      <c r="VIZ1185" s="58"/>
      <c r="VSV1185" s="58"/>
      <c r="WCR1185" s="58"/>
      <c r="WMN1185" s="58"/>
      <c r="WWJ1185" s="58"/>
    </row>
    <row r="1186" spans="1:796 1052:1820 2076:2844 3100:3868 4124:4892 5148:5916 6172:6940 7196:7964 8220:8988 9244:10012 10268:11036 11292:12060 12316:13084 13340:14108 14364:15132 15388:16156" s="67" customFormat="1" ht="57" hidden="1" customHeight="1" x14ac:dyDescent="0.25">
      <c r="A1186" s="54">
        <f>+SUBTOTAL(3,$B$11:B1186)</f>
        <v>0</v>
      </c>
      <c r="B1186" s="68" t="s">
        <v>42</v>
      </c>
      <c r="C1186" s="62" t="s">
        <v>43</v>
      </c>
      <c r="D1186" s="62" t="s">
        <v>44</v>
      </c>
      <c r="E1186" s="62" t="s">
        <v>45</v>
      </c>
      <c r="F1186" s="71" t="s">
        <v>4156</v>
      </c>
      <c r="G1186" s="69">
        <v>45485.928587962997</v>
      </c>
      <c r="H1186" s="71" t="s">
        <v>4156</v>
      </c>
      <c r="I1186" s="69">
        <v>45485.928587962997</v>
      </c>
      <c r="J1186" s="71" t="s">
        <v>4156</v>
      </c>
      <c r="K1186" s="69">
        <v>45485.928587962997</v>
      </c>
      <c r="L1186" s="100" t="s">
        <v>4444</v>
      </c>
      <c r="M1186" s="68" t="s">
        <v>48</v>
      </c>
      <c r="N1186" s="63" t="s">
        <v>242</v>
      </c>
      <c r="O1186" s="63" t="s">
        <v>409</v>
      </c>
      <c r="P1186" s="63" t="s">
        <v>1351</v>
      </c>
      <c r="Q1186" s="64"/>
      <c r="R1186" s="65"/>
      <c r="S1186" s="63" t="s">
        <v>68</v>
      </c>
      <c r="T1186" s="63" t="s">
        <v>321</v>
      </c>
      <c r="U1186" s="63" t="s">
        <v>321</v>
      </c>
      <c r="V1186" s="49" t="s">
        <v>71</v>
      </c>
      <c r="W1186" s="49" t="s">
        <v>72</v>
      </c>
      <c r="X1186" s="54" t="s">
        <v>58</v>
      </c>
      <c r="Y1186" s="49">
        <v>45497.6253125</v>
      </c>
      <c r="Z1186" s="49" t="s">
        <v>59</v>
      </c>
      <c r="AA1186" s="54" t="s">
        <v>74</v>
      </c>
      <c r="AB1186" s="54"/>
      <c r="AC1186" s="68" t="s">
        <v>75</v>
      </c>
      <c r="AD1186" s="68" t="s">
        <v>75</v>
      </c>
      <c r="JX1186" s="58"/>
      <c r="TT1186" s="58"/>
      <c r="ADP1186" s="58"/>
      <c r="ANL1186" s="58"/>
      <c r="AXH1186" s="58"/>
      <c r="BHD1186" s="58"/>
      <c r="BQZ1186" s="58"/>
      <c r="CAV1186" s="58"/>
      <c r="CKR1186" s="58"/>
      <c r="CUN1186" s="58"/>
      <c r="DEJ1186" s="58"/>
      <c r="DOF1186" s="58"/>
      <c r="DYB1186" s="58"/>
      <c r="EHX1186" s="58"/>
      <c r="ERT1186" s="58"/>
      <c r="FBP1186" s="58"/>
      <c r="FLL1186" s="58"/>
      <c r="FVH1186" s="58"/>
      <c r="GFD1186" s="58"/>
      <c r="GOZ1186" s="58"/>
      <c r="GYV1186" s="58"/>
      <c r="HIR1186" s="58"/>
      <c r="HSN1186" s="58"/>
      <c r="ICJ1186" s="58"/>
      <c r="IMF1186" s="58"/>
      <c r="IWB1186" s="58"/>
      <c r="JFX1186" s="58"/>
      <c r="JPT1186" s="58"/>
      <c r="JZP1186" s="58"/>
      <c r="KJL1186" s="58"/>
      <c r="KTH1186" s="58"/>
      <c r="LDD1186" s="58"/>
      <c r="LMZ1186" s="58"/>
      <c r="LWV1186" s="58"/>
      <c r="MGR1186" s="58"/>
      <c r="MQN1186" s="58"/>
      <c r="NAJ1186" s="58"/>
      <c r="NKF1186" s="58"/>
      <c r="NUB1186" s="58"/>
      <c r="ODX1186" s="58"/>
      <c r="ONT1186" s="58"/>
      <c r="OXP1186" s="58"/>
      <c r="PHL1186" s="58"/>
      <c r="PRH1186" s="58"/>
      <c r="QBD1186" s="58"/>
      <c r="QKZ1186" s="58"/>
      <c r="QUV1186" s="58"/>
      <c r="RER1186" s="58"/>
      <c r="RON1186" s="58"/>
      <c r="RYJ1186" s="58"/>
      <c r="SIF1186" s="58"/>
      <c r="SSB1186" s="58"/>
      <c r="TBX1186" s="58"/>
      <c r="TLT1186" s="58"/>
      <c r="TVP1186" s="58"/>
      <c r="UFL1186" s="58"/>
      <c r="UPH1186" s="58"/>
      <c r="UZD1186" s="58"/>
      <c r="VIZ1186" s="58"/>
      <c r="VSV1186" s="58"/>
      <c r="WCR1186" s="58"/>
      <c r="WMN1186" s="58"/>
      <c r="WWJ1186" s="58"/>
    </row>
    <row r="1187" spans="1:796 1052:1820 2076:2844 3100:3868 4124:4892 5148:5916 6172:6940 7196:7964 8220:8988 9244:10012 10268:11036 11292:12060 12316:13084 13340:14108 14364:15132 15388:16156" s="67" customFormat="1" ht="57" hidden="1" customHeight="1" x14ac:dyDescent="0.25">
      <c r="A1187" s="54">
        <f>+SUBTOTAL(3,$B$11:B1187)</f>
        <v>0</v>
      </c>
      <c r="B1187" s="68" t="s">
        <v>42</v>
      </c>
      <c r="C1187" s="62" t="s">
        <v>43</v>
      </c>
      <c r="D1187" s="62" t="s">
        <v>44</v>
      </c>
      <c r="E1187" s="62" t="s">
        <v>45</v>
      </c>
      <c r="F1187" s="71" t="s">
        <v>4157</v>
      </c>
      <c r="G1187" s="69">
        <v>45487.577499999999</v>
      </c>
      <c r="H1187" s="71" t="s">
        <v>4157</v>
      </c>
      <c r="I1187" s="69">
        <v>45487.577499999999</v>
      </c>
      <c r="J1187" s="71" t="s">
        <v>4157</v>
      </c>
      <c r="K1187" s="69">
        <v>45487.577499999999</v>
      </c>
      <c r="L1187" s="100" t="s">
        <v>4445</v>
      </c>
      <c r="M1187" s="68" t="s">
        <v>48</v>
      </c>
      <c r="N1187" s="63" t="s">
        <v>242</v>
      </c>
      <c r="O1187" s="63" t="s">
        <v>409</v>
      </c>
      <c r="P1187" s="63" t="s">
        <v>4350</v>
      </c>
      <c r="Q1187" s="64"/>
      <c r="R1187" s="65"/>
      <c r="S1187" s="63" t="s">
        <v>68</v>
      </c>
      <c r="T1187" s="63" t="s">
        <v>321</v>
      </c>
      <c r="U1187" s="63" t="s">
        <v>4417</v>
      </c>
      <c r="V1187" s="49" t="s">
        <v>71</v>
      </c>
      <c r="W1187" s="49" t="s">
        <v>72</v>
      </c>
      <c r="X1187" s="54" t="s">
        <v>58</v>
      </c>
      <c r="Y1187" s="49">
        <v>45497.626817130003</v>
      </c>
      <c r="Z1187" s="49" t="s">
        <v>59</v>
      </c>
      <c r="AA1187" s="54" t="s">
        <v>74</v>
      </c>
      <c r="AB1187" s="54"/>
      <c r="AC1187" s="68" t="s">
        <v>75</v>
      </c>
      <c r="AD1187" s="68" t="s">
        <v>75</v>
      </c>
      <c r="JX1187" s="58"/>
      <c r="TT1187" s="58"/>
      <c r="ADP1187" s="58"/>
      <c r="ANL1187" s="58"/>
      <c r="AXH1187" s="58"/>
      <c r="BHD1187" s="58"/>
      <c r="BQZ1187" s="58"/>
      <c r="CAV1187" s="58"/>
      <c r="CKR1187" s="58"/>
      <c r="CUN1187" s="58"/>
      <c r="DEJ1187" s="58"/>
      <c r="DOF1187" s="58"/>
      <c r="DYB1187" s="58"/>
      <c r="EHX1187" s="58"/>
      <c r="ERT1187" s="58"/>
      <c r="FBP1187" s="58"/>
      <c r="FLL1187" s="58"/>
      <c r="FVH1187" s="58"/>
      <c r="GFD1187" s="58"/>
      <c r="GOZ1187" s="58"/>
      <c r="GYV1187" s="58"/>
      <c r="HIR1187" s="58"/>
      <c r="HSN1187" s="58"/>
      <c r="ICJ1187" s="58"/>
      <c r="IMF1187" s="58"/>
      <c r="IWB1187" s="58"/>
      <c r="JFX1187" s="58"/>
      <c r="JPT1187" s="58"/>
      <c r="JZP1187" s="58"/>
      <c r="KJL1187" s="58"/>
      <c r="KTH1187" s="58"/>
      <c r="LDD1187" s="58"/>
      <c r="LMZ1187" s="58"/>
      <c r="LWV1187" s="58"/>
      <c r="MGR1187" s="58"/>
      <c r="MQN1187" s="58"/>
      <c r="NAJ1187" s="58"/>
      <c r="NKF1187" s="58"/>
      <c r="NUB1187" s="58"/>
      <c r="ODX1187" s="58"/>
      <c r="ONT1187" s="58"/>
      <c r="OXP1187" s="58"/>
      <c r="PHL1187" s="58"/>
      <c r="PRH1187" s="58"/>
      <c r="QBD1187" s="58"/>
      <c r="QKZ1187" s="58"/>
      <c r="QUV1187" s="58"/>
      <c r="RER1187" s="58"/>
      <c r="RON1187" s="58"/>
      <c r="RYJ1187" s="58"/>
      <c r="SIF1187" s="58"/>
      <c r="SSB1187" s="58"/>
      <c r="TBX1187" s="58"/>
      <c r="TLT1187" s="58"/>
      <c r="TVP1187" s="58"/>
      <c r="UFL1187" s="58"/>
      <c r="UPH1187" s="58"/>
      <c r="UZD1187" s="58"/>
      <c r="VIZ1187" s="58"/>
      <c r="VSV1187" s="58"/>
      <c r="WCR1187" s="58"/>
      <c r="WMN1187" s="58"/>
      <c r="WWJ1187" s="58"/>
    </row>
    <row r="1188" spans="1:796 1052:1820 2076:2844 3100:3868 4124:4892 5148:5916 6172:6940 7196:7964 8220:8988 9244:10012 10268:11036 11292:12060 12316:13084 13340:14108 14364:15132 15388:16156" s="67" customFormat="1" ht="57" hidden="1" customHeight="1" x14ac:dyDescent="0.25">
      <c r="A1188" s="54">
        <f>+SUBTOTAL(3,$B$11:B1188)</f>
        <v>0</v>
      </c>
      <c r="B1188" s="68" t="s">
        <v>42</v>
      </c>
      <c r="C1188" s="62" t="s">
        <v>43</v>
      </c>
      <c r="D1188" s="62" t="s">
        <v>44</v>
      </c>
      <c r="E1188" s="62" t="s">
        <v>45</v>
      </c>
      <c r="F1188" s="71" t="s">
        <v>4158</v>
      </c>
      <c r="G1188" s="69">
        <v>45492.065277777998</v>
      </c>
      <c r="H1188" s="71" t="s">
        <v>4158</v>
      </c>
      <c r="I1188" s="69">
        <v>45492.065277777998</v>
      </c>
      <c r="J1188" s="71" t="s">
        <v>4158</v>
      </c>
      <c r="K1188" s="69">
        <v>45492.065277777998</v>
      </c>
      <c r="L1188" s="100" t="s">
        <v>4446</v>
      </c>
      <c r="M1188" s="68" t="s">
        <v>48</v>
      </c>
      <c r="N1188" s="63" t="s">
        <v>242</v>
      </c>
      <c r="O1188" s="63" t="s">
        <v>409</v>
      </c>
      <c r="P1188" s="63" t="s">
        <v>1351</v>
      </c>
      <c r="Q1188" s="64"/>
      <c r="R1188" s="65"/>
      <c r="S1188" s="63" t="s">
        <v>68</v>
      </c>
      <c r="T1188" s="63" t="s">
        <v>321</v>
      </c>
      <c r="U1188" s="63" t="s">
        <v>3281</v>
      </c>
      <c r="V1188" s="49" t="s">
        <v>71</v>
      </c>
      <c r="W1188" s="49" t="s">
        <v>72</v>
      </c>
      <c r="X1188" s="54" t="s">
        <v>58</v>
      </c>
      <c r="Y1188" s="49">
        <v>45497.627962963001</v>
      </c>
      <c r="Z1188" s="49" t="s">
        <v>59</v>
      </c>
      <c r="AA1188" s="54" t="s">
        <v>74</v>
      </c>
      <c r="AB1188" s="54"/>
      <c r="AC1188" s="68" t="s">
        <v>75</v>
      </c>
      <c r="AD1188" s="68" t="s">
        <v>75</v>
      </c>
      <c r="JX1188" s="58"/>
      <c r="TT1188" s="58"/>
      <c r="ADP1188" s="58"/>
      <c r="ANL1188" s="58"/>
      <c r="AXH1188" s="58"/>
      <c r="BHD1188" s="58"/>
      <c r="BQZ1188" s="58"/>
      <c r="CAV1188" s="58"/>
      <c r="CKR1188" s="58"/>
      <c r="CUN1188" s="58"/>
      <c r="DEJ1188" s="58"/>
      <c r="DOF1188" s="58"/>
      <c r="DYB1188" s="58"/>
      <c r="EHX1188" s="58"/>
      <c r="ERT1188" s="58"/>
      <c r="FBP1188" s="58"/>
      <c r="FLL1188" s="58"/>
      <c r="FVH1188" s="58"/>
      <c r="GFD1188" s="58"/>
      <c r="GOZ1188" s="58"/>
      <c r="GYV1188" s="58"/>
      <c r="HIR1188" s="58"/>
      <c r="HSN1188" s="58"/>
      <c r="ICJ1188" s="58"/>
      <c r="IMF1188" s="58"/>
      <c r="IWB1188" s="58"/>
      <c r="JFX1188" s="58"/>
      <c r="JPT1188" s="58"/>
      <c r="JZP1188" s="58"/>
      <c r="KJL1188" s="58"/>
      <c r="KTH1188" s="58"/>
      <c r="LDD1188" s="58"/>
      <c r="LMZ1188" s="58"/>
      <c r="LWV1188" s="58"/>
      <c r="MGR1188" s="58"/>
      <c r="MQN1188" s="58"/>
      <c r="NAJ1188" s="58"/>
      <c r="NKF1188" s="58"/>
      <c r="NUB1188" s="58"/>
      <c r="ODX1188" s="58"/>
      <c r="ONT1188" s="58"/>
      <c r="OXP1188" s="58"/>
      <c r="PHL1188" s="58"/>
      <c r="PRH1188" s="58"/>
      <c r="QBD1188" s="58"/>
      <c r="QKZ1188" s="58"/>
      <c r="QUV1188" s="58"/>
      <c r="RER1188" s="58"/>
      <c r="RON1188" s="58"/>
      <c r="RYJ1188" s="58"/>
      <c r="SIF1188" s="58"/>
      <c r="SSB1188" s="58"/>
      <c r="TBX1188" s="58"/>
      <c r="TLT1188" s="58"/>
      <c r="TVP1188" s="58"/>
      <c r="UFL1188" s="58"/>
      <c r="UPH1188" s="58"/>
      <c r="UZD1188" s="58"/>
      <c r="VIZ1188" s="58"/>
      <c r="VSV1188" s="58"/>
      <c r="WCR1188" s="58"/>
      <c r="WMN1188" s="58"/>
      <c r="WWJ1188" s="58"/>
    </row>
    <row r="1189" spans="1:796 1052:1820 2076:2844 3100:3868 4124:4892 5148:5916 6172:6940 7196:7964 8220:8988 9244:10012 10268:11036 11292:12060 12316:13084 13340:14108 14364:15132 15388:16156" s="67" customFormat="1" ht="57" hidden="1" customHeight="1" x14ac:dyDescent="0.25">
      <c r="A1189" s="54">
        <f>+SUBTOTAL(3,$B$11:B1189)</f>
        <v>0</v>
      </c>
      <c r="B1189" s="68" t="s">
        <v>108</v>
      </c>
      <c r="C1189" s="62" t="s">
        <v>43</v>
      </c>
      <c r="D1189" s="62" t="s">
        <v>44</v>
      </c>
      <c r="E1189" s="62" t="s">
        <v>45</v>
      </c>
      <c r="F1189" s="71" t="s">
        <v>4159</v>
      </c>
      <c r="G1189" s="69">
        <v>45498.416284722</v>
      </c>
      <c r="H1189" s="71" t="s">
        <v>4159</v>
      </c>
      <c r="I1189" s="69">
        <v>45498.416284722</v>
      </c>
      <c r="J1189" s="71" t="s">
        <v>4159</v>
      </c>
      <c r="K1189" s="69">
        <v>45498.416284722</v>
      </c>
      <c r="L1189" s="100" t="s">
        <v>307</v>
      </c>
      <c r="M1189" s="68" t="s">
        <v>48</v>
      </c>
      <c r="N1189" s="63" t="s">
        <v>242</v>
      </c>
      <c r="O1189" s="63" t="s">
        <v>308</v>
      </c>
      <c r="P1189" s="63" t="s">
        <v>309</v>
      </c>
      <c r="Q1189" s="64"/>
      <c r="R1189" s="65"/>
      <c r="S1189" s="63" t="s">
        <v>68</v>
      </c>
      <c r="T1189" s="63" t="s">
        <v>156</v>
      </c>
      <c r="U1189" s="63" t="s">
        <v>157</v>
      </c>
      <c r="V1189" s="63" t="s">
        <v>115</v>
      </c>
      <c r="W1189" s="63" t="s">
        <v>4727</v>
      </c>
      <c r="X1189" s="54" t="s">
        <v>58</v>
      </c>
      <c r="Y1189" s="49">
        <v>45499.448750000003</v>
      </c>
      <c r="Z1189" s="49" t="s">
        <v>105</v>
      </c>
      <c r="AA1189" s="54" t="s">
        <v>74</v>
      </c>
      <c r="AB1189" s="54"/>
      <c r="AC1189" s="68" t="s">
        <v>61</v>
      </c>
      <c r="AD1189" s="68" t="s">
        <v>61</v>
      </c>
      <c r="JX1189" s="58"/>
      <c r="TT1189" s="58"/>
      <c r="ADP1189" s="58"/>
      <c r="ANL1189" s="58"/>
      <c r="AXH1189" s="58"/>
      <c r="BHD1189" s="58"/>
      <c r="BQZ1189" s="58"/>
      <c r="CAV1189" s="58"/>
      <c r="CKR1189" s="58"/>
      <c r="CUN1189" s="58"/>
      <c r="DEJ1189" s="58"/>
      <c r="DOF1189" s="58"/>
      <c r="DYB1189" s="58"/>
      <c r="EHX1189" s="58"/>
      <c r="ERT1189" s="58"/>
      <c r="FBP1189" s="58"/>
      <c r="FLL1189" s="58"/>
      <c r="FVH1189" s="58"/>
      <c r="GFD1189" s="58"/>
      <c r="GOZ1189" s="58"/>
      <c r="GYV1189" s="58"/>
      <c r="HIR1189" s="58"/>
      <c r="HSN1189" s="58"/>
      <c r="ICJ1189" s="58"/>
      <c r="IMF1189" s="58"/>
      <c r="IWB1189" s="58"/>
      <c r="JFX1189" s="58"/>
      <c r="JPT1189" s="58"/>
      <c r="JZP1189" s="58"/>
      <c r="KJL1189" s="58"/>
      <c r="KTH1189" s="58"/>
      <c r="LDD1189" s="58"/>
      <c r="LMZ1189" s="58"/>
      <c r="LWV1189" s="58"/>
      <c r="MGR1189" s="58"/>
      <c r="MQN1189" s="58"/>
      <c r="NAJ1189" s="58"/>
      <c r="NKF1189" s="58"/>
      <c r="NUB1189" s="58"/>
      <c r="ODX1189" s="58"/>
      <c r="ONT1189" s="58"/>
      <c r="OXP1189" s="58"/>
      <c r="PHL1189" s="58"/>
      <c r="PRH1189" s="58"/>
      <c r="QBD1189" s="58"/>
      <c r="QKZ1189" s="58"/>
      <c r="QUV1189" s="58"/>
      <c r="RER1189" s="58"/>
      <c r="RON1189" s="58"/>
      <c r="RYJ1189" s="58"/>
      <c r="SIF1189" s="58"/>
      <c r="SSB1189" s="58"/>
      <c r="TBX1189" s="58"/>
      <c r="TLT1189" s="58"/>
      <c r="TVP1189" s="58"/>
      <c r="UFL1189" s="58"/>
      <c r="UPH1189" s="58"/>
      <c r="UZD1189" s="58"/>
      <c r="VIZ1189" s="58"/>
      <c r="VSV1189" s="58"/>
      <c r="WCR1189" s="58"/>
      <c r="WMN1189" s="58"/>
      <c r="WWJ1189" s="58"/>
    </row>
    <row r="1190" spans="1:796 1052:1820 2076:2844 3100:3868 4124:4892 5148:5916 6172:6940 7196:7964 8220:8988 9244:10012 10268:11036 11292:12060 12316:13084 13340:14108 14364:15132 15388:16156" s="67" customFormat="1" ht="57" hidden="1" customHeight="1" x14ac:dyDescent="0.25">
      <c r="A1190" s="54">
        <f>+SUBTOTAL(3,$B$11:B1190)</f>
        <v>0</v>
      </c>
      <c r="B1190" s="68" t="s">
        <v>42</v>
      </c>
      <c r="C1190" s="62" t="s">
        <v>43</v>
      </c>
      <c r="D1190" s="62" t="s">
        <v>44</v>
      </c>
      <c r="E1190" s="62" t="s">
        <v>45</v>
      </c>
      <c r="F1190" s="71" t="s">
        <v>4160</v>
      </c>
      <c r="G1190" s="69">
        <v>45498.417905093003</v>
      </c>
      <c r="H1190" s="71" t="s">
        <v>4160</v>
      </c>
      <c r="I1190" s="69">
        <v>45498.417905093003</v>
      </c>
      <c r="J1190" s="71" t="s">
        <v>4160</v>
      </c>
      <c r="K1190" s="69">
        <v>45498.417905093003</v>
      </c>
      <c r="L1190" s="100" t="s">
        <v>4447</v>
      </c>
      <c r="M1190" s="68" t="s">
        <v>48</v>
      </c>
      <c r="N1190" s="63" t="s">
        <v>242</v>
      </c>
      <c r="O1190" s="63" t="s">
        <v>308</v>
      </c>
      <c r="P1190" s="63" t="s">
        <v>4351</v>
      </c>
      <c r="Q1190" s="64"/>
      <c r="R1190" s="65"/>
      <c r="S1190" s="63" t="s">
        <v>68</v>
      </c>
      <c r="T1190" s="63" t="s">
        <v>125</v>
      </c>
      <c r="U1190" s="63" t="s">
        <v>224</v>
      </c>
      <c r="V1190" s="49" t="s">
        <v>80</v>
      </c>
      <c r="W1190" s="49" t="s">
        <v>81</v>
      </c>
      <c r="X1190" s="54" t="s">
        <v>58</v>
      </c>
      <c r="Y1190" s="49">
        <v>45502.637673611003</v>
      </c>
      <c r="Z1190" s="49" t="s">
        <v>59</v>
      </c>
      <c r="AA1190" s="54" t="s">
        <v>74</v>
      </c>
      <c r="AB1190" s="54"/>
      <c r="AC1190" s="68" t="s">
        <v>75</v>
      </c>
      <c r="AD1190" s="68" t="s">
        <v>75</v>
      </c>
      <c r="JX1190" s="58"/>
      <c r="TT1190" s="58"/>
      <c r="ADP1190" s="58"/>
      <c r="ANL1190" s="58"/>
      <c r="AXH1190" s="58"/>
      <c r="BHD1190" s="58"/>
      <c r="BQZ1190" s="58"/>
      <c r="CAV1190" s="58"/>
      <c r="CKR1190" s="58"/>
      <c r="CUN1190" s="58"/>
      <c r="DEJ1190" s="58"/>
      <c r="DOF1190" s="58"/>
      <c r="DYB1190" s="58"/>
      <c r="EHX1190" s="58"/>
      <c r="ERT1190" s="58"/>
      <c r="FBP1190" s="58"/>
      <c r="FLL1190" s="58"/>
      <c r="FVH1190" s="58"/>
      <c r="GFD1190" s="58"/>
      <c r="GOZ1190" s="58"/>
      <c r="GYV1190" s="58"/>
      <c r="HIR1190" s="58"/>
      <c r="HSN1190" s="58"/>
      <c r="ICJ1190" s="58"/>
      <c r="IMF1190" s="58"/>
      <c r="IWB1190" s="58"/>
      <c r="JFX1190" s="58"/>
      <c r="JPT1190" s="58"/>
      <c r="JZP1190" s="58"/>
      <c r="KJL1190" s="58"/>
      <c r="KTH1190" s="58"/>
      <c r="LDD1190" s="58"/>
      <c r="LMZ1190" s="58"/>
      <c r="LWV1190" s="58"/>
      <c r="MGR1190" s="58"/>
      <c r="MQN1190" s="58"/>
      <c r="NAJ1190" s="58"/>
      <c r="NKF1190" s="58"/>
      <c r="NUB1190" s="58"/>
      <c r="ODX1190" s="58"/>
      <c r="ONT1190" s="58"/>
      <c r="OXP1190" s="58"/>
      <c r="PHL1190" s="58"/>
      <c r="PRH1190" s="58"/>
      <c r="QBD1190" s="58"/>
      <c r="QKZ1190" s="58"/>
      <c r="QUV1190" s="58"/>
      <c r="RER1190" s="58"/>
      <c r="RON1190" s="58"/>
      <c r="RYJ1190" s="58"/>
      <c r="SIF1190" s="58"/>
      <c r="SSB1190" s="58"/>
      <c r="TBX1190" s="58"/>
      <c r="TLT1190" s="58"/>
      <c r="TVP1190" s="58"/>
      <c r="UFL1190" s="58"/>
      <c r="UPH1190" s="58"/>
      <c r="UZD1190" s="58"/>
      <c r="VIZ1190" s="58"/>
      <c r="VSV1190" s="58"/>
      <c r="WCR1190" s="58"/>
      <c r="WMN1190" s="58"/>
      <c r="WWJ1190" s="58"/>
    </row>
    <row r="1191" spans="1:796 1052:1820 2076:2844 3100:3868 4124:4892 5148:5916 6172:6940 7196:7964 8220:8988 9244:10012 10268:11036 11292:12060 12316:13084 13340:14108 14364:15132 15388:16156" s="67" customFormat="1" ht="57" hidden="1" customHeight="1" x14ac:dyDescent="0.25">
      <c r="A1191" s="54">
        <f>+SUBTOTAL(3,$B$11:B1191)</f>
        <v>0</v>
      </c>
      <c r="B1191" s="68" t="s">
        <v>42</v>
      </c>
      <c r="C1191" s="62" t="s">
        <v>43</v>
      </c>
      <c r="D1191" s="62" t="s">
        <v>44</v>
      </c>
      <c r="E1191" s="62" t="s">
        <v>45</v>
      </c>
      <c r="F1191" s="71" t="s">
        <v>4322</v>
      </c>
      <c r="G1191" s="69">
        <v>45504.363333333</v>
      </c>
      <c r="H1191" s="71" t="s">
        <v>4322</v>
      </c>
      <c r="I1191" s="69">
        <v>45504.363333333</v>
      </c>
      <c r="J1191" s="71" t="s">
        <v>4322</v>
      </c>
      <c r="K1191" s="69">
        <v>45504.363333333</v>
      </c>
      <c r="L1191" s="100" t="s">
        <v>4444</v>
      </c>
      <c r="M1191" s="68" t="s">
        <v>48</v>
      </c>
      <c r="N1191" s="63" t="s">
        <v>242</v>
      </c>
      <c r="O1191" s="63" t="s">
        <v>409</v>
      </c>
      <c r="P1191" s="63" t="s">
        <v>1351</v>
      </c>
      <c r="Q1191" s="64"/>
      <c r="R1191" s="65"/>
      <c r="S1191" s="63" t="s">
        <v>68</v>
      </c>
      <c r="T1191" s="63" t="s">
        <v>321</v>
      </c>
      <c r="U1191" s="63" t="s">
        <v>321</v>
      </c>
      <c r="V1191" s="49" t="s">
        <v>71</v>
      </c>
      <c r="W1191" s="49" t="s">
        <v>72</v>
      </c>
      <c r="X1191" s="54" t="s">
        <v>58</v>
      </c>
      <c r="Y1191" s="49"/>
      <c r="Z1191" s="49" t="s">
        <v>105</v>
      </c>
      <c r="AA1191" s="54" t="s">
        <v>74</v>
      </c>
      <c r="AB1191" s="54"/>
      <c r="AC1191" s="68" t="s">
        <v>75</v>
      </c>
      <c r="AD1191" s="68" t="s">
        <v>75</v>
      </c>
      <c r="JX1191" s="58"/>
      <c r="TT1191" s="58"/>
      <c r="ADP1191" s="58"/>
      <c r="ANL1191" s="58"/>
      <c r="AXH1191" s="58"/>
      <c r="BHD1191" s="58"/>
      <c r="BQZ1191" s="58"/>
      <c r="CAV1191" s="58"/>
      <c r="CKR1191" s="58"/>
      <c r="CUN1191" s="58"/>
      <c r="DEJ1191" s="58"/>
      <c r="DOF1191" s="58"/>
      <c r="DYB1191" s="58"/>
      <c r="EHX1191" s="58"/>
      <c r="ERT1191" s="58"/>
      <c r="FBP1191" s="58"/>
      <c r="FLL1191" s="58"/>
      <c r="FVH1191" s="58"/>
      <c r="GFD1191" s="58"/>
      <c r="GOZ1191" s="58"/>
      <c r="GYV1191" s="58"/>
      <c r="HIR1191" s="58"/>
      <c r="HSN1191" s="58"/>
      <c r="ICJ1191" s="58"/>
      <c r="IMF1191" s="58"/>
      <c r="IWB1191" s="58"/>
      <c r="JFX1191" s="58"/>
      <c r="JPT1191" s="58"/>
      <c r="JZP1191" s="58"/>
      <c r="KJL1191" s="58"/>
      <c r="KTH1191" s="58"/>
      <c r="LDD1191" s="58"/>
      <c r="LMZ1191" s="58"/>
      <c r="LWV1191" s="58"/>
      <c r="MGR1191" s="58"/>
      <c r="MQN1191" s="58"/>
      <c r="NAJ1191" s="58"/>
      <c r="NKF1191" s="58"/>
      <c r="NUB1191" s="58"/>
      <c r="ODX1191" s="58"/>
      <c r="ONT1191" s="58"/>
      <c r="OXP1191" s="58"/>
      <c r="PHL1191" s="58"/>
      <c r="PRH1191" s="58"/>
      <c r="QBD1191" s="58"/>
      <c r="QKZ1191" s="58"/>
      <c r="QUV1191" s="58"/>
      <c r="RER1191" s="58"/>
      <c r="RON1191" s="58"/>
      <c r="RYJ1191" s="58"/>
      <c r="SIF1191" s="58"/>
      <c r="SSB1191" s="58"/>
      <c r="TBX1191" s="58"/>
      <c r="TLT1191" s="58"/>
      <c r="TVP1191" s="58"/>
      <c r="UFL1191" s="58"/>
      <c r="UPH1191" s="58"/>
      <c r="UZD1191" s="58"/>
      <c r="VIZ1191" s="58"/>
      <c r="VSV1191" s="58"/>
      <c r="WCR1191" s="58"/>
      <c r="WMN1191" s="58"/>
      <c r="WWJ1191" s="58"/>
    </row>
    <row r="1192" spans="1:796 1052:1820 2076:2844 3100:3868 4124:4892 5148:5916 6172:6940 7196:7964 8220:8988 9244:10012 10268:11036 11292:12060 12316:13084 13340:14108 14364:15132 15388:16156" s="67" customFormat="1" ht="57" hidden="1" customHeight="1" x14ac:dyDescent="0.25">
      <c r="A1192" s="54">
        <f>+SUBTOTAL(3,$B$11:B1192)</f>
        <v>0</v>
      </c>
      <c r="B1192" s="68" t="s">
        <v>42</v>
      </c>
      <c r="C1192" s="62" t="s">
        <v>43</v>
      </c>
      <c r="D1192" s="62" t="s">
        <v>44</v>
      </c>
      <c r="E1192" s="62" t="s">
        <v>45</v>
      </c>
      <c r="F1192" s="71" t="s">
        <v>4143</v>
      </c>
      <c r="G1192" s="69">
        <v>45484.444687499999</v>
      </c>
      <c r="H1192" s="71" t="s">
        <v>4143</v>
      </c>
      <c r="I1192" s="69">
        <v>45484.444687499999</v>
      </c>
      <c r="J1192" s="71" t="s">
        <v>4143</v>
      </c>
      <c r="K1192" s="69">
        <v>45484.444687499999</v>
      </c>
      <c r="L1192" s="100" t="s">
        <v>4436</v>
      </c>
      <c r="M1192" s="68" t="s">
        <v>48</v>
      </c>
      <c r="N1192" s="49" t="s">
        <v>379</v>
      </c>
      <c r="O1192" s="63" t="s">
        <v>394</v>
      </c>
      <c r="P1192" s="63" t="s">
        <v>4346</v>
      </c>
      <c r="Q1192" s="64"/>
      <c r="R1192" s="65"/>
      <c r="S1192" s="63" t="s">
        <v>68</v>
      </c>
      <c r="T1192" s="63" t="s">
        <v>96</v>
      </c>
      <c r="U1192" s="63" t="s">
        <v>3274</v>
      </c>
      <c r="V1192" s="63" t="s">
        <v>98</v>
      </c>
      <c r="W1192" s="63" t="s">
        <v>99</v>
      </c>
      <c r="X1192" s="54" t="s">
        <v>58</v>
      </c>
      <c r="Y1192" s="49"/>
      <c r="Z1192" s="49" t="s">
        <v>59</v>
      </c>
      <c r="AA1192" s="54" t="s">
        <v>187</v>
      </c>
      <c r="AB1192" s="54"/>
      <c r="AC1192" s="68" t="s">
        <v>117</v>
      </c>
      <c r="AD1192" s="68" t="s">
        <v>117</v>
      </c>
      <c r="JX1192" s="58"/>
      <c r="TT1192" s="58"/>
      <c r="ADP1192" s="58"/>
      <c r="ANL1192" s="58"/>
      <c r="AXH1192" s="58"/>
      <c r="BHD1192" s="58"/>
      <c r="BQZ1192" s="58"/>
      <c r="CAV1192" s="58"/>
      <c r="CKR1192" s="58"/>
      <c r="CUN1192" s="58"/>
      <c r="DEJ1192" s="58"/>
      <c r="DOF1192" s="58"/>
      <c r="DYB1192" s="58"/>
      <c r="EHX1192" s="58"/>
      <c r="ERT1192" s="58"/>
      <c r="FBP1192" s="58"/>
      <c r="FLL1192" s="58"/>
      <c r="FVH1192" s="58"/>
      <c r="GFD1192" s="58"/>
      <c r="GOZ1192" s="58"/>
      <c r="GYV1192" s="58"/>
      <c r="HIR1192" s="58"/>
      <c r="HSN1192" s="58"/>
      <c r="ICJ1192" s="58"/>
      <c r="IMF1192" s="58"/>
      <c r="IWB1192" s="58"/>
      <c r="JFX1192" s="58"/>
      <c r="JPT1192" s="58"/>
      <c r="JZP1192" s="58"/>
      <c r="KJL1192" s="58"/>
      <c r="KTH1192" s="58"/>
      <c r="LDD1192" s="58"/>
      <c r="LMZ1192" s="58"/>
      <c r="LWV1192" s="58"/>
      <c r="MGR1192" s="58"/>
      <c r="MQN1192" s="58"/>
      <c r="NAJ1192" s="58"/>
      <c r="NKF1192" s="58"/>
      <c r="NUB1192" s="58"/>
      <c r="ODX1192" s="58"/>
      <c r="ONT1192" s="58"/>
      <c r="OXP1192" s="58"/>
      <c r="PHL1192" s="58"/>
      <c r="PRH1192" s="58"/>
      <c r="QBD1192" s="58"/>
      <c r="QKZ1192" s="58"/>
      <c r="QUV1192" s="58"/>
      <c r="RER1192" s="58"/>
      <c r="RON1192" s="58"/>
      <c r="RYJ1192" s="58"/>
      <c r="SIF1192" s="58"/>
      <c r="SSB1192" s="58"/>
      <c r="TBX1192" s="58"/>
      <c r="TLT1192" s="58"/>
      <c r="TVP1192" s="58"/>
      <c r="UFL1192" s="58"/>
      <c r="UPH1192" s="58"/>
      <c r="UZD1192" s="58"/>
      <c r="VIZ1192" s="58"/>
      <c r="VSV1192" s="58"/>
      <c r="WCR1192" s="58"/>
      <c r="WMN1192" s="58"/>
      <c r="WWJ1192" s="58"/>
    </row>
    <row r="1193" spans="1:796 1052:1820 2076:2844 3100:3868 4124:4892 5148:5916 6172:6940 7196:7964 8220:8988 9244:10012 10268:11036 11292:12060 12316:13084 13340:14108 14364:15132 15388:16156" s="67" customFormat="1" ht="57" hidden="1" customHeight="1" x14ac:dyDescent="0.25">
      <c r="A1193" s="54">
        <f>+SUBTOTAL(3,$B$11:B1193)</f>
        <v>0</v>
      </c>
      <c r="B1193" s="68" t="s">
        <v>42</v>
      </c>
      <c r="C1193" s="62" t="s">
        <v>43</v>
      </c>
      <c r="D1193" s="62" t="s">
        <v>44</v>
      </c>
      <c r="E1193" s="62" t="s">
        <v>45</v>
      </c>
      <c r="F1193" s="71" t="s">
        <v>4176</v>
      </c>
      <c r="G1193" s="69">
        <v>45498.419537037</v>
      </c>
      <c r="H1193" s="71" t="s">
        <v>4176</v>
      </c>
      <c r="I1193" s="69">
        <v>45498.419537037</v>
      </c>
      <c r="J1193" s="71" t="s">
        <v>4176</v>
      </c>
      <c r="K1193" s="69">
        <v>45498.419537037</v>
      </c>
      <c r="L1193" s="100" t="s">
        <v>4454</v>
      </c>
      <c r="M1193" s="68" t="s">
        <v>48</v>
      </c>
      <c r="N1193" s="63" t="s">
        <v>709</v>
      </c>
      <c r="O1193" s="63" t="s">
        <v>1400</v>
      </c>
      <c r="P1193" s="63" t="s">
        <v>4354</v>
      </c>
      <c r="Q1193" s="64"/>
      <c r="R1193" s="65"/>
      <c r="S1193" s="63" t="s">
        <v>68</v>
      </c>
      <c r="T1193" s="63" t="s">
        <v>321</v>
      </c>
      <c r="U1193" s="63" t="s">
        <v>530</v>
      </c>
      <c r="V1193" s="49" t="s">
        <v>71</v>
      </c>
      <c r="W1193" s="49" t="s">
        <v>72</v>
      </c>
      <c r="X1193" s="54" t="s">
        <v>58</v>
      </c>
      <c r="Y1193" s="49">
        <v>45505.646770833002</v>
      </c>
      <c r="Z1193" s="49" t="s">
        <v>59</v>
      </c>
      <c r="AA1193" s="54" t="s">
        <v>74</v>
      </c>
      <c r="AB1193" s="54"/>
      <c r="AC1193" s="68" t="s">
        <v>82</v>
      </c>
      <c r="AD1193" s="68" t="s">
        <v>82</v>
      </c>
      <c r="JX1193" s="58"/>
      <c r="TT1193" s="58"/>
      <c r="ADP1193" s="58"/>
      <c r="ANL1193" s="58"/>
      <c r="AXH1193" s="58"/>
      <c r="BHD1193" s="58"/>
      <c r="BQZ1193" s="58"/>
      <c r="CAV1193" s="58"/>
      <c r="CKR1193" s="58"/>
      <c r="CUN1193" s="58"/>
      <c r="DEJ1193" s="58"/>
      <c r="DOF1193" s="58"/>
      <c r="DYB1193" s="58"/>
      <c r="EHX1193" s="58"/>
      <c r="ERT1193" s="58"/>
      <c r="FBP1193" s="58"/>
      <c r="FLL1193" s="58"/>
      <c r="FVH1193" s="58"/>
      <c r="GFD1193" s="58"/>
      <c r="GOZ1193" s="58"/>
      <c r="GYV1193" s="58"/>
      <c r="HIR1193" s="58"/>
      <c r="HSN1193" s="58"/>
      <c r="ICJ1193" s="58"/>
      <c r="IMF1193" s="58"/>
      <c r="IWB1193" s="58"/>
      <c r="JFX1193" s="58"/>
      <c r="JPT1193" s="58"/>
      <c r="JZP1193" s="58"/>
      <c r="KJL1193" s="58"/>
      <c r="KTH1193" s="58"/>
      <c r="LDD1193" s="58"/>
      <c r="LMZ1193" s="58"/>
      <c r="LWV1193" s="58"/>
      <c r="MGR1193" s="58"/>
      <c r="MQN1193" s="58"/>
      <c r="NAJ1193" s="58"/>
      <c r="NKF1193" s="58"/>
      <c r="NUB1193" s="58"/>
      <c r="ODX1193" s="58"/>
      <c r="ONT1193" s="58"/>
      <c r="OXP1193" s="58"/>
      <c r="PHL1193" s="58"/>
      <c r="PRH1193" s="58"/>
      <c r="QBD1193" s="58"/>
      <c r="QKZ1193" s="58"/>
      <c r="QUV1193" s="58"/>
      <c r="RER1193" s="58"/>
      <c r="RON1193" s="58"/>
      <c r="RYJ1193" s="58"/>
      <c r="SIF1193" s="58"/>
      <c r="SSB1193" s="58"/>
      <c r="TBX1193" s="58"/>
      <c r="TLT1193" s="58"/>
      <c r="TVP1193" s="58"/>
      <c r="UFL1193" s="58"/>
      <c r="UPH1193" s="58"/>
      <c r="UZD1193" s="58"/>
      <c r="VIZ1193" s="58"/>
      <c r="VSV1193" s="58"/>
      <c r="WCR1193" s="58"/>
      <c r="WMN1193" s="58"/>
      <c r="WWJ1193" s="58"/>
    </row>
    <row r="1194" spans="1:796 1052:1820 2076:2844 3100:3868 4124:4892 5148:5916 6172:6940 7196:7964 8220:8988 9244:10012 10268:11036 11292:12060 12316:13084 13340:14108 14364:15132 15388:16156" s="67" customFormat="1" ht="57" hidden="1" customHeight="1" x14ac:dyDescent="0.25">
      <c r="A1194" s="54">
        <f>+SUBTOTAL(3,$B$11:B1194)</f>
        <v>0</v>
      </c>
      <c r="B1194" s="68" t="s">
        <v>42</v>
      </c>
      <c r="C1194" s="62" t="s">
        <v>43</v>
      </c>
      <c r="D1194" s="62" t="s">
        <v>44</v>
      </c>
      <c r="E1194" s="62" t="s">
        <v>45</v>
      </c>
      <c r="F1194" s="71" t="s">
        <v>4144</v>
      </c>
      <c r="G1194" s="69">
        <v>45485.153194443999</v>
      </c>
      <c r="H1194" s="71" t="s">
        <v>4144</v>
      </c>
      <c r="I1194" s="69">
        <v>45485.153194443999</v>
      </c>
      <c r="J1194" s="71" t="s">
        <v>4144</v>
      </c>
      <c r="K1194" s="69">
        <v>45485.153194443999</v>
      </c>
      <c r="L1194" s="100" t="s">
        <v>714</v>
      </c>
      <c r="M1194" s="68" t="s">
        <v>48</v>
      </c>
      <c r="N1194" s="63" t="s">
        <v>709</v>
      </c>
      <c r="O1194" s="63" t="s">
        <v>715</v>
      </c>
      <c r="P1194" s="63" t="s">
        <v>716</v>
      </c>
      <c r="Q1194" s="64"/>
      <c r="R1194" s="65"/>
      <c r="S1194" s="63" t="s">
        <v>68</v>
      </c>
      <c r="T1194" s="63" t="s">
        <v>69</v>
      </c>
      <c r="U1194" s="63" t="s">
        <v>70</v>
      </c>
      <c r="V1194" s="63" t="s">
        <v>71</v>
      </c>
      <c r="W1194" s="63" t="s">
        <v>72</v>
      </c>
      <c r="X1194" s="54" t="s">
        <v>58</v>
      </c>
      <c r="Y1194" s="49">
        <v>45488.688958332998</v>
      </c>
      <c r="Z1194" s="49" t="s">
        <v>105</v>
      </c>
      <c r="AA1194" s="54" t="s">
        <v>74</v>
      </c>
      <c r="AB1194" s="54"/>
      <c r="AC1194" s="68" t="s">
        <v>117</v>
      </c>
      <c r="AD1194" s="68" t="s">
        <v>117</v>
      </c>
      <c r="JX1194" s="58"/>
      <c r="TT1194" s="58"/>
      <c r="ADP1194" s="58"/>
      <c r="ANL1194" s="58"/>
      <c r="AXH1194" s="58"/>
      <c r="BHD1194" s="58"/>
      <c r="BQZ1194" s="58"/>
      <c r="CAV1194" s="58"/>
      <c r="CKR1194" s="58"/>
      <c r="CUN1194" s="58"/>
      <c r="DEJ1194" s="58"/>
      <c r="DOF1194" s="58"/>
      <c r="DYB1194" s="58"/>
      <c r="EHX1194" s="58"/>
      <c r="ERT1194" s="58"/>
      <c r="FBP1194" s="58"/>
      <c r="FLL1194" s="58"/>
      <c r="FVH1194" s="58"/>
      <c r="GFD1194" s="58"/>
      <c r="GOZ1194" s="58"/>
      <c r="GYV1194" s="58"/>
      <c r="HIR1194" s="58"/>
      <c r="HSN1194" s="58"/>
      <c r="ICJ1194" s="58"/>
      <c r="IMF1194" s="58"/>
      <c r="IWB1194" s="58"/>
      <c r="JFX1194" s="58"/>
      <c r="JPT1194" s="58"/>
      <c r="JZP1194" s="58"/>
      <c r="KJL1194" s="58"/>
      <c r="KTH1194" s="58"/>
      <c r="LDD1194" s="58"/>
      <c r="LMZ1194" s="58"/>
      <c r="LWV1194" s="58"/>
      <c r="MGR1194" s="58"/>
      <c r="MQN1194" s="58"/>
      <c r="NAJ1194" s="58"/>
      <c r="NKF1194" s="58"/>
      <c r="NUB1194" s="58"/>
      <c r="ODX1194" s="58"/>
      <c r="ONT1194" s="58"/>
      <c r="OXP1194" s="58"/>
      <c r="PHL1194" s="58"/>
      <c r="PRH1194" s="58"/>
      <c r="QBD1194" s="58"/>
      <c r="QKZ1194" s="58"/>
      <c r="QUV1194" s="58"/>
      <c r="RER1194" s="58"/>
      <c r="RON1194" s="58"/>
      <c r="RYJ1194" s="58"/>
      <c r="SIF1194" s="58"/>
      <c r="SSB1194" s="58"/>
      <c r="TBX1194" s="58"/>
      <c r="TLT1194" s="58"/>
      <c r="TVP1194" s="58"/>
      <c r="UFL1194" s="58"/>
      <c r="UPH1194" s="58"/>
      <c r="UZD1194" s="58"/>
      <c r="VIZ1194" s="58"/>
      <c r="VSV1194" s="58"/>
      <c r="WCR1194" s="58"/>
      <c r="WMN1194" s="58"/>
      <c r="WWJ1194" s="58"/>
    </row>
    <row r="1195" spans="1:796 1052:1820 2076:2844 3100:3868 4124:4892 5148:5916 6172:6940 7196:7964 8220:8988 9244:10012 10268:11036 11292:12060 12316:13084 13340:14108 14364:15132 15388:16156" s="67" customFormat="1" ht="57" hidden="1" customHeight="1" x14ac:dyDescent="0.25">
      <c r="A1195" s="54">
        <f>+SUBTOTAL(3,$B$11:B1195)</f>
        <v>0</v>
      </c>
      <c r="B1195" s="68" t="s">
        <v>42</v>
      </c>
      <c r="C1195" s="62" t="s">
        <v>43</v>
      </c>
      <c r="D1195" s="62" t="s">
        <v>44</v>
      </c>
      <c r="E1195" s="62" t="s">
        <v>45</v>
      </c>
      <c r="F1195" s="71" t="s">
        <v>4141</v>
      </c>
      <c r="G1195" s="69">
        <v>45475.500972221998</v>
      </c>
      <c r="H1195" s="71" t="s">
        <v>4141</v>
      </c>
      <c r="I1195" s="69">
        <v>45475.500972221998</v>
      </c>
      <c r="J1195" s="71" t="s">
        <v>4141</v>
      </c>
      <c r="K1195" s="69">
        <v>45475.500972221998</v>
      </c>
      <c r="L1195" s="100" t="s">
        <v>4434</v>
      </c>
      <c r="M1195" s="68" t="s">
        <v>48</v>
      </c>
      <c r="N1195" s="49" t="s">
        <v>197</v>
      </c>
      <c r="O1195" s="63" t="s">
        <v>289</v>
      </c>
      <c r="P1195" s="63" t="s">
        <v>489</v>
      </c>
      <c r="Q1195" s="64"/>
      <c r="R1195" s="65"/>
      <c r="S1195" s="63" t="s">
        <v>68</v>
      </c>
      <c r="T1195" s="63" t="s">
        <v>125</v>
      </c>
      <c r="U1195" s="63" t="s">
        <v>126</v>
      </c>
      <c r="V1195" s="49" t="s">
        <v>80</v>
      </c>
      <c r="W1195" s="49" t="s">
        <v>81</v>
      </c>
      <c r="X1195" s="54" t="s">
        <v>58</v>
      </c>
      <c r="Y1195" s="49">
        <v>45478.458923610997</v>
      </c>
      <c r="Z1195" s="49" t="s">
        <v>59</v>
      </c>
      <c r="AA1195" s="54" t="s">
        <v>74</v>
      </c>
      <c r="AB1195" s="54"/>
      <c r="AC1195" s="68" t="s">
        <v>82</v>
      </c>
      <c r="AD1195" s="68" t="s">
        <v>82</v>
      </c>
      <c r="JX1195" s="58"/>
      <c r="TT1195" s="58"/>
      <c r="ADP1195" s="58"/>
      <c r="ANL1195" s="58"/>
      <c r="AXH1195" s="58"/>
      <c r="BHD1195" s="58"/>
      <c r="BQZ1195" s="58"/>
      <c r="CAV1195" s="58"/>
      <c r="CKR1195" s="58"/>
      <c r="CUN1195" s="58"/>
      <c r="DEJ1195" s="58"/>
      <c r="DOF1195" s="58"/>
      <c r="DYB1195" s="58"/>
      <c r="EHX1195" s="58"/>
      <c r="ERT1195" s="58"/>
      <c r="FBP1195" s="58"/>
      <c r="FLL1195" s="58"/>
      <c r="FVH1195" s="58"/>
      <c r="GFD1195" s="58"/>
      <c r="GOZ1195" s="58"/>
      <c r="GYV1195" s="58"/>
      <c r="HIR1195" s="58"/>
      <c r="HSN1195" s="58"/>
      <c r="ICJ1195" s="58"/>
      <c r="IMF1195" s="58"/>
      <c r="IWB1195" s="58"/>
      <c r="JFX1195" s="58"/>
      <c r="JPT1195" s="58"/>
      <c r="JZP1195" s="58"/>
      <c r="KJL1195" s="58"/>
      <c r="KTH1195" s="58"/>
      <c r="LDD1195" s="58"/>
      <c r="LMZ1195" s="58"/>
      <c r="LWV1195" s="58"/>
      <c r="MGR1195" s="58"/>
      <c r="MQN1195" s="58"/>
      <c r="NAJ1195" s="58"/>
      <c r="NKF1195" s="58"/>
      <c r="NUB1195" s="58"/>
      <c r="ODX1195" s="58"/>
      <c r="ONT1195" s="58"/>
      <c r="OXP1195" s="58"/>
      <c r="PHL1195" s="58"/>
      <c r="PRH1195" s="58"/>
      <c r="QBD1195" s="58"/>
      <c r="QKZ1195" s="58"/>
      <c r="QUV1195" s="58"/>
      <c r="RER1195" s="58"/>
      <c r="RON1195" s="58"/>
      <c r="RYJ1195" s="58"/>
      <c r="SIF1195" s="58"/>
      <c r="SSB1195" s="58"/>
      <c r="TBX1195" s="58"/>
      <c r="TLT1195" s="58"/>
      <c r="TVP1195" s="58"/>
      <c r="UFL1195" s="58"/>
      <c r="UPH1195" s="58"/>
      <c r="UZD1195" s="58"/>
      <c r="VIZ1195" s="58"/>
      <c r="VSV1195" s="58"/>
      <c r="WCR1195" s="58"/>
      <c r="WMN1195" s="58"/>
      <c r="WWJ1195" s="58"/>
    </row>
    <row r="1196" spans="1:796 1052:1820 2076:2844 3100:3868 4124:4892 5148:5916 6172:6940 7196:7964 8220:8988 9244:10012 10268:11036 11292:12060 12316:13084 13340:14108 14364:15132 15388:16156" s="67" customFormat="1" ht="57" hidden="1" customHeight="1" x14ac:dyDescent="0.25">
      <c r="A1196" s="54">
        <f>+SUBTOTAL(3,$B$11:B1196)</f>
        <v>0</v>
      </c>
      <c r="B1196" s="68" t="s">
        <v>42</v>
      </c>
      <c r="C1196" s="62" t="s">
        <v>43</v>
      </c>
      <c r="D1196" s="62" t="s">
        <v>44</v>
      </c>
      <c r="E1196" s="62" t="s">
        <v>45</v>
      </c>
      <c r="F1196" s="71" t="s">
        <v>4142</v>
      </c>
      <c r="G1196" s="69">
        <v>45497.696469907001</v>
      </c>
      <c r="H1196" s="71" t="s">
        <v>4142</v>
      </c>
      <c r="I1196" s="69">
        <v>45497.696469907001</v>
      </c>
      <c r="J1196" s="71" t="s">
        <v>4142</v>
      </c>
      <c r="K1196" s="69">
        <v>45497.696469907001</v>
      </c>
      <c r="L1196" s="100" t="s">
        <v>4435</v>
      </c>
      <c r="M1196" s="68" t="s">
        <v>48</v>
      </c>
      <c r="N1196" s="49" t="s">
        <v>197</v>
      </c>
      <c r="O1196" s="63" t="s">
        <v>274</v>
      </c>
      <c r="P1196" s="63" t="s">
        <v>3307</v>
      </c>
      <c r="Q1196" s="64"/>
      <c r="R1196" s="65"/>
      <c r="S1196" s="63" t="s">
        <v>68</v>
      </c>
      <c r="T1196" s="63" t="s">
        <v>156</v>
      </c>
      <c r="U1196" s="63" t="s">
        <v>157</v>
      </c>
      <c r="V1196" s="63" t="s">
        <v>217</v>
      </c>
      <c r="W1196" s="63" t="s">
        <v>218</v>
      </c>
      <c r="X1196" s="54" t="s">
        <v>58</v>
      </c>
      <c r="Y1196" s="49">
        <v>45503.727164352</v>
      </c>
      <c r="Z1196" s="49" t="s">
        <v>59</v>
      </c>
      <c r="AA1196" s="54" t="s">
        <v>74</v>
      </c>
      <c r="AB1196" s="54"/>
      <c r="AC1196" s="62" t="s">
        <v>82</v>
      </c>
      <c r="AD1196" s="62" t="s">
        <v>82</v>
      </c>
      <c r="JX1196" s="58"/>
      <c r="TT1196" s="58"/>
      <c r="ADP1196" s="58"/>
      <c r="ANL1196" s="58"/>
      <c r="AXH1196" s="58"/>
      <c r="BHD1196" s="58"/>
      <c r="BQZ1196" s="58"/>
      <c r="CAV1196" s="58"/>
      <c r="CKR1196" s="58"/>
      <c r="CUN1196" s="58"/>
      <c r="DEJ1196" s="58"/>
      <c r="DOF1196" s="58"/>
      <c r="DYB1196" s="58"/>
      <c r="EHX1196" s="58"/>
      <c r="ERT1196" s="58"/>
      <c r="FBP1196" s="58"/>
      <c r="FLL1196" s="58"/>
      <c r="FVH1196" s="58"/>
      <c r="GFD1196" s="58"/>
      <c r="GOZ1196" s="58"/>
      <c r="GYV1196" s="58"/>
      <c r="HIR1196" s="58"/>
      <c r="HSN1196" s="58"/>
      <c r="ICJ1196" s="58"/>
      <c r="IMF1196" s="58"/>
      <c r="IWB1196" s="58"/>
      <c r="JFX1196" s="58"/>
      <c r="JPT1196" s="58"/>
      <c r="JZP1196" s="58"/>
      <c r="KJL1196" s="58"/>
      <c r="KTH1196" s="58"/>
      <c r="LDD1196" s="58"/>
      <c r="LMZ1196" s="58"/>
      <c r="LWV1196" s="58"/>
      <c r="MGR1196" s="58"/>
      <c r="MQN1196" s="58"/>
      <c r="NAJ1196" s="58"/>
      <c r="NKF1196" s="58"/>
      <c r="NUB1196" s="58"/>
      <c r="ODX1196" s="58"/>
      <c r="ONT1196" s="58"/>
      <c r="OXP1196" s="58"/>
      <c r="PHL1196" s="58"/>
      <c r="PRH1196" s="58"/>
      <c r="QBD1196" s="58"/>
      <c r="QKZ1196" s="58"/>
      <c r="QUV1196" s="58"/>
      <c r="RER1196" s="58"/>
      <c r="RON1196" s="58"/>
      <c r="RYJ1196" s="58"/>
      <c r="SIF1196" s="58"/>
      <c r="SSB1196" s="58"/>
      <c r="TBX1196" s="58"/>
      <c r="TLT1196" s="58"/>
      <c r="TVP1196" s="58"/>
      <c r="UFL1196" s="58"/>
      <c r="UPH1196" s="58"/>
      <c r="UZD1196" s="58"/>
      <c r="VIZ1196" s="58"/>
      <c r="VSV1196" s="58"/>
      <c r="WCR1196" s="58"/>
      <c r="WMN1196" s="58"/>
      <c r="WWJ1196" s="58"/>
    </row>
    <row r="1197" spans="1:796 1052:1820 2076:2844 3100:3868 4124:4892 5148:5916 6172:6940 7196:7964 8220:8988 9244:10012 10268:11036 11292:12060 12316:13084 13340:14108 14364:15132 15388:16156" s="67" customFormat="1" ht="57" hidden="1" customHeight="1" x14ac:dyDescent="0.25">
      <c r="A1197" s="54">
        <f>+SUBTOTAL(3,$B$11:B1197)</f>
        <v>0</v>
      </c>
      <c r="B1197" s="68" t="s">
        <v>42</v>
      </c>
      <c r="C1197" s="62" t="s">
        <v>43</v>
      </c>
      <c r="D1197" s="62" t="s">
        <v>44</v>
      </c>
      <c r="E1197" s="62" t="s">
        <v>45</v>
      </c>
      <c r="F1197" s="71" t="s">
        <v>4137</v>
      </c>
      <c r="G1197" s="69">
        <v>45502.803321758998</v>
      </c>
      <c r="H1197" s="71" t="s">
        <v>4137</v>
      </c>
      <c r="I1197" s="69">
        <v>45502.803321758998</v>
      </c>
      <c r="J1197" s="71" t="s">
        <v>4137</v>
      </c>
      <c r="K1197" s="69">
        <v>45502.803321758998</v>
      </c>
      <c r="L1197" s="100" t="s">
        <v>4432</v>
      </c>
      <c r="M1197" s="68" t="s">
        <v>48</v>
      </c>
      <c r="N1197" s="49" t="s">
        <v>197</v>
      </c>
      <c r="O1197" s="63" t="s">
        <v>198</v>
      </c>
      <c r="P1197" s="63" t="s">
        <v>368</v>
      </c>
      <c r="Q1197" s="64"/>
      <c r="R1197" s="65"/>
      <c r="S1197" s="63" t="s">
        <v>68</v>
      </c>
      <c r="T1197" s="63" t="s">
        <v>321</v>
      </c>
      <c r="U1197" s="63" t="s">
        <v>321</v>
      </c>
      <c r="V1197" s="49" t="s">
        <v>71</v>
      </c>
      <c r="W1197" s="49" t="s">
        <v>72</v>
      </c>
      <c r="X1197" s="54" t="s">
        <v>58</v>
      </c>
      <c r="Y1197" s="49">
        <v>45504.713611111001</v>
      </c>
      <c r="Z1197" s="49" t="s">
        <v>59</v>
      </c>
      <c r="AA1197" s="54" t="s">
        <v>74</v>
      </c>
      <c r="AB1197" s="54"/>
      <c r="AC1197" s="68" t="s">
        <v>75</v>
      </c>
      <c r="AD1197" s="68" t="s">
        <v>75</v>
      </c>
      <c r="JX1197" s="58"/>
      <c r="TT1197" s="58"/>
      <c r="ADP1197" s="58"/>
      <c r="ANL1197" s="58"/>
      <c r="AXH1197" s="58"/>
      <c r="BHD1197" s="58"/>
      <c r="BQZ1197" s="58"/>
      <c r="CAV1197" s="58"/>
      <c r="CKR1197" s="58"/>
      <c r="CUN1197" s="58"/>
      <c r="DEJ1197" s="58"/>
      <c r="DOF1197" s="58"/>
      <c r="DYB1197" s="58"/>
      <c r="EHX1197" s="58"/>
      <c r="ERT1197" s="58"/>
      <c r="FBP1197" s="58"/>
      <c r="FLL1197" s="58"/>
      <c r="FVH1197" s="58"/>
      <c r="GFD1197" s="58"/>
      <c r="GOZ1197" s="58"/>
      <c r="GYV1197" s="58"/>
      <c r="HIR1197" s="58"/>
      <c r="HSN1197" s="58"/>
      <c r="ICJ1197" s="58"/>
      <c r="IMF1197" s="58"/>
      <c r="IWB1197" s="58"/>
      <c r="JFX1197" s="58"/>
      <c r="JPT1197" s="58"/>
      <c r="JZP1197" s="58"/>
      <c r="KJL1197" s="58"/>
      <c r="KTH1197" s="58"/>
      <c r="LDD1197" s="58"/>
      <c r="LMZ1197" s="58"/>
      <c r="LWV1197" s="58"/>
      <c r="MGR1197" s="58"/>
      <c r="MQN1197" s="58"/>
      <c r="NAJ1197" s="58"/>
      <c r="NKF1197" s="58"/>
      <c r="NUB1197" s="58"/>
      <c r="ODX1197" s="58"/>
      <c r="ONT1197" s="58"/>
      <c r="OXP1197" s="58"/>
      <c r="PHL1197" s="58"/>
      <c r="PRH1197" s="58"/>
      <c r="QBD1197" s="58"/>
      <c r="QKZ1197" s="58"/>
      <c r="QUV1197" s="58"/>
      <c r="RER1197" s="58"/>
      <c r="RON1197" s="58"/>
      <c r="RYJ1197" s="58"/>
      <c r="SIF1197" s="58"/>
      <c r="SSB1197" s="58"/>
      <c r="TBX1197" s="58"/>
      <c r="TLT1197" s="58"/>
      <c r="TVP1197" s="58"/>
      <c r="UFL1197" s="58"/>
      <c r="UPH1197" s="58"/>
      <c r="UZD1197" s="58"/>
      <c r="VIZ1197" s="58"/>
      <c r="VSV1197" s="58"/>
      <c r="WCR1197" s="58"/>
      <c r="WMN1197" s="58"/>
      <c r="WWJ1197" s="58"/>
    </row>
    <row r="1198" spans="1:796 1052:1820 2076:2844 3100:3868 4124:4892 5148:5916 6172:6940 7196:7964 8220:8988 9244:10012 10268:11036 11292:12060 12316:13084 13340:14108 14364:15132 15388:16156" s="67" customFormat="1" ht="57" hidden="1" customHeight="1" x14ac:dyDescent="0.25">
      <c r="A1198" s="54">
        <f>+SUBTOTAL(3,$B$11:B1198)</f>
        <v>0</v>
      </c>
      <c r="B1198" s="68" t="s">
        <v>42</v>
      </c>
      <c r="C1198" s="62" t="s">
        <v>43</v>
      </c>
      <c r="D1198" s="62" t="s">
        <v>44</v>
      </c>
      <c r="E1198" s="62" t="s">
        <v>45</v>
      </c>
      <c r="F1198" s="71" t="s">
        <v>4161</v>
      </c>
      <c r="G1198" s="69">
        <v>45504.527557870002</v>
      </c>
      <c r="H1198" s="71" t="s">
        <v>4161</v>
      </c>
      <c r="I1198" s="69">
        <v>45504.527557870002</v>
      </c>
      <c r="J1198" s="71" t="s">
        <v>4161</v>
      </c>
      <c r="K1198" s="69">
        <v>45504.527557870002</v>
      </c>
      <c r="L1198" s="100" t="s">
        <v>4448</v>
      </c>
      <c r="M1198" s="68" t="s">
        <v>48</v>
      </c>
      <c r="N1198" s="63" t="s">
        <v>709</v>
      </c>
      <c r="O1198" s="63" t="s">
        <v>731</v>
      </c>
      <c r="P1198" s="63" t="s">
        <v>3322</v>
      </c>
      <c r="Q1198" s="64"/>
      <c r="R1198" s="65"/>
      <c r="S1198" s="63" t="s">
        <v>68</v>
      </c>
      <c r="T1198" s="63" t="s">
        <v>69</v>
      </c>
      <c r="U1198" s="63" t="s">
        <v>327</v>
      </c>
      <c r="V1198" s="63" t="s">
        <v>2305</v>
      </c>
      <c r="W1198" s="63" t="s">
        <v>81</v>
      </c>
      <c r="X1198" s="54" t="s">
        <v>58</v>
      </c>
      <c r="Y1198" s="49"/>
      <c r="Z1198" s="49" t="s">
        <v>59</v>
      </c>
      <c r="AA1198" s="54" t="s">
        <v>74</v>
      </c>
      <c r="AB1198" s="54"/>
      <c r="AC1198" s="68" t="s">
        <v>82</v>
      </c>
      <c r="AD1198" s="68" t="s">
        <v>82</v>
      </c>
      <c r="JX1198" s="58"/>
      <c r="TT1198" s="58"/>
      <c r="ADP1198" s="58"/>
      <c r="ANL1198" s="58"/>
      <c r="AXH1198" s="58"/>
      <c r="BHD1198" s="58"/>
      <c r="BQZ1198" s="58"/>
      <c r="CAV1198" s="58"/>
      <c r="CKR1198" s="58"/>
      <c r="CUN1198" s="58"/>
      <c r="DEJ1198" s="58"/>
      <c r="DOF1198" s="58"/>
      <c r="DYB1198" s="58"/>
      <c r="EHX1198" s="58"/>
      <c r="ERT1198" s="58"/>
      <c r="FBP1198" s="58"/>
      <c r="FLL1198" s="58"/>
      <c r="FVH1198" s="58"/>
      <c r="GFD1198" s="58"/>
      <c r="GOZ1198" s="58"/>
      <c r="GYV1198" s="58"/>
      <c r="HIR1198" s="58"/>
      <c r="HSN1198" s="58"/>
      <c r="ICJ1198" s="58"/>
      <c r="IMF1198" s="58"/>
      <c r="IWB1198" s="58"/>
      <c r="JFX1198" s="58"/>
      <c r="JPT1198" s="58"/>
      <c r="JZP1198" s="58"/>
      <c r="KJL1198" s="58"/>
      <c r="KTH1198" s="58"/>
      <c r="LDD1198" s="58"/>
      <c r="LMZ1198" s="58"/>
      <c r="LWV1198" s="58"/>
      <c r="MGR1198" s="58"/>
      <c r="MQN1198" s="58"/>
      <c r="NAJ1198" s="58"/>
      <c r="NKF1198" s="58"/>
      <c r="NUB1198" s="58"/>
      <c r="ODX1198" s="58"/>
      <c r="ONT1198" s="58"/>
      <c r="OXP1198" s="58"/>
      <c r="PHL1198" s="58"/>
      <c r="PRH1198" s="58"/>
      <c r="QBD1198" s="58"/>
      <c r="QKZ1198" s="58"/>
      <c r="QUV1198" s="58"/>
      <c r="RER1198" s="58"/>
      <c r="RON1198" s="58"/>
      <c r="RYJ1198" s="58"/>
      <c r="SIF1198" s="58"/>
      <c r="SSB1198" s="58"/>
      <c r="TBX1198" s="58"/>
      <c r="TLT1198" s="58"/>
      <c r="TVP1198" s="58"/>
      <c r="UFL1198" s="58"/>
      <c r="UPH1198" s="58"/>
      <c r="UZD1198" s="58"/>
      <c r="VIZ1198" s="58"/>
      <c r="VSV1198" s="58"/>
      <c r="WCR1198" s="58"/>
      <c r="WMN1198" s="58"/>
      <c r="WWJ1198" s="58"/>
    </row>
    <row r="1199" spans="1:796 1052:1820 2076:2844 3100:3868 4124:4892 5148:5916 6172:6940 7196:7964 8220:8988 9244:10012 10268:11036 11292:12060 12316:13084 13340:14108 14364:15132 15388:16156" s="67" customFormat="1" ht="57" hidden="1" customHeight="1" x14ac:dyDescent="0.25">
      <c r="A1199" s="54">
        <f>+SUBTOTAL(3,$B$11:B1199)</f>
        <v>0</v>
      </c>
      <c r="B1199" s="68" t="s">
        <v>42</v>
      </c>
      <c r="C1199" s="62" t="s">
        <v>43</v>
      </c>
      <c r="D1199" s="62" t="s">
        <v>44</v>
      </c>
      <c r="E1199" s="62" t="s">
        <v>45</v>
      </c>
      <c r="F1199" s="71" t="s">
        <v>4162</v>
      </c>
      <c r="G1199" s="69">
        <v>45490.683553240997</v>
      </c>
      <c r="H1199" s="71" t="s">
        <v>4162</v>
      </c>
      <c r="I1199" s="69">
        <v>45490.683553240997</v>
      </c>
      <c r="J1199" s="71" t="s">
        <v>4162</v>
      </c>
      <c r="K1199" s="69">
        <v>45490.683553240997</v>
      </c>
      <c r="L1199" s="100" t="s">
        <v>4449</v>
      </c>
      <c r="M1199" s="68" t="s">
        <v>48</v>
      </c>
      <c r="N1199" s="63" t="s">
        <v>709</v>
      </c>
      <c r="O1199" s="63" t="s">
        <v>1400</v>
      </c>
      <c r="P1199" s="63" t="s">
        <v>3313</v>
      </c>
      <c r="Q1199" s="64"/>
      <c r="R1199" s="65"/>
      <c r="S1199" s="63" t="s">
        <v>68</v>
      </c>
      <c r="T1199" s="63" t="s">
        <v>156</v>
      </c>
      <c r="U1199" s="63" t="s">
        <v>157</v>
      </c>
      <c r="V1199" s="63" t="s">
        <v>71</v>
      </c>
      <c r="W1199" s="63" t="s">
        <v>72</v>
      </c>
      <c r="X1199" s="54" t="s">
        <v>58</v>
      </c>
      <c r="Y1199" s="49">
        <v>45495.509062500001</v>
      </c>
      <c r="Z1199" s="49" t="s">
        <v>59</v>
      </c>
      <c r="AA1199" s="54" t="s">
        <v>74</v>
      </c>
      <c r="AB1199" s="54"/>
      <c r="AC1199" s="68" t="s">
        <v>82</v>
      </c>
      <c r="AD1199" s="68" t="s">
        <v>82</v>
      </c>
      <c r="JX1199" s="58"/>
      <c r="TT1199" s="58"/>
      <c r="ADP1199" s="58"/>
      <c r="ANL1199" s="58"/>
      <c r="AXH1199" s="58"/>
      <c r="BHD1199" s="58"/>
      <c r="BQZ1199" s="58"/>
      <c r="CAV1199" s="58"/>
      <c r="CKR1199" s="58"/>
      <c r="CUN1199" s="58"/>
      <c r="DEJ1199" s="58"/>
      <c r="DOF1199" s="58"/>
      <c r="DYB1199" s="58"/>
      <c r="EHX1199" s="58"/>
      <c r="ERT1199" s="58"/>
      <c r="FBP1199" s="58"/>
      <c r="FLL1199" s="58"/>
      <c r="FVH1199" s="58"/>
      <c r="GFD1199" s="58"/>
      <c r="GOZ1199" s="58"/>
      <c r="GYV1199" s="58"/>
      <c r="HIR1199" s="58"/>
      <c r="HSN1199" s="58"/>
      <c r="ICJ1199" s="58"/>
      <c r="IMF1199" s="58"/>
      <c r="IWB1199" s="58"/>
      <c r="JFX1199" s="58"/>
      <c r="JPT1199" s="58"/>
      <c r="JZP1199" s="58"/>
      <c r="KJL1199" s="58"/>
      <c r="KTH1199" s="58"/>
      <c r="LDD1199" s="58"/>
      <c r="LMZ1199" s="58"/>
      <c r="LWV1199" s="58"/>
      <c r="MGR1199" s="58"/>
      <c r="MQN1199" s="58"/>
      <c r="NAJ1199" s="58"/>
      <c r="NKF1199" s="58"/>
      <c r="NUB1199" s="58"/>
      <c r="ODX1199" s="58"/>
      <c r="ONT1199" s="58"/>
      <c r="OXP1199" s="58"/>
      <c r="PHL1199" s="58"/>
      <c r="PRH1199" s="58"/>
      <c r="QBD1199" s="58"/>
      <c r="QKZ1199" s="58"/>
      <c r="QUV1199" s="58"/>
      <c r="RER1199" s="58"/>
      <c r="RON1199" s="58"/>
      <c r="RYJ1199" s="58"/>
      <c r="SIF1199" s="58"/>
      <c r="SSB1199" s="58"/>
      <c r="TBX1199" s="58"/>
      <c r="TLT1199" s="58"/>
      <c r="TVP1199" s="58"/>
      <c r="UFL1199" s="58"/>
      <c r="UPH1199" s="58"/>
      <c r="UZD1199" s="58"/>
      <c r="VIZ1199" s="58"/>
      <c r="VSV1199" s="58"/>
      <c r="WCR1199" s="58"/>
      <c r="WMN1199" s="58"/>
      <c r="WWJ1199" s="58"/>
    </row>
    <row r="1200" spans="1:796 1052:1820 2076:2844 3100:3868 4124:4892 5148:5916 6172:6940 7196:7964 8220:8988 9244:10012 10268:11036 11292:12060 12316:13084 13340:14108 14364:15132 15388:16156" s="67" customFormat="1" ht="56.25" hidden="1" customHeight="1" x14ac:dyDescent="0.25">
      <c r="A1200" s="54">
        <f>+SUBTOTAL(3,$B$11:B1200)</f>
        <v>0</v>
      </c>
      <c r="B1200" s="68" t="s">
        <v>42</v>
      </c>
      <c r="C1200" s="62" t="s">
        <v>43</v>
      </c>
      <c r="D1200" s="62" t="s">
        <v>44</v>
      </c>
      <c r="E1200" s="62" t="s">
        <v>45</v>
      </c>
      <c r="F1200" s="71" t="s">
        <v>4163</v>
      </c>
      <c r="G1200" s="69">
        <v>45485.454097221998</v>
      </c>
      <c r="H1200" s="71" t="s">
        <v>4163</v>
      </c>
      <c r="I1200" s="69">
        <v>45485.454097221998</v>
      </c>
      <c r="J1200" s="71" t="s">
        <v>4163</v>
      </c>
      <c r="K1200" s="69">
        <v>45485.454097221998</v>
      </c>
      <c r="L1200" s="100" t="s">
        <v>1151</v>
      </c>
      <c r="M1200" s="68" t="s">
        <v>48</v>
      </c>
      <c r="N1200" s="63" t="s">
        <v>141</v>
      </c>
      <c r="O1200" s="63" t="s">
        <v>1288</v>
      </c>
      <c r="P1200" s="63" t="s">
        <v>1289</v>
      </c>
      <c r="Q1200" s="64"/>
      <c r="R1200" s="65"/>
      <c r="S1200" s="63" t="s">
        <v>68</v>
      </c>
      <c r="T1200" s="63" t="s">
        <v>150</v>
      </c>
      <c r="U1200" s="63" t="s">
        <v>2153</v>
      </c>
      <c r="V1200" s="63" t="s">
        <v>270</v>
      </c>
      <c r="W1200" s="63" t="s">
        <v>5264</v>
      </c>
      <c r="X1200" s="54" t="s">
        <v>58</v>
      </c>
      <c r="Y1200" s="49">
        <v>45490.678229167002</v>
      </c>
      <c r="Z1200" s="49" t="s">
        <v>59</v>
      </c>
      <c r="AA1200" s="54" t="s">
        <v>187</v>
      </c>
      <c r="AB1200" s="54"/>
      <c r="AC1200" s="62" t="s">
        <v>82</v>
      </c>
      <c r="AD1200" s="62" t="s">
        <v>82</v>
      </c>
      <c r="JX1200" s="58"/>
      <c r="TT1200" s="58"/>
      <c r="ADP1200" s="58"/>
      <c r="ANL1200" s="58"/>
      <c r="AXH1200" s="58"/>
      <c r="BHD1200" s="58"/>
      <c r="BQZ1200" s="58"/>
      <c r="CAV1200" s="58"/>
      <c r="CKR1200" s="58"/>
      <c r="CUN1200" s="58"/>
      <c r="DEJ1200" s="58"/>
      <c r="DOF1200" s="58"/>
      <c r="DYB1200" s="58"/>
      <c r="EHX1200" s="58"/>
      <c r="ERT1200" s="58"/>
      <c r="FBP1200" s="58"/>
      <c r="FLL1200" s="58"/>
      <c r="FVH1200" s="58"/>
      <c r="GFD1200" s="58"/>
      <c r="GOZ1200" s="58"/>
      <c r="GYV1200" s="58"/>
      <c r="HIR1200" s="58"/>
      <c r="HSN1200" s="58"/>
      <c r="ICJ1200" s="58"/>
      <c r="IMF1200" s="58"/>
      <c r="IWB1200" s="58"/>
      <c r="JFX1200" s="58"/>
      <c r="JPT1200" s="58"/>
      <c r="JZP1200" s="58"/>
      <c r="KJL1200" s="58"/>
      <c r="KTH1200" s="58"/>
      <c r="LDD1200" s="58"/>
      <c r="LMZ1200" s="58"/>
      <c r="LWV1200" s="58"/>
      <c r="MGR1200" s="58"/>
      <c r="MQN1200" s="58"/>
      <c r="NAJ1200" s="58"/>
      <c r="NKF1200" s="58"/>
      <c r="NUB1200" s="58"/>
      <c r="ODX1200" s="58"/>
      <c r="ONT1200" s="58"/>
      <c r="OXP1200" s="58"/>
      <c r="PHL1200" s="58"/>
      <c r="PRH1200" s="58"/>
      <c r="QBD1200" s="58"/>
      <c r="QKZ1200" s="58"/>
      <c r="QUV1200" s="58"/>
      <c r="RER1200" s="58"/>
      <c r="RON1200" s="58"/>
      <c r="RYJ1200" s="58"/>
      <c r="SIF1200" s="58"/>
      <c r="SSB1200" s="58"/>
      <c r="TBX1200" s="58"/>
      <c r="TLT1200" s="58"/>
      <c r="TVP1200" s="58"/>
      <c r="UFL1200" s="58"/>
      <c r="UPH1200" s="58"/>
      <c r="UZD1200" s="58"/>
      <c r="VIZ1200" s="58"/>
      <c r="VSV1200" s="58"/>
      <c r="WCR1200" s="58"/>
      <c r="WMN1200" s="58"/>
      <c r="WWJ1200" s="58"/>
    </row>
    <row r="1201" spans="1:796 1052:1820 2076:2844 3100:3868 4124:4892 5148:5916 6172:6940 7196:7964 8220:8988 9244:10012 10268:11036 11292:12060 12316:13084 13340:14108 14364:15132 15388:16156" s="67" customFormat="1" ht="57" hidden="1" customHeight="1" x14ac:dyDescent="0.25">
      <c r="A1201" s="54">
        <f>+SUBTOTAL(3,$B$11:B1201)</f>
        <v>0</v>
      </c>
      <c r="B1201" s="68" t="s">
        <v>42</v>
      </c>
      <c r="C1201" s="62" t="s">
        <v>43</v>
      </c>
      <c r="D1201" s="62" t="s">
        <v>44</v>
      </c>
      <c r="E1201" s="62" t="s">
        <v>45</v>
      </c>
      <c r="F1201" s="71" t="s">
        <v>4164</v>
      </c>
      <c r="G1201" s="69">
        <v>45481.508912037003</v>
      </c>
      <c r="H1201" s="71" t="s">
        <v>4164</v>
      </c>
      <c r="I1201" s="69">
        <v>45481.508912037003</v>
      </c>
      <c r="J1201" s="71" t="s">
        <v>4164</v>
      </c>
      <c r="K1201" s="69">
        <v>45481.508912037003</v>
      </c>
      <c r="L1201" s="100" t="s">
        <v>1151</v>
      </c>
      <c r="M1201" s="68" t="s">
        <v>48</v>
      </c>
      <c r="N1201" s="63" t="s">
        <v>141</v>
      </c>
      <c r="O1201" s="63" t="s">
        <v>1288</v>
      </c>
      <c r="P1201" s="63" t="s">
        <v>1289</v>
      </c>
      <c r="Q1201" s="64"/>
      <c r="R1201" s="65"/>
      <c r="S1201" s="63" t="s">
        <v>68</v>
      </c>
      <c r="T1201" s="63" t="s">
        <v>156</v>
      </c>
      <c r="U1201" s="63" t="s">
        <v>157</v>
      </c>
      <c r="V1201" s="63" t="s">
        <v>270</v>
      </c>
      <c r="W1201" s="63" t="s">
        <v>5264</v>
      </c>
      <c r="X1201" s="54" t="s">
        <v>58</v>
      </c>
      <c r="Y1201" s="49">
        <v>45489.624895833003</v>
      </c>
      <c r="Z1201" s="49" t="s">
        <v>105</v>
      </c>
      <c r="AA1201" s="54" t="s">
        <v>187</v>
      </c>
      <c r="AB1201" s="54"/>
      <c r="AC1201" s="68" t="s">
        <v>82</v>
      </c>
      <c r="AD1201" s="68" t="s">
        <v>82</v>
      </c>
      <c r="JX1201" s="58"/>
      <c r="TT1201" s="58"/>
      <c r="ADP1201" s="58"/>
      <c r="ANL1201" s="58"/>
      <c r="AXH1201" s="58"/>
      <c r="BHD1201" s="58"/>
      <c r="BQZ1201" s="58"/>
      <c r="CAV1201" s="58"/>
      <c r="CKR1201" s="58"/>
      <c r="CUN1201" s="58"/>
      <c r="DEJ1201" s="58"/>
      <c r="DOF1201" s="58"/>
      <c r="DYB1201" s="58"/>
      <c r="EHX1201" s="58"/>
      <c r="ERT1201" s="58"/>
      <c r="FBP1201" s="58"/>
      <c r="FLL1201" s="58"/>
      <c r="FVH1201" s="58"/>
      <c r="GFD1201" s="58"/>
      <c r="GOZ1201" s="58"/>
      <c r="GYV1201" s="58"/>
      <c r="HIR1201" s="58"/>
      <c r="HSN1201" s="58"/>
      <c r="ICJ1201" s="58"/>
      <c r="IMF1201" s="58"/>
      <c r="IWB1201" s="58"/>
      <c r="JFX1201" s="58"/>
      <c r="JPT1201" s="58"/>
      <c r="JZP1201" s="58"/>
      <c r="KJL1201" s="58"/>
      <c r="KTH1201" s="58"/>
      <c r="LDD1201" s="58"/>
      <c r="LMZ1201" s="58"/>
      <c r="LWV1201" s="58"/>
      <c r="MGR1201" s="58"/>
      <c r="MQN1201" s="58"/>
      <c r="NAJ1201" s="58"/>
      <c r="NKF1201" s="58"/>
      <c r="NUB1201" s="58"/>
      <c r="ODX1201" s="58"/>
      <c r="ONT1201" s="58"/>
      <c r="OXP1201" s="58"/>
      <c r="PHL1201" s="58"/>
      <c r="PRH1201" s="58"/>
      <c r="QBD1201" s="58"/>
      <c r="QKZ1201" s="58"/>
      <c r="QUV1201" s="58"/>
      <c r="RER1201" s="58"/>
      <c r="RON1201" s="58"/>
      <c r="RYJ1201" s="58"/>
      <c r="SIF1201" s="58"/>
      <c r="SSB1201" s="58"/>
      <c r="TBX1201" s="58"/>
      <c r="TLT1201" s="58"/>
      <c r="TVP1201" s="58"/>
      <c r="UFL1201" s="58"/>
      <c r="UPH1201" s="58"/>
      <c r="UZD1201" s="58"/>
      <c r="VIZ1201" s="58"/>
      <c r="VSV1201" s="58"/>
      <c r="WCR1201" s="58"/>
      <c r="WMN1201" s="58"/>
      <c r="WWJ1201" s="58"/>
    </row>
    <row r="1202" spans="1:796 1052:1820 2076:2844 3100:3868 4124:4892 5148:5916 6172:6940 7196:7964 8220:8988 9244:10012 10268:11036 11292:12060 12316:13084 13340:14108 14364:15132 15388:16156" s="67" customFormat="1" ht="57" hidden="1" customHeight="1" x14ac:dyDescent="0.25">
      <c r="A1202" s="54">
        <f>+SUBTOTAL(3,$B$11:B1202)</f>
        <v>0</v>
      </c>
      <c r="B1202" s="68" t="s">
        <v>42</v>
      </c>
      <c r="C1202" s="62" t="s">
        <v>43</v>
      </c>
      <c r="D1202" s="62" t="s">
        <v>44</v>
      </c>
      <c r="E1202" s="62" t="s">
        <v>45</v>
      </c>
      <c r="F1202" s="71" t="s">
        <v>4165</v>
      </c>
      <c r="G1202" s="69">
        <v>45499.513090278</v>
      </c>
      <c r="H1202" s="71" t="s">
        <v>4165</v>
      </c>
      <c r="I1202" s="69">
        <v>45499.513090278</v>
      </c>
      <c r="J1202" s="71" t="s">
        <v>4165</v>
      </c>
      <c r="K1202" s="69">
        <v>45499.513090278</v>
      </c>
      <c r="L1202" s="100" t="s">
        <v>2275</v>
      </c>
      <c r="M1202" s="68" t="s">
        <v>111</v>
      </c>
      <c r="N1202" s="63" t="s">
        <v>709</v>
      </c>
      <c r="O1202" s="63" t="s">
        <v>1402</v>
      </c>
      <c r="P1202" s="63" t="s">
        <v>2113</v>
      </c>
      <c r="Q1202" s="64"/>
      <c r="R1202" s="65"/>
      <c r="S1202" s="63" t="s">
        <v>68</v>
      </c>
      <c r="T1202" s="63" t="s">
        <v>69</v>
      </c>
      <c r="U1202" s="63" t="s">
        <v>79</v>
      </c>
      <c r="V1202" s="63" t="s">
        <v>98</v>
      </c>
      <c r="W1202" s="63" t="s">
        <v>99</v>
      </c>
      <c r="X1202" s="54" t="s">
        <v>58</v>
      </c>
      <c r="Y1202" s="49"/>
      <c r="Z1202" s="49" t="s">
        <v>105</v>
      </c>
      <c r="AA1202" s="54" t="s">
        <v>74</v>
      </c>
      <c r="AB1202" s="54"/>
      <c r="AC1202" s="68" t="s">
        <v>383</v>
      </c>
      <c r="AD1202" s="68" t="s">
        <v>383</v>
      </c>
      <c r="JX1202" s="58"/>
      <c r="TT1202" s="58"/>
      <c r="ADP1202" s="58"/>
      <c r="ANL1202" s="58"/>
      <c r="AXH1202" s="58"/>
      <c r="BHD1202" s="58"/>
      <c r="BQZ1202" s="58"/>
      <c r="CAV1202" s="58"/>
      <c r="CKR1202" s="58"/>
      <c r="CUN1202" s="58"/>
      <c r="DEJ1202" s="58"/>
      <c r="DOF1202" s="58"/>
      <c r="DYB1202" s="58"/>
      <c r="EHX1202" s="58"/>
      <c r="ERT1202" s="58"/>
      <c r="FBP1202" s="58"/>
      <c r="FLL1202" s="58"/>
      <c r="FVH1202" s="58"/>
      <c r="GFD1202" s="58"/>
      <c r="GOZ1202" s="58"/>
      <c r="GYV1202" s="58"/>
      <c r="HIR1202" s="58"/>
      <c r="HSN1202" s="58"/>
      <c r="ICJ1202" s="58"/>
      <c r="IMF1202" s="58"/>
      <c r="IWB1202" s="58"/>
      <c r="JFX1202" s="58"/>
      <c r="JPT1202" s="58"/>
      <c r="JZP1202" s="58"/>
      <c r="KJL1202" s="58"/>
      <c r="KTH1202" s="58"/>
      <c r="LDD1202" s="58"/>
      <c r="LMZ1202" s="58"/>
      <c r="LWV1202" s="58"/>
      <c r="MGR1202" s="58"/>
      <c r="MQN1202" s="58"/>
      <c r="NAJ1202" s="58"/>
      <c r="NKF1202" s="58"/>
      <c r="NUB1202" s="58"/>
      <c r="ODX1202" s="58"/>
      <c r="ONT1202" s="58"/>
      <c r="OXP1202" s="58"/>
      <c r="PHL1202" s="58"/>
      <c r="PRH1202" s="58"/>
      <c r="QBD1202" s="58"/>
      <c r="QKZ1202" s="58"/>
      <c r="QUV1202" s="58"/>
      <c r="RER1202" s="58"/>
      <c r="RON1202" s="58"/>
      <c r="RYJ1202" s="58"/>
      <c r="SIF1202" s="58"/>
      <c r="SSB1202" s="58"/>
      <c r="TBX1202" s="58"/>
      <c r="TLT1202" s="58"/>
      <c r="TVP1202" s="58"/>
      <c r="UFL1202" s="58"/>
      <c r="UPH1202" s="58"/>
      <c r="UZD1202" s="58"/>
      <c r="VIZ1202" s="58"/>
      <c r="VSV1202" s="58"/>
      <c r="WCR1202" s="58"/>
      <c r="WMN1202" s="58"/>
      <c r="WWJ1202" s="58"/>
    </row>
    <row r="1203" spans="1:796 1052:1820 2076:2844 3100:3868 4124:4892 5148:5916 6172:6940 7196:7964 8220:8988 9244:10012 10268:11036 11292:12060 12316:13084 13340:14108 14364:15132 15388:16156" s="67" customFormat="1" ht="57" hidden="1" customHeight="1" x14ac:dyDescent="0.25">
      <c r="A1203" s="54">
        <f>+SUBTOTAL(3,$B$11:B1203)</f>
        <v>0</v>
      </c>
      <c r="B1203" s="68" t="s">
        <v>42</v>
      </c>
      <c r="C1203" s="62" t="s">
        <v>43</v>
      </c>
      <c r="D1203" s="62" t="s">
        <v>44</v>
      </c>
      <c r="E1203" s="62" t="s">
        <v>45</v>
      </c>
      <c r="F1203" s="71" t="s">
        <v>4166</v>
      </c>
      <c r="G1203" s="69">
        <v>45485.418958333001</v>
      </c>
      <c r="H1203" s="71" t="s">
        <v>4166</v>
      </c>
      <c r="I1203" s="69">
        <v>45485.418958333001</v>
      </c>
      <c r="J1203" s="71" t="s">
        <v>4166</v>
      </c>
      <c r="K1203" s="69">
        <v>45485.418958333001</v>
      </c>
      <c r="L1203" s="100" t="s">
        <v>1151</v>
      </c>
      <c r="M1203" s="68" t="s">
        <v>48</v>
      </c>
      <c r="N1203" s="63" t="s">
        <v>141</v>
      </c>
      <c r="O1203" s="63" t="s">
        <v>1288</v>
      </c>
      <c r="P1203" s="63" t="s">
        <v>1289</v>
      </c>
      <c r="Q1203" s="64"/>
      <c r="R1203" s="65"/>
      <c r="S1203" s="63" t="s">
        <v>68</v>
      </c>
      <c r="T1203" s="63" t="s">
        <v>156</v>
      </c>
      <c r="U1203" s="63" t="s">
        <v>216</v>
      </c>
      <c r="V1203" s="63" t="s">
        <v>270</v>
      </c>
      <c r="W1203" s="63" t="s">
        <v>5264</v>
      </c>
      <c r="X1203" s="54" t="s">
        <v>58</v>
      </c>
      <c r="Y1203" s="49">
        <v>45490.675555556001</v>
      </c>
      <c r="Z1203" s="49" t="s">
        <v>73</v>
      </c>
      <c r="AA1203" s="54" t="s">
        <v>187</v>
      </c>
      <c r="AB1203" s="54"/>
      <c r="AC1203" s="68" t="s">
        <v>82</v>
      </c>
      <c r="AD1203" s="68" t="s">
        <v>82</v>
      </c>
      <c r="JX1203" s="58"/>
      <c r="TT1203" s="58"/>
      <c r="ADP1203" s="58"/>
      <c r="ANL1203" s="58"/>
      <c r="AXH1203" s="58"/>
      <c r="BHD1203" s="58"/>
      <c r="BQZ1203" s="58"/>
      <c r="CAV1203" s="58"/>
      <c r="CKR1203" s="58"/>
      <c r="CUN1203" s="58"/>
      <c r="DEJ1203" s="58"/>
      <c r="DOF1203" s="58"/>
      <c r="DYB1203" s="58"/>
      <c r="EHX1203" s="58"/>
      <c r="ERT1203" s="58"/>
      <c r="FBP1203" s="58"/>
      <c r="FLL1203" s="58"/>
      <c r="FVH1203" s="58"/>
      <c r="GFD1203" s="58"/>
      <c r="GOZ1203" s="58"/>
      <c r="GYV1203" s="58"/>
      <c r="HIR1203" s="58"/>
      <c r="HSN1203" s="58"/>
      <c r="ICJ1203" s="58"/>
      <c r="IMF1203" s="58"/>
      <c r="IWB1203" s="58"/>
      <c r="JFX1203" s="58"/>
      <c r="JPT1203" s="58"/>
      <c r="JZP1203" s="58"/>
      <c r="KJL1203" s="58"/>
      <c r="KTH1203" s="58"/>
      <c r="LDD1203" s="58"/>
      <c r="LMZ1203" s="58"/>
      <c r="LWV1203" s="58"/>
      <c r="MGR1203" s="58"/>
      <c r="MQN1203" s="58"/>
      <c r="NAJ1203" s="58"/>
      <c r="NKF1203" s="58"/>
      <c r="NUB1203" s="58"/>
      <c r="ODX1203" s="58"/>
      <c r="ONT1203" s="58"/>
      <c r="OXP1203" s="58"/>
      <c r="PHL1203" s="58"/>
      <c r="PRH1203" s="58"/>
      <c r="QBD1203" s="58"/>
      <c r="QKZ1203" s="58"/>
      <c r="QUV1203" s="58"/>
      <c r="RER1203" s="58"/>
      <c r="RON1203" s="58"/>
      <c r="RYJ1203" s="58"/>
      <c r="SIF1203" s="58"/>
      <c r="SSB1203" s="58"/>
      <c r="TBX1203" s="58"/>
      <c r="TLT1203" s="58"/>
      <c r="TVP1203" s="58"/>
      <c r="UFL1203" s="58"/>
      <c r="UPH1203" s="58"/>
      <c r="UZD1203" s="58"/>
      <c r="VIZ1203" s="58"/>
      <c r="VSV1203" s="58"/>
      <c r="WCR1203" s="58"/>
      <c r="WMN1203" s="58"/>
      <c r="WWJ1203" s="58"/>
    </row>
    <row r="1204" spans="1:796 1052:1820 2076:2844 3100:3868 4124:4892 5148:5916 6172:6940 7196:7964 8220:8988 9244:10012 10268:11036 11292:12060 12316:13084 13340:14108 14364:15132 15388:16156" s="67" customFormat="1" ht="57" hidden="1" customHeight="1" x14ac:dyDescent="0.25">
      <c r="A1204" s="54">
        <f>+SUBTOTAL(3,$B$11:B1204)</f>
        <v>0</v>
      </c>
      <c r="B1204" s="68" t="s">
        <v>42</v>
      </c>
      <c r="C1204" s="62" t="s">
        <v>43</v>
      </c>
      <c r="D1204" s="62" t="s">
        <v>44</v>
      </c>
      <c r="E1204" s="62" t="s">
        <v>45</v>
      </c>
      <c r="F1204" s="71" t="s">
        <v>4167</v>
      </c>
      <c r="G1204" s="69">
        <v>45481.592476851998</v>
      </c>
      <c r="H1204" s="71" t="s">
        <v>4167</v>
      </c>
      <c r="I1204" s="69">
        <v>45481.592476851998</v>
      </c>
      <c r="J1204" s="71" t="s">
        <v>4167</v>
      </c>
      <c r="K1204" s="69">
        <v>45481.592476851998</v>
      </c>
      <c r="L1204" s="100" t="s">
        <v>1151</v>
      </c>
      <c r="M1204" s="68" t="s">
        <v>48</v>
      </c>
      <c r="N1204" s="63" t="s">
        <v>141</v>
      </c>
      <c r="O1204" s="63" t="s">
        <v>1288</v>
      </c>
      <c r="P1204" s="63" t="s">
        <v>1289</v>
      </c>
      <c r="Q1204" s="64"/>
      <c r="R1204" s="65"/>
      <c r="S1204" s="63" t="s">
        <v>68</v>
      </c>
      <c r="T1204" s="63" t="s">
        <v>137</v>
      </c>
      <c r="U1204" s="63" t="s">
        <v>138</v>
      </c>
      <c r="V1204" s="63" t="s">
        <v>270</v>
      </c>
      <c r="W1204" s="63" t="s">
        <v>5264</v>
      </c>
      <c r="X1204" s="54" t="s">
        <v>58</v>
      </c>
      <c r="Y1204" s="49">
        <v>45495.375046296002</v>
      </c>
      <c r="Z1204" s="49" t="s">
        <v>73</v>
      </c>
      <c r="AA1204" s="54" t="s">
        <v>187</v>
      </c>
      <c r="AB1204" s="54"/>
      <c r="AC1204" s="68" t="s">
        <v>117</v>
      </c>
      <c r="AD1204" s="68" t="s">
        <v>117</v>
      </c>
      <c r="JX1204" s="58"/>
      <c r="TT1204" s="58"/>
      <c r="ADP1204" s="58"/>
      <c r="ANL1204" s="58"/>
      <c r="AXH1204" s="58"/>
      <c r="BHD1204" s="58"/>
      <c r="BQZ1204" s="58"/>
      <c r="CAV1204" s="58"/>
      <c r="CKR1204" s="58"/>
      <c r="CUN1204" s="58"/>
      <c r="DEJ1204" s="58"/>
      <c r="DOF1204" s="58"/>
      <c r="DYB1204" s="58"/>
      <c r="EHX1204" s="58"/>
      <c r="ERT1204" s="58"/>
      <c r="FBP1204" s="58"/>
      <c r="FLL1204" s="58"/>
      <c r="FVH1204" s="58"/>
      <c r="GFD1204" s="58"/>
      <c r="GOZ1204" s="58"/>
      <c r="GYV1204" s="58"/>
      <c r="HIR1204" s="58"/>
      <c r="HSN1204" s="58"/>
      <c r="ICJ1204" s="58"/>
      <c r="IMF1204" s="58"/>
      <c r="IWB1204" s="58"/>
      <c r="JFX1204" s="58"/>
      <c r="JPT1204" s="58"/>
      <c r="JZP1204" s="58"/>
      <c r="KJL1204" s="58"/>
      <c r="KTH1204" s="58"/>
      <c r="LDD1204" s="58"/>
      <c r="LMZ1204" s="58"/>
      <c r="LWV1204" s="58"/>
      <c r="MGR1204" s="58"/>
      <c r="MQN1204" s="58"/>
      <c r="NAJ1204" s="58"/>
      <c r="NKF1204" s="58"/>
      <c r="NUB1204" s="58"/>
      <c r="ODX1204" s="58"/>
      <c r="ONT1204" s="58"/>
      <c r="OXP1204" s="58"/>
      <c r="PHL1204" s="58"/>
      <c r="PRH1204" s="58"/>
      <c r="QBD1204" s="58"/>
      <c r="QKZ1204" s="58"/>
      <c r="QUV1204" s="58"/>
      <c r="RER1204" s="58"/>
      <c r="RON1204" s="58"/>
      <c r="RYJ1204" s="58"/>
      <c r="SIF1204" s="58"/>
      <c r="SSB1204" s="58"/>
      <c r="TBX1204" s="58"/>
      <c r="TLT1204" s="58"/>
      <c r="TVP1204" s="58"/>
      <c r="UFL1204" s="58"/>
      <c r="UPH1204" s="58"/>
      <c r="UZD1204" s="58"/>
      <c r="VIZ1204" s="58"/>
      <c r="VSV1204" s="58"/>
      <c r="WCR1204" s="58"/>
      <c r="WMN1204" s="58"/>
      <c r="WWJ1204" s="58"/>
    </row>
    <row r="1205" spans="1:796 1052:1820 2076:2844 3100:3868 4124:4892 5148:5916 6172:6940 7196:7964 8220:8988 9244:10012 10268:11036 11292:12060 12316:13084 13340:14108 14364:15132 15388:16156" s="67" customFormat="1" ht="57" hidden="1" customHeight="1" x14ac:dyDescent="0.25">
      <c r="A1205" s="54">
        <f>+SUBTOTAL(3,$B$11:B1205)</f>
        <v>0</v>
      </c>
      <c r="B1205" s="68" t="s">
        <v>42</v>
      </c>
      <c r="C1205" s="62" t="s">
        <v>43</v>
      </c>
      <c r="D1205" s="62" t="s">
        <v>44</v>
      </c>
      <c r="E1205" s="62" t="s">
        <v>45</v>
      </c>
      <c r="F1205" s="71" t="s">
        <v>4168</v>
      </c>
      <c r="G1205" s="69">
        <v>45488.602650462999</v>
      </c>
      <c r="H1205" s="71" t="s">
        <v>4168</v>
      </c>
      <c r="I1205" s="69">
        <v>45488.602650462999</v>
      </c>
      <c r="J1205" s="71" t="s">
        <v>4168</v>
      </c>
      <c r="K1205" s="69">
        <v>45488.602650462999</v>
      </c>
      <c r="L1205" s="100" t="s">
        <v>1151</v>
      </c>
      <c r="M1205" s="68" t="s">
        <v>48</v>
      </c>
      <c r="N1205" s="63" t="s">
        <v>141</v>
      </c>
      <c r="O1205" s="63" t="s">
        <v>1288</v>
      </c>
      <c r="P1205" s="63" t="s">
        <v>1289</v>
      </c>
      <c r="Q1205" s="64"/>
      <c r="R1205" s="65"/>
      <c r="S1205" s="63" t="s">
        <v>68</v>
      </c>
      <c r="T1205" s="63" t="s">
        <v>156</v>
      </c>
      <c r="U1205" s="63" t="s">
        <v>157</v>
      </c>
      <c r="V1205" s="63" t="s">
        <v>270</v>
      </c>
      <c r="W1205" s="63" t="s">
        <v>5264</v>
      </c>
      <c r="X1205" s="54" t="s">
        <v>58</v>
      </c>
      <c r="Y1205" s="49">
        <v>45492.615138888999</v>
      </c>
      <c r="Z1205" s="49" t="s">
        <v>73</v>
      </c>
      <c r="AA1205" s="54" t="s">
        <v>187</v>
      </c>
      <c r="AB1205" s="54"/>
      <c r="AC1205" s="62" t="s">
        <v>82</v>
      </c>
      <c r="AD1205" s="62" t="s">
        <v>82</v>
      </c>
      <c r="JX1205" s="58"/>
      <c r="TT1205" s="58"/>
      <c r="ADP1205" s="58"/>
      <c r="ANL1205" s="58"/>
      <c r="AXH1205" s="58"/>
      <c r="BHD1205" s="58"/>
      <c r="BQZ1205" s="58"/>
      <c r="CAV1205" s="58"/>
      <c r="CKR1205" s="58"/>
      <c r="CUN1205" s="58"/>
      <c r="DEJ1205" s="58"/>
      <c r="DOF1205" s="58"/>
      <c r="DYB1205" s="58"/>
      <c r="EHX1205" s="58"/>
      <c r="ERT1205" s="58"/>
      <c r="FBP1205" s="58"/>
      <c r="FLL1205" s="58"/>
      <c r="FVH1205" s="58"/>
      <c r="GFD1205" s="58"/>
      <c r="GOZ1205" s="58"/>
      <c r="GYV1205" s="58"/>
      <c r="HIR1205" s="58"/>
      <c r="HSN1205" s="58"/>
      <c r="ICJ1205" s="58"/>
      <c r="IMF1205" s="58"/>
      <c r="IWB1205" s="58"/>
      <c r="JFX1205" s="58"/>
      <c r="JPT1205" s="58"/>
      <c r="JZP1205" s="58"/>
      <c r="KJL1205" s="58"/>
      <c r="KTH1205" s="58"/>
      <c r="LDD1205" s="58"/>
      <c r="LMZ1205" s="58"/>
      <c r="LWV1205" s="58"/>
      <c r="MGR1205" s="58"/>
      <c r="MQN1205" s="58"/>
      <c r="NAJ1205" s="58"/>
      <c r="NKF1205" s="58"/>
      <c r="NUB1205" s="58"/>
      <c r="ODX1205" s="58"/>
      <c r="ONT1205" s="58"/>
      <c r="OXP1205" s="58"/>
      <c r="PHL1205" s="58"/>
      <c r="PRH1205" s="58"/>
      <c r="QBD1205" s="58"/>
      <c r="QKZ1205" s="58"/>
      <c r="QUV1205" s="58"/>
      <c r="RER1205" s="58"/>
      <c r="RON1205" s="58"/>
      <c r="RYJ1205" s="58"/>
      <c r="SIF1205" s="58"/>
      <c r="SSB1205" s="58"/>
      <c r="TBX1205" s="58"/>
      <c r="TLT1205" s="58"/>
      <c r="TVP1205" s="58"/>
      <c r="UFL1205" s="58"/>
      <c r="UPH1205" s="58"/>
      <c r="UZD1205" s="58"/>
      <c r="VIZ1205" s="58"/>
      <c r="VSV1205" s="58"/>
      <c r="WCR1205" s="58"/>
      <c r="WMN1205" s="58"/>
      <c r="WWJ1205" s="58"/>
    </row>
    <row r="1206" spans="1:796 1052:1820 2076:2844 3100:3868 4124:4892 5148:5916 6172:6940 7196:7964 8220:8988 9244:10012 10268:11036 11292:12060 12316:13084 13340:14108 14364:15132 15388:16156" s="67" customFormat="1" ht="57" hidden="1" customHeight="1" x14ac:dyDescent="0.25">
      <c r="A1206" s="54">
        <f>+SUBTOTAL(3,$B$11:B1206)</f>
        <v>0</v>
      </c>
      <c r="B1206" s="68" t="s">
        <v>42</v>
      </c>
      <c r="C1206" s="62" t="s">
        <v>43</v>
      </c>
      <c r="D1206" s="62" t="s">
        <v>44</v>
      </c>
      <c r="E1206" s="62" t="s">
        <v>45</v>
      </c>
      <c r="F1206" s="71" t="s">
        <v>4169</v>
      </c>
      <c r="G1206" s="69">
        <v>45478.609861110999</v>
      </c>
      <c r="H1206" s="71" t="s">
        <v>4169</v>
      </c>
      <c r="I1206" s="69">
        <v>45478.609861110999</v>
      </c>
      <c r="J1206" s="71" t="s">
        <v>4169</v>
      </c>
      <c r="K1206" s="69">
        <v>45478.609861110999</v>
      </c>
      <c r="L1206" s="100" t="s">
        <v>1151</v>
      </c>
      <c r="M1206" s="68" t="s">
        <v>48</v>
      </c>
      <c r="N1206" s="63" t="s">
        <v>141</v>
      </c>
      <c r="O1206" s="63" t="s">
        <v>1288</v>
      </c>
      <c r="P1206" s="63" t="s">
        <v>1289</v>
      </c>
      <c r="Q1206" s="64"/>
      <c r="R1206" s="65"/>
      <c r="S1206" s="63" t="s">
        <v>68</v>
      </c>
      <c r="T1206" s="63" t="s">
        <v>156</v>
      </c>
      <c r="U1206" s="63" t="s">
        <v>157</v>
      </c>
      <c r="V1206" s="63" t="s">
        <v>270</v>
      </c>
      <c r="W1206" s="63" t="s">
        <v>5264</v>
      </c>
      <c r="X1206" s="54" t="s">
        <v>58</v>
      </c>
      <c r="Y1206" s="49">
        <v>45492.617858796002</v>
      </c>
      <c r="Z1206" s="49" t="s">
        <v>59</v>
      </c>
      <c r="AA1206" s="54" t="s">
        <v>187</v>
      </c>
      <c r="AB1206" s="54"/>
      <c r="AC1206" s="68" t="s">
        <v>117</v>
      </c>
      <c r="AD1206" s="68" t="s">
        <v>117</v>
      </c>
      <c r="JX1206" s="58"/>
      <c r="TT1206" s="58"/>
      <c r="ADP1206" s="58"/>
      <c r="ANL1206" s="58"/>
      <c r="AXH1206" s="58"/>
      <c r="BHD1206" s="58"/>
      <c r="BQZ1206" s="58"/>
      <c r="CAV1206" s="58"/>
      <c r="CKR1206" s="58"/>
      <c r="CUN1206" s="58"/>
      <c r="DEJ1206" s="58"/>
      <c r="DOF1206" s="58"/>
      <c r="DYB1206" s="58"/>
      <c r="EHX1206" s="58"/>
      <c r="ERT1206" s="58"/>
      <c r="FBP1206" s="58"/>
      <c r="FLL1206" s="58"/>
      <c r="FVH1206" s="58"/>
      <c r="GFD1206" s="58"/>
      <c r="GOZ1206" s="58"/>
      <c r="GYV1206" s="58"/>
      <c r="HIR1206" s="58"/>
      <c r="HSN1206" s="58"/>
      <c r="ICJ1206" s="58"/>
      <c r="IMF1206" s="58"/>
      <c r="IWB1206" s="58"/>
      <c r="JFX1206" s="58"/>
      <c r="JPT1206" s="58"/>
      <c r="JZP1206" s="58"/>
      <c r="KJL1206" s="58"/>
      <c r="KTH1206" s="58"/>
      <c r="LDD1206" s="58"/>
      <c r="LMZ1206" s="58"/>
      <c r="LWV1206" s="58"/>
      <c r="MGR1206" s="58"/>
      <c r="MQN1206" s="58"/>
      <c r="NAJ1206" s="58"/>
      <c r="NKF1206" s="58"/>
      <c r="NUB1206" s="58"/>
      <c r="ODX1206" s="58"/>
      <c r="ONT1206" s="58"/>
      <c r="OXP1206" s="58"/>
      <c r="PHL1206" s="58"/>
      <c r="PRH1206" s="58"/>
      <c r="QBD1206" s="58"/>
      <c r="QKZ1206" s="58"/>
      <c r="QUV1206" s="58"/>
      <c r="RER1206" s="58"/>
      <c r="RON1206" s="58"/>
      <c r="RYJ1206" s="58"/>
      <c r="SIF1206" s="58"/>
      <c r="SSB1206" s="58"/>
      <c r="TBX1206" s="58"/>
      <c r="TLT1206" s="58"/>
      <c r="TVP1206" s="58"/>
      <c r="UFL1206" s="58"/>
      <c r="UPH1206" s="58"/>
      <c r="UZD1206" s="58"/>
      <c r="VIZ1206" s="58"/>
      <c r="VSV1206" s="58"/>
      <c r="WCR1206" s="58"/>
      <c r="WMN1206" s="58"/>
      <c r="WWJ1206" s="58"/>
    </row>
    <row r="1207" spans="1:796 1052:1820 2076:2844 3100:3868 4124:4892 5148:5916 6172:6940 7196:7964 8220:8988 9244:10012 10268:11036 11292:12060 12316:13084 13340:14108 14364:15132 15388:16156" s="67" customFormat="1" ht="57" hidden="1" customHeight="1" x14ac:dyDescent="0.25">
      <c r="A1207" s="54">
        <f>+SUBTOTAL(3,$B$11:B1207)</f>
        <v>0</v>
      </c>
      <c r="B1207" s="68" t="s">
        <v>42</v>
      </c>
      <c r="C1207" s="62" t="s">
        <v>43</v>
      </c>
      <c r="D1207" s="62" t="s">
        <v>44</v>
      </c>
      <c r="E1207" s="62" t="s">
        <v>45</v>
      </c>
      <c r="F1207" s="71" t="s">
        <v>4172</v>
      </c>
      <c r="G1207" s="69">
        <v>45478.673865741002</v>
      </c>
      <c r="H1207" s="71" t="s">
        <v>4172</v>
      </c>
      <c r="I1207" s="69">
        <v>45478.673865741002</v>
      </c>
      <c r="J1207" s="71" t="s">
        <v>4172</v>
      </c>
      <c r="K1207" s="69">
        <v>45478.673865741002</v>
      </c>
      <c r="L1207" s="100" t="s">
        <v>1151</v>
      </c>
      <c r="M1207" s="68" t="s">
        <v>48</v>
      </c>
      <c r="N1207" s="63" t="s">
        <v>141</v>
      </c>
      <c r="O1207" s="63" t="s">
        <v>1288</v>
      </c>
      <c r="P1207" s="63" t="s">
        <v>1289</v>
      </c>
      <c r="Q1207" s="64"/>
      <c r="R1207" s="65"/>
      <c r="S1207" s="63" t="s">
        <v>68</v>
      </c>
      <c r="T1207" s="63" t="s">
        <v>156</v>
      </c>
      <c r="U1207" s="63" t="s">
        <v>216</v>
      </c>
      <c r="V1207" s="63" t="s">
        <v>270</v>
      </c>
      <c r="W1207" s="63" t="s">
        <v>5264</v>
      </c>
      <c r="X1207" s="54" t="s">
        <v>58</v>
      </c>
      <c r="Y1207" s="49">
        <v>45492.621666667001</v>
      </c>
      <c r="Z1207" s="49" t="s">
        <v>73</v>
      </c>
      <c r="AA1207" s="54" t="s">
        <v>187</v>
      </c>
      <c r="AB1207" s="54"/>
      <c r="AC1207" s="68" t="s">
        <v>117</v>
      </c>
      <c r="AD1207" s="68" t="s">
        <v>117</v>
      </c>
      <c r="JX1207" s="58"/>
      <c r="TT1207" s="58"/>
      <c r="ADP1207" s="58"/>
      <c r="ANL1207" s="58"/>
      <c r="AXH1207" s="58"/>
      <c r="BHD1207" s="58"/>
      <c r="BQZ1207" s="58"/>
      <c r="CAV1207" s="58"/>
      <c r="CKR1207" s="58"/>
      <c r="CUN1207" s="58"/>
      <c r="DEJ1207" s="58"/>
      <c r="DOF1207" s="58"/>
      <c r="DYB1207" s="58"/>
      <c r="EHX1207" s="58"/>
      <c r="ERT1207" s="58"/>
      <c r="FBP1207" s="58"/>
      <c r="FLL1207" s="58"/>
      <c r="FVH1207" s="58"/>
      <c r="GFD1207" s="58"/>
      <c r="GOZ1207" s="58"/>
      <c r="GYV1207" s="58"/>
      <c r="HIR1207" s="58"/>
      <c r="HSN1207" s="58"/>
      <c r="ICJ1207" s="58"/>
      <c r="IMF1207" s="58"/>
      <c r="IWB1207" s="58"/>
      <c r="JFX1207" s="58"/>
      <c r="JPT1207" s="58"/>
      <c r="JZP1207" s="58"/>
      <c r="KJL1207" s="58"/>
      <c r="KTH1207" s="58"/>
      <c r="LDD1207" s="58"/>
      <c r="LMZ1207" s="58"/>
      <c r="LWV1207" s="58"/>
      <c r="MGR1207" s="58"/>
      <c r="MQN1207" s="58"/>
      <c r="NAJ1207" s="58"/>
      <c r="NKF1207" s="58"/>
      <c r="NUB1207" s="58"/>
      <c r="ODX1207" s="58"/>
      <c r="ONT1207" s="58"/>
      <c r="OXP1207" s="58"/>
      <c r="PHL1207" s="58"/>
      <c r="PRH1207" s="58"/>
      <c r="QBD1207" s="58"/>
      <c r="QKZ1207" s="58"/>
      <c r="QUV1207" s="58"/>
      <c r="RER1207" s="58"/>
      <c r="RON1207" s="58"/>
      <c r="RYJ1207" s="58"/>
      <c r="SIF1207" s="58"/>
      <c r="SSB1207" s="58"/>
      <c r="TBX1207" s="58"/>
      <c r="TLT1207" s="58"/>
      <c r="TVP1207" s="58"/>
      <c r="UFL1207" s="58"/>
      <c r="UPH1207" s="58"/>
      <c r="UZD1207" s="58"/>
      <c r="VIZ1207" s="58"/>
      <c r="VSV1207" s="58"/>
      <c r="WCR1207" s="58"/>
      <c r="WMN1207" s="58"/>
      <c r="WWJ1207" s="58"/>
    </row>
    <row r="1208" spans="1:796 1052:1820 2076:2844 3100:3868 4124:4892 5148:5916 6172:6940 7196:7964 8220:8988 9244:10012 10268:11036 11292:12060 12316:13084 13340:14108 14364:15132 15388:16156" s="67" customFormat="1" ht="57" hidden="1" customHeight="1" x14ac:dyDescent="0.25">
      <c r="A1208" s="54">
        <f>+SUBTOTAL(3,$B$11:B1208)</f>
        <v>0</v>
      </c>
      <c r="B1208" s="68" t="s">
        <v>42</v>
      </c>
      <c r="C1208" s="62" t="s">
        <v>43</v>
      </c>
      <c r="D1208" s="62" t="s">
        <v>44</v>
      </c>
      <c r="E1208" s="62" t="s">
        <v>45</v>
      </c>
      <c r="F1208" s="71" t="s">
        <v>4173</v>
      </c>
      <c r="G1208" s="69">
        <v>45487.954988425998</v>
      </c>
      <c r="H1208" s="71" t="s">
        <v>4173</v>
      </c>
      <c r="I1208" s="69">
        <v>45487.954988425998</v>
      </c>
      <c r="J1208" s="71" t="s">
        <v>4173</v>
      </c>
      <c r="K1208" s="69">
        <v>45487.954988425998</v>
      </c>
      <c r="L1208" s="100" t="s">
        <v>1151</v>
      </c>
      <c r="M1208" s="68" t="s">
        <v>48</v>
      </c>
      <c r="N1208" s="63" t="s">
        <v>141</v>
      </c>
      <c r="O1208" s="63" t="s">
        <v>1288</v>
      </c>
      <c r="P1208" s="63" t="s">
        <v>1289</v>
      </c>
      <c r="Q1208" s="64"/>
      <c r="R1208" s="65"/>
      <c r="S1208" s="63" t="s">
        <v>68</v>
      </c>
      <c r="T1208" s="63" t="s">
        <v>156</v>
      </c>
      <c r="U1208" s="63" t="s">
        <v>157</v>
      </c>
      <c r="V1208" s="63" t="s">
        <v>270</v>
      </c>
      <c r="W1208" s="63" t="s">
        <v>5264</v>
      </c>
      <c r="X1208" s="54" t="s">
        <v>58</v>
      </c>
      <c r="Y1208" s="49">
        <v>45492.613715277999</v>
      </c>
      <c r="Z1208" s="49" t="s">
        <v>59</v>
      </c>
      <c r="AA1208" s="54" t="s">
        <v>187</v>
      </c>
      <c r="AB1208" s="54"/>
      <c r="AC1208" s="68" t="s">
        <v>82</v>
      </c>
      <c r="AD1208" s="68" t="s">
        <v>82</v>
      </c>
      <c r="JX1208" s="58"/>
      <c r="TT1208" s="58"/>
      <c r="ADP1208" s="58"/>
      <c r="ANL1208" s="58"/>
      <c r="AXH1208" s="58"/>
      <c r="BHD1208" s="58"/>
      <c r="BQZ1208" s="58"/>
      <c r="CAV1208" s="58"/>
      <c r="CKR1208" s="58"/>
      <c r="CUN1208" s="58"/>
      <c r="DEJ1208" s="58"/>
      <c r="DOF1208" s="58"/>
      <c r="DYB1208" s="58"/>
      <c r="EHX1208" s="58"/>
      <c r="ERT1208" s="58"/>
      <c r="FBP1208" s="58"/>
      <c r="FLL1208" s="58"/>
      <c r="FVH1208" s="58"/>
      <c r="GFD1208" s="58"/>
      <c r="GOZ1208" s="58"/>
      <c r="GYV1208" s="58"/>
      <c r="HIR1208" s="58"/>
      <c r="HSN1208" s="58"/>
      <c r="ICJ1208" s="58"/>
      <c r="IMF1208" s="58"/>
      <c r="IWB1208" s="58"/>
      <c r="JFX1208" s="58"/>
      <c r="JPT1208" s="58"/>
      <c r="JZP1208" s="58"/>
      <c r="KJL1208" s="58"/>
      <c r="KTH1208" s="58"/>
      <c r="LDD1208" s="58"/>
      <c r="LMZ1208" s="58"/>
      <c r="LWV1208" s="58"/>
      <c r="MGR1208" s="58"/>
      <c r="MQN1208" s="58"/>
      <c r="NAJ1208" s="58"/>
      <c r="NKF1208" s="58"/>
      <c r="NUB1208" s="58"/>
      <c r="ODX1208" s="58"/>
      <c r="ONT1208" s="58"/>
      <c r="OXP1208" s="58"/>
      <c r="PHL1208" s="58"/>
      <c r="PRH1208" s="58"/>
      <c r="QBD1208" s="58"/>
      <c r="QKZ1208" s="58"/>
      <c r="QUV1208" s="58"/>
      <c r="RER1208" s="58"/>
      <c r="RON1208" s="58"/>
      <c r="RYJ1208" s="58"/>
      <c r="SIF1208" s="58"/>
      <c r="SSB1208" s="58"/>
      <c r="TBX1208" s="58"/>
      <c r="TLT1208" s="58"/>
      <c r="TVP1208" s="58"/>
      <c r="UFL1208" s="58"/>
      <c r="UPH1208" s="58"/>
      <c r="UZD1208" s="58"/>
      <c r="VIZ1208" s="58"/>
      <c r="VSV1208" s="58"/>
      <c r="WCR1208" s="58"/>
      <c r="WMN1208" s="58"/>
      <c r="WWJ1208" s="58"/>
    </row>
    <row r="1209" spans="1:796 1052:1820 2076:2844 3100:3868 4124:4892 5148:5916 6172:6940 7196:7964 8220:8988 9244:10012 10268:11036 11292:12060 12316:13084 13340:14108 14364:15132 15388:16156" s="67" customFormat="1" ht="57" hidden="1" customHeight="1" x14ac:dyDescent="0.25">
      <c r="A1209" s="54">
        <f>+SUBTOTAL(3,$B$11:B1209)</f>
        <v>0</v>
      </c>
      <c r="B1209" s="68" t="s">
        <v>42</v>
      </c>
      <c r="C1209" s="62" t="s">
        <v>43</v>
      </c>
      <c r="D1209" s="62" t="s">
        <v>44</v>
      </c>
      <c r="E1209" s="62" t="s">
        <v>45</v>
      </c>
      <c r="F1209" s="71" t="s">
        <v>4170</v>
      </c>
      <c r="G1209" s="69">
        <v>45504.473078704003</v>
      </c>
      <c r="H1209" s="71" t="s">
        <v>4170</v>
      </c>
      <c r="I1209" s="69">
        <v>45504.473078704003</v>
      </c>
      <c r="J1209" s="71" t="s">
        <v>4170</v>
      </c>
      <c r="K1209" s="69">
        <v>45504.473078704003</v>
      </c>
      <c r="L1209" s="100" t="s">
        <v>4450</v>
      </c>
      <c r="M1209" s="68" t="s">
        <v>48</v>
      </c>
      <c r="N1209" s="63" t="s">
        <v>709</v>
      </c>
      <c r="O1209" s="63" t="s">
        <v>722</v>
      </c>
      <c r="P1209" s="63" t="s">
        <v>4352</v>
      </c>
      <c r="Q1209" s="64"/>
      <c r="R1209" s="65"/>
      <c r="S1209" s="63" t="s">
        <v>68</v>
      </c>
      <c r="T1209" s="63" t="s">
        <v>125</v>
      </c>
      <c r="U1209" s="63" t="s">
        <v>224</v>
      </c>
      <c r="V1209" s="49" t="s">
        <v>80</v>
      </c>
      <c r="W1209" s="49" t="s">
        <v>81</v>
      </c>
      <c r="X1209" s="54" t="s">
        <v>58</v>
      </c>
      <c r="Y1209" s="49"/>
      <c r="Z1209" s="49" t="s">
        <v>59</v>
      </c>
      <c r="AA1209" s="54" t="s">
        <v>74</v>
      </c>
      <c r="AB1209" s="54"/>
      <c r="AC1209" s="68" t="s">
        <v>75</v>
      </c>
      <c r="AD1209" s="68" t="s">
        <v>75</v>
      </c>
      <c r="JX1209" s="58"/>
      <c r="TT1209" s="58"/>
      <c r="ADP1209" s="58"/>
      <c r="ANL1209" s="58"/>
      <c r="AXH1209" s="58"/>
      <c r="BHD1209" s="58"/>
      <c r="BQZ1209" s="58"/>
      <c r="CAV1209" s="58"/>
      <c r="CKR1209" s="58"/>
      <c r="CUN1209" s="58"/>
      <c r="DEJ1209" s="58"/>
      <c r="DOF1209" s="58"/>
      <c r="DYB1209" s="58"/>
      <c r="EHX1209" s="58"/>
      <c r="ERT1209" s="58"/>
      <c r="FBP1209" s="58"/>
      <c r="FLL1209" s="58"/>
      <c r="FVH1209" s="58"/>
      <c r="GFD1209" s="58"/>
      <c r="GOZ1209" s="58"/>
      <c r="GYV1209" s="58"/>
      <c r="HIR1209" s="58"/>
      <c r="HSN1209" s="58"/>
      <c r="ICJ1209" s="58"/>
      <c r="IMF1209" s="58"/>
      <c r="IWB1209" s="58"/>
      <c r="JFX1209" s="58"/>
      <c r="JPT1209" s="58"/>
      <c r="JZP1209" s="58"/>
      <c r="KJL1209" s="58"/>
      <c r="KTH1209" s="58"/>
      <c r="LDD1209" s="58"/>
      <c r="LMZ1209" s="58"/>
      <c r="LWV1209" s="58"/>
      <c r="MGR1209" s="58"/>
      <c r="MQN1209" s="58"/>
      <c r="NAJ1209" s="58"/>
      <c r="NKF1209" s="58"/>
      <c r="NUB1209" s="58"/>
      <c r="ODX1209" s="58"/>
      <c r="ONT1209" s="58"/>
      <c r="OXP1209" s="58"/>
      <c r="PHL1209" s="58"/>
      <c r="PRH1209" s="58"/>
      <c r="QBD1209" s="58"/>
      <c r="QKZ1209" s="58"/>
      <c r="QUV1209" s="58"/>
      <c r="RER1209" s="58"/>
      <c r="RON1209" s="58"/>
      <c r="RYJ1209" s="58"/>
      <c r="SIF1209" s="58"/>
      <c r="SSB1209" s="58"/>
      <c r="TBX1209" s="58"/>
      <c r="TLT1209" s="58"/>
      <c r="TVP1209" s="58"/>
      <c r="UFL1209" s="58"/>
      <c r="UPH1209" s="58"/>
      <c r="UZD1209" s="58"/>
      <c r="VIZ1209" s="58"/>
      <c r="VSV1209" s="58"/>
      <c r="WCR1209" s="58"/>
      <c r="WMN1209" s="58"/>
      <c r="WWJ1209" s="58"/>
    </row>
    <row r="1210" spans="1:796 1052:1820 2076:2844 3100:3868 4124:4892 5148:5916 6172:6940 7196:7964 8220:8988 9244:10012 10268:11036 11292:12060 12316:13084 13340:14108 14364:15132 15388:16156" s="67" customFormat="1" ht="57" hidden="1" customHeight="1" x14ac:dyDescent="0.25">
      <c r="A1210" s="54">
        <f>+SUBTOTAL(3,$B$11:B1210)</f>
        <v>0</v>
      </c>
      <c r="B1210" s="68" t="s">
        <v>42</v>
      </c>
      <c r="C1210" s="62" t="s">
        <v>43</v>
      </c>
      <c r="D1210" s="62" t="s">
        <v>44</v>
      </c>
      <c r="E1210" s="62" t="s">
        <v>45</v>
      </c>
      <c r="F1210" s="71" t="s">
        <v>4171</v>
      </c>
      <c r="G1210" s="69">
        <v>45479.596365741003</v>
      </c>
      <c r="H1210" s="71" t="s">
        <v>4171</v>
      </c>
      <c r="I1210" s="69">
        <v>45479.596365741003</v>
      </c>
      <c r="J1210" s="71" t="s">
        <v>4171</v>
      </c>
      <c r="K1210" s="69">
        <v>45479.596365741003</v>
      </c>
      <c r="L1210" s="100" t="s">
        <v>4451</v>
      </c>
      <c r="M1210" s="68" t="s">
        <v>48</v>
      </c>
      <c r="N1210" s="63" t="s">
        <v>709</v>
      </c>
      <c r="O1210" s="63" t="s">
        <v>1804</v>
      </c>
      <c r="P1210" s="63" t="s">
        <v>4353</v>
      </c>
      <c r="Q1210" s="64"/>
      <c r="R1210" s="65"/>
      <c r="S1210" s="63" t="s">
        <v>68</v>
      </c>
      <c r="T1210" s="63" t="s">
        <v>167</v>
      </c>
      <c r="U1210" s="63" t="s">
        <v>4418</v>
      </c>
      <c r="V1210" s="63" t="s">
        <v>80</v>
      </c>
      <c r="W1210" s="63" t="s">
        <v>4692</v>
      </c>
      <c r="X1210" s="54" t="s">
        <v>58</v>
      </c>
      <c r="Y1210" s="49">
        <v>45485.478217593001</v>
      </c>
      <c r="Z1210" s="49" t="s">
        <v>59</v>
      </c>
      <c r="AA1210" s="54" t="s">
        <v>74</v>
      </c>
      <c r="AB1210" s="54"/>
      <c r="AC1210" s="68" t="s">
        <v>82</v>
      </c>
      <c r="AD1210" s="68" t="s">
        <v>82</v>
      </c>
      <c r="JX1210" s="58"/>
      <c r="TT1210" s="58"/>
      <c r="ADP1210" s="58"/>
      <c r="ANL1210" s="58"/>
      <c r="AXH1210" s="58"/>
      <c r="BHD1210" s="58"/>
      <c r="BQZ1210" s="58"/>
      <c r="CAV1210" s="58"/>
      <c r="CKR1210" s="58"/>
      <c r="CUN1210" s="58"/>
      <c r="DEJ1210" s="58"/>
      <c r="DOF1210" s="58"/>
      <c r="DYB1210" s="58"/>
      <c r="EHX1210" s="58"/>
      <c r="ERT1210" s="58"/>
      <c r="FBP1210" s="58"/>
      <c r="FLL1210" s="58"/>
      <c r="FVH1210" s="58"/>
      <c r="GFD1210" s="58"/>
      <c r="GOZ1210" s="58"/>
      <c r="GYV1210" s="58"/>
      <c r="HIR1210" s="58"/>
      <c r="HSN1210" s="58"/>
      <c r="ICJ1210" s="58"/>
      <c r="IMF1210" s="58"/>
      <c r="IWB1210" s="58"/>
      <c r="JFX1210" s="58"/>
      <c r="JPT1210" s="58"/>
      <c r="JZP1210" s="58"/>
      <c r="KJL1210" s="58"/>
      <c r="KTH1210" s="58"/>
      <c r="LDD1210" s="58"/>
      <c r="LMZ1210" s="58"/>
      <c r="LWV1210" s="58"/>
      <c r="MGR1210" s="58"/>
      <c r="MQN1210" s="58"/>
      <c r="NAJ1210" s="58"/>
      <c r="NKF1210" s="58"/>
      <c r="NUB1210" s="58"/>
      <c r="ODX1210" s="58"/>
      <c r="ONT1210" s="58"/>
      <c r="OXP1210" s="58"/>
      <c r="PHL1210" s="58"/>
      <c r="PRH1210" s="58"/>
      <c r="QBD1210" s="58"/>
      <c r="QKZ1210" s="58"/>
      <c r="QUV1210" s="58"/>
      <c r="RER1210" s="58"/>
      <c r="RON1210" s="58"/>
      <c r="RYJ1210" s="58"/>
      <c r="SIF1210" s="58"/>
      <c r="SSB1210" s="58"/>
      <c r="TBX1210" s="58"/>
      <c r="TLT1210" s="58"/>
      <c r="TVP1210" s="58"/>
      <c r="UFL1210" s="58"/>
      <c r="UPH1210" s="58"/>
      <c r="UZD1210" s="58"/>
      <c r="VIZ1210" s="58"/>
      <c r="VSV1210" s="58"/>
      <c r="WCR1210" s="58"/>
      <c r="WMN1210" s="58"/>
      <c r="WWJ1210" s="58"/>
    </row>
    <row r="1211" spans="1:796 1052:1820 2076:2844 3100:3868 4124:4892 5148:5916 6172:6940 7196:7964 8220:8988 9244:10012 10268:11036 11292:12060 12316:13084 13340:14108 14364:15132 15388:16156" s="67" customFormat="1" ht="57" hidden="1" customHeight="1" x14ac:dyDescent="0.25">
      <c r="A1211" s="54">
        <f>+SUBTOTAL(3,$B$11:B1211)</f>
        <v>0</v>
      </c>
      <c r="B1211" s="68" t="s">
        <v>42</v>
      </c>
      <c r="C1211" s="62" t="s">
        <v>43</v>
      </c>
      <c r="D1211" s="62" t="s">
        <v>44</v>
      </c>
      <c r="E1211" s="62" t="s">
        <v>45</v>
      </c>
      <c r="F1211" s="71" t="s">
        <v>4174</v>
      </c>
      <c r="G1211" s="69">
        <v>45477.660775463002</v>
      </c>
      <c r="H1211" s="71" t="s">
        <v>4174</v>
      </c>
      <c r="I1211" s="69">
        <v>45477.660775463002</v>
      </c>
      <c r="J1211" s="71" t="s">
        <v>4174</v>
      </c>
      <c r="K1211" s="69">
        <v>45477.660775463002</v>
      </c>
      <c r="L1211" s="100" t="s">
        <v>4452</v>
      </c>
      <c r="M1211" s="68" t="s">
        <v>48</v>
      </c>
      <c r="N1211" s="63" t="s">
        <v>709</v>
      </c>
      <c r="O1211" s="63" t="s">
        <v>1405</v>
      </c>
      <c r="P1211" s="63" t="s">
        <v>1354</v>
      </c>
      <c r="Q1211" s="64"/>
      <c r="R1211" s="65"/>
      <c r="S1211" s="63" t="s">
        <v>68</v>
      </c>
      <c r="T1211" s="63" t="s">
        <v>69</v>
      </c>
      <c r="U1211" s="63" t="s">
        <v>79</v>
      </c>
      <c r="V1211" s="63" t="s">
        <v>71</v>
      </c>
      <c r="W1211" s="63" t="s">
        <v>72</v>
      </c>
      <c r="X1211" s="54" t="s">
        <v>58</v>
      </c>
      <c r="Y1211" s="49">
        <v>45488.474618056003</v>
      </c>
      <c r="Z1211" s="49" t="s">
        <v>59</v>
      </c>
      <c r="AA1211" s="54" t="s">
        <v>74</v>
      </c>
      <c r="AB1211" s="54"/>
      <c r="AC1211" s="62" t="s">
        <v>82</v>
      </c>
      <c r="AD1211" s="62" t="s">
        <v>82</v>
      </c>
      <c r="JX1211" s="58"/>
      <c r="TT1211" s="58"/>
      <c r="ADP1211" s="58"/>
      <c r="ANL1211" s="58"/>
      <c r="AXH1211" s="58"/>
      <c r="BHD1211" s="58"/>
      <c r="BQZ1211" s="58"/>
      <c r="CAV1211" s="58"/>
      <c r="CKR1211" s="58"/>
      <c r="CUN1211" s="58"/>
      <c r="DEJ1211" s="58"/>
      <c r="DOF1211" s="58"/>
      <c r="DYB1211" s="58"/>
      <c r="EHX1211" s="58"/>
      <c r="ERT1211" s="58"/>
      <c r="FBP1211" s="58"/>
      <c r="FLL1211" s="58"/>
      <c r="FVH1211" s="58"/>
      <c r="GFD1211" s="58"/>
      <c r="GOZ1211" s="58"/>
      <c r="GYV1211" s="58"/>
      <c r="HIR1211" s="58"/>
      <c r="HSN1211" s="58"/>
      <c r="ICJ1211" s="58"/>
      <c r="IMF1211" s="58"/>
      <c r="IWB1211" s="58"/>
      <c r="JFX1211" s="58"/>
      <c r="JPT1211" s="58"/>
      <c r="JZP1211" s="58"/>
      <c r="KJL1211" s="58"/>
      <c r="KTH1211" s="58"/>
      <c r="LDD1211" s="58"/>
      <c r="LMZ1211" s="58"/>
      <c r="LWV1211" s="58"/>
      <c r="MGR1211" s="58"/>
      <c r="MQN1211" s="58"/>
      <c r="NAJ1211" s="58"/>
      <c r="NKF1211" s="58"/>
      <c r="NUB1211" s="58"/>
      <c r="ODX1211" s="58"/>
      <c r="ONT1211" s="58"/>
      <c r="OXP1211" s="58"/>
      <c r="PHL1211" s="58"/>
      <c r="PRH1211" s="58"/>
      <c r="QBD1211" s="58"/>
      <c r="QKZ1211" s="58"/>
      <c r="QUV1211" s="58"/>
      <c r="RER1211" s="58"/>
      <c r="RON1211" s="58"/>
      <c r="RYJ1211" s="58"/>
      <c r="SIF1211" s="58"/>
      <c r="SSB1211" s="58"/>
      <c r="TBX1211" s="58"/>
      <c r="TLT1211" s="58"/>
      <c r="TVP1211" s="58"/>
      <c r="UFL1211" s="58"/>
      <c r="UPH1211" s="58"/>
      <c r="UZD1211" s="58"/>
      <c r="VIZ1211" s="58"/>
      <c r="VSV1211" s="58"/>
      <c r="WCR1211" s="58"/>
      <c r="WMN1211" s="58"/>
      <c r="WWJ1211" s="58"/>
    </row>
    <row r="1212" spans="1:796 1052:1820 2076:2844 3100:3868 4124:4892 5148:5916 6172:6940 7196:7964 8220:8988 9244:10012 10268:11036 11292:12060 12316:13084 13340:14108 14364:15132 15388:16156" s="67" customFormat="1" ht="57" hidden="1" customHeight="1" x14ac:dyDescent="0.25">
      <c r="A1212" s="54">
        <f>+SUBTOTAL(3,$B$11:B1212)</f>
        <v>0</v>
      </c>
      <c r="B1212" s="68" t="s">
        <v>42</v>
      </c>
      <c r="C1212" s="62" t="s">
        <v>43</v>
      </c>
      <c r="D1212" s="62" t="s">
        <v>44</v>
      </c>
      <c r="E1212" s="62" t="s">
        <v>45</v>
      </c>
      <c r="F1212" s="71" t="s">
        <v>4175</v>
      </c>
      <c r="G1212" s="69">
        <v>45488.678622685002</v>
      </c>
      <c r="H1212" s="71" t="s">
        <v>4175</v>
      </c>
      <c r="I1212" s="69">
        <v>45488.678622685002</v>
      </c>
      <c r="J1212" s="71" t="s">
        <v>4175</v>
      </c>
      <c r="K1212" s="69">
        <v>45488.678622685002</v>
      </c>
      <c r="L1212" s="100" t="s">
        <v>4453</v>
      </c>
      <c r="M1212" s="68" t="s">
        <v>48</v>
      </c>
      <c r="N1212" s="63" t="s">
        <v>709</v>
      </c>
      <c r="O1212" s="63" t="s">
        <v>722</v>
      </c>
      <c r="P1212" s="63" t="s">
        <v>2119</v>
      </c>
      <c r="Q1212" s="64"/>
      <c r="R1212" s="65"/>
      <c r="S1212" s="63" t="s">
        <v>68</v>
      </c>
      <c r="T1212" s="63" t="s">
        <v>96</v>
      </c>
      <c r="U1212" s="63" t="s">
        <v>97</v>
      </c>
      <c r="V1212" s="63" t="s">
        <v>98</v>
      </c>
      <c r="W1212" s="63" t="s">
        <v>99</v>
      </c>
      <c r="X1212" s="54" t="s">
        <v>58</v>
      </c>
      <c r="Y1212" s="49">
        <v>45496.514490740999</v>
      </c>
      <c r="Z1212" s="49" t="s">
        <v>59</v>
      </c>
      <c r="AA1212" s="54" t="s">
        <v>74</v>
      </c>
      <c r="AB1212" s="54"/>
      <c r="AC1212" s="62" t="s">
        <v>82</v>
      </c>
      <c r="AD1212" s="62" t="s">
        <v>82</v>
      </c>
      <c r="JX1212" s="58"/>
      <c r="TT1212" s="58"/>
      <c r="ADP1212" s="58"/>
      <c r="ANL1212" s="58"/>
      <c r="AXH1212" s="58"/>
      <c r="BHD1212" s="58"/>
      <c r="BQZ1212" s="58"/>
      <c r="CAV1212" s="58"/>
      <c r="CKR1212" s="58"/>
      <c r="CUN1212" s="58"/>
      <c r="DEJ1212" s="58"/>
      <c r="DOF1212" s="58"/>
      <c r="DYB1212" s="58"/>
      <c r="EHX1212" s="58"/>
      <c r="ERT1212" s="58"/>
      <c r="FBP1212" s="58"/>
      <c r="FLL1212" s="58"/>
      <c r="FVH1212" s="58"/>
      <c r="GFD1212" s="58"/>
      <c r="GOZ1212" s="58"/>
      <c r="GYV1212" s="58"/>
      <c r="HIR1212" s="58"/>
      <c r="HSN1212" s="58"/>
      <c r="ICJ1212" s="58"/>
      <c r="IMF1212" s="58"/>
      <c r="IWB1212" s="58"/>
      <c r="JFX1212" s="58"/>
      <c r="JPT1212" s="58"/>
      <c r="JZP1212" s="58"/>
      <c r="KJL1212" s="58"/>
      <c r="KTH1212" s="58"/>
      <c r="LDD1212" s="58"/>
      <c r="LMZ1212" s="58"/>
      <c r="LWV1212" s="58"/>
      <c r="MGR1212" s="58"/>
      <c r="MQN1212" s="58"/>
      <c r="NAJ1212" s="58"/>
      <c r="NKF1212" s="58"/>
      <c r="NUB1212" s="58"/>
      <c r="ODX1212" s="58"/>
      <c r="ONT1212" s="58"/>
      <c r="OXP1212" s="58"/>
      <c r="PHL1212" s="58"/>
      <c r="PRH1212" s="58"/>
      <c r="QBD1212" s="58"/>
      <c r="QKZ1212" s="58"/>
      <c r="QUV1212" s="58"/>
      <c r="RER1212" s="58"/>
      <c r="RON1212" s="58"/>
      <c r="RYJ1212" s="58"/>
      <c r="SIF1212" s="58"/>
      <c r="SSB1212" s="58"/>
      <c r="TBX1212" s="58"/>
      <c r="TLT1212" s="58"/>
      <c r="TVP1212" s="58"/>
      <c r="UFL1212" s="58"/>
      <c r="UPH1212" s="58"/>
      <c r="UZD1212" s="58"/>
      <c r="VIZ1212" s="58"/>
      <c r="VSV1212" s="58"/>
      <c r="WCR1212" s="58"/>
      <c r="WMN1212" s="58"/>
      <c r="WWJ1212" s="58"/>
    </row>
    <row r="1213" spans="1:796 1052:1820 2076:2844 3100:3868 4124:4892 5148:5916 6172:6940 7196:7964 8220:8988 9244:10012 10268:11036 11292:12060 12316:13084 13340:14108 14364:15132 15388:16156" s="67" customFormat="1" ht="57" hidden="1" customHeight="1" x14ac:dyDescent="0.25">
      <c r="A1213" s="54">
        <f>+SUBTOTAL(3,$B$11:B1213)</f>
        <v>0</v>
      </c>
      <c r="B1213" s="68" t="s">
        <v>42</v>
      </c>
      <c r="C1213" s="62" t="s">
        <v>43</v>
      </c>
      <c r="D1213" s="62" t="s">
        <v>44</v>
      </c>
      <c r="E1213" s="62" t="s">
        <v>45</v>
      </c>
      <c r="F1213" s="71" t="s">
        <v>4177</v>
      </c>
      <c r="G1213" s="69">
        <v>45499.052916667002</v>
      </c>
      <c r="H1213" s="71" t="s">
        <v>4177</v>
      </c>
      <c r="I1213" s="69">
        <v>45499.052916667002</v>
      </c>
      <c r="J1213" s="71" t="s">
        <v>4177</v>
      </c>
      <c r="K1213" s="69">
        <v>45499.052916667002</v>
      </c>
      <c r="L1213" s="100" t="s">
        <v>4455</v>
      </c>
      <c r="M1213" s="68" t="s">
        <v>48</v>
      </c>
      <c r="N1213" s="63" t="s">
        <v>709</v>
      </c>
      <c r="O1213" s="63" t="s">
        <v>722</v>
      </c>
      <c r="P1213" s="63" t="s">
        <v>4355</v>
      </c>
      <c r="Q1213" s="64"/>
      <c r="R1213" s="65"/>
      <c r="S1213" s="63" t="s">
        <v>68</v>
      </c>
      <c r="T1213" s="63" t="s">
        <v>321</v>
      </c>
      <c r="U1213" s="63" t="s">
        <v>530</v>
      </c>
      <c r="V1213" s="49" t="s">
        <v>71</v>
      </c>
      <c r="W1213" s="49" t="s">
        <v>72</v>
      </c>
      <c r="X1213" s="54" t="s">
        <v>58</v>
      </c>
      <c r="Y1213" s="49"/>
      <c r="Z1213" s="49" t="s">
        <v>59</v>
      </c>
      <c r="AA1213" s="54" t="s">
        <v>74</v>
      </c>
      <c r="AB1213" s="54"/>
      <c r="AC1213" s="68" t="s">
        <v>82</v>
      </c>
      <c r="AD1213" s="68" t="s">
        <v>82</v>
      </c>
      <c r="JX1213" s="58"/>
      <c r="TT1213" s="58"/>
      <c r="ADP1213" s="58"/>
      <c r="ANL1213" s="58"/>
      <c r="AXH1213" s="58"/>
      <c r="BHD1213" s="58"/>
      <c r="BQZ1213" s="58"/>
      <c r="CAV1213" s="58"/>
      <c r="CKR1213" s="58"/>
      <c r="CUN1213" s="58"/>
      <c r="DEJ1213" s="58"/>
      <c r="DOF1213" s="58"/>
      <c r="DYB1213" s="58"/>
      <c r="EHX1213" s="58"/>
      <c r="ERT1213" s="58"/>
      <c r="FBP1213" s="58"/>
      <c r="FLL1213" s="58"/>
      <c r="FVH1213" s="58"/>
      <c r="GFD1213" s="58"/>
      <c r="GOZ1213" s="58"/>
      <c r="GYV1213" s="58"/>
      <c r="HIR1213" s="58"/>
      <c r="HSN1213" s="58"/>
      <c r="ICJ1213" s="58"/>
      <c r="IMF1213" s="58"/>
      <c r="IWB1213" s="58"/>
      <c r="JFX1213" s="58"/>
      <c r="JPT1213" s="58"/>
      <c r="JZP1213" s="58"/>
      <c r="KJL1213" s="58"/>
      <c r="KTH1213" s="58"/>
      <c r="LDD1213" s="58"/>
      <c r="LMZ1213" s="58"/>
      <c r="LWV1213" s="58"/>
      <c r="MGR1213" s="58"/>
      <c r="MQN1213" s="58"/>
      <c r="NAJ1213" s="58"/>
      <c r="NKF1213" s="58"/>
      <c r="NUB1213" s="58"/>
      <c r="ODX1213" s="58"/>
      <c r="ONT1213" s="58"/>
      <c r="OXP1213" s="58"/>
      <c r="PHL1213" s="58"/>
      <c r="PRH1213" s="58"/>
      <c r="QBD1213" s="58"/>
      <c r="QKZ1213" s="58"/>
      <c r="QUV1213" s="58"/>
      <c r="RER1213" s="58"/>
      <c r="RON1213" s="58"/>
      <c r="RYJ1213" s="58"/>
      <c r="SIF1213" s="58"/>
      <c r="SSB1213" s="58"/>
      <c r="TBX1213" s="58"/>
      <c r="TLT1213" s="58"/>
      <c r="TVP1213" s="58"/>
      <c r="UFL1213" s="58"/>
      <c r="UPH1213" s="58"/>
      <c r="UZD1213" s="58"/>
      <c r="VIZ1213" s="58"/>
      <c r="VSV1213" s="58"/>
      <c r="WCR1213" s="58"/>
      <c r="WMN1213" s="58"/>
      <c r="WWJ1213" s="58"/>
    </row>
    <row r="1214" spans="1:796 1052:1820 2076:2844 3100:3868 4124:4892 5148:5916 6172:6940 7196:7964 8220:8988 9244:10012 10268:11036 11292:12060 12316:13084 13340:14108 14364:15132 15388:16156" s="67" customFormat="1" ht="57" hidden="1" customHeight="1" x14ac:dyDescent="0.25">
      <c r="A1214" s="54">
        <f>+SUBTOTAL(3,$B$11:B1214)</f>
        <v>0</v>
      </c>
      <c r="B1214" s="68" t="s">
        <v>42</v>
      </c>
      <c r="C1214" s="62" t="s">
        <v>43</v>
      </c>
      <c r="D1214" s="62" t="s">
        <v>44</v>
      </c>
      <c r="E1214" s="62" t="s">
        <v>45</v>
      </c>
      <c r="F1214" s="71" t="s">
        <v>4178</v>
      </c>
      <c r="G1214" s="69">
        <v>45476.714780093003</v>
      </c>
      <c r="H1214" s="71" t="s">
        <v>4178</v>
      </c>
      <c r="I1214" s="69">
        <v>45476.714780093003</v>
      </c>
      <c r="J1214" s="71" t="s">
        <v>4178</v>
      </c>
      <c r="K1214" s="69">
        <v>45476.714780093003</v>
      </c>
      <c r="L1214" s="100" t="s">
        <v>3222</v>
      </c>
      <c r="M1214" s="68" t="s">
        <v>48</v>
      </c>
      <c r="N1214" s="63" t="s">
        <v>49</v>
      </c>
      <c r="O1214" s="63" t="s">
        <v>3499</v>
      </c>
      <c r="P1214" s="63" t="s">
        <v>3500</v>
      </c>
      <c r="Q1214" s="64"/>
      <c r="R1214" s="65"/>
      <c r="S1214" s="63" t="s">
        <v>53</v>
      </c>
      <c r="T1214" s="63" t="s">
        <v>54</v>
      </c>
      <c r="U1214" s="63" t="s">
        <v>3298</v>
      </c>
      <c r="V1214" s="63" t="s">
        <v>5266</v>
      </c>
      <c r="W1214" s="63" t="s">
        <v>5265</v>
      </c>
      <c r="X1214" s="54" t="s">
        <v>58</v>
      </c>
      <c r="Y1214" s="49"/>
      <c r="Z1214" s="49" t="s">
        <v>59</v>
      </c>
      <c r="AA1214" s="54" t="s">
        <v>60</v>
      </c>
      <c r="AB1214" s="54"/>
      <c r="AC1214" s="68" t="s">
        <v>82</v>
      </c>
      <c r="AD1214" s="68" t="s">
        <v>82</v>
      </c>
      <c r="JX1214" s="58"/>
      <c r="TT1214" s="58"/>
      <c r="ADP1214" s="58"/>
      <c r="ANL1214" s="58"/>
      <c r="AXH1214" s="58"/>
      <c r="BHD1214" s="58"/>
      <c r="BQZ1214" s="58"/>
      <c r="CAV1214" s="58"/>
      <c r="CKR1214" s="58"/>
      <c r="CUN1214" s="58"/>
      <c r="DEJ1214" s="58"/>
      <c r="DOF1214" s="58"/>
      <c r="DYB1214" s="58"/>
      <c r="EHX1214" s="58"/>
      <c r="ERT1214" s="58"/>
      <c r="FBP1214" s="58"/>
      <c r="FLL1214" s="58"/>
      <c r="FVH1214" s="58"/>
      <c r="GFD1214" s="58"/>
      <c r="GOZ1214" s="58"/>
      <c r="GYV1214" s="58"/>
      <c r="HIR1214" s="58"/>
      <c r="HSN1214" s="58"/>
      <c r="ICJ1214" s="58"/>
      <c r="IMF1214" s="58"/>
      <c r="IWB1214" s="58"/>
      <c r="JFX1214" s="58"/>
      <c r="JPT1214" s="58"/>
      <c r="JZP1214" s="58"/>
      <c r="KJL1214" s="58"/>
      <c r="KTH1214" s="58"/>
      <c r="LDD1214" s="58"/>
      <c r="LMZ1214" s="58"/>
      <c r="LWV1214" s="58"/>
      <c r="MGR1214" s="58"/>
      <c r="MQN1214" s="58"/>
      <c r="NAJ1214" s="58"/>
      <c r="NKF1214" s="58"/>
      <c r="NUB1214" s="58"/>
      <c r="ODX1214" s="58"/>
      <c r="ONT1214" s="58"/>
      <c r="OXP1214" s="58"/>
      <c r="PHL1214" s="58"/>
      <c r="PRH1214" s="58"/>
      <c r="QBD1214" s="58"/>
      <c r="QKZ1214" s="58"/>
      <c r="QUV1214" s="58"/>
      <c r="RER1214" s="58"/>
      <c r="RON1214" s="58"/>
      <c r="RYJ1214" s="58"/>
      <c r="SIF1214" s="58"/>
      <c r="SSB1214" s="58"/>
      <c r="TBX1214" s="58"/>
      <c r="TLT1214" s="58"/>
      <c r="TVP1214" s="58"/>
      <c r="UFL1214" s="58"/>
      <c r="UPH1214" s="58"/>
      <c r="UZD1214" s="58"/>
      <c r="VIZ1214" s="58"/>
      <c r="VSV1214" s="58"/>
      <c r="WCR1214" s="58"/>
      <c r="WMN1214" s="58"/>
      <c r="WWJ1214" s="58"/>
    </row>
    <row r="1215" spans="1:796 1052:1820 2076:2844 3100:3868 4124:4892 5148:5916 6172:6940 7196:7964 8220:8988 9244:10012 10268:11036 11292:12060 12316:13084 13340:14108 14364:15132 15388:16156" s="67" customFormat="1" ht="57" hidden="1" customHeight="1" x14ac:dyDescent="0.25">
      <c r="A1215" s="54">
        <f>+SUBTOTAL(3,$B$11:B1215)</f>
        <v>0</v>
      </c>
      <c r="B1215" s="68" t="s">
        <v>42</v>
      </c>
      <c r="C1215" s="62" t="s">
        <v>43</v>
      </c>
      <c r="D1215" s="62" t="s">
        <v>44</v>
      </c>
      <c r="E1215" s="62" t="s">
        <v>45</v>
      </c>
      <c r="F1215" s="71" t="s">
        <v>4179</v>
      </c>
      <c r="G1215" s="69">
        <v>45483.620486111002</v>
      </c>
      <c r="H1215" s="71" t="s">
        <v>4179</v>
      </c>
      <c r="I1215" s="69">
        <v>45483.620486111002</v>
      </c>
      <c r="J1215" s="71" t="s">
        <v>4179</v>
      </c>
      <c r="K1215" s="69">
        <v>45483.620486111002</v>
      </c>
      <c r="L1215" s="100" t="s">
        <v>4456</v>
      </c>
      <c r="M1215" s="68" t="s">
        <v>48</v>
      </c>
      <c r="N1215" s="63" t="s">
        <v>64</v>
      </c>
      <c r="O1215" s="63" t="s">
        <v>87</v>
      </c>
      <c r="P1215" s="63" t="s">
        <v>88</v>
      </c>
      <c r="Q1215" s="64"/>
      <c r="R1215" s="65"/>
      <c r="S1215" s="63" t="s">
        <v>68</v>
      </c>
      <c r="T1215" s="63" t="s">
        <v>69</v>
      </c>
      <c r="U1215" s="63" t="s">
        <v>70</v>
      </c>
      <c r="V1215" s="63" t="s">
        <v>71</v>
      </c>
      <c r="W1215" s="63" t="s">
        <v>72</v>
      </c>
      <c r="X1215" s="54" t="s">
        <v>58</v>
      </c>
      <c r="Y1215" s="49">
        <v>45491.68525463</v>
      </c>
      <c r="Z1215" s="49" t="s">
        <v>59</v>
      </c>
      <c r="AA1215" s="54" t="s">
        <v>74</v>
      </c>
      <c r="AB1215" s="54"/>
      <c r="AC1215" s="68" t="s">
        <v>82</v>
      </c>
      <c r="AD1215" s="68" t="s">
        <v>82</v>
      </c>
      <c r="JX1215" s="58"/>
      <c r="TT1215" s="58"/>
      <c r="ADP1215" s="58"/>
      <c r="ANL1215" s="58"/>
      <c r="AXH1215" s="58"/>
      <c r="BHD1215" s="58"/>
      <c r="BQZ1215" s="58"/>
      <c r="CAV1215" s="58"/>
      <c r="CKR1215" s="58"/>
      <c r="CUN1215" s="58"/>
      <c r="DEJ1215" s="58"/>
      <c r="DOF1215" s="58"/>
      <c r="DYB1215" s="58"/>
      <c r="EHX1215" s="58"/>
      <c r="ERT1215" s="58"/>
      <c r="FBP1215" s="58"/>
      <c r="FLL1215" s="58"/>
      <c r="FVH1215" s="58"/>
      <c r="GFD1215" s="58"/>
      <c r="GOZ1215" s="58"/>
      <c r="GYV1215" s="58"/>
      <c r="HIR1215" s="58"/>
      <c r="HSN1215" s="58"/>
      <c r="ICJ1215" s="58"/>
      <c r="IMF1215" s="58"/>
      <c r="IWB1215" s="58"/>
      <c r="JFX1215" s="58"/>
      <c r="JPT1215" s="58"/>
      <c r="JZP1215" s="58"/>
      <c r="KJL1215" s="58"/>
      <c r="KTH1215" s="58"/>
      <c r="LDD1215" s="58"/>
      <c r="LMZ1215" s="58"/>
      <c r="LWV1215" s="58"/>
      <c r="MGR1215" s="58"/>
      <c r="MQN1215" s="58"/>
      <c r="NAJ1215" s="58"/>
      <c r="NKF1215" s="58"/>
      <c r="NUB1215" s="58"/>
      <c r="ODX1215" s="58"/>
      <c r="ONT1215" s="58"/>
      <c r="OXP1215" s="58"/>
      <c r="PHL1215" s="58"/>
      <c r="PRH1215" s="58"/>
      <c r="QBD1215" s="58"/>
      <c r="QKZ1215" s="58"/>
      <c r="QUV1215" s="58"/>
      <c r="RER1215" s="58"/>
      <c r="RON1215" s="58"/>
      <c r="RYJ1215" s="58"/>
      <c r="SIF1215" s="58"/>
      <c r="SSB1215" s="58"/>
      <c r="TBX1215" s="58"/>
      <c r="TLT1215" s="58"/>
      <c r="TVP1215" s="58"/>
      <c r="UFL1215" s="58"/>
      <c r="UPH1215" s="58"/>
      <c r="UZD1215" s="58"/>
      <c r="VIZ1215" s="58"/>
      <c r="VSV1215" s="58"/>
      <c r="WCR1215" s="58"/>
      <c r="WMN1215" s="58"/>
      <c r="WWJ1215" s="58"/>
    </row>
    <row r="1216" spans="1:796 1052:1820 2076:2844 3100:3868 4124:4892 5148:5916 6172:6940 7196:7964 8220:8988 9244:10012 10268:11036 11292:12060 12316:13084 13340:14108 14364:15132 15388:16156" s="67" customFormat="1" ht="57" hidden="1" customHeight="1" x14ac:dyDescent="0.25">
      <c r="A1216" s="54">
        <f>+SUBTOTAL(3,$B$11:B1216)</f>
        <v>0</v>
      </c>
      <c r="B1216" s="68" t="s">
        <v>42</v>
      </c>
      <c r="C1216" s="62" t="s">
        <v>43</v>
      </c>
      <c r="D1216" s="62" t="s">
        <v>44</v>
      </c>
      <c r="E1216" s="62" t="s">
        <v>45</v>
      </c>
      <c r="F1216" s="71" t="s">
        <v>4180</v>
      </c>
      <c r="G1216" s="69">
        <v>45483.716041667001</v>
      </c>
      <c r="H1216" s="71" t="s">
        <v>4180</v>
      </c>
      <c r="I1216" s="69">
        <v>45483.716041667001</v>
      </c>
      <c r="J1216" s="71" t="s">
        <v>4180</v>
      </c>
      <c r="K1216" s="69">
        <v>45483.716041667001</v>
      </c>
      <c r="L1216" s="100" t="s">
        <v>4457</v>
      </c>
      <c r="M1216" s="68" t="s">
        <v>111</v>
      </c>
      <c r="N1216" s="63" t="s">
        <v>64</v>
      </c>
      <c r="O1216" s="63" t="s">
        <v>171</v>
      </c>
      <c r="P1216" s="63" t="s">
        <v>4356</v>
      </c>
      <c r="Q1216" s="64"/>
      <c r="R1216" s="65"/>
      <c r="S1216" s="63" t="s">
        <v>68</v>
      </c>
      <c r="T1216" s="63" t="s">
        <v>96</v>
      </c>
      <c r="U1216" s="63" t="s">
        <v>97</v>
      </c>
      <c r="V1216" s="63" t="s">
        <v>98</v>
      </c>
      <c r="W1216" s="63" t="s">
        <v>99</v>
      </c>
      <c r="X1216" s="54" t="s">
        <v>58</v>
      </c>
      <c r="Y1216" s="49">
        <v>45491.676701388998</v>
      </c>
      <c r="Z1216" s="49" t="s">
        <v>73</v>
      </c>
      <c r="AA1216" s="54" t="s">
        <v>74</v>
      </c>
      <c r="AB1216" s="54"/>
      <c r="AC1216" s="68" t="s">
        <v>82</v>
      </c>
      <c r="AD1216" s="68" t="s">
        <v>82</v>
      </c>
      <c r="JX1216" s="58"/>
      <c r="TT1216" s="58"/>
      <c r="ADP1216" s="58"/>
      <c r="ANL1216" s="58"/>
      <c r="AXH1216" s="58"/>
      <c r="BHD1216" s="58"/>
      <c r="BQZ1216" s="58"/>
      <c r="CAV1216" s="58"/>
      <c r="CKR1216" s="58"/>
      <c r="CUN1216" s="58"/>
      <c r="DEJ1216" s="58"/>
      <c r="DOF1216" s="58"/>
      <c r="DYB1216" s="58"/>
      <c r="EHX1216" s="58"/>
      <c r="ERT1216" s="58"/>
      <c r="FBP1216" s="58"/>
      <c r="FLL1216" s="58"/>
      <c r="FVH1216" s="58"/>
      <c r="GFD1216" s="58"/>
      <c r="GOZ1216" s="58"/>
      <c r="GYV1216" s="58"/>
      <c r="HIR1216" s="58"/>
      <c r="HSN1216" s="58"/>
      <c r="ICJ1216" s="58"/>
      <c r="IMF1216" s="58"/>
      <c r="IWB1216" s="58"/>
      <c r="JFX1216" s="58"/>
      <c r="JPT1216" s="58"/>
      <c r="JZP1216" s="58"/>
      <c r="KJL1216" s="58"/>
      <c r="KTH1216" s="58"/>
      <c r="LDD1216" s="58"/>
      <c r="LMZ1216" s="58"/>
      <c r="LWV1216" s="58"/>
      <c r="MGR1216" s="58"/>
      <c r="MQN1216" s="58"/>
      <c r="NAJ1216" s="58"/>
      <c r="NKF1216" s="58"/>
      <c r="NUB1216" s="58"/>
      <c r="ODX1216" s="58"/>
      <c r="ONT1216" s="58"/>
      <c r="OXP1216" s="58"/>
      <c r="PHL1216" s="58"/>
      <c r="PRH1216" s="58"/>
      <c r="QBD1216" s="58"/>
      <c r="QKZ1216" s="58"/>
      <c r="QUV1216" s="58"/>
      <c r="RER1216" s="58"/>
      <c r="RON1216" s="58"/>
      <c r="RYJ1216" s="58"/>
      <c r="SIF1216" s="58"/>
      <c r="SSB1216" s="58"/>
      <c r="TBX1216" s="58"/>
      <c r="TLT1216" s="58"/>
      <c r="TVP1216" s="58"/>
      <c r="UFL1216" s="58"/>
      <c r="UPH1216" s="58"/>
      <c r="UZD1216" s="58"/>
      <c r="VIZ1216" s="58"/>
      <c r="VSV1216" s="58"/>
      <c r="WCR1216" s="58"/>
      <c r="WMN1216" s="58"/>
      <c r="WWJ1216" s="58"/>
    </row>
    <row r="1217" spans="1:796 1052:1820 2076:2844 3100:3868 4124:4892 5148:5916 6172:6940 7196:7964 8220:8988 9244:10012 10268:11036 11292:12060 12316:13084 13340:14108 14364:15132 15388:16156" s="67" customFormat="1" ht="57" hidden="1" customHeight="1" x14ac:dyDescent="0.25">
      <c r="A1217" s="54">
        <f>+SUBTOTAL(3,$B$11:B1217)</f>
        <v>0</v>
      </c>
      <c r="B1217" s="68" t="s">
        <v>42</v>
      </c>
      <c r="C1217" s="62" t="s">
        <v>43</v>
      </c>
      <c r="D1217" s="62" t="s">
        <v>44</v>
      </c>
      <c r="E1217" s="62" t="s">
        <v>45</v>
      </c>
      <c r="F1217" s="71" t="s">
        <v>4184</v>
      </c>
      <c r="G1217" s="69">
        <v>45499.720219907002</v>
      </c>
      <c r="H1217" s="71" t="s">
        <v>4184</v>
      </c>
      <c r="I1217" s="69">
        <v>45499.720219907002</v>
      </c>
      <c r="J1217" s="71" t="s">
        <v>4184</v>
      </c>
      <c r="K1217" s="69">
        <v>45499.720219907002</v>
      </c>
      <c r="L1217" s="100" t="s">
        <v>4459</v>
      </c>
      <c r="M1217" s="68" t="s">
        <v>48</v>
      </c>
      <c r="N1217" s="63" t="s">
        <v>64</v>
      </c>
      <c r="O1217" s="63" t="s">
        <v>3520</v>
      </c>
      <c r="P1217" s="63" t="s">
        <v>4357</v>
      </c>
      <c r="Q1217" s="64"/>
      <c r="R1217" s="65"/>
      <c r="S1217" s="63" t="s">
        <v>68</v>
      </c>
      <c r="T1217" s="63" t="s">
        <v>296</v>
      </c>
      <c r="U1217" s="63" t="s">
        <v>609</v>
      </c>
      <c r="V1217" s="63" t="s">
        <v>80</v>
      </c>
      <c r="W1217" s="63" t="s">
        <v>4692</v>
      </c>
      <c r="X1217" s="54" t="s">
        <v>58</v>
      </c>
      <c r="Y1217" s="49">
        <v>45505.653715278</v>
      </c>
      <c r="Z1217" s="49" t="s">
        <v>59</v>
      </c>
      <c r="AA1217" s="54" t="s">
        <v>74</v>
      </c>
      <c r="AB1217" s="54"/>
      <c r="AC1217" s="68" t="s">
        <v>82</v>
      </c>
      <c r="AD1217" s="68" t="s">
        <v>82</v>
      </c>
      <c r="JX1217" s="58"/>
      <c r="TT1217" s="58"/>
      <c r="ADP1217" s="58"/>
      <c r="ANL1217" s="58"/>
      <c r="AXH1217" s="58"/>
      <c r="BHD1217" s="58"/>
      <c r="BQZ1217" s="58"/>
      <c r="CAV1217" s="58"/>
      <c r="CKR1217" s="58"/>
      <c r="CUN1217" s="58"/>
      <c r="DEJ1217" s="58"/>
      <c r="DOF1217" s="58"/>
      <c r="DYB1217" s="58"/>
      <c r="EHX1217" s="58"/>
      <c r="ERT1217" s="58"/>
      <c r="FBP1217" s="58"/>
      <c r="FLL1217" s="58"/>
      <c r="FVH1217" s="58"/>
      <c r="GFD1217" s="58"/>
      <c r="GOZ1217" s="58"/>
      <c r="GYV1217" s="58"/>
      <c r="HIR1217" s="58"/>
      <c r="HSN1217" s="58"/>
      <c r="ICJ1217" s="58"/>
      <c r="IMF1217" s="58"/>
      <c r="IWB1217" s="58"/>
      <c r="JFX1217" s="58"/>
      <c r="JPT1217" s="58"/>
      <c r="JZP1217" s="58"/>
      <c r="KJL1217" s="58"/>
      <c r="KTH1217" s="58"/>
      <c r="LDD1217" s="58"/>
      <c r="LMZ1217" s="58"/>
      <c r="LWV1217" s="58"/>
      <c r="MGR1217" s="58"/>
      <c r="MQN1217" s="58"/>
      <c r="NAJ1217" s="58"/>
      <c r="NKF1217" s="58"/>
      <c r="NUB1217" s="58"/>
      <c r="ODX1217" s="58"/>
      <c r="ONT1217" s="58"/>
      <c r="OXP1217" s="58"/>
      <c r="PHL1217" s="58"/>
      <c r="PRH1217" s="58"/>
      <c r="QBD1217" s="58"/>
      <c r="QKZ1217" s="58"/>
      <c r="QUV1217" s="58"/>
      <c r="RER1217" s="58"/>
      <c r="RON1217" s="58"/>
      <c r="RYJ1217" s="58"/>
      <c r="SIF1217" s="58"/>
      <c r="SSB1217" s="58"/>
      <c r="TBX1217" s="58"/>
      <c r="TLT1217" s="58"/>
      <c r="TVP1217" s="58"/>
      <c r="UFL1217" s="58"/>
      <c r="UPH1217" s="58"/>
      <c r="UZD1217" s="58"/>
      <c r="VIZ1217" s="58"/>
      <c r="VSV1217" s="58"/>
      <c r="WCR1217" s="58"/>
      <c r="WMN1217" s="58"/>
      <c r="WWJ1217" s="58"/>
    </row>
    <row r="1218" spans="1:796 1052:1820 2076:2844 3100:3868 4124:4892 5148:5916 6172:6940 7196:7964 8220:8988 9244:10012 10268:11036 11292:12060 12316:13084 13340:14108 14364:15132 15388:16156" s="67" customFormat="1" ht="57" hidden="1" customHeight="1" x14ac:dyDescent="0.25">
      <c r="A1218" s="54">
        <f>+SUBTOTAL(3,$B$11:B1218)</f>
        <v>0</v>
      </c>
      <c r="B1218" s="68" t="s">
        <v>42</v>
      </c>
      <c r="C1218" s="62" t="s">
        <v>43</v>
      </c>
      <c r="D1218" s="62" t="s">
        <v>44</v>
      </c>
      <c r="E1218" s="62" t="s">
        <v>45</v>
      </c>
      <c r="F1218" s="71" t="s">
        <v>4181</v>
      </c>
      <c r="G1218" s="69">
        <v>45488.536284722002</v>
      </c>
      <c r="H1218" s="71" t="s">
        <v>4181</v>
      </c>
      <c r="I1218" s="69">
        <v>45488.536284722002</v>
      </c>
      <c r="J1218" s="71" t="s">
        <v>4181</v>
      </c>
      <c r="K1218" s="69">
        <v>45488.536284722002</v>
      </c>
      <c r="L1218" s="100" t="s">
        <v>4458</v>
      </c>
      <c r="M1218" s="68" t="s">
        <v>48</v>
      </c>
      <c r="N1218" s="63" t="s">
        <v>64</v>
      </c>
      <c r="O1218" s="63" t="s">
        <v>65</v>
      </c>
      <c r="P1218" s="63" t="s">
        <v>66</v>
      </c>
      <c r="Q1218" s="64"/>
      <c r="R1218" s="65"/>
      <c r="S1218" s="63" t="s">
        <v>68</v>
      </c>
      <c r="T1218" s="63" t="s">
        <v>69</v>
      </c>
      <c r="U1218" s="63" t="s">
        <v>79</v>
      </c>
      <c r="V1218" s="63" t="s">
        <v>71</v>
      </c>
      <c r="W1218" s="63" t="s">
        <v>72</v>
      </c>
      <c r="X1218" s="54" t="s">
        <v>58</v>
      </c>
      <c r="Y1218" s="49">
        <v>45495.460381944002</v>
      </c>
      <c r="Z1218" s="49" t="s">
        <v>59</v>
      </c>
      <c r="AA1218" s="54" t="s">
        <v>74</v>
      </c>
      <c r="AB1218" s="54"/>
      <c r="AC1218" s="62" t="s">
        <v>82</v>
      </c>
      <c r="AD1218" s="62" t="s">
        <v>82</v>
      </c>
      <c r="JX1218" s="58"/>
      <c r="TT1218" s="58"/>
      <c r="ADP1218" s="58"/>
      <c r="ANL1218" s="58"/>
      <c r="AXH1218" s="58"/>
      <c r="BHD1218" s="58"/>
      <c r="BQZ1218" s="58"/>
      <c r="CAV1218" s="58"/>
      <c r="CKR1218" s="58"/>
      <c r="CUN1218" s="58"/>
      <c r="DEJ1218" s="58"/>
      <c r="DOF1218" s="58"/>
      <c r="DYB1218" s="58"/>
      <c r="EHX1218" s="58"/>
      <c r="ERT1218" s="58"/>
      <c r="FBP1218" s="58"/>
      <c r="FLL1218" s="58"/>
      <c r="FVH1218" s="58"/>
      <c r="GFD1218" s="58"/>
      <c r="GOZ1218" s="58"/>
      <c r="GYV1218" s="58"/>
      <c r="HIR1218" s="58"/>
      <c r="HSN1218" s="58"/>
      <c r="ICJ1218" s="58"/>
      <c r="IMF1218" s="58"/>
      <c r="IWB1218" s="58"/>
      <c r="JFX1218" s="58"/>
      <c r="JPT1218" s="58"/>
      <c r="JZP1218" s="58"/>
      <c r="KJL1218" s="58"/>
      <c r="KTH1218" s="58"/>
      <c r="LDD1218" s="58"/>
      <c r="LMZ1218" s="58"/>
      <c r="LWV1218" s="58"/>
      <c r="MGR1218" s="58"/>
      <c r="MQN1218" s="58"/>
      <c r="NAJ1218" s="58"/>
      <c r="NKF1218" s="58"/>
      <c r="NUB1218" s="58"/>
      <c r="ODX1218" s="58"/>
      <c r="ONT1218" s="58"/>
      <c r="OXP1218" s="58"/>
      <c r="PHL1218" s="58"/>
      <c r="PRH1218" s="58"/>
      <c r="QBD1218" s="58"/>
      <c r="QKZ1218" s="58"/>
      <c r="QUV1218" s="58"/>
      <c r="RER1218" s="58"/>
      <c r="RON1218" s="58"/>
      <c r="RYJ1218" s="58"/>
      <c r="SIF1218" s="58"/>
      <c r="SSB1218" s="58"/>
      <c r="TBX1218" s="58"/>
      <c r="TLT1218" s="58"/>
      <c r="TVP1218" s="58"/>
      <c r="UFL1218" s="58"/>
      <c r="UPH1218" s="58"/>
      <c r="UZD1218" s="58"/>
      <c r="VIZ1218" s="58"/>
      <c r="VSV1218" s="58"/>
      <c r="WCR1218" s="58"/>
      <c r="WMN1218" s="58"/>
      <c r="WWJ1218" s="58"/>
    </row>
    <row r="1219" spans="1:796 1052:1820 2076:2844 3100:3868 4124:4892 5148:5916 6172:6940 7196:7964 8220:8988 9244:10012 10268:11036 11292:12060 12316:13084 13340:14108 14364:15132 15388:16156" s="67" customFormat="1" ht="57" hidden="1" customHeight="1" x14ac:dyDescent="0.25">
      <c r="A1219" s="54">
        <f>+SUBTOTAL(3,$B$11:B1219)</f>
        <v>0</v>
      </c>
      <c r="B1219" s="68" t="s">
        <v>108</v>
      </c>
      <c r="C1219" s="62" t="s">
        <v>43</v>
      </c>
      <c r="D1219" s="62" t="s">
        <v>44</v>
      </c>
      <c r="E1219" s="62" t="s">
        <v>45</v>
      </c>
      <c r="F1219" s="71" t="s">
        <v>4183</v>
      </c>
      <c r="G1219" s="69">
        <v>45501.054791666997</v>
      </c>
      <c r="H1219" s="71" t="s">
        <v>4183</v>
      </c>
      <c r="I1219" s="69">
        <v>45501.054791666997</v>
      </c>
      <c r="J1219" s="71" t="s">
        <v>4183</v>
      </c>
      <c r="K1219" s="69">
        <v>45501.054791666997</v>
      </c>
      <c r="L1219" s="100" t="s">
        <v>2957</v>
      </c>
      <c r="M1219" s="68" t="s">
        <v>48</v>
      </c>
      <c r="N1219" s="63" t="s">
        <v>64</v>
      </c>
      <c r="O1219" s="63" t="s">
        <v>3343</v>
      </c>
      <c r="P1219" s="63" t="s">
        <v>3344</v>
      </c>
      <c r="Q1219" s="64"/>
      <c r="R1219" s="65"/>
      <c r="S1219" s="63" t="s">
        <v>68</v>
      </c>
      <c r="T1219" s="63" t="s">
        <v>96</v>
      </c>
      <c r="U1219" s="63" t="s">
        <v>97</v>
      </c>
      <c r="V1219" s="63" t="s">
        <v>98</v>
      </c>
      <c r="W1219" s="63" t="s">
        <v>99</v>
      </c>
      <c r="X1219" s="54" t="s">
        <v>58</v>
      </c>
      <c r="Y1219" s="49"/>
      <c r="Z1219" s="49" t="s">
        <v>59</v>
      </c>
      <c r="AA1219" s="54" t="s">
        <v>74</v>
      </c>
      <c r="AB1219" s="54"/>
      <c r="AC1219" s="68" t="s">
        <v>75</v>
      </c>
      <c r="AD1219" s="68" t="s">
        <v>75</v>
      </c>
      <c r="JX1219" s="58"/>
      <c r="TT1219" s="58"/>
      <c r="ADP1219" s="58"/>
      <c r="ANL1219" s="58"/>
      <c r="AXH1219" s="58"/>
      <c r="BHD1219" s="58"/>
      <c r="BQZ1219" s="58"/>
      <c r="CAV1219" s="58"/>
      <c r="CKR1219" s="58"/>
      <c r="CUN1219" s="58"/>
      <c r="DEJ1219" s="58"/>
      <c r="DOF1219" s="58"/>
      <c r="DYB1219" s="58"/>
      <c r="EHX1219" s="58"/>
      <c r="ERT1219" s="58"/>
      <c r="FBP1219" s="58"/>
      <c r="FLL1219" s="58"/>
      <c r="FVH1219" s="58"/>
      <c r="GFD1219" s="58"/>
      <c r="GOZ1219" s="58"/>
      <c r="GYV1219" s="58"/>
      <c r="HIR1219" s="58"/>
      <c r="HSN1219" s="58"/>
      <c r="ICJ1219" s="58"/>
      <c r="IMF1219" s="58"/>
      <c r="IWB1219" s="58"/>
      <c r="JFX1219" s="58"/>
      <c r="JPT1219" s="58"/>
      <c r="JZP1219" s="58"/>
      <c r="KJL1219" s="58"/>
      <c r="KTH1219" s="58"/>
      <c r="LDD1219" s="58"/>
      <c r="LMZ1219" s="58"/>
      <c r="LWV1219" s="58"/>
      <c r="MGR1219" s="58"/>
      <c r="MQN1219" s="58"/>
      <c r="NAJ1219" s="58"/>
      <c r="NKF1219" s="58"/>
      <c r="NUB1219" s="58"/>
      <c r="ODX1219" s="58"/>
      <c r="ONT1219" s="58"/>
      <c r="OXP1219" s="58"/>
      <c r="PHL1219" s="58"/>
      <c r="PRH1219" s="58"/>
      <c r="QBD1219" s="58"/>
      <c r="QKZ1219" s="58"/>
      <c r="QUV1219" s="58"/>
      <c r="RER1219" s="58"/>
      <c r="RON1219" s="58"/>
      <c r="RYJ1219" s="58"/>
      <c r="SIF1219" s="58"/>
      <c r="SSB1219" s="58"/>
      <c r="TBX1219" s="58"/>
      <c r="TLT1219" s="58"/>
      <c r="TVP1219" s="58"/>
      <c r="UFL1219" s="58"/>
      <c r="UPH1219" s="58"/>
      <c r="UZD1219" s="58"/>
      <c r="VIZ1219" s="58"/>
      <c r="VSV1219" s="58"/>
      <c r="WCR1219" s="58"/>
      <c r="WMN1219" s="58"/>
      <c r="WWJ1219" s="58"/>
    </row>
    <row r="1220" spans="1:796 1052:1820 2076:2844 3100:3868 4124:4892 5148:5916 6172:6940 7196:7964 8220:8988 9244:10012 10268:11036 11292:12060 12316:13084 13340:14108 14364:15132 15388:16156" s="67" customFormat="1" ht="57" hidden="1" customHeight="1" x14ac:dyDescent="0.25">
      <c r="A1220" s="54">
        <f>+SUBTOTAL(3,$B$11:B1220)</f>
        <v>0</v>
      </c>
      <c r="B1220" s="68" t="s">
        <v>108</v>
      </c>
      <c r="C1220" s="62" t="s">
        <v>43</v>
      </c>
      <c r="D1220" s="62" t="s">
        <v>44</v>
      </c>
      <c r="E1220" s="62" t="s">
        <v>45</v>
      </c>
      <c r="F1220" s="71" t="s">
        <v>4185</v>
      </c>
      <c r="G1220" s="69">
        <v>45492.438356480998</v>
      </c>
      <c r="H1220" s="71" t="s">
        <v>4185</v>
      </c>
      <c r="I1220" s="69">
        <v>45492.438356480998</v>
      </c>
      <c r="J1220" s="71" t="s">
        <v>4185</v>
      </c>
      <c r="K1220" s="69">
        <v>45492.438356480998</v>
      </c>
      <c r="L1220" s="100" t="s">
        <v>4460</v>
      </c>
      <c r="M1220" s="68" t="s">
        <v>48</v>
      </c>
      <c r="N1220" s="63" t="s">
        <v>64</v>
      </c>
      <c r="O1220" s="63" t="s">
        <v>3343</v>
      </c>
      <c r="P1220" s="63" t="s">
        <v>95</v>
      </c>
      <c r="Q1220" s="64"/>
      <c r="R1220" s="65"/>
      <c r="S1220" s="63" t="s">
        <v>68</v>
      </c>
      <c r="T1220" s="63" t="s">
        <v>156</v>
      </c>
      <c r="U1220" s="63" t="s">
        <v>157</v>
      </c>
      <c r="V1220" s="63" t="s">
        <v>71</v>
      </c>
      <c r="W1220" s="63" t="s">
        <v>72</v>
      </c>
      <c r="X1220" s="54" t="s">
        <v>58</v>
      </c>
      <c r="Y1220" s="49">
        <v>45499.797268519003</v>
      </c>
      <c r="Z1220" s="49" t="s">
        <v>59</v>
      </c>
      <c r="AA1220" s="54" t="s">
        <v>74</v>
      </c>
      <c r="AB1220" s="54"/>
      <c r="AC1220" s="68" t="s">
        <v>82</v>
      </c>
      <c r="AD1220" s="68" t="s">
        <v>82</v>
      </c>
      <c r="JX1220" s="58"/>
      <c r="TT1220" s="58"/>
      <c r="ADP1220" s="58"/>
      <c r="ANL1220" s="58"/>
      <c r="AXH1220" s="58"/>
      <c r="BHD1220" s="58"/>
      <c r="BQZ1220" s="58"/>
      <c r="CAV1220" s="58"/>
      <c r="CKR1220" s="58"/>
      <c r="CUN1220" s="58"/>
      <c r="DEJ1220" s="58"/>
      <c r="DOF1220" s="58"/>
      <c r="DYB1220" s="58"/>
      <c r="EHX1220" s="58"/>
      <c r="ERT1220" s="58"/>
      <c r="FBP1220" s="58"/>
      <c r="FLL1220" s="58"/>
      <c r="FVH1220" s="58"/>
      <c r="GFD1220" s="58"/>
      <c r="GOZ1220" s="58"/>
      <c r="GYV1220" s="58"/>
      <c r="HIR1220" s="58"/>
      <c r="HSN1220" s="58"/>
      <c r="ICJ1220" s="58"/>
      <c r="IMF1220" s="58"/>
      <c r="IWB1220" s="58"/>
      <c r="JFX1220" s="58"/>
      <c r="JPT1220" s="58"/>
      <c r="JZP1220" s="58"/>
      <c r="KJL1220" s="58"/>
      <c r="KTH1220" s="58"/>
      <c r="LDD1220" s="58"/>
      <c r="LMZ1220" s="58"/>
      <c r="LWV1220" s="58"/>
      <c r="MGR1220" s="58"/>
      <c r="MQN1220" s="58"/>
      <c r="NAJ1220" s="58"/>
      <c r="NKF1220" s="58"/>
      <c r="NUB1220" s="58"/>
      <c r="ODX1220" s="58"/>
      <c r="ONT1220" s="58"/>
      <c r="OXP1220" s="58"/>
      <c r="PHL1220" s="58"/>
      <c r="PRH1220" s="58"/>
      <c r="QBD1220" s="58"/>
      <c r="QKZ1220" s="58"/>
      <c r="QUV1220" s="58"/>
      <c r="RER1220" s="58"/>
      <c r="RON1220" s="58"/>
      <c r="RYJ1220" s="58"/>
      <c r="SIF1220" s="58"/>
      <c r="SSB1220" s="58"/>
      <c r="TBX1220" s="58"/>
      <c r="TLT1220" s="58"/>
      <c r="TVP1220" s="58"/>
      <c r="UFL1220" s="58"/>
      <c r="UPH1220" s="58"/>
      <c r="UZD1220" s="58"/>
      <c r="VIZ1220" s="58"/>
      <c r="VSV1220" s="58"/>
      <c r="WCR1220" s="58"/>
      <c r="WMN1220" s="58"/>
      <c r="WWJ1220" s="58"/>
    </row>
    <row r="1221" spans="1:796 1052:1820 2076:2844 3100:3868 4124:4892 5148:5916 6172:6940 7196:7964 8220:8988 9244:10012 10268:11036 11292:12060 12316:13084 13340:14108 14364:15132 15388:16156" s="67" customFormat="1" ht="57" hidden="1" customHeight="1" x14ac:dyDescent="0.25">
      <c r="A1221" s="54">
        <f>+SUBTOTAL(3,$B$11:B1221)</f>
        <v>0</v>
      </c>
      <c r="B1221" s="68" t="s">
        <v>42</v>
      </c>
      <c r="C1221" s="62" t="s">
        <v>43</v>
      </c>
      <c r="D1221" s="62" t="s">
        <v>44</v>
      </c>
      <c r="E1221" s="62" t="s">
        <v>45</v>
      </c>
      <c r="F1221" s="71" t="s">
        <v>4182</v>
      </c>
      <c r="G1221" s="69">
        <v>45490.707731481001</v>
      </c>
      <c r="H1221" s="71" t="s">
        <v>4182</v>
      </c>
      <c r="I1221" s="69">
        <v>45490.707731481001</v>
      </c>
      <c r="J1221" s="71" t="s">
        <v>4182</v>
      </c>
      <c r="K1221" s="69">
        <v>45490.707731481001</v>
      </c>
      <c r="L1221" s="100" t="s">
        <v>2156</v>
      </c>
      <c r="M1221" s="68" t="s">
        <v>48</v>
      </c>
      <c r="N1221" s="63" t="s">
        <v>64</v>
      </c>
      <c r="O1221" s="63" t="s">
        <v>171</v>
      </c>
      <c r="P1221" s="63" t="s">
        <v>2023</v>
      </c>
      <c r="Q1221" s="64"/>
      <c r="R1221" s="65"/>
      <c r="S1221" s="63" t="s">
        <v>68</v>
      </c>
      <c r="T1221" s="63" t="s">
        <v>96</v>
      </c>
      <c r="U1221" s="63" t="s">
        <v>194</v>
      </c>
      <c r="V1221" s="63" t="s">
        <v>98</v>
      </c>
      <c r="W1221" s="63" t="s">
        <v>99</v>
      </c>
      <c r="X1221" s="54" t="s">
        <v>58</v>
      </c>
      <c r="Y1221" s="49">
        <v>45505.760185184998</v>
      </c>
      <c r="Z1221" s="49" t="s">
        <v>59</v>
      </c>
      <c r="AA1221" s="54" t="s">
        <v>74</v>
      </c>
      <c r="AB1221" s="54"/>
      <c r="AC1221" s="68" t="s">
        <v>82</v>
      </c>
      <c r="AD1221" s="68" t="s">
        <v>82</v>
      </c>
      <c r="JX1221" s="58"/>
      <c r="TT1221" s="58"/>
      <c r="ADP1221" s="58"/>
      <c r="ANL1221" s="58"/>
      <c r="AXH1221" s="58"/>
      <c r="BHD1221" s="58"/>
      <c r="BQZ1221" s="58"/>
      <c r="CAV1221" s="58"/>
      <c r="CKR1221" s="58"/>
      <c r="CUN1221" s="58"/>
      <c r="DEJ1221" s="58"/>
      <c r="DOF1221" s="58"/>
      <c r="DYB1221" s="58"/>
      <c r="EHX1221" s="58"/>
      <c r="ERT1221" s="58"/>
      <c r="FBP1221" s="58"/>
      <c r="FLL1221" s="58"/>
      <c r="FVH1221" s="58"/>
      <c r="GFD1221" s="58"/>
      <c r="GOZ1221" s="58"/>
      <c r="GYV1221" s="58"/>
      <c r="HIR1221" s="58"/>
      <c r="HSN1221" s="58"/>
      <c r="ICJ1221" s="58"/>
      <c r="IMF1221" s="58"/>
      <c r="IWB1221" s="58"/>
      <c r="JFX1221" s="58"/>
      <c r="JPT1221" s="58"/>
      <c r="JZP1221" s="58"/>
      <c r="KJL1221" s="58"/>
      <c r="KTH1221" s="58"/>
      <c r="LDD1221" s="58"/>
      <c r="LMZ1221" s="58"/>
      <c r="LWV1221" s="58"/>
      <c r="MGR1221" s="58"/>
      <c r="MQN1221" s="58"/>
      <c r="NAJ1221" s="58"/>
      <c r="NKF1221" s="58"/>
      <c r="NUB1221" s="58"/>
      <c r="ODX1221" s="58"/>
      <c r="ONT1221" s="58"/>
      <c r="OXP1221" s="58"/>
      <c r="PHL1221" s="58"/>
      <c r="PRH1221" s="58"/>
      <c r="QBD1221" s="58"/>
      <c r="QKZ1221" s="58"/>
      <c r="QUV1221" s="58"/>
      <c r="RER1221" s="58"/>
      <c r="RON1221" s="58"/>
      <c r="RYJ1221" s="58"/>
      <c r="SIF1221" s="58"/>
      <c r="SSB1221" s="58"/>
      <c r="TBX1221" s="58"/>
      <c r="TLT1221" s="58"/>
      <c r="TVP1221" s="58"/>
      <c r="UFL1221" s="58"/>
      <c r="UPH1221" s="58"/>
      <c r="UZD1221" s="58"/>
      <c r="VIZ1221" s="58"/>
      <c r="VSV1221" s="58"/>
      <c r="WCR1221" s="58"/>
      <c r="WMN1221" s="58"/>
      <c r="WWJ1221" s="58"/>
    </row>
    <row r="1222" spans="1:796 1052:1820 2076:2844 3100:3868 4124:4892 5148:5916 6172:6940 7196:7964 8220:8988 9244:10012 10268:11036 11292:12060 12316:13084 13340:14108 14364:15132 15388:16156" s="67" customFormat="1" ht="57" hidden="1" customHeight="1" x14ac:dyDescent="0.25">
      <c r="A1222" s="54">
        <f>+SUBTOTAL(3,$B$11:B1222)</f>
        <v>0</v>
      </c>
      <c r="B1222" s="68" t="s">
        <v>42</v>
      </c>
      <c r="C1222" s="62" t="s">
        <v>43</v>
      </c>
      <c r="D1222" s="62" t="s">
        <v>44</v>
      </c>
      <c r="E1222" s="62" t="s">
        <v>45</v>
      </c>
      <c r="F1222" s="71" t="s">
        <v>4186</v>
      </c>
      <c r="G1222" s="69">
        <v>45500.487754629998</v>
      </c>
      <c r="H1222" s="71" t="s">
        <v>4186</v>
      </c>
      <c r="I1222" s="69">
        <v>45500.487754629998</v>
      </c>
      <c r="J1222" s="71" t="s">
        <v>4186</v>
      </c>
      <c r="K1222" s="69">
        <v>45500.487754629998</v>
      </c>
      <c r="L1222" s="100" t="s">
        <v>4461</v>
      </c>
      <c r="M1222" s="68" t="s">
        <v>48</v>
      </c>
      <c r="N1222" s="63" t="s">
        <v>64</v>
      </c>
      <c r="O1222" s="63" t="s">
        <v>171</v>
      </c>
      <c r="P1222" s="63" t="s">
        <v>4358</v>
      </c>
      <c r="Q1222" s="64"/>
      <c r="R1222" s="65"/>
      <c r="S1222" s="63" t="s">
        <v>68</v>
      </c>
      <c r="T1222" s="63" t="s">
        <v>96</v>
      </c>
      <c r="U1222" s="63" t="s">
        <v>97</v>
      </c>
      <c r="V1222" s="63" t="s">
        <v>98</v>
      </c>
      <c r="W1222" s="63" t="s">
        <v>99</v>
      </c>
      <c r="X1222" s="54" t="s">
        <v>58</v>
      </c>
      <c r="Y1222" s="49">
        <v>45504.742523148001</v>
      </c>
      <c r="Z1222" s="49" t="s">
        <v>59</v>
      </c>
      <c r="AA1222" s="54" t="s">
        <v>74</v>
      </c>
      <c r="AB1222" s="54"/>
      <c r="AC1222" s="68" t="s">
        <v>383</v>
      </c>
      <c r="AD1222" s="68" t="s">
        <v>383</v>
      </c>
      <c r="JX1222" s="58"/>
      <c r="TT1222" s="58"/>
      <c r="ADP1222" s="58"/>
      <c r="ANL1222" s="58"/>
      <c r="AXH1222" s="58"/>
      <c r="BHD1222" s="58"/>
      <c r="BQZ1222" s="58"/>
      <c r="CAV1222" s="58"/>
      <c r="CKR1222" s="58"/>
      <c r="CUN1222" s="58"/>
      <c r="DEJ1222" s="58"/>
      <c r="DOF1222" s="58"/>
      <c r="DYB1222" s="58"/>
      <c r="EHX1222" s="58"/>
      <c r="ERT1222" s="58"/>
      <c r="FBP1222" s="58"/>
      <c r="FLL1222" s="58"/>
      <c r="FVH1222" s="58"/>
      <c r="GFD1222" s="58"/>
      <c r="GOZ1222" s="58"/>
      <c r="GYV1222" s="58"/>
      <c r="HIR1222" s="58"/>
      <c r="HSN1222" s="58"/>
      <c r="ICJ1222" s="58"/>
      <c r="IMF1222" s="58"/>
      <c r="IWB1222" s="58"/>
      <c r="JFX1222" s="58"/>
      <c r="JPT1222" s="58"/>
      <c r="JZP1222" s="58"/>
      <c r="KJL1222" s="58"/>
      <c r="KTH1222" s="58"/>
      <c r="LDD1222" s="58"/>
      <c r="LMZ1222" s="58"/>
      <c r="LWV1222" s="58"/>
      <c r="MGR1222" s="58"/>
      <c r="MQN1222" s="58"/>
      <c r="NAJ1222" s="58"/>
      <c r="NKF1222" s="58"/>
      <c r="NUB1222" s="58"/>
      <c r="ODX1222" s="58"/>
      <c r="ONT1222" s="58"/>
      <c r="OXP1222" s="58"/>
      <c r="PHL1222" s="58"/>
      <c r="PRH1222" s="58"/>
      <c r="QBD1222" s="58"/>
      <c r="QKZ1222" s="58"/>
      <c r="QUV1222" s="58"/>
      <c r="RER1222" s="58"/>
      <c r="RON1222" s="58"/>
      <c r="RYJ1222" s="58"/>
      <c r="SIF1222" s="58"/>
      <c r="SSB1222" s="58"/>
      <c r="TBX1222" s="58"/>
      <c r="TLT1222" s="58"/>
      <c r="TVP1222" s="58"/>
      <c r="UFL1222" s="58"/>
      <c r="UPH1222" s="58"/>
      <c r="UZD1222" s="58"/>
      <c r="VIZ1222" s="58"/>
      <c r="VSV1222" s="58"/>
      <c r="WCR1222" s="58"/>
      <c r="WMN1222" s="58"/>
      <c r="WWJ1222" s="58"/>
    </row>
    <row r="1223" spans="1:796 1052:1820 2076:2844 3100:3868 4124:4892 5148:5916 6172:6940 7196:7964 8220:8988 9244:10012 10268:11036 11292:12060 12316:13084 13340:14108 14364:15132 15388:16156" s="67" customFormat="1" ht="57" hidden="1" customHeight="1" x14ac:dyDescent="0.25">
      <c r="A1223" s="54">
        <f>+SUBTOTAL(3,$B$11:B1223)</f>
        <v>0</v>
      </c>
      <c r="B1223" s="68" t="s">
        <v>42</v>
      </c>
      <c r="C1223" s="62" t="s">
        <v>43</v>
      </c>
      <c r="D1223" s="62" t="s">
        <v>44</v>
      </c>
      <c r="E1223" s="62" t="s">
        <v>45</v>
      </c>
      <c r="F1223" s="71" t="s">
        <v>4187</v>
      </c>
      <c r="G1223" s="69">
        <v>45475.510312500002</v>
      </c>
      <c r="H1223" s="71" t="s">
        <v>4187</v>
      </c>
      <c r="I1223" s="69">
        <v>45475.510312500002</v>
      </c>
      <c r="J1223" s="71" t="s">
        <v>4187</v>
      </c>
      <c r="K1223" s="69">
        <v>45475.510312500002</v>
      </c>
      <c r="L1223" s="100" t="s">
        <v>4462</v>
      </c>
      <c r="M1223" s="68" t="s">
        <v>48</v>
      </c>
      <c r="N1223" s="49" t="s">
        <v>197</v>
      </c>
      <c r="O1223" s="63" t="s">
        <v>237</v>
      </c>
      <c r="P1223" s="63" t="s">
        <v>4359</v>
      </c>
      <c r="Q1223" s="64"/>
      <c r="R1223" s="65"/>
      <c r="S1223" s="63" t="s">
        <v>1430</v>
      </c>
      <c r="T1223" s="63" t="s">
        <v>4419</v>
      </c>
      <c r="U1223" s="63" t="s">
        <v>4420</v>
      </c>
      <c r="V1223" s="63" t="s">
        <v>115</v>
      </c>
      <c r="W1223" s="63" t="s">
        <v>4727</v>
      </c>
      <c r="X1223" s="54" t="s">
        <v>58</v>
      </c>
      <c r="Y1223" s="49">
        <v>45481.753738425999</v>
      </c>
      <c r="Z1223" s="49" t="s">
        <v>59</v>
      </c>
      <c r="AA1223" s="54" t="s">
        <v>74</v>
      </c>
      <c r="AB1223" s="54"/>
      <c r="AC1223" s="68" t="s">
        <v>75</v>
      </c>
      <c r="AD1223" s="68" t="s">
        <v>75</v>
      </c>
      <c r="JX1223" s="58"/>
      <c r="TT1223" s="58"/>
      <c r="ADP1223" s="58"/>
      <c r="ANL1223" s="58"/>
      <c r="AXH1223" s="58"/>
      <c r="BHD1223" s="58"/>
      <c r="BQZ1223" s="58"/>
      <c r="CAV1223" s="58"/>
      <c r="CKR1223" s="58"/>
      <c r="CUN1223" s="58"/>
      <c r="DEJ1223" s="58"/>
      <c r="DOF1223" s="58"/>
      <c r="DYB1223" s="58"/>
      <c r="EHX1223" s="58"/>
      <c r="ERT1223" s="58"/>
      <c r="FBP1223" s="58"/>
      <c r="FLL1223" s="58"/>
      <c r="FVH1223" s="58"/>
      <c r="GFD1223" s="58"/>
      <c r="GOZ1223" s="58"/>
      <c r="GYV1223" s="58"/>
      <c r="HIR1223" s="58"/>
      <c r="HSN1223" s="58"/>
      <c r="ICJ1223" s="58"/>
      <c r="IMF1223" s="58"/>
      <c r="IWB1223" s="58"/>
      <c r="JFX1223" s="58"/>
      <c r="JPT1223" s="58"/>
      <c r="JZP1223" s="58"/>
      <c r="KJL1223" s="58"/>
      <c r="KTH1223" s="58"/>
      <c r="LDD1223" s="58"/>
      <c r="LMZ1223" s="58"/>
      <c r="LWV1223" s="58"/>
      <c r="MGR1223" s="58"/>
      <c r="MQN1223" s="58"/>
      <c r="NAJ1223" s="58"/>
      <c r="NKF1223" s="58"/>
      <c r="NUB1223" s="58"/>
      <c r="ODX1223" s="58"/>
      <c r="ONT1223" s="58"/>
      <c r="OXP1223" s="58"/>
      <c r="PHL1223" s="58"/>
      <c r="PRH1223" s="58"/>
      <c r="QBD1223" s="58"/>
      <c r="QKZ1223" s="58"/>
      <c r="QUV1223" s="58"/>
      <c r="RER1223" s="58"/>
      <c r="RON1223" s="58"/>
      <c r="RYJ1223" s="58"/>
      <c r="SIF1223" s="58"/>
      <c r="SSB1223" s="58"/>
      <c r="TBX1223" s="58"/>
      <c r="TLT1223" s="58"/>
      <c r="TVP1223" s="58"/>
      <c r="UFL1223" s="58"/>
      <c r="UPH1223" s="58"/>
      <c r="UZD1223" s="58"/>
      <c r="VIZ1223" s="58"/>
      <c r="VSV1223" s="58"/>
      <c r="WCR1223" s="58"/>
      <c r="WMN1223" s="58"/>
      <c r="WWJ1223" s="58"/>
    </row>
    <row r="1224" spans="1:796 1052:1820 2076:2844 3100:3868 4124:4892 5148:5916 6172:6940 7196:7964 8220:8988 9244:10012 10268:11036 11292:12060 12316:13084 13340:14108 14364:15132 15388:16156" s="67" customFormat="1" ht="57" hidden="1" customHeight="1" x14ac:dyDescent="0.25">
      <c r="A1224" s="54">
        <f>+SUBTOTAL(3,$B$11:B1224)</f>
        <v>0</v>
      </c>
      <c r="B1224" s="68" t="s">
        <v>42</v>
      </c>
      <c r="C1224" s="62" t="s">
        <v>43</v>
      </c>
      <c r="D1224" s="62" t="s">
        <v>44</v>
      </c>
      <c r="E1224" s="62" t="s">
        <v>45</v>
      </c>
      <c r="F1224" s="71" t="s">
        <v>4188</v>
      </c>
      <c r="G1224" s="69">
        <v>45492.480763888998</v>
      </c>
      <c r="H1224" s="71" t="s">
        <v>4188</v>
      </c>
      <c r="I1224" s="69">
        <v>45492.480763888998</v>
      </c>
      <c r="J1224" s="71" t="s">
        <v>4188</v>
      </c>
      <c r="K1224" s="69">
        <v>45492.480763888998</v>
      </c>
      <c r="L1224" s="100" t="s">
        <v>4463</v>
      </c>
      <c r="M1224" s="68" t="s">
        <v>111</v>
      </c>
      <c r="N1224" s="63" t="s">
        <v>64</v>
      </c>
      <c r="O1224" s="63" t="s">
        <v>87</v>
      </c>
      <c r="P1224" s="63" t="s">
        <v>4360</v>
      </c>
      <c r="Q1224" s="64"/>
      <c r="R1224" s="65"/>
      <c r="S1224" s="63" t="s">
        <v>68</v>
      </c>
      <c r="T1224" s="63" t="s">
        <v>137</v>
      </c>
      <c r="U1224" s="63" t="s">
        <v>2147</v>
      </c>
      <c r="V1224" s="63" t="s">
        <v>5267</v>
      </c>
      <c r="W1224" s="63" t="s">
        <v>5268</v>
      </c>
      <c r="X1224" s="54" t="s">
        <v>58</v>
      </c>
      <c r="Y1224" s="49">
        <v>45499.712453704</v>
      </c>
      <c r="Z1224" s="49" t="s">
        <v>59</v>
      </c>
      <c r="AA1224" s="54" t="s">
        <v>74</v>
      </c>
      <c r="AB1224" s="54"/>
      <c r="AC1224" s="68" t="s">
        <v>117</v>
      </c>
      <c r="AD1224" s="68" t="s">
        <v>117</v>
      </c>
      <c r="JX1224" s="58"/>
      <c r="TT1224" s="58"/>
      <c r="ADP1224" s="58"/>
      <c r="ANL1224" s="58"/>
      <c r="AXH1224" s="58"/>
      <c r="BHD1224" s="58"/>
      <c r="BQZ1224" s="58"/>
      <c r="CAV1224" s="58"/>
      <c r="CKR1224" s="58"/>
      <c r="CUN1224" s="58"/>
      <c r="DEJ1224" s="58"/>
      <c r="DOF1224" s="58"/>
      <c r="DYB1224" s="58"/>
      <c r="EHX1224" s="58"/>
      <c r="ERT1224" s="58"/>
      <c r="FBP1224" s="58"/>
      <c r="FLL1224" s="58"/>
      <c r="FVH1224" s="58"/>
      <c r="GFD1224" s="58"/>
      <c r="GOZ1224" s="58"/>
      <c r="GYV1224" s="58"/>
      <c r="HIR1224" s="58"/>
      <c r="HSN1224" s="58"/>
      <c r="ICJ1224" s="58"/>
      <c r="IMF1224" s="58"/>
      <c r="IWB1224" s="58"/>
      <c r="JFX1224" s="58"/>
      <c r="JPT1224" s="58"/>
      <c r="JZP1224" s="58"/>
      <c r="KJL1224" s="58"/>
      <c r="KTH1224" s="58"/>
      <c r="LDD1224" s="58"/>
      <c r="LMZ1224" s="58"/>
      <c r="LWV1224" s="58"/>
      <c r="MGR1224" s="58"/>
      <c r="MQN1224" s="58"/>
      <c r="NAJ1224" s="58"/>
      <c r="NKF1224" s="58"/>
      <c r="NUB1224" s="58"/>
      <c r="ODX1224" s="58"/>
      <c r="ONT1224" s="58"/>
      <c r="OXP1224" s="58"/>
      <c r="PHL1224" s="58"/>
      <c r="PRH1224" s="58"/>
      <c r="QBD1224" s="58"/>
      <c r="QKZ1224" s="58"/>
      <c r="QUV1224" s="58"/>
      <c r="RER1224" s="58"/>
      <c r="RON1224" s="58"/>
      <c r="RYJ1224" s="58"/>
      <c r="SIF1224" s="58"/>
      <c r="SSB1224" s="58"/>
      <c r="TBX1224" s="58"/>
      <c r="TLT1224" s="58"/>
      <c r="TVP1224" s="58"/>
      <c r="UFL1224" s="58"/>
      <c r="UPH1224" s="58"/>
      <c r="UZD1224" s="58"/>
      <c r="VIZ1224" s="58"/>
      <c r="VSV1224" s="58"/>
      <c r="WCR1224" s="58"/>
      <c r="WMN1224" s="58"/>
      <c r="WWJ1224" s="58"/>
    </row>
    <row r="1225" spans="1:796 1052:1820 2076:2844 3100:3868 4124:4892 5148:5916 6172:6940 7196:7964 8220:8988 9244:10012 10268:11036 11292:12060 12316:13084 13340:14108 14364:15132 15388:16156" s="67" customFormat="1" ht="57" hidden="1" customHeight="1" x14ac:dyDescent="0.25">
      <c r="A1225" s="54">
        <f>+SUBTOTAL(3,$B$11:B1225)</f>
        <v>0</v>
      </c>
      <c r="B1225" s="68" t="s">
        <v>42</v>
      </c>
      <c r="C1225" s="62" t="s">
        <v>43</v>
      </c>
      <c r="D1225" s="62" t="s">
        <v>44</v>
      </c>
      <c r="E1225" s="62" t="s">
        <v>45</v>
      </c>
      <c r="F1225" s="71" t="s">
        <v>4189</v>
      </c>
      <c r="G1225" s="69">
        <v>45500.606932870003</v>
      </c>
      <c r="H1225" s="71" t="s">
        <v>4189</v>
      </c>
      <c r="I1225" s="69">
        <v>45500.606932870003</v>
      </c>
      <c r="J1225" s="71" t="s">
        <v>4189</v>
      </c>
      <c r="K1225" s="69">
        <v>45500.606932870003</v>
      </c>
      <c r="L1225" s="100" t="s">
        <v>4464</v>
      </c>
      <c r="M1225" s="68" t="s">
        <v>48</v>
      </c>
      <c r="N1225" s="63" t="s">
        <v>64</v>
      </c>
      <c r="O1225" s="63" t="s">
        <v>171</v>
      </c>
      <c r="P1225" s="63" t="s">
        <v>658</v>
      </c>
      <c r="Q1225" s="64"/>
      <c r="R1225" s="65"/>
      <c r="S1225" s="63" t="s">
        <v>68</v>
      </c>
      <c r="T1225" s="63" t="s">
        <v>321</v>
      </c>
      <c r="U1225" s="63" t="s">
        <v>530</v>
      </c>
      <c r="V1225" s="49" t="s">
        <v>71</v>
      </c>
      <c r="W1225" s="49" t="s">
        <v>72</v>
      </c>
      <c r="X1225" s="54" t="s">
        <v>58</v>
      </c>
      <c r="Y1225" s="49">
        <v>45504.739583333001</v>
      </c>
      <c r="Z1225" s="49" t="s">
        <v>59</v>
      </c>
      <c r="AA1225" s="54" t="s">
        <v>74</v>
      </c>
      <c r="AB1225" s="54"/>
      <c r="AC1225" s="68" t="s">
        <v>82</v>
      </c>
      <c r="AD1225" s="68" t="s">
        <v>82</v>
      </c>
      <c r="JX1225" s="58"/>
      <c r="TT1225" s="58"/>
      <c r="ADP1225" s="58"/>
      <c r="ANL1225" s="58"/>
      <c r="AXH1225" s="58"/>
      <c r="BHD1225" s="58"/>
      <c r="BQZ1225" s="58"/>
      <c r="CAV1225" s="58"/>
      <c r="CKR1225" s="58"/>
      <c r="CUN1225" s="58"/>
      <c r="DEJ1225" s="58"/>
      <c r="DOF1225" s="58"/>
      <c r="DYB1225" s="58"/>
      <c r="EHX1225" s="58"/>
      <c r="ERT1225" s="58"/>
      <c r="FBP1225" s="58"/>
      <c r="FLL1225" s="58"/>
      <c r="FVH1225" s="58"/>
      <c r="GFD1225" s="58"/>
      <c r="GOZ1225" s="58"/>
      <c r="GYV1225" s="58"/>
      <c r="HIR1225" s="58"/>
      <c r="HSN1225" s="58"/>
      <c r="ICJ1225" s="58"/>
      <c r="IMF1225" s="58"/>
      <c r="IWB1225" s="58"/>
      <c r="JFX1225" s="58"/>
      <c r="JPT1225" s="58"/>
      <c r="JZP1225" s="58"/>
      <c r="KJL1225" s="58"/>
      <c r="KTH1225" s="58"/>
      <c r="LDD1225" s="58"/>
      <c r="LMZ1225" s="58"/>
      <c r="LWV1225" s="58"/>
      <c r="MGR1225" s="58"/>
      <c r="MQN1225" s="58"/>
      <c r="NAJ1225" s="58"/>
      <c r="NKF1225" s="58"/>
      <c r="NUB1225" s="58"/>
      <c r="ODX1225" s="58"/>
      <c r="ONT1225" s="58"/>
      <c r="OXP1225" s="58"/>
      <c r="PHL1225" s="58"/>
      <c r="PRH1225" s="58"/>
      <c r="QBD1225" s="58"/>
      <c r="QKZ1225" s="58"/>
      <c r="QUV1225" s="58"/>
      <c r="RER1225" s="58"/>
      <c r="RON1225" s="58"/>
      <c r="RYJ1225" s="58"/>
      <c r="SIF1225" s="58"/>
      <c r="SSB1225" s="58"/>
      <c r="TBX1225" s="58"/>
      <c r="TLT1225" s="58"/>
      <c r="TVP1225" s="58"/>
      <c r="UFL1225" s="58"/>
      <c r="UPH1225" s="58"/>
      <c r="UZD1225" s="58"/>
      <c r="VIZ1225" s="58"/>
      <c r="VSV1225" s="58"/>
      <c r="WCR1225" s="58"/>
      <c r="WMN1225" s="58"/>
      <c r="WWJ1225" s="58"/>
    </row>
    <row r="1226" spans="1:796 1052:1820 2076:2844 3100:3868 4124:4892 5148:5916 6172:6940 7196:7964 8220:8988 9244:10012 10268:11036 11292:12060 12316:13084 13340:14108 14364:15132 15388:16156" s="67" customFormat="1" ht="57" hidden="1" customHeight="1" x14ac:dyDescent="0.25">
      <c r="A1226" s="54">
        <f>+SUBTOTAL(3,$B$11:B1226)</f>
        <v>0</v>
      </c>
      <c r="B1226" s="68" t="s">
        <v>42</v>
      </c>
      <c r="C1226" s="62" t="s">
        <v>43</v>
      </c>
      <c r="D1226" s="62" t="s">
        <v>44</v>
      </c>
      <c r="E1226" s="62" t="s">
        <v>45</v>
      </c>
      <c r="F1226" s="71" t="s">
        <v>4190</v>
      </c>
      <c r="G1226" s="69">
        <v>45503.423773148003</v>
      </c>
      <c r="H1226" s="71" t="s">
        <v>4190</v>
      </c>
      <c r="I1226" s="69">
        <v>45503.423773148003</v>
      </c>
      <c r="J1226" s="71" t="s">
        <v>4190</v>
      </c>
      <c r="K1226" s="69">
        <v>45503.423773148003</v>
      </c>
      <c r="L1226" s="100" t="s">
        <v>2929</v>
      </c>
      <c r="M1226" s="68" t="s">
        <v>48</v>
      </c>
      <c r="N1226" s="63" t="s">
        <v>709</v>
      </c>
      <c r="O1226" s="63" t="s">
        <v>710</v>
      </c>
      <c r="P1226" s="63" t="s">
        <v>4361</v>
      </c>
      <c r="Q1226" s="64"/>
      <c r="R1226" s="65"/>
      <c r="S1226" s="63" t="s">
        <v>68</v>
      </c>
      <c r="T1226" s="63" t="s">
        <v>150</v>
      </c>
      <c r="U1226" s="63" t="s">
        <v>151</v>
      </c>
      <c r="V1226" s="63" t="s">
        <v>270</v>
      </c>
      <c r="W1226" s="63" t="s">
        <v>5264</v>
      </c>
      <c r="X1226" s="54" t="s">
        <v>58</v>
      </c>
      <c r="Y1226" s="49">
        <v>45503.770868056003</v>
      </c>
      <c r="Z1226" s="49" t="s">
        <v>59</v>
      </c>
      <c r="AA1226" s="54" t="s">
        <v>74</v>
      </c>
      <c r="AB1226" s="54"/>
      <c r="AC1226" s="62" t="s">
        <v>75</v>
      </c>
      <c r="AD1226" s="62" t="s">
        <v>75</v>
      </c>
      <c r="JX1226" s="58"/>
      <c r="TT1226" s="58"/>
      <c r="ADP1226" s="58"/>
      <c r="ANL1226" s="58"/>
      <c r="AXH1226" s="58"/>
      <c r="BHD1226" s="58"/>
      <c r="BQZ1226" s="58"/>
      <c r="CAV1226" s="58"/>
      <c r="CKR1226" s="58"/>
      <c r="CUN1226" s="58"/>
      <c r="DEJ1226" s="58"/>
      <c r="DOF1226" s="58"/>
      <c r="DYB1226" s="58"/>
      <c r="EHX1226" s="58"/>
      <c r="ERT1226" s="58"/>
      <c r="FBP1226" s="58"/>
      <c r="FLL1226" s="58"/>
      <c r="FVH1226" s="58"/>
      <c r="GFD1226" s="58"/>
      <c r="GOZ1226" s="58"/>
      <c r="GYV1226" s="58"/>
      <c r="HIR1226" s="58"/>
      <c r="HSN1226" s="58"/>
      <c r="ICJ1226" s="58"/>
      <c r="IMF1226" s="58"/>
      <c r="IWB1226" s="58"/>
      <c r="JFX1226" s="58"/>
      <c r="JPT1226" s="58"/>
      <c r="JZP1226" s="58"/>
      <c r="KJL1226" s="58"/>
      <c r="KTH1226" s="58"/>
      <c r="LDD1226" s="58"/>
      <c r="LMZ1226" s="58"/>
      <c r="LWV1226" s="58"/>
      <c r="MGR1226" s="58"/>
      <c r="MQN1226" s="58"/>
      <c r="NAJ1226" s="58"/>
      <c r="NKF1226" s="58"/>
      <c r="NUB1226" s="58"/>
      <c r="ODX1226" s="58"/>
      <c r="ONT1226" s="58"/>
      <c r="OXP1226" s="58"/>
      <c r="PHL1226" s="58"/>
      <c r="PRH1226" s="58"/>
      <c r="QBD1226" s="58"/>
      <c r="QKZ1226" s="58"/>
      <c r="QUV1226" s="58"/>
      <c r="RER1226" s="58"/>
      <c r="RON1226" s="58"/>
      <c r="RYJ1226" s="58"/>
      <c r="SIF1226" s="58"/>
      <c r="SSB1226" s="58"/>
      <c r="TBX1226" s="58"/>
      <c r="TLT1226" s="58"/>
      <c r="TVP1226" s="58"/>
      <c r="UFL1226" s="58"/>
      <c r="UPH1226" s="58"/>
      <c r="UZD1226" s="58"/>
      <c r="VIZ1226" s="58"/>
      <c r="VSV1226" s="58"/>
      <c r="WCR1226" s="58"/>
      <c r="WMN1226" s="58"/>
      <c r="WWJ1226" s="58"/>
    </row>
    <row r="1227" spans="1:796 1052:1820 2076:2844 3100:3868 4124:4892 5148:5916 6172:6940 7196:7964 8220:8988 9244:10012 10268:11036 11292:12060 12316:13084 13340:14108 14364:15132 15388:16156" s="67" customFormat="1" ht="57" hidden="1" customHeight="1" x14ac:dyDescent="0.25">
      <c r="A1227" s="54">
        <f>+SUBTOTAL(3,$B$11:B1227)</f>
        <v>0</v>
      </c>
      <c r="B1227" s="68" t="s">
        <v>42</v>
      </c>
      <c r="C1227" s="62" t="s">
        <v>43</v>
      </c>
      <c r="D1227" s="62" t="s">
        <v>44</v>
      </c>
      <c r="E1227" s="62" t="s">
        <v>45</v>
      </c>
      <c r="F1227" s="71" t="s">
        <v>4191</v>
      </c>
      <c r="G1227" s="69">
        <v>45502.471192129997</v>
      </c>
      <c r="H1227" s="71" t="s">
        <v>4191</v>
      </c>
      <c r="I1227" s="69">
        <v>45502.471192129997</v>
      </c>
      <c r="J1227" s="71" t="s">
        <v>4191</v>
      </c>
      <c r="K1227" s="69">
        <v>45502.471192129997</v>
      </c>
      <c r="L1227" s="100" t="s">
        <v>4465</v>
      </c>
      <c r="M1227" s="68" t="s">
        <v>48</v>
      </c>
      <c r="N1227" s="63" t="s">
        <v>141</v>
      </c>
      <c r="O1227" s="63" t="s">
        <v>624</v>
      </c>
      <c r="P1227" s="63" t="s">
        <v>4362</v>
      </c>
      <c r="Q1227" s="64"/>
      <c r="R1227" s="65"/>
      <c r="S1227" s="63" t="s">
        <v>68</v>
      </c>
      <c r="T1227" s="63" t="s">
        <v>96</v>
      </c>
      <c r="U1227" s="63" t="s">
        <v>97</v>
      </c>
      <c r="V1227" s="63" t="s">
        <v>98</v>
      </c>
      <c r="W1227" s="63" t="s">
        <v>99</v>
      </c>
      <c r="X1227" s="54" t="s">
        <v>58</v>
      </c>
      <c r="Y1227" s="49"/>
      <c r="Z1227" s="49" t="s">
        <v>59</v>
      </c>
      <c r="AA1227" s="54" t="s">
        <v>187</v>
      </c>
      <c r="AB1227" s="54"/>
      <c r="AC1227" s="68" t="s">
        <v>82</v>
      </c>
      <c r="AD1227" s="68" t="s">
        <v>82</v>
      </c>
      <c r="JX1227" s="58"/>
      <c r="TT1227" s="58"/>
      <c r="ADP1227" s="58"/>
      <c r="ANL1227" s="58"/>
      <c r="AXH1227" s="58"/>
      <c r="BHD1227" s="58"/>
      <c r="BQZ1227" s="58"/>
      <c r="CAV1227" s="58"/>
      <c r="CKR1227" s="58"/>
      <c r="CUN1227" s="58"/>
      <c r="DEJ1227" s="58"/>
      <c r="DOF1227" s="58"/>
      <c r="DYB1227" s="58"/>
      <c r="EHX1227" s="58"/>
      <c r="ERT1227" s="58"/>
      <c r="FBP1227" s="58"/>
      <c r="FLL1227" s="58"/>
      <c r="FVH1227" s="58"/>
      <c r="GFD1227" s="58"/>
      <c r="GOZ1227" s="58"/>
      <c r="GYV1227" s="58"/>
      <c r="HIR1227" s="58"/>
      <c r="HSN1227" s="58"/>
      <c r="ICJ1227" s="58"/>
      <c r="IMF1227" s="58"/>
      <c r="IWB1227" s="58"/>
      <c r="JFX1227" s="58"/>
      <c r="JPT1227" s="58"/>
      <c r="JZP1227" s="58"/>
      <c r="KJL1227" s="58"/>
      <c r="KTH1227" s="58"/>
      <c r="LDD1227" s="58"/>
      <c r="LMZ1227" s="58"/>
      <c r="LWV1227" s="58"/>
      <c r="MGR1227" s="58"/>
      <c r="MQN1227" s="58"/>
      <c r="NAJ1227" s="58"/>
      <c r="NKF1227" s="58"/>
      <c r="NUB1227" s="58"/>
      <c r="ODX1227" s="58"/>
      <c r="ONT1227" s="58"/>
      <c r="OXP1227" s="58"/>
      <c r="PHL1227" s="58"/>
      <c r="PRH1227" s="58"/>
      <c r="QBD1227" s="58"/>
      <c r="QKZ1227" s="58"/>
      <c r="QUV1227" s="58"/>
      <c r="RER1227" s="58"/>
      <c r="RON1227" s="58"/>
      <c r="RYJ1227" s="58"/>
      <c r="SIF1227" s="58"/>
      <c r="SSB1227" s="58"/>
      <c r="TBX1227" s="58"/>
      <c r="TLT1227" s="58"/>
      <c r="TVP1227" s="58"/>
      <c r="UFL1227" s="58"/>
      <c r="UPH1227" s="58"/>
      <c r="UZD1227" s="58"/>
      <c r="VIZ1227" s="58"/>
      <c r="VSV1227" s="58"/>
      <c r="WCR1227" s="58"/>
      <c r="WMN1227" s="58"/>
      <c r="WWJ1227" s="58"/>
    </row>
    <row r="1228" spans="1:796 1052:1820 2076:2844 3100:3868 4124:4892 5148:5916 6172:6940 7196:7964 8220:8988 9244:10012 10268:11036 11292:12060 12316:13084 13340:14108 14364:15132 15388:16156" s="67" customFormat="1" ht="57" hidden="1" customHeight="1" x14ac:dyDescent="0.25">
      <c r="A1228" s="54">
        <f>+SUBTOTAL(3,$B$11:B1228)</f>
        <v>0</v>
      </c>
      <c r="B1228" s="68" t="s">
        <v>42</v>
      </c>
      <c r="C1228" s="62" t="s">
        <v>43</v>
      </c>
      <c r="D1228" s="62" t="s">
        <v>44</v>
      </c>
      <c r="E1228" s="62" t="s">
        <v>45</v>
      </c>
      <c r="F1228" s="71" t="s">
        <v>4192</v>
      </c>
      <c r="G1228" s="69">
        <v>45495.446238425997</v>
      </c>
      <c r="H1228" s="71" t="s">
        <v>4192</v>
      </c>
      <c r="I1228" s="69">
        <v>45495.446238425997</v>
      </c>
      <c r="J1228" s="71" t="s">
        <v>4192</v>
      </c>
      <c r="K1228" s="69">
        <v>45495.446238425997</v>
      </c>
      <c r="L1228" s="100" t="s">
        <v>4466</v>
      </c>
      <c r="M1228" s="68" t="s">
        <v>48</v>
      </c>
      <c r="N1228" s="63" t="s">
        <v>303</v>
      </c>
      <c r="O1228" s="63" t="s">
        <v>774</v>
      </c>
      <c r="P1228" s="63" t="s">
        <v>802</v>
      </c>
      <c r="Q1228" s="64"/>
      <c r="R1228" s="65"/>
      <c r="S1228" s="63" t="s">
        <v>68</v>
      </c>
      <c r="T1228" s="63" t="s">
        <v>96</v>
      </c>
      <c r="U1228" s="63" t="s">
        <v>2150</v>
      </c>
      <c r="V1228" s="63" t="s">
        <v>98</v>
      </c>
      <c r="W1228" s="63" t="s">
        <v>99</v>
      </c>
      <c r="X1228" s="54" t="s">
        <v>58</v>
      </c>
      <c r="Y1228" s="49">
        <v>45497.666423611001</v>
      </c>
      <c r="Z1228" s="49" t="s">
        <v>59</v>
      </c>
      <c r="AA1228" s="54" t="s">
        <v>187</v>
      </c>
      <c r="AB1228" s="54"/>
      <c r="AC1228" s="68" t="s">
        <v>117</v>
      </c>
      <c r="AD1228" s="68" t="s">
        <v>117</v>
      </c>
      <c r="JX1228" s="58"/>
      <c r="TT1228" s="58"/>
      <c r="ADP1228" s="58"/>
      <c r="ANL1228" s="58"/>
      <c r="AXH1228" s="58"/>
      <c r="BHD1228" s="58"/>
      <c r="BQZ1228" s="58"/>
      <c r="CAV1228" s="58"/>
      <c r="CKR1228" s="58"/>
      <c r="CUN1228" s="58"/>
      <c r="DEJ1228" s="58"/>
      <c r="DOF1228" s="58"/>
      <c r="DYB1228" s="58"/>
      <c r="EHX1228" s="58"/>
      <c r="ERT1228" s="58"/>
      <c r="FBP1228" s="58"/>
      <c r="FLL1228" s="58"/>
      <c r="FVH1228" s="58"/>
      <c r="GFD1228" s="58"/>
      <c r="GOZ1228" s="58"/>
      <c r="GYV1228" s="58"/>
      <c r="HIR1228" s="58"/>
      <c r="HSN1228" s="58"/>
      <c r="ICJ1228" s="58"/>
      <c r="IMF1228" s="58"/>
      <c r="IWB1228" s="58"/>
      <c r="JFX1228" s="58"/>
      <c r="JPT1228" s="58"/>
      <c r="JZP1228" s="58"/>
      <c r="KJL1228" s="58"/>
      <c r="KTH1228" s="58"/>
      <c r="LDD1228" s="58"/>
      <c r="LMZ1228" s="58"/>
      <c r="LWV1228" s="58"/>
      <c r="MGR1228" s="58"/>
      <c r="MQN1228" s="58"/>
      <c r="NAJ1228" s="58"/>
      <c r="NKF1228" s="58"/>
      <c r="NUB1228" s="58"/>
      <c r="ODX1228" s="58"/>
      <c r="ONT1228" s="58"/>
      <c r="OXP1228" s="58"/>
      <c r="PHL1228" s="58"/>
      <c r="PRH1228" s="58"/>
      <c r="QBD1228" s="58"/>
      <c r="QKZ1228" s="58"/>
      <c r="QUV1228" s="58"/>
      <c r="RER1228" s="58"/>
      <c r="RON1228" s="58"/>
      <c r="RYJ1228" s="58"/>
      <c r="SIF1228" s="58"/>
      <c r="SSB1228" s="58"/>
      <c r="TBX1228" s="58"/>
      <c r="TLT1228" s="58"/>
      <c r="TVP1228" s="58"/>
      <c r="UFL1228" s="58"/>
      <c r="UPH1228" s="58"/>
      <c r="UZD1228" s="58"/>
      <c r="VIZ1228" s="58"/>
      <c r="VSV1228" s="58"/>
      <c r="WCR1228" s="58"/>
      <c r="WMN1228" s="58"/>
      <c r="WWJ1228" s="58"/>
    </row>
    <row r="1229" spans="1:796 1052:1820 2076:2844 3100:3868 4124:4892 5148:5916 6172:6940 7196:7964 8220:8988 9244:10012 10268:11036 11292:12060 12316:13084 13340:14108 14364:15132 15388:16156" s="67" customFormat="1" ht="57" hidden="1" customHeight="1" x14ac:dyDescent="0.25">
      <c r="A1229" s="54">
        <f>+SUBTOTAL(3,$B$11:B1229)</f>
        <v>0</v>
      </c>
      <c r="B1229" s="68" t="s">
        <v>42</v>
      </c>
      <c r="C1229" s="62" t="s">
        <v>43</v>
      </c>
      <c r="D1229" s="62" t="s">
        <v>44</v>
      </c>
      <c r="E1229" s="62" t="s">
        <v>45</v>
      </c>
      <c r="F1229" s="71" t="s">
        <v>4193</v>
      </c>
      <c r="G1229" s="69">
        <v>45491.604074073999</v>
      </c>
      <c r="H1229" s="71" t="s">
        <v>4193</v>
      </c>
      <c r="I1229" s="69">
        <v>45491.604074073999</v>
      </c>
      <c r="J1229" s="71" t="s">
        <v>4193</v>
      </c>
      <c r="K1229" s="69">
        <v>45491.604074073999</v>
      </c>
      <c r="L1229" s="100" t="s">
        <v>4467</v>
      </c>
      <c r="M1229" s="68" t="s">
        <v>48</v>
      </c>
      <c r="N1229" s="63" t="s">
        <v>303</v>
      </c>
      <c r="O1229" s="63" t="s">
        <v>774</v>
      </c>
      <c r="P1229" s="63" t="s">
        <v>4363</v>
      </c>
      <c r="Q1229" s="64"/>
      <c r="R1229" s="65"/>
      <c r="S1229" s="63" t="s">
        <v>68</v>
      </c>
      <c r="T1229" s="63" t="s">
        <v>96</v>
      </c>
      <c r="U1229" s="63" t="s">
        <v>97</v>
      </c>
      <c r="V1229" s="63" t="s">
        <v>80</v>
      </c>
      <c r="W1229" s="63" t="s">
        <v>4692</v>
      </c>
      <c r="X1229" s="54" t="s">
        <v>58</v>
      </c>
      <c r="Y1229" s="49">
        <v>45498.377083332998</v>
      </c>
      <c r="Z1229" s="49" t="s">
        <v>59</v>
      </c>
      <c r="AA1229" s="54" t="s">
        <v>187</v>
      </c>
      <c r="AB1229" s="54"/>
      <c r="AC1229" s="62" t="s">
        <v>75</v>
      </c>
      <c r="AD1229" s="62" t="s">
        <v>75</v>
      </c>
      <c r="JX1229" s="58"/>
      <c r="TT1229" s="58"/>
      <c r="ADP1229" s="58"/>
      <c r="ANL1229" s="58"/>
      <c r="AXH1229" s="58"/>
      <c r="BHD1229" s="58"/>
      <c r="BQZ1229" s="58"/>
      <c r="CAV1229" s="58"/>
      <c r="CKR1229" s="58"/>
      <c r="CUN1229" s="58"/>
      <c r="DEJ1229" s="58"/>
      <c r="DOF1229" s="58"/>
      <c r="DYB1229" s="58"/>
      <c r="EHX1229" s="58"/>
      <c r="ERT1229" s="58"/>
      <c r="FBP1229" s="58"/>
      <c r="FLL1229" s="58"/>
      <c r="FVH1229" s="58"/>
      <c r="GFD1229" s="58"/>
      <c r="GOZ1229" s="58"/>
      <c r="GYV1229" s="58"/>
      <c r="HIR1229" s="58"/>
      <c r="HSN1229" s="58"/>
      <c r="ICJ1229" s="58"/>
      <c r="IMF1229" s="58"/>
      <c r="IWB1229" s="58"/>
      <c r="JFX1229" s="58"/>
      <c r="JPT1229" s="58"/>
      <c r="JZP1229" s="58"/>
      <c r="KJL1229" s="58"/>
      <c r="KTH1229" s="58"/>
      <c r="LDD1229" s="58"/>
      <c r="LMZ1229" s="58"/>
      <c r="LWV1229" s="58"/>
      <c r="MGR1229" s="58"/>
      <c r="MQN1229" s="58"/>
      <c r="NAJ1229" s="58"/>
      <c r="NKF1229" s="58"/>
      <c r="NUB1229" s="58"/>
      <c r="ODX1229" s="58"/>
      <c r="ONT1229" s="58"/>
      <c r="OXP1229" s="58"/>
      <c r="PHL1229" s="58"/>
      <c r="PRH1229" s="58"/>
      <c r="QBD1229" s="58"/>
      <c r="QKZ1229" s="58"/>
      <c r="QUV1229" s="58"/>
      <c r="RER1229" s="58"/>
      <c r="RON1229" s="58"/>
      <c r="RYJ1229" s="58"/>
      <c r="SIF1229" s="58"/>
      <c r="SSB1229" s="58"/>
      <c r="TBX1229" s="58"/>
      <c r="TLT1229" s="58"/>
      <c r="TVP1229" s="58"/>
      <c r="UFL1229" s="58"/>
      <c r="UPH1229" s="58"/>
      <c r="UZD1229" s="58"/>
      <c r="VIZ1229" s="58"/>
      <c r="VSV1229" s="58"/>
      <c r="WCR1229" s="58"/>
      <c r="WMN1229" s="58"/>
      <c r="WWJ1229" s="58"/>
    </row>
    <row r="1230" spans="1:796 1052:1820 2076:2844 3100:3868 4124:4892 5148:5916 6172:6940 7196:7964 8220:8988 9244:10012 10268:11036 11292:12060 12316:13084 13340:14108 14364:15132 15388:16156" s="67" customFormat="1" ht="57" hidden="1" customHeight="1" x14ac:dyDescent="0.25">
      <c r="A1230" s="54">
        <f>+SUBTOTAL(3,$B$11:B1230)</f>
        <v>0</v>
      </c>
      <c r="B1230" s="68" t="s">
        <v>42</v>
      </c>
      <c r="C1230" s="62" t="s">
        <v>43</v>
      </c>
      <c r="D1230" s="62" t="s">
        <v>44</v>
      </c>
      <c r="E1230" s="62" t="s">
        <v>45</v>
      </c>
      <c r="F1230" s="71" t="s">
        <v>4194</v>
      </c>
      <c r="G1230" s="69">
        <v>45502.340520833</v>
      </c>
      <c r="H1230" s="71" t="s">
        <v>4194</v>
      </c>
      <c r="I1230" s="69">
        <v>45502.340520833</v>
      </c>
      <c r="J1230" s="71" t="s">
        <v>4194</v>
      </c>
      <c r="K1230" s="69">
        <v>45502.340520833</v>
      </c>
      <c r="L1230" s="100" t="s">
        <v>4468</v>
      </c>
      <c r="M1230" s="68" t="s">
        <v>48</v>
      </c>
      <c r="N1230" s="63" t="s">
        <v>191</v>
      </c>
      <c r="O1230" s="63" t="s">
        <v>192</v>
      </c>
      <c r="P1230" s="63" t="s">
        <v>206</v>
      </c>
      <c r="Q1230" s="64"/>
      <c r="R1230" s="65"/>
      <c r="S1230" s="63" t="s">
        <v>68</v>
      </c>
      <c r="T1230" s="63" t="s">
        <v>69</v>
      </c>
      <c r="U1230" s="63" t="s">
        <v>89</v>
      </c>
      <c r="V1230" s="63" t="s">
        <v>71</v>
      </c>
      <c r="W1230" s="63" t="s">
        <v>72</v>
      </c>
      <c r="X1230" s="54" t="s">
        <v>58</v>
      </c>
      <c r="Y1230" s="49">
        <v>45506.463298611001</v>
      </c>
      <c r="Z1230" s="49" t="s">
        <v>59</v>
      </c>
      <c r="AA1230" s="54" t="s">
        <v>74</v>
      </c>
      <c r="AB1230" s="54"/>
      <c r="AC1230" s="68" t="s">
        <v>82</v>
      </c>
      <c r="AD1230" s="68" t="s">
        <v>82</v>
      </c>
      <c r="JX1230" s="58"/>
      <c r="TT1230" s="58"/>
      <c r="ADP1230" s="58"/>
      <c r="ANL1230" s="58"/>
      <c r="AXH1230" s="58"/>
      <c r="BHD1230" s="58"/>
      <c r="BQZ1230" s="58"/>
      <c r="CAV1230" s="58"/>
      <c r="CKR1230" s="58"/>
      <c r="CUN1230" s="58"/>
      <c r="DEJ1230" s="58"/>
      <c r="DOF1230" s="58"/>
      <c r="DYB1230" s="58"/>
      <c r="EHX1230" s="58"/>
      <c r="ERT1230" s="58"/>
      <c r="FBP1230" s="58"/>
      <c r="FLL1230" s="58"/>
      <c r="FVH1230" s="58"/>
      <c r="GFD1230" s="58"/>
      <c r="GOZ1230" s="58"/>
      <c r="GYV1230" s="58"/>
      <c r="HIR1230" s="58"/>
      <c r="HSN1230" s="58"/>
      <c r="ICJ1230" s="58"/>
      <c r="IMF1230" s="58"/>
      <c r="IWB1230" s="58"/>
      <c r="JFX1230" s="58"/>
      <c r="JPT1230" s="58"/>
      <c r="JZP1230" s="58"/>
      <c r="KJL1230" s="58"/>
      <c r="KTH1230" s="58"/>
      <c r="LDD1230" s="58"/>
      <c r="LMZ1230" s="58"/>
      <c r="LWV1230" s="58"/>
      <c r="MGR1230" s="58"/>
      <c r="MQN1230" s="58"/>
      <c r="NAJ1230" s="58"/>
      <c r="NKF1230" s="58"/>
      <c r="NUB1230" s="58"/>
      <c r="ODX1230" s="58"/>
      <c r="ONT1230" s="58"/>
      <c r="OXP1230" s="58"/>
      <c r="PHL1230" s="58"/>
      <c r="PRH1230" s="58"/>
      <c r="QBD1230" s="58"/>
      <c r="QKZ1230" s="58"/>
      <c r="QUV1230" s="58"/>
      <c r="RER1230" s="58"/>
      <c r="RON1230" s="58"/>
      <c r="RYJ1230" s="58"/>
      <c r="SIF1230" s="58"/>
      <c r="SSB1230" s="58"/>
      <c r="TBX1230" s="58"/>
      <c r="TLT1230" s="58"/>
      <c r="TVP1230" s="58"/>
      <c r="UFL1230" s="58"/>
      <c r="UPH1230" s="58"/>
      <c r="UZD1230" s="58"/>
      <c r="VIZ1230" s="58"/>
      <c r="VSV1230" s="58"/>
      <c r="WCR1230" s="58"/>
      <c r="WMN1230" s="58"/>
      <c r="WWJ1230" s="58"/>
    </row>
    <row r="1231" spans="1:796 1052:1820 2076:2844 3100:3868 4124:4892 5148:5916 6172:6940 7196:7964 8220:8988 9244:10012 10268:11036 11292:12060 12316:13084 13340:14108 14364:15132 15388:16156" s="67" customFormat="1" ht="57" hidden="1" customHeight="1" x14ac:dyDescent="0.25">
      <c r="A1231" s="54">
        <f>+SUBTOTAL(3,$B$11:B1231)</f>
        <v>0</v>
      </c>
      <c r="B1231" s="68" t="s">
        <v>42</v>
      </c>
      <c r="C1231" s="62" t="s">
        <v>43</v>
      </c>
      <c r="D1231" s="62" t="s">
        <v>44</v>
      </c>
      <c r="E1231" s="62" t="s">
        <v>45</v>
      </c>
      <c r="F1231" s="71" t="s">
        <v>4208</v>
      </c>
      <c r="G1231" s="69">
        <v>45498.533761573999</v>
      </c>
      <c r="H1231" s="71" t="s">
        <v>4208</v>
      </c>
      <c r="I1231" s="69">
        <v>45498.533761573999</v>
      </c>
      <c r="J1231" s="71" t="s">
        <v>4208</v>
      </c>
      <c r="K1231" s="69">
        <v>45498.533761573999</v>
      </c>
      <c r="L1231" s="100" t="s">
        <v>4477</v>
      </c>
      <c r="M1231" s="68" t="s">
        <v>48</v>
      </c>
      <c r="N1231" s="63" t="s">
        <v>191</v>
      </c>
      <c r="O1231" s="63" t="s">
        <v>1323</v>
      </c>
      <c r="P1231" s="63" t="s">
        <v>4370</v>
      </c>
      <c r="Q1231" s="64"/>
      <c r="R1231" s="65"/>
      <c r="S1231" s="63" t="s">
        <v>1438</v>
      </c>
      <c r="T1231" s="63" t="s">
        <v>4421</v>
      </c>
      <c r="U1231" s="63" t="s">
        <v>4422</v>
      </c>
      <c r="V1231" s="63" t="s">
        <v>80</v>
      </c>
      <c r="W1231" s="63" t="s">
        <v>4692</v>
      </c>
      <c r="X1231" s="54" t="s">
        <v>58</v>
      </c>
      <c r="Y1231" s="49">
        <v>45505.739780092998</v>
      </c>
      <c r="Z1231" s="49" t="s">
        <v>59</v>
      </c>
      <c r="AA1231" s="54" t="s">
        <v>74</v>
      </c>
      <c r="AB1231" s="54"/>
      <c r="AC1231" s="68" t="s">
        <v>82</v>
      </c>
      <c r="AD1231" s="68" t="s">
        <v>82</v>
      </c>
      <c r="JX1231" s="58"/>
      <c r="TT1231" s="58"/>
      <c r="ADP1231" s="58"/>
      <c r="ANL1231" s="58"/>
      <c r="AXH1231" s="58"/>
      <c r="BHD1231" s="58"/>
      <c r="BQZ1231" s="58"/>
      <c r="CAV1231" s="58"/>
      <c r="CKR1231" s="58"/>
      <c r="CUN1231" s="58"/>
      <c r="DEJ1231" s="58"/>
      <c r="DOF1231" s="58"/>
      <c r="DYB1231" s="58"/>
      <c r="EHX1231" s="58"/>
      <c r="ERT1231" s="58"/>
      <c r="FBP1231" s="58"/>
      <c r="FLL1231" s="58"/>
      <c r="FVH1231" s="58"/>
      <c r="GFD1231" s="58"/>
      <c r="GOZ1231" s="58"/>
      <c r="GYV1231" s="58"/>
      <c r="HIR1231" s="58"/>
      <c r="HSN1231" s="58"/>
      <c r="ICJ1231" s="58"/>
      <c r="IMF1231" s="58"/>
      <c r="IWB1231" s="58"/>
      <c r="JFX1231" s="58"/>
      <c r="JPT1231" s="58"/>
      <c r="JZP1231" s="58"/>
      <c r="KJL1231" s="58"/>
      <c r="KTH1231" s="58"/>
      <c r="LDD1231" s="58"/>
      <c r="LMZ1231" s="58"/>
      <c r="LWV1231" s="58"/>
      <c r="MGR1231" s="58"/>
      <c r="MQN1231" s="58"/>
      <c r="NAJ1231" s="58"/>
      <c r="NKF1231" s="58"/>
      <c r="NUB1231" s="58"/>
      <c r="ODX1231" s="58"/>
      <c r="ONT1231" s="58"/>
      <c r="OXP1231" s="58"/>
      <c r="PHL1231" s="58"/>
      <c r="PRH1231" s="58"/>
      <c r="QBD1231" s="58"/>
      <c r="QKZ1231" s="58"/>
      <c r="QUV1231" s="58"/>
      <c r="RER1231" s="58"/>
      <c r="RON1231" s="58"/>
      <c r="RYJ1231" s="58"/>
      <c r="SIF1231" s="58"/>
      <c r="SSB1231" s="58"/>
      <c r="TBX1231" s="58"/>
      <c r="TLT1231" s="58"/>
      <c r="TVP1231" s="58"/>
      <c r="UFL1231" s="58"/>
      <c r="UPH1231" s="58"/>
      <c r="UZD1231" s="58"/>
      <c r="VIZ1231" s="58"/>
      <c r="VSV1231" s="58"/>
      <c r="WCR1231" s="58"/>
      <c r="WMN1231" s="58"/>
      <c r="WWJ1231" s="58"/>
    </row>
    <row r="1232" spans="1:796 1052:1820 2076:2844 3100:3868 4124:4892 5148:5916 6172:6940 7196:7964 8220:8988 9244:10012 10268:11036 11292:12060 12316:13084 13340:14108 14364:15132 15388:16156" s="67" customFormat="1" ht="57" hidden="1" customHeight="1" x14ac:dyDescent="0.25">
      <c r="A1232" s="54">
        <f>+SUBTOTAL(3,$B$11:B1232)</f>
        <v>0</v>
      </c>
      <c r="B1232" s="68" t="s">
        <v>42</v>
      </c>
      <c r="C1232" s="62" t="s">
        <v>43</v>
      </c>
      <c r="D1232" s="62" t="s">
        <v>44</v>
      </c>
      <c r="E1232" s="62" t="s">
        <v>45</v>
      </c>
      <c r="F1232" s="71" t="s">
        <v>4195</v>
      </c>
      <c r="G1232" s="69">
        <v>45475.410844906997</v>
      </c>
      <c r="H1232" s="71" t="s">
        <v>4195</v>
      </c>
      <c r="I1232" s="69">
        <v>45475.410844906997</v>
      </c>
      <c r="J1232" s="71" t="s">
        <v>4195</v>
      </c>
      <c r="K1232" s="69">
        <v>45475.410844906997</v>
      </c>
      <c r="L1232" s="100" t="s">
        <v>2968</v>
      </c>
      <c r="M1232" s="68" t="s">
        <v>48</v>
      </c>
      <c r="N1232" s="63" t="s">
        <v>191</v>
      </c>
      <c r="O1232" s="63" t="s">
        <v>1323</v>
      </c>
      <c r="P1232" s="63" t="s">
        <v>797</v>
      </c>
      <c r="Q1232" s="64"/>
      <c r="R1232" s="65"/>
      <c r="S1232" s="63" t="s">
        <v>68</v>
      </c>
      <c r="T1232" s="63" t="s">
        <v>161</v>
      </c>
      <c r="U1232" s="63" t="s">
        <v>162</v>
      </c>
      <c r="V1232" s="63" t="s">
        <v>71</v>
      </c>
      <c r="W1232" s="63" t="s">
        <v>72</v>
      </c>
      <c r="X1232" s="54" t="s">
        <v>58</v>
      </c>
      <c r="Y1232" s="49">
        <v>45475.765682869998</v>
      </c>
      <c r="Z1232" s="49" t="s">
        <v>59</v>
      </c>
      <c r="AA1232" s="54" t="s">
        <v>74</v>
      </c>
      <c r="AB1232" s="54"/>
      <c r="AC1232" s="68" t="s">
        <v>82</v>
      </c>
      <c r="AD1232" s="68" t="s">
        <v>82</v>
      </c>
      <c r="JX1232" s="58"/>
      <c r="TT1232" s="58"/>
      <c r="ADP1232" s="58"/>
      <c r="ANL1232" s="58"/>
      <c r="AXH1232" s="58"/>
      <c r="BHD1232" s="58"/>
      <c r="BQZ1232" s="58"/>
      <c r="CAV1232" s="58"/>
      <c r="CKR1232" s="58"/>
      <c r="CUN1232" s="58"/>
      <c r="DEJ1232" s="58"/>
      <c r="DOF1232" s="58"/>
      <c r="DYB1232" s="58"/>
      <c r="EHX1232" s="58"/>
      <c r="ERT1232" s="58"/>
      <c r="FBP1232" s="58"/>
      <c r="FLL1232" s="58"/>
      <c r="FVH1232" s="58"/>
      <c r="GFD1232" s="58"/>
      <c r="GOZ1232" s="58"/>
      <c r="GYV1232" s="58"/>
      <c r="HIR1232" s="58"/>
      <c r="HSN1232" s="58"/>
      <c r="ICJ1232" s="58"/>
      <c r="IMF1232" s="58"/>
      <c r="IWB1232" s="58"/>
      <c r="JFX1232" s="58"/>
      <c r="JPT1232" s="58"/>
      <c r="JZP1232" s="58"/>
      <c r="KJL1232" s="58"/>
      <c r="KTH1232" s="58"/>
      <c r="LDD1232" s="58"/>
      <c r="LMZ1232" s="58"/>
      <c r="LWV1232" s="58"/>
      <c r="MGR1232" s="58"/>
      <c r="MQN1232" s="58"/>
      <c r="NAJ1232" s="58"/>
      <c r="NKF1232" s="58"/>
      <c r="NUB1232" s="58"/>
      <c r="ODX1232" s="58"/>
      <c r="ONT1232" s="58"/>
      <c r="OXP1232" s="58"/>
      <c r="PHL1232" s="58"/>
      <c r="PRH1232" s="58"/>
      <c r="QBD1232" s="58"/>
      <c r="QKZ1232" s="58"/>
      <c r="QUV1232" s="58"/>
      <c r="RER1232" s="58"/>
      <c r="RON1232" s="58"/>
      <c r="RYJ1232" s="58"/>
      <c r="SIF1232" s="58"/>
      <c r="SSB1232" s="58"/>
      <c r="TBX1232" s="58"/>
      <c r="TLT1232" s="58"/>
      <c r="TVP1232" s="58"/>
      <c r="UFL1232" s="58"/>
      <c r="UPH1232" s="58"/>
      <c r="UZD1232" s="58"/>
      <c r="VIZ1232" s="58"/>
      <c r="VSV1232" s="58"/>
      <c r="WCR1232" s="58"/>
      <c r="WMN1232" s="58"/>
      <c r="WWJ1232" s="58"/>
    </row>
    <row r="1233" spans="1:796 1052:1820 2076:2844 3100:3868 4124:4892 5148:5916 6172:6940 7196:7964 8220:8988 9244:10012 10268:11036 11292:12060 12316:13084 13340:14108 14364:15132 15388:16156" s="67" customFormat="1" ht="57" hidden="1" customHeight="1" x14ac:dyDescent="0.25">
      <c r="A1233" s="54">
        <f>+SUBTOTAL(3,$B$11:B1233)</f>
        <v>0</v>
      </c>
      <c r="B1233" s="68" t="s">
        <v>42</v>
      </c>
      <c r="C1233" s="62" t="s">
        <v>43</v>
      </c>
      <c r="D1233" s="62" t="s">
        <v>44</v>
      </c>
      <c r="E1233" s="62" t="s">
        <v>45</v>
      </c>
      <c r="F1233" s="71" t="s">
        <v>4196</v>
      </c>
      <c r="G1233" s="69">
        <v>45478.025960648003</v>
      </c>
      <c r="H1233" s="71" t="s">
        <v>4196</v>
      </c>
      <c r="I1233" s="69">
        <v>45478.025960648003</v>
      </c>
      <c r="J1233" s="71" t="s">
        <v>4196</v>
      </c>
      <c r="K1233" s="69">
        <v>45478.025960648003</v>
      </c>
      <c r="L1233" s="100" t="s">
        <v>1179</v>
      </c>
      <c r="M1233" s="68" t="s">
        <v>48</v>
      </c>
      <c r="N1233" s="63" t="s">
        <v>191</v>
      </c>
      <c r="O1233" s="63" t="s">
        <v>371</v>
      </c>
      <c r="P1233" s="63" t="s">
        <v>1318</v>
      </c>
      <c r="Q1233" s="64"/>
      <c r="R1233" s="65"/>
      <c r="S1233" s="63" t="s">
        <v>144</v>
      </c>
      <c r="T1233" s="63" t="s">
        <v>145</v>
      </c>
      <c r="U1233" s="63" t="s">
        <v>146</v>
      </c>
      <c r="V1233" s="49" t="s">
        <v>147</v>
      </c>
      <c r="W1233" s="49" t="s">
        <v>148</v>
      </c>
      <c r="X1233" s="54" t="s">
        <v>58</v>
      </c>
      <c r="Y1233" s="49">
        <v>45482.493541666998</v>
      </c>
      <c r="Z1233" s="49" t="s">
        <v>59</v>
      </c>
      <c r="AA1233" s="54" t="s">
        <v>74</v>
      </c>
      <c r="AB1233" s="54"/>
      <c r="AC1233" s="68" t="s">
        <v>82</v>
      </c>
      <c r="AD1233" s="68" t="s">
        <v>82</v>
      </c>
      <c r="JX1233" s="58"/>
      <c r="TT1233" s="58"/>
      <c r="ADP1233" s="58"/>
      <c r="ANL1233" s="58"/>
      <c r="AXH1233" s="58"/>
      <c r="BHD1233" s="58"/>
      <c r="BQZ1233" s="58"/>
      <c r="CAV1233" s="58"/>
      <c r="CKR1233" s="58"/>
      <c r="CUN1233" s="58"/>
      <c r="DEJ1233" s="58"/>
      <c r="DOF1233" s="58"/>
      <c r="DYB1233" s="58"/>
      <c r="EHX1233" s="58"/>
      <c r="ERT1233" s="58"/>
      <c r="FBP1233" s="58"/>
      <c r="FLL1233" s="58"/>
      <c r="FVH1233" s="58"/>
      <c r="GFD1233" s="58"/>
      <c r="GOZ1233" s="58"/>
      <c r="GYV1233" s="58"/>
      <c r="HIR1233" s="58"/>
      <c r="HSN1233" s="58"/>
      <c r="ICJ1233" s="58"/>
      <c r="IMF1233" s="58"/>
      <c r="IWB1233" s="58"/>
      <c r="JFX1233" s="58"/>
      <c r="JPT1233" s="58"/>
      <c r="JZP1233" s="58"/>
      <c r="KJL1233" s="58"/>
      <c r="KTH1233" s="58"/>
      <c r="LDD1233" s="58"/>
      <c r="LMZ1233" s="58"/>
      <c r="LWV1233" s="58"/>
      <c r="MGR1233" s="58"/>
      <c r="MQN1233" s="58"/>
      <c r="NAJ1233" s="58"/>
      <c r="NKF1233" s="58"/>
      <c r="NUB1233" s="58"/>
      <c r="ODX1233" s="58"/>
      <c r="ONT1233" s="58"/>
      <c r="OXP1233" s="58"/>
      <c r="PHL1233" s="58"/>
      <c r="PRH1233" s="58"/>
      <c r="QBD1233" s="58"/>
      <c r="QKZ1233" s="58"/>
      <c r="QUV1233" s="58"/>
      <c r="RER1233" s="58"/>
      <c r="RON1233" s="58"/>
      <c r="RYJ1233" s="58"/>
      <c r="SIF1233" s="58"/>
      <c r="SSB1233" s="58"/>
      <c r="TBX1233" s="58"/>
      <c r="TLT1233" s="58"/>
      <c r="TVP1233" s="58"/>
      <c r="UFL1233" s="58"/>
      <c r="UPH1233" s="58"/>
      <c r="UZD1233" s="58"/>
      <c r="VIZ1233" s="58"/>
      <c r="VSV1233" s="58"/>
      <c r="WCR1233" s="58"/>
      <c r="WMN1233" s="58"/>
      <c r="WWJ1233" s="58"/>
    </row>
    <row r="1234" spans="1:796 1052:1820 2076:2844 3100:3868 4124:4892 5148:5916 6172:6940 7196:7964 8220:8988 9244:10012 10268:11036 11292:12060 12316:13084 13340:14108 14364:15132 15388:16156" s="67" customFormat="1" ht="57" hidden="1" customHeight="1" x14ac:dyDescent="0.25">
      <c r="A1234" s="54">
        <f>+SUBTOTAL(3,$B$11:B1234)</f>
        <v>0</v>
      </c>
      <c r="B1234" s="68" t="s">
        <v>108</v>
      </c>
      <c r="C1234" s="62" t="s">
        <v>43</v>
      </c>
      <c r="D1234" s="62" t="s">
        <v>44</v>
      </c>
      <c r="E1234" s="62" t="s">
        <v>45</v>
      </c>
      <c r="F1234" s="71" t="s">
        <v>4197</v>
      </c>
      <c r="G1234" s="69">
        <v>45483.408564814999</v>
      </c>
      <c r="H1234" s="71" t="s">
        <v>4197</v>
      </c>
      <c r="I1234" s="69">
        <v>45483.408564814999</v>
      </c>
      <c r="J1234" s="71" t="s">
        <v>4197</v>
      </c>
      <c r="K1234" s="69">
        <v>45483.408564814999</v>
      </c>
      <c r="L1234" s="100" t="s">
        <v>2968</v>
      </c>
      <c r="M1234" s="68" t="s">
        <v>48</v>
      </c>
      <c r="N1234" s="63" t="s">
        <v>191</v>
      </c>
      <c r="O1234" s="63" t="s">
        <v>1323</v>
      </c>
      <c r="P1234" s="63" t="s">
        <v>797</v>
      </c>
      <c r="Q1234" s="64"/>
      <c r="R1234" s="65"/>
      <c r="S1234" s="63" t="s">
        <v>68</v>
      </c>
      <c r="T1234" s="63" t="s">
        <v>69</v>
      </c>
      <c r="U1234" s="63" t="s">
        <v>396</v>
      </c>
      <c r="V1234" s="63" t="s">
        <v>71</v>
      </c>
      <c r="W1234" s="63" t="s">
        <v>72</v>
      </c>
      <c r="X1234" s="54" t="s">
        <v>58</v>
      </c>
      <c r="Y1234" s="49">
        <v>45488.703229166997</v>
      </c>
      <c r="Z1234" s="49" t="s">
        <v>105</v>
      </c>
      <c r="AA1234" s="54" t="s">
        <v>74</v>
      </c>
      <c r="AB1234" s="54"/>
      <c r="AC1234" s="68" t="s">
        <v>61</v>
      </c>
      <c r="AD1234" s="68" t="s">
        <v>61</v>
      </c>
      <c r="JX1234" s="58"/>
      <c r="TT1234" s="58"/>
      <c r="ADP1234" s="58"/>
      <c r="ANL1234" s="58"/>
      <c r="AXH1234" s="58"/>
      <c r="BHD1234" s="58"/>
      <c r="BQZ1234" s="58"/>
      <c r="CAV1234" s="58"/>
      <c r="CKR1234" s="58"/>
      <c r="CUN1234" s="58"/>
      <c r="DEJ1234" s="58"/>
      <c r="DOF1234" s="58"/>
      <c r="DYB1234" s="58"/>
      <c r="EHX1234" s="58"/>
      <c r="ERT1234" s="58"/>
      <c r="FBP1234" s="58"/>
      <c r="FLL1234" s="58"/>
      <c r="FVH1234" s="58"/>
      <c r="GFD1234" s="58"/>
      <c r="GOZ1234" s="58"/>
      <c r="GYV1234" s="58"/>
      <c r="HIR1234" s="58"/>
      <c r="HSN1234" s="58"/>
      <c r="ICJ1234" s="58"/>
      <c r="IMF1234" s="58"/>
      <c r="IWB1234" s="58"/>
      <c r="JFX1234" s="58"/>
      <c r="JPT1234" s="58"/>
      <c r="JZP1234" s="58"/>
      <c r="KJL1234" s="58"/>
      <c r="KTH1234" s="58"/>
      <c r="LDD1234" s="58"/>
      <c r="LMZ1234" s="58"/>
      <c r="LWV1234" s="58"/>
      <c r="MGR1234" s="58"/>
      <c r="MQN1234" s="58"/>
      <c r="NAJ1234" s="58"/>
      <c r="NKF1234" s="58"/>
      <c r="NUB1234" s="58"/>
      <c r="ODX1234" s="58"/>
      <c r="ONT1234" s="58"/>
      <c r="OXP1234" s="58"/>
      <c r="PHL1234" s="58"/>
      <c r="PRH1234" s="58"/>
      <c r="QBD1234" s="58"/>
      <c r="QKZ1234" s="58"/>
      <c r="QUV1234" s="58"/>
      <c r="RER1234" s="58"/>
      <c r="RON1234" s="58"/>
      <c r="RYJ1234" s="58"/>
      <c r="SIF1234" s="58"/>
      <c r="SSB1234" s="58"/>
      <c r="TBX1234" s="58"/>
      <c r="TLT1234" s="58"/>
      <c r="TVP1234" s="58"/>
      <c r="UFL1234" s="58"/>
      <c r="UPH1234" s="58"/>
      <c r="UZD1234" s="58"/>
      <c r="VIZ1234" s="58"/>
      <c r="VSV1234" s="58"/>
      <c r="WCR1234" s="58"/>
      <c r="WMN1234" s="58"/>
      <c r="WWJ1234" s="58"/>
    </row>
    <row r="1235" spans="1:796 1052:1820 2076:2844 3100:3868 4124:4892 5148:5916 6172:6940 7196:7964 8220:8988 9244:10012 10268:11036 11292:12060 12316:13084 13340:14108 14364:15132 15388:16156" s="67" customFormat="1" ht="57" hidden="1" customHeight="1" x14ac:dyDescent="0.25">
      <c r="A1235" s="54">
        <f>+SUBTOTAL(3,$B$11:B1235)</f>
        <v>0</v>
      </c>
      <c r="B1235" s="68" t="s">
        <v>42</v>
      </c>
      <c r="C1235" s="62" t="s">
        <v>43</v>
      </c>
      <c r="D1235" s="62" t="s">
        <v>44</v>
      </c>
      <c r="E1235" s="62" t="s">
        <v>45</v>
      </c>
      <c r="F1235" s="71" t="s">
        <v>4198</v>
      </c>
      <c r="G1235" s="69">
        <v>45483.524351852</v>
      </c>
      <c r="H1235" s="71" t="s">
        <v>4198</v>
      </c>
      <c r="I1235" s="69">
        <v>45483.524351852</v>
      </c>
      <c r="J1235" s="71" t="s">
        <v>4198</v>
      </c>
      <c r="K1235" s="69">
        <v>45483.524351852</v>
      </c>
      <c r="L1235" s="100" t="s">
        <v>4469</v>
      </c>
      <c r="M1235" s="68" t="s">
        <v>48</v>
      </c>
      <c r="N1235" s="63" t="s">
        <v>191</v>
      </c>
      <c r="O1235" s="63" t="s">
        <v>3659</v>
      </c>
      <c r="P1235" s="63" t="s">
        <v>489</v>
      </c>
      <c r="Q1235" s="64"/>
      <c r="R1235" s="65"/>
      <c r="S1235" s="63" t="s">
        <v>68</v>
      </c>
      <c r="T1235" s="63" t="s">
        <v>137</v>
      </c>
      <c r="U1235" s="63" t="s">
        <v>138</v>
      </c>
      <c r="V1235" s="63" t="s">
        <v>80</v>
      </c>
      <c r="W1235" s="63" t="s">
        <v>4692</v>
      </c>
      <c r="X1235" s="54" t="s">
        <v>58</v>
      </c>
      <c r="Y1235" s="49">
        <v>45496.424918981</v>
      </c>
      <c r="Z1235" s="49" t="s">
        <v>105</v>
      </c>
      <c r="AA1235" s="54" t="s">
        <v>74</v>
      </c>
      <c r="AB1235" s="54"/>
      <c r="AC1235" s="68" t="s">
        <v>82</v>
      </c>
      <c r="AD1235" s="68" t="s">
        <v>82</v>
      </c>
      <c r="JX1235" s="58"/>
      <c r="TT1235" s="58"/>
      <c r="ADP1235" s="58"/>
      <c r="ANL1235" s="58"/>
      <c r="AXH1235" s="58"/>
      <c r="BHD1235" s="58"/>
      <c r="BQZ1235" s="58"/>
      <c r="CAV1235" s="58"/>
      <c r="CKR1235" s="58"/>
      <c r="CUN1235" s="58"/>
      <c r="DEJ1235" s="58"/>
      <c r="DOF1235" s="58"/>
      <c r="DYB1235" s="58"/>
      <c r="EHX1235" s="58"/>
      <c r="ERT1235" s="58"/>
      <c r="FBP1235" s="58"/>
      <c r="FLL1235" s="58"/>
      <c r="FVH1235" s="58"/>
      <c r="GFD1235" s="58"/>
      <c r="GOZ1235" s="58"/>
      <c r="GYV1235" s="58"/>
      <c r="HIR1235" s="58"/>
      <c r="HSN1235" s="58"/>
      <c r="ICJ1235" s="58"/>
      <c r="IMF1235" s="58"/>
      <c r="IWB1235" s="58"/>
      <c r="JFX1235" s="58"/>
      <c r="JPT1235" s="58"/>
      <c r="JZP1235" s="58"/>
      <c r="KJL1235" s="58"/>
      <c r="KTH1235" s="58"/>
      <c r="LDD1235" s="58"/>
      <c r="LMZ1235" s="58"/>
      <c r="LWV1235" s="58"/>
      <c r="MGR1235" s="58"/>
      <c r="MQN1235" s="58"/>
      <c r="NAJ1235" s="58"/>
      <c r="NKF1235" s="58"/>
      <c r="NUB1235" s="58"/>
      <c r="ODX1235" s="58"/>
      <c r="ONT1235" s="58"/>
      <c r="OXP1235" s="58"/>
      <c r="PHL1235" s="58"/>
      <c r="PRH1235" s="58"/>
      <c r="QBD1235" s="58"/>
      <c r="QKZ1235" s="58"/>
      <c r="QUV1235" s="58"/>
      <c r="RER1235" s="58"/>
      <c r="RON1235" s="58"/>
      <c r="RYJ1235" s="58"/>
      <c r="SIF1235" s="58"/>
      <c r="SSB1235" s="58"/>
      <c r="TBX1235" s="58"/>
      <c r="TLT1235" s="58"/>
      <c r="TVP1235" s="58"/>
      <c r="UFL1235" s="58"/>
      <c r="UPH1235" s="58"/>
      <c r="UZD1235" s="58"/>
      <c r="VIZ1235" s="58"/>
      <c r="VSV1235" s="58"/>
      <c r="WCR1235" s="58"/>
      <c r="WMN1235" s="58"/>
      <c r="WWJ1235" s="58"/>
    </row>
    <row r="1236" spans="1:796 1052:1820 2076:2844 3100:3868 4124:4892 5148:5916 6172:6940 7196:7964 8220:8988 9244:10012 10268:11036 11292:12060 12316:13084 13340:14108 14364:15132 15388:16156" s="67" customFormat="1" ht="57" hidden="1" customHeight="1" x14ac:dyDescent="0.25">
      <c r="A1236" s="54">
        <f>+SUBTOTAL(3,$B$11:B1236)</f>
        <v>0</v>
      </c>
      <c r="B1236" s="68" t="s">
        <v>42</v>
      </c>
      <c r="C1236" s="62" t="s">
        <v>43</v>
      </c>
      <c r="D1236" s="62" t="s">
        <v>44</v>
      </c>
      <c r="E1236" s="62" t="s">
        <v>45</v>
      </c>
      <c r="F1236" s="71" t="s">
        <v>4199</v>
      </c>
      <c r="G1236" s="69">
        <v>45479.583425926001</v>
      </c>
      <c r="H1236" s="71" t="s">
        <v>4199</v>
      </c>
      <c r="I1236" s="69">
        <v>45479.583425926001</v>
      </c>
      <c r="J1236" s="71" t="s">
        <v>4199</v>
      </c>
      <c r="K1236" s="69">
        <v>45479.583425926001</v>
      </c>
      <c r="L1236" s="100" t="s">
        <v>4470</v>
      </c>
      <c r="M1236" s="68" t="s">
        <v>48</v>
      </c>
      <c r="N1236" s="63" t="s">
        <v>191</v>
      </c>
      <c r="O1236" s="63" t="s">
        <v>344</v>
      </c>
      <c r="P1236" s="63" t="s">
        <v>4364</v>
      </c>
      <c r="Q1236" s="64"/>
      <c r="R1236" s="65"/>
      <c r="S1236" s="63" t="s">
        <v>68</v>
      </c>
      <c r="T1236" s="63" t="s">
        <v>96</v>
      </c>
      <c r="U1236" s="63" t="s">
        <v>97</v>
      </c>
      <c r="V1236" s="63" t="s">
        <v>80</v>
      </c>
      <c r="W1236" s="63" t="s">
        <v>4692</v>
      </c>
      <c r="X1236" s="54" t="s">
        <v>58</v>
      </c>
      <c r="Y1236" s="49">
        <v>45485.516770832997</v>
      </c>
      <c r="Z1236" s="49" t="s">
        <v>59</v>
      </c>
      <c r="AA1236" s="54" t="s">
        <v>74</v>
      </c>
      <c r="AB1236" s="54"/>
      <c r="AC1236" s="68" t="s">
        <v>82</v>
      </c>
      <c r="AD1236" s="68" t="s">
        <v>82</v>
      </c>
      <c r="JX1236" s="58"/>
      <c r="TT1236" s="58"/>
      <c r="ADP1236" s="58"/>
      <c r="ANL1236" s="58"/>
      <c r="AXH1236" s="58"/>
      <c r="BHD1236" s="58"/>
      <c r="BQZ1236" s="58"/>
      <c r="CAV1236" s="58"/>
      <c r="CKR1236" s="58"/>
      <c r="CUN1236" s="58"/>
      <c r="DEJ1236" s="58"/>
      <c r="DOF1236" s="58"/>
      <c r="DYB1236" s="58"/>
      <c r="EHX1236" s="58"/>
      <c r="ERT1236" s="58"/>
      <c r="FBP1236" s="58"/>
      <c r="FLL1236" s="58"/>
      <c r="FVH1236" s="58"/>
      <c r="GFD1236" s="58"/>
      <c r="GOZ1236" s="58"/>
      <c r="GYV1236" s="58"/>
      <c r="HIR1236" s="58"/>
      <c r="HSN1236" s="58"/>
      <c r="ICJ1236" s="58"/>
      <c r="IMF1236" s="58"/>
      <c r="IWB1236" s="58"/>
      <c r="JFX1236" s="58"/>
      <c r="JPT1236" s="58"/>
      <c r="JZP1236" s="58"/>
      <c r="KJL1236" s="58"/>
      <c r="KTH1236" s="58"/>
      <c r="LDD1236" s="58"/>
      <c r="LMZ1236" s="58"/>
      <c r="LWV1236" s="58"/>
      <c r="MGR1236" s="58"/>
      <c r="MQN1236" s="58"/>
      <c r="NAJ1236" s="58"/>
      <c r="NKF1236" s="58"/>
      <c r="NUB1236" s="58"/>
      <c r="ODX1236" s="58"/>
      <c r="ONT1236" s="58"/>
      <c r="OXP1236" s="58"/>
      <c r="PHL1236" s="58"/>
      <c r="PRH1236" s="58"/>
      <c r="QBD1236" s="58"/>
      <c r="QKZ1236" s="58"/>
      <c r="QUV1236" s="58"/>
      <c r="RER1236" s="58"/>
      <c r="RON1236" s="58"/>
      <c r="RYJ1236" s="58"/>
      <c r="SIF1236" s="58"/>
      <c r="SSB1236" s="58"/>
      <c r="TBX1236" s="58"/>
      <c r="TLT1236" s="58"/>
      <c r="TVP1236" s="58"/>
      <c r="UFL1236" s="58"/>
      <c r="UPH1236" s="58"/>
      <c r="UZD1236" s="58"/>
      <c r="VIZ1236" s="58"/>
      <c r="VSV1236" s="58"/>
      <c r="WCR1236" s="58"/>
      <c r="WMN1236" s="58"/>
      <c r="WWJ1236" s="58"/>
    </row>
    <row r="1237" spans="1:796 1052:1820 2076:2844 3100:3868 4124:4892 5148:5916 6172:6940 7196:7964 8220:8988 9244:10012 10268:11036 11292:12060 12316:13084 13340:14108 14364:15132 15388:16156" s="67" customFormat="1" ht="57" hidden="1" customHeight="1" x14ac:dyDescent="0.25">
      <c r="A1237" s="54">
        <f>+SUBTOTAL(3,$B$11:B1237)</f>
        <v>0</v>
      </c>
      <c r="B1237" s="68" t="s">
        <v>108</v>
      </c>
      <c r="C1237" s="62" t="s">
        <v>43</v>
      </c>
      <c r="D1237" s="62" t="s">
        <v>44</v>
      </c>
      <c r="E1237" s="62" t="s">
        <v>45</v>
      </c>
      <c r="F1237" s="71" t="s">
        <v>4200</v>
      </c>
      <c r="G1237" s="69">
        <v>45476.482222222003</v>
      </c>
      <c r="H1237" s="71" t="s">
        <v>4200</v>
      </c>
      <c r="I1237" s="69">
        <v>45476.482222222003</v>
      </c>
      <c r="J1237" s="71" t="s">
        <v>4200</v>
      </c>
      <c r="K1237" s="69">
        <v>45476.482222222003</v>
      </c>
      <c r="L1237" s="100" t="s">
        <v>2196</v>
      </c>
      <c r="M1237" s="68" t="s">
        <v>48</v>
      </c>
      <c r="N1237" s="63" t="s">
        <v>191</v>
      </c>
      <c r="O1237" s="63" t="s">
        <v>332</v>
      </c>
      <c r="P1237" s="63" t="s">
        <v>2064</v>
      </c>
      <c r="Q1237" s="64"/>
      <c r="R1237" s="65"/>
      <c r="S1237" s="63" t="s">
        <v>68</v>
      </c>
      <c r="T1237" s="63" t="s">
        <v>69</v>
      </c>
      <c r="U1237" s="63" t="s">
        <v>89</v>
      </c>
      <c r="V1237" s="63" t="s">
        <v>71</v>
      </c>
      <c r="W1237" s="63" t="s">
        <v>72</v>
      </c>
      <c r="X1237" s="54" t="s">
        <v>58</v>
      </c>
      <c r="Y1237" s="49">
        <v>45478.526527777998</v>
      </c>
      <c r="Z1237" s="49" t="s">
        <v>105</v>
      </c>
      <c r="AA1237" s="54" t="s">
        <v>74</v>
      </c>
      <c r="AB1237" s="54"/>
      <c r="AC1237" s="68" t="s">
        <v>82</v>
      </c>
      <c r="AD1237" s="68" t="s">
        <v>82</v>
      </c>
      <c r="JX1237" s="58"/>
      <c r="TT1237" s="58"/>
      <c r="ADP1237" s="58"/>
      <c r="ANL1237" s="58"/>
      <c r="AXH1237" s="58"/>
      <c r="BHD1237" s="58"/>
      <c r="BQZ1237" s="58"/>
      <c r="CAV1237" s="58"/>
      <c r="CKR1237" s="58"/>
      <c r="CUN1237" s="58"/>
      <c r="DEJ1237" s="58"/>
      <c r="DOF1237" s="58"/>
      <c r="DYB1237" s="58"/>
      <c r="EHX1237" s="58"/>
      <c r="ERT1237" s="58"/>
      <c r="FBP1237" s="58"/>
      <c r="FLL1237" s="58"/>
      <c r="FVH1237" s="58"/>
      <c r="GFD1237" s="58"/>
      <c r="GOZ1237" s="58"/>
      <c r="GYV1237" s="58"/>
      <c r="HIR1237" s="58"/>
      <c r="HSN1237" s="58"/>
      <c r="ICJ1237" s="58"/>
      <c r="IMF1237" s="58"/>
      <c r="IWB1237" s="58"/>
      <c r="JFX1237" s="58"/>
      <c r="JPT1237" s="58"/>
      <c r="JZP1237" s="58"/>
      <c r="KJL1237" s="58"/>
      <c r="KTH1237" s="58"/>
      <c r="LDD1237" s="58"/>
      <c r="LMZ1237" s="58"/>
      <c r="LWV1237" s="58"/>
      <c r="MGR1237" s="58"/>
      <c r="MQN1237" s="58"/>
      <c r="NAJ1237" s="58"/>
      <c r="NKF1237" s="58"/>
      <c r="NUB1237" s="58"/>
      <c r="ODX1237" s="58"/>
      <c r="ONT1237" s="58"/>
      <c r="OXP1237" s="58"/>
      <c r="PHL1237" s="58"/>
      <c r="PRH1237" s="58"/>
      <c r="QBD1237" s="58"/>
      <c r="QKZ1237" s="58"/>
      <c r="QUV1237" s="58"/>
      <c r="RER1237" s="58"/>
      <c r="RON1237" s="58"/>
      <c r="RYJ1237" s="58"/>
      <c r="SIF1237" s="58"/>
      <c r="SSB1237" s="58"/>
      <c r="TBX1237" s="58"/>
      <c r="TLT1237" s="58"/>
      <c r="TVP1237" s="58"/>
      <c r="UFL1237" s="58"/>
      <c r="UPH1237" s="58"/>
      <c r="UZD1237" s="58"/>
      <c r="VIZ1237" s="58"/>
      <c r="VSV1237" s="58"/>
      <c r="WCR1237" s="58"/>
      <c r="WMN1237" s="58"/>
      <c r="WWJ1237" s="58"/>
    </row>
    <row r="1238" spans="1:796 1052:1820 2076:2844 3100:3868 4124:4892 5148:5916 6172:6940 7196:7964 8220:8988 9244:10012 10268:11036 11292:12060 12316:13084 13340:14108 14364:15132 15388:16156" s="67" customFormat="1" ht="57" hidden="1" customHeight="1" x14ac:dyDescent="0.25">
      <c r="A1238" s="54">
        <f>+SUBTOTAL(3,$B$11:B1238)</f>
        <v>0</v>
      </c>
      <c r="B1238" s="68" t="s">
        <v>42</v>
      </c>
      <c r="C1238" s="62" t="s">
        <v>43</v>
      </c>
      <c r="D1238" s="62" t="s">
        <v>44</v>
      </c>
      <c r="E1238" s="62" t="s">
        <v>45</v>
      </c>
      <c r="F1238" s="71" t="s">
        <v>4201</v>
      </c>
      <c r="G1238" s="69">
        <v>45490.392523148003</v>
      </c>
      <c r="H1238" s="71" t="s">
        <v>4201</v>
      </c>
      <c r="I1238" s="69">
        <v>45490.392523148003</v>
      </c>
      <c r="J1238" s="71" t="s">
        <v>4201</v>
      </c>
      <c r="K1238" s="69">
        <v>45490.392523148003</v>
      </c>
      <c r="L1238" s="100" t="s">
        <v>4471</v>
      </c>
      <c r="M1238" s="68" t="s">
        <v>48</v>
      </c>
      <c r="N1238" s="63" t="s">
        <v>191</v>
      </c>
      <c r="O1238" s="63" t="s">
        <v>2059</v>
      </c>
      <c r="P1238" s="63" t="s">
        <v>4365</v>
      </c>
      <c r="Q1238" s="64"/>
      <c r="R1238" s="65"/>
      <c r="S1238" s="63" t="s">
        <v>68</v>
      </c>
      <c r="T1238" s="63" t="s">
        <v>96</v>
      </c>
      <c r="U1238" s="63" t="s">
        <v>97</v>
      </c>
      <c r="V1238" s="63" t="s">
        <v>80</v>
      </c>
      <c r="W1238" s="63" t="s">
        <v>4692</v>
      </c>
      <c r="X1238" s="54" t="s">
        <v>58</v>
      </c>
      <c r="Y1238" s="49">
        <v>45495.717442130001</v>
      </c>
      <c r="Z1238" s="49" t="s">
        <v>59</v>
      </c>
      <c r="AA1238" s="54" t="s">
        <v>74</v>
      </c>
      <c r="AB1238" s="54"/>
      <c r="AC1238" s="68" t="s">
        <v>82</v>
      </c>
      <c r="AD1238" s="68" t="s">
        <v>82</v>
      </c>
      <c r="JX1238" s="58"/>
      <c r="TT1238" s="58"/>
      <c r="ADP1238" s="58"/>
      <c r="ANL1238" s="58"/>
      <c r="AXH1238" s="58"/>
      <c r="BHD1238" s="58"/>
      <c r="BQZ1238" s="58"/>
      <c r="CAV1238" s="58"/>
      <c r="CKR1238" s="58"/>
      <c r="CUN1238" s="58"/>
      <c r="DEJ1238" s="58"/>
      <c r="DOF1238" s="58"/>
      <c r="DYB1238" s="58"/>
      <c r="EHX1238" s="58"/>
      <c r="ERT1238" s="58"/>
      <c r="FBP1238" s="58"/>
      <c r="FLL1238" s="58"/>
      <c r="FVH1238" s="58"/>
      <c r="GFD1238" s="58"/>
      <c r="GOZ1238" s="58"/>
      <c r="GYV1238" s="58"/>
      <c r="HIR1238" s="58"/>
      <c r="HSN1238" s="58"/>
      <c r="ICJ1238" s="58"/>
      <c r="IMF1238" s="58"/>
      <c r="IWB1238" s="58"/>
      <c r="JFX1238" s="58"/>
      <c r="JPT1238" s="58"/>
      <c r="JZP1238" s="58"/>
      <c r="KJL1238" s="58"/>
      <c r="KTH1238" s="58"/>
      <c r="LDD1238" s="58"/>
      <c r="LMZ1238" s="58"/>
      <c r="LWV1238" s="58"/>
      <c r="MGR1238" s="58"/>
      <c r="MQN1238" s="58"/>
      <c r="NAJ1238" s="58"/>
      <c r="NKF1238" s="58"/>
      <c r="NUB1238" s="58"/>
      <c r="ODX1238" s="58"/>
      <c r="ONT1238" s="58"/>
      <c r="OXP1238" s="58"/>
      <c r="PHL1238" s="58"/>
      <c r="PRH1238" s="58"/>
      <c r="QBD1238" s="58"/>
      <c r="QKZ1238" s="58"/>
      <c r="QUV1238" s="58"/>
      <c r="RER1238" s="58"/>
      <c r="RON1238" s="58"/>
      <c r="RYJ1238" s="58"/>
      <c r="SIF1238" s="58"/>
      <c r="SSB1238" s="58"/>
      <c r="TBX1238" s="58"/>
      <c r="TLT1238" s="58"/>
      <c r="TVP1238" s="58"/>
      <c r="UFL1238" s="58"/>
      <c r="UPH1238" s="58"/>
      <c r="UZD1238" s="58"/>
      <c r="VIZ1238" s="58"/>
      <c r="VSV1238" s="58"/>
      <c r="WCR1238" s="58"/>
      <c r="WMN1238" s="58"/>
      <c r="WWJ1238" s="58"/>
    </row>
    <row r="1239" spans="1:796 1052:1820 2076:2844 3100:3868 4124:4892 5148:5916 6172:6940 7196:7964 8220:8988 9244:10012 10268:11036 11292:12060 12316:13084 13340:14108 14364:15132 15388:16156" s="67" customFormat="1" ht="57" hidden="1" customHeight="1" x14ac:dyDescent="0.25">
      <c r="A1239" s="54">
        <f>+SUBTOTAL(3,$B$11:B1239)</f>
        <v>0</v>
      </c>
      <c r="B1239" s="68" t="s">
        <v>42</v>
      </c>
      <c r="C1239" s="62" t="s">
        <v>43</v>
      </c>
      <c r="D1239" s="62" t="s">
        <v>44</v>
      </c>
      <c r="E1239" s="62" t="s">
        <v>45</v>
      </c>
      <c r="F1239" s="71" t="s">
        <v>4202</v>
      </c>
      <c r="G1239" s="69">
        <v>45503.453599537002</v>
      </c>
      <c r="H1239" s="71" t="s">
        <v>4202</v>
      </c>
      <c r="I1239" s="69">
        <v>45503.453599537002</v>
      </c>
      <c r="J1239" s="71" t="s">
        <v>4202</v>
      </c>
      <c r="K1239" s="69">
        <v>45503.453599537002</v>
      </c>
      <c r="L1239" s="100" t="s">
        <v>2198</v>
      </c>
      <c r="M1239" s="68" t="s">
        <v>48</v>
      </c>
      <c r="N1239" s="63" t="s">
        <v>191</v>
      </c>
      <c r="O1239" s="63" t="s">
        <v>367</v>
      </c>
      <c r="P1239" s="63" t="s">
        <v>2058</v>
      </c>
      <c r="Q1239" s="64"/>
      <c r="R1239" s="65"/>
      <c r="S1239" s="63" t="s">
        <v>68</v>
      </c>
      <c r="T1239" s="63" t="s">
        <v>125</v>
      </c>
      <c r="U1239" s="63" t="s">
        <v>126</v>
      </c>
      <c r="V1239" s="49" t="s">
        <v>80</v>
      </c>
      <c r="W1239" s="49" t="s">
        <v>81</v>
      </c>
      <c r="X1239" s="54" t="s">
        <v>58</v>
      </c>
      <c r="Y1239" s="49">
        <v>45503.700671295999</v>
      </c>
      <c r="Z1239" s="49" t="s">
        <v>59</v>
      </c>
      <c r="AA1239" s="54" t="s">
        <v>74</v>
      </c>
      <c r="AB1239" s="54"/>
      <c r="AC1239" s="68" t="s">
        <v>82</v>
      </c>
      <c r="AD1239" s="68" t="s">
        <v>82</v>
      </c>
      <c r="JX1239" s="58"/>
      <c r="TT1239" s="58"/>
      <c r="ADP1239" s="58"/>
      <c r="ANL1239" s="58"/>
      <c r="AXH1239" s="58"/>
      <c r="BHD1239" s="58"/>
      <c r="BQZ1239" s="58"/>
      <c r="CAV1239" s="58"/>
      <c r="CKR1239" s="58"/>
      <c r="CUN1239" s="58"/>
      <c r="DEJ1239" s="58"/>
      <c r="DOF1239" s="58"/>
      <c r="DYB1239" s="58"/>
      <c r="EHX1239" s="58"/>
      <c r="ERT1239" s="58"/>
      <c r="FBP1239" s="58"/>
      <c r="FLL1239" s="58"/>
      <c r="FVH1239" s="58"/>
      <c r="GFD1239" s="58"/>
      <c r="GOZ1239" s="58"/>
      <c r="GYV1239" s="58"/>
      <c r="HIR1239" s="58"/>
      <c r="HSN1239" s="58"/>
      <c r="ICJ1239" s="58"/>
      <c r="IMF1239" s="58"/>
      <c r="IWB1239" s="58"/>
      <c r="JFX1239" s="58"/>
      <c r="JPT1239" s="58"/>
      <c r="JZP1239" s="58"/>
      <c r="KJL1239" s="58"/>
      <c r="KTH1239" s="58"/>
      <c r="LDD1239" s="58"/>
      <c r="LMZ1239" s="58"/>
      <c r="LWV1239" s="58"/>
      <c r="MGR1239" s="58"/>
      <c r="MQN1239" s="58"/>
      <c r="NAJ1239" s="58"/>
      <c r="NKF1239" s="58"/>
      <c r="NUB1239" s="58"/>
      <c r="ODX1239" s="58"/>
      <c r="ONT1239" s="58"/>
      <c r="OXP1239" s="58"/>
      <c r="PHL1239" s="58"/>
      <c r="PRH1239" s="58"/>
      <c r="QBD1239" s="58"/>
      <c r="QKZ1239" s="58"/>
      <c r="QUV1239" s="58"/>
      <c r="RER1239" s="58"/>
      <c r="RON1239" s="58"/>
      <c r="RYJ1239" s="58"/>
      <c r="SIF1239" s="58"/>
      <c r="SSB1239" s="58"/>
      <c r="TBX1239" s="58"/>
      <c r="TLT1239" s="58"/>
      <c r="TVP1239" s="58"/>
      <c r="UFL1239" s="58"/>
      <c r="UPH1239" s="58"/>
      <c r="UZD1239" s="58"/>
      <c r="VIZ1239" s="58"/>
      <c r="VSV1239" s="58"/>
      <c r="WCR1239" s="58"/>
      <c r="WMN1239" s="58"/>
      <c r="WWJ1239" s="58"/>
    </row>
    <row r="1240" spans="1:796 1052:1820 2076:2844 3100:3868 4124:4892 5148:5916 6172:6940 7196:7964 8220:8988 9244:10012 10268:11036 11292:12060 12316:13084 13340:14108 14364:15132 15388:16156" s="67" customFormat="1" ht="57" hidden="1" customHeight="1" x14ac:dyDescent="0.25">
      <c r="A1240" s="54">
        <f>+SUBTOTAL(3,$B$11:B1240)</f>
        <v>0</v>
      </c>
      <c r="B1240" s="68" t="s">
        <v>42</v>
      </c>
      <c r="C1240" s="62" t="s">
        <v>43</v>
      </c>
      <c r="D1240" s="62" t="s">
        <v>44</v>
      </c>
      <c r="E1240" s="62" t="s">
        <v>45</v>
      </c>
      <c r="F1240" s="71" t="s">
        <v>4203</v>
      </c>
      <c r="G1240" s="69">
        <v>45485.382546296001</v>
      </c>
      <c r="H1240" s="71" t="s">
        <v>4203</v>
      </c>
      <c r="I1240" s="69">
        <v>45485.382546296001</v>
      </c>
      <c r="J1240" s="71" t="s">
        <v>4203</v>
      </c>
      <c r="K1240" s="69">
        <v>45485.382546296001</v>
      </c>
      <c r="L1240" s="100" t="s">
        <v>4472</v>
      </c>
      <c r="M1240" s="68" t="s">
        <v>48</v>
      </c>
      <c r="N1240" s="63" t="s">
        <v>191</v>
      </c>
      <c r="O1240" s="63" t="s">
        <v>367</v>
      </c>
      <c r="P1240" s="63" t="s">
        <v>4366</v>
      </c>
      <c r="Q1240" s="64"/>
      <c r="R1240" s="65"/>
      <c r="S1240" s="63" t="s">
        <v>68</v>
      </c>
      <c r="T1240" s="63" t="s">
        <v>156</v>
      </c>
      <c r="U1240" s="63" t="s">
        <v>157</v>
      </c>
      <c r="V1240" s="63" t="s">
        <v>115</v>
      </c>
      <c r="W1240" s="63" t="s">
        <v>4727</v>
      </c>
      <c r="X1240" s="54" t="s">
        <v>58</v>
      </c>
      <c r="Y1240" s="49">
        <v>45492.723483795999</v>
      </c>
      <c r="Z1240" s="49" t="s">
        <v>59</v>
      </c>
      <c r="AA1240" s="54" t="s">
        <v>74</v>
      </c>
      <c r="AB1240" s="54"/>
      <c r="AC1240" s="68" t="s">
        <v>75</v>
      </c>
      <c r="AD1240" s="68" t="s">
        <v>75</v>
      </c>
      <c r="JX1240" s="58"/>
      <c r="TT1240" s="58"/>
      <c r="ADP1240" s="58"/>
      <c r="ANL1240" s="58"/>
      <c r="AXH1240" s="58"/>
      <c r="BHD1240" s="58"/>
      <c r="BQZ1240" s="58"/>
      <c r="CAV1240" s="58"/>
      <c r="CKR1240" s="58"/>
      <c r="CUN1240" s="58"/>
      <c r="DEJ1240" s="58"/>
      <c r="DOF1240" s="58"/>
      <c r="DYB1240" s="58"/>
      <c r="EHX1240" s="58"/>
      <c r="ERT1240" s="58"/>
      <c r="FBP1240" s="58"/>
      <c r="FLL1240" s="58"/>
      <c r="FVH1240" s="58"/>
      <c r="GFD1240" s="58"/>
      <c r="GOZ1240" s="58"/>
      <c r="GYV1240" s="58"/>
      <c r="HIR1240" s="58"/>
      <c r="HSN1240" s="58"/>
      <c r="ICJ1240" s="58"/>
      <c r="IMF1240" s="58"/>
      <c r="IWB1240" s="58"/>
      <c r="JFX1240" s="58"/>
      <c r="JPT1240" s="58"/>
      <c r="JZP1240" s="58"/>
      <c r="KJL1240" s="58"/>
      <c r="KTH1240" s="58"/>
      <c r="LDD1240" s="58"/>
      <c r="LMZ1240" s="58"/>
      <c r="LWV1240" s="58"/>
      <c r="MGR1240" s="58"/>
      <c r="MQN1240" s="58"/>
      <c r="NAJ1240" s="58"/>
      <c r="NKF1240" s="58"/>
      <c r="NUB1240" s="58"/>
      <c r="ODX1240" s="58"/>
      <c r="ONT1240" s="58"/>
      <c r="OXP1240" s="58"/>
      <c r="PHL1240" s="58"/>
      <c r="PRH1240" s="58"/>
      <c r="QBD1240" s="58"/>
      <c r="QKZ1240" s="58"/>
      <c r="QUV1240" s="58"/>
      <c r="RER1240" s="58"/>
      <c r="RON1240" s="58"/>
      <c r="RYJ1240" s="58"/>
      <c r="SIF1240" s="58"/>
      <c r="SSB1240" s="58"/>
      <c r="TBX1240" s="58"/>
      <c r="TLT1240" s="58"/>
      <c r="TVP1240" s="58"/>
      <c r="UFL1240" s="58"/>
      <c r="UPH1240" s="58"/>
      <c r="UZD1240" s="58"/>
      <c r="VIZ1240" s="58"/>
      <c r="VSV1240" s="58"/>
      <c r="WCR1240" s="58"/>
      <c r="WMN1240" s="58"/>
      <c r="WWJ1240" s="58"/>
    </row>
    <row r="1241" spans="1:796 1052:1820 2076:2844 3100:3868 4124:4892 5148:5916 6172:6940 7196:7964 8220:8988 9244:10012 10268:11036 11292:12060 12316:13084 13340:14108 14364:15132 15388:16156" s="67" customFormat="1" ht="57" hidden="1" customHeight="1" x14ac:dyDescent="0.25">
      <c r="A1241" s="54">
        <f>+SUBTOTAL(3,$B$11:B1241)</f>
        <v>0</v>
      </c>
      <c r="B1241" s="68" t="s">
        <v>42</v>
      </c>
      <c r="C1241" s="62" t="s">
        <v>43</v>
      </c>
      <c r="D1241" s="62" t="s">
        <v>44</v>
      </c>
      <c r="E1241" s="62" t="s">
        <v>45</v>
      </c>
      <c r="F1241" s="71" t="s">
        <v>4204</v>
      </c>
      <c r="G1241" s="69">
        <v>45484.879004629998</v>
      </c>
      <c r="H1241" s="71" t="s">
        <v>4204</v>
      </c>
      <c r="I1241" s="69">
        <v>45484.879004629998</v>
      </c>
      <c r="J1241" s="71" t="s">
        <v>4204</v>
      </c>
      <c r="K1241" s="69">
        <v>45484.879004629998</v>
      </c>
      <c r="L1241" s="100" t="s">
        <v>4473</v>
      </c>
      <c r="M1241" s="68" t="s">
        <v>48</v>
      </c>
      <c r="N1241" s="63" t="s">
        <v>191</v>
      </c>
      <c r="O1241" s="63" t="s">
        <v>332</v>
      </c>
      <c r="P1241" s="63" t="s">
        <v>4367</v>
      </c>
      <c r="Q1241" s="64"/>
      <c r="R1241" s="65"/>
      <c r="S1241" s="63" t="s">
        <v>68</v>
      </c>
      <c r="T1241" s="63" t="s">
        <v>321</v>
      </c>
      <c r="U1241" s="63" t="s">
        <v>321</v>
      </c>
      <c r="V1241" s="49" t="s">
        <v>71</v>
      </c>
      <c r="W1241" s="49" t="s">
        <v>72</v>
      </c>
      <c r="X1241" s="54" t="s">
        <v>58</v>
      </c>
      <c r="Y1241" s="49">
        <v>45492.692256943999</v>
      </c>
      <c r="Z1241" s="49" t="s">
        <v>59</v>
      </c>
      <c r="AA1241" s="54" t="s">
        <v>74</v>
      </c>
      <c r="AB1241" s="54"/>
      <c r="AC1241" s="68" t="s">
        <v>82</v>
      </c>
      <c r="AD1241" s="68" t="s">
        <v>82</v>
      </c>
      <c r="JX1241" s="58"/>
      <c r="TT1241" s="58"/>
      <c r="ADP1241" s="58"/>
      <c r="ANL1241" s="58"/>
      <c r="AXH1241" s="58"/>
      <c r="BHD1241" s="58"/>
      <c r="BQZ1241" s="58"/>
      <c r="CAV1241" s="58"/>
      <c r="CKR1241" s="58"/>
      <c r="CUN1241" s="58"/>
      <c r="DEJ1241" s="58"/>
      <c r="DOF1241" s="58"/>
      <c r="DYB1241" s="58"/>
      <c r="EHX1241" s="58"/>
      <c r="ERT1241" s="58"/>
      <c r="FBP1241" s="58"/>
      <c r="FLL1241" s="58"/>
      <c r="FVH1241" s="58"/>
      <c r="GFD1241" s="58"/>
      <c r="GOZ1241" s="58"/>
      <c r="GYV1241" s="58"/>
      <c r="HIR1241" s="58"/>
      <c r="HSN1241" s="58"/>
      <c r="ICJ1241" s="58"/>
      <c r="IMF1241" s="58"/>
      <c r="IWB1241" s="58"/>
      <c r="JFX1241" s="58"/>
      <c r="JPT1241" s="58"/>
      <c r="JZP1241" s="58"/>
      <c r="KJL1241" s="58"/>
      <c r="KTH1241" s="58"/>
      <c r="LDD1241" s="58"/>
      <c r="LMZ1241" s="58"/>
      <c r="LWV1241" s="58"/>
      <c r="MGR1241" s="58"/>
      <c r="MQN1241" s="58"/>
      <c r="NAJ1241" s="58"/>
      <c r="NKF1241" s="58"/>
      <c r="NUB1241" s="58"/>
      <c r="ODX1241" s="58"/>
      <c r="ONT1241" s="58"/>
      <c r="OXP1241" s="58"/>
      <c r="PHL1241" s="58"/>
      <c r="PRH1241" s="58"/>
      <c r="QBD1241" s="58"/>
      <c r="QKZ1241" s="58"/>
      <c r="QUV1241" s="58"/>
      <c r="RER1241" s="58"/>
      <c r="RON1241" s="58"/>
      <c r="RYJ1241" s="58"/>
      <c r="SIF1241" s="58"/>
      <c r="SSB1241" s="58"/>
      <c r="TBX1241" s="58"/>
      <c r="TLT1241" s="58"/>
      <c r="TVP1241" s="58"/>
      <c r="UFL1241" s="58"/>
      <c r="UPH1241" s="58"/>
      <c r="UZD1241" s="58"/>
      <c r="VIZ1241" s="58"/>
      <c r="VSV1241" s="58"/>
      <c r="WCR1241" s="58"/>
      <c r="WMN1241" s="58"/>
      <c r="WWJ1241" s="58"/>
    </row>
    <row r="1242" spans="1:796 1052:1820 2076:2844 3100:3868 4124:4892 5148:5916 6172:6940 7196:7964 8220:8988 9244:10012 10268:11036 11292:12060 12316:13084 13340:14108 14364:15132 15388:16156" s="67" customFormat="1" ht="57" hidden="1" customHeight="1" x14ac:dyDescent="0.25">
      <c r="A1242" s="54">
        <f>+SUBTOTAL(3,$B$11:B1242)</f>
        <v>0</v>
      </c>
      <c r="B1242" s="68" t="s">
        <v>42</v>
      </c>
      <c r="C1242" s="62" t="s">
        <v>43</v>
      </c>
      <c r="D1242" s="62" t="s">
        <v>44</v>
      </c>
      <c r="E1242" s="62" t="s">
        <v>45</v>
      </c>
      <c r="F1242" s="71" t="s">
        <v>4205</v>
      </c>
      <c r="G1242" s="69">
        <v>45483.654409722003</v>
      </c>
      <c r="H1242" s="71" t="s">
        <v>4205</v>
      </c>
      <c r="I1242" s="69">
        <v>45483.654409722003</v>
      </c>
      <c r="J1242" s="71" t="s">
        <v>4205</v>
      </c>
      <c r="K1242" s="69">
        <v>45483.654409722003</v>
      </c>
      <c r="L1242" s="100" t="s">
        <v>4474</v>
      </c>
      <c r="M1242" s="68" t="s">
        <v>48</v>
      </c>
      <c r="N1242" s="63" t="s">
        <v>191</v>
      </c>
      <c r="O1242" s="63" t="s">
        <v>214</v>
      </c>
      <c r="P1242" s="63" t="s">
        <v>3350</v>
      </c>
      <c r="Q1242" s="64"/>
      <c r="R1242" s="65"/>
      <c r="S1242" s="63" t="s">
        <v>68</v>
      </c>
      <c r="T1242" s="63" t="s">
        <v>69</v>
      </c>
      <c r="U1242" s="63" t="s">
        <v>79</v>
      </c>
      <c r="V1242" s="63" t="s">
        <v>71</v>
      </c>
      <c r="W1242" s="63" t="s">
        <v>72</v>
      </c>
      <c r="X1242" s="54" t="s">
        <v>58</v>
      </c>
      <c r="Y1242" s="49">
        <v>45492.755914351997</v>
      </c>
      <c r="Z1242" s="49" t="s">
        <v>59</v>
      </c>
      <c r="AA1242" s="54" t="s">
        <v>74</v>
      </c>
      <c r="AB1242" s="54"/>
      <c r="AC1242" s="68" t="s">
        <v>82</v>
      </c>
      <c r="AD1242" s="68" t="s">
        <v>82</v>
      </c>
      <c r="JX1242" s="58"/>
      <c r="TT1242" s="58"/>
      <c r="ADP1242" s="58"/>
      <c r="ANL1242" s="58"/>
      <c r="AXH1242" s="58"/>
      <c r="BHD1242" s="58"/>
      <c r="BQZ1242" s="58"/>
      <c r="CAV1242" s="58"/>
      <c r="CKR1242" s="58"/>
      <c r="CUN1242" s="58"/>
      <c r="DEJ1242" s="58"/>
      <c r="DOF1242" s="58"/>
      <c r="DYB1242" s="58"/>
      <c r="EHX1242" s="58"/>
      <c r="ERT1242" s="58"/>
      <c r="FBP1242" s="58"/>
      <c r="FLL1242" s="58"/>
      <c r="FVH1242" s="58"/>
      <c r="GFD1242" s="58"/>
      <c r="GOZ1242" s="58"/>
      <c r="GYV1242" s="58"/>
      <c r="HIR1242" s="58"/>
      <c r="HSN1242" s="58"/>
      <c r="ICJ1242" s="58"/>
      <c r="IMF1242" s="58"/>
      <c r="IWB1242" s="58"/>
      <c r="JFX1242" s="58"/>
      <c r="JPT1242" s="58"/>
      <c r="JZP1242" s="58"/>
      <c r="KJL1242" s="58"/>
      <c r="KTH1242" s="58"/>
      <c r="LDD1242" s="58"/>
      <c r="LMZ1242" s="58"/>
      <c r="LWV1242" s="58"/>
      <c r="MGR1242" s="58"/>
      <c r="MQN1242" s="58"/>
      <c r="NAJ1242" s="58"/>
      <c r="NKF1242" s="58"/>
      <c r="NUB1242" s="58"/>
      <c r="ODX1242" s="58"/>
      <c r="ONT1242" s="58"/>
      <c r="OXP1242" s="58"/>
      <c r="PHL1242" s="58"/>
      <c r="PRH1242" s="58"/>
      <c r="QBD1242" s="58"/>
      <c r="QKZ1242" s="58"/>
      <c r="QUV1242" s="58"/>
      <c r="RER1242" s="58"/>
      <c r="RON1242" s="58"/>
      <c r="RYJ1242" s="58"/>
      <c r="SIF1242" s="58"/>
      <c r="SSB1242" s="58"/>
      <c r="TBX1242" s="58"/>
      <c r="TLT1242" s="58"/>
      <c r="TVP1242" s="58"/>
      <c r="UFL1242" s="58"/>
      <c r="UPH1242" s="58"/>
      <c r="UZD1242" s="58"/>
      <c r="VIZ1242" s="58"/>
      <c r="VSV1242" s="58"/>
      <c r="WCR1242" s="58"/>
      <c r="WMN1242" s="58"/>
      <c r="WWJ1242" s="58"/>
    </row>
    <row r="1243" spans="1:796 1052:1820 2076:2844 3100:3868 4124:4892 5148:5916 6172:6940 7196:7964 8220:8988 9244:10012 10268:11036 11292:12060 12316:13084 13340:14108 14364:15132 15388:16156" s="67" customFormat="1" ht="57" hidden="1" customHeight="1" x14ac:dyDescent="0.25">
      <c r="A1243" s="54">
        <f>+SUBTOTAL(3,$B$11:B1243)</f>
        <v>0</v>
      </c>
      <c r="B1243" s="68" t="s">
        <v>42</v>
      </c>
      <c r="C1243" s="62" t="s">
        <v>43</v>
      </c>
      <c r="D1243" s="62" t="s">
        <v>44</v>
      </c>
      <c r="E1243" s="62" t="s">
        <v>45</v>
      </c>
      <c r="F1243" s="71" t="s">
        <v>4206</v>
      </c>
      <c r="G1243" s="69">
        <v>45492.391342593</v>
      </c>
      <c r="H1243" s="71" t="s">
        <v>4206</v>
      </c>
      <c r="I1243" s="69">
        <v>45492.391342593</v>
      </c>
      <c r="J1243" s="71" t="s">
        <v>4206</v>
      </c>
      <c r="K1243" s="69">
        <v>45492.391342593</v>
      </c>
      <c r="L1243" s="100" t="s">
        <v>4475</v>
      </c>
      <c r="M1243" s="68" t="s">
        <v>48</v>
      </c>
      <c r="N1243" s="63" t="s">
        <v>191</v>
      </c>
      <c r="O1243" s="63" t="s">
        <v>332</v>
      </c>
      <c r="P1243" s="63" t="s">
        <v>4368</v>
      </c>
      <c r="Q1243" s="64"/>
      <c r="R1243" s="65"/>
      <c r="S1243" s="63" t="s">
        <v>68</v>
      </c>
      <c r="T1243" s="63" t="s">
        <v>125</v>
      </c>
      <c r="U1243" s="63" t="s">
        <v>349</v>
      </c>
      <c r="V1243" s="63" t="s">
        <v>71</v>
      </c>
      <c r="W1243" s="63" t="s">
        <v>72</v>
      </c>
      <c r="X1243" s="54" t="s">
        <v>58</v>
      </c>
      <c r="Y1243" s="49">
        <v>45496.476689814997</v>
      </c>
      <c r="Z1243" s="49" t="s">
        <v>59</v>
      </c>
      <c r="AA1243" s="54" t="s">
        <v>74</v>
      </c>
      <c r="AB1243" s="54"/>
      <c r="AC1243" s="62" t="s">
        <v>82</v>
      </c>
      <c r="AD1243" s="62" t="s">
        <v>82</v>
      </c>
      <c r="JX1243" s="58"/>
      <c r="TT1243" s="58"/>
      <c r="ADP1243" s="58"/>
      <c r="ANL1243" s="58"/>
      <c r="AXH1243" s="58"/>
      <c r="BHD1243" s="58"/>
      <c r="BQZ1243" s="58"/>
      <c r="CAV1243" s="58"/>
      <c r="CKR1243" s="58"/>
      <c r="CUN1243" s="58"/>
      <c r="DEJ1243" s="58"/>
      <c r="DOF1243" s="58"/>
      <c r="DYB1243" s="58"/>
      <c r="EHX1243" s="58"/>
      <c r="ERT1243" s="58"/>
      <c r="FBP1243" s="58"/>
      <c r="FLL1243" s="58"/>
      <c r="FVH1243" s="58"/>
      <c r="GFD1243" s="58"/>
      <c r="GOZ1243" s="58"/>
      <c r="GYV1243" s="58"/>
      <c r="HIR1243" s="58"/>
      <c r="HSN1243" s="58"/>
      <c r="ICJ1243" s="58"/>
      <c r="IMF1243" s="58"/>
      <c r="IWB1243" s="58"/>
      <c r="JFX1243" s="58"/>
      <c r="JPT1243" s="58"/>
      <c r="JZP1243" s="58"/>
      <c r="KJL1243" s="58"/>
      <c r="KTH1243" s="58"/>
      <c r="LDD1243" s="58"/>
      <c r="LMZ1243" s="58"/>
      <c r="LWV1243" s="58"/>
      <c r="MGR1243" s="58"/>
      <c r="MQN1243" s="58"/>
      <c r="NAJ1243" s="58"/>
      <c r="NKF1243" s="58"/>
      <c r="NUB1243" s="58"/>
      <c r="ODX1243" s="58"/>
      <c r="ONT1243" s="58"/>
      <c r="OXP1243" s="58"/>
      <c r="PHL1243" s="58"/>
      <c r="PRH1243" s="58"/>
      <c r="QBD1243" s="58"/>
      <c r="QKZ1243" s="58"/>
      <c r="QUV1243" s="58"/>
      <c r="RER1243" s="58"/>
      <c r="RON1243" s="58"/>
      <c r="RYJ1243" s="58"/>
      <c r="SIF1243" s="58"/>
      <c r="SSB1243" s="58"/>
      <c r="TBX1243" s="58"/>
      <c r="TLT1243" s="58"/>
      <c r="TVP1243" s="58"/>
      <c r="UFL1243" s="58"/>
      <c r="UPH1243" s="58"/>
      <c r="UZD1243" s="58"/>
      <c r="VIZ1243" s="58"/>
      <c r="VSV1243" s="58"/>
      <c r="WCR1243" s="58"/>
      <c r="WMN1243" s="58"/>
      <c r="WWJ1243" s="58"/>
    </row>
    <row r="1244" spans="1:796 1052:1820 2076:2844 3100:3868 4124:4892 5148:5916 6172:6940 7196:7964 8220:8988 9244:10012 10268:11036 11292:12060 12316:13084 13340:14108 14364:15132 15388:16156" s="67" customFormat="1" ht="57" hidden="1" customHeight="1" x14ac:dyDescent="0.25">
      <c r="A1244" s="54">
        <f>+SUBTOTAL(3,$B$11:B1244)</f>
        <v>0</v>
      </c>
      <c r="B1244" s="68" t="s">
        <v>42</v>
      </c>
      <c r="C1244" s="62" t="s">
        <v>43</v>
      </c>
      <c r="D1244" s="62" t="s">
        <v>44</v>
      </c>
      <c r="E1244" s="62" t="s">
        <v>45</v>
      </c>
      <c r="F1244" s="71" t="s">
        <v>4207</v>
      </c>
      <c r="G1244" s="69">
        <v>45495.516990741002</v>
      </c>
      <c r="H1244" s="71" t="s">
        <v>4207</v>
      </c>
      <c r="I1244" s="69">
        <v>45495.516990741002</v>
      </c>
      <c r="J1244" s="71" t="s">
        <v>4207</v>
      </c>
      <c r="K1244" s="69">
        <v>45495.516990741002</v>
      </c>
      <c r="L1244" s="100" t="s">
        <v>4476</v>
      </c>
      <c r="M1244" s="68" t="s">
        <v>48</v>
      </c>
      <c r="N1244" s="63" t="s">
        <v>191</v>
      </c>
      <c r="O1244" s="63" t="s">
        <v>344</v>
      </c>
      <c r="P1244" s="63" t="s">
        <v>4369</v>
      </c>
      <c r="Q1244" s="64"/>
      <c r="R1244" s="65"/>
      <c r="S1244" s="63" t="s">
        <v>68</v>
      </c>
      <c r="T1244" s="63" t="s">
        <v>69</v>
      </c>
      <c r="U1244" s="63" t="s">
        <v>89</v>
      </c>
      <c r="V1244" s="63" t="s">
        <v>71</v>
      </c>
      <c r="W1244" s="63" t="s">
        <v>72</v>
      </c>
      <c r="X1244" s="54" t="s">
        <v>58</v>
      </c>
      <c r="Y1244" s="49">
        <v>45505.711724537003</v>
      </c>
      <c r="Z1244" s="49" t="s">
        <v>59</v>
      </c>
      <c r="AA1244" s="54" t="s">
        <v>74</v>
      </c>
      <c r="AB1244" s="54"/>
      <c r="AC1244" s="68" t="s">
        <v>75</v>
      </c>
      <c r="AD1244" s="68" t="s">
        <v>75</v>
      </c>
      <c r="JX1244" s="58"/>
      <c r="TT1244" s="58"/>
      <c r="ADP1244" s="58"/>
      <c r="ANL1244" s="58"/>
      <c r="AXH1244" s="58"/>
      <c r="BHD1244" s="58"/>
      <c r="BQZ1244" s="58"/>
      <c r="CAV1244" s="58"/>
      <c r="CKR1244" s="58"/>
      <c r="CUN1244" s="58"/>
      <c r="DEJ1244" s="58"/>
      <c r="DOF1244" s="58"/>
      <c r="DYB1244" s="58"/>
      <c r="EHX1244" s="58"/>
      <c r="ERT1244" s="58"/>
      <c r="FBP1244" s="58"/>
      <c r="FLL1244" s="58"/>
      <c r="FVH1244" s="58"/>
      <c r="GFD1244" s="58"/>
      <c r="GOZ1244" s="58"/>
      <c r="GYV1244" s="58"/>
      <c r="HIR1244" s="58"/>
      <c r="HSN1244" s="58"/>
      <c r="ICJ1244" s="58"/>
      <c r="IMF1244" s="58"/>
      <c r="IWB1244" s="58"/>
      <c r="JFX1244" s="58"/>
      <c r="JPT1244" s="58"/>
      <c r="JZP1244" s="58"/>
      <c r="KJL1244" s="58"/>
      <c r="KTH1244" s="58"/>
      <c r="LDD1244" s="58"/>
      <c r="LMZ1244" s="58"/>
      <c r="LWV1244" s="58"/>
      <c r="MGR1244" s="58"/>
      <c r="MQN1244" s="58"/>
      <c r="NAJ1244" s="58"/>
      <c r="NKF1244" s="58"/>
      <c r="NUB1244" s="58"/>
      <c r="ODX1244" s="58"/>
      <c r="ONT1244" s="58"/>
      <c r="OXP1244" s="58"/>
      <c r="PHL1244" s="58"/>
      <c r="PRH1244" s="58"/>
      <c r="QBD1244" s="58"/>
      <c r="QKZ1244" s="58"/>
      <c r="QUV1244" s="58"/>
      <c r="RER1244" s="58"/>
      <c r="RON1244" s="58"/>
      <c r="RYJ1244" s="58"/>
      <c r="SIF1244" s="58"/>
      <c r="SSB1244" s="58"/>
      <c r="TBX1244" s="58"/>
      <c r="TLT1244" s="58"/>
      <c r="TVP1244" s="58"/>
      <c r="UFL1244" s="58"/>
      <c r="UPH1244" s="58"/>
      <c r="UZD1244" s="58"/>
      <c r="VIZ1244" s="58"/>
      <c r="VSV1244" s="58"/>
      <c r="WCR1244" s="58"/>
      <c r="WMN1244" s="58"/>
      <c r="WWJ1244" s="58"/>
    </row>
    <row r="1245" spans="1:796 1052:1820 2076:2844 3100:3868 4124:4892 5148:5916 6172:6940 7196:7964 8220:8988 9244:10012 10268:11036 11292:12060 12316:13084 13340:14108 14364:15132 15388:16156" s="67" customFormat="1" ht="57" hidden="1" customHeight="1" x14ac:dyDescent="0.25">
      <c r="A1245" s="54">
        <f>+SUBTOTAL(3,$B$11:B1245)</f>
        <v>0</v>
      </c>
      <c r="B1245" s="68" t="s">
        <v>108</v>
      </c>
      <c r="C1245" s="62" t="s">
        <v>43</v>
      </c>
      <c r="D1245" s="62" t="s">
        <v>44</v>
      </c>
      <c r="E1245" s="62" t="s">
        <v>45</v>
      </c>
      <c r="F1245" s="71" t="s">
        <v>4209</v>
      </c>
      <c r="G1245" s="69">
        <v>45496.495138888997</v>
      </c>
      <c r="H1245" s="71" t="s">
        <v>4209</v>
      </c>
      <c r="I1245" s="69">
        <v>45496.495138888997</v>
      </c>
      <c r="J1245" s="71" t="s">
        <v>4209</v>
      </c>
      <c r="K1245" s="69">
        <v>45496.495138888997</v>
      </c>
      <c r="L1245" s="100" t="s">
        <v>2196</v>
      </c>
      <c r="M1245" s="68" t="s">
        <v>48</v>
      </c>
      <c r="N1245" s="63" t="s">
        <v>191</v>
      </c>
      <c r="O1245" s="63" t="s">
        <v>332</v>
      </c>
      <c r="P1245" s="63" t="s">
        <v>2064</v>
      </c>
      <c r="Q1245" s="64"/>
      <c r="R1245" s="65"/>
      <c r="S1245" s="63" t="s">
        <v>68</v>
      </c>
      <c r="T1245" s="63" t="s">
        <v>69</v>
      </c>
      <c r="U1245" s="63" t="s">
        <v>89</v>
      </c>
      <c r="V1245" s="63" t="s">
        <v>71</v>
      </c>
      <c r="W1245" s="63" t="s">
        <v>72</v>
      </c>
      <c r="X1245" s="54" t="s">
        <v>58</v>
      </c>
      <c r="Y1245" s="49">
        <v>45499.38087963</v>
      </c>
      <c r="Z1245" s="49" t="s">
        <v>105</v>
      </c>
      <c r="AA1245" s="54" t="s">
        <v>74</v>
      </c>
      <c r="AB1245" s="54"/>
      <c r="AC1245" s="62" t="s">
        <v>61</v>
      </c>
      <c r="AD1245" s="62" t="s">
        <v>61</v>
      </c>
      <c r="JX1245" s="58"/>
      <c r="TT1245" s="58"/>
      <c r="ADP1245" s="58"/>
      <c r="ANL1245" s="58"/>
      <c r="AXH1245" s="58"/>
      <c r="BHD1245" s="58"/>
      <c r="BQZ1245" s="58"/>
      <c r="CAV1245" s="58"/>
      <c r="CKR1245" s="58"/>
      <c r="CUN1245" s="58"/>
      <c r="DEJ1245" s="58"/>
      <c r="DOF1245" s="58"/>
      <c r="DYB1245" s="58"/>
      <c r="EHX1245" s="58"/>
      <c r="ERT1245" s="58"/>
      <c r="FBP1245" s="58"/>
      <c r="FLL1245" s="58"/>
      <c r="FVH1245" s="58"/>
      <c r="GFD1245" s="58"/>
      <c r="GOZ1245" s="58"/>
      <c r="GYV1245" s="58"/>
      <c r="HIR1245" s="58"/>
      <c r="HSN1245" s="58"/>
      <c r="ICJ1245" s="58"/>
      <c r="IMF1245" s="58"/>
      <c r="IWB1245" s="58"/>
      <c r="JFX1245" s="58"/>
      <c r="JPT1245" s="58"/>
      <c r="JZP1245" s="58"/>
      <c r="KJL1245" s="58"/>
      <c r="KTH1245" s="58"/>
      <c r="LDD1245" s="58"/>
      <c r="LMZ1245" s="58"/>
      <c r="LWV1245" s="58"/>
      <c r="MGR1245" s="58"/>
      <c r="MQN1245" s="58"/>
      <c r="NAJ1245" s="58"/>
      <c r="NKF1245" s="58"/>
      <c r="NUB1245" s="58"/>
      <c r="ODX1245" s="58"/>
      <c r="ONT1245" s="58"/>
      <c r="OXP1245" s="58"/>
      <c r="PHL1245" s="58"/>
      <c r="PRH1245" s="58"/>
      <c r="QBD1245" s="58"/>
      <c r="QKZ1245" s="58"/>
      <c r="QUV1245" s="58"/>
      <c r="RER1245" s="58"/>
      <c r="RON1245" s="58"/>
      <c r="RYJ1245" s="58"/>
      <c r="SIF1245" s="58"/>
      <c r="SSB1245" s="58"/>
      <c r="TBX1245" s="58"/>
      <c r="TLT1245" s="58"/>
      <c r="TVP1245" s="58"/>
      <c r="UFL1245" s="58"/>
      <c r="UPH1245" s="58"/>
      <c r="UZD1245" s="58"/>
      <c r="VIZ1245" s="58"/>
      <c r="VSV1245" s="58"/>
      <c r="WCR1245" s="58"/>
      <c r="WMN1245" s="58"/>
      <c r="WWJ1245" s="58"/>
    </row>
    <row r="1246" spans="1:796 1052:1820 2076:2844 3100:3868 4124:4892 5148:5916 6172:6940 7196:7964 8220:8988 9244:10012 10268:11036 11292:12060 12316:13084 13340:14108 14364:15132 15388:16156" s="67" customFormat="1" ht="57" hidden="1" customHeight="1" x14ac:dyDescent="0.25">
      <c r="A1246" s="54">
        <f>+SUBTOTAL(3,$B$11:B1246)</f>
        <v>0</v>
      </c>
      <c r="B1246" s="68" t="s">
        <v>42</v>
      </c>
      <c r="C1246" s="62" t="s">
        <v>43</v>
      </c>
      <c r="D1246" s="62" t="s">
        <v>44</v>
      </c>
      <c r="E1246" s="62" t="s">
        <v>45</v>
      </c>
      <c r="F1246" s="71" t="s">
        <v>4210</v>
      </c>
      <c r="G1246" s="69">
        <v>45499.645277778</v>
      </c>
      <c r="H1246" s="71" t="s">
        <v>4210</v>
      </c>
      <c r="I1246" s="69">
        <v>45499.645277778</v>
      </c>
      <c r="J1246" s="71" t="s">
        <v>4210</v>
      </c>
      <c r="K1246" s="69">
        <v>45499.645277778</v>
      </c>
      <c r="L1246" s="100" t="s">
        <v>4478</v>
      </c>
      <c r="M1246" s="68" t="s">
        <v>48</v>
      </c>
      <c r="N1246" s="63" t="s">
        <v>191</v>
      </c>
      <c r="O1246" s="63" t="s">
        <v>371</v>
      </c>
      <c r="P1246" s="63" t="s">
        <v>1318</v>
      </c>
      <c r="Q1246" s="64"/>
      <c r="R1246" s="65"/>
      <c r="S1246" s="63" t="s">
        <v>68</v>
      </c>
      <c r="T1246" s="63" t="s">
        <v>69</v>
      </c>
      <c r="U1246" s="63" t="s">
        <v>70</v>
      </c>
      <c r="V1246" s="63" t="s">
        <v>98</v>
      </c>
      <c r="W1246" s="63" t="s">
        <v>99</v>
      </c>
      <c r="X1246" s="54" t="s">
        <v>58</v>
      </c>
      <c r="Y1246" s="49"/>
      <c r="Z1246" s="49" t="s">
        <v>59</v>
      </c>
      <c r="AA1246" s="54" t="s">
        <v>74</v>
      </c>
      <c r="AB1246" s="54"/>
      <c r="AC1246" s="68" t="s">
        <v>75</v>
      </c>
      <c r="AD1246" s="68" t="s">
        <v>75</v>
      </c>
      <c r="JX1246" s="58"/>
      <c r="TT1246" s="58"/>
      <c r="ADP1246" s="58"/>
      <c r="ANL1246" s="58"/>
      <c r="AXH1246" s="58"/>
      <c r="BHD1246" s="58"/>
      <c r="BQZ1246" s="58"/>
      <c r="CAV1246" s="58"/>
      <c r="CKR1246" s="58"/>
      <c r="CUN1246" s="58"/>
      <c r="DEJ1246" s="58"/>
      <c r="DOF1246" s="58"/>
      <c r="DYB1246" s="58"/>
      <c r="EHX1246" s="58"/>
      <c r="ERT1246" s="58"/>
      <c r="FBP1246" s="58"/>
      <c r="FLL1246" s="58"/>
      <c r="FVH1246" s="58"/>
      <c r="GFD1246" s="58"/>
      <c r="GOZ1246" s="58"/>
      <c r="GYV1246" s="58"/>
      <c r="HIR1246" s="58"/>
      <c r="HSN1246" s="58"/>
      <c r="ICJ1246" s="58"/>
      <c r="IMF1246" s="58"/>
      <c r="IWB1246" s="58"/>
      <c r="JFX1246" s="58"/>
      <c r="JPT1246" s="58"/>
      <c r="JZP1246" s="58"/>
      <c r="KJL1246" s="58"/>
      <c r="KTH1246" s="58"/>
      <c r="LDD1246" s="58"/>
      <c r="LMZ1246" s="58"/>
      <c r="LWV1246" s="58"/>
      <c r="MGR1246" s="58"/>
      <c r="MQN1246" s="58"/>
      <c r="NAJ1246" s="58"/>
      <c r="NKF1246" s="58"/>
      <c r="NUB1246" s="58"/>
      <c r="ODX1246" s="58"/>
      <c r="ONT1246" s="58"/>
      <c r="OXP1246" s="58"/>
      <c r="PHL1246" s="58"/>
      <c r="PRH1246" s="58"/>
      <c r="QBD1246" s="58"/>
      <c r="QKZ1246" s="58"/>
      <c r="QUV1246" s="58"/>
      <c r="RER1246" s="58"/>
      <c r="RON1246" s="58"/>
      <c r="RYJ1246" s="58"/>
      <c r="SIF1246" s="58"/>
      <c r="SSB1246" s="58"/>
      <c r="TBX1246" s="58"/>
      <c r="TLT1246" s="58"/>
      <c r="TVP1246" s="58"/>
      <c r="UFL1246" s="58"/>
      <c r="UPH1246" s="58"/>
      <c r="UZD1246" s="58"/>
      <c r="VIZ1246" s="58"/>
      <c r="VSV1246" s="58"/>
      <c r="WCR1246" s="58"/>
      <c r="WMN1246" s="58"/>
      <c r="WWJ1246" s="58"/>
    </row>
    <row r="1247" spans="1:796 1052:1820 2076:2844 3100:3868 4124:4892 5148:5916 6172:6940 7196:7964 8220:8988 9244:10012 10268:11036 11292:12060 12316:13084 13340:14108 14364:15132 15388:16156" s="67" customFormat="1" ht="57" hidden="1" customHeight="1" x14ac:dyDescent="0.25">
      <c r="A1247" s="54">
        <f>+SUBTOTAL(3,$B$11:B1247)</f>
        <v>0</v>
      </c>
      <c r="B1247" s="68" t="s">
        <v>42</v>
      </c>
      <c r="C1247" s="62" t="s">
        <v>43</v>
      </c>
      <c r="D1247" s="62" t="s">
        <v>44</v>
      </c>
      <c r="E1247" s="62" t="s">
        <v>45</v>
      </c>
      <c r="F1247" s="71" t="s">
        <v>4211</v>
      </c>
      <c r="G1247" s="69">
        <v>45500.736875000002</v>
      </c>
      <c r="H1247" s="71" t="s">
        <v>4211</v>
      </c>
      <c r="I1247" s="69">
        <v>45500.736875000002</v>
      </c>
      <c r="J1247" s="71" t="s">
        <v>4211</v>
      </c>
      <c r="K1247" s="69">
        <v>45500.736875000002</v>
      </c>
      <c r="L1247" s="100" t="s">
        <v>2196</v>
      </c>
      <c r="M1247" s="68" t="s">
        <v>48</v>
      </c>
      <c r="N1247" s="63" t="s">
        <v>191</v>
      </c>
      <c r="O1247" s="63" t="s">
        <v>332</v>
      </c>
      <c r="P1247" s="63" t="s">
        <v>2064</v>
      </c>
      <c r="Q1247" s="64"/>
      <c r="R1247" s="65"/>
      <c r="S1247" s="63" t="s">
        <v>53</v>
      </c>
      <c r="T1247" s="63" t="s">
        <v>593</v>
      </c>
      <c r="U1247" s="63" t="s">
        <v>594</v>
      </c>
      <c r="V1247" s="63" t="s">
        <v>71</v>
      </c>
      <c r="W1247" s="63" t="s">
        <v>72</v>
      </c>
      <c r="X1247" s="54" t="s">
        <v>58</v>
      </c>
      <c r="Y1247" s="49">
        <v>45502.716631944</v>
      </c>
      <c r="Z1247" s="49" t="s">
        <v>59</v>
      </c>
      <c r="AA1247" s="54" t="s">
        <v>74</v>
      </c>
      <c r="AB1247" s="54"/>
      <c r="AC1247" s="62" t="s">
        <v>82</v>
      </c>
      <c r="AD1247" s="62" t="s">
        <v>82</v>
      </c>
      <c r="JX1247" s="58"/>
      <c r="TT1247" s="58"/>
      <c r="ADP1247" s="58"/>
      <c r="ANL1247" s="58"/>
      <c r="AXH1247" s="58"/>
      <c r="BHD1247" s="58"/>
      <c r="BQZ1247" s="58"/>
      <c r="CAV1247" s="58"/>
      <c r="CKR1247" s="58"/>
      <c r="CUN1247" s="58"/>
      <c r="DEJ1247" s="58"/>
      <c r="DOF1247" s="58"/>
      <c r="DYB1247" s="58"/>
      <c r="EHX1247" s="58"/>
      <c r="ERT1247" s="58"/>
      <c r="FBP1247" s="58"/>
      <c r="FLL1247" s="58"/>
      <c r="FVH1247" s="58"/>
      <c r="GFD1247" s="58"/>
      <c r="GOZ1247" s="58"/>
      <c r="GYV1247" s="58"/>
      <c r="HIR1247" s="58"/>
      <c r="HSN1247" s="58"/>
      <c r="ICJ1247" s="58"/>
      <c r="IMF1247" s="58"/>
      <c r="IWB1247" s="58"/>
      <c r="JFX1247" s="58"/>
      <c r="JPT1247" s="58"/>
      <c r="JZP1247" s="58"/>
      <c r="KJL1247" s="58"/>
      <c r="KTH1247" s="58"/>
      <c r="LDD1247" s="58"/>
      <c r="LMZ1247" s="58"/>
      <c r="LWV1247" s="58"/>
      <c r="MGR1247" s="58"/>
      <c r="MQN1247" s="58"/>
      <c r="NAJ1247" s="58"/>
      <c r="NKF1247" s="58"/>
      <c r="NUB1247" s="58"/>
      <c r="ODX1247" s="58"/>
      <c r="ONT1247" s="58"/>
      <c r="OXP1247" s="58"/>
      <c r="PHL1247" s="58"/>
      <c r="PRH1247" s="58"/>
      <c r="QBD1247" s="58"/>
      <c r="QKZ1247" s="58"/>
      <c r="QUV1247" s="58"/>
      <c r="RER1247" s="58"/>
      <c r="RON1247" s="58"/>
      <c r="RYJ1247" s="58"/>
      <c r="SIF1247" s="58"/>
      <c r="SSB1247" s="58"/>
      <c r="TBX1247" s="58"/>
      <c r="TLT1247" s="58"/>
      <c r="TVP1247" s="58"/>
      <c r="UFL1247" s="58"/>
      <c r="UPH1247" s="58"/>
      <c r="UZD1247" s="58"/>
      <c r="VIZ1247" s="58"/>
      <c r="VSV1247" s="58"/>
      <c r="WCR1247" s="58"/>
      <c r="WMN1247" s="58"/>
      <c r="WWJ1247" s="58"/>
    </row>
    <row r="1248" spans="1:796 1052:1820 2076:2844 3100:3868 4124:4892 5148:5916 6172:6940 7196:7964 8220:8988 9244:10012 10268:11036 11292:12060 12316:13084 13340:14108 14364:15132 15388:16156" s="67" customFormat="1" ht="57" hidden="1" customHeight="1" x14ac:dyDescent="0.25">
      <c r="A1248" s="54">
        <f>+SUBTOTAL(3,$B$11:B1248)</f>
        <v>0</v>
      </c>
      <c r="B1248" s="68" t="s">
        <v>42</v>
      </c>
      <c r="C1248" s="62" t="s">
        <v>43</v>
      </c>
      <c r="D1248" s="62" t="s">
        <v>44</v>
      </c>
      <c r="E1248" s="62" t="s">
        <v>45</v>
      </c>
      <c r="F1248" s="71" t="s">
        <v>4212</v>
      </c>
      <c r="G1248" s="69">
        <v>45496.702372685002</v>
      </c>
      <c r="H1248" s="71" t="s">
        <v>4212</v>
      </c>
      <c r="I1248" s="69">
        <v>45496.702372685002</v>
      </c>
      <c r="J1248" s="71" t="s">
        <v>4212</v>
      </c>
      <c r="K1248" s="69">
        <v>45496.702372685002</v>
      </c>
      <c r="L1248" s="100" t="s">
        <v>4479</v>
      </c>
      <c r="M1248" s="68" t="s">
        <v>48</v>
      </c>
      <c r="N1248" s="49" t="s">
        <v>379</v>
      </c>
      <c r="O1248" s="63" t="s">
        <v>643</v>
      </c>
      <c r="P1248" s="63" t="s">
        <v>4371</v>
      </c>
      <c r="Q1248" s="64"/>
      <c r="R1248" s="65"/>
      <c r="S1248" s="63" t="s">
        <v>68</v>
      </c>
      <c r="T1248" s="63" t="s">
        <v>156</v>
      </c>
      <c r="U1248" s="63" t="s">
        <v>157</v>
      </c>
      <c r="V1248" s="63" t="s">
        <v>98</v>
      </c>
      <c r="W1248" s="63" t="s">
        <v>99</v>
      </c>
      <c r="X1248" s="54" t="s">
        <v>58</v>
      </c>
      <c r="Y1248" s="49"/>
      <c r="Z1248" s="49" t="s">
        <v>59</v>
      </c>
      <c r="AA1248" s="54" t="s">
        <v>74</v>
      </c>
      <c r="AB1248" s="54"/>
      <c r="AC1248" s="68" t="s">
        <v>75</v>
      </c>
      <c r="AD1248" s="68" t="s">
        <v>75</v>
      </c>
      <c r="JX1248" s="58"/>
      <c r="TT1248" s="58"/>
      <c r="ADP1248" s="58"/>
      <c r="ANL1248" s="58"/>
      <c r="AXH1248" s="58"/>
      <c r="BHD1248" s="58"/>
      <c r="BQZ1248" s="58"/>
      <c r="CAV1248" s="58"/>
      <c r="CKR1248" s="58"/>
      <c r="CUN1248" s="58"/>
      <c r="DEJ1248" s="58"/>
      <c r="DOF1248" s="58"/>
      <c r="DYB1248" s="58"/>
      <c r="EHX1248" s="58"/>
      <c r="ERT1248" s="58"/>
      <c r="FBP1248" s="58"/>
      <c r="FLL1248" s="58"/>
      <c r="FVH1248" s="58"/>
      <c r="GFD1248" s="58"/>
      <c r="GOZ1248" s="58"/>
      <c r="GYV1248" s="58"/>
      <c r="HIR1248" s="58"/>
      <c r="HSN1248" s="58"/>
      <c r="ICJ1248" s="58"/>
      <c r="IMF1248" s="58"/>
      <c r="IWB1248" s="58"/>
      <c r="JFX1248" s="58"/>
      <c r="JPT1248" s="58"/>
      <c r="JZP1248" s="58"/>
      <c r="KJL1248" s="58"/>
      <c r="KTH1248" s="58"/>
      <c r="LDD1248" s="58"/>
      <c r="LMZ1248" s="58"/>
      <c r="LWV1248" s="58"/>
      <c r="MGR1248" s="58"/>
      <c r="MQN1248" s="58"/>
      <c r="NAJ1248" s="58"/>
      <c r="NKF1248" s="58"/>
      <c r="NUB1248" s="58"/>
      <c r="ODX1248" s="58"/>
      <c r="ONT1248" s="58"/>
      <c r="OXP1248" s="58"/>
      <c r="PHL1248" s="58"/>
      <c r="PRH1248" s="58"/>
      <c r="QBD1248" s="58"/>
      <c r="QKZ1248" s="58"/>
      <c r="QUV1248" s="58"/>
      <c r="RER1248" s="58"/>
      <c r="RON1248" s="58"/>
      <c r="RYJ1248" s="58"/>
      <c r="SIF1248" s="58"/>
      <c r="SSB1248" s="58"/>
      <c r="TBX1248" s="58"/>
      <c r="TLT1248" s="58"/>
      <c r="TVP1248" s="58"/>
      <c r="UFL1248" s="58"/>
      <c r="UPH1248" s="58"/>
      <c r="UZD1248" s="58"/>
      <c r="VIZ1248" s="58"/>
      <c r="VSV1248" s="58"/>
      <c r="WCR1248" s="58"/>
      <c r="WMN1248" s="58"/>
      <c r="WWJ1248" s="58"/>
    </row>
    <row r="1249" spans="1:796 1052:1820 2076:2844 3100:3868 4124:4892 5148:5916 6172:6940 7196:7964 8220:8988 9244:10012 10268:11036 11292:12060 12316:13084 13340:14108 14364:15132 15388:16156" s="67" customFormat="1" ht="57" hidden="1" customHeight="1" x14ac:dyDescent="0.25">
      <c r="A1249" s="54">
        <f>+SUBTOTAL(3,$B$11:B1249)</f>
        <v>0</v>
      </c>
      <c r="B1249" s="68" t="s">
        <v>42</v>
      </c>
      <c r="C1249" s="62" t="s">
        <v>43</v>
      </c>
      <c r="D1249" s="62" t="s">
        <v>44</v>
      </c>
      <c r="E1249" s="62" t="s">
        <v>45</v>
      </c>
      <c r="F1249" s="71" t="s">
        <v>4213</v>
      </c>
      <c r="G1249" s="69">
        <v>45481.566273147997</v>
      </c>
      <c r="H1249" s="71" t="s">
        <v>4213</v>
      </c>
      <c r="I1249" s="69">
        <v>45481.566273147997</v>
      </c>
      <c r="J1249" s="71" t="s">
        <v>4213</v>
      </c>
      <c r="K1249" s="69">
        <v>45481.566273147997</v>
      </c>
      <c r="L1249" s="100" t="s">
        <v>4480</v>
      </c>
      <c r="M1249" s="68" t="s">
        <v>48</v>
      </c>
      <c r="N1249" s="49" t="s">
        <v>379</v>
      </c>
      <c r="O1249" s="63" t="s">
        <v>426</v>
      </c>
      <c r="P1249" s="63" t="s">
        <v>4372</v>
      </c>
      <c r="Q1249" s="64"/>
      <c r="R1249" s="65"/>
      <c r="S1249" s="63" t="s">
        <v>68</v>
      </c>
      <c r="T1249" s="63" t="s">
        <v>69</v>
      </c>
      <c r="U1249" s="63" t="s">
        <v>70</v>
      </c>
      <c r="V1249" s="63" t="s">
        <v>71</v>
      </c>
      <c r="W1249" s="63" t="s">
        <v>72</v>
      </c>
      <c r="X1249" s="54" t="s">
        <v>58</v>
      </c>
      <c r="Y1249" s="49">
        <v>45489.540925925998</v>
      </c>
      <c r="Z1249" s="49" t="s">
        <v>59</v>
      </c>
      <c r="AA1249" s="54" t="s">
        <v>74</v>
      </c>
      <c r="AB1249" s="54"/>
      <c r="AC1249" s="68" t="s">
        <v>75</v>
      </c>
      <c r="AD1249" s="68" t="s">
        <v>75</v>
      </c>
      <c r="JX1249" s="58"/>
      <c r="TT1249" s="58"/>
      <c r="ADP1249" s="58"/>
      <c r="ANL1249" s="58"/>
      <c r="AXH1249" s="58"/>
      <c r="BHD1249" s="58"/>
      <c r="BQZ1249" s="58"/>
      <c r="CAV1249" s="58"/>
      <c r="CKR1249" s="58"/>
      <c r="CUN1249" s="58"/>
      <c r="DEJ1249" s="58"/>
      <c r="DOF1249" s="58"/>
      <c r="DYB1249" s="58"/>
      <c r="EHX1249" s="58"/>
      <c r="ERT1249" s="58"/>
      <c r="FBP1249" s="58"/>
      <c r="FLL1249" s="58"/>
      <c r="FVH1249" s="58"/>
      <c r="GFD1249" s="58"/>
      <c r="GOZ1249" s="58"/>
      <c r="GYV1249" s="58"/>
      <c r="HIR1249" s="58"/>
      <c r="HSN1249" s="58"/>
      <c r="ICJ1249" s="58"/>
      <c r="IMF1249" s="58"/>
      <c r="IWB1249" s="58"/>
      <c r="JFX1249" s="58"/>
      <c r="JPT1249" s="58"/>
      <c r="JZP1249" s="58"/>
      <c r="KJL1249" s="58"/>
      <c r="KTH1249" s="58"/>
      <c r="LDD1249" s="58"/>
      <c r="LMZ1249" s="58"/>
      <c r="LWV1249" s="58"/>
      <c r="MGR1249" s="58"/>
      <c r="MQN1249" s="58"/>
      <c r="NAJ1249" s="58"/>
      <c r="NKF1249" s="58"/>
      <c r="NUB1249" s="58"/>
      <c r="ODX1249" s="58"/>
      <c r="ONT1249" s="58"/>
      <c r="OXP1249" s="58"/>
      <c r="PHL1249" s="58"/>
      <c r="PRH1249" s="58"/>
      <c r="QBD1249" s="58"/>
      <c r="QKZ1249" s="58"/>
      <c r="QUV1249" s="58"/>
      <c r="RER1249" s="58"/>
      <c r="RON1249" s="58"/>
      <c r="RYJ1249" s="58"/>
      <c r="SIF1249" s="58"/>
      <c r="SSB1249" s="58"/>
      <c r="TBX1249" s="58"/>
      <c r="TLT1249" s="58"/>
      <c r="TVP1249" s="58"/>
      <c r="UFL1249" s="58"/>
      <c r="UPH1249" s="58"/>
      <c r="UZD1249" s="58"/>
      <c r="VIZ1249" s="58"/>
      <c r="VSV1249" s="58"/>
      <c r="WCR1249" s="58"/>
      <c r="WMN1249" s="58"/>
      <c r="WWJ1249" s="58"/>
    </row>
    <row r="1250" spans="1:796 1052:1820 2076:2844 3100:3868 4124:4892 5148:5916 6172:6940 7196:7964 8220:8988 9244:10012 10268:11036 11292:12060 12316:13084 13340:14108 14364:15132 15388:16156" s="67" customFormat="1" ht="57" hidden="1" customHeight="1" x14ac:dyDescent="0.25">
      <c r="A1250" s="54">
        <f>+SUBTOTAL(3,$B$11:B1250)</f>
        <v>0</v>
      </c>
      <c r="B1250" s="68" t="s">
        <v>108</v>
      </c>
      <c r="C1250" s="62" t="s">
        <v>43</v>
      </c>
      <c r="D1250" s="62" t="s">
        <v>44</v>
      </c>
      <c r="E1250" s="62" t="s">
        <v>45</v>
      </c>
      <c r="F1250" s="71" t="s">
        <v>4214</v>
      </c>
      <c r="G1250" s="69">
        <v>45476.803368055997</v>
      </c>
      <c r="H1250" s="71" t="s">
        <v>4214</v>
      </c>
      <c r="I1250" s="69">
        <v>45476.803368055997</v>
      </c>
      <c r="J1250" s="71" t="s">
        <v>4214</v>
      </c>
      <c r="K1250" s="69">
        <v>45476.803368055997</v>
      </c>
      <c r="L1250" s="100" t="s">
        <v>3003</v>
      </c>
      <c r="M1250" s="68" t="s">
        <v>48</v>
      </c>
      <c r="N1250" s="49" t="s">
        <v>379</v>
      </c>
      <c r="O1250" s="63" t="s">
        <v>426</v>
      </c>
      <c r="P1250" s="63" t="s">
        <v>3361</v>
      </c>
      <c r="Q1250" s="64"/>
      <c r="R1250" s="65"/>
      <c r="S1250" s="63" t="s">
        <v>68</v>
      </c>
      <c r="T1250" s="63" t="s">
        <v>161</v>
      </c>
      <c r="U1250" s="63" t="s">
        <v>162</v>
      </c>
      <c r="V1250" s="63" t="s">
        <v>71</v>
      </c>
      <c r="W1250" s="63" t="s">
        <v>72</v>
      </c>
      <c r="X1250" s="54" t="s">
        <v>58</v>
      </c>
      <c r="Y1250" s="49">
        <v>45489.538877314997</v>
      </c>
      <c r="Z1250" s="49" t="s">
        <v>105</v>
      </c>
      <c r="AA1250" s="54" t="s">
        <v>74</v>
      </c>
      <c r="AB1250" s="54"/>
      <c r="AC1250" s="68" t="s">
        <v>117</v>
      </c>
      <c r="AD1250" s="68" t="s">
        <v>117</v>
      </c>
      <c r="JX1250" s="58"/>
      <c r="TT1250" s="58"/>
      <c r="ADP1250" s="58"/>
      <c r="ANL1250" s="58"/>
      <c r="AXH1250" s="58"/>
      <c r="BHD1250" s="58"/>
      <c r="BQZ1250" s="58"/>
      <c r="CAV1250" s="58"/>
      <c r="CKR1250" s="58"/>
      <c r="CUN1250" s="58"/>
      <c r="DEJ1250" s="58"/>
      <c r="DOF1250" s="58"/>
      <c r="DYB1250" s="58"/>
      <c r="EHX1250" s="58"/>
      <c r="ERT1250" s="58"/>
      <c r="FBP1250" s="58"/>
      <c r="FLL1250" s="58"/>
      <c r="FVH1250" s="58"/>
      <c r="GFD1250" s="58"/>
      <c r="GOZ1250" s="58"/>
      <c r="GYV1250" s="58"/>
      <c r="HIR1250" s="58"/>
      <c r="HSN1250" s="58"/>
      <c r="ICJ1250" s="58"/>
      <c r="IMF1250" s="58"/>
      <c r="IWB1250" s="58"/>
      <c r="JFX1250" s="58"/>
      <c r="JPT1250" s="58"/>
      <c r="JZP1250" s="58"/>
      <c r="KJL1250" s="58"/>
      <c r="KTH1250" s="58"/>
      <c r="LDD1250" s="58"/>
      <c r="LMZ1250" s="58"/>
      <c r="LWV1250" s="58"/>
      <c r="MGR1250" s="58"/>
      <c r="MQN1250" s="58"/>
      <c r="NAJ1250" s="58"/>
      <c r="NKF1250" s="58"/>
      <c r="NUB1250" s="58"/>
      <c r="ODX1250" s="58"/>
      <c r="ONT1250" s="58"/>
      <c r="OXP1250" s="58"/>
      <c r="PHL1250" s="58"/>
      <c r="PRH1250" s="58"/>
      <c r="QBD1250" s="58"/>
      <c r="QKZ1250" s="58"/>
      <c r="QUV1250" s="58"/>
      <c r="RER1250" s="58"/>
      <c r="RON1250" s="58"/>
      <c r="RYJ1250" s="58"/>
      <c r="SIF1250" s="58"/>
      <c r="SSB1250" s="58"/>
      <c r="TBX1250" s="58"/>
      <c r="TLT1250" s="58"/>
      <c r="TVP1250" s="58"/>
      <c r="UFL1250" s="58"/>
      <c r="UPH1250" s="58"/>
      <c r="UZD1250" s="58"/>
      <c r="VIZ1250" s="58"/>
      <c r="VSV1250" s="58"/>
      <c r="WCR1250" s="58"/>
      <c r="WMN1250" s="58"/>
      <c r="WWJ1250" s="58"/>
    </row>
    <row r="1251" spans="1:796 1052:1820 2076:2844 3100:3868 4124:4892 5148:5916 6172:6940 7196:7964 8220:8988 9244:10012 10268:11036 11292:12060 12316:13084 13340:14108 14364:15132 15388:16156" s="67" customFormat="1" ht="57" hidden="1" customHeight="1" x14ac:dyDescent="0.25">
      <c r="A1251" s="54">
        <f>+SUBTOTAL(3,$B$11:B1251)</f>
        <v>0</v>
      </c>
      <c r="B1251" s="68" t="s">
        <v>42</v>
      </c>
      <c r="C1251" s="62" t="s">
        <v>43</v>
      </c>
      <c r="D1251" s="62" t="s">
        <v>44</v>
      </c>
      <c r="E1251" s="62" t="s">
        <v>45</v>
      </c>
      <c r="F1251" s="71" t="s">
        <v>4215</v>
      </c>
      <c r="G1251" s="69">
        <v>45475.496157406997</v>
      </c>
      <c r="H1251" s="71" t="s">
        <v>4215</v>
      </c>
      <c r="I1251" s="69">
        <v>45475.496157406997</v>
      </c>
      <c r="J1251" s="71" t="s">
        <v>4215</v>
      </c>
      <c r="K1251" s="69">
        <v>45475.496157406997</v>
      </c>
      <c r="L1251" s="100" t="s">
        <v>4481</v>
      </c>
      <c r="M1251" s="68" t="s">
        <v>48</v>
      </c>
      <c r="N1251" s="49" t="s">
        <v>379</v>
      </c>
      <c r="O1251" s="63" t="s">
        <v>394</v>
      </c>
      <c r="P1251" s="63" t="s">
        <v>2046</v>
      </c>
      <c r="Q1251" s="64"/>
      <c r="R1251" s="65"/>
      <c r="S1251" s="63" t="s">
        <v>68</v>
      </c>
      <c r="T1251" s="63" t="s">
        <v>296</v>
      </c>
      <c r="U1251" s="63" t="s">
        <v>677</v>
      </c>
      <c r="V1251" s="63" t="s">
        <v>80</v>
      </c>
      <c r="W1251" s="63" t="s">
        <v>4692</v>
      </c>
      <c r="X1251" s="54" t="s">
        <v>58</v>
      </c>
      <c r="Y1251" s="49">
        <v>45476.721296295997</v>
      </c>
      <c r="Z1251" s="49" t="s">
        <v>59</v>
      </c>
      <c r="AA1251" s="54" t="s">
        <v>74</v>
      </c>
      <c r="AB1251" s="54"/>
      <c r="AC1251" s="68" t="s">
        <v>117</v>
      </c>
      <c r="AD1251" s="68" t="s">
        <v>117</v>
      </c>
      <c r="JX1251" s="58"/>
      <c r="TT1251" s="58"/>
      <c r="ADP1251" s="58"/>
      <c r="ANL1251" s="58"/>
      <c r="AXH1251" s="58"/>
      <c r="BHD1251" s="58"/>
      <c r="BQZ1251" s="58"/>
      <c r="CAV1251" s="58"/>
      <c r="CKR1251" s="58"/>
      <c r="CUN1251" s="58"/>
      <c r="DEJ1251" s="58"/>
      <c r="DOF1251" s="58"/>
      <c r="DYB1251" s="58"/>
      <c r="EHX1251" s="58"/>
      <c r="ERT1251" s="58"/>
      <c r="FBP1251" s="58"/>
      <c r="FLL1251" s="58"/>
      <c r="FVH1251" s="58"/>
      <c r="GFD1251" s="58"/>
      <c r="GOZ1251" s="58"/>
      <c r="GYV1251" s="58"/>
      <c r="HIR1251" s="58"/>
      <c r="HSN1251" s="58"/>
      <c r="ICJ1251" s="58"/>
      <c r="IMF1251" s="58"/>
      <c r="IWB1251" s="58"/>
      <c r="JFX1251" s="58"/>
      <c r="JPT1251" s="58"/>
      <c r="JZP1251" s="58"/>
      <c r="KJL1251" s="58"/>
      <c r="KTH1251" s="58"/>
      <c r="LDD1251" s="58"/>
      <c r="LMZ1251" s="58"/>
      <c r="LWV1251" s="58"/>
      <c r="MGR1251" s="58"/>
      <c r="MQN1251" s="58"/>
      <c r="NAJ1251" s="58"/>
      <c r="NKF1251" s="58"/>
      <c r="NUB1251" s="58"/>
      <c r="ODX1251" s="58"/>
      <c r="ONT1251" s="58"/>
      <c r="OXP1251" s="58"/>
      <c r="PHL1251" s="58"/>
      <c r="PRH1251" s="58"/>
      <c r="QBD1251" s="58"/>
      <c r="QKZ1251" s="58"/>
      <c r="QUV1251" s="58"/>
      <c r="RER1251" s="58"/>
      <c r="RON1251" s="58"/>
      <c r="RYJ1251" s="58"/>
      <c r="SIF1251" s="58"/>
      <c r="SSB1251" s="58"/>
      <c r="TBX1251" s="58"/>
      <c r="TLT1251" s="58"/>
      <c r="TVP1251" s="58"/>
      <c r="UFL1251" s="58"/>
      <c r="UPH1251" s="58"/>
      <c r="UZD1251" s="58"/>
      <c r="VIZ1251" s="58"/>
      <c r="VSV1251" s="58"/>
      <c r="WCR1251" s="58"/>
      <c r="WMN1251" s="58"/>
      <c r="WWJ1251" s="58"/>
    </row>
    <row r="1252" spans="1:796 1052:1820 2076:2844 3100:3868 4124:4892 5148:5916 6172:6940 7196:7964 8220:8988 9244:10012 10268:11036 11292:12060 12316:13084 13340:14108 14364:15132 15388:16156" s="67" customFormat="1" ht="57" hidden="1" customHeight="1" x14ac:dyDescent="0.25">
      <c r="A1252" s="54">
        <f>+SUBTOTAL(3,$B$11:B1252)</f>
        <v>0</v>
      </c>
      <c r="B1252" s="68" t="s">
        <v>42</v>
      </c>
      <c r="C1252" s="62" t="s">
        <v>43</v>
      </c>
      <c r="D1252" s="62" t="s">
        <v>44</v>
      </c>
      <c r="E1252" s="62" t="s">
        <v>45</v>
      </c>
      <c r="F1252" s="71" t="s">
        <v>4216</v>
      </c>
      <c r="G1252" s="69">
        <v>45475.661597222002</v>
      </c>
      <c r="H1252" s="71" t="s">
        <v>4216</v>
      </c>
      <c r="I1252" s="69">
        <v>45475.661597222002</v>
      </c>
      <c r="J1252" s="71" t="s">
        <v>4216</v>
      </c>
      <c r="K1252" s="69">
        <v>45475.661597222002</v>
      </c>
      <c r="L1252" s="100" t="s">
        <v>4042</v>
      </c>
      <c r="M1252" s="68" t="s">
        <v>48</v>
      </c>
      <c r="N1252" s="49" t="s">
        <v>379</v>
      </c>
      <c r="O1252" s="63" t="s">
        <v>1332</v>
      </c>
      <c r="P1252" s="63" t="s">
        <v>779</v>
      </c>
      <c r="Q1252" s="64"/>
      <c r="R1252" s="65"/>
      <c r="S1252" s="63" t="s">
        <v>53</v>
      </c>
      <c r="T1252" s="63" t="s">
        <v>54</v>
      </c>
      <c r="U1252" s="63" t="s">
        <v>492</v>
      </c>
      <c r="V1252" s="63" t="s">
        <v>71</v>
      </c>
      <c r="W1252" s="63" t="s">
        <v>72</v>
      </c>
      <c r="X1252" s="54" t="s">
        <v>58</v>
      </c>
      <c r="Y1252" s="49">
        <v>45485.688518518997</v>
      </c>
      <c r="Z1252" s="49" t="s">
        <v>59</v>
      </c>
      <c r="AA1252" s="54" t="s">
        <v>74</v>
      </c>
      <c r="AB1252" s="54"/>
      <c r="AC1252" s="68" t="s">
        <v>117</v>
      </c>
      <c r="AD1252" s="68" t="s">
        <v>117</v>
      </c>
      <c r="JX1252" s="58"/>
      <c r="TT1252" s="58"/>
      <c r="ADP1252" s="58"/>
      <c r="ANL1252" s="58"/>
      <c r="AXH1252" s="58"/>
      <c r="BHD1252" s="58"/>
      <c r="BQZ1252" s="58"/>
      <c r="CAV1252" s="58"/>
      <c r="CKR1252" s="58"/>
      <c r="CUN1252" s="58"/>
      <c r="DEJ1252" s="58"/>
      <c r="DOF1252" s="58"/>
      <c r="DYB1252" s="58"/>
      <c r="EHX1252" s="58"/>
      <c r="ERT1252" s="58"/>
      <c r="FBP1252" s="58"/>
      <c r="FLL1252" s="58"/>
      <c r="FVH1252" s="58"/>
      <c r="GFD1252" s="58"/>
      <c r="GOZ1252" s="58"/>
      <c r="GYV1252" s="58"/>
      <c r="HIR1252" s="58"/>
      <c r="HSN1252" s="58"/>
      <c r="ICJ1252" s="58"/>
      <c r="IMF1252" s="58"/>
      <c r="IWB1252" s="58"/>
      <c r="JFX1252" s="58"/>
      <c r="JPT1252" s="58"/>
      <c r="JZP1252" s="58"/>
      <c r="KJL1252" s="58"/>
      <c r="KTH1252" s="58"/>
      <c r="LDD1252" s="58"/>
      <c r="LMZ1252" s="58"/>
      <c r="LWV1252" s="58"/>
      <c r="MGR1252" s="58"/>
      <c r="MQN1252" s="58"/>
      <c r="NAJ1252" s="58"/>
      <c r="NKF1252" s="58"/>
      <c r="NUB1252" s="58"/>
      <c r="ODX1252" s="58"/>
      <c r="ONT1252" s="58"/>
      <c r="OXP1252" s="58"/>
      <c r="PHL1252" s="58"/>
      <c r="PRH1252" s="58"/>
      <c r="QBD1252" s="58"/>
      <c r="QKZ1252" s="58"/>
      <c r="QUV1252" s="58"/>
      <c r="RER1252" s="58"/>
      <c r="RON1252" s="58"/>
      <c r="RYJ1252" s="58"/>
      <c r="SIF1252" s="58"/>
      <c r="SSB1252" s="58"/>
      <c r="TBX1252" s="58"/>
      <c r="TLT1252" s="58"/>
      <c r="TVP1252" s="58"/>
      <c r="UFL1252" s="58"/>
      <c r="UPH1252" s="58"/>
      <c r="UZD1252" s="58"/>
      <c r="VIZ1252" s="58"/>
      <c r="VSV1252" s="58"/>
      <c r="WCR1252" s="58"/>
      <c r="WMN1252" s="58"/>
      <c r="WWJ1252" s="58"/>
    </row>
    <row r="1253" spans="1:796 1052:1820 2076:2844 3100:3868 4124:4892 5148:5916 6172:6940 7196:7964 8220:8988 9244:10012 10268:11036 11292:12060 12316:13084 13340:14108 14364:15132 15388:16156" s="67" customFormat="1" ht="57" hidden="1" customHeight="1" x14ac:dyDescent="0.25">
      <c r="A1253" s="54">
        <f>+SUBTOTAL(3,$B$11:B1253)</f>
        <v>0</v>
      </c>
      <c r="B1253" s="68" t="s">
        <v>108</v>
      </c>
      <c r="C1253" s="62" t="s">
        <v>43</v>
      </c>
      <c r="D1253" s="62" t="s">
        <v>44</v>
      </c>
      <c r="E1253" s="62" t="s">
        <v>45</v>
      </c>
      <c r="F1253" s="71" t="s">
        <v>4217</v>
      </c>
      <c r="G1253" s="69">
        <v>45478.401064815</v>
      </c>
      <c r="H1253" s="71" t="s">
        <v>4217</v>
      </c>
      <c r="I1253" s="69">
        <v>45478.401064815</v>
      </c>
      <c r="J1253" s="71" t="s">
        <v>4217</v>
      </c>
      <c r="K1253" s="69">
        <v>45478.401064815</v>
      </c>
      <c r="L1253" s="100" t="s">
        <v>4482</v>
      </c>
      <c r="M1253" s="68" t="s">
        <v>48</v>
      </c>
      <c r="N1253" s="49" t="s">
        <v>379</v>
      </c>
      <c r="O1253" s="63" t="s">
        <v>380</v>
      </c>
      <c r="P1253" s="63" t="s">
        <v>4373</v>
      </c>
      <c r="Q1253" s="64"/>
      <c r="R1253" s="65"/>
      <c r="S1253" s="63" t="s">
        <v>68</v>
      </c>
      <c r="T1253" s="63" t="s">
        <v>96</v>
      </c>
      <c r="U1253" s="63" t="s">
        <v>3274</v>
      </c>
      <c r="V1253" s="63" t="s">
        <v>98</v>
      </c>
      <c r="W1253" s="63" t="s">
        <v>99</v>
      </c>
      <c r="X1253" s="54" t="s">
        <v>58</v>
      </c>
      <c r="Y1253" s="49">
        <v>45493.605983795998</v>
      </c>
      <c r="Z1253" s="49" t="s">
        <v>59</v>
      </c>
      <c r="AA1253" s="54" t="s">
        <v>74</v>
      </c>
      <c r="AB1253" s="54"/>
      <c r="AC1253" s="68" t="s">
        <v>75</v>
      </c>
      <c r="AD1253" s="68" t="s">
        <v>75</v>
      </c>
      <c r="JX1253" s="58"/>
      <c r="TT1253" s="58"/>
      <c r="ADP1253" s="58"/>
      <c r="ANL1253" s="58"/>
      <c r="AXH1253" s="58"/>
      <c r="BHD1253" s="58"/>
      <c r="BQZ1253" s="58"/>
      <c r="CAV1253" s="58"/>
      <c r="CKR1253" s="58"/>
      <c r="CUN1253" s="58"/>
      <c r="DEJ1253" s="58"/>
      <c r="DOF1253" s="58"/>
      <c r="DYB1253" s="58"/>
      <c r="EHX1253" s="58"/>
      <c r="ERT1253" s="58"/>
      <c r="FBP1253" s="58"/>
      <c r="FLL1253" s="58"/>
      <c r="FVH1253" s="58"/>
      <c r="GFD1253" s="58"/>
      <c r="GOZ1253" s="58"/>
      <c r="GYV1253" s="58"/>
      <c r="HIR1253" s="58"/>
      <c r="HSN1253" s="58"/>
      <c r="ICJ1253" s="58"/>
      <c r="IMF1253" s="58"/>
      <c r="IWB1253" s="58"/>
      <c r="JFX1253" s="58"/>
      <c r="JPT1253" s="58"/>
      <c r="JZP1253" s="58"/>
      <c r="KJL1253" s="58"/>
      <c r="KTH1253" s="58"/>
      <c r="LDD1253" s="58"/>
      <c r="LMZ1253" s="58"/>
      <c r="LWV1253" s="58"/>
      <c r="MGR1253" s="58"/>
      <c r="MQN1253" s="58"/>
      <c r="NAJ1253" s="58"/>
      <c r="NKF1253" s="58"/>
      <c r="NUB1253" s="58"/>
      <c r="ODX1253" s="58"/>
      <c r="ONT1253" s="58"/>
      <c r="OXP1253" s="58"/>
      <c r="PHL1253" s="58"/>
      <c r="PRH1253" s="58"/>
      <c r="QBD1253" s="58"/>
      <c r="QKZ1253" s="58"/>
      <c r="QUV1253" s="58"/>
      <c r="RER1253" s="58"/>
      <c r="RON1253" s="58"/>
      <c r="RYJ1253" s="58"/>
      <c r="SIF1253" s="58"/>
      <c r="SSB1253" s="58"/>
      <c r="TBX1253" s="58"/>
      <c r="TLT1253" s="58"/>
      <c r="TVP1253" s="58"/>
      <c r="UFL1253" s="58"/>
      <c r="UPH1253" s="58"/>
      <c r="UZD1253" s="58"/>
      <c r="VIZ1253" s="58"/>
      <c r="VSV1253" s="58"/>
      <c r="WCR1253" s="58"/>
      <c r="WMN1253" s="58"/>
      <c r="WWJ1253" s="58"/>
    </row>
    <row r="1254" spans="1:796 1052:1820 2076:2844 3100:3868 4124:4892 5148:5916 6172:6940 7196:7964 8220:8988 9244:10012 10268:11036 11292:12060 12316:13084 13340:14108 14364:15132 15388:16156" s="67" customFormat="1" ht="57" hidden="1" customHeight="1" x14ac:dyDescent="0.25">
      <c r="A1254" s="54">
        <f>+SUBTOTAL(3,$B$11:B1254)</f>
        <v>0</v>
      </c>
      <c r="B1254" s="68" t="s">
        <v>42</v>
      </c>
      <c r="C1254" s="62" t="s">
        <v>43</v>
      </c>
      <c r="D1254" s="62" t="s">
        <v>44</v>
      </c>
      <c r="E1254" s="62" t="s">
        <v>45</v>
      </c>
      <c r="F1254" s="71" t="s">
        <v>4218</v>
      </c>
      <c r="G1254" s="69">
        <v>45495.471539352002</v>
      </c>
      <c r="H1254" s="71" t="s">
        <v>4218</v>
      </c>
      <c r="I1254" s="69">
        <v>45495.471539352002</v>
      </c>
      <c r="J1254" s="71" t="s">
        <v>4218</v>
      </c>
      <c r="K1254" s="69">
        <v>45495.471539352002</v>
      </c>
      <c r="L1254" s="100" t="s">
        <v>4480</v>
      </c>
      <c r="M1254" s="68" t="s">
        <v>48</v>
      </c>
      <c r="N1254" s="49" t="s">
        <v>379</v>
      </c>
      <c r="O1254" s="63" t="s">
        <v>426</v>
      </c>
      <c r="P1254" s="63" t="s">
        <v>4372</v>
      </c>
      <c r="Q1254" s="64"/>
      <c r="R1254" s="65"/>
      <c r="S1254" s="63" t="s">
        <v>68</v>
      </c>
      <c r="T1254" s="63" t="s">
        <v>69</v>
      </c>
      <c r="U1254" s="63" t="s">
        <v>70</v>
      </c>
      <c r="V1254" s="63" t="s">
        <v>71</v>
      </c>
      <c r="W1254" s="63" t="s">
        <v>72</v>
      </c>
      <c r="X1254" s="54" t="s">
        <v>58</v>
      </c>
      <c r="Y1254" s="49">
        <v>45499.664050926003</v>
      </c>
      <c r="Z1254" s="49" t="s">
        <v>105</v>
      </c>
      <c r="AA1254" s="54" t="s">
        <v>74</v>
      </c>
      <c r="AB1254" s="54"/>
      <c r="AC1254" s="68" t="s">
        <v>75</v>
      </c>
      <c r="AD1254" s="68" t="s">
        <v>75</v>
      </c>
      <c r="JX1254" s="58"/>
      <c r="TT1254" s="58"/>
      <c r="ADP1254" s="58"/>
      <c r="ANL1254" s="58"/>
      <c r="AXH1254" s="58"/>
      <c r="BHD1254" s="58"/>
      <c r="BQZ1254" s="58"/>
      <c r="CAV1254" s="58"/>
      <c r="CKR1254" s="58"/>
      <c r="CUN1254" s="58"/>
      <c r="DEJ1254" s="58"/>
      <c r="DOF1254" s="58"/>
      <c r="DYB1254" s="58"/>
      <c r="EHX1254" s="58"/>
      <c r="ERT1254" s="58"/>
      <c r="FBP1254" s="58"/>
      <c r="FLL1254" s="58"/>
      <c r="FVH1254" s="58"/>
      <c r="GFD1254" s="58"/>
      <c r="GOZ1254" s="58"/>
      <c r="GYV1254" s="58"/>
      <c r="HIR1254" s="58"/>
      <c r="HSN1254" s="58"/>
      <c r="ICJ1254" s="58"/>
      <c r="IMF1254" s="58"/>
      <c r="IWB1254" s="58"/>
      <c r="JFX1254" s="58"/>
      <c r="JPT1254" s="58"/>
      <c r="JZP1254" s="58"/>
      <c r="KJL1254" s="58"/>
      <c r="KTH1254" s="58"/>
      <c r="LDD1254" s="58"/>
      <c r="LMZ1254" s="58"/>
      <c r="LWV1254" s="58"/>
      <c r="MGR1254" s="58"/>
      <c r="MQN1254" s="58"/>
      <c r="NAJ1254" s="58"/>
      <c r="NKF1254" s="58"/>
      <c r="NUB1254" s="58"/>
      <c r="ODX1254" s="58"/>
      <c r="ONT1254" s="58"/>
      <c r="OXP1254" s="58"/>
      <c r="PHL1254" s="58"/>
      <c r="PRH1254" s="58"/>
      <c r="QBD1254" s="58"/>
      <c r="QKZ1254" s="58"/>
      <c r="QUV1254" s="58"/>
      <c r="RER1254" s="58"/>
      <c r="RON1254" s="58"/>
      <c r="RYJ1254" s="58"/>
      <c r="SIF1254" s="58"/>
      <c r="SSB1254" s="58"/>
      <c r="TBX1254" s="58"/>
      <c r="TLT1254" s="58"/>
      <c r="TVP1254" s="58"/>
      <c r="UFL1254" s="58"/>
      <c r="UPH1254" s="58"/>
      <c r="UZD1254" s="58"/>
      <c r="VIZ1254" s="58"/>
      <c r="VSV1254" s="58"/>
      <c r="WCR1254" s="58"/>
      <c r="WMN1254" s="58"/>
      <c r="WWJ1254" s="58"/>
    </row>
    <row r="1255" spans="1:796 1052:1820 2076:2844 3100:3868 4124:4892 5148:5916 6172:6940 7196:7964 8220:8988 9244:10012 10268:11036 11292:12060 12316:13084 13340:14108 14364:15132 15388:16156" s="67" customFormat="1" ht="57" hidden="1" customHeight="1" x14ac:dyDescent="0.25">
      <c r="A1255" s="54">
        <f>+SUBTOTAL(3,$B$11:B1255)</f>
        <v>0</v>
      </c>
      <c r="B1255" s="68" t="s">
        <v>42</v>
      </c>
      <c r="C1255" s="62" t="s">
        <v>43</v>
      </c>
      <c r="D1255" s="62" t="s">
        <v>44</v>
      </c>
      <c r="E1255" s="62" t="s">
        <v>45</v>
      </c>
      <c r="F1255" s="71" t="s">
        <v>4219</v>
      </c>
      <c r="G1255" s="69">
        <v>45477.733206019002</v>
      </c>
      <c r="H1255" s="71" t="s">
        <v>4219</v>
      </c>
      <c r="I1255" s="69">
        <v>45477.733206019002</v>
      </c>
      <c r="J1255" s="71" t="s">
        <v>4219</v>
      </c>
      <c r="K1255" s="69">
        <v>45477.733206019002</v>
      </c>
      <c r="L1255" s="100" t="s">
        <v>4483</v>
      </c>
      <c r="M1255" s="68" t="s">
        <v>48</v>
      </c>
      <c r="N1255" s="49" t="s">
        <v>379</v>
      </c>
      <c r="O1255" s="63" t="s">
        <v>418</v>
      </c>
      <c r="P1255" s="63" t="s">
        <v>4374</v>
      </c>
      <c r="Q1255" s="64"/>
      <c r="R1255" s="65"/>
      <c r="S1255" s="63" t="s">
        <v>68</v>
      </c>
      <c r="T1255" s="63" t="s">
        <v>69</v>
      </c>
      <c r="U1255" s="63" t="s">
        <v>70</v>
      </c>
      <c r="V1255" s="63" t="s">
        <v>71</v>
      </c>
      <c r="W1255" s="63" t="s">
        <v>72</v>
      </c>
      <c r="X1255" s="54" t="s">
        <v>58</v>
      </c>
      <c r="Y1255" s="49">
        <v>45492.610682869999</v>
      </c>
      <c r="Z1255" s="49" t="s">
        <v>59</v>
      </c>
      <c r="AA1255" s="54" t="s">
        <v>74</v>
      </c>
      <c r="AB1255" s="54"/>
      <c r="AC1255" s="68" t="s">
        <v>75</v>
      </c>
      <c r="AD1255" s="68" t="s">
        <v>75</v>
      </c>
      <c r="JX1255" s="58"/>
      <c r="TT1255" s="58"/>
      <c r="ADP1255" s="58"/>
      <c r="ANL1255" s="58"/>
      <c r="AXH1255" s="58"/>
      <c r="BHD1255" s="58"/>
      <c r="BQZ1255" s="58"/>
      <c r="CAV1255" s="58"/>
      <c r="CKR1255" s="58"/>
      <c r="CUN1255" s="58"/>
      <c r="DEJ1255" s="58"/>
      <c r="DOF1255" s="58"/>
      <c r="DYB1255" s="58"/>
      <c r="EHX1255" s="58"/>
      <c r="ERT1255" s="58"/>
      <c r="FBP1255" s="58"/>
      <c r="FLL1255" s="58"/>
      <c r="FVH1255" s="58"/>
      <c r="GFD1255" s="58"/>
      <c r="GOZ1255" s="58"/>
      <c r="GYV1255" s="58"/>
      <c r="HIR1255" s="58"/>
      <c r="HSN1255" s="58"/>
      <c r="ICJ1255" s="58"/>
      <c r="IMF1255" s="58"/>
      <c r="IWB1255" s="58"/>
      <c r="JFX1255" s="58"/>
      <c r="JPT1255" s="58"/>
      <c r="JZP1255" s="58"/>
      <c r="KJL1255" s="58"/>
      <c r="KTH1255" s="58"/>
      <c r="LDD1255" s="58"/>
      <c r="LMZ1255" s="58"/>
      <c r="LWV1255" s="58"/>
      <c r="MGR1255" s="58"/>
      <c r="MQN1255" s="58"/>
      <c r="NAJ1255" s="58"/>
      <c r="NKF1255" s="58"/>
      <c r="NUB1255" s="58"/>
      <c r="ODX1255" s="58"/>
      <c r="ONT1255" s="58"/>
      <c r="OXP1255" s="58"/>
      <c r="PHL1255" s="58"/>
      <c r="PRH1255" s="58"/>
      <c r="QBD1255" s="58"/>
      <c r="QKZ1255" s="58"/>
      <c r="QUV1255" s="58"/>
      <c r="RER1255" s="58"/>
      <c r="RON1255" s="58"/>
      <c r="RYJ1255" s="58"/>
      <c r="SIF1255" s="58"/>
      <c r="SSB1255" s="58"/>
      <c r="TBX1255" s="58"/>
      <c r="TLT1255" s="58"/>
      <c r="TVP1255" s="58"/>
      <c r="UFL1255" s="58"/>
      <c r="UPH1255" s="58"/>
      <c r="UZD1255" s="58"/>
      <c r="VIZ1255" s="58"/>
      <c r="VSV1255" s="58"/>
      <c r="WCR1255" s="58"/>
      <c r="WMN1255" s="58"/>
      <c r="WWJ1255" s="58"/>
    </row>
    <row r="1256" spans="1:796 1052:1820 2076:2844 3100:3868 4124:4892 5148:5916 6172:6940 7196:7964 8220:8988 9244:10012 10268:11036 11292:12060 12316:13084 13340:14108 14364:15132 15388:16156" s="67" customFormat="1" ht="57" hidden="1" customHeight="1" x14ac:dyDescent="0.25">
      <c r="A1256" s="54">
        <f>+SUBTOTAL(3,$B$11:B1256)</f>
        <v>0</v>
      </c>
      <c r="B1256" s="68" t="s">
        <v>42</v>
      </c>
      <c r="C1256" s="62" t="s">
        <v>43</v>
      </c>
      <c r="D1256" s="62" t="s">
        <v>44</v>
      </c>
      <c r="E1256" s="62" t="s">
        <v>45</v>
      </c>
      <c r="F1256" s="71" t="s">
        <v>4220</v>
      </c>
      <c r="G1256" s="69">
        <v>45503.450509258997</v>
      </c>
      <c r="H1256" s="71" t="s">
        <v>4220</v>
      </c>
      <c r="I1256" s="69">
        <v>45503.450509258997</v>
      </c>
      <c r="J1256" s="71" t="s">
        <v>4220</v>
      </c>
      <c r="K1256" s="69">
        <v>45503.450509258997</v>
      </c>
      <c r="L1256" s="100" t="s">
        <v>4484</v>
      </c>
      <c r="M1256" s="68" t="s">
        <v>48</v>
      </c>
      <c r="N1256" s="49" t="s">
        <v>379</v>
      </c>
      <c r="O1256" s="63" t="s">
        <v>643</v>
      </c>
      <c r="P1256" s="63" t="s">
        <v>1351</v>
      </c>
      <c r="Q1256" s="64"/>
      <c r="R1256" s="65"/>
      <c r="S1256" s="63" t="s">
        <v>68</v>
      </c>
      <c r="T1256" s="63" t="s">
        <v>137</v>
      </c>
      <c r="U1256" s="63" t="s">
        <v>2147</v>
      </c>
      <c r="V1256" s="63" t="s">
        <v>80</v>
      </c>
      <c r="W1256" s="63" t="s">
        <v>4692</v>
      </c>
      <c r="X1256" s="54" t="s">
        <v>58</v>
      </c>
      <c r="Y1256" s="49">
        <v>45504.752314814999</v>
      </c>
      <c r="Z1256" s="49" t="s">
        <v>59</v>
      </c>
      <c r="AA1256" s="54" t="s">
        <v>74</v>
      </c>
      <c r="AB1256" s="54"/>
      <c r="AC1256" s="68" t="s">
        <v>117</v>
      </c>
      <c r="AD1256" s="68" t="s">
        <v>117</v>
      </c>
      <c r="JX1256" s="58"/>
      <c r="TT1256" s="58"/>
      <c r="ADP1256" s="58"/>
      <c r="ANL1256" s="58"/>
      <c r="AXH1256" s="58"/>
      <c r="BHD1256" s="58"/>
      <c r="BQZ1256" s="58"/>
      <c r="CAV1256" s="58"/>
      <c r="CKR1256" s="58"/>
      <c r="CUN1256" s="58"/>
      <c r="DEJ1256" s="58"/>
      <c r="DOF1256" s="58"/>
      <c r="DYB1256" s="58"/>
      <c r="EHX1256" s="58"/>
      <c r="ERT1256" s="58"/>
      <c r="FBP1256" s="58"/>
      <c r="FLL1256" s="58"/>
      <c r="FVH1256" s="58"/>
      <c r="GFD1256" s="58"/>
      <c r="GOZ1256" s="58"/>
      <c r="GYV1256" s="58"/>
      <c r="HIR1256" s="58"/>
      <c r="HSN1256" s="58"/>
      <c r="ICJ1256" s="58"/>
      <c r="IMF1256" s="58"/>
      <c r="IWB1256" s="58"/>
      <c r="JFX1256" s="58"/>
      <c r="JPT1256" s="58"/>
      <c r="JZP1256" s="58"/>
      <c r="KJL1256" s="58"/>
      <c r="KTH1256" s="58"/>
      <c r="LDD1256" s="58"/>
      <c r="LMZ1256" s="58"/>
      <c r="LWV1256" s="58"/>
      <c r="MGR1256" s="58"/>
      <c r="MQN1256" s="58"/>
      <c r="NAJ1256" s="58"/>
      <c r="NKF1256" s="58"/>
      <c r="NUB1256" s="58"/>
      <c r="ODX1256" s="58"/>
      <c r="ONT1256" s="58"/>
      <c r="OXP1256" s="58"/>
      <c r="PHL1256" s="58"/>
      <c r="PRH1256" s="58"/>
      <c r="QBD1256" s="58"/>
      <c r="QKZ1256" s="58"/>
      <c r="QUV1256" s="58"/>
      <c r="RER1256" s="58"/>
      <c r="RON1256" s="58"/>
      <c r="RYJ1256" s="58"/>
      <c r="SIF1256" s="58"/>
      <c r="SSB1256" s="58"/>
      <c r="TBX1256" s="58"/>
      <c r="TLT1256" s="58"/>
      <c r="TVP1256" s="58"/>
      <c r="UFL1256" s="58"/>
      <c r="UPH1256" s="58"/>
      <c r="UZD1256" s="58"/>
      <c r="VIZ1256" s="58"/>
      <c r="VSV1256" s="58"/>
      <c r="WCR1256" s="58"/>
      <c r="WMN1256" s="58"/>
      <c r="WWJ1256" s="58"/>
    </row>
    <row r="1257" spans="1:796 1052:1820 2076:2844 3100:3868 4124:4892 5148:5916 6172:6940 7196:7964 8220:8988 9244:10012 10268:11036 11292:12060 12316:13084 13340:14108 14364:15132 15388:16156" s="67" customFormat="1" ht="57" hidden="1" customHeight="1" x14ac:dyDescent="0.25">
      <c r="A1257" s="54">
        <f>+SUBTOTAL(3,$B$11:B1257)</f>
        <v>0</v>
      </c>
      <c r="B1257" s="68" t="s">
        <v>42</v>
      </c>
      <c r="C1257" s="62" t="s">
        <v>43</v>
      </c>
      <c r="D1257" s="62" t="s">
        <v>44</v>
      </c>
      <c r="E1257" s="62" t="s">
        <v>45</v>
      </c>
      <c r="F1257" s="71" t="s">
        <v>4221</v>
      </c>
      <c r="G1257" s="69">
        <v>45478.417685184999</v>
      </c>
      <c r="H1257" s="71" t="s">
        <v>4221</v>
      </c>
      <c r="I1257" s="69">
        <v>45478.417685184999</v>
      </c>
      <c r="J1257" s="71" t="s">
        <v>4221</v>
      </c>
      <c r="K1257" s="69">
        <v>45478.417685184999</v>
      </c>
      <c r="L1257" s="100" t="s">
        <v>4483</v>
      </c>
      <c r="M1257" s="68" t="s">
        <v>48</v>
      </c>
      <c r="N1257" s="49" t="s">
        <v>379</v>
      </c>
      <c r="O1257" s="63" t="s">
        <v>418</v>
      </c>
      <c r="P1257" s="63" t="s">
        <v>4374</v>
      </c>
      <c r="Q1257" s="64"/>
      <c r="R1257" s="65"/>
      <c r="S1257" s="63" t="s">
        <v>68</v>
      </c>
      <c r="T1257" s="63" t="s">
        <v>69</v>
      </c>
      <c r="U1257" s="63" t="s">
        <v>89</v>
      </c>
      <c r="V1257" s="63" t="s">
        <v>71</v>
      </c>
      <c r="W1257" s="63" t="s">
        <v>72</v>
      </c>
      <c r="X1257" s="54" t="s">
        <v>58</v>
      </c>
      <c r="Y1257" s="49">
        <v>45492.611539352001</v>
      </c>
      <c r="Z1257" s="49" t="s">
        <v>59</v>
      </c>
      <c r="AA1257" s="54" t="s">
        <v>74</v>
      </c>
      <c r="AB1257" s="54"/>
      <c r="AC1257" s="68" t="s">
        <v>75</v>
      </c>
      <c r="AD1257" s="68" t="s">
        <v>75</v>
      </c>
      <c r="JX1257" s="58"/>
      <c r="TT1257" s="58"/>
      <c r="ADP1257" s="58"/>
      <c r="ANL1257" s="58"/>
      <c r="AXH1257" s="58"/>
      <c r="BHD1257" s="58"/>
      <c r="BQZ1257" s="58"/>
      <c r="CAV1257" s="58"/>
      <c r="CKR1257" s="58"/>
      <c r="CUN1257" s="58"/>
      <c r="DEJ1257" s="58"/>
      <c r="DOF1257" s="58"/>
      <c r="DYB1257" s="58"/>
      <c r="EHX1257" s="58"/>
      <c r="ERT1257" s="58"/>
      <c r="FBP1257" s="58"/>
      <c r="FLL1257" s="58"/>
      <c r="FVH1257" s="58"/>
      <c r="GFD1257" s="58"/>
      <c r="GOZ1257" s="58"/>
      <c r="GYV1257" s="58"/>
      <c r="HIR1257" s="58"/>
      <c r="HSN1257" s="58"/>
      <c r="ICJ1257" s="58"/>
      <c r="IMF1257" s="58"/>
      <c r="IWB1257" s="58"/>
      <c r="JFX1257" s="58"/>
      <c r="JPT1257" s="58"/>
      <c r="JZP1257" s="58"/>
      <c r="KJL1257" s="58"/>
      <c r="KTH1257" s="58"/>
      <c r="LDD1257" s="58"/>
      <c r="LMZ1257" s="58"/>
      <c r="LWV1257" s="58"/>
      <c r="MGR1257" s="58"/>
      <c r="MQN1257" s="58"/>
      <c r="NAJ1257" s="58"/>
      <c r="NKF1257" s="58"/>
      <c r="NUB1257" s="58"/>
      <c r="ODX1257" s="58"/>
      <c r="ONT1257" s="58"/>
      <c r="OXP1257" s="58"/>
      <c r="PHL1257" s="58"/>
      <c r="PRH1257" s="58"/>
      <c r="QBD1257" s="58"/>
      <c r="QKZ1257" s="58"/>
      <c r="QUV1257" s="58"/>
      <c r="RER1257" s="58"/>
      <c r="RON1257" s="58"/>
      <c r="RYJ1257" s="58"/>
      <c r="SIF1257" s="58"/>
      <c r="SSB1257" s="58"/>
      <c r="TBX1257" s="58"/>
      <c r="TLT1257" s="58"/>
      <c r="TVP1257" s="58"/>
      <c r="UFL1257" s="58"/>
      <c r="UPH1257" s="58"/>
      <c r="UZD1257" s="58"/>
      <c r="VIZ1257" s="58"/>
      <c r="VSV1257" s="58"/>
      <c r="WCR1257" s="58"/>
      <c r="WMN1257" s="58"/>
      <c r="WWJ1257" s="58"/>
    </row>
    <row r="1258" spans="1:796 1052:1820 2076:2844 3100:3868 4124:4892 5148:5916 6172:6940 7196:7964 8220:8988 9244:10012 10268:11036 11292:12060 12316:13084 13340:14108 14364:15132 15388:16156" s="67" customFormat="1" ht="57" hidden="1" customHeight="1" x14ac:dyDescent="0.25">
      <c r="A1258" s="54">
        <f>+SUBTOTAL(3,$B$11:B1258)</f>
        <v>0</v>
      </c>
      <c r="B1258" s="68" t="s">
        <v>108</v>
      </c>
      <c r="C1258" s="62" t="s">
        <v>43</v>
      </c>
      <c r="D1258" s="62" t="s">
        <v>44</v>
      </c>
      <c r="E1258" s="62" t="s">
        <v>45</v>
      </c>
      <c r="F1258" s="71" t="s">
        <v>4222</v>
      </c>
      <c r="G1258" s="69">
        <v>45479.441736111003</v>
      </c>
      <c r="H1258" s="71" t="s">
        <v>4222</v>
      </c>
      <c r="I1258" s="69">
        <v>45479.441736111003</v>
      </c>
      <c r="J1258" s="71" t="s">
        <v>4222</v>
      </c>
      <c r="K1258" s="69">
        <v>45479.441736111003</v>
      </c>
      <c r="L1258" s="100" t="s">
        <v>388</v>
      </c>
      <c r="M1258" s="68" t="s">
        <v>48</v>
      </c>
      <c r="N1258" s="49" t="s">
        <v>379</v>
      </c>
      <c r="O1258" s="63" t="s">
        <v>389</v>
      </c>
      <c r="P1258" s="63" t="s">
        <v>390</v>
      </c>
      <c r="Q1258" s="64"/>
      <c r="R1258" s="65"/>
      <c r="S1258" s="63" t="s">
        <v>68</v>
      </c>
      <c r="T1258" s="63" t="s">
        <v>69</v>
      </c>
      <c r="U1258" s="63" t="s">
        <v>70</v>
      </c>
      <c r="V1258" s="63" t="s">
        <v>71</v>
      </c>
      <c r="W1258" s="63" t="s">
        <v>72</v>
      </c>
      <c r="X1258" s="54" t="s">
        <v>58</v>
      </c>
      <c r="Y1258" s="49">
        <v>45492.633194444003</v>
      </c>
      <c r="Z1258" s="49" t="s">
        <v>105</v>
      </c>
      <c r="AA1258" s="54" t="s">
        <v>74</v>
      </c>
      <c r="AB1258" s="54"/>
      <c r="AC1258" s="68" t="s">
        <v>75</v>
      </c>
      <c r="AD1258" s="68" t="s">
        <v>75</v>
      </c>
      <c r="JX1258" s="58"/>
      <c r="TT1258" s="58"/>
      <c r="ADP1258" s="58"/>
      <c r="ANL1258" s="58"/>
      <c r="AXH1258" s="58"/>
      <c r="BHD1258" s="58"/>
      <c r="BQZ1258" s="58"/>
      <c r="CAV1258" s="58"/>
      <c r="CKR1258" s="58"/>
      <c r="CUN1258" s="58"/>
      <c r="DEJ1258" s="58"/>
      <c r="DOF1258" s="58"/>
      <c r="DYB1258" s="58"/>
      <c r="EHX1258" s="58"/>
      <c r="ERT1258" s="58"/>
      <c r="FBP1258" s="58"/>
      <c r="FLL1258" s="58"/>
      <c r="FVH1258" s="58"/>
      <c r="GFD1258" s="58"/>
      <c r="GOZ1258" s="58"/>
      <c r="GYV1258" s="58"/>
      <c r="HIR1258" s="58"/>
      <c r="HSN1258" s="58"/>
      <c r="ICJ1258" s="58"/>
      <c r="IMF1258" s="58"/>
      <c r="IWB1258" s="58"/>
      <c r="JFX1258" s="58"/>
      <c r="JPT1258" s="58"/>
      <c r="JZP1258" s="58"/>
      <c r="KJL1258" s="58"/>
      <c r="KTH1258" s="58"/>
      <c r="LDD1258" s="58"/>
      <c r="LMZ1258" s="58"/>
      <c r="LWV1258" s="58"/>
      <c r="MGR1258" s="58"/>
      <c r="MQN1258" s="58"/>
      <c r="NAJ1258" s="58"/>
      <c r="NKF1258" s="58"/>
      <c r="NUB1258" s="58"/>
      <c r="ODX1258" s="58"/>
      <c r="ONT1258" s="58"/>
      <c r="OXP1258" s="58"/>
      <c r="PHL1258" s="58"/>
      <c r="PRH1258" s="58"/>
      <c r="QBD1258" s="58"/>
      <c r="QKZ1258" s="58"/>
      <c r="QUV1258" s="58"/>
      <c r="RER1258" s="58"/>
      <c r="RON1258" s="58"/>
      <c r="RYJ1258" s="58"/>
      <c r="SIF1258" s="58"/>
      <c r="SSB1258" s="58"/>
      <c r="TBX1258" s="58"/>
      <c r="TLT1258" s="58"/>
      <c r="TVP1258" s="58"/>
      <c r="UFL1258" s="58"/>
      <c r="UPH1258" s="58"/>
      <c r="UZD1258" s="58"/>
      <c r="VIZ1258" s="58"/>
      <c r="VSV1258" s="58"/>
      <c r="WCR1258" s="58"/>
      <c r="WMN1258" s="58"/>
      <c r="WWJ1258" s="58"/>
    </row>
    <row r="1259" spans="1:796 1052:1820 2076:2844 3100:3868 4124:4892 5148:5916 6172:6940 7196:7964 8220:8988 9244:10012 10268:11036 11292:12060 12316:13084 13340:14108 14364:15132 15388:16156" s="67" customFormat="1" ht="57" hidden="1" customHeight="1" x14ac:dyDescent="0.25">
      <c r="A1259" s="54">
        <f>+SUBTOTAL(3,$B$11:B1259)</f>
        <v>0</v>
      </c>
      <c r="B1259" s="68" t="s">
        <v>42</v>
      </c>
      <c r="C1259" s="62" t="s">
        <v>43</v>
      </c>
      <c r="D1259" s="62" t="s">
        <v>44</v>
      </c>
      <c r="E1259" s="62" t="s">
        <v>45</v>
      </c>
      <c r="F1259" s="71" t="s">
        <v>4223</v>
      </c>
      <c r="G1259" s="69">
        <v>45496.490682869997</v>
      </c>
      <c r="H1259" s="71" t="s">
        <v>4223</v>
      </c>
      <c r="I1259" s="69">
        <v>45496.490682869997</v>
      </c>
      <c r="J1259" s="71" t="s">
        <v>4223</v>
      </c>
      <c r="K1259" s="69">
        <v>45496.490682869997</v>
      </c>
      <c r="L1259" s="100" t="s">
        <v>4485</v>
      </c>
      <c r="M1259" s="68" t="s">
        <v>48</v>
      </c>
      <c r="N1259" s="49" t="s">
        <v>379</v>
      </c>
      <c r="O1259" s="63" t="s">
        <v>1327</v>
      </c>
      <c r="P1259" s="63" t="s">
        <v>2049</v>
      </c>
      <c r="Q1259" s="64"/>
      <c r="R1259" s="65"/>
      <c r="S1259" s="63" t="s">
        <v>68</v>
      </c>
      <c r="T1259" s="63" t="s">
        <v>125</v>
      </c>
      <c r="U1259" s="63" t="s">
        <v>126</v>
      </c>
      <c r="V1259" s="49" t="s">
        <v>80</v>
      </c>
      <c r="W1259" s="49" t="s">
        <v>81</v>
      </c>
      <c r="X1259" s="54" t="s">
        <v>58</v>
      </c>
      <c r="Y1259" s="49">
        <v>45504.750381944003</v>
      </c>
      <c r="Z1259" s="49" t="s">
        <v>59</v>
      </c>
      <c r="AA1259" s="54" t="s">
        <v>74</v>
      </c>
      <c r="AB1259" s="54"/>
      <c r="AC1259" s="62" t="s">
        <v>117</v>
      </c>
      <c r="AD1259" s="62" t="s">
        <v>117</v>
      </c>
      <c r="JX1259" s="58"/>
      <c r="TT1259" s="58"/>
      <c r="ADP1259" s="58"/>
      <c r="ANL1259" s="58"/>
      <c r="AXH1259" s="58"/>
      <c r="BHD1259" s="58"/>
      <c r="BQZ1259" s="58"/>
      <c r="CAV1259" s="58"/>
      <c r="CKR1259" s="58"/>
      <c r="CUN1259" s="58"/>
      <c r="DEJ1259" s="58"/>
      <c r="DOF1259" s="58"/>
      <c r="DYB1259" s="58"/>
      <c r="EHX1259" s="58"/>
      <c r="ERT1259" s="58"/>
      <c r="FBP1259" s="58"/>
      <c r="FLL1259" s="58"/>
      <c r="FVH1259" s="58"/>
      <c r="GFD1259" s="58"/>
      <c r="GOZ1259" s="58"/>
      <c r="GYV1259" s="58"/>
      <c r="HIR1259" s="58"/>
      <c r="HSN1259" s="58"/>
      <c r="ICJ1259" s="58"/>
      <c r="IMF1259" s="58"/>
      <c r="IWB1259" s="58"/>
      <c r="JFX1259" s="58"/>
      <c r="JPT1259" s="58"/>
      <c r="JZP1259" s="58"/>
      <c r="KJL1259" s="58"/>
      <c r="KTH1259" s="58"/>
      <c r="LDD1259" s="58"/>
      <c r="LMZ1259" s="58"/>
      <c r="LWV1259" s="58"/>
      <c r="MGR1259" s="58"/>
      <c r="MQN1259" s="58"/>
      <c r="NAJ1259" s="58"/>
      <c r="NKF1259" s="58"/>
      <c r="NUB1259" s="58"/>
      <c r="ODX1259" s="58"/>
      <c r="ONT1259" s="58"/>
      <c r="OXP1259" s="58"/>
      <c r="PHL1259" s="58"/>
      <c r="PRH1259" s="58"/>
      <c r="QBD1259" s="58"/>
      <c r="QKZ1259" s="58"/>
      <c r="QUV1259" s="58"/>
      <c r="RER1259" s="58"/>
      <c r="RON1259" s="58"/>
      <c r="RYJ1259" s="58"/>
      <c r="SIF1259" s="58"/>
      <c r="SSB1259" s="58"/>
      <c r="TBX1259" s="58"/>
      <c r="TLT1259" s="58"/>
      <c r="TVP1259" s="58"/>
      <c r="UFL1259" s="58"/>
      <c r="UPH1259" s="58"/>
      <c r="UZD1259" s="58"/>
      <c r="VIZ1259" s="58"/>
      <c r="VSV1259" s="58"/>
      <c r="WCR1259" s="58"/>
      <c r="WMN1259" s="58"/>
      <c r="WWJ1259" s="58"/>
    </row>
    <row r="1260" spans="1:796 1052:1820 2076:2844 3100:3868 4124:4892 5148:5916 6172:6940 7196:7964 8220:8988 9244:10012 10268:11036 11292:12060 12316:13084 13340:14108 14364:15132 15388:16156" s="67" customFormat="1" ht="57" hidden="1" customHeight="1" x14ac:dyDescent="0.25">
      <c r="A1260" s="54">
        <f>+SUBTOTAL(3,$B$11:B1260)</f>
        <v>0</v>
      </c>
      <c r="B1260" s="68" t="s">
        <v>42</v>
      </c>
      <c r="C1260" s="62" t="s">
        <v>43</v>
      </c>
      <c r="D1260" s="62" t="s">
        <v>44</v>
      </c>
      <c r="E1260" s="62" t="s">
        <v>45</v>
      </c>
      <c r="F1260" s="71" t="s">
        <v>4224</v>
      </c>
      <c r="G1260" s="69">
        <v>45498.535162036998</v>
      </c>
      <c r="H1260" s="71" t="s">
        <v>4224</v>
      </c>
      <c r="I1260" s="69">
        <v>45498.535162036998</v>
      </c>
      <c r="J1260" s="71" t="s">
        <v>4224</v>
      </c>
      <c r="K1260" s="69">
        <v>45498.535162036998</v>
      </c>
      <c r="L1260" s="100" t="s">
        <v>4486</v>
      </c>
      <c r="M1260" s="68" t="s">
        <v>48</v>
      </c>
      <c r="N1260" s="49" t="s">
        <v>379</v>
      </c>
      <c r="O1260" s="63" t="s">
        <v>434</v>
      </c>
      <c r="P1260" s="63" t="s">
        <v>4375</v>
      </c>
      <c r="Q1260" s="64"/>
      <c r="R1260" s="65"/>
      <c r="S1260" s="63" t="s">
        <v>68</v>
      </c>
      <c r="T1260" s="63" t="s">
        <v>96</v>
      </c>
      <c r="U1260" s="63" t="s">
        <v>97</v>
      </c>
      <c r="V1260" s="63" t="s">
        <v>80</v>
      </c>
      <c r="W1260" s="63" t="s">
        <v>4692</v>
      </c>
      <c r="X1260" s="54" t="s">
        <v>58</v>
      </c>
      <c r="Y1260" s="49"/>
      <c r="Z1260" s="49" t="s">
        <v>59</v>
      </c>
      <c r="AA1260" s="54" t="s">
        <v>74</v>
      </c>
      <c r="AB1260" s="54"/>
      <c r="AC1260" s="68" t="s">
        <v>117</v>
      </c>
      <c r="AD1260" s="68" t="s">
        <v>117</v>
      </c>
      <c r="JX1260" s="58"/>
      <c r="TT1260" s="58"/>
      <c r="ADP1260" s="58"/>
      <c r="ANL1260" s="58"/>
      <c r="AXH1260" s="58"/>
      <c r="BHD1260" s="58"/>
      <c r="BQZ1260" s="58"/>
      <c r="CAV1260" s="58"/>
      <c r="CKR1260" s="58"/>
      <c r="CUN1260" s="58"/>
      <c r="DEJ1260" s="58"/>
      <c r="DOF1260" s="58"/>
      <c r="DYB1260" s="58"/>
      <c r="EHX1260" s="58"/>
      <c r="ERT1260" s="58"/>
      <c r="FBP1260" s="58"/>
      <c r="FLL1260" s="58"/>
      <c r="FVH1260" s="58"/>
      <c r="GFD1260" s="58"/>
      <c r="GOZ1260" s="58"/>
      <c r="GYV1260" s="58"/>
      <c r="HIR1260" s="58"/>
      <c r="HSN1260" s="58"/>
      <c r="ICJ1260" s="58"/>
      <c r="IMF1260" s="58"/>
      <c r="IWB1260" s="58"/>
      <c r="JFX1260" s="58"/>
      <c r="JPT1260" s="58"/>
      <c r="JZP1260" s="58"/>
      <c r="KJL1260" s="58"/>
      <c r="KTH1260" s="58"/>
      <c r="LDD1260" s="58"/>
      <c r="LMZ1260" s="58"/>
      <c r="LWV1260" s="58"/>
      <c r="MGR1260" s="58"/>
      <c r="MQN1260" s="58"/>
      <c r="NAJ1260" s="58"/>
      <c r="NKF1260" s="58"/>
      <c r="NUB1260" s="58"/>
      <c r="ODX1260" s="58"/>
      <c r="ONT1260" s="58"/>
      <c r="OXP1260" s="58"/>
      <c r="PHL1260" s="58"/>
      <c r="PRH1260" s="58"/>
      <c r="QBD1260" s="58"/>
      <c r="QKZ1260" s="58"/>
      <c r="QUV1260" s="58"/>
      <c r="RER1260" s="58"/>
      <c r="RON1260" s="58"/>
      <c r="RYJ1260" s="58"/>
      <c r="SIF1260" s="58"/>
      <c r="SSB1260" s="58"/>
      <c r="TBX1260" s="58"/>
      <c r="TLT1260" s="58"/>
      <c r="TVP1260" s="58"/>
      <c r="UFL1260" s="58"/>
      <c r="UPH1260" s="58"/>
      <c r="UZD1260" s="58"/>
      <c r="VIZ1260" s="58"/>
      <c r="VSV1260" s="58"/>
      <c r="WCR1260" s="58"/>
      <c r="WMN1260" s="58"/>
      <c r="WWJ1260" s="58"/>
    </row>
    <row r="1261" spans="1:796 1052:1820 2076:2844 3100:3868 4124:4892 5148:5916 6172:6940 7196:7964 8220:8988 9244:10012 10268:11036 11292:12060 12316:13084 13340:14108 14364:15132 15388:16156" s="67" customFormat="1" ht="57" hidden="1" customHeight="1" x14ac:dyDescent="0.25">
      <c r="A1261" s="54">
        <f>+SUBTOTAL(3,$B$11:B1261)</f>
        <v>0</v>
      </c>
      <c r="B1261" s="68" t="s">
        <v>42</v>
      </c>
      <c r="C1261" s="62" t="s">
        <v>43</v>
      </c>
      <c r="D1261" s="62" t="s">
        <v>44</v>
      </c>
      <c r="E1261" s="62" t="s">
        <v>45</v>
      </c>
      <c r="F1261" s="71" t="s">
        <v>4225</v>
      </c>
      <c r="G1261" s="69">
        <v>45492.660185184999</v>
      </c>
      <c r="H1261" s="71" t="s">
        <v>4225</v>
      </c>
      <c r="I1261" s="69">
        <v>45492.660185184999</v>
      </c>
      <c r="J1261" s="71" t="s">
        <v>4225</v>
      </c>
      <c r="K1261" s="69">
        <v>45492.660185184999</v>
      </c>
      <c r="L1261" s="100" t="s">
        <v>4487</v>
      </c>
      <c r="M1261" s="68" t="s">
        <v>48</v>
      </c>
      <c r="N1261" s="49" t="s">
        <v>379</v>
      </c>
      <c r="O1261" s="63" t="s">
        <v>434</v>
      </c>
      <c r="P1261" s="63" t="s">
        <v>4376</v>
      </c>
      <c r="Q1261" s="64"/>
      <c r="R1261" s="65"/>
      <c r="S1261" s="63" t="s">
        <v>68</v>
      </c>
      <c r="T1261" s="63" t="s">
        <v>156</v>
      </c>
      <c r="U1261" s="63" t="s">
        <v>157</v>
      </c>
      <c r="V1261" s="63" t="s">
        <v>80</v>
      </c>
      <c r="W1261" s="63" t="s">
        <v>4692</v>
      </c>
      <c r="X1261" s="54" t="s">
        <v>58</v>
      </c>
      <c r="Y1261" s="49">
        <v>45502.716446758997</v>
      </c>
      <c r="Z1261" s="49" t="s">
        <v>59</v>
      </c>
      <c r="AA1261" s="54" t="s">
        <v>74</v>
      </c>
      <c r="AB1261" s="54"/>
      <c r="AC1261" s="68" t="s">
        <v>75</v>
      </c>
      <c r="AD1261" s="68" t="s">
        <v>75</v>
      </c>
      <c r="JX1261" s="58"/>
      <c r="TT1261" s="58"/>
      <c r="ADP1261" s="58"/>
      <c r="ANL1261" s="58"/>
      <c r="AXH1261" s="58"/>
      <c r="BHD1261" s="58"/>
      <c r="BQZ1261" s="58"/>
      <c r="CAV1261" s="58"/>
      <c r="CKR1261" s="58"/>
      <c r="CUN1261" s="58"/>
      <c r="DEJ1261" s="58"/>
      <c r="DOF1261" s="58"/>
      <c r="DYB1261" s="58"/>
      <c r="EHX1261" s="58"/>
      <c r="ERT1261" s="58"/>
      <c r="FBP1261" s="58"/>
      <c r="FLL1261" s="58"/>
      <c r="FVH1261" s="58"/>
      <c r="GFD1261" s="58"/>
      <c r="GOZ1261" s="58"/>
      <c r="GYV1261" s="58"/>
      <c r="HIR1261" s="58"/>
      <c r="HSN1261" s="58"/>
      <c r="ICJ1261" s="58"/>
      <c r="IMF1261" s="58"/>
      <c r="IWB1261" s="58"/>
      <c r="JFX1261" s="58"/>
      <c r="JPT1261" s="58"/>
      <c r="JZP1261" s="58"/>
      <c r="KJL1261" s="58"/>
      <c r="KTH1261" s="58"/>
      <c r="LDD1261" s="58"/>
      <c r="LMZ1261" s="58"/>
      <c r="LWV1261" s="58"/>
      <c r="MGR1261" s="58"/>
      <c r="MQN1261" s="58"/>
      <c r="NAJ1261" s="58"/>
      <c r="NKF1261" s="58"/>
      <c r="NUB1261" s="58"/>
      <c r="ODX1261" s="58"/>
      <c r="ONT1261" s="58"/>
      <c r="OXP1261" s="58"/>
      <c r="PHL1261" s="58"/>
      <c r="PRH1261" s="58"/>
      <c r="QBD1261" s="58"/>
      <c r="QKZ1261" s="58"/>
      <c r="QUV1261" s="58"/>
      <c r="RER1261" s="58"/>
      <c r="RON1261" s="58"/>
      <c r="RYJ1261" s="58"/>
      <c r="SIF1261" s="58"/>
      <c r="SSB1261" s="58"/>
      <c r="TBX1261" s="58"/>
      <c r="TLT1261" s="58"/>
      <c r="TVP1261" s="58"/>
      <c r="UFL1261" s="58"/>
      <c r="UPH1261" s="58"/>
      <c r="UZD1261" s="58"/>
      <c r="VIZ1261" s="58"/>
      <c r="VSV1261" s="58"/>
      <c r="WCR1261" s="58"/>
      <c r="WMN1261" s="58"/>
      <c r="WWJ1261" s="58"/>
    </row>
    <row r="1262" spans="1:796 1052:1820 2076:2844 3100:3868 4124:4892 5148:5916 6172:6940 7196:7964 8220:8988 9244:10012 10268:11036 11292:12060 12316:13084 13340:14108 14364:15132 15388:16156" s="67" customFormat="1" ht="57" hidden="1" customHeight="1" x14ac:dyDescent="0.25">
      <c r="A1262" s="54">
        <f>+SUBTOTAL(3,$B$11:B1262)</f>
        <v>0</v>
      </c>
      <c r="B1262" s="68" t="s">
        <v>42</v>
      </c>
      <c r="C1262" s="62" t="s">
        <v>43</v>
      </c>
      <c r="D1262" s="62" t="s">
        <v>44</v>
      </c>
      <c r="E1262" s="62" t="s">
        <v>45</v>
      </c>
      <c r="F1262" s="71" t="s">
        <v>4226</v>
      </c>
      <c r="G1262" s="69">
        <v>45492.634016204</v>
      </c>
      <c r="H1262" s="71" t="s">
        <v>4226</v>
      </c>
      <c r="I1262" s="69">
        <v>45492.634016204</v>
      </c>
      <c r="J1262" s="71" t="s">
        <v>4226</v>
      </c>
      <c r="K1262" s="69">
        <v>45492.634016204</v>
      </c>
      <c r="L1262" s="100" t="s">
        <v>4488</v>
      </c>
      <c r="M1262" s="68" t="s">
        <v>48</v>
      </c>
      <c r="N1262" s="49" t="s">
        <v>379</v>
      </c>
      <c r="O1262" s="63" t="s">
        <v>394</v>
      </c>
      <c r="P1262" s="63" t="s">
        <v>489</v>
      </c>
      <c r="Q1262" s="64"/>
      <c r="R1262" s="65"/>
      <c r="S1262" s="63" t="s">
        <v>68</v>
      </c>
      <c r="T1262" s="63" t="s">
        <v>125</v>
      </c>
      <c r="U1262" s="63" t="s">
        <v>349</v>
      </c>
      <c r="V1262" s="63" t="s">
        <v>80</v>
      </c>
      <c r="W1262" s="63" t="s">
        <v>4692</v>
      </c>
      <c r="X1262" s="54" t="s">
        <v>58</v>
      </c>
      <c r="Y1262" s="49">
        <v>45502.713101852001</v>
      </c>
      <c r="Z1262" s="49" t="s">
        <v>59</v>
      </c>
      <c r="AA1262" s="54" t="s">
        <v>74</v>
      </c>
      <c r="AB1262" s="54"/>
      <c r="AC1262" s="68" t="s">
        <v>117</v>
      </c>
      <c r="AD1262" s="68" t="s">
        <v>117</v>
      </c>
      <c r="JX1262" s="58"/>
      <c r="TT1262" s="58"/>
      <c r="ADP1262" s="58"/>
      <c r="ANL1262" s="58"/>
      <c r="AXH1262" s="58"/>
      <c r="BHD1262" s="58"/>
      <c r="BQZ1262" s="58"/>
      <c r="CAV1262" s="58"/>
      <c r="CKR1262" s="58"/>
      <c r="CUN1262" s="58"/>
      <c r="DEJ1262" s="58"/>
      <c r="DOF1262" s="58"/>
      <c r="DYB1262" s="58"/>
      <c r="EHX1262" s="58"/>
      <c r="ERT1262" s="58"/>
      <c r="FBP1262" s="58"/>
      <c r="FLL1262" s="58"/>
      <c r="FVH1262" s="58"/>
      <c r="GFD1262" s="58"/>
      <c r="GOZ1262" s="58"/>
      <c r="GYV1262" s="58"/>
      <c r="HIR1262" s="58"/>
      <c r="HSN1262" s="58"/>
      <c r="ICJ1262" s="58"/>
      <c r="IMF1262" s="58"/>
      <c r="IWB1262" s="58"/>
      <c r="JFX1262" s="58"/>
      <c r="JPT1262" s="58"/>
      <c r="JZP1262" s="58"/>
      <c r="KJL1262" s="58"/>
      <c r="KTH1262" s="58"/>
      <c r="LDD1262" s="58"/>
      <c r="LMZ1262" s="58"/>
      <c r="LWV1262" s="58"/>
      <c r="MGR1262" s="58"/>
      <c r="MQN1262" s="58"/>
      <c r="NAJ1262" s="58"/>
      <c r="NKF1262" s="58"/>
      <c r="NUB1262" s="58"/>
      <c r="ODX1262" s="58"/>
      <c r="ONT1262" s="58"/>
      <c r="OXP1262" s="58"/>
      <c r="PHL1262" s="58"/>
      <c r="PRH1262" s="58"/>
      <c r="QBD1262" s="58"/>
      <c r="QKZ1262" s="58"/>
      <c r="QUV1262" s="58"/>
      <c r="RER1262" s="58"/>
      <c r="RON1262" s="58"/>
      <c r="RYJ1262" s="58"/>
      <c r="SIF1262" s="58"/>
      <c r="SSB1262" s="58"/>
      <c r="TBX1262" s="58"/>
      <c r="TLT1262" s="58"/>
      <c r="TVP1262" s="58"/>
      <c r="UFL1262" s="58"/>
      <c r="UPH1262" s="58"/>
      <c r="UZD1262" s="58"/>
      <c r="VIZ1262" s="58"/>
      <c r="VSV1262" s="58"/>
      <c r="WCR1262" s="58"/>
      <c r="WMN1262" s="58"/>
      <c r="WWJ1262" s="58"/>
    </row>
    <row r="1263" spans="1:796 1052:1820 2076:2844 3100:3868 4124:4892 5148:5916 6172:6940 7196:7964 8220:8988 9244:10012 10268:11036 11292:12060 12316:13084 13340:14108 14364:15132 15388:16156" s="67" customFormat="1" ht="57" hidden="1" customHeight="1" x14ac:dyDescent="0.25">
      <c r="A1263" s="54">
        <f>+SUBTOTAL(3,$B$11:B1263)</f>
        <v>0</v>
      </c>
      <c r="B1263" s="68" t="s">
        <v>42</v>
      </c>
      <c r="C1263" s="62" t="s">
        <v>43</v>
      </c>
      <c r="D1263" s="62" t="s">
        <v>44</v>
      </c>
      <c r="E1263" s="62" t="s">
        <v>45</v>
      </c>
      <c r="F1263" s="71" t="s">
        <v>4227</v>
      </c>
      <c r="G1263" s="69">
        <v>45483.683437500003</v>
      </c>
      <c r="H1263" s="71" t="s">
        <v>4227</v>
      </c>
      <c r="I1263" s="69">
        <v>45483.683437500003</v>
      </c>
      <c r="J1263" s="71" t="s">
        <v>4227</v>
      </c>
      <c r="K1263" s="69">
        <v>45483.683437500003</v>
      </c>
      <c r="L1263" s="100" t="s">
        <v>4489</v>
      </c>
      <c r="M1263" s="68" t="s">
        <v>48</v>
      </c>
      <c r="N1263" s="63" t="s">
        <v>313</v>
      </c>
      <c r="O1263" s="63" t="s">
        <v>1344</v>
      </c>
      <c r="P1263" s="63" t="s">
        <v>3403</v>
      </c>
      <c r="Q1263" s="64"/>
      <c r="R1263" s="65"/>
      <c r="S1263" s="63" t="s">
        <v>68</v>
      </c>
      <c r="T1263" s="63" t="s">
        <v>96</v>
      </c>
      <c r="U1263" s="63" t="s">
        <v>97</v>
      </c>
      <c r="V1263" s="63" t="s">
        <v>98</v>
      </c>
      <c r="W1263" s="63" t="s">
        <v>99</v>
      </c>
      <c r="X1263" s="54" t="s">
        <v>58</v>
      </c>
      <c r="Y1263" s="49">
        <v>45496.776087963</v>
      </c>
      <c r="Z1263" s="49" t="s">
        <v>59</v>
      </c>
      <c r="AA1263" s="54" t="s">
        <v>187</v>
      </c>
      <c r="AB1263" s="54"/>
      <c r="AC1263" s="68" t="s">
        <v>82</v>
      </c>
      <c r="AD1263" s="68" t="s">
        <v>82</v>
      </c>
      <c r="JX1263" s="58"/>
      <c r="TT1263" s="58"/>
      <c r="ADP1263" s="58"/>
      <c r="ANL1263" s="58"/>
      <c r="AXH1263" s="58"/>
      <c r="BHD1263" s="58"/>
      <c r="BQZ1263" s="58"/>
      <c r="CAV1263" s="58"/>
      <c r="CKR1263" s="58"/>
      <c r="CUN1263" s="58"/>
      <c r="DEJ1263" s="58"/>
      <c r="DOF1263" s="58"/>
      <c r="DYB1263" s="58"/>
      <c r="EHX1263" s="58"/>
      <c r="ERT1263" s="58"/>
      <c r="FBP1263" s="58"/>
      <c r="FLL1263" s="58"/>
      <c r="FVH1263" s="58"/>
      <c r="GFD1263" s="58"/>
      <c r="GOZ1263" s="58"/>
      <c r="GYV1263" s="58"/>
      <c r="HIR1263" s="58"/>
      <c r="HSN1263" s="58"/>
      <c r="ICJ1263" s="58"/>
      <c r="IMF1263" s="58"/>
      <c r="IWB1263" s="58"/>
      <c r="JFX1263" s="58"/>
      <c r="JPT1263" s="58"/>
      <c r="JZP1263" s="58"/>
      <c r="KJL1263" s="58"/>
      <c r="KTH1263" s="58"/>
      <c r="LDD1263" s="58"/>
      <c r="LMZ1263" s="58"/>
      <c r="LWV1263" s="58"/>
      <c r="MGR1263" s="58"/>
      <c r="MQN1263" s="58"/>
      <c r="NAJ1263" s="58"/>
      <c r="NKF1263" s="58"/>
      <c r="NUB1263" s="58"/>
      <c r="ODX1263" s="58"/>
      <c r="ONT1263" s="58"/>
      <c r="OXP1263" s="58"/>
      <c r="PHL1263" s="58"/>
      <c r="PRH1263" s="58"/>
      <c r="QBD1263" s="58"/>
      <c r="QKZ1263" s="58"/>
      <c r="QUV1263" s="58"/>
      <c r="RER1263" s="58"/>
      <c r="RON1263" s="58"/>
      <c r="RYJ1263" s="58"/>
      <c r="SIF1263" s="58"/>
      <c r="SSB1263" s="58"/>
      <c r="TBX1263" s="58"/>
      <c r="TLT1263" s="58"/>
      <c r="TVP1263" s="58"/>
      <c r="UFL1263" s="58"/>
      <c r="UPH1263" s="58"/>
      <c r="UZD1263" s="58"/>
      <c r="VIZ1263" s="58"/>
      <c r="VSV1263" s="58"/>
      <c r="WCR1263" s="58"/>
      <c r="WMN1263" s="58"/>
      <c r="WWJ1263" s="58"/>
    </row>
    <row r="1264" spans="1:796 1052:1820 2076:2844 3100:3868 4124:4892 5148:5916 6172:6940 7196:7964 8220:8988 9244:10012 10268:11036 11292:12060 12316:13084 13340:14108 14364:15132 15388:16156" s="67" customFormat="1" ht="57" hidden="1" customHeight="1" x14ac:dyDescent="0.25">
      <c r="A1264" s="54">
        <f>+SUBTOTAL(3,$B$11:B1264)</f>
        <v>0</v>
      </c>
      <c r="B1264" s="68" t="s">
        <v>42</v>
      </c>
      <c r="C1264" s="62" t="s">
        <v>43</v>
      </c>
      <c r="D1264" s="62" t="s">
        <v>44</v>
      </c>
      <c r="E1264" s="62" t="s">
        <v>45</v>
      </c>
      <c r="F1264" s="71" t="s">
        <v>4228</v>
      </c>
      <c r="G1264" s="69">
        <v>45482.481631944</v>
      </c>
      <c r="H1264" s="71" t="s">
        <v>4228</v>
      </c>
      <c r="I1264" s="69">
        <v>45482.481631944</v>
      </c>
      <c r="J1264" s="71" t="s">
        <v>4228</v>
      </c>
      <c r="K1264" s="69">
        <v>45482.481631944</v>
      </c>
      <c r="L1264" s="100" t="s">
        <v>4490</v>
      </c>
      <c r="M1264" s="68" t="s">
        <v>48</v>
      </c>
      <c r="N1264" s="63" t="s">
        <v>313</v>
      </c>
      <c r="O1264" s="63" t="s">
        <v>1344</v>
      </c>
      <c r="P1264" s="63" t="s">
        <v>4377</v>
      </c>
      <c r="Q1264" s="64"/>
      <c r="R1264" s="65"/>
      <c r="S1264" s="63" t="s">
        <v>68</v>
      </c>
      <c r="T1264" s="63" t="s">
        <v>96</v>
      </c>
      <c r="U1264" s="63" t="s">
        <v>440</v>
      </c>
      <c r="V1264" s="63" t="s">
        <v>98</v>
      </c>
      <c r="W1264" s="63" t="s">
        <v>99</v>
      </c>
      <c r="X1264" s="54" t="s">
        <v>58</v>
      </c>
      <c r="Y1264" s="49">
        <v>45496.766979166998</v>
      </c>
      <c r="Z1264" s="49" t="s">
        <v>59</v>
      </c>
      <c r="AA1264" s="54" t="s">
        <v>187</v>
      </c>
      <c r="AB1264" s="54"/>
      <c r="AC1264" s="68" t="s">
        <v>82</v>
      </c>
      <c r="AD1264" s="68" t="s">
        <v>82</v>
      </c>
      <c r="JX1264" s="58"/>
      <c r="TT1264" s="58"/>
      <c r="ADP1264" s="58"/>
      <c r="ANL1264" s="58"/>
      <c r="AXH1264" s="58"/>
      <c r="BHD1264" s="58"/>
      <c r="BQZ1264" s="58"/>
      <c r="CAV1264" s="58"/>
      <c r="CKR1264" s="58"/>
      <c r="CUN1264" s="58"/>
      <c r="DEJ1264" s="58"/>
      <c r="DOF1264" s="58"/>
      <c r="DYB1264" s="58"/>
      <c r="EHX1264" s="58"/>
      <c r="ERT1264" s="58"/>
      <c r="FBP1264" s="58"/>
      <c r="FLL1264" s="58"/>
      <c r="FVH1264" s="58"/>
      <c r="GFD1264" s="58"/>
      <c r="GOZ1264" s="58"/>
      <c r="GYV1264" s="58"/>
      <c r="HIR1264" s="58"/>
      <c r="HSN1264" s="58"/>
      <c r="ICJ1264" s="58"/>
      <c r="IMF1264" s="58"/>
      <c r="IWB1264" s="58"/>
      <c r="JFX1264" s="58"/>
      <c r="JPT1264" s="58"/>
      <c r="JZP1264" s="58"/>
      <c r="KJL1264" s="58"/>
      <c r="KTH1264" s="58"/>
      <c r="LDD1264" s="58"/>
      <c r="LMZ1264" s="58"/>
      <c r="LWV1264" s="58"/>
      <c r="MGR1264" s="58"/>
      <c r="MQN1264" s="58"/>
      <c r="NAJ1264" s="58"/>
      <c r="NKF1264" s="58"/>
      <c r="NUB1264" s="58"/>
      <c r="ODX1264" s="58"/>
      <c r="ONT1264" s="58"/>
      <c r="OXP1264" s="58"/>
      <c r="PHL1264" s="58"/>
      <c r="PRH1264" s="58"/>
      <c r="QBD1264" s="58"/>
      <c r="QKZ1264" s="58"/>
      <c r="QUV1264" s="58"/>
      <c r="RER1264" s="58"/>
      <c r="RON1264" s="58"/>
      <c r="RYJ1264" s="58"/>
      <c r="SIF1264" s="58"/>
      <c r="SSB1264" s="58"/>
      <c r="TBX1264" s="58"/>
      <c r="TLT1264" s="58"/>
      <c r="TVP1264" s="58"/>
      <c r="UFL1264" s="58"/>
      <c r="UPH1264" s="58"/>
      <c r="UZD1264" s="58"/>
      <c r="VIZ1264" s="58"/>
      <c r="VSV1264" s="58"/>
      <c r="WCR1264" s="58"/>
      <c r="WMN1264" s="58"/>
      <c r="WWJ1264" s="58"/>
    </row>
    <row r="1265" spans="1:796 1052:1820 2076:2844 3100:3868 4124:4892 5148:5916 6172:6940 7196:7964 8220:8988 9244:10012 10268:11036 11292:12060 12316:13084 13340:14108 14364:15132 15388:16156" s="67" customFormat="1" ht="57" hidden="1" customHeight="1" x14ac:dyDescent="0.25">
      <c r="A1265" s="54">
        <f>+SUBTOTAL(3,$B$11:B1265)</f>
        <v>0</v>
      </c>
      <c r="B1265" s="68" t="s">
        <v>42</v>
      </c>
      <c r="C1265" s="62" t="s">
        <v>43</v>
      </c>
      <c r="D1265" s="62" t="s">
        <v>44</v>
      </c>
      <c r="E1265" s="62" t="s">
        <v>45</v>
      </c>
      <c r="F1265" s="71" t="s">
        <v>4229</v>
      </c>
      <c r="G1265" s="69">
        <v>45485.574675926</v>
      </c>
      <c r="H1265" s="71" t="s">
        <v>4229</v>
      </c>
      <c r="I1265" s="69">
        <v>45485.574675926</v>
      </c>
      <c r="J1265" s="71" t="s">
        <v>4229</v>
      </c>
      <c r="K1265" s="69">
        <v>45485.574675926</v>
      </c>
      <c r="L1265" s="100" t="s">
        <v>4491</v>
      </c>
      <c r="M1265" s="68" t="s">
        <v>48</v>
      </c>
      <c r="N1265" s="63" t="s">
        <v>313</v>
      </c>
      <c r="O1265" s="63" t="s">
        <v>464</v>
      </c>
      <c r="P1265" s="63" t="s">
        <v>465</v>
      </c>
      <c r="Q1265" s="64"/>
      <c r="R1265" s="65"/>
      <c r="S1265" s="63" t="s">
        <v>68</v>
      </c>
      <c r="T1265" s="63" t="s">
        <v>125</v>
      </c>
      <c r="U1265" s="63" t="s">
        <v>4423</v>
      </c>
      <c r="V1265" s="49" t="s">
        <v>80</v>
      </c>
      <c r="W1265" s="49" t="s">
        <v>81</v>
      </c>
      <c r="X1265" s="54" t="s">
        <v>58</v>
      </c>
      <c r="Y1265" s="49">
        <v>45493.628078704001</v>
      </c>
      <c r="Z1265" s="49" t="s">
        <v>59</v>
      </c>
      <c r="AA1265" s="54" t="s">
        <v>74</v>
      </c>
      <c r="AB1265" s="54"/>
      <c r="AC1265" s="68" t="s">
        <v>82</v>
      </c>
      <c r="AD1265" s="68" t="s">
        <v>82</v>
      </c>
      <c r="JX1265" s="58"/>
      <c r="TT1265" s="58"/>
      <c r="ADP1265" s="58"/>
      <c r="ANL1265" s="58"/>
      <c r="AXH1265" s="58"/>
      <c r="BHD1265" s="58"/>
      <c r="BQZ1265" s="58"/>
      <c r="CAV1265" s="58"/>
      <c r="CKR1265" s="58"/>
      <c r="CUN1265" s="58"/>
      <c r="DEJ1265" s="58"/>
      <c r="DOF1265" s="58"/>
      <c r="DYB1265" s="58"/>
      <c r="EHX1265" s="58"/>
      <c r="ERT1265" s="58"/>
      <c r="FBP1265" s="58"/>
      <c r="FLL1265" s="58"/>
      <c r="FVH1265" s="58"/>
      <c r="GFD1265" s="58"/>
      <c r="GOZ1265" s="58"/>
      <c r="GYV1265" s="58"/>
      <c r="HIR1265" s="58"/>
      <c r="HSN1265" s="58"/>
      <c r="ICJ1265" s="58"/>
      <c r="IMF1265" s="58"/>
      <c r="IWB1265" s="58"/>
      <c r="JFX1265" s="58"/>
      <c r="JPT1265" s="58"/>
      <c r="JZP1265" s="58"/>
      <c r="KJL1265" s="58"/>
      <c r="KTH1265" s="58"/>
      <c r="LDD1265" s="58"/>
      <c r="LMZ1265" s="58"/>
      <c r="LWV1265" s="58"/>
      <c r="MGR1265" s="58"/>
      <c r="MQN1265" s="58"/>
      <c r="NAJ1265" s="58"/>
      <c r="NKF1265" s="58"/>
      <c r="NUB1265" s="58"/>
      <c r="ODX1265" s="58"/>
      <c r="ONT1265" s="58"/>
      <c r="OXP1265" s="58"/>
      <c r="PHL1265" s="58"/>
      <c r="PRH1265" s="58"/>
      <c r="QBD1265" s="58"/>
      <c r="QKZ1265" s="58"/>
      <c r="QUV1265" s="58"/>
      <c r="RER1265" s="58"/>
      <c r="RON1265" s="58"/>
      <c r="RYJ1265" s="58"/>
      <c r="SIF1265" s="58"/>
      <c r="SSB1265" s="58"/>
      <c r="TBX1265" s="58"/>
      <c r="TLT1265" s="58"/>
      <c r="TVP1265" s="58"/>
      <c r="UFL1265" s="58"/>
      <c r="UPH1265" s="58"/>
      <c r="UZD1265" s="58"/>
      <c r="VIZ1265" s="58"/>
      <c r="VSV1265" s="58"/>
      <c r="WCR1265" s="58"/>
      <c r="WMN1265" s="58"/>
      <c r="WWJ1265" s="58"/>
    </row>
    <row r="1266" spans="1:796 1052:1820 2076:2844 3100:3868 4124:4892 5148:5916 6172:6940 7196:7964 8220:8988 9244:10012 10268:11036 11292:12060 12316:13084 13340:14108 14364:15132 15388:16156" s="67" customFormat="1" ht="57" hidden="1" customHeight="1" x14ac:dyDescent="0.25">
      <c r="A1266" s="54">
        <f>+SUBTOTAL(3,$B$11:B1266)</f>
        <v>0</v>
      </c>
      <c r="B1266" s="68" t="s">
        <v>42</v>
      </c>
      <c r="C1266" s="62" t="s">
        <v>43</v>
      </c>
      <c r="D1266" s="62" t="s">
        <v>44</v>
      </c>
      <c r="E1266" s="62" t="s">
        <v>45</v>
      </c>
      <c r="F1266" s="71" t="s">
        <v>4230</v>
      </c>
      <c r="G1266" s="69">
        <v>45481.54525463</v>
      </c>
      <c r="H1266" s="71" t="s">
        <v>4230</v>
      </c>
      <c r="I1266" s="69">
        <v>45481.54525463</v>
      </c>
      <c r="J1266" s="71" t="s">
        <v>4230</v>
      </c>
      <c r="K1266" s="69">
        <v>45481.54525463</v>
      </c>
      <c r="L1266" s="100" t="s">
        <v>4492</v>
      </c>
      <c r="M1266" s="68" t="s">
        <v>48</v>
      </c>
      <c r="N1266" s="63" t="s">
        <v>313</v>
      </c>
      <c r="O1266" s="63" t="s">
        <v>500</v>
      </c>
      <c r="P1266" s="63" t="s">
        <v>1398</v>
      </c>
      <c r="Q1266" s="64"/>
      <c r="R1266" s="65"/>
      <c r="S1266" s="63" t="s">
        <v>53</v>
      </c>
      <c r="T1266" s="63" t="s">
        <v>54</v>
      </c>
      <c r="U1266" s="63" t="s">
        <v>492</v>
      </c>
      <c r="V1266" s="63" t="s">
        <v>80</v>
      </c>
      <c r="W1266" s="63" t="s">
        <v>4692</v>
      </c>
      <c r="X1266" s="54" t="s">
        <v>58</v>
      </c>
      <c r="Y1266" s="49">
        <v>45493.615949074003</v>
      </c>
      <c r="Z1266" s="49" t="s">
        <v>105</v>
      </c>
      <c r="AA1266" s="54" t="s">
        <v>74</v>
      </c>
      <c r="AB1266" s="54"/>
      <c r="AC1266" s="68" t="s">
        <v>82</v>
      </c>
      <c r="AD1266" s="68" t="s">
        <v>82</v>
      </c>
      <c r="JX1266" s="58"/>
      <c r="TT1266" s="58"/>
      <c r="ADP1266" s="58"/>
      <c r="ANL1266" s="58"/>
      <c r="AXH1266" s="58"/>
      <c r="BHD1266" s="58"/>
      <c r="BQZ1266" s="58"/>
      <c r="CAV1266" s="58"/>
      <c r="CKR1266" s="58"/>
      <c r="CUN1266" s="58"/>
      <c r="DEJ1266" s="58"/>
      <c r="DOF1266" s="58"/>
      <c r="DYB1266" s="58"/>
      <c r="EHX1266" s="58"/>
      <c r="ERT1266" s="58"/>
      <c r="FBP1266" s="58"/>
      <c r="FLL1266" s="58"/>
      <c r="FVH1266" s="58"/>
      <c r="GFD1266" s="58"/>
      <c r="GOZ1266" s="58"/>
      <c r="GYV1266" s="58"/>
      <c r="HIR1266" s="58"/>
      <c r="HSN1266" s="58"/>
      <c r="ICJ1266" s="58"/>
      <c r="IMF1266" s="58"/>
      <c r="IWB1266" s="58"/>
      <c r="JFX1266" s="58"/>
      <c r="JPT1266" s="58"/>
      <c r="JZP1266" s="58"/>
      <c r="KJL1266" s="58"/>
      <c r="KTH1266" s="58"/>
      <c r="LDD1266" s="58"/>
      <c r="LMZ1266" s="58"/>
      <c r="LWV1266" s="58"/>
      <c r="MGR1266" s="58"/>
      <c r="MQN1266" s="58"/>
      <c r="NAJ1266" s="58"/>
      <c r="NKF1266" s="58"/>
      <c r="NUB1266" s="58"/>
      <c r="ODX1266" s="58"/>
      <c r="ONT1266" s="58"/>
      <c r="OXP1266" s="58"/>
      <c r="PHL1266" s="58"/>
      <c r="PRH1266" s="58"/>
      <c r="QBD1266" s="58"/>
      <c r="QKZ1266" s="58"/>
      <c r="QUV1266" s="58"/>
      <c r="RER1266" s="58"/>
      <c r="RON1266" s="58"/>
      <c r="RYJ1266" s="58"/>
      <c r="SIF1266" s="58"/>
      <c r="SSB1266" s="58"/>
      <c r="TBX1266" s="58"/>
      <c r="TLT1266" s="58"/>
      <c r="TVP1266" s="58"/>
      <c r="UFL1266" s="58"/>
      <c r="UPH1266" s="58"/>
      <c r="UZD1266" s="58"/>
      <c r="VIZ1266" s="58"/>
      <c r="VSV1266" s="58"/>
      <c r="WCR1266" s="58"/>
      <c r="WMN1266" s="58"/>
      <c r="WWJ1266" s="58"/>
    </row>
    <row r="1267" spans="1:796 1052:1820 2076:2844 3100:3868 4124:4892 5148:5916 6172:6940 7196:7964 8220:8988 9244:10012 10268:11036 11292:12060 12316:13084 13340:14108 14364:15132 15388:16156" s="67" customFormat="1" ht="56.25" hidden="1" customHeight="1" x14ac:dyDescent="0.25">
      <c r="A1267" s="54">
        <f>+SUBTOTAL(3,$B$11:B1267)</f>
        <v>0</v>
      </c>
      <c r="B1267" s="68" t="s">
        <v>42</v>
      </c>
      <c r="C1267" s="62" t="s">
        <v>43</v>
      </c>
      <c r="D1267" s="62" t="s">
        <v>44</v>
      </c>
      <c r="E1267" s="62" t="s">
        <v>45</v>
      </c>
      <c r="F1267" s="71" t="s">
        <v>4231</v>
      </c>
      <c r="G1267" s="69">
        <v>45481.394282407004</v>
      </c>
      <c r="H1267" s="71" t="s">
        <v>4231</v>
      </c>
      <c r="I1267" s="69">
        <v>45481.394282407004</v>
      </c>
      <c r="J1267" s="71" t="s">
        <v>4231</v>
      </c>
      <c r="K1267" s="69">
        <v>45481.394282407004</v>
      </c>
      <c r="L1267" s="100" t="s">
        <v>4492</v>
      </c>
      <c r="M1267" s="68" t="s">
        <v>48</v>
      </c>
      <c r="N1267" s="63" t="s">
        <v>313</v>
      </c>
      <c r="O1267" s="63" t="s">
        <v>500</v>
      </c>
      <c r="P1267" s="63" t="s">
        <v>1398</v>
      </c>
      <c r="Q1267" s="64"/>
      <c r="R1267" s="65"/>
      <c r="S1267" s="63" t="s">
        <v>68</v>
      </c>
      <c r="T1267" s="63" t="s">
        <v>96</v>
      </c>
      <c r="U1267" s="63" t="s">
        <v>3278</v>
      </c>
      <c r="V1267" s="63" t="s">
        <v>80</v>
      </c>
      <c r="W1267" s="63" t="s">
        <v>4692</v>
      </c>
      <c r="X1267" s="54" t="s">
        <v>58</v>
      </c>
      <c r="Y1267" s="49">
        <v>45493.612233795997</v>
      </c>
      <c r="Z1267" s="49" t="s">
        <v>59</v>
      </c>
      <c r="AA1267" s="54" t="s">
        <v>74</v>
      </c>
      <c r="AB1267" s="54"/>
      <c r="AC1267" s="68" t="s">
        <v>82</v>
      </c>
      <c r="AD1267" s="68" t="s">
        <v>82</v>
      </c>
      <c r="JX1267" s="58"/>
      <c r="TT1267" s="58"/>
      <c r="ADP1267" s="58"/>
      <c r="ANL1267" s="58"/>
      <c r="AXH1267" s="58"/>
      <c r="BHD1267" s="58"/>
      <c r="BQZ1267" s="58"/>
      <c r="CAV1267" s="58"/>
      <c r="CKR1267" s="58"/>
      <c r="CUN1267" s="58"/>
      <c r="DEJ1267" s="58"/>
      <c r="DOF1267" s="58"/>
      <c r="DYB1267" s="58"/>
      <c r="EHX1267" s="58"/>
      <c r="ERT1267" s="58"/>
      <c r="FBP1267" s="58"/>
      <c r="FLL1267" s="58"/>
      <c r="FVH1267" s="58"/>
      <c r="GFD1267" s="58"/>
      <c r="GOZ1267" s="58"/>
      <c r="GYV1267" s="58"/>
      <c r="HIR1267" s="58"/>
      <c r="HSN1267" s="58"/>
      <c r="ICJ1267" s="58"/>
      <c r="IMF1267" s="58"/>
      <c r="IWB1267" s="58"/>
      <c r="JFX1267" s="58"/>
      <c r="JPT1267" s="58"/>
      <c r="JZP1267" s="58"/>
      <c r="KJL1267" s="58"/>
      <c r="KTH1267" s="58"/>
      <c r="LDD1267" s="58"/>
      <c r="LMZ1267" s="58"/>
      <c r="LWV1267" s="58"/>
      <c r="MGR1267" s="58"/>
      <c r="MQN1267" s="58"/>
      <c r="NAJ1267" s="58"/>
      <c r="NKF1267" s="58"/>
      <c r="NUB1267" s="58"/>
      <c r="ODX1267" s="58"/>
      <c r="ONT1267" s="58"/>
      <c r="OXP1267" s="58"/>
      <c r="PHL1267" s="58"/>
      <c r="PRH1267" s="58"/>
      <c r="QBD1267" s="58"/>
      <c r="QKZ1267" s="58"/>
      <c r="QUV1267" s="58"/>
      <c r="RER1267" s="58"/>
      <c r="RON1267" s="58"/>
      <c r="RYJ1267" s="58"/>
      <c r="SIF1267" s="58"/>
      <c r="SSB1267" s="58"/>
      <c r="TBX1267" s="58"/>
      <c r="TLT1267" s="58"/>
      <c r="TVP1267" s="58"/>
      <c r="UFL1267" s="58"/>
      <c r="UPH1267" s="58"/>
      <c r="UZD1267" s="58"/>
      <c r="VIZ1267" s="58"/>
      <c r="VSV1267" s="58"/>
      <c r="WCR1267" s="58"/>
      <c r="WMN1267" s="58"/>
      <c r="WWJ1267" s="58"/>
    </row>
    <row r="1268" spans="1:796 1052:1820 2076:2844 3100:3868 4124:4892 5148:5916 6172:6940 7196:7964 8220:8988 9244:10012 10268:11036 11292:12060 12316:13084 13340:14108 14364:15132 15388:16156" s="67" customFormat="1" ht="57" hidden="1" customHeight="1" x14ac:dyDescent="0.25">
      <c r="A1268" s="54">
        <f>+SUBTOTAL(3,$B$11:B1268)</f>
        <v>0</v>
      </c>
      <c r="B1268" s="68" t="s">
        <v>42</v>
      </c>
      <c r="C1268" s="62" t="s">
        <v>43</v>
      </c>
      <c r="D1268" s="62" t="s">
        <v>44</v>
      </c>
      <c r="E1268" s="62" t="s">
        <v>45</v>
      </c>
      <c r="F1268" s="71" t="s">
        <v>4232</v>
      </c>
      <c r="G1268" s="69">
        <v>45477.918287036999</v>
      </c>
      <c r="H1268" s="71" t="s">
        <v>4232</v>
      </c>
      <c r="I1268" s="69">
        <v>45477.918287036999</v>
      </c>
      <c r="J1268" s="71" t="s">
        <v>4232</v>
      </c>
      <c r="K1268" s="69">
        <v>45477.918287036999</v>
      </c>
      <c r="L1268" s="100" t="s">
        <v>4493</v>
      </c>
      <c r="M1268" s="68" t="s">
        <v>48</v>
      </c>
      <c r="N1268" s="63" t="s">
        <v>313</v>
      </c>
      <c r="O1268" s="63" t="s">
        <v>314</v>
      </c>
      <c r="P1268" s="63" t="s">
        <v>3402</v>
      </c>
      <c r="Q1268" s="64"/>
      <c r="R1268" s="65"/>
      <c r="S1268" s="63" t="s">
        <v>68</v>
      </c>
      <c r="T1268" s="63" t="s">
        <v>156</v>
      </c>
      <c r="U1268" s="63" t="s">
        <v>157</v>
      </c>
      <c r="V1268" s="63" t="s">
        <v>80</v>
      </c>
      <c r="W1268" s="63" t="s">
        <v>4692</v>
      </c>
      <c r="X1268" s="54" t="s">
        <v>58</v>
      </c>
      <c r="Y1268" s="49">
        <v>45485.443182870004</v>
      </c>
      <c r="Z1268" s="49" t="s">
        <v>59</v>
      </c>
      <c r="AA1268" s="54" t="s">
        <v>74</v>
      </c>
      <c r="AB1268" s="54"/>
      <c r="AC1268" s="68" t="s">
        <v>117</v>
      </c>
      <c r="AD1268" s="68" t="s">
        <v>117</v>
      </c>
      <c r="JX1268" s="58"/>
      <c r="TT1268" s="58"/>
      <c r="ADP1268" s="58"/>
      <c r="ANL1268" s="58"/>
      <c r="AXH1268" s="58"/>
      <c r="BHD1268" s="58"/>
      <c r="BQZ1268" s="58"/>
      <c r="CAV1268" s="58"/>
      <c r="CKR1268" s="58"/>
      <c r="CUN1268" s="58"/>
      <c r="DEJ1268" s="58"/>
      <c r="DOF1268" s="58"/>
      <c r="DYB1268" s="58"/>
      <c r="EHX1268" s="58"/>
      <c r="ERT1268" s="58"/>
      <c r="FBP1268" s="58"/>
      <c r="FLL1268" s="58"/>
      <c r="FVH1268" s="58"/>
      <c r="GFD1268" s="58"/>
      <c r="GOZ1268" s="58"/>
      <c r="GYV1268" s="58"/>
      <c r="HIR1268" s="58"/>
      <c r="HSN1268" s="58"/>
      <c r="ICJ1268" s="58"/>
      <c r="IMF1268" s="58"/>
      <c r="IWB1268" s="58"/>
      <c r="JFX1268" s="58"/>
      <c r="JPT1268" s="58"/>
      <c r="JZP1268" s="58"/>
      <c r="KJL1268" s="58"/>
      <c r="KTH1268" s="58"/>
      <c r="LDD1268" s="58"/>
      <c r="LMZ1268" s="58"/>
      <c r="LWV1268" s="58"/>
      <c r="MGR1268" s="58"/>
      <c r="MQN1268" s="58"/>
      <c r="NAJ1268" s="58"/>
      <c r="NKF1268" s="58"/>
      <c r="NUB1268" s="58"/>
      <c r="ODX1268" s="58"/>
      <c r="ONT1268" s="58"/>
      <c r="OXP1268" s="58"/>
      <c r="PHL1268" s="58"/>
      <c r="PRH1268" s="58"/>
      <c r="QBD1268" s="58"/>
      <c r="QKZ1268" s="58"/>
      <c r="QUV1268" s="58"/>
      <c r="RER1268" s="58"/>
      <c r="RON1268" s="58"/>
      <c r="RYJ1268" s="58"/>
      <c r="SIF1268" s="58"/>
      <c r="SSB1268" s="58"/>
      <c r="TBX1268" s="58"/>
      <c r="TLT1268" s="58"/>
      <c r="TVP1268" s="58"/>
      <c r="UFL1268" s="58"/>
      <c r="UPH1268" s="58"/>
      <c r="UZD1268" s="58"/>
      <c r="VIZ1268" s="58"/>
      <c r="VSV1268" s="58"/>
      <c r="WCR1268" s="58"/>
      <c r="WMN1268" s="58"/>
      <c r="WWJ1268" s="58"/>
    </row>
    <row r="1269" spans="1:796 1052:1820 2076:2844 3100:3868 4124:4892 5148:5916 6172:6940 7196:7964 8220:8988 9244:10012 10268:11036 11292:12060 12316:13084 13340:14108 14364:15132 15388:16156" s="67" customFormat="1" ht="57" hidden="1" customHeight="1" x14ac:dyDescent="0.25">
      <c r="A1269" s="54">
        <f>+SUBTOTAL(3,$B$11:B1269)</f>
        <v>0</v>
      </c>
      <c r="B1269" s="68" t="s">
        <v>42</v>
      </c>
      <c r="C1269" s="62" t="s">
        <v>43</v>
      </c>
      <c r="D1269" s="62" t="s">
        <v>44</v>
      </c>
      <c r="E1269" s="62" t="s">
        <v>45</v>
      </c>
      <c r="F1269" s="71" t="s">
        <v>4233</v>
      </c>
      <c r="G1269" s="69">
        <v>45481.520844906998</v>
      </c>
      <c r="H1269" s="71" t="s">
        <v>4233</v>
      </c>
      <c r="I1269" s="69">
        <v>45481.520844906998</v>
      </c>
      <c r="J1269" s="71" t="s">
        <v>4233</v>
      </c>
      <c r="K1269" s="69">
        <v>45481.520844906998</v>
      </c>
      <c r="L1269" s="100" t="s">
        <v>4494</v>
      </c>
      <c r="M1269" s="68" t="s">
        <v>48</v>
      </c>
      <c r="N1269" s="63" t="s">
        <v>313</v>
      </c>
      <c r="O1269" s="63" t="s">
        <v>314</v>
      </c>
      <c r="P1269" s="63" t="s">
        <v>504</v>
      </c>
      <c r="Q1269" s="64"/>
      <c r="R1269" s="65"/>
      <c r="S1269" s="63" t="s">
        <v>68</v>
      </c>
      <c r="T1269" s="63" t="s">
        <v>296</v>
      </c>
      <c r="U1269" s="63" t="s">
        <v>609</v>
      </c>
      <c r="V1269" s="63" t="s">
        <v>80</v>
      </c>
      <c r="W1269" s="63" t="s">
        <v>4692</v>
      </c>
      <c r="X1269" s="54" t="s">
        <v>58</v>
      </c>
      <c r="Y1269" s="49">
        <v>45490.424826388997</v>
      </c>
      <c r="Z1269" s="49" t="s">
        <v>59</v>
      </c>
      <c r="AA1269" s="54" t="s">
        <v>74</v>
      </c>
      <c r="AB1269" s="54"/>
      <c r="AC1269" s="68" t="s">
        <v>82</v>
      </c>
      <c r="AD1269" s="68" t="s">
        <v>82</v>
      </c>
      <c r="JX1269" s="58"/>
      <c r="TT1269" s="58"/>
      <c r="ADP1269" s="58"/>
      <c r="ANL1269" s="58"/>
      <c r="AXH1269" s="58"/>
      <c r="BHD1269" s="58"/>
      <c r="BQZ1269" s="58"/>
      <c r="CAV1269" s="58"/>
      <c r="CKR1269" s="58"/>
      <c r="CUN1269" s="58"/>
      <c r="DEJ1269" s="58"/>
      <c r="DOF1269" s="58"/>
      <c r="DYB1269" s="58"/>
      <c r="EHX1269" s="58"/>
      <c r="ERT1269" s="58"/>
      <c r="FBP1269" s="58"/>
      <c r="FLL1269" s="58"/>
      <c r="FVH1269" s="58"/>
      <c r="GFD1269" s="58"/>
      <c r="GOZ1269" s="58"/>
      <c r="GYV1269" s="58"/>
      <c r="HIR1269" s="58"/>
      <c r="HSN1269" s="58"/>
      <c r="ICJ1269" s="58"/>
      <c r="IMF1269" s="58"/>
      <c r="IWB1269" s="58"/>
      <c r="JFX1269" s="58"/>
      <c r="JPT1269" s="58"/>
      <c r="JZP1269" s="58"/>
      <c r="KJL1269" s="58"/>
      <c r="KTH1269" s="58"/>
      <c r="LDD1269" s="58"/>
      <c r="LMZ1269" s="58"/>
      <c r="LWV1269" s="58"/>
      <c r="MGR1269" s="58"/>
      <c r="MQN1269" s="58"/>
      <c r="NAJ1269" s="58"/>
      <c r="NKF1269" s="58"/>
      <c r="NUB1269" s="58"/>
      <c r="ODX1269" s="58"/>
      <c r="ONT1269" s="58"/>
      <c r="OXP1269" s="58"/>
      <c r="PHL1269" s="58"/>
      <c r="PRH1269" s="58"/>
      <c r="QBD1269" s="58"/>
      <c r="QKZ1269" s="58"/>
      <c r="QUV1269" s="58"/>
      <c r="RER1269" s="58"/>
      <c r="RON1269" s="58"/>
      <c r="RYJ1269" s="58"/>
      <c r="SIF1269" s="58"/>
      <c r="SSB1269" s="58"/>
      <c r="TBX1269" s="58"/>
      <c r="TLT1269" s="58"/>
      <c r="TVP1269" s="58"/>
      <c r="UFL1269" s="58"/>
      <c r="UPH1269" s="58"/>
      <c r="UZD1269" s="58"/>
      <c r="VIZ1269" s="58"/>
      <c r="VSV1269" s="58"/>
      <c r="WCR1269" s="58"/>
      <c r="WMN1269" s="58"/>
      <c r="WWJ1269" s="58"/>
    </row>
    <row r="1270" spans="1:796 1052:1820 2076:2844 3100:3868 4124:4892 5148:5916 6172:6940 7196:7964 8220:8988 9244:10012 10268:11036 11292:12060 12316:13084 13340:14108 14364:15132 15388:16156" s="67" customFormat="1" ht="57" hidden="1" customHeight="1" x14ac:dyDescent="0.25">
      <c r="A1270" s="54">
        <f>+SUBTOTAL(3,$B$11:B1270)</f>
        <v>0</v>
      </c>
      <c r="B1270" s="68" t="s">
        <v>42</v>
      </c>
      <c r="C1270" s="62" t="s">
        <v>43</v>
      </c>
      <c r="D1270" s="62" t="s">
        <v>44</v>
      </c>
      <c r="E1270" s="62" t="s">
        <v>45</v>
      </c>
      <c r="F1270" s="71" t="s">
        <v>4234</v>
      </c>
      <c r="G1270" s="69">
        <v>45488.455983795997</v>
      </c>
      <c r="H1270" s="71" t="s">
        <v>4234</v>
      </c>
      <c r="I1270" s="69">
        <v>45488.455983795997</v>
      </c>
      <c r="J1270" s="71" t="s">
        <v>4234</v>
      </c>
      <c r="K1270" s="69">
        <v>45488.455983795997</v>
      </c>
      <c r="L1270" s="100" t="s">
        <v>4495</v>
      </c>
      <c r="M1270" s="68" t="s">
        <v>48</v>
      </c>
      <c r="N1270" s="63" t="s">
        <v>313</v>
      </c>
      <c r="O1270" s="63" t="s">
        <v>482</v>
      </c>
      <c r="P1270" s="63" t="s">
        <v>4378</v>
      </c>
      <c r="Q1270" s="64"/>
      <c r="R1270" s="65"/>
      <c r="S1270" s="63" t="s">
        <v>68</v>
      </c>
      <c r="T1270" s="63" t="s">
        <v>161</v>
      </c>
      <c r="U1270" s="63" t="s">
        <v>162</v>
      </c>
      <c r="V1270" s="63" t="s">
        <v>80</v>
      </c>
      <c r="W1270" s="63" t="s">
        <v>4692</v>
      </c>
      <c r="X1270" s="54" t="s">
        <v>58</v>
      </c>
      <c r="Y1270" s="49">
        <v>45496.676435185</v>
      </c>
      <c r="Z1270" s="49" t="s">
        <v>59</v>
      </c>
      <c r="AA1270" s="54" t="s">
        <v>74</v>
      </c>
      <c r="AB1270" s="54"/>
      <c r="AC1270" s="62" t="s">
        <v>82</v>
      </c>
      <c r="AD1270" s="62" t="s">
        <v>82</v>
      </c>
      <c r="JX1270" s="58"/>
      <c r="TT1270" s="58"/>
      <c r="ADP1270" s="58"/>
      <c r="ANL1270" s="58"/>
      <c r="AXH1270" s="58"/>
      <c r="BHD1270" s="58"/>
      <c r="BQZ1270" s="58"/>
      <c r="CAV1270" s="58"/>
      <c r="CKR1270" s="58"/>
      <c r="CUN1270" s="58"/>
      <c r="DEJ1270" s="58"/>
      <c r="DOF1270" s="58"/>
      <c r="DYB1270" s="58"/>
      <c r="EHX1270" s="58"/>
      <c r="ERT1270" s="58"/>
      <c r="FBP1270" s="58"/>
      <c r="FLL1270" s="58"/>
      <c r="FVH1270" s="58"/>
      <c r="GFD1270" s="58"/>
      <c r="GOZ1270" s="58"/>
      <c r="GYV1270" s="58"/>
      <c r="HIR1270" s="58"/>
      <c r="HSN1270" s="58"/>
      <c r="ICJ1270" s="58"/>
      <c r="IMF1270" s="58"/>
      <c r="IWB1270" s="58"/>
      <c r="JFX1270" s="58"/>
      <c r="JPT1270" s="58"/>
      <c r="JZP1270" s="58"/>
      <c r="KJL1270" s="58"/>
      <c r="KTH1270" s="58"/>
      <c r="LDD1270" s="58"/>
      <c r="LMZ1270" s="58"/>
      <c r="LWV1270" s="58"/>
      <c r="MGR1270" s="58"/>
      <c r="MQN1270" s="58"/>
      <c r="NAJ1270" s="58"/>
      <c r="NKF1270" s="58"/>
      <c r="NUB1270" s="58"/>
      <c r="ODX1270" s="58"/>
      <c r="ONT1270" s="58"/>
      <c r="OXP1270" s="58"/>
      <c r="PHL1270" s="58"/>
      <c r="PRH1270" s="58"/>
      <c r="QBD1270" s="58"/>
      <c r="QKZ1270" s="58"/>
      <c r="QUV1270" s="58"/>
      <c r="RER1270" s="58"/>
      <c r="RON1270" s="58"/>
      <c r="RYJ1270" s="58"/>
      <c r="SIF1270" s="58"/>
      <c r="SSB1270" s="58"/>
      <c r="TBX1270" s="58"/>
      <c r="TLT1270" s="58"/>
      <c r="TVP1270" s="58"/>
      <c r="UFL1270" s="58"/>
      <c r="UPH1270" s="58"/>
      <c r="UZD1270" s="58"/>
      <c r="VIZ1270" s="58"/>
      <c r="VSV1270" s="58"/>
      <c r="WCR1270" s="58"/>
      <c r="WMN1270" s="58"/>
      <c r="WWJ1270" s="58"/>
    </row>
    <row r="1271" spans="1:796 1052:1820 2076:2844 3100:3868 4124:4892 5148:5916 6172:6940 7196:7964 8220:8988 9244:10012 10268:11036 11292:12060 12316:13084 13340:14108 14364:15132 15388:16156" s="67" customFormat="1" ht="57" hidden="1" customHeight="1" x14ac:dyDescent="0.25">
      <c r="A1271" s="54">
        <f>+SUBTOTAL(3,$B$11:B1271)</f>
        <v>0</v>
      </c>
      <c r="B1271" s="68" t="s">
        <v>42</v>
      </c>
      <c r="C1271" s="62" t="s">
        <v>43</v>
      </c>
      <c r="D1271" s="62" t="s">
        <v>44</v>
      </c>
      <c r="E1271" s="62" t="s">
        <v>45</v>
      </c>
      <c r="F1271" s="71" t="s">
        <v>4235</v>
      </c>
      <c r="G1271" s="69">
        <v>45504.44693287</v>
      </c>
      <c r="H1271" s="71" t="s">
        <v>4235</v>
      </c>
      <c r="I1271" s="69">
        <v>45504.44693287</v>
      </c>
      <c r="J1271" s="71" t="s">
        <v>4235</v>
      </c>
      <c r="K1271" s="69">
        <v>45504.44693287</v>
      </c>
      <c r="L1271" s="100" t="s">
        <v>2237</v>
      </c>
      <c r="M1271" s="68" t="s">
        <v>48</v>
      </c>
      <c r="N1271" s="63" t="s">
        <v>313</v>
      </c>
      <c r="O1271" s="63" t="s">
        <v>464</v>
      </c>
      <c r="P1271" s="63" t="s">
        <v>468</v>
      </c>
      <c r="Q1271" s="64"/>
      <c r="R1271" s="65"/>
      <c r="S1271" s="63" t="s">
        <v>68</v>
      </c>
      <c r="T1271" s="63" t="s">
        <v>125</v>
      </c>
      <c r="U1271" s="63" t="s">
        <v>349</v>
      </c>
      <c r="V1271" s="63" t="s">
        <v>80</v>
      </c>
      <c r="W1271" s="63" t="s">
        <v>4692</v>
      </c>
      <c r="X1271" s="54" t="s">
        <v>58</v>
      </c>
      <c r="Y1271" s="49"/>
      <c r="Z1271" s="49" t="s">
        <v>105</v>
      </c>
      <c r="AA1271" s="54" t="s">
        <v>74</v>
      </c>
      <c r="AB1271" s="54"/>
      <c r="AC1271" s="68" t="s">
        <v>61</v>
      </c>
      <c r="AD1271" s="68" t="s">
        <v>61</v>
      </c>
      <c r="JX1271" s="58"/>
      <c r="TT1271" s="58"/>
      <c r="ADP1271" s="58"/>
      <c r="ANL1271" s="58"/>
      <c r="AXH1271" s="58"/>
      <c r="BHD1271" s="58"/>
      <c r="BQZ1271" s="58"/>
      <c r="CAV1271" s="58"/>
      <c r="CKR1271" s="58"/>
      <c r="CUN1271" s="58"/>
      <c r="DEJ1271" s="58"/>
      <c r="DOF1271" s="58"/>
      <c r="DYB1271" s="58"/>
      <c r="EHX1271" s="58"/>
      <c r="ERT1271" s="58"/>
      <c r="FBP1271" s="58"/>
      <c r="FLL1271" s="58"/>
      <c r="FVH1271" s="58"/>
      <c r="GFD1271" s="58"/>
      <c r="GOZ1271" s="58"/>
      <c r="GYV1271" s="58"/>
      <c r="HIR1271" s="58"/>
      <c r="HSN1271" s="58"/>
      <c r="ICJ1271" s="58"/>
      <c r="IMF1271" s="58"/>
      <c r="IWB1271" s="58"/>
      <c r="JFX1271" s="58"/>
      <c r="JPT1271" s="58"/>
      <c r="JZP1271" s="58"/>
      <c r="KJL1271" s="58"/>
      <c r="KTH1271" s="58"/>
      <c r="LDD1271" s="58"/>
      <c r="LMZ1271" s="58"/>
      <c r="LWV1271" s="58"/>
      <c r="MGR1271" s="58"/>
      <c r="MQN1271" s="58"/>
      <c r="NAJ1271" s="58"/>
      <c r="NKF1271" s="58"/>
      <c r="NUB1271" s="58"/>
      <c r="ODX1271" s="58"/>
      <c r="ONT1271" s="58"/>
      <c r="OXP1271" s="58"/>
      <c r="PHL1271" s="58"/>
      <c r="PRH1271" s="58"/>
      <c r="QBD1271" s="58"/>
      <c r="QKZ1271" s="58"/>
      <c r="QUV1271" s="58"/>
      <c r="RER1271" s="58"/>
      <c r="RON1271" s="58"/>
      <c r="RYJ1271" s="58"/>
      <c r="SIF1271" s="58"/>
      <c r="SSB1271" s="58"/>
      <c r="TBX1271" s="58"/>
      <c r="TLT1271" s="58"/>
      <c r="TVP1271" s="58"/>
      <c r="UFL1271" s="58"/>
      <c r="UPH1271" s="58"/>
      <c r="UZD1271" s="58"/>
      <c r="VIZ1271" s="58"/>
      <c r="VSV1271" s="58"/>
      <c r="WCR1271" s="58"/>
      <c r="WMN1271" s="58"/>
      <c r="WWJ1271" s="58"/>
    </row>
    <row r="1272" spans="1:796 1052:1820 2076:2844 3100:3868 4124:4892 5148:5916 6172:6940 7196:7964 8220:8988 9244:10012 10268:11036 11292:12060 12316:13084 13340:14108 14364:15132 15388:16156" s="67" customFormat="1" ht="57" hidden="1" customHeight="1" x14ac:dyDescent="0.25">
      <c r="A1272" s="54">
        <f>+SUBTOTAL(3,$B$11:B1272)</f>
        <v>0</v>
      </c>
      <c r="B1272" s="68" t="s">
        <v>42</v>
      </c>
      <c r="C1272" s="62" t="s">
        <v>43</v>
      </c>
      <c r="D1272" s="62" t="s">
        <v>44</v>
      </c>
      <c r="E1272" s="62" t="s">
        <v>45</v>
      </c>
      <c r="F1272" s="71" t="s">
        <v>4236</v>
      </c>
      <c r="G1272" s="69">
        <v>45479.312118055997</v>
      </c>
      <c r="H1272" s="71" t="s">
        <v>4236</v>
      </c>
      <c r="I1272" s="69">
        <v>45479.312118055997</v>
      </c>
      <c r="J1272" s="71" t="s">
        <v>4236</v>
      </c>
      <c r="K1272" s="69">
        <v>45479.312118055997</v>
      </c>
      <c r="L1272" s="100" t="s">
        <v>4496</v>
      </c>
      <c r="M1272" s="68" t="s">
        <v>48</v>
      </c>
      <c r="N1272" s="63" t="s">
        <v>313</v>
      </c>
      <c r="O1272" s="63" t="s">
        <v>464</v>
      </c>
      <c r="P1272" s="63" t="s">
        <v>419</v>
      </c>
      <c r="Q1272" s="64"/>
      <c r="R1272" s="65"/>
      <c r="S1272" s="63" t="s">
        <v>201</v>
      </c>
      <c r="T1272" s="63" t="s">
        <v>202</v>
      </c>
      <c r="U1272" s="63" t="s">
        <v>1435</v>
      </c>
      <c r="V1272" s="63" t="s">
        <v>80</v>
      </c>
      <c r="W1272" s="63" t="s">
        <v>4692</v>
      </c>
      <c r="X1272" s="54" t="s">
        <v>58</v>
      </c>
      <c r="Y1272" s="49">
        <v>45488.642233796003</v>
      </c>
      <c r="Z1272" s="49" t="s">
        <v>59</v>
      </c>
      <c r="AA1272" s="54" t="s">
        <v>74</v>
      </c>
      <c r="AB1272" s="54"/>
      <c r="AC1272" s="62" t="s">
        <v>117</v>
      </c>
      <c r="AD1272" s="62" t="s">
        <v>117</v>
      </c>
      <c r="JX1272" s="58"/>
      <c r="TT1272" s="58"/>
      <c r="ADP1272" s="58"/>
      <c r="ANL1272" s="58"/>
      <c r="AXH1272" s="58"/>
      <c r="BHD1272" s="58"/>
      <c r="BQZ1272" s="58"/>
      <c r="CAV1272" s="58"/>
      <c r="CKR1272" s="58"/>
      <c r="CUN1272" s="58"/>
      <c r="DEJ1272" s="58"/>
      <c r="DOF1272" s="58"/>
      <c r="DYB1272" s="58"/>
      <c r="EHX1272" s="58"/>
      <c r="ERT1272" s="58"/>
      <c r="FBP1272" s="58"/>
      <c r="FLL1272" s="58"/>
      <c r="FVH1272" s="58"/>
      <c r="GFD1272" s="58"/>
      <c r="GOZ1272" s="58"/>
      <c r="GYV1272" s="58"/>
      <c r="HIR1272" s="58"/>
      <c r="HSN1272" s="58"/>
      <c r="ICJ1272" s="58"/>
      <c r="IMF1272" s="58"/>
      <c r="IWB1272" s="58"/>
      <c r="JFX1272" s="58"/>
      <c r="JPT1272" s="58"/>
      <c r="JZP1272" s="58"/>
      <c r="KJL1272" s="58"/>
      <c r="KTH1272" s="58"/>
      <c r="LDD1272" s="58"/>
      <c r="LMZ1272" s="58"/>
      <c r="LWV1272" s="58"/>
      <c r="MGR1272" s="58"/>
      <c r="MQN1272" s="58"/>
      <c r="NAJ1272" s="58"/>
      <c r="NKF1272" s="58"/>
      <c r="NUB1272" s="58"/>
      <c r="ODX1272" s="58"/>
      <c r="ONT1272" s="58"/>
      <c r="OXP1272" s="58"/>
      <c r="PHL1272" s="58"/>
      <c r="PRH1272" s="58"/>
      <c r="QBD1272" s="58"/>
      <c r="QKZ1272" s="58"/>
      <c r="QUV1272" s="58"/>
      <c r="RER1272" s="58"/>
      <c r="RON1272" s="58"/>
      <c r="RYJ1272" s="58"/>
      <c r="SIF1272" s="58"/>
      <c r="SSB1272" s="58"/>
      <c r="TBX1272" s="58"/>
      <c r="TLT1272" s="58"/>
      <c r="TVP1272" s="58"/>
      <c r="UFL1272" s="58"/>
      <c r="UPH1272" s="58"/>
      <c r="UZD1272" s="58"/>
      <c r="VIZ1272" s="58"/>
      <c r="VSV1272" s="58"/>
      <c r="WCR1272" s="58"/>
      <c r="WMN1272" s="58"/>
      <c r="WWJ1272" s="58"/>
    </row>
    <row r="1273" spans="1:796 1052:1820 2076:2844 3100:3868 4124:4892 5148:5916 6172:6940 7196:7964 8220:8988 9244:10012 10268:11036 11292:12060 12316:13084 13340:14108 14364:15132 15388:16156" s="67" customFormat="1" ht="57" hidden="1" customHeight="1" x14ac:dyDescent="0.25">
      <c r="A1273" s="54">
        <f>+SUBTOTAL(3,$B$11:B1273)</f>
        <v>0</v>
      </c>
      <c r="B1273" s="68" t="s">
        <v>42</v>
      </c>
      <c r="C1273" s="62" t="s">
        <v>43</v>
      </c>
      <c r="D1273" s="62" t="s">
        <v>44</v>
      </c>
      <c r="E1273" s="62" t="s">
        <v>45</v>
      </c>
      <c r="F1273" s="71" t="s">
        <v>4237</v>
      </c>
      <c r="G1273" s="69">
        <v>45503.431527777997</v>
      </c>
      <c r="H1273" s="71" t="s">
        <v>4237</v>
      </c>
      <c r="I1273" s="69">
        <v>45503.431527777997</v>
      </c>
      <c r="J1273" s="71" t="s">
        <v>4237</v>
      </c>
      <c r="K1273" s="69">
        <v>45503.431527777997</v>
      </c>
      <c r="L1273" s="100" t="s">
        <v>4497</v>
      </c>
      <c r="M1273" s="68" t="s">
        <v>48</v>
      </c>
      <c r="N1273" s="63" t="s">
        <v>313</v>
      </c>
      <c r="O1273" s="63" t="s">
        <v>482</v>
      </c>
      <c r="P1273" s="63" t="s">
        <v>625</v>
      </c>
      <c r="Q1273" s="64"/>
      <c r="R1273" s="65"/>
      <c r="S1273" s="63" t="s">
        <v>68</v>
      </c>
      <c r="T1273" s="63" t="s">
        <v>125</v>
      </c>
      <c r="U1273" s="63" t="s">
        <v>224</v>
      </c>
      <c r="V1273" s="49" t="s">
        <v>80</v>
      </c>
      <c r="W1273" s="49" t="s">
        <v>81</v>
      </c>
      <c r="X1273" s="54" t="s">
        <v>58</v>
      </c>
      <c r="Y1273" s="49"/>
      <c r="Z1273" s="49" t="s">
        <v>59</v>
      </c>
      <c r="AA1273" s="54" t="s">
        <v>74</v>
      </c>
      <c r="AB1273" s="54"/>
      <c r="AC1273" s="68" t="s">
        <v>383</v>
      </c>
      <c r="AD1273" s="68" t="s">
        <v>383</v>
      </c>
      <c r="JX1273" s="58"/>
      <c r="TT1273" s="58"/>
      <c r="ADP1273" s="58"/>
      <c r="ANL1273" s="58"/>
      <c r="AXH1273" s="58"/>
      <c r="BHD1273" s="58"/>
      <c r="BQZ1273" s="58"/>
      <c r="CAV1273" s="58"/>
      <c r="CKR1273" s="58"/>
      <c r="CUN1273" s="58"/>
      <c r="DEJ1273" s="58"/>
      <c r="DOF1273" s="58"/>
      <c r="DYB1273" s="58"/>
      <c r="EHX1273" s="58"/>
      <c r="ERT1273" s="58"/>
      <c r="FBP1273" s="58"/>
      <c r="FLL1273" s="58"/>
      <c r="FVH1273" s="58"/>
      <c r="GFD1273" s="58"/>
      <c r="GOZ1273" s="58"/>
      <c r="GYV1273" s="58"/>
      <c r="HIR1273" s="58"/>
      <c r="HSN1273" s="58"/>
      <c r="ICJ1273" s="58"/>
      <c r="IMF1273" s="58"/>
      <c r="IWB1273" s="58"/>
      <c r="JFX1273" s="58"/>
      <c r="JPT1273" s="58"/>
      <c r="JZP1273" s="58"/>
      <c r="KJL1273" s="58"/>
      <c r="KTH1273" s="58"/>
      <c r="LDD1273" s="58"/>
      <c r="LMZ1273" s="58"/>
      <c r="LWV1273" s="58"/>
      <c r="MGR1273" s="58"/>
      <c r="MQN1273" s="58"/>
      <c r="NAJ1273" s="58"/>
      <c r="NKF1273" s="58"/>
      <c r="NUB1273" s="58"/>
      <c r="ODX1273" s="58"/>
      <c r="ONT1273" s="58"/>
      <c r="OXP1273" s="58"/>
      <c r="PHL1273" s="58"/>
      <c r="PRH1273" s="58"/>
      <c r="QBD1273" s="58"/>
      <c r="QKZ1273" s="58"/>
      <c r="QUV1273" s="58"/>
      <c r="RER1273" s="58"/>
      <c r="RON1273" s="58"/>
      <c r="RYJ1273" s="58"/>
      <c r="SIF1273" s="58"/>
      <c r="SSB1273" s="58"/>
      <c r="TBX1273" s="58"/>
      <c r="TLT1273" s="58"/>
      <c r="TVP1273" s="58"/>
      <c r="UFL1273" s="58"/>
      <c r="UPH1273" s="58"/>
      <c r="UZD1273" s="58"/>
      <c r="VIZ1273" s="58"/>
      <c r="VSV1273" s="58"/>
      <c r="WCR1273" s="58"/>
      <c r="WMN1273" s="58"/>
      <c r="WWJ1273" s="58"/>
    </row>
    <row r="1274" spans="1:796 1052:1820 2076:2844 3100:3868 4124:4892 5148:5916 6172:6940 7196:7964 8220:8988 9244:10012 10268:11036 11292:12060 12316:13084 13340:14108 14364:15132 15388:16156" s="67" customFormat="1" ht="57" hidden="1" customHeight="1" x14ac:dyDescent="0.25">
      <c r="A1274" s="54">
        <f>+SUBTOTAL(3,$B$11:B1274)</f>
        <v>0</v>
      </c>
      <c r="B1274" s="68" t="s">
        <v>42</v>
      </c>
      <c r="C1274" s="62" t="s">
        <v>43</v>
      </c>
      <c r="D1274" s="62" t="s">
        <v>44</v>
      </c>
      <c r="E1274" s="62" t="s">
        <v>45</v>
      </c>
      <c r="F1274" s="71" t="s">
        <v>4239</v>
      </c>
      <c r="G1274" s="69">
        <v>45476.858657407</v>
      </c>
      <c r="H1274" s="71" t="s">
        <v>4239</v>
      </c>
      <c r="I1274" s="69">
        <v>45476.858657407</v>
      </c>
      <c r="J1274" s="71" t="s">
        <v>4239</v>
      </c>
      <c r="K1274" s="69">
        <v>45476.858657407</v>
      </c>
      <c r="L1274" s="100" t="s">
        <v>3050</v>
      </c>
      <c r="M1274" s="68" t="s">
        <v>48</v>
      </c>
      <c r="N1274" s="63" t="s">
        <v>313</v>
      </c>
      <c r="O1274" s="63" t="s">
        <v>314</v>
      </c>
      <c r="P1274" s="63" t="s">
        <v>3399</v>
      </c>
      <c r="Q1274" s="64"/>
      <c r="R1274" s="65"/>
      <c r="S1274" s="63" t="s">
        <v>68</v>
      </c>
      <c r="T1274" s="63" t="s">
        <v>69</v>
      </c>
      <c r="U1274" s="63" t="s">
        <v>89</v>
      </c>
      <c r="V1274" s="63" t="s">
        <v>80</v>
      </c>
      <c r="W1274" s="63" t="s">
        <v>4692</v>
      </c>
      <c r="X1274" s="54" t="s">
        <v>58</v>
      </c>
      <c r="Y1274" s="49">
        <v>45485.473530092997</v>
      </c>
      <c r="Z1274" s="49" t="s">
        <v>105</v>
      </c>
      <c r="AA1274" s="54" t="s">
        <v>74</v>
      </c>
      <c r="AB1274" s="54"/>
      <c r="AC1274" s="68" t="s">
        <v>117</v>
      </c>
      <c r="AD1274" s="68" t="s">
        <v>117</v>
      </c>
      <c r="JX1274" s="58"/>
      <c r="TT1274" s="58"/>
      <c r="ADP1274" s="58"/>
      <c r="ANL1274" s="58"/>
      <c r="AXH1274" s="58"/>
      <c r="BHD1274" s="58"/>
      <c r="BQZ1274" s="58"/>
      <c r="CAV1274" s="58"/>
      <c r="CKR1274" s="58"/>
      <c r="CUN1274" s="58"/>
      <c r="DEJ1274" s="58"/>
      <c r="DOF1274" s="58"/>
      <c r="DYB1274" s="58"/>
      <c r="EHX1274" s="58"/>
      <c r="ERT1274" s="58"/>
      <c r="FBP1274" s="58"/>
      <c r="FLL1274" s="58"/>
      <c r="FVH1274" s="58"/>
      <c r="GFD1274" s="58"/>
      <c r="GOZ1274" s="58"/>
      <c r="GYV1274" s="58"/>
      <c r="HIR1274" s="58"/>
      <c r="HSN1274" s="58"/>
      <c r="ICJ1274" s="58"/>
      <c r="IMF1274" s="58"/>
      <c r="IWB1274" s="58"/>
      <c r="JFX1274" s="58"/>
      <c r="JPT1274" s="58"/>
      <c r="JZP1274" s="58"/>
      <c r="KJL1274" s="58"/>
      <c r="KTH1274" s="58"/>
      <c r="LDD1274" s="58"/>
      <c r="LMZ1274" s="58"/>
      <c r="LWV1274" s="58"/>
      <c r="MGR1274" s="58"/>
      <c r="MQN1274" s="58"/>
      <c r="NAJ1274" s="58"/>
      <c r="NKF1274" s="58"/>
      <c r="NUB1274" s="58"/>
      <c r="ODX1274" s="58"/>
      <c r="ONT1274" s="58"/>
      <c r="OXP1274" s="58"/>
      <c r="PHL1274" s="58"/>
      <c r="PRH1274" s="58"/>
      <c r="QBD1274" s="58"/>
      <c r="QKZ1274" s="58"/>
      <c r="QUV1274" s="58"/>
      <c r="RER1274" s="58"/>
      <c r="RON1274" s="58"/>
      <c r="RYJ1274" s="58"/>
      <c r="SIF1274" s="58"/>
      <c r="SSB1274" s="58"/>
      <c r="TBX1274" s="58"/>
      <c r="TLT1274" s="58"/>
      <c r="TVP1274" s="58"/>
      <c r="UFL1274" s="58"/>
      <c r="UPH1274" s="58"/>
      <c r="UZD1274" s="58"/>
      <c r="VIZ1274" s="58"/>
      <c r="VSV1274" s="58"/>
      <c r="WCR1274" s="58"/>
      <c r="WMN1274" s="58"/>
      <c r="WWJ1274" s="58"/>
    </row>
    <row r="1275" spans="1:796 1052:1820 2076:2844 3100:3868 4124:4892 5148:5916 6172:6940 7196:7964 8220:8988 9244:10012 10268:11036 11292:12060 12316:13084 13340:14108 14364:15132 15388:16156" s="67" customFormat="1" ht="57" hidden="1" customHeight="1" x14ac:dyDescent="0.25">
      <c r="A1275" s="54">
        <f>+SUBTOTAL(3,$B$11:B1275)</f>
        <v>0</v>
      </c>
      <c r="B1275" s="68" t="s">
        <v>42</v>
      </c>
      <c r="C1275" s="62" t="s">
        <v>43</v>
      </c>
      <c r="D1275" s="62" t="s">
        <v>44</v>
      </c>
      <c r="E1275" s="62" t="s">
        <v>45</v>
      </c>
      <c r="F1275" s="71" t="s">
        <v>4240</v>
      </c>
      <c r="G1275" s="69">
        <v>45492.486851852002</v>
      </c>
      <c r="H1275" s="71" t="s">
        <v>4240</v>
      </c>
      <c r="I1275" s="69">
        <v>45492.486851852002</v>
      </c>
      <c r="J1275" s="71" t="s">
        <v>4240</v>
      </c>
      <c r="K1275" s="69">
        <v>45492.486851852002</v>
      </c>
      <c r="L1275" s="100" t="s">
        <v>4499</v>
      </c>
      <c r="M1275" s="68" t="s">
        <v>48</v>
      </c>
      <c r="N1275" s="63" t="s">
        <v>313</v>
      </c>
      <c r="O1275" s="63" t="s">
        <v>464</v>
      </c>
      <c r="P1275" s="63" t="s">
        <v>1371</v>
      </c>
      <c r="Q1275" s="64"/>
      <c r="R1275" s="65"/>
      <c r="S1275" s="63" t="s">
        <v>68</v>
      </c>
      <c r="T1275" s="63" t="s">
        <v>156</v>
      </c>
      <c r="U1275" s="63" t="s">
        <v>157</v>
      </c>
      <c r="V1275" s="63" t="s">
        <v>80</v>
      </c>
      <c r="W1275" s="63" t="s">
        <v>4692</v>
      </c>
      <c r="X1275" s="54" t="s">
        <v>58</v>
      </c>
      <c r="Y1275" s="49">
        <v>45504.648877314998</v>
      </c>
      <c r="Z1275" s="49" t="s">
        <v>59</v>
      </c>
      <c r="AA1275" s="54" t="s">
        <v>74</v>
      </c>
      <c r="AB1275" s="54"/>
      <c r="AC1275" s="68" t="s">
        <v>82</v>
      </c>
      <c r="AD1275" s="68" t="s">
        <v>82</v>
      </c>
      <c r="JX1275" s="58"/>
      <c r="TT1275" s="58"/>
      <c r="ADP1275" s="58"/>
      <c r="ANL1275" s="58"/>
      <c r="AXH1275" s="58"/>
      <c r="BHD1275" s="58"/>
      <c r="BQZ1275" s="58"/>
      <c r="CAV1275" s="58"/>
      <c r="CKR1275" s="58"/>
      <c r="CUN1275" s="58"/>
      <c r="DEJ1275" s="58"/>
      <c r="DOF1275" s="58"/>
      <c r="DYB1275" s="58"/>
      <c r="EHX1275" s="58"/>
      <c r="ERT1275" s="58"/>
      <c r="FBP1275" s="58"/>
      <c r="FLL1275" s="58"/>
      <c r="FVH1275" s="58"/>
      <c r="GFD1275" s="58"/>
      <c r="GOZ1275" s="58"/>
      <c r="GYV1275" s="58"/>
      <c r="HIR1275" s="58"/>
      <c r="HSN1275" s="58"/>
      <c r="ICJ1275" s="58"/>
      <c r="IMF1275" s="58"/>
      <c r="IWB1275" s="58"/>
      <c r="JFX1275" s="58"/>
      <c r="JPT1275" s="58"/>
      <c r="JZP1275" s="58"/>
      <c r="KJL1275" s="58"/>
      <c r="KTH1275" s="58"/>
      <c r="LDD1275" s="58"/>
      <c r="LMZ1275" s="58"/>
      <c r="LWV1275" s="58"/>
      <c r="MGR1275" s="58"/>
      <c r="MQN1275" s="58"/>
      <c r="NAJ1275" s="58"/>
      <c r="NKF1275" s="58"/>
      <c r="NUB1275" s="58"/>
      <c r="ODX1275" s="58"/>
      <c r="ONT1275" s="58"/>
      <c r="OXP1275" s="58"/>
      <c r="PHL1275" s="58"/>
      <c r="PRH1275" s="58"/>
      <c r="QBD1275" s="58"/>
      <c r="QKZ1275" s="58"/>
      <c r="QUV1275" s="58"/>
      <c r="RER1275" s="58"/>
      <c r="RON1275" s="58"/>
      <c r="RYJ1275" s="58"/>
      <c r="SIF1275" s="58"/>
      <c r="SSB1275" s="58"/>
      <c r="TBX1275" s="58"/>
      <c r="TLT1275" s="58"/>
      <c r="TVP1275" s="58"/>
      <c r="UFL1275" s="58"/>
      <c r="UPH1275" s="58"/>
      <c r="UZD1275" s="58"/>
      <c r="VIZ1275" s="58"/>
      <c r="VSV1275" s="58"/>
      <c r="WCR1275" s="58"/>
      <c r="WMN1275" s="58"/>
      <c r="WWJ1275" s="58"/>
    </row>
    <row r="1276" spans="1:796 1052:1820 2076:2844 3100:3868 4124:4892 5148:5916 6172:6940 7196:7964 8220:8988 9244:10012 10268:11036 11292:12060 12316:13084 13340:14108 14364:15132 15388:16156" s="67" customFormat="1" ht="57" hidden="1" customHeight="1" x14ac:dyDescent="0.25">
      <c r="A1276" s="54">
        <f>+SUBTOTAL(3,$B$11:B1276)</f>
        <v>0</v>
      </c>
      <c r="B1276" s="68" t="s">
        <v>42</v>
      </c>
      <c r="C1276" s="62" t="s">
        <v>43</v>
      </c>
      <c r="D1276" s="62" t="s">
        <v>44</v>
      </c>
      <c r="E1276" s="62" t="s">
        <v>45</v>
      </c>
      <c r="F1276" s="71" t="s">
        <v>4241</v>
      </c>
      <c r="G1276" s="69">
        <v>45474.480740740997</v>
      </c>
      <c r="H1276" s="71" t="s">
        <v>4241</v>
      </c>
      <c r="I1276" s="69">
        <v>45474.480740740997</v>
      </c>
      <c r="J1276" s="71" t="s">
        <v>4241</v>
      </c>
      <c r="K1276" s="69">
        <v>45474.480740740997</v>
      </c>
      <c r="L1276" s="100" t="s">
        <v>4500</v>
      </c>
      <c r="M1276" s="68" t="s">
        <v>48</v>
      </c>
      <c r="N1276" s="63" t="s">
        <v>313</v>
      </c>
      <c r="O1276" s="63" t="s">
        <v>464</v>
      </c>
      <c r="P1276" s="63" t="s">
        <v>568</v>
      </c>
      <c r="Q1276" s="64"/>
      <c r="R1276" s="65"/>
      <c r="S1276" s="63" t="s">
        <v>68</v>
      </c>
      <c r="T1276" s="63" t="s">
        <v>69</v>
      </c>
      <c r="U1276" s="63" t="s">
        <v>327</v>
      </c>
      <c r="V1276" s="63" t="s">
        <v>2305</v>
      </c>
      <c r="W1276" s="63" t="s">
        <v>81</v>
      </c>
      <c r="X1276" s="54" t="s">
        <v>58</v>
      </c>
      <c r="Y1276" s="49">
        <v>45478.897662037001</v>
      </c>
      <c r="Z1276" s="49" t="s">
        <v>59</v>
      </c>
      <c r="AA1276" s="54" t="s">
        <v>74</v>
      </c>
      <c r="AB1276" s="54"/>
      <c r="AC1276" s="68" t="s">
        <v>75</v>
      </c>
      <c r="AD1276" s="68" t="s">
        <v>75</v>
      </c>
      <c r="JX1276" s="58"/>
      <c r="TT1276" s="58"/>
      <c r="ADP1276" s="58"/>
      <c r="ANL1276" s="58"/>
      <c r="AXH1276" s="58"/>
      <c r="BHD1276" s="58"/>
      <c r="BQZ1276" s="58"/>
      <c r="CAV1276" s="58"/>
      <c r="CKR1276" s="58"/>
      <c r="CUN1276" s="58"/>
      <c r="DEJ1276" s="58"/>
      <c r="DOF1276" s="58"/>
      <c r="DYB1276" s="58"/>
      <c r="EHX1276" s="58"/>
      <c r="ERT1276" s="58"/>
      <c r="FBP1276" s="58"/>
      <c r="FLL1276" s="58"/>
      <c r="FVH1276" s="58"/>
      <c r="GFD1276" s="58"/>
      <c r="GOZ1276" s="58"/>
      <c r="GYV1276" s="58"/>
      <c r="HIR1276" s="58"/>
      <c r="HSN1276" s="58"/>
      <c r="ICJ1276" s="58"/>
      <c r="IMF1276" s="58"/>
      <c r="IWB1276" s="58"/>
      <c r="JFX1276" s="58"/>
      <c r="JPT1276" s="58"/>
      <c r="JZP1276" s="58"/>
      <c r="KJL1276" s="58"/>
      <c r="KTH1276" s="58"/>
      <c r="LDD1276" s="58"/>
      <c r="LMZ1276" s="58"/>
      <c r="LWV1276" s="58"/>
      <c r="MGR1276" s="58"/>
      <c r="MQN1276" s="58"/>
      <c r="NAJ1276" s="58"/>
      <c r="NKF1276" s="58"/>
      <c r="NUB1276" s="58"/>
      <c r="ODX1276" s="58"/>
      <c r="ONT1276" s="58"/>
      <c r="OXP1276" s="58"/>
      <c r="PHL1276" s="58"/>
      <c r="PRH1276" s="58"/>
      <c r="QBD1276" s="58"/>
      <c r="QKZ1276" s="58"/>
      <c r="QUV1276" s="58"/>
      <c r="RER1276" s="58"/>
      <c r="RON1276" s="58"/>
      <c r="RYJ1276" s="58"/>
      <c r="SIF1276" s="58"/>
      <c r="SSB1276" s="58"/>
      <c r="TBX1276" s="58"/>
      <c r="TLT1276" s="58"/>
      <c r="TVP1276" s="58"/>
      <c r="UFL1276" s="58"/>
      <c r="UPH1276" s="58"/>
      <c r="UZD1276" s="58"/>
      <c r="VIZ1276" s="58"/>
      <c r="VSV1276" s="58"/>
      <c r="WCR1276" s="58"/>
      <c r="WMN1276" s="58"/>
      <c r="WWJ1276" s="58"/>
    </row>
    <row r="1277" spans="1:796 1052:1820 2076:2844 3100:3868 4124:4892 5148:5916 6172:6940 7196:7964 8220:8988 9244:10012 10268:11036 11292:12060 12316:13084 13340:14108 14364:15132 15388:16156" s="67" customFormat="1" ht="57" hidden="1" customHeight="1" x14ac:dyDescent="0.25">
      <c r="A1277" s="54">
        <f>+SUBTOTAL(3,$B$11:B1277)</f>
        <v>0</v>
      </c>
      <c r="B1277" s="68" t="s">
        <v>42</v>
      </c>
      <c r="C1277" s="62" t="s">
        <v>43</v>
      </c>
      <c r="D1277" s="62" t="s">
        <v>44</v>
      </c>
      <c r="E1277" s="62" t="s">
        <v>45</v>
      </c>
      <c r="F1277" s="71" t="s">
        <v>4242</v>
      </c>
      <c r="G1277" s="69">
        <v>45489.448090277998</v>
      </c>
      <c r="H1277" s="71" t="s">
        <v>4242</v>
      </c>
      <c r="I1277" s="69">
        <v>45489.448090277998</v>
      </c>
      <c r="J1277" s="71" t="s">
        <v>4242</v>
      </c>
      <c r="K1277" s="69">
        <v>45489.448090277998</v>
      </c>
      <c r="L1277" s="100" t="s">
        <v>2237</v>
      </c>
      <c r="M1277" s="68" t="s">
        <v>48</v>
      </c>
      <c r="N1277" s="63" t="s">
        <v>313</v>
      </c>
      <c r="O1277" s="63" t="s">
        <v>464</v>
      </c>
      <c r="P1277" s="63" t="s">
        <v>468</v>
      </c>
      <c r="Q1277" s="64"/>
      <c r="R1277" s="65"/>
      <c r="S1277" s="63" t="s">
        <v>68</v>
      </c>
      <c r="T1277" s="63" t="s">
        <v>125</v>
      </c>
      <c r="U1277" s="63" t="s">
        <v>349</v>
      </c>
      <c r="V1277" s="63" t="s">
        <v>80</v>
      </c>
      <c r="W1277" s="63" t="s">
        <v>4692</v>
      </c>
      <c r="X1277" s="54" t="s">
        <v>58</v>
      </c>
      <c r="Y1277" s="49">
        <v>45497.537974537001</v>
      </c>
      <c r="Z1277" s="49" t="s">
        <v>105</v>
      </c>
      <c r="AA1277" s="54" t="s">
        <v>74</v>
      </c>
      <c r="AB1277" s="54"/>
      <c r="AC1277" s="68" t="s">
        <v>61</v>
      </c>
      <c r="AD1277" s="68" t="s">
        <v>61</v>
      </c>
      <c r="JX1277" s="58"/>
      <c r="TT1277" s="58"/>
      <c r="ADP1277" s="58"/>
      <c r="ANL1277" s="58"/>
      <c r="AXH1277" s="58"/>
      <c r="BHD1277" s="58"/>
      <c r="BQZ1277" s="58"/>
      <c r="CAV1277" s="58"/>
      <c r="CKR1277" s="58"/>
      <c r="CUN1277" s="58"/>
      <c r="DEJ1277" s="58"/>
      <c r="DOF1277" s="58"/>
      <c r="DYB1277" s="58"/>
      <c r="EHX1277" s="58"/>
      <c r="ERT1277" s="58"/>
      <c r="FBP1277" s="58"/>
      <c r="FLL1277" s="58"/>
      <c r="FVH1277" s="58"/>
      <c r="GFD1277" s="58"/>
      <c r="GOZ1277" s="58"/>
      <c r="GYV1277" s="58"/>
      <c r="HIR1277" s="58"/>
      <c r="HSN1277" s="58"/>
      <c r="ICJ1277" s="58"/>
      <c r="IMF1277" s="58"/>
      <c r="IWB1277" s="58"/>
      <c r="JFX1277" s="58"/>
      <c r="JPT1277" s="58"/>
      <c r="JZP1277" s="58"/>
      <c r="KJL1277" s="58"/>
      <c r="KTH1277" s="58"/>
      <c r="LDD1277" s="58"/>
      <c r="LMZ1277" s="58"/>
      <c r="LWV1277" s="58"/>
      <c r="MGR1277" s="58"/>
      <c r="MQN1277" s="58"/>
      <c r="NAJ1277" s="58"/>
      <c r="NKF1277" s="58"/>
      <c r="NUB1277" s="58"/>
      <c r="ODX1277" s="58"/>
      <c r="ONT1277" s="58"/>
      <c r="OXP1277" s="58"/>
      <c r="PHL1277" s="58"/>
      <c r="PRH1277" s="58"/>
      <c r="QBD1277" s="58"/>
      <c r="QKZ1277" s="58"/>
      <c r="QUV1277" s="58"/>
      <c r="RER1277" s="58"/>
      <c r="RON1277" s="58"/>
      <c r="RYJ1277" s="58"/>
      <c r="SIF1277" s="58"/>
      <c r="SSB1277" s="58"/>
      <c r="TBX1277" s="58"/>
      <c r="TLT1277" s="58"/>
      <c r="TVP1277" s="58"/>
      <c r="UFL1277" s="58"/>
      <c r="UPH1277" s="58"/>
      <c r="UZD1277" s="58"/>
      <c r="VIZ1277" s="58"/>
      <c r="VSV1277" s="58"/>
      <c r="WCR1277" s="58"/>
      <c r="WMN1277" s="58"/>
      <c r="WWJ1277" s="58"/>
    </row>
    <row r="1278" spans="1:796 1052:1820 2076:2844 3100:3868 4124:4892 5148:5916 6172:6940 7196:7964 8220:8988 9244:10012 10268:11036 11292:12060 12316:13084 13340:14108 14364:15132 15388:16156" s="67" customFormat="1" ht="57" hidden="1" customHeight="1" x14ac:dyDescent="0.25">
      <c r="A1278" s="54">
        <f>+SUBTOTAL(3,$B$11:B1278)</f>
        <v>0</v>
      </c>
      <c r="B1278" s="68" t="s">
        <v>42</v>
      </c>
      <c r="C1278" s="62" t="s">
        <v>43</v>
      </c>
      <c r="D1278" s="62" t="s">
        <v>44</v>
      </c>
      <c r="E1278" s="62" t="s">
        <v>45</v>
      </c>
      <c r="F1278" s="71" t="s">
        <v>4243</v>
      </c>
      <c r="G1278" s="69">
        <v>45487.619722222</v>
      </c>
      <c r="H1278" s="71" t="s">
        <v>4243</v>
      </c>
      <c r="I1278" s="69">
        <v>45487.619722222</v>
      </c>
      <c r="J1278" s="71" t="s">
        <v>4243</v>
      </c>
      <c r="K1278" s="69">
        <v>45487.619722222</v>
      </c>
      <c r="L1278" s="100" t="s">
        <v>4501</v>
      </c>
      <c r="M1278" s="68" t="s">
        <v>48</v>
      </c>
      <c r="N1278" s="63" t="s">
        <v>313</v>
      </c>
      <c r="O1278" s="63" t="s">
        <v>464</v>
      </c>
      <c r="P1278" s="63" t="s">
        <v>771</v>
      </c>
      <c r="Q1278" s="64"/>
      <c r="R1278" s="65"/>
      <c r="S1278" s="63" t="s">
        <v>68</v>
      </c>
      <c r="T1278" s="63" t="s">
        <v>321</v>
      </c>
      <c r="U1278" s="63" t="s">
        <v>530</v>
      </c>
      <c r="V1278" s="49" t="s">
        <v>71</v>
      </c>
      <c r="W1278" s="49" t="s">
        <v>72</v>
      </c>
      <c r="X1278" s="54" t="s">
        <v>58</v>
      </c>
      <c r="Y1278" s="49">
        <v>45496.773472221998</v>
      </c>
      <c r="Z1278" s="49" t="s">
        <v>59</v>
      </c>
      <c r="AA1278" s="54" t="s">
        <v>74</v>
      </c>
      <c r="AB1278" s="54"/>
      <c r="AC1278" s="68" t="s">
        <v>383</v>
      </c>
      <c r="AD1278" s="68" t="s">
        <v>383</v>
      </c>
      <c r="JX1278" s="58"/>
      <c r="TT1278" s="58"/>
      <c r="ADP1278" s="58"/>
      <c r="ANL1278" s="58"/>
      <c r="AXH1278" s="58"/>
      <c r="BHD1278" s="58"/>
      <c r="BQZ1278" s="58"/>
      <c r="CAV1278" s="58"/>
      <c r="CKR1278" s="58"/>
      <c r="CUN1278" s="58"/>
      <c r="DEJ1278" s="58"/>
      <c r="DOF1278" s="58"/>
      <c r="DYB1278" s="58"/>
      <c r="EHX1278" s="58"/>
      <c r="ERT1278" s="58"/>
      <c r="FBP1278" s="58"/>
      <c r="FLL1278" s="58"/>
      <c r="FVH1278" s="58"/>
      <c r="GFD1278" s="58"/>
      <c r="GOZ1278" s="58"/>
      <c r="GYV1278" s="58"/>
      <c r="HIR1278" s="58"/>
      <c r="HSN1278" s="58"/>
      <c r="ICJ1278" s="58"/>
      <c r="IMF1278" s="58"/>
      <c r="IWB1278" s="58"/>
      <c r="JFX1278" s="58"/>
      <c r="JPT1278" s="58"/>
      <c r="JZP1278" s="58"/>
      <c r="KJL1278" s="58"/>
      <c r="KTH1278" s="58"/>
      <c r="LDD1278" s="58"/>
      <c r="LMZ1278" s="58"/>
      <c r="LWV1278" s="58"/>
      <c r="MGR1278" s="58"/>
      <c r="MQN1278" s="58"/>
      <c r="NAJ1278" s="58"/>
      <c r="NKF1278" s="58"/>
      <c r="NUB1278" s="58"/>
      <c r="ODX1278" s="58"/>
      <c r="ONT1278" s="58"/>
      <c r="OXP1278" s="58"/>
      <c r="PHL1278" s="58"/>
      <c r="PRH1278" s="58"/>
      <c r="QBD1278" s="58"/>
      <c r="QKZ1278" s="58"/>
      <c r="QUV1278" s="58"/>
      <c r="RER1278" s="58"/>
      <c r="RON1278" s="58"/>
      <c r="RYJ1278" s="58"/>
      <c r="SIF1278" s="58"/>
      <c r="SSB1278" s="58"/>
      <c r="TBX1278" s="58"/>
      <c r="TLT1278" s="58"/>
      <c r="TVP1278" s="58"/>
      <c r="UFL1278" s="58"/>
      <c r="UPH1278" s="58"/>
      <c r="UZD1278" s="58"/>
      <c r="VIZ1278" s="58"/>
      <c r="VSV1278" s="58"/>
      <c r="WCR1278" s="58"/>
      <c r="WMN1278" s="58"/>
      <c r="WWJ1278" s="58"/>
    </row>
    <row r="1279" spans="1:796 1052:1820 2076:2844 3100:3868 4124:4892 5148:5916 6172:6940 7196:7964 8220:8988 9244:10012 10268:11036 11292:12060 12316:13084 13340:14108 14364:15132 15388:16156" s="67" customFormat="1" ht="57" hidden="1" customHeight="1" x14ac:dyDescent="0.25">
      <c r="A1279" s="54">
        <f>+SUBTOTAL(3,$B$11:B1279)</f>
        <v>0</v>
      </c>
      <c r="B1279" s="68" t="s">
        <v>42</v>
      </c>
      <c r="C1279" s="62" t="s">
        <v>43</v>
      </c>
      <c r="D1279" s="62" t="s">
        <v>44</v>
      </c>
      <c r="E1279" s="62" t="s">
        <v>45</v>
      </c>
      <c r="F1279" s="71" t="s">
        <v>4244</v>
      </c>
      <c r="G1279" s="69">
        <v>45484.685532406998</v>
      </c>
      <c r="H1279" s="71" t="s">
        <v>4244</v>
      </c>
      <c r="I1279" s="69">
        <v>45484.685532406998</v>
      </c>
      <c r="J1279" s="71" t="s">
        <v>4244</v>
      </c>
      <c r="K1279" s="69">
        <v>45484.685532406998</v>
      </c>
      <c r="L1279" s="100" t="s">
        <v>4502</v>
      </c>
      <c r="M1279" s="68" t="s">
        <v>48</v>
      </c>
      <c r="N1279" s="63" t="s">
        <v>313</v>
      </c>
      <c r="O1279" s="63" t="s">
        <v>464</v>
      </c>
      <c r="P1279" s="63" t="s">
        <v>4379</v>
      </c>
      <c r="Q1279" s="64"/>
      <c r="R1279" s="65"/>
      <c r="S1279" s="63" t="s">
        <v>68</v>
      </c>
      <c r="T1279" s="63" t="s">
        <v>69</v>
      </c>
      <c r="U1279" s="63" t="s">
        <v>70</v>
      </c>
      <c r="V1279" s="63" t="s">
        <v>80</v>
      </c>
      <c r="W1279" s="63" t="s">
        <v>4692</v>
      </c>
      <c r="X1279" s="54" t="s">
        <v>58</v>
      </c>
      <c r="Y1279" s="49">
        <v>45496.805335648001</v>
      </c>
      <c r="Z1279" s="49" t="s">
        <v>59</v>
      </c>
      <c r="AA1279" s="54" t="s">
        <v>74</v>
      </c>
      <c r="AB1279" s="54"/>
      <c r="AC1279" s="68" t="s">
        <v>383</v>
      </c>
      <c r="AD1279" s="68" t="s">
        <v>383</v>
      </c>
      <c r="JX1279" s="58"/>
      <c r="TT1279" s="58"/>
      <c r="ADP1279" s="58"/>
      <c r="ANL1279" s="58"/>
      <c r="AXH1279" s="58"/>
      <c r="BHD1279" s="58"/>
      <c r="BQZ1279" s="58"/>
      <c r="CAV1279" s="58"/>
      <c r="CKR1279" s="58"/>
      <c r="CUN1279" s="58"/>
      <c r="DEJ1279" s="58"/>
      <c r="DOF1279" s="58"/>
      <c r="DYB1279" s="58"/>
      <c r="EHX1279" s="58"/>
      <c r="ERT1279" s="58"/>
      <c r="FBP1279" s="58"/>
      <c r="FLL1279" s="58"/>
      <c r="FVH1279" s="58"/>
      <c r="GFD1279" s="58"/>
      <c r="GOZ1279" s="58"/>
      <c r="GYV1279" s="58"/>
      <c r="HIR1279" s="58"/>
      <c r="HSN1279" s="58"/>
      <c r="ICJ1279" s="58"/>
      <c r="IMF1279" s="58"/>
      <c r="IWB1279" s="58"/>
      <c r="JFX1279" s="58"/>
      <c r="JPT1279" s="58"/>
      <c r="JZP1279" s="58"/>
      <c r="KJL1279" s="58"/>
      <c r="KTH1279" s="58"/>
      <c r="LDD1279" s="58"/>
      <c r="LMZ1279" s="58"/>
      <c r="LWV1279" s="58"/>
      <c r="MGR1279" s="58"/>
      <c r="MQN1279" s="58"/>
      <c r="NAJ1279" s="58"/>
      <c r="NKF1279" s="58"/>
      <c r="NUB1279" s="58"/>
      <c r="ODX1279" s="58"/>
      <c r="ONT1279" s="58"/>
      <c r="OXP1279" s="58"/>
      <c r="PHL1279" s="58"/>
      <c r="PRH1279" s="58"/>
      <c r="QBD1279" s="58"/>
      <c r="QKZ1279" s="58"/>
      <c r="QUV1279" s="58"/>
      <c r="RER1279" s="58"/>
      <c r="RON1279" s="58"/>
      <c r="RYJ1279" s="58"/>
      <c r="SIF1279" s="58"/>
      <c r="SSB1279" s="58"/>
      <c r="TBX1279" s="58"/>
      <c r="TLT1279" s="58"/>
      <c r="TVP1279" s="58"/>
      <c r="UFL1279" s="58"/>
      <c r="UPH1279" s="58"/>
      <c r="UZD1279" s="58"/>
      <c r="VIZ1279" s="58"/>
      <c r="VSV1279" s="58"/>
      <c r="WCR1279" s="58"/>
      <c r="WMN1279" s="58"/>
      <c r="WWJ1279" s="58"/>
    </row>
    <row r="1280" spans="1:796 1052:1820 2076:2844 3100:3868 4124:4892 5148:5916 6172:6940 7196:7964 8220:8988 9244:10012 10268:11036 11292:12060 12316:13084 13340:14108 14364:15132 15388:16156" s="67" customFormat="1" ht="57" hidden="1" customHeight="1" x14ac:dyDescent="0.25">
      <c r="A1280" s="54">
        <f>+SUBTOTAL(3,$B$11:B1280)</f>
        <v>0</v>
      </c>
      <c r="B1280" s="68" t="s">
        <v>42</v>
      </c>
      <c r="C1280" s="62" t="s">
        <v>43</v>
      </c>
      <c r="D1280" s="62" t="s">
        <v>44</v>
      </c>
      <c r="E1280" s="62" t="s">
        <v>45</v>
      </c>
      <c r="F1280" s="71" t="s">
        <v>4245</v>
      </c>
      <c r="G1280" s="69">
        <v>45489.445162037002</v>
      </c>
      <c r="H1280" s="71" t="s">
        <v>4245</v>
      </c>
      <c r="I1280" s="69">
        <v>45489.445162037002</v>
      </c>
      <c r="J1280" s="71" t="s">
        <v>4245</v>
      </c>
      <c r="K1280" s="69">
        <v>45489.445162037002</v>
      </c>
      <c r="L1280" s="100" t="s">
        <v>4503</v>
      </c>
      <c r="M1280" s="68" t="s">
        <v>48</v>
      </c>
      <c r="N1280" s="63" t="s">
        <v>313</v>
      </c>
      <c r="O1280" s="63" t="s">
        <v>464</v>
      </c>
      <c r="P1280" s="63" t="s">
        <v>4379</v>
      </c>
      <c r="Q1280" s="64"/>
      <c r="R1280" s="65"/>
      <c r="S1280" s="63" t="s">
        <v>652</v>
      </c>
      <c r="T1280" s="63" t="s">
        <v>3273</v>
      </c>
      <c r="U1280" s="63" t="s">
        <v>654</v>
      </c>
      <c r="V1280" s="63" t="s">
        <v>80</v>
      </c>
      <c r="W1280" s="63" t="s">
        <v>4692</v>
      </c>
      <c r="X1280" s="54" t="s">
        <v>58</v>
      </c>
      <c r="Y1280" s="49">
        <v>45504.6640625</v>
      </c>
      <c r="Z1280" s="49" t="s">
        <v>59</v>
      </c>
      <c r="AA1280" s="54" t="s">
        <v>74</v>
      </c>
      <c r="AB1280" s="54"/>
      <c r="AC1280" s="68" t="s">
        <v>82</v>
      </c>
      <c r="AD1280" s="68" t="s">
        <v>82</v>
      </c>
      <c r="JX1280" s="58"/>
      <c r="TT1280" s="58"/>
      <c r="ADP1280" s="58"/>
      <c r="ANL1280" s="58"/>
      <c r="AXH1280" s="58"/>
      <c r="BHD1280" s="58"/>
      <c r="BQZ1280" s="58"/>
      <c r="CAV1280" s="58"/>
      <c r="CKR1280" s="58"/>
      <c r="CUN1280" s="58"/>
      <c r="DEJ1280" s="58"/>
      <c r="DOF1280" s="58"/>
      <c r="DYB1280" s="58"/>
      <c r="EHX1280" s="58"/>
      <c r="ERT1280" s="58"/>
      <c r="FBP1280" s="58"/>
      <c r="FLL1280" s="58"/>
      <c r="FVH1280" s="58"/>
      <c r="GFD1280" s="58"/>
      <c r="GOZ1280" s="58"/>
      <c r="GYV1280" s="58"/>
      <c r="HIR1280" s="58"/>
      <c r="HSN1280" s="58"/>
      <c r="ICJ1280" s="58"/>
      <c r="IMF1280" s="58"/>
      <c r="IWB1280" s="58"/>
      <c r="JFX1280" s="58"/>
      <c r="JPT1280" s="58"/>
      <c r="JZP1280" s="58"/>
      <c r="KJL1280" s="58"/>
      <c r="KTH1280" s="58"/>
      <c r="LDD1280" s="58"/>
      <c r="LMZ1280" s="58"/>
      <c r="LWV1280" s="58"/>
      <c r="MGR1280" s="58"/>
      <c r="MQN1280" s="58"/>
      <c r="NAJ1280" s="58"/>
      <c r="NKF1280" s="58"/>
      <c r="NUB1280" s="58"/>
      <c r="ODX1280" s="58"/>
      <c r="ONT1280" s="58"/>
      <c r="OXP1280" s="58"/>
      <c r="PHL1280" s="58"/>
      <c r="PRH1280" s="58"/>
      <c r="QBD1280" s="58"/>
      <c r="QKZ1280" s="58"/>
      <c r="QUV1280" s="58"/>
      <c r="RER1280" s="58"/>
      <c r="RON1280" s="58"/>
      <c r="RYJ1280" s="58"/>
      <c r="SIF1280" s="58"/>
      <c r="SSB1280" s="58"/>
      <c r="TBX1280" s="58"/>
      <c r="TLT1280" s="58"/>
      <c r="TVP1280" s="58"/>
      <c r="UFL1280" s="58"/>
      <c r="UPH1280" s="58"/>
      <c r="UZD1280" s="58"/>
      <c r="VIZ1280" s="58"/>
      <c r="VSV1280" s="58"/>
      <c r="WCR1280" s="58"/>
      <c r="WMN1280" s="58"/>
      <c r="WWJ1280" s="58"/>
    </row>
    <row r="1281" spans="1:796 1052:1820 2076:2844 3100:3868 4124:4892 5148:5916 6172:6940 7196:7964 8220:8988 9244:10012 10268:11036 11292:12060 12316:13084 13340:14108 14364:15132 15388:16156" s="67" customFormat="1" ht="57" hidden="1" customHeight="1" x14ac:dyDescent="0.25">
      <c r="A1281" s="54">
        <f>+SUBTOTAL(3,$B$11:B1281)</f>
        <v>0</v>
      </c>
      <c r="B1281" s="68" t="s">
        <v>42</v>
      </c>
      <c r="C1281" s="62" t="s">
        <v>43</v>
      </c>
      <c r="D1281" s="62" t="s">
        <v>44</v>
      </c>
      <c r="E1281" s="62" t="s">
        <v>45</v>
      </c>
      <c r="F1281" s="71" t="s">
        <v>4246</v>
      </c>
      <c r="G1281" s="69">
        <v>45490.081180556001</v>
      </c>
      <c r="H1281" s="71" t="s">
        <v>4246</v>
      </c>
      <c r="I1281" s="69">
        <v>45490.081180556001</v>
      </c>
      <c r="J1281" s="71" t="s">
        <v>4246</v>
      </c>
      <c r="K1281" s="69">
        <v>45490.081180556001</v>
      </c>
      <c r="L1281" s="100" t="s">
        <v>4504</v>
      </c>
      <c r="M1281" s="68" t="s">
        <v>48</v>
      </c>
      <c r="N1281" s="63" t="s">
        <v>313</v>
      </c>
      <c r="O1281" s="63" t="s">
        <v>464</v>
      </c>
      <c r="P1281" s="63" t="s">
        <v>3400</v>
      </c>
      <c r="Q1281" s="64"/>
      <c r="R1281" s="65"/>
      <c r="S1281" s="63" t="s">
        <v>201</v>
      </c>
      <c r="T1281" s="63" t="s">
        <v>202</v>
      </c>
      <c r="U1281" s="63" t="s">
        <v>4424</v>
      </c>
      <c r="V1281" s="63" t="s">
        <v>80</v>
      </c>
      <c r="W1281" s="63" t="s">
        <v>4692</v>
      </c>
      <c r="X1281" s="54" t="s">
        <v>58</v>
      </c>
      <c r="Y1281" s="49">
        <v>45504.635717593002</v>
      </c>
      <c r="Z1281" s="49" t="s">
        <v>59</v>
      </c>
      <c r="AA1281" s="54" t="s">
        <v>74</v>
      </c>
      <c r="AB1281" s="54"/>
      <c r="AC1281" s="68" t="s">
        <v>82</v>
      </c>
      <c r="AD1281" s="68" t="s">
        <v>82</v>
      </c>
      <c r="JX1281" s="58"/>
      <c r="TT1281" s="58"/>
      <c r="ADP1281" s="58"/>
      <c r="ANL1281" s="58"/>
      <c r="AXH1281" s="58"/>
      <c r="BHD1281" s="58"/>
      <c r="BQZ1281" s="58"/>
      <c r="CAV1281" s="58"/>
      <c r="CKR1281" s="58"/>
      <c r="CUN1281" s="58"/>
      <c r="DEJ1281" s="58"/>
      <c r="DOF1281" s="58"/>
      <c r="DYB1281" s="58"/>
      <c r="EHX1281" s="58"/>
      <c r="ERT1281" s="58"/>
      <c r="FBP1281" s="58"/>
      <c r="FLL1281" s="58"/>
      <c r="FVH1281" s="58"/>
      <c r="GFD1281" s="58"/>
      <c r="GOZ1281" s="58"/>
      <c r="GYV1281" s="58"/>
      <c r="HIR1281" s="58"/>
      <c r="HSN1281" s="58"/>
      <c r="ICJ1281" s="58"/>
      <c r="IMF1281" s="58"/>
      <c r="IWB1281" s="58"/>
      <c r="JFX1281" s="58"/>
      <c r="JPT1281" s="58"/>
      <c r="JZP1281" s="58"/>
      <c r="KJL1281" s="58"/>
      <c r="KTH1281" s="58"/>
      <c r="LDD1281" s="58"/>
      <c r="LMZ1281" s="58"/>
      <c r="LWV1281" s="58"/>
      <c r="MGR1281" s="58"/>
      <c r="MQN1281" s="58"/>
      <c r="NAJ1281" s="58"/>
      <c r="NKF1281" s="58"/>
      <c r="NUB1281" s="58"/>
      <c r="ODX1281" s="58"/>
      <c r="ONT1281" s="58"/>
      <c r="OXP1281" s="58"/>
      <c r="PHL1281" s="58"/>
      <c r="PRH1281" s="58"/>
      <c r="QBD1281" s="58"/>
      <c r="QKZ1281" s="58"/>
      <c r="QUV1281" s="58"/>
      <c r="RER1281" s="58"/>
      <c r="RON1281" s="58"/>
      <c r="RYJ1281" s="58"/>
      <c r="SIF1281" s="58"/>
      <c r="SSB1281" s="58"/>
      <c r="TBX1281" s="58"/>
      <c r="TLT1281" s="58"/>
      <c r="TVP1281" s="58"/>
      <c r="UFL1281" s="58"/>
      <c r="UPH1281" s="58"/>
      <c r="UZD1281" s="58"/>
      <c r="VIZ1281" s="58"/>
      <c r="VSV1281" s="58"/>
      <c r="WCR1281" s="58"/>
      <c r="WMN1281" s="58"/>
      <c r="WWJ1281" s="58"/>
    </row>
    <row r="1282" spans="1:796 1052:1820 2076:2844 3100:3868 4124:4892 5148:5916 6172:6940 7196:7964 8220:8988 9244:10012 10268:11036 11292:12060 12316:13084 13340:14108 14364:15132 15388:16156" s="67" customFormat="1" ht="57" hidden="1" customHeight="1" x14ac:dyDescent="0.25">
      <c r="A1282" s="54">
        <f>+SUBTOTAL(3,$B$11:B1282)</f>
        <v>0</v>
      </c>
      <c r="B1282" s="68" t="s">
        <v>42</v>
      </c>
      <c r="C1282" s="62" t="s">
        <v>43</v>
      </c>
      <c r="D1282" s="62" t="s">
        <v>44</v>
      </c>
      <c r="E1282" s="62" t="s">
        <v>45</v>
      </c>
      <c r="F1282" s="71" t="s">
        <v>4247</v>
      </c>
      <c r="G1282" s="69">
        <v>45481.709675926002</v>
      </c>
      <c r="H1282" s="71" t="s">
        <v>4247</v>
      </c>
      <c r="I1282" s="69">
        <v>45481.709675926002</v>
      </c>
      <c r="J1282" s="71" t="s">
        <v>4247</v>
      </c>
      <c r="K1282" s="69">
        <v>45481.709675926002</v>
      </c>
      <c r="L1282" s="100" t="s">
        <v>4505</v>
      </c>
      <c r="M1282" s="68" t="s">
        <v>48</v>
      </c>
      <c r="N1282" s="63" t="s">
        <v>313</v>
      </c>
      <c r="O1282" s="63" t="s">
        <v>482</v>
      </c>
      <c r="P1282" s="63" t="s">
        <v>625</v>
      </c>
      <c r="Q1282" s="64"/>
      <c r="R1282" s="65"/>
      <c r="S1282" s="63" t="s">
        <v>68</v>
      </c>
      <c r="T1282" s="63" t="s">
        <v>321</v>
      </c>
      <c r="U1282" s="63" t="s">
        <v>530</v>
      </c>
      <c r="V1282" s="49" t="s">
        <v>71</v>
      </c>
      <c r="W1282" s="49" t="s">
        <v>72</v>
      </c>
      <c r="X1282" s="54" t="s">
        <v>58</v>
      </c>
      <c r="Y1282" s="49">
        <v>45493.447511573999</v>
      </c>
      <c r="Z1282" s="49" t="s">
        <v>59</v>
      </c>
      <c r="AA1282" s="54" t="s">
        <v>74</v>
      </c>
      <c r="AB1282" s="54"/>
      <c r="AC1282" s="68" t="s">
        <v>82</v>
      </c>
      <c r="AD1282" s="68" t="s">
        <v>82</v>
      </c>
      <c r="JX1282" s="58"/>
      <c r="TT1282" s="58"/>
      <c r="ADP1282" s="58"/>
      <c r="ANL1282" s="58"/>
      <c r="AXH1282" s="58"/>
      <c r="BHD1282" s="58"/>
      <c r="BQZ1282" s="58"/>
      <c r="CAV1282" s="58"/>
      <c r="CKR1282" s="58"/>
      <c r="CUN1282" s="58"/>
      <c r="DEJ1282" s="58"/>
      <c r="DOF1282" s="58"/>
      <c r="DYB1282" s="58"/>
      <c r="EHX1282" s="58"/>
      <c r="ERT1282" s="58"/>
      <c r="FBP1282" s="58"/>
      <c r="FLL1282" s="58"/>
      <c r="FVH1282" s="58"/>
      <c r="GFD1282" s="58"/>
      <c r="GOZ1282" s="58"/>
      <c r="GYV1282" s="58"/>
      <c r="HIR1282" s="58"/>
      <c r="HSN1282" s="58"/>
      <c r="ICJ1282" s="58"/>
      <c r="IMF1282" s="58"/>
      <c r="IWB1282" s="58"/>
      <c r="JFX1282" s="58"/>
      <c r="JPT1282" s="58"/>
      <c r="JZP1282" s="58"/>
      <c r="KJL1282" s="58"/>
      <c r="KTH1282" s="58"/>
      <c r="LDD1282" s="58"/>
      <c r="LMZ1282" s="58"/>
      <c r="LWV1282" s="58"/>
      <c r="MGR1282" s="58"/>
      <c r="MQN1282" s="58"/>
      <c r="NAJ1282" s="58"/>
      <c r="NKF1282" s="58"/>
      <c r="NUB1282" s="58"/>
      <c r="ODX1282" s="58"/>
      <c r="ONT1282" s="58"/>
      <c r="OXP1282" s="58"/>
      <c r="PHL1282" s="58"/>
      <c r="PRH1282" s="58"/>
      <c r="QBD1282" s="58"/>
      <c r="QKZ1282" s="58"/>
      <c r="QUV1282" s="58"/>
      <c r="RER1282" s="58"/>
      <c r="RON1282" s="58"/>
      <c r="RYJ1282" s="58"/>
      <c r="SIF1282" s="58"/>
      <c r="SSB1282" s="58"/>
      <c r="TBX1282" s="58"/>
      <c r="TLT1282" s="58"/>
      <c r="TVP1282" s="58"/>
      <c r="UFL1282" s="58"/>
      <c r="UPH1282" s="58"/>
      <c r="UZD1282" s="58"/>
      <c r="VIZ1282" s="58"/>
      <c r="VSV1282" s="58"/>
      <c r="WCR1282" s="58"/>
      <c r="WMN1282" s="58"/>
      <c r="WWJ1282" s="58"/>
    </row>
    <row r="1283" spans="1:796 1052:1820 2076:2844 3100:3868 4124:4892 5148:5916 6172:6940 7196:7964 8220:8988 9244:10012 10268:11036 11292:12060 12316:13084 13340:14108 14364:15132 15388:16156" s="67" customFormat="1" ht="57" hidden="1" customHeight="1" x14ac:dyDescent="0.25">
      <c r="A1283" s="54">
        <f>+SUBTOTAL(3,$B$11:B1283)</f>
        <v>0</v>
      </c>
      <c r="B1283" s="68" t="s">
        <v>108</v>
      </c>
      <c r="C1283" s="62" t="s">
        <v>43</v>
      </c>
      <c r="D1283" s="62" t="s">
        <v>44</v>
      </c>
      <c r="E1283" s="62" t="s">
        <v>45</v>
      </c>
      <c r="F1283" s="71" t="s">
        <v>4248</v>
      </c>
      <c r="G1283" s="69">
        <v>45492.186585648</v>
      </c>
      <c r="H1283" s="71" t="s">
        <v>4248</v>
      </c>
      <c r="I1283" s="69">
        <v>45492.186585648</v>
      </c>
      <c r="J1283" s="71" t="s">
        <v>4248</v>
      </c>
      <c r="K1283" s="69">
        <v>45492.186585648</v>
      </c>
      <c r="L1283" s="100" t="s">
        <v>4505</v>
      </c>
      <c r="M1283" s="68" t="s">
        <v>48</v>
      </c>
      <c r="N1283" s="63" t="s">
        <v>313</v>
      </c>
      <c r="O1283" s="63" t="s">
        <v>482</v>
      </c>
      <c r="P1283" s="63" t="s">
        <v>625</v>
      </c>
      <c r="Q1283" s="64"/>
      <c r="R1283" s="65"/>
      <c r="S1283" s="63" t="s">
        <v>68</v>
      </c>
      <c r="T1283" s="63" t="s">
        <v>321</v>
      </c>
      <c r="U1283" s="63" t="s">
        <v>530</v>
      </c>
      <c r="V1283" s="49" t="s">
        <v>71</v>
      </c>
      <c r="W1283" s="49" t="s">
        <v>72</v>
      </c>
      <c r="X1283" s="54" t="s">
        <v>58</v>
      </c>
      <c r="Y1283" s="49">
        <v>45498.727337962999</v>
      </c>
      <c r="Z1283" s="49" t="s">
        <v>105</v>
      </c>
      <c r="AA1283" s="54" t="s">
        <v>74</v>
      </c>
      <c r="AB1283" s="54"/>
      <c r="AC1283" s="68" t="s">
        <v>383</v>
      </c>
      <c r="AD1283" s="68" t="s">
        <v>383</v>
      </c>
      <c r="JX1283" s="58"/>
      <c r="TT1283" s="58"/>
      <c r="ADP1283" s="58"/>
      <c r="ANL1283" s="58"/>
      <c r="AXH1283" s="58"/>
      <c r="BHD1283" s="58"/>
      <c r="BQZ1283" s="58"/>
      <c r="CAV1283" s="58"/>
      <c r="CKR1283" s="58"/>
      <c r="CUN1283" s="58"/>
      <c r="DEJ1283" s="58"/>
      <c r="DOF1283" s="58"/>
      <c r="DYB1283" s="58"/>
      <c r="EHX1283" s="58"/>
      <c r="ERT1283" s="58"/>
      <c r="FBP1283" s="58"/>
      <c r="FLL1283" s="58"/>
      <c r="FVH1283" s="58"/>
      <c r="GFD1283" s="58"/>
      <c r="GOZ1283" s="58"/>
      <c r="GYV1283" s="58"/>
      <c r="HIR1283" s="58"/>
      <c r="HSN1283" s="58"/>
      <c r="ICJ1283" s="58"/>
      <c r="IMF1283" s="58"/>
      <c r="IWB1283" s="58"/>
      <c r="JFX1283" s="58"/>
      <c r="JPT1283" s="58"/>
      <c r="JZP1283" s="58"/>
      <c r="KJL1283" s="58"/>
      <c r="KTH1283" s="58"/>
      <c r="LDD1283" s="58"/>
      <c r="LMZ1283" s="58"/>
      <c r="LWV1283" s="58"/>
      <c r="MGR1283" s="58"/>
      <c r="MQN1283" s="58"/>
      <c r="NAJ1283" s="58"/>
      <c r="NKF1283" s="58"/>
      <c r="NUB1283" s="58"/>
      <c r="ODX1283" s="58"/>
      <c r="ONT1283" s="58"/>
      <c r="OXP1283" s="58"/>
      <c r="PHL1283" s="58"/>
      <c r="PRH1283" s="58"/>
      <c r="QBD1283" s="58"/>
      <c r="QKZ1283" s="58"/>
      <c r="QUV1283" s="58"/>
      <c r="RER1283" s="58"/>
      <c r="RON1283" s="58"/>
      <c r="RYJ1283" s="58"/>
      <c r="SIF1283" s="58"/>
      <c r="SSB1283" s="58"/>
      <c r="TBX1283" s="58"/>
      <c r="TLT1283" s="58"/>
      <c r="TVP1283" s="58"/>
      <c r="UFL1283" s="58"/>
      <c r="UPH1283" s="58"/>
      <c r="UZD1283" s="58"/>
      <c r="VIZ1283" s="58"/>
      <c r="VSV1283" s="58"/>
      <c r="WCR1283" s="58"/>
      <c r="WMN1283" s="58"/>
      <c r="WWJ1283" s="58"/>
    </row>
    <row r="1284" spans="1:796 1052:1820 2076:2844 3100:3868 4124:4892 5148:5916 6172:6940 7196:7964 8220:8988 9244:10012 10268:11036 11292:12060 12316:13084 13340:14108 14364:15132 15388:16156" s="67" customFormat="1" ht="57" hidden="1" customHeight="1" x14ac:dyDescent="0.25">
      <c r="A1284" s="54">
        <f>+SUBTOTAL(3,$B$11:B1284)</f>
        <v>0</v>
      </c>
      <c r="B1284" s="68" t="s">
        <v>42</v>
      </c>
      <c r="C1284" s="62" t="s">
        <v>43</v>
      </c>
      <c r="D1284" s="62" t="s">
        <v>44</v>
      </c>
      <c r="E1284" s="62" t="s">
        <v>45</v>
      </c>
      <c r="F1284" s="71" t="s">
        <v>4249</v>
      </c>
      <c r="G1284" s="69">
        <v>45488.540856480999</v>
      </c>
      <c r="H1284" s="71" t="s">
        <v>4249</v>
      </c>
      <c r="I1284" s="69">
        <v>45488.540856480999</v>
      </c>
      <c r="J1284" s="71" t="s">
        <v>4249</v>
      </c>
      <c r="K1284" s="69">
        <v>45488.540856480999</v>
      </c>
      <c r="L1284" s="100" t="s">
        <v>3049</v>
      </c>
      <c r="M1284" s="68" t="s">
        <v>48</v>
      </c>
      <c r="N1284" s="63" t="s">
        <v>313</v>
      </c>
      <c r="O1284" s="63" t="s">
        <v>464</v>
      </c>
      <c r="P1284" s="63" t="s">
        <v>3398</v>
      </c>
      <c r="Q1284" s="64"/>
      <c r="R1284" s="65"/>
      <c r="S1284" s="63" t="s">
        <v>68</v>
      </c>
      <c r="T1284" s="63" t="s">
        <v>69</v>
      </c>
      <c r="U1284" s="63" t="s">
        <v>79</v>
      </c>
      <c r="V1284" s="63" t="s">
        <v>80</v>
      </c>
      <c r="W1284" s="63" t="s">
        <v>4692</v>
      </c>
      <c r="X1284" s="54" t="s">
        <v>58</v>
      </c>
      <c r="Y1284" s="49">
        <v>45497.707442129999</v>
      </c>
      <c r="Z1284" s="49" t="s">
        <v>59</v>
      </c>
      <c r="AA1284" s="54" t="s">
        <v>74</v>
      </c>
      <c r="AB1284" s="54"/>
      <c r="AC1284" s="68" t="s">
        <v>383</v>
      </c>
      <c r="AD1284" s="68" t="s">
        <v>383</v>
      </c>
      <c r="JX1284" s="58"/>
      <c r="TT1284" s="58"/>
      <c r="ADP1284" s="58"/>
      <c r="ANL1284" s="58"/>
      <c r="AXH1284" s="58"/>
      <c r="BHD1284" s="58"/>
      <c r="BQZ1284" s="58"/>
      <c r="CAV1284" s="58"/>
      <c r="CKR1284" s="58"/>
      <c r="CUN1284" s="58"/>
      <c r="DEJ1284" s="58"/>
      <c r="DOF1284" s="58"/>
      <c r="DYB1284" s="58"/>
      <c r="EHX1284" s="58"/>
      <c r="ERT1284" s="58"/>
      <c r="FBP1284" s="58"/>
      <c r="FLL1284" s="58"/>
      <c r="FVH1284" s="58"/>
      <c r="GFD1284" s="58"/>
      <c r="GOZ1284" s="58"/>
      <c r="GYV1284" s="58"/>
      <c r="HIR1284" s="58"/>
      <c r="HSN1284" s="58"/>
      <c r="ICJ1284" s="58"/>
      <c r="IMF1284" s="58"/>
      <c r="IWB1284" s="58"/>
      <c r="JFX1284" s="58"/>
      <c r="JPT1284" s="58"/>
      <c r="JZP1284" s="58"/>
      <c r="KJL1284" s="58"/>
      <c r="KTH1284" s="58"/>
      <c r="LDD1284" s="58"/>
      <c r="LMZ1284" s="58"/>
      <c r="LWV1284" s="58"/>
      <c r="MGR1284" s="58"/>
      <c r="MQN1284" s="58"/>
      <c r="NAJ1284" s="58"/>
      <c r="NKF1284" s="58"/>
      <c r="NUB1284" s="58"/>
      <c r="ODX1284" s="58"/>
      <c r="ONT1284" s="58"/>
      <c r="OXP1284" s="58"/>
      <c r="PHL1284" s="58"/>
      <c r="PRH1284" s="58"/>
      <c r="QBD1284" s="58"/>
      <c r="QKZ1284" s="58"/>
      <c r="QUV1284" s="58"/>
      <c r="RER1284" s="58"/>
      <c r="RON1284" s="58"/>
      <c r="RYJ1284" s="58"/>
      <c r="SIF1284" s="58"/>
      <c r="SSB1284" s="58"/>
      <c r="TBX1284" s="58"/>
      <c r="TLT1284" s="58"/>
      <c r="TVP1284" s="58"/>
      <c r="UFL1284" s="58"/>
      <c r="UPH1284" s="58"/>
      <c r="UZD1284" s="58"/>
      <c r="VIZ1284" s="58"/>
      <c r="VSV1284" s="58"/>
      <c r="WCR1284" s="58"/>
      <c r="WMN1284" s="58"/>
      <c r="WWJ1284" s="58"/>
    </row>
    <row r="1285" spans="1:796 1052:1820 2076:2844 3100:3868 4124:4892 5148:5916 6172:6940 7196:7964 8220:8988 9244:10012 10268:11036 11292:12060 12316:13084 13340:14108 14364:15132 15388:16156" s="67" customFormat="1" ht="57" hidden="1" customHeight="1" x14ac:dyDescent="0.25">
      <c r="A1285" s="54">
        <f>+SUBTOTAL(3,$B$11:B1285)</f>
        <v>0</v>
      </c>
      <c r="B1285" s="68" t="s">
        <v>108</v>
      </c>
      <c r="C1285" s="62" t="s">
        <v>43</v>
      </c>
      <c r="D1285" s="62" t="s">
        <v>44</v>
      </c>
      <c r="E1285" s="62" t="s">
        <v>45</v>
      </c>
      <c r="F1285" s="71" t="s">
        <v>4250</v>
      </c>
      <c r="G1285" s="69">
        <v>45489.501956018998</v>
      </c>
      <c r="H1285" s="71" t="s">
        <v>4250</v>
      </c>
      <c r="I1285" s="69">
        <v>45489.501956018998</v>
      </c>
      <c r="J1285" s="71" t="s">
        <v>4250</v>
      </c>
      <c r="K1285" s="69">
        <v>45489.501956018998</v>
      </c>
      <c r="L1285" s="100" t="s">
        <v>4506</v>
      </c>
      <c r="M1285" s="68" t="s">
        <v>48</v>
      </c>
      <c r="N1285" s="63" t="s">
        <v>313</v>
      </c>
      <c r="O1285" s="63" t="s">
        <v>314</v>
      </c>
      <c r="P1285" s="63" t="s">
        <v>546</v>
      </c>
      <c r="Q1285" s="64"/>
      <c r="R1285" s="65"/>
      <c r="S1285" s="63" t="s">
        <v>68</v>
      </c>
      <c r="T1285" s="63" t="s">
        <v>156</v>
      </c>
      <c r="U1285" s="63" t="s">
        <v>157</v>
      </c>
      <c r="V1285" s="63" t="s">
        <v>80</v>
      </c>
      <c r="W1285" s="63" t="s">
        <v>4692</v>
      </c>
      <c r="X1285" s="54" t="s">
        <v>58</v>
      </c>
      <c r="Y1285" s="49">
        <v>45498.608819444002</v>
      </c>
      <c r="Z1285" s="49" t="s">
        <v>59</v>
      </c>
      <c r="AA1285" s="54" t="s">
        <v>74</v>
      </c>
      <c r="AB1285" s="54"/>
      <c r="AC1285" s="68" t="s">
        <v>82</v>
      </c>
      <c r="AD1285" s="68" t="s">
        <v>82</v>
      </c>
      <c r="JX1285" s="58"/>
      <c r="TT1285" s="58"/>
      <c r="ADP1285" s="58"/>
      <c r="ANL1285" s="58"/>
      <c r="AXH1285" s="58"/>
      <c r="BHD1285" s="58"/>
      <c r="BQZ1285" s="58"/>
      <c r="CAV1285" s="58"/>
      <c r="CKR1285" s="58"/>
      <c r="CUN1285" s="58"/>
      <c r="DEJ1285" s="58"/>
      <c r="DOF1285" s="58"/>
      <c r="DYB1285" s="58"/>
      <c r="EHX1285" s="58"/>
      <c r="ERT1285" s="58"/>
      <c r="FBP1285" s="58"/>
      <c r="FLL1285" s="58"/>
      <c r="FVH1285" s="58"/>
      <c r="GFD1285" s="58"/>
      <c r="GOZ1285" s="58"/>
      <c r="GYV1285" s="58"/>
      <c r="HIR1285" s="58"/>
      <c r="HSN1285" s="58"/>
      <c r="ICJ1285" s="58"/>
      <c r="IMF1285" s="58"/>
      <c r="IWB1285" s="58"/>
      <c r="JFX1285" s="58"/>
      <c r="JPT1285" s="58"/>
      <c r="JZP1285" s="58"/>
      <c r="KJL1285" s="58"/>
      <c r="KTH1285" s="58"/>
      <c r="LDD1285" s="58"/>
      <c r="LMZ1285" s="58"/>
      <c r="LWV1285" s="58"/>
      <c r="MGR1285" s="58"/>
      <c r="MQN1285" s="58"/>
      <c r="NAJ1285" s="58"/>
      <c r="NKF1285" s="58"/>
      <c r="NUB1285" s="58"/>
      <c r="ODX1285" s="58"/>
      <c r="ONT1285" s="58"/>
      <c r="OXP1285" s="58"/>
      <c r="PHL1285" s="58"/>
      <c r="PRH1285" s="58"/>
      <c r="QBD1285" s="58"/>
      <c r="QKZ1285" s="58"/>
      <c r="QUV1285" s="58"/>
      <c r="RER1285" s="58"/>
      <c r="RON1285" s="58"/>
      <c r="RYJ1285" s="58"/>
      <c r="SIF1285" s="58"/>
      <c r="SSB1285" s="58"/>
      <c r="TBX1285" s="58"/>
      <c r="TLT1285" s="58"/>
      <c r="TVP1285" s="58"/>
      <c r="UFL1285" s="58"/>
      <c r="UPH1285" s="58"/>
      <c r="UZD1285" s="58"/>
      <c r="VIZ1285" s="58"/>
      <c r="VSV1285" s="58"/>
      <c r="WCR1285" s="58"/>
      <c r="WMN1285" s="58"/>
      <c r="WWJ1285" s="58"/>
    </row>
    <row r="1286" spans="1:796 1052:1820 2076:2844 3100:3868 4124:4892 5148:5916 6172:6940 7196:7964 8220:8988 9244:10012 10268:11036 11292:12060 12316:13084 13340:14108 14364:15132 15388:16156" s="67" customFormat="1" ht="57" hidden="1" customHeight="1" x14ac:dyDescent="0.25">
      <c r="A1286" s="54">
        <f>+SUBTOTAL(3,$B$11:B1286)</f>
        <v>0</v>
      </c>
      <c r="B1286" s="68" t="s">
        <v>42</v>
      </c>
      <c r="C1286" s="62" t="s">
        <v>43</v>
      </c>
      <c r="D1286" s="62" t="s">
        <v>44</v>
      </c>
      <c r="E1286" s="62" t="s">
        <v>45</v>
      </c>
      <c r="F1286" s="71" t="s">
        <v>4251</v>
      </c>
      <c r="G1286" s="69">
        <v>45498.460567130001</v>
      </c>
      <c r="H1286" s="71" t="s">
        <v>4251</v>
      </c>
      <c r="I1286" s="69">
        <v>45498.460567130001</v>
      </c>
      <c r="J1286" s="71" t="s">
        <v>4251</v>
      </c>
      <c r="K1286" s="69">
        <v>45498.460567130001</v>
      </c>
      <c r="L1286" s="100" t="s">
        <v>4501</v>
      </c>
      <c r="M1286" s="68" t="s">
        <v>48</v>
      </c>
      <c r="N1286" s="63" t="s">
        <v>313</v>
      </c>
      <c r="O1286" s="63" t="s">
        <v>482</v>
      </c>
      <c r="P1286" s="63" t="s">
        <v>4380</v>
      </c>
      <c r="Q1286" s="64"/>
      <c r="R1286" s="65"/>
      <c r="S1286" s="63" t="s">
        <v>68</v>
      </c>
      <c r="T1286" s="63" t="s">
        <v>321</v>
      </c>
      <c r="U1286" s="63" t="s">
        <v>530</v>
      </c>
      <c r="V1286" s="49" t="s">
        <v>71</v>
      </c>
      <c r="W1286" s="49" t="s">
        <v>72</v>
      </c>
      <c r="X1286" s="54" t="s">
        <v>58</v>
      </c>
      <c r="Y1286" s="49"/>
      <c r="Z1286" s="49" t="s">
        <v>105</v>
      </c>
      <c r="AA1286" s="54" t="s">
        <v>74</v>
      </c>
      <c r="AB1286" s="54"/>
      <c r="AC1286" s="68" t="s">
        <v>383</v>
      </c>
      <c r="AD1286" s="68" t="s">
        <v>383</v>
      </c>
      <c r="JX1286" s="58"/>
      <c r="TT1286" s="58"/>
      <c r="ADP1286" s="58"/>
      <c r="ANL1286" s="58"/>
      <c r="AXH1286" s="58"/>
      <c r="BHD1286" s="58"/>
      <c r="BQZ1286" s="58"/>
      <c r="CAV1286" s="58"/>
      <c r="CKR1286" s="58"/>
      <c r="CUN1286" s="58"/>
      <c r="DEJ1286" s="58"/>
      <c r="DOF1286" s="58"/>
      <c r="DYB1286" s="58"/>
      <c r="EHX1286" s="58"/>
      <c r="ERT1286" s="58"/>
      <c r="FBP1286" s="58"/>
      <c r="FLL1286" s="58"/>
      <c r="FVH1286" s="58"/>
      <c r="GFD1286" s="58"/>
      <c r="GOZ1286" s="58"/>
      <c r="GYV1286" s="58"/>
      <c r="HIR1286" s="58"/>
      <c r="HSN1286" s="58"/>
      <c r="ICJ1286" s="58"/>
      <c r="IMF1286" s="58"/>
      <c r="IWB1286" s="58"/>
      <c r="JFX1286" s="58"/>
      <c r="JPT1286" s="58"/>
      <c r="JZP1286" s="58"/>
      <c r="KJL1286" s="58"/>
      <c r="KTH1286" s="58"/>
      <c r="LDD1286" s="58"/>
      <c r="LMZ1286" s="58"/>
      <c r="LWV1286" s="58"/>
      <c r="MGR1286" s="58"/>
      <c r="MQN1286" s="58"/>
      <c r="NAJ1286" s="58"/>
      <c r="NKF1286" s="58"/>
      <c r="NUB1286" s="58"/>
      <c r="ODX1286" s="58"/>
      <c r="ONT1286" s="58"/>
      <c r="OXP1286" s="58"/>
      <c r="PHL1286" s="58"/>
      <c r="PRH1286" s="58"/>
      <c r="QBD1286" s="58"/>
      <c r="QKZ1286" s="58"/>
      <c r="QUV1286" s="58"/>
      <c r="RER1286" s="58"/>
      <c r="RON1286" s="58"/>
      <c r="RYJ1286" s="58"/>
      <c r="SIF1286" s="58"/>
      <c r="SSB1286" s="58"/>
      <c r="TBX1286" s="58"/>
      <c r="TLT1286" s="58"/>
      <c r="TVP1286" s="58"/>
      <c r="UFL1286" s="58"/>
      <c r="UPH1286" s="58"/>
      <c r="UZD1286" s="58"/>
      <c r="VIZ1286" s="58"/>
      <c r="VSV1286" s="58"/>
      <c r="WCR1286" s="58"/>
      <c r="WMN1286" s="58"/>
      <c r="WWJ1286" s="58"/>
    </row>
    <row r="1287" spans="1:796 1052:1820 2076:2844 3100:3868 4124:4892 5148:5916 6172:6940 7196:7964 8220:8988 9244:10012 10268:11036 11292:12060 12316:13084 13340:14108 14364:15132 15388:16156" s="67" customFormat="1" ht="57" hidden="1" customHeight="1" x14ac:dyDescent="0.25">
      <c r="A1287" s="54">
        <f>+SUBTOTAL(3,$B$11:B1287)</f>
        <v>0</v>
      </c>
      <c r="B1287" s="68" t="s">
        <v>42</v>
      </c>
      <c r="C1287" s="62" t="s">
        <v>43</v>
      </c>
      <c r="D1287" s="62" t="s">
        <v>44</v>
      </c>
      <c r="E1287" s="62" t="s">
        <v>45</v>
      </c>
      <c r="F1287" s="71" t="s">
        <v>4252</v>
      </c>
      <c r="G1287" s="69">
        <v>45499.423449073998</v>
      </c>
      <c r="H1287" s="71" t="s">
        <v>4252</v>
      </c>
      <c r="I1287" s="69">
        <v>45499.423449073998</v>
      </c>
      <c r="J1287" s="71" t="s">
        <v>4252</v>
      </c>
      <c r="K1287" s="69">
        <v>45499.423449073998</v>
      </c>
      <c r="L1287" s="100" t="s">
        <v>4507</v>
      </c>
      <c r="M1287" s="68" t="s">
        <v>48</v>
      </c>
      <c r="N1287" s="63" t="s">
        <v>313</v>
      </c>
      <c r="O1287" s="63" t="s">
        <v>1344</v>
      </c>
      <c r="P1287" s="63" t="s">
        <v>355</v>
      </c>
      <c r="Q1287" s="64"/>
      <c r="R1287" s="65"/>
      <c r="S1287" s="63" t="s">
        <v>68</v>
      </c>
      <c r="T1287" s="63" t="s">
        <v>69</v>
      </c>
      <c r="U1287" s="63" t="s">
        <v>70</v>
      </c>
      <c r="V1287" s="63" t="s">
        <v>80</v>
      </c>
      <c r="W1287" s="63" t="s">
        <v>4692</v>
      </c>
      <c r="X1287" s="54" t="s">
        <v>58</v>
      </c>
      <c r="Y1287" s="49"/>
      <c r="Z1287" s="49" t="s">
        <v>59</v>
      </c>
      <c r="AA1287" s="54" t="s">
        <v>74</v>
      </c>
      <c r="AB1287" s="54"/>
      <c r="AC1287" s="68" t="s">
        <v>82</v>
      </c>
      <c r="AD1287" s="68" t="s">
        <v>82</v>
      </c>
      <c r="JX1287" s="58"/>
      <c r="TT1287" s="58"/>
      <c r="ADP1287" s="58"/>
      <c r="ANL1287" s="58"/>
      <c r="AXH1287" s="58"/>
      <c r="BHD1287" s="58"/>
      <c r="BQZ1287" s="58"/>
      <c r="CAV1287" s="58"/>
      <c r="CKR1287" s="58"/>
      <c r="CUN1287" s="58"/>
      <c r="DEJ1287" s="58"/>
      <c r="DOF1287" s="58"/>
      <c r="DYB1287" s="58"/>
      <c r="EHX1287" s="58"/>
      <c r="ERT1287" s="58"/>
      <c r="FBP1287" s="58"/>
      <c r="FLL1287" s="58"/>
      <c r="FVH1287" s="58"/>
      <c r="GFD1287" s="58"/>
      <c r="GOZ1287" s="58"/>
      <c r="GYV1287" s="58"/>
      <c r="HIR1287" s="58"/>
      <c r="HSN1287" s="58"/>
      <c r="ICJ1287" s="58"/>
      <c r="IMF1287" s="58"/>
      <c r="IWB1287" s="58"/>
      <c r="JFX1287" s="58"/>
      <c r="JPT1287" s="58"/>
      <c r="JZP1287" s="58"/>
      <c r="KJL1287" s="58"/>
      <c r="KTH1287" s="58"/>
      <c r="LDD1287" s="58"/>
      <c r="LMZ1287" s="58"/>
      <c r="LWV1287" s="58"/>
      <c r="MGR1287" s="58"/>
      <c r="MQN1287" s="58"/>
      <c r="NAJ1287" s="58"/>
      <c r="NKF1287" s="58"/>
      <c r="NUB1287" s="58"/>
      <c r="ODX1287" s="58"/>
      <c r="ONT1287" s="58"/>
      <c r="OXP1287" s="58"/>
      <c r="PHL1287" s="58"/>
      <c r="PRH1287" s="58"/>
      <c r="QBD1287" s="58"/>
      <c r="QKZ1287" s="58"/>
      <c r="QUV1287" s="58"/>
      <c r="RER1287" s="58"/>
      <c r="RON1287" s="58"/>
      <c r="RYJ1287" s="58"/>
      <c r="SIF1287" s="58"/>
      <c r="SSB1287" s="58"/>
      <c r="TBX1287" s="58"/>
      <c r="TLT1287" s="58"/>
      <c r="TVP1287" s="58"/>
      <c r="UFL1287" s="58"/>
      <c r="UPH1287" s="58"/>
      <c r="UZD1287" s="58"/>
      <c r="VIZ1287" s="58"/>
      <c r="VSV1287" s="58"/>
      <c r="WCR1287" s="58"/>
      <c r="WMN1287" s="58"/>
      <c r="WWJ1287" s="58"/>
    </row>
    <row r="1288" spans="1:796 1052:1820 2076:2844 3100:3868 4124:4892 5148:5916 6172:6940 7196:7964 8220:8988 9244:10012 10268:11036 11292:12060 12316:13084 13340:14108 14364:15132 15388:16156" s="67" customFormat="1" ht="57" hidden="1" customHeight="1" x14ac:dyDescent="0.25">
      <c r="A1288" s="54">
        <f>+SUBTOTAL(3,$B$11:B1288)</f>
        <v>0</v>
      </c>
      <c r="B1288" s="68" t="s">
        <v>108</v>
      </c>
      <c r="C1288" s="62" t="s">
        <v>43</v>
      </c>
      <c r="D1288" s="62" t="s">
        <v>44</v>
      </c>
      <c r="E1288" s="62" t="s">
        <v>45</v>
      </c>
      <c r="F1288" s="71" t="s">
        <v>4321</v>
      </c>
      <c r="G1288" s="69">
        <v>45501.749166667003</v>
      </c>
      <c r="H1288" s="71" t="s">
        <v>4321</v>
      </c>
      <c r="I1288" s="69">
        <v>45501.749166667003</v>
      </c>
      <c r="J1288" s="71" t="s">
        <v>4321</v>
      </c>
      <c r="K1288" s="69">
        <v>45501.749166667003</v>
      </c>
      <c r="L1288" s="100" t="s">
        <v>4505</v>
      </c>
      <c r="M1288" s="68" t="s">
        <v>48</v>
      </c>
      <c r="N1288" s="63" t="s">
        <v>313</v>
      </c>
      <c r="O1288" s="63" t="s">
        <v>482</v>
      </c>
      <c r="P1288" s="63" t="s">
        <v>625</v>
      </c>
      <c r="Q1288" s="64"/>
      <c r="R1288" s="65"/>
      <c r="S1288" s="63" t="s">
        <v>68</v>
      </c>
      <c r="T1288" s="63" t="s">
        <v>321</v>
      </c>
      <c r="U1288" s="63" t="s">
        <v>530</v>
      </c>
      <c r="V1288" s="49" t="s">
        <v>71</v>
      </c>
      <c r="W1288" s="49" t="s">
        <v>72</v>
      </c>
      <c r="X1288" s="54" t="s">
        <v>58</v>
      </c>
      <c r="Y1288" s="49"/>
      <c r="Z1288" s="49" t="s">
        <v>105</v>
      </c>
      <c r="AA1288" s="54" t="s">
        <v>74</v>
      </c>
      <c r="AB1288" s="54"/>
      <c r="AC1288" s="68" t="s">
        <v>61</v>
      </c>
      <c r="AD1288" s="68" t="s">
        <v>61</v>
      </c>
      <c r="JX1288" s="58"/>
      <c r="TT1288" s="58"/>
      <c r="ADP1288" s="58"/>
      <c r="ANL1288" s="58"/>
      <c r="AXH1288" s="58"/>
      <c r="BHD1288" s="58"/>
      <c r="BQZ1288" s="58"/>
      <c r="CAV1288" s="58"/>
      <c r="CKR1288" s="58"/>
      <c r="CUN1288" s="58"/>
      <c r="DEJ1288" s="58"/>
      <c r="DOF1288" s="58"/>
      <c r="DYB1288" s="58"/>
      <c r="EHX1288" s="58"/>
      <c r="ERT1288" s="58"/>
      <c r="FBP1288" s="58"/>
      <c r="FLL1288" s="58"/>
      <c r="FVH1288" s="58"/>
      <c r="GFD1288" s="58"/>
      <c r="GOZ1288" s="58"/>
      <c r="GYV1288" s="58"/>
      <c r="HIR1288" s="58"/>
      <c r="HSN1288" s="58"/>
      <c r="ICJ1288" s="58"/>
      <c r="IMF1288" s="58"/>
      <c r="IWB1288" s="58"/>
      <c r="JFX1288" s="58"/>
      <c r="JPT1288" s="58"/>
      <c r="JZP1288" s="58"/>
      <c r="KJL1288" s="58"/>
      <c r="KTH1288" s="58"/>
      <c r="LDD1288" s="58"/>
      <c r="LMZ1288" s="58"/>
      <c r="LWV1288" s="58"/>
      <c r="MGR1288" s="58"/>
      <c r="MQN1288" s="58"/>
      <c r="NAJ1288" s="58"/>
      <c r="NKF1288" s="58"/>
      <c r="NUB1288" s="58"/>
      <c r="ODX1288" s="58"/>
      <c r="ONT1288" s="58"/>
      <c r="OXP1288" s="58"/>
      <c r="PHL1288" s="58"/>
      <c r="PRH1288" s="58"/>
      <c r="QBD1288" s="58"/>
      <c r="QKZ1288" s="58"/>
      <c r="QUV1288" s="58"/>
      <c r="RER1288" s="58"/>
      <c r="RON1288" s="58"/>
      <c r="RYJ1288" s="58"/>
      <c r="SIF1288" s="58"/>
      <c r="SSB1288" s="58"/>
      <c r="TBX1288" s="58"/>
      <c r="TLT1288" s="58"/>
      <c r="TVP1288" s="58"/>
      <c r="UFL1288" s="58"/>
      <c r="UPH1288" s="58"/>
      <c r="UZD1288" s="58"/>
      <c r="VIZ1288" s="58"/>
      <c r="VSV1288" s="58"/>
      <c r="WCR1288" s="58"/>
      <c r="WMN1288" s="58"/>
      <c r="WWJ1288" s="58"/>
    </row>
    <row r="1289" spans="1:796 1052:1820 2076:2844 3100:3868 4124:4892 5148:5916 6172:6940 7196:7964 8220:8988 9244:10012 10268:11036 11292:12060 12316:13084 13340:14108 14364:15132 15388:16156" s="67" customFormat="1" ht="57" hidden="1" customHeight="1" x14ac:dyDescent="0.25">
      <c r="A1289" s="54">
        <f>+SUBTOTAL(3,$B$11:B1289)</f>
        <v>0</v>
      </c>
      <c r="B1289" s="68" t="s">
        <v>42</v>
      </c>
      <c r="C1289" s="62" t="s">
        <v>43</v>
      </c>
      <c r="D1289" s="62" t="s">
        <v>44</v>
      </c>
      <c r="E1289" s="62" t="s">
        <v>45</v>
      </c>
      <c r="F1289" s="71" t="s">
        <v>4255</v>
      </c>
      <c r="G1289" s="69">
        <v>45495.733888889001</v>
      </c>
      <c r="H1289" s="71" t="s">
        <v>4255</v>
      </c>
      <c r="I1289" s="69">
        <v>45495.733888889001</v>
      </c>
      <c r="J1289" s="71" t="s">
        <v>4255</v>
      </c>
      <c r="K1289" s="69">
        <v>45495.733888889001</v>
      </c>
      <c r="L1289" s="100" t="s">
        <v>4510</v>
      </c>
      <c r="M1289" s="68" t="s">
        <v>48</v>
      </c>
      <c r="N1289" s="63" t="s">
        <v>221</v>
      </c>
      <c r="O1289" s="63" t="s">
        <v>545</v>
      </c>
      <c r="P1289" s="63" t="s">
        <v>4381</v>
      </c>
      <c r="Q1289" s="64"/>
      <c r="R1289" s="65"/>
      <c r="S1289" s="63" t="s">
        <v>144</v>
      </c>
      <c r="T1289" s="63" t="s">
        <v>145</v>
      </c>
      <c r="U1289" s="63" t="s">
        <v>146</v>
      </c>
      <c r="V1289" s="49" t="s">
        <v>147</v>
      </c>
      <c r="W1289" s="49" t="s">
        <v>148</v>
      </c>
      <c r="X1289" s="54" t="s">
        <v>58</v>
      </c>
      <c r="Y1289" s="49">
        <v>45506.427083333001</v>
      </c>
      <c r="Z1289" s="49" t="s">
        <v>59</v>
      </c>
      <c r="AA1289" s="54" t="s">
        <v>74</v>
      </c>
      <c r="AB1289" s="54"/>
      <c r="AC1289" s="62" t="s">
        <v>75</v>
      </c>
      <c r="AD1289" s="62" t="s">
        <v>75</v>
      </c>
      <c r="JX1289" s="58"/>
      <c r="TT1289" s="58"/>
      <c r="ADP1289" s="58"/>
      <c r="ANL1289" s="58"/>
      <c r="AXH1289" s="58"/>
      <c r="BHD1289" s="58"/>
      <c r="BQZ1289" s="58"/>
      <c r="CAV1289" s="58"/>
      <c r="CKR1289" s="58"/>
      <c r="CUN1289" s="58"/>
      <c r="DEJ1289" s="58"/>
      <c r="DOF1289" s="58"/>
      <c r="DYB1289" s="58"/>
      <c r="EHX1289" s="58"/>
      <c r="ERT1289" s="58"/>
      <c r="FBP1289" s="58"/>
      <c r="FLL1289" s="58"/>
      <c r="FVH1289" s="58"/>
      <c r="GFD1289" s="58"/>
      <c r="GOZ1289" s="58"/>
      <c r="GYV1289" s="58"/>
      <c r="HIR1289" s="58"/>
      <c r="HSN1289" s="58"/>
      <c r="ICJ1289" s="58"/>
      <c r="IMF1289" s="58"/>
      <c r="IWB1289" s="58"/>
      <c r="JFX1289" s="58"/>
      <c r="JPT1289" s="58"/>
      <c r="JZP1289" s="58"/>
      <c r="KJL1289" s="58"/>
      <c r="KTH1289" s="58"/>
      <c r="LDD1289" s="58"/>
      <c r="LMZ1289" s="58"/>
      <c r="LWV1289" s="58"/>
      <c r="MGR1289" s="58"/>
      <c r="MQN1289" s="58"/>
      <c r="NAJ1289" s="58"/>
      <c r="NKF1289" s="58"/>
      <c r="NUB1289" s="58"/>
      <c r="ODX1289" s="58"/>
      <c r="ONT1289" s="58"/>
      <c r="OXP1289" s="58"/>
      <c r="PHL1289" s="58"/>
      <c r="PRH1289" s="58"/>
      <c r="QBD1289" s="58"/>
      <c r="QKZ1289" s="58"/>
      <c r="QUV1289" s="58"/>
      <c r="RER1289" s="58"/>
      <c r="RON1289" s="58"/>
      <c r="RYJ1289" s="58"/>
      <c r="SIF1289" s="58"/>
      <c r="SSB1289" s="58"/>
      <c r="TBX1289" s="58"/>
      <c r="TLT1289" s="58"/>
      <c r="TVP1289" s="58"/>
      <c r="UFL1289" s="58"/>
      <c r="UPH1289" s="58"/>
      <c r="UZD1289" s="58"/>
      <c r="VIZ1289" s="58"/>
      <c r="VSV1289" s="58"/>
      <c r="WCR1289" s="58"/>
      <c r="WMN1289" s="58"/>
      <c r="WWJ1289" s="58"/>
    </row>
    <row r="1290" spans="1:796 1052:1820 2076:2844 3100:3868 4124:4892 5148:5916 6172:6940 7196:7964 8220:8988 9244:10012 10268:11036 11292:12060 12316:13084 13340:14108 14364:15132 15388:16156" s="67" customFormat="1" ht="57" hidden="1" customHeight="1" x14ac:dyDescent="0.25">
      <c r="A1290" s="54">
        <f>+SUBTOTAL(3,$B$11:B1290)</f>
        <v>0</v>
      </c>
      <c r="B1290" s="68" t="s">
        <v>108</v>
      </c>
      <c r="C1290" s="62" t="s">
        <v>43</v>
      </c>
      <c r="D1290" s="62" t="s">
        <v>44</v>
      </c>
      <c r="E1290" s="62" t="s">
        <v>45</v>
      </c>
      <c r="F1290" s="71" t="s">
        <v>4253</v>
      </c>
      <c r="G1290" s="69">
        <v>45480.613252315001</v>
      </c>
      <c r="H1290" s="71" t="s">
        <v>4253</v>
      </c>
      <c r="I1290" s="69">
        <v>45480.613252315001</v>
      </c>
      <c r="J1290" s="71" t="s">
        <v>4253</v>
      </c>
      <c r="K1290" s="69">
        <v>45480.613252315001</v>
      </c>
      <c r="L1290" s="100" t="s">
        <v>4508</v>
      </c>
      <c r="M1290" s="68" t="s">
        <v>48</v>
      </c>
      <c r="N1290" s="63" t="s">
        <v>221</v>
      </c>
      <c r="O1290" s="63" t="s">
        <v>523</v>
      </c>
      <c r="P1290" s="63" t="s">
        <v>3422</v>
      </c>
      <c r="Q1290" s="64"/>
      <c r="R1290" s="65"/>
      <c r="S1290" s="63" t="s">
        <v>68</v>
      </c>
      <c r="T1290" s="63" t="s">
        <v>69</v>
      </c>
      <c r="U1290" s="63" t="s">
        <v>89</v>
      </c>
      <c r="V1290" s="63" t="s">
        <v>115</v>
      </c>
      <c r="W1290" s="63" t="s">
        <v>4727</v>
      </c>
      <c r="X1290" s="54" t="s">
        <v>58</v>
      </c>
      <c r="Y1290" s="49">
        <v>45491.591030092997</v>
      </c>
      <c r="Z1290" s="49" t="s">
        <v>59</v>
      </c>
      <c r="AA1290" s="54" t="s">
        <v>74</v>
      </c>
      <c r="AB1290" s="54"/>
      <c r="AC1290" s="62" t="s">
        <v>75</v>
      </c>
      <c r="AD1290" s="62" t="s">
        <v>75</v>
      </c>
      <c r="JX1290" s="58"/>
      <c r="TT1290" s="58"/>
      <c r="ADP1290" s="58"/>
      <c r="ANL1290" s="58"/>
      <c r="AXH1290" s="58"/>
      <c r="BHD1290" s="58"/>
      <c r="BQZ1290" s="58"/>
      <c r="CAV1290" s="58"/>
      <c r="CKR1290" s="58"/>
      <c r="CUN1290" s="58"/>
      <c r="DEJ1290" s="58"/>
      <c r="DOF1290" s="58"/>
      <c r="DYB1290" s="58"/>
      <c r="EHX1290" s="58"/>
      <c r="ERT1290" s="58"/>
      <c r="FBP1290" s="58"/>
      <c r="FLL1290" s="58"/>
      <c r="FVH1290" s="58"/>
      <c r="GFD1290" s="58"/>
      <c r="GOZ1290" s="58"/>
      <c r="GYV1290" s="58"/>
      <c r="HIR1290" s="58"/>
      <c r="HSN1290" s="58"/>
      <c r="ICJ1290" s="58"/>
      <c r="IMF1290" s="58"/>
      <c r="IWB1290" s="58"/>
      <c r="JFX1290" s="58"/>
      <c r="JPT1290" s="58"/>
      <c r="JZP1290" s="58"/>
      <c r="KJL1290" s="58"/>
      <c r="KTH1290" s="58"/>
      <c r="LDD1290" s="58"/>
      <c r="LMZ1290" s="58"/>
      <c r="LWV1290" s="58"/>
      <c r="MGR1290" s="58"/>
      <c r="MQN1290" s="58"/>
      <c r="NAJ1290" s="58"/>
      <c r="NKF1290" s="58"/>
      <c r="NUB1290" s="58"/>
      <c r="ODX1290" s="58"/>
      <c r="ONT1290" s="58"/>
      <c r="OXP1290" s="58"/>
      <c r="PHL1290" s="58"/>
      <c r="PRH1290" s="58"/>
      <c r="QBD1290" s="58"/>
      <c r="QKZ1290" s="58"/>
      <c r="QUV1290" s="58"/>
      <c r="RER1290" s="58"/>
      <c r="RON1290" s="58"/>
      <c r="RYJ1290" s="58"/>
      <c r="SIF1290" s="58"/>
      <c r="SSB1290" s="58"/>
      <c r="TBX1290" s="58"/>
      <c r="TLT1290" s="58"/>
      <c r="TVP1290" s="58"/>
      <c r="UFL1290" s="58"/>
      <c r="UPH1290" s="58"/>
      <c r="UZD1290" s="58"/>
      <c r="VIZ1290" s="58"/>
      <c r="VSV1290" s="58"/>
      <c r="WCR1290" s="58"/>
      <c r="WMN1290" s="58"/>
      <c r="WWJ1290" s="58"/>
    </row>
    <row r="1291" spans="1:796 1052:1820 2076:2844 3100:3868 4124:4892 5148:5916 6172:6940 7196:7964 8220:8988 9244:10012 10268:11036 11292:12060 12316:13084 13340:14108 14364:15132 15388:16156" s="67" customFormat="1" ht="57" hidden="1" customHeight="1" x14ac:dyDescent="0.25">
      <c r="A1291" s="54">
        <f>+SUBTOTAL(3,$B$11:B1291)</f>
        <v>0</v>
      </c>
      <c r="B1291" s="68" t="s">
        <v>42</v>
      </c>
      <c r="C1291" s="62" t="s">
        <v>43</v>
      </c>
      <c r="D1291" s="62" t="s">
        <v>44</v>
      </c>
      <c r="E1291" s="62" t="s">
        <v>45</v>
      </c>
      <c r="F1291" s="71" t="s">
        <v>4258</v>
      </c>
      <c r="G1291" s="69">
        <v>45491.314687500002</v>
      </c>
      <c r="H1291" s="71" t="s">
        <v>4258</v>
      </c>
      <c r="I1291" s="69">
        <v>45491.314687500002</v>
      </c>
      <c r="J1291" s="71" t="s">
        <v>4258</v>
      </c>
      <c r="K1291" s="69">
        <v>45491.314687500002</v>
      </c>
      <c r="L1291" s="100" t="s">
        <v>4513</v>
      </c>
      <c r="M1291" s="68" t="s">
        <v>48</v>
      </c>
      <c r="N1291" s="63" t="s">
        <v>221</v>
      </c>
      <c r="O1291" s="63" t="s">
        <v>545</v>
      </c>
      <c r="P1291" s="63" t="s">
        <v>1398</v>
      </c>
      <c r="Q1291" s="64"/>
      <c r="R1291" s="65"/>
      <c r="S1291" s="63" t="s">
        <v>68</v>
      </c>
      <c r="T1291" s="63" t="s">
        <v>125</v>
      </c>
      <c r="U1291" s="63" t="s">
        <v>126</v>
      </c>
      <c r="V1291" s="49" t="s">
        <v>80</v>
      </c>
      <c r="W1291" s="49" t="s">
        <v>81</v>
      </c>
      <c r="X1291" s="54" t="s">
        <v>58</v>
      </c>
      <c r="Y1291" s="49">
        <v>45505.622986110997</v>
      </c>
      <c r="Z1291" s="49" t="s">
        <v>59</v>
      </c>
      <c r="AA1291" s="54" t="s">
        <v>74</v>
      </c>
      <c r="AB1291" s="54"/>
      <c r="AC1291" s="68" t="s">
        <v>82</v>
      </c>
      <c r="AD1291" s="68" t="s">
        <v>82</v>
      </c>
      <c r="JX1291" s="58"/>
      <c r="TT1291" s="58"/>
      <c r="ADP1291" s="58"/>
      <c r="ANL1291" s="58"/>
      <c r="AXH1291" s="58"/>
      <c r="BHD1291" s="58"/>
      <c r="BQZ1291" s="58"/>
      <c r="CAV1291" s="58"/>
      <c r="CKR1291" s="58"/>
      <c r="CUN1291" s="58"/>
      <c r="DEJ1291" s="58"/>
      <c r="DOF1291" s="58"/>
      <c r="DYB1291" s="58"/>
      <c r="EHX1291" s="58"/>
      <c r="ERT1291" s="58"/>
      <c r="FBP1291" s="58"/>
      <c r="FLL1291" s="58"/>
      <c r="FVH1291" s="58"/>
      <c r="GFD1291" s="58"/>
      <c r="GOZ1291" s="58"/>
      <c r="GYV1291" s="58"/>
      <c r="HIR1291" s="58"/>
      <c r="HSN1291" s="58"/>
      <c r="ICJ1291" s="58"/>
      <c r="IMF1291" s="58"/>
      <c r="IWB1291" s="58"/>
      <c r="JFX1291" s="58"/>
      <c r="JPT1291" s="58"/>
      <c r="JZP1291" s="58"/>
      <c r="KJL1291" s="58"/>
      <c r="KTH1291" s="58"/>
      <c r="LDD1291" s="58"/>
      <c r="LMZ1291" s="58"/>
      <c r="LWV1291" s="58"/>
      <c r="MGR1291" s="58"/>
      <c r="MQN1291" s="58"/>
      <c r="NAJ1291" s="58"/>
      <c r="NKF1291" s="58"/>
      <c r="NUB1291" s="58"/>
      <c r="ODX1291" s="58"/>
      <c r="ONT1291" s="58"/>
      <c r="OXP1291" s="58"/>
      <c r="PHL1291" s="58"/>
      <c r="PRH1291" s="58"/>
      <c r="QBD1291" s="58"/>
      <c r="QKZ1291" s="58"/>
      <c r="QUV1291" s="58"/>
      <c r="RER1291" s="58"/>
      <c r="RON1291" s="58"/>
      <c r="RYJ1291" s="58"/>
      <c r="SIF1291" s="58"/>
      <c r="SSB1291" s="58"/>
      <c r="TBX1291" s="58"/>
      <c r="TLT1291" s="58"/>
      <c r="TVP1291" s="58"/>
      <c r="UFL1291" s="58"/>
      <c r="UPH1291" s="58"/>
      <c r="UZD1291" s="58"/>
      <c r="VIZ1291" s="58"/>
      <c r="VSV1291" s="58"/>
      <c r="WCR1291" s="58"/>
      <c r="WMN1291" s="58"/>
      <c r="WWJ1291" s="58"/>
    </row>
    <row r="1292" spans="1:796 1052:1820 2076:2844 3100:3868 4124:4892 5148:5916 6172:6940 7196:7964 8220:8988 9244:10012 10268:11036 11292:12060 12316:13084 13340:14108 14364:15132 15388:16156" s="67" customFormat="1" ht="57" hidden="1" customHeight="1" x14ac:dyDescent="0.25">
      <c r="A1292" s="54">
        <f>+SUBTOTAL(3,$B$11:B1292)</f>
        <v>0</v>
      </c>
      <c r="B1292" s="68" t="s">
        <v>42</v>
      </c>
      <c r="C1292" s="62" t="s">
        <v>43</v>
      </c>
      <c r="D1292" s="62" t="s">
        <v>44</v>
      </c>
      <c r="E1292" s="62" t="s">
        <v>45</v>
      </c>
      <c r="F1292" s="71" t="s">
        <v>4254</v>
      </c>
      <c r="G1292" s="69">
        <v>45504.451446758998</v>
      </c>
      <c r="H1292" s="71" t="s">
        <v>4254</v>
      </c>
      <c r="I1292" s="69">
        <v>45504.451446758998</v>
      </c>
      <c r="J1292" s="71" t="s">
        <v>4254</v>
      </c>
      <c r="K1292" s="69">
        <v>45504.451446758998</v>
      </c>
      <c r="L1292" s="100" t="s">
        <v>4509</v>
      </c>
      <c r="M1292" s="68" t="s">
        <v>48</v>
      </c>
      <c r="N1292" s="63" t="s">
        <v>221</v>
      </c>
      <c r="O1292" s="63" t="s">
        <v>545</v>
      </c>
      <c r="P1292" s="63" t="s">
        <v>1334</v>
      </c>
      <c r="Q1292" s="64"/>
      <c r="R1292" s="65"/>
      <c r="S1292" s="63" t="s">
        <v>68</v>
      </c>
      <c r="T1292" s="63" t="s">
        <v>321</v>
      </c>
      <c r="U1292" s="63" t="s">
        <v>530</v>
      </c>
      <c r="V1292" s="49" t="s">
        <v>71</v>
      </c>
      <c r="W1292" s="49" t="s">
        <v>72</v>
      </c>
      <c r="X1292" s="54" t="s">
        <v>58</v>
      </c>
      <c r="Y1292" s="49"/>
      <c r="Z1292" s="49" t="s">
        <v>59</v>
      </c>
      <c r="AA1292" s="54" t="s">
        <v>74</v>
      </c>
      <c r="AB1292" s="54"/>
      <c r="AC1292" s="68" t="s">
        <v>82</v>
      </c>
      <c r="AD1292" s="68" t="s">
        <v>82</v>
      </c>
      <c r="JX1292" s="58"/>
      <c r="TT1292" s="58"/>
      <c r="ADP1292" s="58"/>
      <c r="ANL1292" s="58"/>
      <c r="AXH1292" s="58"/>
      <c r="BHD1292" s="58"/>
      <c r="BQZ1292" s="58"/>
      <c r="CAV1292" s="58"/>
      <c r="CKR1292" s="58"/>
      <c r="CUN1292" s="58"/>
      <c r="DEJ1292" s="58"/>
      <c r="DOF1292" s="58"/>
      <c r="DYB1292" s="58"/>
      <c r="EHX1292" s="58"/>
      <c r="ERT1292" s="58"/>
      <c r="FBP1292" s="58"/>
      <c r="FLL1292" s="58"/>
      <c r="FVH1292" s="58"/>
      <c r="GFD1292" s="58"/>
      <c r="GOZ1292" s="58"/>
      <c r="GYV1292" s="58"/>
      <c r="HIR1292" s="58"/>
      <c r="HSN1292" s="58"/>
      <c r="ICJ1292" s="58"/>
      <c r="IMF1292" s="58"/>
      <c r="IWB1292" s="58"/>
      <c r="JFX1292" s="58"/>
      <c r="JPT1292" s="58"/>
      <c r="JZP1292" s="58"/>
      <c r="KJL1292" s="58"/>
      <c r="KTH1292" s="58"/>
      <c r="LDD1292" s="58"/>
      <c r="LMZ1292" s="58"/>
      <c r="LWV1292" s="58"/>
      <c r="MGR1292" s="58"/>
      <c r="MQN1292" s="58"/>
      <c r="NAJ1292" s="58"/>
      <c r="NKF1292" s="58"/>
      <c r="NUB1292" s="58"/>
      <c r="ODX1292" s="58"/>
      <c r="ONT1292" s="58"/>
      <c r="OXP1292" s="58"/>
      <c r="PHL1292" s="58"/>
      <c r="PRH1292" s="58"/>
      <c r="QBD1292" s="58"/>
      <c r="QKZ1292" s="58"/>
      <c r="QUV1292" s="58"/>
      <c r="RER1292" s="58"/>
      <c r="RON1292" s="58"/>
      <c r="RYJ1292" s="58"/>
      <c r="SIF1292" s="58"/>
      <c r="SSB1292" s="58"/>
      <c r="TBX1292" s="58"/>
      <c r="TLT1292" s="58"/>
      <c r="TVP1292" s="58"/>
      <c r="UFL1292" s="58"/>
      <c r="UPH1292" s="58"/>
      <c r="UZD1292" s="58"/>
      <c r="VIZ1292" s="58"/>
      <c r="VSV1292" s="58"/>
      <c r="WCR1292" s="58"/>
      <c r="WMN1292" s="58"/>
      <c r="WWJ1292" s="58"/>
    </row>
    <row r="1293" spans="1:796 1052:1820 2076:2844 3100:3868 4124:4892 5148:5916 6172:6940 7196:7964 8220:8988 9244:10012 10268:11036 11292:12060 12316:13084 13340:14108 14364:15132 15388:16156" s="67" customFormat="1" ht="57" hidden="1" customHeight="1" x14ac:dyDescent="0.25">
      <c r="A1293" s="54">
        <f>+SUBTOTAL(3,$B$11:B1293)</f>
        <v>0</v>
      </c>
      <c r="B1293" s="68" t="s">
        <v>108</v>
      </c>
      <c r="C1293" s="62" t="s">
        <v>43</v>
      </c>
      <c r="D1293" s="62" t="s">
        <v>44</v>
      </c>
      <c r="E1293" s="62" t="s">
        <v>45</v>
      </c>
      <c r="F1293" s="71" t="s">
        <v>4253</v>
      </c>
      <c r="G1293" s="69">
        <v>45480.613252315001</v>
      </c>
      <c r="H1293" s="71" t="s">
        <v>4253</v>
      </c>
      <c r="I1293" s="69">
        <v>45480.613252315001</v>
      </c>
      <c r="J1293" s="71" t="s">
        <v>4253</v>
      </c>
      <c r="K1293" s="69">
        <v>45480.613252315001</v>
      </c>
      <c r="L1293" s="100" t="s">
        <v>4508</v>
      </c>
      <c r="M1293" s="68" t="s">
        <v>48</v>
      </c>
      <c r="N1293" s="63" t="s">
        <v>221</v>
      </c>
      <c r="O1293" s="63" t="s">
        <v>523</v>
      </c>
      <c r="P1293" s="63" t="s">
        <v>3422</v>
      </c>
      <c r="Q1293" s="64"/>
      <c r="R1293" s="65"/>
      <c r="S1293" s="63" t="s">
        <v>68</v>
      </c>
      <c r="T1293" s="63" t="s">
        <v>69</v>
      </c>
      <c r="U1293" s="63" t="s">
        <v>89</v>
      </c>
      <c r="V1293" s="63" t="s">
        <v>115</v>
      </c>
      <c r="W1293" s="63" t="s">
        <v>4727</v>
      </c>
      <c r="X1293" s="54" t="s">
        <v>58</v>
      </c>
      <c r="Y1293" s="49">
        <v>45491.592847221997</v>
      </c>
      <c r="Z1293" s="49" t="s">
        <v>59</v>
      </c>
      <c r="AA1293" s="54" t="s">
        <v>74</v>
      </c>
      <c r="AB1293" s="54"/>
      <c r="AC1293" s="68" t="s">
        <v>383</v>
      </c>
      <c r="AD1293" s="68" t="s">
        <v>383</v>
      </c>
      <c r="JX1293" s="58"/>
      <c r="TT1293" s="58"/>
      <c r="ADP1293" s="58"/>
      <c r="ANL1293" s="58"/>
      <c r="AXH1293" s="58"/>
      <c r="BHD1293" s="58"/>
      <c r="BQZ1293" s="58"/>
      <c r="CAV1293" s="58"/>
      <c r="CKR1293" s="58"/>
      <c r="CUN1293" s="58"/>
      <c r="DEJ1293" s="58"/>
      <c r="DOF1293" s="58"/>
      <c r="DYB1293" s="58"/>
      <c r="EHX1293" s="58"/>
      <c r="ERT1293" s="58"/>
      <c r="FBP1293" s="58"/>
      <c r="FLL1293" s="58"/>
      <c r="FVH1293" s="58"/>
      <c r="GFD1293" s="58"/>
      <c r="GOZ1293" s="58"/>
      <c r="GYV1293" s="58"/>
      <c r="HIR1293" s="58"/>
      <c r="HSN1293" s="58"/>
      <c r="ICJ1293" s="58"/>
      <c r="IMF1293" s="58"/>
      <c r="IWB1293" s="58"/>
      <c r="JFX1293" s="58"/>
      <c r="JPT1293" s="58"/>
      <c r="JZP1293" s="58"/>
      <c r="KJL1293" s="58"/>
      <c r="KTH1293" s="58"/>
      <c r="LDD1293" s="58"/>
      <c r="LMZ1293" s="58"/>
      <c r="LWV1293" s="58"/>
      <c r="MGR1293" s="58"/>
      <c r="MQN1293" s="58"/>
      <c r="NAJ1293" s="58"/>
      <c r="NKF1293" s="58"/>
      <c r="NUB1293" s="58"/>
      <c r="ODX1293" s="58"/>
      <c r="ONT1293" s="58"/>
      <c r="OXP1293" s="58"/>
      <c r="PHL1293" s="58"/>
      <c r="PRH1293" s="58"/>
      <c r="QBD1293" s="58"/>
      <c r="QKZ1293" s="58"/>
      <c r="QUV1293" s="58"/>
      <c r="RER1293" s="58"/>
      <c r="RON1293" s="58"/>
      <c r="RYJ1293" s="58"/>
      <c r="SIF1293" s="58"/>
      <c r="SSB1293" s="58"/>
      <c r="TBX1293" s="58"/>
      <c r="TLT1293" s="58"/>
      <c r="TVP1293" s="58"/>
      <c r="UFL1293" s="58"/>
      <c r="UPH1293" s="58"/>
      <c r="UZD1293" s="58"/>
      <c r="VIZ1293" s="58"/>
      <c r="VSV1293" s="58"/>
      <c r="WCR1293" s="58"/>
      <c r="WMN1293" s="58"/>
      <c r="WWJ1293" s="58"/>
    </row>
    <row r="1294" spans="1:796 1052:1820 2076:2844 3100:3868 4124:4892 5148:5916 6172:6940 7196:7964 8220:8988 9244:10012 10268:11036 11292:12060 12316:13084 13340:14108 14364:15132 15388:16156" s="67" customFormat="1" ht="57" hidden="1" customHeight="1" x14ac:dyDescent="0.25">
      <c r="A1294" s="54">
        <f>+SUBTOTAL(3,$B$11:B1294)</f>
        <v>0</v>
      </c>
      <c r="B1294" s="68" t="s">
        <v>42</v>
      </c>
      <c r="C1294" s="62" t="s">
        <v>43</v>
      </c>
      <c r="D1294" s="62" t="s">
        <v>44</v>
      </c>
      <c r="E1294" s="62" t="s">
        <v>45</v>
      </c>
      <c r="F1294" s="71" t="s">
        <v>4256</v>
      </c>
      <c r="G1294" s="69">
        <v>45484.443923610997</v>
      </c>
      <c r="H1294" s="71" t="s">
        <v>4256</v>
      </c>
      <c r="I1294" s="69">
        <v>45484.443923610997</v>
      </c>
      <c r="J1294" s="71" t="s">
        <v>4256</v>
      </c>
      <c r="K1294" s="69">
        <v>45484.443923610997</v>
      </c>
      <c r="L1294" s="100" t="s">
        <v>4511</v>
      </c>
      <c r="M1294" s="68" t="s">
        <v>48</v>
      </c>
      <c r="N1294" s="63" t="s">
        <v>221</v>
      </c>
      <c r="O1294" s="63" t="s">
        <v>571</v>
      </c>
      <c r="P1294" s="63" t="s">
        <v>4382</v>
      </c>
      <c r="Q1294" s="64"/>
      <c r="R1294" s="65"/>
      <c r="S1294" s="63" t="s">
        <v>68</v>
      </c>
      <c r="T1294" s="63" t="s">
        <v>321</v>
      </c>
      <c r="U1294" s="63" t="s">
        <v>2142</v>
      </c>
      <c r="V1294" s="63" t="s">
        <v>71</v>
      </c>
      <c r="W1294" s="63" t="s">
        <v>72</v>
      </c>
      <c r="X1294" s="54" t="s">
        <v>58</v>
      </c>
      <c r="Y1294" s="49">
        <v>45492.670567130001</v>
      </c>
      <c r="Z1294" s="49" t="s">
        <v>59</v>
      </c>
      <c r="AA1294" s="54" t="s">
        <v>74</v>
      </c>
      <c r="AB1294" s="54"/>
      <c r="AC1294" s="68" t="s">
        <v>75</v>
      </c>
      <c r="AD1294" s="68" t="s">
        <v>75</v>
      </c>
      <c r="JX1294" s="58"/>
      <c r="TT1294" s="58"/>
      <c r="ADP1294" s="58"/>
      <c r="ANL1294" s="58"/>
      <c r="AXH1294" s="58"/>
      <c r="BHD1294" s="58"/>
      <c r="BQZ1294" s="58"/>
      <c r="CAV1294" s="58"/>
      <c r="CKR1294" s="58"/>
      <c r="CUN1294" s="58"/>
      <c r="DEJ1294" s="58"/>
      <c r="DOF1294" s="58"/>
      <c r="DYB1294" s="58"/>
      <c r="EHX1294" s="58"/>
      <c r="ERT1294" s="58"/>
      <c r="FBP1294" s="58"/>
      <c r="FLL1294" s="58"/>
      <c r="FVH1294" s="58"/>
      <c r="GFD1294" s="58"/>
      <c r="GOZ1294" s="58"/>
      <c r="GYV1294" s="58"/>
      <c r="HIR1294" s="58"/>
      <c r="HSN1294" s="58"/>
      <c r="ICJ1294" s="58"/>
      <c r="IMF1294" s="58"/>
      <c r="IWB1294" s="58"/>
      <c r="JFX1294" s="58"/>
      <c r="JPT1294" s="58"/>
      <c r="JZP1294" s="58"/>
      <c r="KJL1294" s="58"/>
      <c r="KTH1294" s="58"/>
      <c r="LDD1294" s="58"/>
      <c r="LMZ1294" s="58"/>
      <c r="LWV1294" s="58"/>
      <c r="MGR1294" s="58"/>
      <c r="MQN1294" s="58"/>
      <c r="NAJ1294" s="58"/>
      <c r="NKF1294" s="58"/>
      <c r="NUB1294" s="58"/>
      <c r="ODX1294" s="58"/>
      <c r="ONT1294" s="58"/>
      <c r="OXP1294" s="58"/>
      <c r="PHL1294" s="58"/>
      <c r="PRH1294" s="58"/>
      <c r="QBD1294" s="58"/>
      <c r="QKZ1294" s="58"/>
      <c r="QUV1294" s="58"/>
      <c r="RER1294" s="58"/>
      <c r="RON1294" s="58"/>
      <c r="RYJ1294" s="58"/>
      <c r="SIF1294" s="58"/>
      <c r="SSB1294" s="58"/>
      <c r="TBX1294" s="58"/>
      <c r="TLT1294" s="58"/>
      <c r="TVP1294" s="58"/>
      <c r="UFL1294" s="58"/>
      <c r="UPH1294" s="58"/>
      <c r="UZD1294" s="58"/>
      <c r="VIZ1294" s="58"/>
      <c r="VSV1294" s="58"/>
      <c r="WCR1294" s="58"/>
      <c r="WMN1294" s="58"/>
      <c r="WWJ1294" s="58"/>
    </row>
    <row r="1295" spans="1:796 1052:1820 2076:2844 3100:3868 4124:4892 5148:5916 6172:6940 7196:7964 8220:8988 9244:10012 10268:11036 11292:12060 12316:13084 13340:14108 14364:15132 15388:16156" s="67" customFormat="1" ht="57" hidden="1" customHeight="1" x14ac:dyDescent="0.25">
      <c r="A1295" s="54">
        <f>+SUBTOTAL(3,$B$11:B1295)</f>
        <v>0</v>
      </c>
      <c r="B1295" s="68" t="s">
        <v>42</v>
      </c>
      <c r="C1295" s="62" t="s">
        <v>43</v>
      </c>
      <c r="D1295" s="62" t="s">
        <v>44</v>
      </c>
      <c r="E1295" s="62" t="s">
        <v>45</v>
      </c>
      <c r="F1295" s="71" t="s">
        <v>4262</v>
      </c>
      <c r="G1295" s="69">
        <v>45495.738622684999</v>
      </c>
      <c r="H1295" s="71" t="s">
        <v>4262</v>
      </c>
      <c r="I1295" s="69">
        <v>45495.738622684999</v>
      </c>
      <c r="J1295" s="71" t="s">
        <v>4262</v>
      </c>
      <c r="K1295" s="69">
        <v>45495.738622684999</v>
      </c>
      <c r="L1295" s="100" t="s">
        <v>4510</v>
      </c>
      <c r="M1295" s="68" t="s">
        <v>48</v>
      </c>
      <c r="N1295" s="63" t="s">
        <v>221</v>
      </c>
      <c r="O1295" s="63" t="s">
        <v>545</v>
      </c>
      <c r="P1295" s="63" t="s">
        <v>4381</v>
      </c>
      <c r="Q1295" s="64"/>
      <c r="R1295" s="65"/>
      <c r="S1295" s="63" t="s">
        <v>144</v>
      </c>
      <c r="T1295" s="63" t="s">
        <v>576</v>
      </c>
      <c r="U1295" s="63" t="s">
        <v>1426</v>
      </c>
      <c r="V1295" s="49" t="s">
        <v>147</v>
      </c>
      <c r="W1295" s="49" t="s">
        <v>148</v>
      </c>
      <c r="X1295" s="54" t="s">
        <v>58</v>
      </c>
      <c r="Y1295" s="49">
        <v>45506.428136574003</v>
      </c>
      <c r="Z1295" s="49" t="s">
        <v>59</v>
      </c>
      <c r="AA1295" s="54" t="s">
        <v>74</v>
      </c>
      <c r="AB1295" s="54"/>
      <c r="AC1295" s="68" t="s">
        <v>75</v>
      </c>
      <c r="AD1295" s="68" t="s">
        <v>75</v>
      </c>
      <c r="JX1295" s="58"/>
      <c r="TT1295" s="58"/>
      <c r="ADP1295" s="58"/>
      <c r="ANL1295" s="58"/>
      <c r="AXH1295" s="58"/>
      <c r="BHD1295" s="58"/>
      <c r="BQZ1295" s="58"/>
      <c r="CAV1295" s="58"/>
      <c r="CKR1295" s="58"/>
      <c r="CUN1295" s="58"/>
      <c r="DEJ1295" s="58"/>
      <c r="DOF1295" s="58"/>
      <c r="DYB1295" s="58"/>
      <c r="EHX1295" s="58"/>
      <c r="ERT1295" s="58"/>
      <c r="FBP1295" s="58"/>
      <c r="FLL1295" s="58"/>
      <c r="FVH1295" s="58"/>
      <c r="GFD1295" s="58"/>
      <c r="GOZ1295" s="58"/>
      <c r="GYV1295" s="58"/>
      <c r="HIR1295" s="58"/>
      <c r="HSN1295" s="58"/>
      <c r="ICJ1295" s="58"/>
      <c r="IMF1295" s="58"/>
      <c r="IWB1295" s="58"/>
      <c r="JFX1295" s="58"/>
      <c r="JPT1295" s="58"/>
      <c r="JZP1295" s="58"/>
      <c r="KJL1295" s="58"/>
      <c r="KTH1295" s="58"/>
      <c r="LDD1295" s="58"/>
      <c r="LMZ1295" s="58"/>
      <c r="LWV1295" s="58"/>
      <c r="MGR1295" s="58"/>
      <c r="MQN1295" s="58"/>
      <c r="NAJ1295" s="58"/>
      <c r="NKF1295" s="58"/>
      <c r="NUB1295" s="58"/>
      <c r="ODX1295" s="58"/>
      <c r="ONT1295" s="58"/>
      <c r="OXP1295" s="58"/>
      <c r="PHL1295" s="58"/>
      <c r="PRH1295" s="58"/>
      <c r="QBD1295" s="58"/>
      <c r="QKZ1295" s="58"/>
      <c r="QUV1295" s="58"/>
      <c r="RER1295" s="58"/>
      <c r="RON1295" s="58"/>
      <c r="RYJ1295" s="58"/>
      <c r="SIF1295" s="58"/>
      <c r="SSB1295" s="58"/>
      <c r="TBX1295" s="58"/>
      <c r="TLT1295" s="58"/>
      <c r="TVP1295" s="58"/>
      <c r="UFL1295" s="58"/>
      <c r="UPH1295" s="58"/>
      <c r="UZD1295" s="58"/>
      <c r="VIZ1295" s="58"/>
      <c r="VSV1295" s="58"/>
      <c r="WCR1295" s="58"/>
      <c r="WMN1295" s="58"/>
      <c r="WWJ1295" s="58"/>
    </row>
    <row r="1296" spans="1:796 1052:1820 2076:2844 3100:3868 4124:4892 5148:5916 6172:6940 7196:7964 8220:8988 9244:10012 10268:11036 11292:12060 12316:13084 13340:14108 14364:15132 15388:16156" s="67" customFormat="1" ht="57" hidden="1" customHeight="1" x14ac:dyDescent="0.25">
      <c r="A1296" s="54">
        <f>+SUBTOTAL(3,$B$11:B1296)</f>
        <v>0</v>
      </c>
      <c r="B1296" s="68" t="s">
        <v>42</v>
      </c>
      <c r="C1296" s="62" t="s">
        <v>43</v>
      </c>
      <c r="D1296" s="62" t="s">
        <v>44</v>
      </c>
      <c r="E1296" s="62" t="s">
        <v>45</v>
      </c>
      <c r="F1296" s="71" t="s">
        <v>4257</v>
      </c>
      <c r="G1296" s="69">
        <v>45492.401643518999</v>
      </c>
      <c r="H1296" s="71" t="s">
        <v>4257</v>
      </c>
      <c r="I1296" s="69">
        <v>45492.401643518999</v>
      </c>
      <c r="J1296" s="71" t="s">
        <v>4257</v>
      </c>
      <c r="K1296" s="69">
        <v>45492.401643518999</v>
      </c>
      <c r="L1296" s="100" t="s">
        <v>4512</v>
      </c>
      <c r="M1296" s="68" t="s">
        <v>48</v>
      </c>
      <c r="N1296" s="63" t="s">
        <v>221</v>
      </c>
      <c r="O1296" s="63" t="s">
        <v>4107</v>
      </c>
      <c r="P1296" s="63" t="s">
        <v>4383</v>
      </c>
      <c r="Q1296" s="64"/>
      <c r="R1296" s="65"/>
      <c r="S1296" s="63" t="s">
        <v>68</v>
      </c>
      <c r="T1296" s="63" t="s">
        <v>125</v>
      </c>
      <c r="U1296" s="63" t="s">
        <v>186</v>
      </c>
      <c r="V1296" s="49" t="s">
        <v>80</v>
      </c>
      <c r="W1296" s="49" t="s">
        <v>81</v>
      </c>
      <c r="X1296" s="54" t="s">
        <v>58</v>
      </c>
      <c r="Y1296" s="49">
        <v>45502.604918981</v>
      </c>
      <c r="Z1296" s="49" t="s">
        <v>59</v>
      </c>
      <c r="AA1296" s="54" t="s">
        <v>74</v>
      </c>
      <c r="AB1296" s="54"/>
      <c r="AC1296" s="68" t="s">
        <v>75</v>
      </c>
      <c r="AD1296" s="68" t="s">
        <v>75</v>
      </c>
      <c r="JX1296" s="58"/>
      <c r="TT1296" s="58"/>
      <c r="ADP1296" s="58"/>
      <c r="ANL1296" s="58"/>
      <c r="AXH1296" s="58"/>
      <c r="BHD1296" s="58"/>
      <c r="BQZ1296" s="58"/>
      <c r="CAV1296" s="58"/>
      <c r="CKR1296" s="58"/>
      <c r="CUN1296" s="58"/>
      <c r="DEJ1296" s="58"/>
      <c r="DOF1296" s="58"/>
      <c r="DYB1296" s="58"/>
      <c r="EHX1296" s="58"/>
      <c r="ERT1296" s="58"/>
      <c r="FBP1296" s="58"/>
      <c r="FLL1296" s="58"/>
      <c r="FVH1296" s="58"/>
      <c r="GFD1296" s="58"/>
      <c r="GOZ1296" s="58"/>
      <c r="GYV1296" s="58"/>
      <c r="HIR1296" s="58"/>
      <c r="HSN1296" s="58"/>
      <c r="ICJ1296" s="58"/>
      <c r="IMF1296" s="58"/>
      <c r="IWB1296" s="58"/>
      <c r="JFX1296" s="58"/>
      <c r="JPT1296" s="58"/>
      <c r="JZP1296" s="58"/>
      <c r="KJL1296" s="58"/>
      <c r="KTH1296" s="58"/>
      <c r="LDD1296" s="58"/>
      <c r="LMZ1296" s="58"/>
      <c r="LWV1296" s="58"/>
      <c r="MGR1296" s="58"/>
      <c r="MQN1296" s="58"/>
      <c r="NAJ1296" s="58"/>
      <c r="NKF1296" s="58"/>
      <c r="NUB1296" s="58"/>
      <c r="ODX1296" s="58"/>
      <c r="ONT1296" s="58"/>
      <c r="OXP1296" s="58"/>
      <c r="PHL1296" s="58"/>
      <c r="PRH1296" s="58"/>
      <c r="QBD1296" s="58"/>
      <c r="QKZ1296" s="58"/>
      <c r="QUV1296" s="58"/>
      <c r="RER1296" s="58"/>
      <c r="RON1296" s="58"/>
      <c r="RYJ1296" s="58"/>
      <c r="SIF1296" s="58"/>
      <c r="SSB1296" s="58"/>
      <c r="TBX1296" s="58"/>
      <c r="TLT1296" s="58"/>
      <c r="TVP1296" s="58"/>
      <c r="UFL1296" s="58"/>
      <c r="UPH1296" s="58"/>
      <c r="UZD1296" s="58"/>
      <c r="VIZ1296" s="58"/>
      <c r="VSV1296" s="58"/>
      <c r="WCR1296" s="58"/>
      <c r="WMN1296" s="58"/>
      <c r="WWJ1296" s="58"/>
    </row>
    <row r="1297" spans="1:796 1052:1820 2076:2844 3100:3868 4124:4892 5148:5916 6172:6940 7196:7964 8220:8988 9244:10012 10268:11036 11292:12060 12316:13084 13340:14108 14364:15132 15388:16156" s="67" customFormat="1" ht="57" hidden="1" customHeight="1" x14ac:dyDescent="0.25">
      <c r="A1297" s="54">
        <f>+SUBTOTAL(3,$B$11:B1297)</f>
        <v>0</v>
      </c>
      <c r="B1297" s="68" t="s">
        <v>42</v>
      </c>
      <c r="C1297" s="62" t="s">
        <v>43</v>
      </c>
      <c r="D1297" s="62" t="s">
        <v>44</v>
      </c>
      <c r="E1297" s="62" t="s">
        <v>45</v>
      </c>
      <c r="F1297" s="71" t="s">
        <v>4259</v>
      </c>
      <c r="G1297" s="69">
        <v>45474.815729167</v>
      </c>
      <c r="H1297" s="71" t="s">
        <v>4259</v>
      </c>
      <c r="I1297" s="69">
        <v>45474.815729167</v>
      </c>
      <c r="J1297" s="71" t="s">
        <v>4259</v>
      </c>
      <c r="K1297" s="69">
        <v>45474.815729167</v>
      </c>
      <c r="L1297" s="100" t="s">
        <v>4514</v>
      </c>
      <c r="M1297" s="68" t="s">
        <v>111</v>
      </c>
      <c r="N1297" s="63" t="s">
        <v>221</v>
      </c>
      <c r="O1297" s="63" t="s">
        <v>222</v>
      </c>
      <c r="P1297" s="63" t="s">
        <v>560</v>
      </c>
      <c r="Q1297" s="64"/>
      <c r="R1297" s="65"/>
      <c r="S1297" s="63" t="s">
        <v>68</v>
      </c>
      <c r="T1297" s="63" t="s">
        <v>69</v>
      </c>
      <c r="U1297" s="63" t="s">
        <v>461</v>
      </c>
      <c r="V1297" s="63" t="s">
        <v>115</v>
      </c>
      <c r="W1297" s="63" t="s">
        <v>4727</v>
      </c>
      <c r="X1297" s="54" t="s">
        <v>58</v>
      </c>
      <c r="Y1297" s="49">
        <v>45489.535439815001</v>
      </c>
      <c r="Z1297" s="49" t="s">
        <v>59</v>
      </c>
      <c r="AA1297" s="54" t="s">
        <v>74</v>
      </c>
      <c r="AB1297" s="54"/>
      <c r="AC1297" s="68" t="s">
        <v>117</v>
      </c>
      <c r="AD1297" s="68" t="s">
        <v>117</v>
      </c>
      <c r="JX1297" s="58"/>
      <c r="TT1297" s="58"/>
      <c r="ADP1297" s="58"/>
      <c r="ANL1297" s="58"/>
      <c r="AXH1297" s="58"/>
      <c r="BHD1297" s="58"/>
      <c r="BQZ1297" s="58"/>
      <c r="CAV1297" s="58"/>
      <c r="CKR1297" s="58"/>
      <c r="CUN1297" s="58"/>
      <c r="DEJ1297" s="58"/>
      <c r="DOF1297" s="58"/>
      <c r="DYB1297" s="58"/>
      <c r="EHX1297" s="58"/>
      <c r="ERT1297" s="58"/>
      <c r="FBP1297" s="58"/>
      <c r="FLL1297" s="58"/>
      <c r="FVH1297" s="58"/>
      <c r="GFD1297" s="58"/>
      <c r="GOZ1297" s="58"/>
      <c r="GYV1297" s="58"/>
      <c r="HIR1297" s="58"/>
      <c r="HSN1297" s="58"/>
      <c r="ICJ1297" s="58"/>
      <c r="IMF1297" s="58"/>
      <c r="IWB1297" s="58"/>
      <c r="JFX1297" s="58"/>
      <c r="JPT1297" s="58"/>
      <c r="JZP1297" s="58"/>
      <c r="KJL1297" s="58"/>
      <c r="KTH1297" s="58"/>
      <c r="LDD1297" s="58"/>
      <c r="LMZ1297" s="58"/>
      <c r="LWV1297" s="58"/>
      <c r="MGR1297" s="58"/>
      <c r="MQN1297" s="58"/>
      <c r="NAJ1297" s="58"/>
      <c r="NKF1297" s="58"/>
      <c r="NUB1297" s="58"/>
      <c r="ODX1297" s="58"/>
      <c r="ONT1297" s="58"/>
      <c r="OXP1297" s="58"/>
      <c r="PHL1297" s="58"/>
      <c r="PRH1297" s="58"/>
      <c r="QBD1297" s="58"/>
      <c r="QKZ1297" s="58"/>
      <c r="QUV1297" s="58"/>
      <c r="RER1297" s="58"/>
      <c r="RON1297" s="58"/>
      <c r="RYJ1297" s="58"/>
      <c r="SIF1297" s="58"/>
      <c r="SSB1297" s="58"/>
      <c r="TBX1297" s="58"/>
      <c r="TLT1297" s="58"/>
      <c r="TVP1297" s="58"/>
      <c r="UFL1297" s="58"/>
      <c r="UPH1297" s="58"/>
      <c r="UZD1297" s="58"/>
      <c r="VIZ1297" s="58"/>
      <c r="VSV1297" s="58"/>
      <c r="WCR1297" s="58"/>
      <c r="WMN1297" s="58"/>
      <c r="WWJ1297" s="58"/>
    </row>
    <row r="1298" spans="1:796 1052:1820 2076:2844 3100:3868 4124:4892 5148:5916 6172:6940 7196:7964 8220:8988 9244:10012 10268:11036 11292:12060 12316:13084 13340:14108 14364:15132 15388:16156" s="67" customFormat="1" ht="57" hidden="1" customHeight="1" x14ac:dyDescent="0.25">
      <c r="A1298" s="54">
        <f>+SUBTOTAL(3,$B$11:B1298)</f>
        <v>0</v>
      </c>
      <c r="B1298" s="68" t="s">
        <v>42</v>
      </c>
      <c r="C1298" s="62" t="s">
        <v>43</v>
      </c>
      <c r="D1298" s="62" t="s">
        <v>44</v>
      </c>
      <c r="E1298" s="62" t="s">
        <v>45</v>
      </c>
      <c r="F1298" s="71" t="s">
        <v>4260</v>
      </c>
      <c r="G1298" s="69">
        <v>45477.846724536997</v>
      </c>
      <c r="H1298" s="71" t="s">
        <v>4260</v>
      </c>
      <c r="I1298" s="69">
        <v>45477.846724536997</v>
      </c>
      <c r="J1298" s="71" t="s">
        <v>4260</v>
      </c>
      <c r="K1298" s="69">
        <v>45477.846724536997</v>
      </c>
      <c r="L1298" s="100" t="s">
        <v>4515</v>
      </c>
      <c r="M1298" s="68" t="s">
        <v>48</v>
      </c>
      <c r="N1298" s="63" t="s">
        <v>221</v>
      </c>
      <c r="O1298" s="63" t="s">
        <v>545</v>
      </c>
      <c r="P1298" s="63" t="s">
        <v>1417</v>
      </c>
      <c r="Q1298" s="64"/>
      <c r="R1298" s="65"/>
      <c r="S1298" s="63" t="s">
        <v>68</v>
      </c>
      <c r="T1298" s="63" t="s">
        <v>321</v>
      </c>
      <c r="U1298" s="63" t="s">
        <v>530</v>
      </c>
      <c r="V1298" s="49" t="s">
        <v>71</v>
      </c>
      <c r="W1298" s="49" t="s">
        <v>72</v>
      </c>
      <c r="X1298" s="54" t="s">
        <v>58</v>
      </c>
      <c r="Y1298" s="49">
        <v>45488.780729167003</v>
      </c>
      <c r="Z1298" s="49" t="s">
        <v>59</v>
      </c>
      <c r="AA1298" s="54" t="s">
        <v>74</v>
      </c>
      <c r="AB1298" s="54"/>
      <c r="AC1298" s="62" t="s">
        <v>82</v>
      </c>
      <c r="AD1298" s="62" t="s">
        <v>82</v>
      </c>
      <c r="JX1298" s="58"/>
      <c r="TT1298" s="58"/>
      <c r="ADP1298" s="58"/>
      <c r="ANL1298" s="58"/>
      <c r="AXH1298" s="58"/>
      <c r="BHD1298" s="58"/>
      <c r="BQZ1298" s="58"/>
      <c r="CAV1298" s="58"/>
      <c r="CKR1298" s="58"/>
      <c r="CUN1298" s="58"/>
      <c r="DEJ1298" s="58"/>
      <c r="DOF1298" s="58"/>
      <c r="DYB1298" s="58"/>
      <c r="EHX1298" s="58"/>
      <c r="ERT1298" s="58"/>
      <c r="FBP1298" s="58"/>
      <c r="FLL1298" s="58"/>
      <c r="FVH1298" s="58"/>
      <c r="GFD1298" s="58"/>
      <c r="GOZ1298" s="58"/>
      <c r="GYV1298" s="58"/>
      <c r="HIR1298" s="58"/>
      <c r="HSN1298" s="58"/>
      <c r="ICJ1298" s="58"/>
      <c r="IMF1298" s="58"/>
      <c r="IWB1298" s="58"/>
      <c r="JFX1298" s="58"/>
      <c r="JPT1298" s="58"/>
      <c r="JZP1298" s="58"/>
      <c r="KJL1298" s="58"/>
      <c r="KTH1298" s="58"/>
      <c r="LDD1298" s="58"/>
      <c r="LMZ1298" s="58"/>
      <c r="LWV1298" s="58"/>
      <c r="MGR1298" s="58"/>
      <c r="MQN1298" s="58"/>
      <c r="NAJ1298" s="58"/>
      <c r="NKF1298" s="58"/>
      <c r="NUB1298" s="58"/>
      <c r="ODX1298" s="58"/>
      <c r="ONT1298" s="58"/>
      <c r="OXP1298" s="58"/>
      <c r="PHL1298" s="58"/>
      <c r="PRH1298" s="58"/>
      <c r="QBD1298" s="58"/>
      <c r="QKZ1298" s="58"/>
      <c r="QUV1298" s="58"/>
      <c r="RER1298" s="58"/>
      <c r="RON1298" s="58"/>
      <c r="RYJ1298" s="58"/>
      <c r="SIF1298" s="58"/>
      <c r="SSB1298" s="58"/>
      <c r="TBX1298" s="58"/>
      <c r="TLT1298" s="58"/>
      <c r="TVP1298" s="58"/>
      <c r="UFL1298" s="58"/>
      <c r="UPH1298" s="58"/>
      <c r="UZD1298" s="58"/>
      <c r="VIZ1298" s="58"/>
      <c r="VSV1298" s="58"/>
      <c r="WCR1298" s="58"/>
      <c r="WMN1298" s="58"/>
      <c r="WWJ1298" s="58"/>
    </row>
    <row r="1299" spans="1:796 1052:1820 2076:2844 3100:3868 4124:4892 5148:5916 6172:6940 7196:7964 8220:8988 9244:10012 10268:11036 11292:12060 12316:13084 13340:14108 14364:15132 15388:16156" s="67" customFormat="1" ht="57" hidden="1" customHeight="1" x14ac:dyDescent="0.25">
      <c r="A1299" s="54">
        <f>+SUBTOTAL(3,$B$11:B1299)</f>
        <v>0</v>
      </c>
      <c r="B1299" s="68" t="s">
        <v>108</v>
      </c>
      <c r="C1299" s="62" t="s">
        <v>43</v>
      </c>
      <c r="D1299" s="62" t="s">
        <v>44</v>
      </c>
      <c r="E1299" s="62" t="s">
        <v>45</v>
      </c>
      <c r="F1299" s="71" t="s">
        <v>4261</v>
      </c>
      <c r="G1299" s="69">
        <v>45477.596331018998</v>
      </c>
      <c r="H1299" s="71" t="s">
        <v>4261</v>
      </c>
      <c r="I1299" s="69">
        <v>45477.596331018998</v>
      </c>
      <c r="J1299" s="71" t="s">
        <v>4261</v>
      </c>
      <c r="K1299" s="69">
        <v>45477.596331018998</v>
      </c>
      <c r="L1299" s="100" t="s">
        <v>4516</v>
      </c>
      <c r="M1299" s="68" t="s">
        <v>48</v>
      </c>
      <c r="N1299" s="63" t="s">
        <v>221</v>
      </c>
      <c r="O1299" s="63" t="s">
        <v>545</v>
      </c>
      <c r="P1299" s="63" t="s">
        <v>355</v>
      </c>
      <c r="Q1299" s="64"/>
      <c r="R1299" s="65"/>
      <c r="S1299" s="63" t="s">
        <v>652</v>
      </c>
      <c r="T1299" s="63" t="s">
        <v>3273</v>
      </c>
      <c r="U1299" s="63" t="s">
        <v>654</v>
      </c>
      <c r="V1299" s="63" t="s">
        <v>80</v>
      </c>
      <c r="W1299" s="63" t="s">
        <v>4692</v>
      </c>
      <c r="X1299" s="54" t="s">
        <v>58</v>
      </c>
      <c r="Y1299" s="49">
        <v>45488.783530093002</v>
      </c>
      <c r="Z1299" s="49" t="s">
        <v>59</v>
      </c>
      <c r="AA1299" s="54" t="s">
        <v>74</v>
      </c>
      <c r="AB1299" s="54"/>
      <c r="AC1299" s="62" t="s">
        <v>82</v>
      </c>
      <c r="AD1299" s="62" t="s">
        <v>82</v>
      </c>
      <c r="JX1299" s="58"/>
      <c r="TT1299" s="58"/>
      <c r="ADP1299" s="58"/>
      <c r="ANL1299" s="58"/>
      <c r="AXH1299" s="58"/>
      <c r="BHD1299" s="58"/>
      <c r="BQZ1299" s="58"/>
      <c r="CAV1299" s="58"/>
      <c r="CKR1299" s="58"/>
      <c r="CUN1299" s="58"/>
      <c r="DEJ1299" s="58"/>
      <c r="DOF1299" s="58"/>
      <c r="DYB1299" s="58"/>
      <c r="EHX1299" s="58"/>
      <c r="ERT1299" s="58"/>
      <c r="FBP1299" s="58"/>
      <c r="FLL1299" s="58"/>
      <c r="FVH1299" s="58"/>
      <c r="GFD1299" s="58"/>
      <c r="GOZ1299" s="58"/>
      <c r="GYV1299" s="58"/>
      <c r="HIR1299" s="58"/>
      <c r="HSN1299" s="58"/>
      <c r="ICJ1299" s="58"/>
      <c r="IMF1299" s="58"/>
      <c r="IWB1299" s="58"/>
      <c r="JFX1299" s="58"/>
      <c r="JPT1299" s="58"/>
      <c r="JZP1299" s="58"/>
      <c r="KJL1299" s="58"/>
      <c r="KTH1299" s="58"/>
      <c r="LDD1299" s="58"/>
      <c r="LMZ1299" s="58"/>
      <c r="LWV1299" s="58"/>
      <c r="MGR1299" s="58"/>
      <c r="MQN1299" s="58"/>
      <c r="NAJ1299" s="58"/>
      <c r="NKF1299" s="58"/>
      <c r="NUB1299" s="58"/>
      <c r="ODX1299" s="58"/>
      <c r="ONT1299" s="58"/>
      <c r="OXP1299" s="58"/>
      <c r="PHL1299" s="58"/>
      <c r="PRH1299" s="58"/>
      <c r="QBD1299" s="58"/>
      <c r="QKZ1299" s="58"/>
      <c r="QUV1299" s="58"/>
      <c r="RER1299" s="58"/>
      <c r="RON1299" s="58"/>
      <c r="RYJ1299" s="58"/>
      <c r="SIF1299" s="58"/>
      <c r="SSB1299" s="58"/>
      <c r="TBX1299" s="58"/>
      <c r="TLT1299" s="58"/>
      <c r="TVP1299" s="58"/>
      <c r="UFL1299" s="58"/>
      <c r="UPH1299" s="58"/>
      <c r="UZD1299" s="58"/>
      <c r="VIZ1299" s="58"/>
      <c r="VSV1299" s="58"/>
      <c r="WCR1299" s="58"/>
      <c r="WMN1299" s="58"/>
      <c r="WWJ1299" s="58"/>
    </row>
    <row r="1300" spans="1:796 1052:1820 2076:2844 3100:3868 4124:4892 5148:5916 6172:6940 7196:7964 8220:8988 9244:10012 10268:11036 11292:12060 12316:13084 13340:14108 14364:15132 15388:16156" s="67" customFormat="1" ht="57" hidden="1" customHeight="1" x14ac:dyDescent="0.25">
      <c r="A1300" s="54">
        <f>+SUBTOTAL(3,$B$11:B1300)</f>
        <v>0</v>
      </c>
      <c r="B1300" s="68" t="s">
        <v>42</v>
      </c>
      <c r="C1300" s="62" t="s">
        <v>43</v>
      </c>
      <c r="D1300" s="62" t="s">
        <v>44</v>
      </c>
      <c r="E1300" s="62" t="s">
        <v>45</v>
      </c>
      <c r="F1300" s="71" t="s">
        <v>4263</v>
      </c>
      <c r="G1300" s="69">
        <v>45503.570185185003</v>
      </c>
      <c r="H1300" s="71" t="s">
        <v>4263</v>
      </c>
      <c r="I1300" s="69">
        <v>45503.570185185003</v>
      </c>
      <c r="J1300" s="71" t="s">
        <v>4263</v>
      </c>
      <c r="K1300" s="69">
        <v>45503.570185185003</v>
      </c>
      <c r="L1300" s="100" t="s">
        <v>4517</v>
      </c>
      <c r="M1300" s="68" t="s">
        <v>48</v>
      </c>
      <c r="N1300" s="63" t="s">
        <v>221</v>
      </c>
      <c r="O1300" s="63" t="s">
        <v>541</v>
      </c>
      <c r="P1300" s="63" t="s">
        <v>4384</v>
      </c>
      <c r="Q1300" s="64"/>
      <c r="R1300" s="65"/>
      <c r="S1300" s="63" t="s">
        <v>68</v>
      </c>
      <c r="T1300" s="63" t="s">
        <v>296</v>
      </c>
      <c r="U1300" s="63" t="s">
        <v>457</v>
      </c>
      <c r="V1300" s="63" t="s">
        <v>80</v>
      </c>
      <c r="W1300" s="63" t="s">
        <v>4692</v>
      </c>
      <c r="X1300" s="54" t="s">
        <v>58</v>
      </c>
      <c r="Y1300" s="49"/>
      <c r="Z1300" s="49" t="s">
        <v>59</v>
      </c>
      <c r="AA1300" s="54" t="s">
        <v>74</v>
      </c>
      <c r="AB1300" s="54"/>
      <c r="AC1300" s="68" t="s">
        <v>75</v>
      </c>
      <c r="AD1300" s="68" t="s">
        <v>75</v>
      </c>
      <c r="JX1300" s="58"/>
      <c r="TT1300" s="58"/>
      <c r="ADP1300" s="58"/>
      <c r="ANL1300" s="58"/>
      <c r="AXH1300" s="58"/>
      <c r="BHD1300" s="58"/>
      <c r="BQZ1300" s="58"/>
      <c r="CAV1300" s="58"/>
      <c r="CKR1300" s="58"/>
      <c r="CUN1300" s="58"/>
      <c r="DEJ1300" s="58"/>
      <c r="DOF1300" s="58"/>
      <c r="DYB1300" s="58"/>
      <c r="EHX1300" s="58"/>
      <c r="ERT1300" s="58"/>
      <c r="FBP1300" s="58"/>
      <c r="FLL1300" s="58"/>
      <c r="FVH1300" s="58"/>
      <c r="GFD1300" s="58"/>
      <c r="GOZ1300" s="58"/>
      <c r="GYV1300" s="58"/>
      <c r="HIR1300" s="58"/>
      <c r="HSN1300" s="58"/>
      <c r="ICJ1300" s="58"/>
      <c r="IMF1300" s="58"/>
      <c r="IWB1300" s="58"/>
      <c r="JFX1300" s="58"/>
      <c r="JPT1300" s="58"/>
      <c r="JZP1300" s="58"/>
      <c r="KJL1300" s="58"/>
      <c r="KTH1300" s="58"/>
      <c r="LDD1300" s="58"/>
      <c r="LMZ1300" s="58"/>
      <c r="LWV1300" s="58"/>
      <c r="MGR1300" s="58"/>
      <c r="MQN1300" s="58"/>
      <c r="NAJ1300" s="58"/>
      <c r="NKF1300" s="58"/>
      <c r="NUB1300" s="58"/>
      <c r="ODX1300" s="58"/>
      <c r="ONT1300" s="58"/>
      <c r="OXP1300" s="58"/>
      <c r="PHL1300" s="58"/>
      <c r="PRH1300" s="58"/>
      <c r="QBD1300" s="58"/>
      <c r="QKZ1300" s="58"/>
      <c r="QUV1300" s="58"/>
      <c r="RER1300" s="58"/>
      <c r="RON1300" s="58"/>
      <c r="RYJ1300" s="58"/>
      <c r="SIF1300" s="58"/>
      <c r="SSB1300" s="58"/>
      <c r="TBX1300" s="58"/>
      <c r="TLT1300" s="58"/>
      <c r="TVP1300" s="58"/>
      <c r="UFL1300" s="58"/>
      <c r="UPH1300" s="58"/>
      <c r="UZD1300" s="58"/>
      <c r="VIZ1300" s="58"/>
      <c r="VSV1300" s="58"/>
      <c r="WCR1300" s="58"/>
      <c r="WMN1300" s="58"/>
      <c r="WWJ1300" s="58"/>
    </row>
    <row r="1301" spans="1:796 1052:1820 2076:2844 3100:3868 4124:4892 5148:5916 6172:6940 7196:7964 8220:8988 9244:10012 10268:11036 11292:12060 12316:13084 13340:14108 14364:15132 15388:16156" s="67" customFormat="1" ht="57" hidden="1" customHeight="1" x14ac:dyDescent="0.25">
      <c r="A1301" s="54">
        <f>+SUBTOTAL(3,$B$11:B1301)</f>
        <v>0</v>
      </c>
      <c r="B1301" s="68" t="s">
        <v>42</v>
      </c>
      <c r="C1301" s="62" t="s">
        <v>43</v>
      </c>
      <c r="D1301" s="62" t="s">
        <v>44</v>
      </c>
      <c r="E1301" s="62" t="s">
        <v>45</v>
      </c>
      <c r="F1301" s="71" t="s">
        <v>4264</v>
      </c>
      <c r="G1301" s="69">
        <v>45496.575324074001</v>
      </c>
      <c r="H1301" s="71" t="s">
        <v>4264</v>
      </c>
      <c r="I1301" s="69">
        <v>45496.575324074001</v>
      </c>
      <c r="J1301" s="71" t="s">
        <v>4264</v>
      </c>
      <c r="K1301" s="69">
        <v>45496.575324074001</v>
      </c>
      <c r="L1301" s="100" t="s">
        <v>4518</v>
      </c>
      <c r="M1301" s="68" t="s">
        <v>48</v>
      </c>
      <c r="N1301" s="63" t="s">
        <v>221</v>
      </c>
      <c r="O1301" s="63" t="s">
        <v>523</v>
      </c>
      <c r="P1301" s="63" t="s">
        <v>223</v>
      </c>
      <c r="Q1301" s="64"/>
      <c r="R1301" s="65"/>
      <c r="S1301" s="63" t="s">
        <v>68</v>
      </c>
      <c r="T1301" s="63" t="s">
        <v>69</v>
      </c>
      <c r="U1301" s="63" t="s">
        <v>327</v>
      </c>
      <c r="V1301" s="63" t="s">
        <v>2305</v>
      </c>
      <c r="W1301" s="63" t="s">
        <v>81</v>
      </c>
      <c r="X1301" s="54" t="s">
        <v>58</v>
      </c>
      <c r="Y1301" s="49"/>
      <c r="Z1301" s="49" t="s">
        <v>59</v>
      </c>
      <c r="AA1301" s="54" t="s">
        <v>74</v>
      </c>
      <c r="AB1301" s="54"/>
      <c r="AC1301" s="68" t="s">
        <v>75</v>
      </c>
      <c r="AD1301" s="68" t="s">
        <v>75</v>
      </c>
      <c r="JX1301" s="58"/>
      <c r="TT1301" s="58"/>
      <c r="ADP1301" s="58"/>
      <c r="ANL1301" s="58"/>
      <c r="AXH1301" s="58"/>
      <c r="BHD1301" s="58"/>
      <c r="BQZ1301" s="58"/>
      <c r="CAV1301" s="58"/>
      <c r="CKR1301" s="58"/>
      <c r="CUN1301" s="58"/>
      <c r="DEJ1301" s="58"/>
      <c r="DOF1301" s="58"/>
      <c r="DYB1301" s="58"/>
      <c r="EHX1301" s="58"/>
      <c r="ERT1301" s="58"/>
      <c r="FBP1301" s="58"/>
      <c r="FLL1301" s="58"/>
      <c r="FVH1301" s="58"/>
      <c r="GFD1301" s="58"/>
      <c r="GOZ1301" s="58"/>
      <c r="GYV1301" s="58"/>
      <c r="HIR1301" s="58"/>
      <c r="HSN1301" s="58"/>
      <c r="ICJ1301" s="58"/>
      <c r="IMF1301" s="58"/>
      <c r="IWB1301" s="58"/>
      <c r="JFX1301" s="58"/>
      <c r="JPT1301" s="58"/>
      <c r="JZP1301" s="58"/>
      <c r="KJL1301" s="58"/>
      <c r="KTH1301" s="58"/>
      <c r="LDD1301" s="58"/>
      <c r="LMZ1301" s="58"/>
      <c r="LWV1301" s="58"/>
      <c r="MGR1301" s="58"/>
      <c r="MQN1301" s="58"/>
      <c r="NAJ1301" s="58"/>
      <c r="NKF1301" s="58"/>
      <c r="NUB1301" s="58"/>
      <c r="ODX1301" s="58"/>
      <c r="ONT1301" s="58"/>
      <c r="OXP1301" s="58"/>
      <c r="PHL1301" s="58"/>
      <c r="PRH1301" s="58"/>
      <c r="QBD1301" s="58"/>
      <c r="QKZ1301" s="58"/>
      <c r="QUV1301" s="58"/>
      <c r="RER1301" s="58"/>
      <c r="RON1301" s="58"/>
      <c r="RYJ1301" s="58"/>
      <c r="SIF1301" s="58"/>
      <c r="SSB1301" s="58"/>
      <c r="TBX1301" s="58"/>
      <c r="TLT1301" s="58"/>
      <c r="TVP1301" s="58"/>
      <c r="UFL1301" s="58"/>
      <c r="UPH1301" s="58"/>
      <c r="UZD1301" s="58"/>
      <c r="VIZ1301" s="58"/>
      <c r="VSV1301" s="58"/>
      <c r="WCR1301" s="58"/>
      <c r="WMN1301" s="58"/>
      <c r="WWJ1301" s="58"/>
    </row>
    <row r="1302" spans="1:796 1052:1820 2076:2844 3100:3868 4124:4892 5148:5916 6172:6940 7196:7964 8220:8988 9244:10012 10268:11036 11292:12060 12316:13084 13340:14108 14364:15132 15388:16156" s="67" customFormat="1" ht="57" hidden="1" customHeight="1" x14ac:dyDescent="0.25">
      <c r="A1302" s="54">
        <f>+SUBTOTAL(3,$B$11:B1302)</f>
        <v>0</v>
      </c>
      <c r="B1302" s="68" t="s">
        <v>42</v>
      </c>
      <c r="C1302" s="62" t="s">
        <v>43</v>
      </c>
      <c r="D1302" s="62" t="s">
        <v>44</v>
      </c>
      <c r="E1302" s="62" t="s">
        <v>45</v>
      </c>
      <c r="F1302" s="71" t="s">
        <v>4265</v>
      </c>
      <c r="G1302" s="69">
        <v>45502.764965278002</v>
      </c>
      <c r="H1302" s="71" t="s">
        <v>4265</v>
      </c>
      <c r="I1302" s="69">
        <v>45502.764965278002</v>
      </c>
      <c r="J1302" s="71" t="s">
        <v>4265</v>
      </c>
      <c r="K1302" s="69">
        <v>45502.764965278002</v>
      </c>
      <c r="L1302" s="100" t="s">
        <v>3100</v>
      </c>
      <c r="M1302" s="68" t="s">
        <v>48</v>
      </c>
      <c r="N1302" s="63" t="s">
        <v>221</v>
      </c>
      <c r="O1302" s="63" t="s">
        <v>541</v>
      </c>
      <c r="P1302" s="63" t="s">
        <v>3423</v>
      </c>
      <c r="Q1302" s="64"/>
      <c r="R1302" s="65"/>
      <c r="S1302" s="63" t="s">
        <v>68</v>
      </c>
      <c r="T1302" s="63" t="s">
        <v>137</v>
      </c>
      <c r="U1302" s="63" t="s">
        <v>138</v>
      </c>
      <c r="V1302" s="63" t="s">
        <v>270</v>
      </c>
      <c r="W1302" s="63" t="s">
        <v>5264</v>
      </c>
      <c r="X1302" s="54" t="s">
        <v>58</v>
      </c>
      <c r="Y1302" s="49"/>
      <c r="Z1302" s="49" t="s">
        <v>59</v>
      </c>
      <c r="AA1302" s="54" t="s">
        <v>74</v>
      </c>
      <c r="AB1302" s="54"/>
      <c r="AC1302" s="68" t="s">
        <v>75</v>
      </c>
      <c r="AD1302" s="68" t="s">
        <v>75</v>
      </c>
      <c r="JX1302" s="58"/>
      <c r="TT1302" s="58"/>
      <c r="ADP1302" s="58"/>
      <c r="ANL1302" s="58"/>
      <c r="AXH1302" s="58"/>
      <c r="BHD1302" s="58"/>
      <c r="BQZ1302" s="58"/>
      <c r="CAV1302" s="58"/>
      <c r="CKR1302" s="58"/>
      <c r="CUN1302" s="58"/>
      <c r="DEJ1302" s="58"/>
      <c r="DOF1302" s="58"/>
      <c r="DYB1302" s="58"/>
      <c r="EHX1302" s="58"/>
      <c r="ERT1302" s="58"/>
      <c r="FBP1302" s="58"/>
      <c r="FLL1302" s="58"/>
      <c r="FVH1302" s="58"/>
      <c r="GFD1302" s="58"/>
      <c r="GOZ1302" s="58"/>
      <c r="GYV1302" s="58"/>
      <c r="HIR1302" s="58"/>
      <c r="HSN1302" s="58"/>
      <c r="ICJ1302" s="58"/>
      <c r="IMF1302" s="58"/>
      <c r="IWB1302" s="58"/>
      <c r="JFX1302" s="58"/>
      <c r="JPT1302" s="58"/>
      <c r="JZP1302" s="58"/>
      <c r="KJL1302" s="58"/>
      <c r="KTH1302" s="58"/>
      <c r="LDD1302" s="58"/>
      <c r="LMZ1302" s="58"/>
      <c r="LWV1302" s="58"/>
      <c r="MGR1302" s="58"/>
      <c r="MQN1302" s="58"/>
      <c r="NAJ1302" s="58"/>
      <c r="NKF1302" s="58"/>
      <c r="NUB1302" s="58"/>
      <c r="ODX1302" s="58"/>
      <c r="ONT1302" s="58"/>
      <c r="OXP1302" s="58"/>
      <c r="PHL1302" s="58"/>
      <c r="PRH1302" s="58"/>
      <c r="QBD1302" s="58"/>
      <c r="QKZ1302" s="58"/>
      <c r="QUV1302" s="58"/>
      <c r="RER1302" s="58"/>
      <c r="RON1302" s="58"/>
      <c r="RYJ1302" s="58"/>
      <c r="SIF1302" s="58"/>
      <c r="SSB1302" s="58"/>
      <c r="TBX1302" s="58"/>
      <c r="TLT1302" s="58"/>
      <c r="TVP1302" s="58"/>
      <c r="UFL1302" s="58"/>
      <c r="UPH1302" s="58"/>
      <c r="UZD1302" s="58"/>
      <c r="VIZ1302" s="58"/>
      <c r="VSV1302" s="58"/>
      <c r="WCR1302" s="58"/>
      <c r="WMN1302" s="58"/>
      <c r="WWJ1302" s="58"/>
    </row>
    <row r="1303" spans="1:796 1052:1820 2076:2844 3100:3868 4124:4892 5148:5916 6172:6940 7196:7964 8220:8988 9244:10012 10268:11036 11292:12060 12316:13084 13340:14108 14364:15132 15388:16156" s="67" customFormat="1" ht="57" hidden="1" customHeight="1" x14ac:dyDescent="0.25">
      <c r="A1303" s="54">
        <f>+SUBTOTAL(3,$B$11:B1303)</f>
        <v>0</v>
      </c>
      <c r="B1303" s="68" t="s">
        <v>42</v>
      </c>
      <c r="C1303" s="62" t="s">
        <v>43</v>
      </c>
      <c r="D1303" s="62" t="s">
        <v>44</v>
      </c>
      <c r="E1303" s="62" t="s">
        <v>45</v>
      </c>
      <c r="F1303" s="71" t="s">
        <v>4238</v>
      </c>
      <c r="G1303" s="69">
        <v>45504.610671296003</v>
      </c>
      <c r="H1303" s="71" t="s">
        <v>4238</v>
      </c>
      <c r="I1303" s="69">
        <v>45504.610671296003</v>
      </c>
      <c r="J1303" s="71" t="s">
        <v>4238</v>
      </c>
      <c r="K1303" s="69">
        <v>45504.610671296003</v>
      </c>
      <c r="L1303" s="100" t="s">
        <v>4498</v>
      </c>
      <c r="M1303" s="68" t="s">
        <v>48</v>
      </c>
      <c r="N1303" s="63" t="s">
        <v>49</v>
      </c>
      <c r="O1303" s="63" t="s">
        <v>1373</v>
      </c>
      <c r="P1303" s="63" t="s">
        <v>3443</v>
      </c>
      <c r="Q1303" s="64"/>
      <c r="R1303" s="65"/>
      <c r="S1303" s="63" t="s">
        <v>68</v>
      </c>
      <c r="T1303" s="63" t="s">
        <v>321</v>
      </c>
      <c r="U1303" s="63" t="s">
        <v>530</v>
      </c>
      <c r="V1303" s="49" t="s">
        <v>71</v>
      </c>
      <c r="W1303" s="49" t="s">
        <v>72</v>
      </c>
      <c r="X1303" s="54" t="s">
        <v>58</v>
      </c>
      <c r="Y1303" s="49"/>
      <c r="Z1303" s="49" t="s">
        <v>59</v>
      </c>
      <c r="AA1303" s="54" t="s">
        <v>60</v>
      </c>
      <c r="AB1303" s="54"/>
      <c r="AC1303" s="68" t="s">
        <v>902</v>
      </c>
      <c r="AD1303" s="68" t="s">
        <v>902</v>
      </c>
      <c r="JX1303" s="58"/>
      <c r="TT1303" s="58"/>
      <c r="ADP1303" s="58"/>
      <c r="ANL1303" s="58"/>
      <c r="AXH1303" s="58"/>
      <c r="BHD1303" s="58"/>
      <c r="BQZ1303" s="58"/>
      <c r="CAV1303" s="58"/>
      <c r="CKR1303" s="58"/>
      <c r="CUN1303" s="58"/>
      <c r="DEJ1303" s="58"/>
      <c r="DOF1303" s="58"/>
      <c r="DYB1303" s="58"/>
      <c r="EHX1303" s="58"/>
      <c r="ERT1303" s="58"/>
      <c r="FBP1303" s="58"/>
      <c r="FLL1303" s="58"/>
      <c r="FVH1303" s="58"/>
      <c r="GFD1303" s="58"/>
      <c r="GOZ1303" s="58"/>
      <c r="GYV1303" s="58"/>
      <c r="HIR1303" s="58"/>
      <c r="HSN1303" s="58"/>
      <c r="ICJ1303" s="58"/>
      <c r="IMF1303" s="58"/>
      <c r="IWB1303" s="58"/>
      <c r="JFX1303" s="58"/>
      <c r="JPT1303" s="58"/>
      <c r="JZP1303" s="58"/>
      <c r="KJL1303" s="58"/>
      <c r="KTH1303" s="58"/>
      <c r="LDD1303" s="58"/>
      <c r="LMZ1303" s="58"/>
      <c r="LWV1303" s="58"/>
      <c r="MGR1303" s="58"/>
      <c r="MQN1303" s="58"/>
      <c r="NAJ1303" s="58"/>
      <c r="NKF1303" s="58"/>
      <c r="NUB1303" s="58"/>
      <c r="ODX1303" s="58"/>
      <c r="ONT1303" s="58"/>
      <c r="OXP1303" s="58"/>
      <c r="PHL1303" s="58"/>
      <c r="PRH1303" s="58"/>
      <c r="QBD1303" s="58"/>
      <c r="QKZ1303" s="58"/>
      <c r="QUV1303" s="58"/>
      <c r="RER1303" s="58"/>
      <c r="RON1303" s="58"/>
      <c r="RYJ1303" s="58"/>
      <c r="SIF1303" s="58"/>
      <c r="SSB1303" s="58"/>
      <c r="TBX1303" s="58"/>
      <c r="TLT1303" s="58"/>
      <c r="TVP1303" s="58"/>
      <c r="UFL1303" s="58"/>
      <c r="UPH1303" s="58"/>
      <c r="UZD1303" s="58"/>
      <c r="VIZ1303" s="58"/>
      <c r="VSV1303" s="58"/>
      <c r="WCR1303" s="58"/>
      <c r="WMN1303" s="58"/>
      <c r="WWJ1303" s="58"/>
    </row>
    <row r="1304" spans="1:796 1052:1820 2076:2844 3100:3868 4124:4892 5148:5916 6172:6940 7196:7964 8220:8988 9244:10012 10268:11036 11292:12060 12316:13084 13340:14108 14364:15132 15388:16156" s="67" customFormat="1" ht="57" hidden="1" customHeight="1" x14ac:dyDescent="0.25">
      <c r="A1304" s="54">
        <f>+SUBTOTAL(3,$B$11:B1304)</f>
        <v>0</v>
      </c>
      <c r="B1304" s="68" t="s">
        <v>42</v>
      </c>
      <c r="C1304" s="62" t="s">
        <v>43</v>
      </c>
      <c r="D1304" s="62" t="s">
        <v>44</v>
      </c>
      <c r="E1304" s="62" t="s">
        <v>45</v>
      </c>
      <c r="F1304" s="71" t="s">
        <v>4266</v>
      </c>
      <c r="G1304" s="69">
        <v>45489.650497684997</v>
      </c>
      <c r="H1304" s="71" t="s">
        <v>4266</v>
      </c>
      <c r="I1304" s="69">
        <v>45489.650497684997</v>
      </c>
      <c r="J1304" s="71" t="s">
        <v>4266</v>
      </c>
      <c r="K1304" s="69">
        <v>45489.650497684997</v>
      </c>
      <c r="L1304" s="100" t="s">
        <v>4519</v>
      </c>
      <c r="M1304" s="68" t="s">
        <v>111</v>
      </c>
      <c r="N1304" s="63" t="s">
        <v>182</v>
      </c>
      <c r="O1304" s="63" t="s">
        <v>1493</v>
      </c>
      <c r="P1304" s="63" t="s">
        <v>4385</v>
      </c>
      <c r="Q1304" s="64"/>
      <c r="R1304" s="65"/>
      <c r="S1304" s="63" t="s">
        <v>68</v>
      </c>
      <c r="T1304" s="63" t="s">
        <v>69</v>
      </c>
      <c r="U1304" s="63" t="s">
        <v>461</v>
      </c>
      <c r="V1304" s="63" t="s">
        <v>98</v>
      </c>
      <c r="W1304" s="63" t="s">
        <v>99</v>
      </c>
      <c r="X1304" s="54" t="s">
        <v>58</v>
      </c>
      <c r="Y1304" s="49">
        <v>45503.682951388997</v>
      </c>
      <c r="Z1304" s="49" t="s">
        <v>59</v>
      </c>
      <c r="AA1304" s="54" t="s">
        <v>74</v>
      </c>
      <c r="AB1304" s="54"/>
      <c r="AC1304" s="68" t="s">
        <v>75</v>
      </c>
      <c r="AD1304" s="68" t="s">
        <v>75</v>
      </c>
      <c r="JX1304" s="58"/>
      <c r="TT1304" s="58"/>
      <c r="ADP1304" s="58"/>
      <c r="ANL1304" s="58"/>
      <c r="AXH1304" s="58"/>
      <c r="BHD1304" s="58"/>
      <c r="BQZ1304" s="58"/>
      <c r="CAV1304" s="58"/>
      <c r="CKR1304" s="58"/>
      <c r="CUN1304" s="58"/>
      <c r="DEJ1304" s="58"/>
      <c r="DOF1304" s="58"/>
      <c r="DYB1304" s="58"/>
      <c r="EHX1304" s="58"/>
      <c r="ERT1304" s="58"/>
      <c r="FBP1304" s="58"/>
      <c r="FLL1304" s="58"/>
      <c r="FVH1304" s="58"/>
      <c r="GFD1304" s="58"/>
      <c r="GOZ1304" s="58"/>
      <c r="GYV1304" s="58"/>
      <c r="HIR1304" s="58"/>
      <c r="HSN1304" s="58"/>
      <c r="ICJ1304" s="58"/>
      <c r="IMF1304" s="58"/>
      <c r="IWB1304" s="58"/>
      <c r="JFX1304" s="58"/>
      <c r="JPT1304" s="58"/>
      <c r="JZP1304" s="58"/>
      <c r="KJL1304" s="58"/>
      <c r="KTH1304" s="58"/>
      <c r="LDD1304" s="58"/>
      <c r="LMZ1304" s="58"/>
      <c r="LWV1304" s="58"/>
      <c r="MGR1304" s="58"/>
      <c r="MQN1304" s="58"/>
      <c r="NAJ1304" s="58"/>
      <c r="NKF1304" s="58"/>
      <c r="NUB1304" s="58"/>
      <c r="ODX1304" s="58"/>
      <c r="ONT1304" s="58"/>
      <c r="OXP1304" s="58"/>
      <c r="PHL1304" s="58"/>
      <c r="PRH1304" s="58"/>
      <c r="QBD1304" s="58"/>
      <c r="QKZ1304" s="58"/>
      <c r="QUV1304" s="58"/>
      <c r="RER1304" s="58"/>
      <c r="RON1304" s="58"/>
      <c r="RYJ1304" s="58"/>
      <c r="SIF1304" s="58"/>
      <c r="SSB1304" s="58"/>
      <c r="TBX1304" s="58"/>
      <c r="TLT1304" s="58"/>
      <c r="TVP1304" s="58"/>
      <c r="UFL1304" s="58"/>
      <c r="UPH1304" s="58"/>
      <c r="UZD1304" s="58"/>
      <c r="VIZ1304" s="58"/>
      <c r="VSV1304" s="58"/>
      <c r="WCR1304" s="58"/>
      <c r="WMN1304" s="58"/>
      <c r="WWJ1304" s="58"/>
    </row>
    <row r="1305" spans="1:796 1052:1820 2076:2844 3100:3868 4124:4892 5148:5916 6172:6940 7196:7964 8220:8988 9244:10012 10268:11036 11292:12060 12316:13084 13340:14108 14364:15132 15388:16156" s="67" customFormat="1" ht="57" hidden="1" customHeight="1" x14ac:dyDescent="0.25">
      <c r="A1305" s="54">
        <f>+SUBTOTAL(3,$B$11:B1305)</f>
        <v>0</v>
      </c>
      <c r="B1305" s="68" t="s">
        <v>108</v>
      </c>
      <c r="C1305" s="62" t="s">
        <v>43</v>
      </c>
      <c r="D1305" s="62" t="s">
        <v>44</v>
      </c>
      <c r="E1305" s="62" t="s">
        <v>45</v>
      </c>
      <c r="F1305" s="71" t="s">
        <v>4267</v>
      </c>
      <c r="G1305" s="69">
        <v>45498.494548611001</v>
      </c>
      <c r="H1305" s="71" t="s">
        <v>4267</v>
      </c>
      <c r="I1305" s="69">
        <v>45498.494548611001</v>
      </c>
      <c r="J1305" s="71" t="s">
        <v>4267</v>
      </c>
      <c r="K1305" s="69">
        <v>45498.494548611001</v>
      </c>
      <c r="L1305" s="100" t="s">
        <v>4520</v>
      </c>
      <c r="M1305" s="68" t="s">
        <v>48</v>
      </c>
      <c r="N1305" s="63" t="s">
        <v>182</v>
      </c>
      <c r="O1305" s="63" t="s">
        <v>1774</v>
      </c>
      <c r="P1305" s="63" t="s">
        <v>489</v>
      </c>
      <c r="Q1305" s="64"/>
      <c r="R1305" s="65"/>
      <c r="S1305" s="63" t="s">
        <v>68</v>
      </c>
      <c r="T1305" s="63" t="s">
        <v>321</v>
      </c>
      <c r="U1305" s="63" t="s">
        <v>530</v>
      </c>
      <c r="V1305" s="49" t="s">
        <v>71</v>
      </c>
      <c r="W1305" s="49" t="s">
        <v>72</v>
      </c>
      <c r="X1305" s="54" t="s">
        <v>58</v>
      </c>
      <c r="Y1305" s="49"/>
      <c r="Z1305" s="49" t="s">
        <v>59</v>
      </c>
      <c r="AA1305" s="54" t="s">
        <v>74</v>
      </c>
      <c r="AB1305" s="54"/>
      <c r="AC1305" s="68" t="s">
        <v>82</v>
      </c>
      <c r="AD1305" s="68" t="s">
        <v>82</v>
      </c>
      <c r="JX1305" s="58"/>
      <c r="TT1305" s="58"/>
      <c r="ADP1305" s="58"/>
      <c r="ANL1305" s="58"/>
      <c r="AXH1305" s="58"/>
      <c r="BHD1305" s="58"/>
      <c r="BQZ1305" s="58"/>
      <c r="CAV1305" s="58"/>
      <c r="CKR1305" s="58"/>
      <c r="CUN1305" s="58"/>
      <c r="DEJ1305" s="58"/>
      <c r="DOF1305" s="58"/>
      <c r="DYB1305" s="58"/>
      <c r="EHX1305" s="58"/>
      <c r="ERT1305" s="58"/>
      <c r="FBP1305" s="58"/>
      <c r="FLL1305" s="58"/>
      <c r="FVH1305" s="58"/>
      <c r="GFD1305" s="58"/>
      <c r="GOZ1305" s="58"/>
      <c r="GYV1305" s="58"/>
      <c r="HIR1305" s="58"/>
      <c r="HSN1305" s="58"/>
      <c r="ICJ1305" s="58"/>
      <c r="IMF1305" s="58"/>
      <c r="IWB1305" s="58"/>
      <c r="JFX1305" s="58"/>
      <c r="JPT1305" s="58"/>
      <c r="JZP1305" s="58"/>
      <c r="KJL1305" s="58"/>
      <c r="KTH1305" s="58"/>
      <c r="LDD1305" s="58"/>
      <c r="LMZ1305" s="58"/>
      <c r="LWV1305" s="58"/>
      <c r="MGR1305" s="58"/>
      <c r="MQN1305" s="58"/>
      <c r="NAJ1305" s="58"/>
      <c r="NKF1305" s="58"/>
      <c r="NUB1305" s="58"/>
      <c r="ODX1305" s="58"/>
      <c r="ONT1305" s="58"/>
      <c r="OXP1305" s="58"/>
      <c r="PHL1305" s="58"/>
      <c r="PRH1305" s="58"/>
      <c r="QBD1305" s="58"/>
      <c r="QKZ1305" s="58"/>
      <c r="QUV1305" s="58"/>
      <c r="RER1305" s="58"/>
      <c r="RON1305" s="58"/>
      <c r="RYJ1305" s="58"/>
      <c r="SIF1305" s="58"/>
      <c r="SSB1305" s="58"/>
      <c r="TBX1305" s="58"/>
      <c r="TLT1305" s="58"/>
      <c r="TVP1305" s="58"/>
      <c r="UFL1305" s="58"/>
      <c r="UPH1305" s="58"/>
      <c r="UZD1305" s="58"/>
      <c r="VIZ1305" s="58"/>
      <c r="VSV1305" s="58"/>
      <c r="WCR1305" s="58"/>
      <c r="WMN1305" s="58"/>
      <c r="WWJ1305" s="58"/>
    </row>
    <row r="1306" spans="1:796 1052:1820 2076:2844 3100:3868 4124:4892 5148:5916 6172:6940 7196:7964 8220:8988 9244:10012 10268:11036 11292:12060 12316:13084 13340:14108 14364:15132 15388:16156" s="67" customFormat="1" ht="57" hidden="1" customHeight="1" x14ac:dyDescent="0.25">
      <c r="A1306" s="54">
        <f>+SUBTOTAL(3,$B$11:B1306)</f>
        <v>0</v>
      </c>
      <c r="B1306" s="68" t="s">
        <v>42</v>
      </c>
      <c r="C1306" s="62" t="s">
        <v>43</v>
      </c>
      <c r="D1306" s="62" t="s">
        <v>44</v>
      </c>
      <c r="E1306" s="62" t="s">
        <v>45</v>
      </c>
      <c r="F1306" s="71" t="s">
        <v>4268</v>
      </c>
      <c r="G1306" s="69">
        <v>45498.364594906998</v>
      </c>
      <c r="H1306" s="71" t="s">
        <v>4268</v>
      </c>
      <c r="I1306" s="69">
        <v>45498.364594906998</v>
      </c>
      <c r="J1306" s="71" t="s">
        <v>4268</v>
      </c>
      <c r="K1306" s="69">
        <v>45498.364594906998</v>
      </c>
      <c r="L1306" s="100" t="s">
        <v>4521</v>
      </c>
      <c r="M1306" s="68" t="s">
        <v>48</v>
      </c>
      <c r="N1306" s="63" t="s">
        <v>182</v>
      </c>
      <c r="O1306" s="63" t="s">
        <v>183</v>
      </c>
      <c r="P1306" s="63" t="s">
        <v>4386</v>
      </c>
      <c r="Q1306" s="64"/>
      <c r="R1306" s="65"/>
      <c r="S1306" s="63" t="s">
        <v>68</v>
      </c>
      <c r="T1306" s="63" t="s">
        <v>96</v>
      </c>
      <c r="U1306" s="63" t="s">
        <v>3274</v>
      </c>
      <c r="V1306" s="63" t="s">
        <v>98</v>
      </c>
      <c r="W1306" s="63" t="s">
        <v>99</v>
      </c>
      <c r="X1306" s="54" t="s">
        <v>58</v>
      </c>
      <c r="Y1306" s="49">
        <v>45504.680185185003</v>
      </c>
      <c r="Z1306" s="49" t="s">
        <v>59</v>
      </c>
      <c r="AA1306" s="54" t="s">
        <v>74</v>
      </c>
      <c r="AB1306" s="54"/>
      <c r="AC1306" s="62" t="s">
        <v>117</v>
      </c>
      <c r="AD1306" s="62" t="s">
        <v>117</v>
      </c>
      <c r="JX1306" s="58"/>
      <c r="TT1306" s="58"/>
      <c r="ADP1306" s="58"/>
      <c r="ANL1306" s="58"/>
      <c r="AXH1306" s="58"/>
      <c r="BHD1306" s="58"/>
      <c r="BQZ1306" s="58"/>
      <c r="CAV1306" s="58"/>
      <c r="CKR1306" s="58"/>
      <c r="CUN1306" s="58"/>
      <c r="DEJ1306" s="58"/>
      <c r="DOF1306" s="58"/>
      <c r="DYB1306" s="58"/>
      <c r="EHX1306" s="58"/>
      <c r="ERT1306" s="58"/>
      <c r="FBP1306" s="58"/>
      <c r="FLL1306" s="58"/>
      <c r="FVH1306" s="58"/>
      <c r="GFD1306" s="58"/>
      <c r="GOZ1306" s="58"/>
      <c r="GYV1306" s="58"/>
      <c r="HIR1306" s="58"/>
      <c r="HSN1306" s="58"/>
      <c r="ICJ1306" s="58"/>
      <c r="IMF1306" s="58"/>
      <c r="IWB1306" s="58"/>
      <c r="JFX1306" s="58"/>
      <c r="JPT1306" s="58"/>
      <c r="JZP1306" s="58"/>
      <c r="KJL1306" s="58"/>
      <c r="KTH1306" s="58"/>
      <c r="LDD1306" s="58"/>
      <c r="LMZ1306" s="58"/>
      <c r="LWV1306" s="58"/>
      <c r="MGR1306" s="58"/>
      <c r="MQN1306" s="58"/>
      <c r="NAJ1306" s="58"/>
      <c r="NKF1306" s="58"/>
      <c r="NUB1306" s="58"/>
      <c r="ODX1306" s="58"/>
      <c r="ONT1306" s="58"/>
      <c r="OXP1306" s="58"/>
      <c r="PHL1306" s="58"/>
      <c r="PRH1306" s="58"/>
      <c r="QBD1306" s="58"/>
      <c r="QKZ1306" s="58"/>
      <c r="QUV1306" s="58"/>
      <c r="RER1306" s="58"/>
      <c r="RON1306" s="58"/>
      <c r="RYJ1306" s="58"/>
      <c r="SIF1306" s="58"/>
      <c r="SSB1306" s="58"/>
      <c r="TBX1306" s="58"/>
      <c r="TLT1306" s="58"/>
      <c r="TVP1306" s="58"/>
      <c r="UFL1306" s="58"/>
      <c r="UPH1306" s="58"/>
      <c r="UZD1306" s="58"/>
      <c r="VIZ1306" s="58"/>
      <c r="VSV1306" s="58"/>
      <c r="WCR1306" s="58"/>
      <c r="WMN1306" s="58"/>
      <c r="WWJ1306" s="58"/>
    </row>
    <row r="1307" spans="1:796 1052:1820 2076:2844 3100:3868 4124:4892 5148:5916 6172:6940 7196:7964 8220:8988 9244:10012 10268:11036 11292:12060 12316:13084 13340:14108 14364:15132 15388:16156" s="67" customFormat="1" ht="57" hidden="1" customHeight="1" x14ac:dyDescent="0.25">
      <c r="A1307" s="54">
        <f>+SUBTOTAL(3,$B$11:B1307)</f>
        <v>0</v>
      </c>
      <c r="B1307" s="68" t="s">
        <v>42</v>
      </c>
      <c r="C1307" s="62" t="s">
        <v>43</v>
      </c>
      <c r="D1307" s="62" t="s">
        <v>44</v>
      </c>
      <c r="E1307" s="62" t="s">
        <v>45</v>
      </c>
      <c r="F1307" s="71" t="s">
        <v>4269</v>
      </c>
      <c r="G1307" s="69">
        <v>45500.494872684998</v>
      </c>
      <c r="H1307" s="71" t="s">
        <v>4269</v>
      </c>
      <c r="I1307" s="69">
        <v>45500.494872684998</v>
      </c>
      <c r="J1307" s="71" t="s">
        <v>4269</v>
      </c>
      <c r="K1307" s="69">
        <v>45500.494872684998</v>
      </c>
      <c r="L1307" s="100" t="s">
        <v>4520</v>
      </c>
      <c r="M1307" s="68" t="s">
        <v>48</v>
      </c>
      <c r="N1307" s="63" t="s">
        <v>182</v>
      </c>
      <c r="O1307" s="63" t="s">
        <v>1774</v>
      </c>
      <c r="P1307" s="63" t="s">
        <v>489</v>
      </c>
      <c r="Q1307" s="64"/>
      <c r="R1307" s="65"/>
      <c r="S1307" s="63" t="s">
        <v>68</v>
      </c>
      <c r="T1307" s="63" t="s">
        <v>321</v>
      </c>
      <c r="U1307" s="63" t="s">
        <v>530</v>
      </c>
      <c r="V1307" s="49" t="s">
        <v>71</v>
      </c>
      <c r="W1307" s="49" t="s">
        <v>72</v>
      </c>
      <c r="X1307" s="54" t="s">
        <v>58</v>
      </c>
      <c r="Y1307" s="49"/>
      <c r="Z1307" s="49" t="s">
        <v>59</v>
      </c>
      <c r="AA1307" s="54" t="s">
        <v>74</v>
      </c>
      <c r="AB1307" s="54"/>
      <c r="AC1307" s="68" t="s">
        <v>82</v>
      </c>
      <c r="AD1307" s="68" t="s">
        <v>82</v>
      </c>
      <c r="JX1307" s="58"/>
      <c r="TT1307" s="58"/>
      <c r="ADP1307" s="58"/>
      <c r="ANL1307" s="58"/>
      <c r="AXH1307" s="58"/>
      <c r="BHD1307" s="58"/>
      <c r="BQZ1307" s="58"/>
      <c r="CAV1307" s="58"/>
      <c r="CKR1307" s="58"/>
      <c r="CUN1307" s="58"/>
      <c r="DEJ1307" s="58"/>
      <c r="DOF1307" s="58"/>
      <c r="DYB1307" s="58"/>
      <c r="EHX1307" s="58"/>
      <c r="ERT1307" s="58"/>
      <c r="FBP1307" s="58"/>
      <c r="FLL1307" s="58"/>
      <c r="FVH1307" s="58"/>
      <c r="GFD1307" s="58"/>
      <c r="GOZ1307" s="58"/>
      <c r="GYV1307" s="58"/>
      <c r="HIR1307" s="58"/>
      <c r="HSN1307" s="58"/>
      <c r="ICJ1307" s="58"/>
      <c r="IMF1307" s="58"/>
      <c r="IWB1307" s="58"/>
      <c r="JFX1307" s="58"/>
      <c r="JPT1307" s="58"/>
      <c r="JZP1307" s="58"/>
      <c r="KJL1307" s="58"/>
      <c r="KTH1307" s="58"/>
      <c r="LDD1307" s="58"/>
      <c r="LMZ1307" s="58"/>
      <c r="LWV1307" s="58"/>
      <c r="MGR1307" s="58"/>
      <c r="MQN1307" s="58"/>
      <c r="NAJ1307" s="58"/>
      <c r="NKF1307" s="58"/>
      <c r="NUB1307" s="58"/>
      <c r="ODX1307" s="58"/>
      <c r="ONT1307" s="58"/>
      <c r="OXP1307" s="58"/>
      <c r="PHL1307" s="58"/>
      <c r="PRH1307" s="58"/>
      <c r="QBD1307" s="58"/>
      <c r="QKZ1307" s="58"/>
      <c r="QUV1307" s="58"/>
      <c r="RER1307" s="58"/>
      <c r="RON1307" s="58"/>
      <c r="RYJ1307" s="58"/>
      <c r="SIF1307" s="58"/>
      <c r="SSB1307" s="58"/>
      <c r="TBX1307" s="58"/>
      <c r="TLT1307" s="58"/>
      <c r="TVP1307" s="58"/>
      <c r="UFL1307" s="58"/>
      <c r="UPH1307" s="58"/>
      <c r="UZD1307" s="58"/>
      <c r="VIZ1307" s="58"/>
      <c r="VSV1307" s="58"/>
      <c r="WCR1307" s="58"/>
      <c r="WMN1307" s="58"/>
      <c r="WWJ1307" s="58"/>
    </row>
    <row r="1308" spans="1:796 1052:1820 2076:2844 3100:3868 4124:4892 5148:5916 6172:6940 7196:7964 8220:8988 9244:10012 10268:11036 11292:12060 12316:13084 13340:14108 14364:15132 15388:16156" s="67" customFormat="1" ht="57" hidden="1" customHeight="1" x14ac:dyDescent="0.25">
      <c r="A1308" s="54">
        <f>+SUBTOTAL(3,$B$11:B1308)</f>
        <v>0</v>
      </c>
      <c r="B1308" s="68" t="s">
        <v>108</v>
      </c>
      <c r="C1308" s="62" t="s">
        <v>43</v>
      </c>
      <c r="D1308" s="62" t="s">
        <v>44</v>
      </c>
      <c r="E1308" s="62" t="s">
        <v>45</v>
      </c>
      <c r="F1308" s="71" t="s">
        <v>4271</v>
      </c>
      <c r="G1308" s="69">
        <v>45492.429212962998</v>
      </c>
      <c r="H1308" s="71" t="s">
        <v>4271</v>
      </c>
      <c r="I1308" s="69">
        <v>45492.429212962998</v>
      </c>
      <c r="J1308" s="71" t="s">
        <v>4271</v>
      </c>
      <c r="K1308" s="69">
        <v>45492.429212962998</v>
      </c>
      <c r="L1308" s="100" t="s">
        <v>3123</v>
      </c>
      <c r="M1308" s="68" t="s">
        <v>48</v>
      </c>
      <c r="N1308" s="63" t="s">
        <v>141</v>
      </c>
      <c r="O1308" s="63" t="s">
        <v>580</v>
      </c>
      <c r="P1308" s="63" t="s">
        <v>3438</v>
      </c>
      <c r="Q1308" s="64"/>
      <c r="R1308" s="65"/>
      <c r="S1308" s="63" t="s">
        <v>68</v>
      </c>
      <c r="T1308" s="63" t="s">
        <v>496</v>
      </c>
      <c r="U1308" s="63" t="s">
        <v>497</v>
      </c>
      <c r="V1308" s="63" t="s">
        <v>80</v>
      </c>
      <c r="W1308" s="63" t="s">
        <v>4692</v>
      </c>
      <c r="X1308" s="54" t="s">
        <v>58</v>
      </c>
      <c r="Y1308" s="49">
        <v>45503.683125000003</v>
      </c>
      <c r="Z1308" s="49" t="s">
        <v>59</v>
      </c>
      <c r="AA1308" s="54" t="s">
        <v>74</v>
      </c>
      <c r="AB1308" s="54"/>
      <c r="AC1308" s="68" t="s">
        <v>75</v>
      </c>
      <c r="AD1308" s="68" t="s">
        <v>75</v>
      </c>
      <c r="JX1308" s="58"/>
      <c r="TT1308" s="58"/>
      <c r="ADP1308" s="58"/>
      <c r="ANL1308" s="58"/>
      <c r="AXH1308" s="58"/>
      <c r="BHD1308" s="58"/>
      <c r="BQZ1308" s="58"/>
      <c r="CAV1308" s="58"/>
      <c r="CKR1308" s="58"/>
      <c r="CUN1308" s="58"/>
      <c r="DEJ1308" s="58"/>
      <c r="DOF1308" s="58"/>
      <c r="DYB1308" s="58"/>
      <c r="EHX1308" s="58"/>
      <c r="ERT1308" s="58"/>
      <c r="FBP1308" s="58"/>
      <c r="FLL1308" s="58"/>
      <c r="FVH1308" s="58"/>
      <c r="GFD1308" s="58"/>
      <c r="GOZ1308" s="58"/>
      <c r="GYV1308" s="58"/>
      <c r="HIR1308" s="58"/>
      <c r="HSN1308" s="58"/>
      <c r="ICJ1308" s="58"/>
      <c r="IMF1308" s="58"/>
      <c r="IWB1308" s="58"/>
      <c r="JFX1308" s="58"/>
      <c r="JPT1308" s="58"/>
      <c r="JZP1308" s="58"/>
      <c r="KJL1308" s="58"/>
      <c r="KTH1308" s="58"/>
      <c r="LDD1308" s="58"/>
      <c r="LMZ1308" s="58"/>
      <c r="LWV1308" s="58"/>
      <c r="MGR1308" s="58"/>
      <c r="MQN1308" s="58"/>
      <c r="NAJ1308" s="58"/>
      <c r="NKF1308" s="58"/>
      <c r="NUB1308" s="58"/>
      <c r="ODX1308" s="58"/>
      <c r="ONT1308" s="58"/>
      <c r="OXP1308" s="58"/>
      <c r="PHL1308" s="58"/>
      <c r="PRH1308" s="58"/>
      <c r="QBD1308" s="58"/>
      <c r="QKZ1308" s="58"/>
      <c r="QUV1308" s="58"/>
      <c r="RER1308" s="58"/>
      <c r="RON1308" s="58"/>
      <c r="RYJ1308" s="58"/>
      <c r="SIF1308" s="58"/>
      <c r="SSB1308" s="58"/>
      <c r="TBX1308" s="58"/>
      <c r="TLT1308" s="58"/>
      <c r="TVP1308" s="58"/>
      <c r="UFL1308" s="58"/>
      <c r="UPH1308" s="58"/>
      <c r="UZD1308" s="58"/>
      <c r="VIZ1308" s="58"/>
      <c r="VSV1308" s="58"/>
      <c r="WCR1308" s="58"/>
      <c r="WMN1308" s="58"/>
      <c r="WWJ1308" s="58"/>
    </row>
    <row r="1309" spans="1:796 1052:1820 2076:2844 3100:3868 4124:4892 5148:5916 6172:6940 7196:7964 8220:8988 9244:10012 10268:11036 11292:12060 12316:13084 13340:14108 14364:15132 15388:16156" s="67" customFormat="1" ht="57" hidden="1" customHeight="1" x14ac:dyDescent="0.25">
      <c r="A1309" s="54">
        <f>+SUBTOTAL(3,$B$11:B1309)</f>
        <v>0</v>
      </c>
      <c r="B1309" s="68" t="s">
        <v>42</v>
      </c>
      <c r="C1309" s="62" t="s">
        <v>43</v>
      </c>
      <c r="D1309" s="62" t="s">
        <v>44</v>
      </c>
      <c r="E1309" s="62" t="s">
        <v>45</v>
      </c>
      <c r="F1309" s="71" t="s">
        <v>4272</v>
      </c>
      <c r="G1309" s="69">
        <v>45480.983287037001</v>
      </c>
      <c r="H1309" s="71" t="s">
        <v>4272</v>
      </c>
      <c r="I1309" s="69">
        <v>45480.983287037001</v>
      </c>
      <c r="J1309" s="71" t="s">
        <v>4272</v>
      </c>
      <c r="K1309" s="69">
        <v>45480.983287037001</v>
      </c>
      <c r="L1309" s="100" t="s">
        <v>4523</v>
      </c>
      <c r="M1309" s="68" t="s">
        <v>48</v>
      </c>
      <c r="N1309" s="63" t="s">
        <v>191</v>
      </c>
      <c r="O1309" s="63" t="s">
        <v>1319</v>
      </c>
      <c r="P1309" s="63" t="s">
        <v>4387</v>
      </c>
      <c r="Q1309" s="64"/>
      <c r="R1309" s="65"/>
      <c r="S1309" s="63" t="s">
        <v>68</v>
      </c>
      <c r="T1309" s="63" t="s">
        <v>321</v>
      </c>
      <c r="U1309" s="63" t="s">
        <v>321</v>
      </c>
      <c r="V1309" s="49" t="s">
        <v>71</v>
      </c>
      <c r="W1309" s="49" t="s">
        <v>72</v>
      </c>
      <c r="X1309" s="54" t="s">
        <v>58</v>
      </c>
      <c r="Y1309" s="49">
        <v>45482.788240741</v>
      </c>
      <c r="Z1309" s="49" t="s">
        <v>59</v>
      </c>
      <c r="AA1309" s="54" t="s">
        <v>74</v>
      </c>
      <c r="AB1309" s="54"/>
      <c r="AC1309" s="68" t="s">
        <v>61</v>
      </c>
      <c r="AD1309" s="68" t="s">
        <v>61</v>
      </c>
      <c r="JX1309" s="58"/>
      <c r="TT1309" s="58"/>
      <c r="ADP1309" s="58"/>
      <c r="ANL1309" s="58"/>
      <c r="AXH1309" s="58"/>
      <c r="BHD1309" s="58"/>
      <c r="BQZ1309" s="58"/>
      <c r="CAV1309" s="58"/>
      <c r="CKR1309" s="58"/>
      <c r="CUN1309" s="58"/>
      <c r="DEJ1309" s="58"/>
      <c r="DOF1309" s="58"/>
      <c r="DYB1309" s="58"/>
      <c r="EHX1309" s="58"/>
      <c r="ERT1309" s="58"/>
      <c r="FBP1309" s="58"/>
      <c r="FLL1309" s="58"/>
      <c r="FVH1309" s="58"/>
      <c r="GFD1309" s="58"/>
      <c r="GOZ1309" s="58"/>
      <c r="GYV1309" s="58"/>
      <c r="HIR1309" s="58"/>
      <c r="HSN1309" s="58"/>
      <c r="ICJ1309" s="58"/>
      <c r="IMF1309" s="58"/>
      <c r="IWB1309" s="58"/>
      <c r="JFX1309" s="58"/>
      <c r="JPT1309" s="58"/>
      <c r="JZP1309" s="58"/>
      <c r="KJL1309" s="58"/>
      <c r="KTH1309" s="58"/>
      <c r="LDD1309" s="58"/>
      <c r="LMZ1309" s="58"/>
      <c r="LWV1309" s="58"/>
      <c r="MGR1309" s="58"/>
      <c r="MQN1309" s="58"/>
      <c r="NAJ1309" s="58"/>
      <c r="NKF1309" s="58"/>
      <c r="NUB1309" s="58"/>
      <c r="ODX1309" s="58"/>
      <c r="ONT1309" s="58"/>
      <c r="OXP1309" s="58"/>
      <c r="PHL1309" s="58"/>
      <c r="PRH1309" s="58"/>
      <c r="QBD1309" s="58"/>
      <c r="QKZ1309" s="58"/>
      <c r="QUV1309" s="58"/>
      <c r="RER1309" s="58"/>
      <c r="RON1309" s="58"/>
      <c r="RYJ1309" s="58"/>
      <c r="SIF1309" s="58"/>
      <c r="SSB1309" s="58"/>
      <c r="TBX1309" s="58"/>
      <c r="TLT1309" s="58"/>
      <c r="TVP1309" s="58"/>
      <c r="UFL1309" s="58"/>
      <c r="UPH1309" s="58"/>
      <c r="UZD1309" s="58"/>
      <c r="VIZ1309" s="58"/>
      <c r="VSV1309" s="58"/>
      <c r="WCR1309" s="58"/>
      <c r="WMN1309" s="58"/>
      <c r="WWJ1309" s="58"/>
    </row>
    <row r="1310" spans="1:796 1052:1820 2076:2844 3100:3868 4124:4892 5148:5916 6172:6940 7196:7964 8220:8988 9244:10012 10268:11036 11292:12060 12316:13084 13340:14108 14364:15132 15388:16156" s="67" customFormat="1" ht="57" hidden="1" customHeight="1" x14ac:dyDescent="0.25">
      <c r="A1310" s="54">
        <f>+SUBTOTAL(3,$B$11:B1310)</f>
        <v>0</v>
      </c>
      <c r="B1310" s="68" t="s">
        <v>42</v>
      </c>
      <c r="C1310" s="62" t="s">
        <v>43</v>
      </c>
      <c r="D1310" s="62" t="s">
        <v>44</v>
      </c>
      <c r="E1310" s="62" t="s">
        <v>45</v>
      </c>
      <c r="F1310" s="71" t="s">
        <v>4273</v>
      </c>
      <c r="G1310" s="69">
        <v>45481.380856481002</v>
      </c>
      <c r="H1310" s="71" t="s">
        <v>4273</v>
      </c>
      <c r="I1310" s="69">
        <v>45481.380856481002</v>
      </c>
      <c r="J1310" s="71" t="s">
        <v>4273</v>
      </c>
      <c r="K1310" s="69">
        <v>45481.380856481002</v>
      </c>
      <c r="L1310" s="100" t="s">
        <v>4523</v>
      </c>
      <c r="M1310" s="68" t="s">
        <v>48</v>
      </c>
      <c r="N1310" s="63" t="s">
        <v>191</v>
      </c>
      <c r="O1310" s="63" t="s">
        <v>1319</v>
      </c>
      <c r="P1310" s="63" t="s">
        <v>4387</v>
      </c>
      <c r="Q1310" s="64"/>
      <c r="R1310" s="65"/>
      <c r="S1310" s="63" t="s">
        <v>53</v>
      </c>
      <c r="T1310" s="63" t="s">
        <v>54</v>
      </c>
      <c r="U1310" s="63" t="s">
        <v>492</v>
      </c>
      <c r="V1310" s="63" t="s">
        <v>71</v>
      </c>
      <c r="W1310" s="63" t="s">
        <v>72</v>
      </c>
      <c r="X1310" s="54" t="s">
        <v>58</v>
      </c>
      <c r="Y1310" s="49">
        <v>45482.789259259</v>
      </c>
      <c r="Z1310" s="49" t="s">
        <v>59</v>
      </c>
      <c r="AA1310" s="54" t="s">
        <v>74</v>
      </c>
      <c r="AB1310" s="54"/>
      <c r="AC1310" s="62" t="s">
        <v>61</v>
      </c>
      <c r="AD1310" s="62" t="s">
        <v>61</v>
      </c>
      <c r="JX1310" s="58"/>
      <c r="TT1310" s="58"/>
      <c r="ADP1310" s="58"/>
      <c r="ANL1310" s="58"/>
      <c r="AXH1310" s="58"/>
      <c r="BHD1310" s="58"/>
      <c r="BQZ1310" s="58"/>
      <c r="CAV1310" s="58"/>
      <c r="CKR1310" s="58"/>
      <c r="CUN1310" s="58"/>
      <c r="DEJ1310" s="58"/>
      <c r="DOF1310" s="58"/>
      <c r="DYB1310" s="58"/>
      <c r="EHX1310" s="58"/>
      <c r="ERT1310" s="58"/>
      <c r="FBP1310" s="58"/>
      <c r="FLL1310" s="58"/>
      <c r="FVH1310" s="58"/>
      <c r="GFD1310" s="58"/>
      <c r="GOZ1310" s="58"/>
      <c r="GYV1310" s="58"/>
      <c r="HIR1310" s="58"/>
      <c r="HSN1310" s="58"/>
      <c r="ICJ1310" s="58"/>
      <c r="IMF1310" s="58"/>
      <c r="IWB1310" s="58"/>
      <c r="JFX1310" s="58"/>
      <c r="JPT1310" s="58"/>
      <c r="JZP1310" s="58"/>
      <c r="KJL1310" s="58"/>
      <c r="KTH1310" s="58"/>
      <c r="LDD1310" s="58"/>
      <c r="LMZ1310" s="58"/>
      <c r="LWV1310" s="58"/>
      <c r="MGR1310" s="58"/>
      <c r="MQN1310" s="58"/>
      <c r="NAJ1310" s="58"/>
      <c r="NKF1310" s="58"/>
      <c r="NUB1310" s="58"/>
      <c r="ODX1310" s="58"/>
      <c r="ONT1310" s="58"/>
      <c r="OXP1310" s="58"/>
      <c r="PHL1310" s="58"/>
      <c r="PRH1310" s="58"/>
      <c r="QBD1310" s="58"/>
      <c r="QKZ1310" s="58"/>
      <c r="QUV1310" s="58"/>
      <c r="RER1310" s="58"/>
      <c r="RON1310" s="58"/>
      <c r="RYJ1310" s="58"/>
      <c r="SIF1310" s="58"/>
      <c r="SSB1310" s="58"/>
      <c r="TBX1310" s="58"/>
      <c r="TLT1310" s="58"/>
      <c r="TVP1310" s="58"/>
      <c r="UFL1310" s="58"/>
      <c r="UPH1310" s="58"/>
      <c r="UZD1310" s="58"/>
      <c r="VIZ1310" s="58"/>
      <c r="VSV1310" s="58"/>
      <c r="WCR1310" s="58"/>
      <c r="WMN1310" s="58"/>
      <c r="WWJ1310" s="58"/>
    </row>
    <row r="1311" spans="1:796 1052:1820 2076:2844 3100:3868 4124:4892 5148:5916 6172:6940 7196:7964 8220:8988 9244:10012 10268:11036 11292:12060 12316:13084 13340:14108 14364:15132 15388:16156" s="67" customFormat="1" ht="57" hidden="1" customHeight="1" x14ac:dyDescent="0.25">
      <c r="A1311" s="54">
        <f>+SUBTOTAL(3,$B$11:B1311)</f>
        <v>0</v>
      </c>
      <c r="B1311" s="68" t="s">
        <v>42</v>
      </c>
      <c r="C1311" s="62" t="s">
        <v>43</v>
      </c>
      <c r="D1311" s="62" t="s">
        <v>44</v>
      </c>
      <c r="E1311" s="62" t="s">
        <v>45</v>
      </c>
      <c r="F1311" s="71" t="s">
        <v>4289</v>
      </c>
      <c r="G1311" s="69">
        <v>45484.756747685002</v>
      </c>
      <c r="H1311" s="71" t="s">
        <v>4289</v>
      </c>
      <c r="I1311" s="69">
        <v>45484.756747685002</v>
      </c>
      <c r="J1311" s="71" t="s">
        <v>4289</v>
      </c>
      <c r="K1311" s="69">
        <v>45484.756747685002</v>
      </c>
      <c r="L1311" s="100" t="s">
        <v>4533</v>
      </c>
      <c r="M1311" s="68" t="s">
        <v>48</v>
      </c>
      <c r="N1311" s="63" t="s">
        <v>141</v>
      </c>
      <c r="O1311" s="63" t="s">
        <v>142</v>
      </c>
      <c r="P1311" s="63" t="s">
        <v>4393</v>
      </c>
      <c r="Q1311" s="64"/>
      <c r="R1311" s="65"/>
      <c r="S1311" s="63" t="s">
        <v>68</v>
      </c>
      <c r="T1311" s="63" t="s">
        <v>156</v>
      </c>
      <c r="U1311" s="63" t="s">
        <v>157</v>
      </c>
      <c r="V1311" s="63" t="s">
        <v>80</v>
      </c>
      <c r="W1311" s="63" t="s">
        <v>4692</v>
      </c>
      <c r="X1311" s="54" t="s">
        <v>58</v>
      </c>
      <c r="Y1311" s="49">
        <v>45496.475567130001</v>
      </c>
      <c r="Z1311" s="49" t="s">
        <v>59</v>
      </c>
      <c r="AA1311" s="54" t="s">
        <v>74</v>
      </c>
      <c r="AB1311" s="54"/>
      <c r="AC1311" s="68" t="s">
        <v>117</v>
      </c>
      <c r="AD1311" s="68" t="s">
        <v>117</v>
      </c>
      <c r="JX1311" s="58"/>
      <c r="TT1311" s="58"/>
      <c r="ADP1311" s="58"/>
      <c r="ANL1311" s="58"/>
      <c r="AXH1311" s="58"/>
      <c r="BHD1311" s="58"/>
      <c r="BQZ1311" s="58"/>
      <c r="CAV1311" s="58"/>
      <c r="CKR1311" s="58"/>
      <c r="CUN1311" s="58"/>
      <c r="DEJ1311" s="58"/>
      <c r="DOF1311" s="58"/>
      <c r="DYB1311" s="58"/>
      <c r="EHX1311" s="58"/>
      <c r="ERT1311" s="58"/>
      <c r="FBP1311" s="58"/>
      <c r="FLL1311" s="58"/>
      <c r="FVH1311" s="58"/>
      <c r="GFD1311" s="58"/>
      <c r="GOZ1311" s="58"/>
      <c r="GYV1311" s="58"/>
      <c r="HIR1311" s="58"/>
      <c r="HSN1311" s="58"/>
      <c r="ICJ1311" s="58"/>
      <c r="IMF1311" s="58"/>
      <c r="IWB1311" s="58"/>
      <c r="JFX1311" s="58"/>
      <c r="JPT1311" s="58"/>
      <c r="JZP1311" s="58"/>
      <c r="KJL1311" s="58"/>
      <c r="KTH1311" s="58"/>
      <c r="LDD1311" s="58"/>
      <c r="LMZ1311" s="58"/>
      <c r="LWV1311" s="58"/>
      <c r="MGR1311" s="58"/>
      <c r="MQN1311" s="58"/>
      <c r="NAJ1311" s="58"/>
      <c r="NKF1311" s="58"/>
      <c r="NUB1311" s="58"/>
      <c r="ODX1311" s="58"/>
      <c r="ONT1311" s="58"/>
      <c r="OXP1311" s="58"/>
      <c r="PHL1311" s="58"/>
      <c r="PRH1311" s="58"/>
      <c r="QBD1311" s="58"/>
      <c r="QKZ1311" s="58"/>
      <c r="QUV1311" s="58"/>
      <c r="RER1311" s="58"/>
      <c r="RON1311" s="58"/>
      <c r="RYJ1311" s="58"/>
      <c r="SIF1311" s="58"/>
      <c r="SSB1311" s="58"/>
      <c r="TBX1311" s="58"/>
      <c r="TLT1311" s="58"/>
      <c r="TVP1311" s="58"/>
      <c r="UFL1311" s="58"/>
      <c r="UPH1311" s="58"/>
      <c r="UZD1311" s="58"/>
      <c r="VIZ1311" s="58"/>
      <c r="VSV1311" s="58"/>
      <c r="WCR1311" s="58"/>
      <c r="WMN1311" s="58"/>
      <c r="WWJ1311" s="58"/>
    </row>
    <row r="1312" spans="1:796 1052:1820 2076:2844 3100:3868 4124:4892 5148:5916 6172:6940 7196:7964 8220:8988 9244:10012 10268:11036 11292:12060 12316:13084 13340:14108 14364:15132 15388:16156" s="67" customFormat="1" ht="57" hidden="1" customHeight="1" x14ac:dyDescent="0.25">
      <c r="A1312" s="54">
        <f>+SUBTOTAL(3,$B$11:B1312)</f>
        <v>0</v>
      </c>
      <c r="B1312" s="68" t="s">
        <v>42</v>
      </c>
      <c r="C1312" s="62" t="s">
        <v>43</v>
      </c>
      <c r="D1312" s="62" t="s">
        <v>44</v>
      </c>
      <c r="E1312" s="62" t="s">
        <v>45</v>
      </c>
      <c r="F1312" s="71" t="s">
        <v>4284</v>
      </c>
      <c r="G1312" s="69">
        <v>45489.544976851997</v>
      </c>
      <c r="H1312" s="71" t="s">
        <v>4284</v>
      </c>
      <c r="I1312" s="69">
        <v>45489.544976851997</v>
      </c>
      <c r="J1312" s="71" t="s">
        <v>4284</v>
      </c>
      <c r="K1312" s="69">
        <v>45489.544976851997</v>
      </c>
      <c r="L1312" s="100" t="s">
        <v>4530</v>
      </c>
      <c r="M1312" s="68" t="s">
        <v>48</v>
      </c>
      <c r="N1312" s="63" t="s">
        <v>141</v>
      </c>
      <c r="O1312" s="63" t="s">
        <v>624</v>
      </c>
      <c r="P1312" s="63" t="s">
        <v>4392</v>
      </c>
      <c r="Q1312" s="64"/>
      <c r="R1312" s="65"/>
      <c r="S1312" s="63" t="s">
        <v>68</v>
      </c>
      <c r="T1312" s="63" t="s">
        <v>156</v>
      </c>
      <c r="U1312" s="63" t="s">
        <v>157</v>
      </c>
      <c r="V1312" s="63" t="s">
        <v>80</v>
      </c>
      <c r="W1312" s="63" t="s">
        <v>4692</v>
      </c>
      <c r="X1312" s="54" t="s">
        <v>58</v>
      </c>
      <c r="Y1312" s="49">
        <v>45491.717789351998</v>
      </c>
      <c r="Z1312" s="49" t="s">
        <v>59</v>
      </c>
      <c r="AA1312" s="54" t="s">
        <v>74</v>
      </c>
      <c r="AB1312" s="54"/>
      <c r="AC1312" s="68" t="s">
        <v>117</v>
      </c>
      <c r="AD1312" s="68" t="s">
        <v>117</v>
      </c>
      <c r="JX1312" s="58"/>
      <c r="TT1312" s="58"/>
      <c r="ADP1312" s="58"/>
      <c r="ANL1312" s="58"/>
      <c r="AXH1312" s="58"/>
      <c r="BHD1312" s="58"/>
      <c r="BQZ1312" s="58"/>
      <c r="CAV1312" s="58"/>
      <c r="CKR1312" s="58"/>
      <c r="CUN1312" s="58"/>
      <c r="DEJ1312" s="58"/>
      <c r="DOF1312" s="58"/>
      <c r="DYB1312" s="58"/>
      <c r="EHX1312" s="58"/>
      <c r="ERT1312" s="58"/>
      <c r="FBP1312" s="58"/>
      <c r="FLL1312" s="58"/>
      <c r="FVH1312" s="58"/>
      <c r="GFD1312" s="58"/>
      <c r="GOZ1312" s="58"/>
      <c r="GYV1312" s="58"/>
      <c r="HIR1312" s="58"/>
      <c r="HSN1312" s="58"/>
      <c r="ICJ1312" s="58"/>
      <c r="IMF1312" s="58"/>
      <c r="IWB1312" s="58"/>
      <c r="JFX1312" s="58"/>
      <c r="JPT1312" s="58"/>
      <c r="JZP1312" s="58"/>
      <c r="KJL1312" s="58"/>
      <c r="KTH1312" s="58"/>
      <c r="LDD1312" s="58"/>
      <c r="LMZ1312" s="58"/>
      <c r="LWV1312" s="58"/>
      <c r="MGR1312" s="58"/>
      <c r="MQN1312" s="58"/>
      <c r="NAJ1312" s="58"/>
      <c r="NKF1312" s="58"/>
      <c r="NUB1312" s="58"/>
      <c r="ODX1312" s="58"/>
      <c r="ONT1312" s="58"/>
      <c r="OXP1312" s="58"/>
      <c r="PHL1312" s="58"/>
      <c r="PRH1312" s="58"/>
      <c r="QBD1312" s="58"/>
      <c r="QKZ1312" s="58"/>
      <c r="QUV1312" s="58"/>
      <c r="RER1312" s="58"/>
      <c r="RON1312" s="58"/>
      <c r="RYJ1312" s="58"/>
      <c r="SIF1312" s="58"/>
      <c r="SSB1312" s="58"/>
      <c r="TBX1312" s="58"/>
      <c r="TLT1312" s="58"/>
      <c r="TVP1312" s="58"/>
      <c r="UFL1312" s="58"/>
      <c r="UPH1312" s="58"/>
      <c r="UZD1312" s="58"/>
      <c r="VIZ1312" s="58"/>
      <c r="VSV1312" s="58"/>
      <c r="WCR1312" s="58"/>
      <c r="WMN1312" s="58"/>
      <c r="WWJ1312" s="58"/>
    </row>
    <row r="1313" spans="1:796 1052:1820 2076:2844 3100:3868 4124:4892 5148:5916 6172:6940 7196:7964 8220:8988 9244:10012 10268:11036 11292:12060 12316:13084 13340:14108 14364:15132 15388:16156" s="67" customFormat="1" ht="57" hidden="1" customHeight="1" x14ac:dyDescent="0.25">
      <c r="A1313" s="54">
        <f>+SUBTOTAL(3,$B$11:B1313)</f>
        <v>0</v>
      </c>
      <c r="B1313" s="68" t="s">
        <v>42</v>
      </c>
      <c r="C1313" s="62" t="s">
        <v>43</v>
      </c>
      <c r="D1313" s="62" t="s">
        <v>44</v>
      </c>
      <c r="E1313" s="62" t="s">
        <v>45</v>
      </c>
      <c r="F1313" s="71" t="s">
        <v>4274</v>
      </c>
      <c r="G1313" s="69">
        <v>45503.461597221998</v>
      </c>
      <c r="H1313" s="71" t="s">
        <v>4274</v>
      </c>
      <c r="I1313" s="69">
        <v>45503.461597221998</v>
      </c>
      <c r="J1313" s="71" t="s">
        <v>4274</v>
      </c>
      <c r="K1313" s="69">
        <v>45503.461597221998</v>
      </c>
      <c r="L1313" s="100" t="s">
        <v>2933</v>
      </c>
      <c r="M1313" s="68" t="s">
        <v>48</v>
      </c>
      <c r="N1313" s="63" t="s">
        <v>141</v>
      </c>
      <c r="O1313" s="63" t="s">
        <v>1288</v>
      </c>
      <c r="P1313" s="63" t="s">
        <v>1389</v>
      </c>
      <c r="Q1313" s="64"/>
      <c r="R1313" s="65"/>
      <c r="S1313" s="63" t="s">
        <v>1438</v>
      </c>
      <c r="T1313" s="63" t="s">
        <v>4425</v>
      </c>
      <c r="U1313" s="63" t="s">
        <v>4426</v>
      </c>
      <c r="V1313" s="63" t="s">
        <v>931</v>
      </c>
      <c r="W1313" s="63" t="s">
        <v>5269</v>
      </c>
      <c r="X1313" s="54" t="s">
        <v>58</v>
      </c>
      <c r="Y1313" s="49"/>
      <c r="Z1313" s="49" t="s">
        <v>59</v>
      </c>
      <c r="AA1313" s="54" t="s">
        <v>74</v>
      </c>
      <c r="AB1313" s="54"/>
      <c r="AC1313" s="68" t="s">
        <v>82</v>
      </c>
      <c r="AD1313" s="68" t="s">
        <v>82</v>
      </c>
      <c r="JX1313" s="58"/>
      <c r="TT1313" s="58"/>
      <c r="ADP1313" s="58"/>
      <c r="ANL1313" s="58"/>
      <c r="AXH1313" s="58"/>
      <c r="BHD1313" s="58"/>
      <c r="BQZ1313" s="58"/>
      <c r="CAV1313" s="58"/>
      <c r="CKR1313" s="58"/>
      <c r="CUN1313" s="58"/>
      <c r="DEJ1313" s="58"/>
      <c r="DOF1313" s="58"/>
      <c r="DYB1313" s="58"/>
      <c r="EHX1313" s="58"/>
      <c r="ERT1313" s="58"/>
      <c r="FBP1313" s="58"/>
      <c r="FLL1313" s="58"/>
      <c r="FVH1313" s="58"/>
      <c r="GFD1313" s="58"/>
      <c r="GOZ1313" s="58"/>
      <c r="GYV1313" s="58"/>
      <c r="HIR1313" s="58"/>
      <c r="HSN1313" s="58"/>
      <c r="ICJ1313" s="58"/>
      <c r="IMF1313" s="58"/>
      <c r="IWB1313" s="58"/>
      <c r="JFX1313" s="58"/>
      <c r="JPT1313" s="58"/>
      <c r="JZP1313" s="58"/>
      <c r="KJL1313" s="58"/>
      <c r="KTH1313" s="58"/>
      <c r="LDD1313" s="58"/>
      <c r="LMZ1313" s="58"/>
      <c r="LWV1313" s="58"/>
      <c r="MGR1313" s="58"/>
      <c r="MQN1313" s="58"/>
      <c r="NAJ1313" s="58"/>
      <c r="NKF1313" s="58"/>
      <c r="NUB1313" s="58"/>
      <c r="ODX1313" s="58"/>
      <c r="ONT1313" s="58"/>
      <c r="OXP1313" s="58"/>
      <c r="PHL1313" s="58"/>
      <c r="PRH1313" s="58"/>
      <c r="QBD1313" s="58"/>
      <c r="QKZ1313" s="58"/>
      <c r="QUV1313" s="58"/>
      <c r="RER1313" s="58"/>
      <c r="RON1313" s="58"/>
      <c r="RYJ1313" s="58"/>
      <c r="SIF1313" s="58"/>
      <c r="SSB1313" s="58"/>
      <c r="TBX1313" s="58"/>
      <c r="TLT1313" s="58"/>
      <c r="TVP1313" s="58"/>
      <c r="UFL1313" s="58"/>
      <c r="UPH1313" s="58"/>
      <c r="UZD1313" s="58"/>
      <c r="VIZ1313" s="58"/>
      <c r="VSV1313" s="58"/>
      <c r="WCR1313" s="58"/>
      <c r="WMN1313" s="58"/>
      <c r="WWJ1313" s="58"/>
    </row>
    <row r="1314" spans="1:796 1052:1820 2076:2844 3100:3868 4124:4892 5148:5916 6172:6940 7196:7964 8220:8988 9244:10012 10268:11036 11292:12060 12316:13084 13340:14108 14364:15132 15388:16156" s="67" customFormat="1" ht="57" hidden="1" customHeight="1" x14ac:dyDescent="0.25">
      <c r="A1314" s="54">
        <f>+SUBTOTAL(3,$B$11:B1314)</f>
        <v>0</v>
      </c>
      <c r="B1314" s="68" t="s">
        <v>42</v>
      </c>
      <c r="C1314" s="62" t="s">
        <v>43</v>
      </c>
      <c r="D1314" s="62" t="s">
        <v>44</v>
      </c>
      <c r="E1314" s="62" t="s">
        <v>45</v>
      </c>
      <c r="F1314" s="71" t="s">
        <v>4275</v>
      </c>
      <c r="G1314" s="69">
        <v>45483.490208333002</v>
      </c>
      <c r="H1314" s="71" t="s">
        <v>4275</v>
      </c>
      <c r="I1314" s="69">
        <v>45483.490208333002</v>
      </c>
      <c r="J1314" s="71" t="s">
        <v>4275</v>
      </c>
      <c r="K1314" s="69">
        <v>45483.490208333002</v>
      </c>
      <c r="L1314" s="100" t="s">
        <v>4524</v>
      </c>
      <c r="M1314" s="68" t="s">
        <v>48</v>
      </c>
      <c r="N1314" s="63" t="s">
        <v>141</v>
      </c>
      <c r="O1314" s="63" t="s">
        <v>210</v>
      </c>
      <c r="P1314" s="63" t="s">
        <v>4388</v>
      </c>
      <c r="Q1314" s="64"/>
      <c r="R1314" s="65"/>
      <c r="S1314" s="63" t="s">
        <v>68</v>
      </c>
      <c r="T1314" s="63" t="s">
        <v>321</v>
      </c>
      <c r="U1314" s="63" t="s">
        <v>321</v>
      </c>
      <c r="V1314" s="49" t="s">
        <v>71</v>
      </c>
      <c r="W1314" s="49" t="s">
        <v>72</v>
      </c>
      <c r="X1314" s="54" t="s">
        <v>58</v>
      </c>
      <c r="Y1314" s="49">
        <v>45490.687256944002</v>
      </c>
      <c r="Z1314" s="49" t="s">
        <v>59</v>
      </c>
      <c r="AA1314" s="54" t="s">
        <v>74</v>
      </c>
      <c r="AB1314" s="54"/>
      <c r="AC1314" s="62" t="s">
        <v>82</v>
      </c>
      <c r="AD1314" s="62" t="s">
        <v>82</v>
      </c>
      <c r="JX1314" s="58"/>
      <c r="TT1314" s="58"/>
      <c r="ADP1314" s="58"/>
      <c r="ANL1314" s="58"/>
      <c r="AXH1314" s="58"/>
      <c r="BHD1314" s="58"/>
      <c r="BQZ1314" s="58"/>
      <c r="CAV1314" s="58"/>
      <c r="CKR1314" s="58"/>
      <c r="CUN1314" s="58"/>
      <c r="DEJ1314" s="58"/>
      <c r="DOF1314" s="58"/>
      <c r="DYB1314" s="58"/>
      <c r="EHX1314" s="58"/>
      <c r="ERT1314" s="58"/>
      <c r="FBP1314" s="58"/>
      <c r="FLL1314" s="58"/>
      <c r="FVH1314" s="58"/>
      <c r="GFD1314" s="58"/>
      <c r="GOZ1314" s="58"/>
      <c r="GYV1314" s="58"/>
      <c r="HIR1314" s="58"/>
      <c r="HSN1314" s="58"/>
      <c r="ICJ1314" s="58"/>
      <c r="IMF1314" s="58"/>
      <c r="IWB1314" s="58"/>
      <c r="JFX1314" s="58"/>
      <c r="JPT1314" s="58"/>
      <c r="JZP1314" s="58"/>
      <c r="KJL1314" s="58"/>
      <c r="KTH1314" s="58"/>
      <c r="LDD1314" s="58"/>
      <c r="LMZ1314" s="58"/>
      <c r="LWV1314" s="58"/>
      <c r="MGR1314" s="58"/>
      <c r="MQN1314" s="58"/>
      <c r="NAJ1314" s="58"/>
      <c r="NKF1314" s="58"/>
      <c r="NUB1314" s="58"/>
      <c r="ODX1314" s="58"/>
      <c r="ONT1314" s="58"/>
      <c r="OXP1314" s="58"/>
      <c r="PHL1314" s="58"/>
      <c r="PRH1314" s="58"/>
      <c r="QBD1314" s="58"/>
      <c r="QKZ1314" s="58"/>
      <c r="QUV1314" s="58"/>
      <c r="RER1314" s="58"/>
      <c r="RON1314" s="58"/>
      <c r="RYJ1314" s="58"/>
      <c r="SIF1314" s="58"/>
      <c r="SSB1314" s="58"/>
      <c r="TBX1314" s="58"/>
      <c r="TLT1314" s="58"/>
      <c r="TVP1314" s="58"/>
      <c r="UFL1314" s="58"/>
      <c r="UPH1314" s="58"/>
      <c r="UZD1314" s="58"/>
      <c r="VIZ1314" s="58"/>
      <c r="VSV1314" s="58"/>
      <c r="WCR1314" s="58"/>
      <c r="WMN1314" s="58"/>
      <c r="WWJ1314" s="58"/>
    </row>
    <row r="1315" spans="1:796 1052:1820 2076:2844 3100:3868 4124:4892 5148:5916 6172:6940 7196:7964 8220:8988 9244:10012 10268:11036 11292:12060 12316:13084 13340:14108 14364:15132 15388:16156" s="67" customFormat="1" ht="57" hidden="1" customHeight="1" x14ac:dyDescent="0.25">
      <c r="A1315" s="54">
        <f>+SUBTOTAL(3,$B$11:B1315)</f>
        <v>0</v>
      </c>
      <c r="B1315" s="68" t="s">
        <v>42</v>
      </c>
      <c r="C1315" s="62" t="s">
        <v>43</v>
      </c>
      <c r="D1315" s="62" t="s">
        <v>44</v>
      </c>
      <c r="E1315" s="62" t="s">
        <v>45</v>
      </c>
      <c r="F1315" s="71" t="s">
        <v>4276</v>
      </c>
      <c r="G1315" s="69">
        <v>45477.468159721997</v>
      </c>
      <c r="H1315" s="71" t="s">
        <v>4276</v>
      </c>
      <c r="I1315" s="69">
        <v>45477.468159721997</v>
      </c>
      <c r="J1315" s="71" t="s">
        <v>4276</v>
      </c>
      <c r="K1315" s="69">
        <v>45477.468159721997</v>
      </c>
      <c r="L1315" s="100" t="s">
        <v>3170</v>
      </c>
      <c r="M1315" s="68" t="s">
        <v>48</v>
      </c>
      <c r="N1315" s="63" t="s">
        <v>141</v>
      </c>
      <c r="O1315" s="63" t="s">
        <v>624</v>
      </c>
      <c r="P1315" s="63" t="s">
        <v>3466</v>
      </c>
      <c r="Q1315" s="64"/>
      <c r="R1315" s="65"/>
      <c r="S1315" s="63" t="s">
        <v>68</v>
      </c>
      <c r="T1315" s="63" t="s">
        <v>96</v>
      </c>
      <c r="U1315" s="63" t="s">
        <v>97</v>
      </c>
      <c r="V1315" s="63" t="s">
        <v>80</v>
      </c>
      <c r="W1315" s="63" t="s">
        <v>4692</v>
      </c>
      <c r="X1315" s="54" t="s">
        <v>58</v>
      </c>
      <c r="Y1315" s="49">
        <v>45478.743541666998</v>
      </c>
      <c r="Z1315" s="49" t="s">
        <v>59</v>
      </c>
      <c r="AA1315" s="54" t="s">
        <v>74</v>
      </c>
      <c r="AB1315" s="54"/>
      <c r="AC1315" s="68" t="s">
        <v>82</v>
      </c>
      <c r="AD1315" s="68" t="s">
        <v>82</v>
      </c>
      <c r="JX1315" s="58"/>
      <c r="TT1315" s="58"/>
      <c r="ADP1315" s="58"/>
      <c r="ANL1315" s="58"/>
      <c r="AXH1315" s="58"/>
      <c r="BHD1315" s="58"/>
      <c r="BQZ1315" s="58"/>
      <c r="CAV1315" s="58"/>
      <c r="CKR1315" s="58"/>
      <c r="CUN1315" s="58"/>
      <c r="DEJ1315" s="58"/>
      <c r="DOF1315" s="58"/>
      <c r="DYB1315" s="58"/>
      <c r="EHX1315" s="58"/>
      <c r="ERT1315" s="58"/>
      <c r="FBP1315" s="58"/>
      <c r="FLL1315" s="58"/>
      <c r="FVH1315" s="58"/>
      <c r="GFD1315" s="58"/>
      <c r="GOZ1315" s="58"/>
      <c r="GYV1315" s="58"/>
      <c r="HIR1315" s="58"/>
      <c r="HSN1315" s="58"/>
      <c r="ICJ1315" s="58"/>
      <c r="IMF1315" s="58"/>
      <c r="IWB1315" s="58"/>
      <c r="JFX1315" s="58"/>
      <c r="JPT1315" s="58"/>
      <c r="JZP1315" s="58"/>
      <c r="KJL1315" s="58"/>
      <c r="KTH1315" s="58"/>
      <c r="LDD1315" s="58"/>
      <c r="LMZ1315" s="58"/>
      <c r="LWV1315" s="58"/>
      <c r="MGR1315" s="58"/>
      <c r="MQN1315" s="58"/>
      <c r="NAJ1315" s="58"/>
      <c r="NKF1315" s="58"/>
      <c r="NUB1315" s="58"/>
      <c r="ODX1315" s="58"/>
      <c r="ONT1315" s="58"/>
      <c r="OXP1315" s="58"/>
      <c r="PHL1315" s="58"/>
      <c r="PRH1315" s="58"/>
      <c r="QBD1315" s="58"/>
      <c r="QKZ1315" s="58"/>
      <c r="QUV1315" s="58"/>
      <c r="RER1315" s="58"/>
      <c r="RON1315" s="58"/>
      <c r="RYJ1315" s="58"/>
      <c r="SIF1315" s="58"/>
      <c r="SSB1315" s="58"/>
      <c r="TBX1315" s="58"/>
      <c r="TLT1315" s="58"/>
      <c r="TVP1315" s="58"/>
      <c r="UFL1315" s="58"/>
      <c r="UPH1315" s="58"/>
      <c r="UZD1315" s="58"/>
      <c r="VIZ1315" s="58"/>
      <c r="VSV1315" s="58"/>
      <c r="WCR1315" s="58"/>
      <c r="WMN1315" s="58"/>
      <c r="WWJ1315" s="58"/>
    </row>
    <row r="1316" spans="1:796 1052:1820 2076:2844 3100:3868 4124:4892 5148:5916 6172:6940 7196:7964 8220:8988 9244:10012 10268:11036 11292:12060 12316:13084 13340:14108 14364:15132 15388:16156" s="67" customFormat="1" ht="57" hidden="1" customHeight="1" x14ac:dyDescent="0.25">
      <c r="A1316" s="54">
        <f>+SUBTOTAL(3,$B$11:B1316)</f>
        <v>0</v>
      </c>
      <c r="B1316" s="68" t="s">
        <v>42</v>
      </c>
      <c r="C1316" s="62" t="s">
        <v>43</v>
      </c>
      <c r="D1316" s="62" t="s">
        <v>44</v>
      </c>
      <c r="E1316" s="62" t="s">
        <v>45</v>
      </c>
      <c r="F1316" s="71" t="s">
        <v>4277</v>
      </c>
      <c r="G1316" s="69">
        <v>45476.713402777998</v>
      </c>
      <c r="H1316" s="71" t="s">
        <v>4277</v>
      </c>
      <c r="I1316" s="69">
        <v>45476.713402777998</v>
      </c>
      <c r="J1316" s="71" t="s">
        <v>4277</v>
      </c>
      <c r="K1316" s="69">
        <v>45476.713402777998</v>
      </c>
      <c r="L1316" s="100" t="s">
        <v>4525</v>
      </c>
      <c r="M1316" s="68" t="s">
        <v>48</v>
      </c>
      <c r="N1316" s="63" t="s">
        <v>64</v>
      </c>
      <c r="O1316" s="63" t="s">
        <v>87</v>
      </c>
      <c r="P1316" s="63" t="s">
        <v>4131</v>
      </c>
      <c r="Q1316" s="64"/>
      <c r="R1316" s="65"/>
      <c r="S1316" s="63" t="s">
        <v>68</v>
      </c>
      <c r="T1316" s="63" t="s">
        <v>296</v>
      </c>
      <c r="U1316" s="63" t="s">
        <v>457</v>
      </c>
      <c r="V1316" s="63" t="s">
        <v>80</v>
      </c>
      <c r="W1316" s="63" t="s">
        <v>4692</v>
      </c>
      <c r="X1316" s="54" t="s">
        <v>58</v>
      </c>
      <c r="Y1316" s="49">
        <v>45478.707685185</v>
      </c>
      <c r="Z1316" s="49" t="s">
        <v>59</v>
      </c>
      <c r="AA1316" s="54" t="s">
        <v>74</v>
      </c>
      <c r="AB1316" s="54"/>
      <c r="AC1316" s="68" t="s">
        <v>117</v>
      </c>
      <c r="AD1316" s="68" t="s">
        <v>117</v>
      </c>
      <c r="JX1316" s="58"/>
      <c r="TT1316" s="58"/>
      <c r="ADP1316" s="58"/>
      <c r="ANL1316" s="58"/>
      <c r="AXH1316" s="58"/>
      <c r="BHD1316" s="58"/>
      <c r="BQZ1316" s="58"/>
      <c r="CAV1316" s="58"/>
      <c r="CKR1316" s="58"/>
      <c r="CUN1316" s="58"/>
      <c r="DEJ1316" s="58"/>
      <c r="DOF1316" s="58"/>
      <c r="DYB1316" s="58"/>
      <c r="EHX1316" s="58"/>
      <c r="ERT1316" s="58"/>
      <c r="FBP1316" s="58"/>
      <c r="FLL1316" s="58"/>
      <c r="FVH1316" s="58"/>
      <c r="GFD1316" s="58"/>
      <c r="GOZ1316" s="58"/>
      <c r="GYV1316" s="58"/>
      <c r="HIR1316" s="58"/>
      <c r="HSN1316" s="58"/>
      <c r="ICJ1316" s="58"/>
      <c r="IMF1316" s="58"/>
      <c r="IWB1316" s="58"/>
      <c r="JFX1316" s="58"/>
      <c r="JPT1316" s="58"/>
      <c r="JZP1316" s="58"/>
      <c r="KJL1316" s="58"/>
      <c r="KTH1316" s="58"/>
      <c r="LDD1316" s="58"/>
      <c r="LMZ1316" s="58"/>
      <c r="LWV1316" s="58"/>
      <c r="MGR1316" s="58"/>
      <c r="MQN1316" s="58"/>
      <c r="NAJ1316" s="58"/>
      <c r="NKF1316" s="58"/>
      <c r="NUB1316" s="58"/>
      <c r="ODX1316" s="58"/>
      <c r="ONT1316" s="58"/>
      <c r="OXP1316" s="58"/>
      <c r="PHL1316" s="58"/>
      <c r="PRH1316" s="58"/>
      <c r="QBD1316" s="58"/>
      <c r="QKZ1316" s="58"/>
      <c r="QUV1316" s="58"/>
      <c r="RER1316" s="58"/>
      <c r="RON1316" s="58"/>
      <c r="RYJ1316" s="58"/>
      <c r="SIF1316" s="58"/>
      <c r="SSB1316" s="58"/>
      <c r="TBX1316" s="58"/>
      <c r="TLT1316" s="58"/>
      <c r="TVP1316" s="58"/>
      <c r="UFL1316" s="58"/>
      <c r="UPH1316" s="58"/>
      <c r="UZD1316" s="58"/>
      <c r="VIZ1316" s="58"/>
      <c r="VSV1316" s="58"/>
      <c r="WCR1316" s="58"/>
      <c r="WMN1316" s="58"/>
      <c r="WWJ1316" s="58"/>
    </row>
    <row r="1317" spans="1:796 1052:1820 2076:2844 3100:3868 4124:4892 5148:5916 6172:6940 7196:7964 8220:8988 9244:10012 10268:11036 11292:12060 12316:13084 13340:14108 14364:15132 15388:16156" s="67" customFormat="1" ht="57" hidden="1" customHeight="1" x14ac:dyDescent="0.25">
      <c r="A1317" s="54">
        <f>+SUBTOTAL(3,$B$11:B1317)</f>
        <v>0</v>
      </c>
      <c r="B1317" s="68" t="s">
        <v>42</v>
      </c>
      <c r="C1317" s="62" t="s">
        <v>43</v>
      </c>
      <c r="D1317" s="62" t="s">
        <v>44</v>
      </c>
      <c r="E1317" s="62" t="s">
        <v>45</v>
      </c>
      <c r="F1317" s="71" t="s">
        <v>4278</v>
      </c>
      <c r="G1317" s="69">
        <v>45503.447199073998</v>
      </c>
      <c r="H1317" s="71" t="s">
        <v>4278</v>
      </c>
      <c r="I1317" s="69">
        <v>45503.447199073998</v>
      </c>
      <c r="J1317" s="71" t="s">
        <v>4278</v>
      </c>
      <c r="K1317" s="69">
        <v>45503.447199073998</v>
      </c>
      <c r="L1317" s="100" t="s">
        <v>4526</v>
      </c>
      <c r="M1317" s="68" t="s">
        <v>48</v>
      </c>
      <c r="N1317" s="63" t="s">
        <v>141</v>
      </c>
      <c r="O1317" s="63" t="s">
        <v>227</v>
      </c>
      <c r="P1317" s="63" t="s">
        <v>3524</v>
      </c>
      <c r="Q1317" s="64"/>
      <c r="R1317" s="65"/>
      <c r="S1317" s="63" t="s">
        <v>68</v>
      </c>
      <c r="T1317" s="63" t="s">
        <v>321</v>
      </c>
      <c r="U1317" s="63" t="s">
        <v>321</v>
      </c>
      <c r="V1317" s="49" t="s">
        <v>71</v>
      </c>
      <c r="W1317" s="49" t="s">
        <v>72</v>
      </c>
      <c r="X1317" s="54" t="s">
        <v>58</v>
      </c>
      <c r="Y1317" s="49"/>
      <c r="Z1317" s="49" t="s">
        <v>59</v>
      </c>
      <c r="AA1317" s="54" t="s">
        <v>74</v>
      </c>
      <c r="AB1317" s="54"/>
      <c r="AC1317" s="68" t="s">
        <v>117</v>
      </c>
      <c r="AD1317" s="68" t="s">
        <v>117</v>
      </c>
      <c r="JX1317" s="58"/>
      <c r="TT1317" s="58"/>
      <c r="ADP1317" s="58"/>
      <c r="ANL1317" s="58"/>
      <c r="AXH1317" s="58"/>
      <c r="BHD1317" s="58"/>
      <c r="BQZ1317" s="58"/>
      <c r="CAV1317" s="58"/>
      <c r="CKR1317" s="58"/>
      <c r="CUN1317" s="58"/>
      <c r="DEJ1317" s="58"/>
      <c r="DOF1317" s="58"/>
      <c r="DYB1317" s="58"/>
      <c r="EHX1317" s="58"/>
      <c r="ERT1317" s="58"/>
      <c r="FBP1317" s="58"/>
      <c r="FLL1317" s="58"/>
      <c r="FVH1317" s="58"/>
      <c r="GFD1317" s="58"/>
      <c r="GOZ1317" s="58"/>
      <c r="GYV1317" s="58"/>
      <c r="HIR1317" s="58"/>
      <c r="HSN1317" s="58"/>
      <c r="ICJ1317" s="58"/>
      <c r="IMF1317" s="58"/>
      <c r="IWB1317" s="58"/>
      <c r="JFX1317" s="58"/>
      <c r="JPT1317" s="58"/>
      <c r="JZP1317" s="58"/>
      <c r="KJL1317" s="58"/>
      <c r="KTH1317" s="58"/>
      <c r="LDD1317" s="58"/>
      <c r="LMZ1317" s="58"/>
      <c r="LWV1317" s="58"/>
      <c r="MGR1317" s="58"/>
      <c r="MQN1317" s="58"/>
      <c r="NAJ1317" s="58"/>
      <c r="NKF1317" s="58"/>
      <c r="NUB1317" s="58"/>
      <c r="ODX1317" s="58"/>
      <c r="ONT1317" s="58"/>
      <c r="OXP1317" s="58"/>
      <c r="PHL1317" s="58"/>
      <c r="PRH1317" s="58"/>
      <c r="QBD1317" s="58"/>
      <c r="QKZ1317" s="58"/>
      <c r="QUV1317" s="58"/>
      <c r="RER1317" s="58"/>
      <c r="RON1317" s="58"/>
      <c r="RYJ1317" s="58"/>
      <c r="SIF1317" s="58"/>
      <c r="SSB1317" s="58"/>
      <c r="TBX1317" s="58"/>
      <c r="TLT1317" s="58"/>
      <c r="TVP1317" s="58"/>
      <c r="UFL1317" s="58"/>
      <c r="UPH1317" s="58"/>
      <c r="UZD1317" s="58"/>
      <c r="VIZ1317" s="58"/>
      <c r="VSV1317" s="58"/>
      <c r="WCR1317" s="58"/>
      <c r="WMN1317" s="58"/>
      <c r="WWJ1317" s="58"/>
    </row>
    <row r="1318" spans="1:796 1052:1820 2076:2844 3100:3868 4124:4892 5148:5916 6172:6940 7196:7964 8220:8988 9244:10012 10268:11036 11292:12060 12316:13084 13340:14108 14364:15132 15388:16156" s="67" customFormat="1" ht="57" hidden="1" customHeight="1" x14ac:dyDescent="0.25">
      <c r="A1318" s="54">
        <f>+SUBTOTAL(3,$B$11:B1318)</f>
        <v>0</v>
      </c>
      <c r="B1318" s="68" t="s">
        <v>42</v>
      </c>
      <c r="C1318" s="62" t="s">
        <v>43</v>
      </c>
      <c r="D1318" s="62" t="s">
        <v>44</v>
      </c>
      <c r="E1318" s="62" t="s">
        <v>45</v>
      </c>
      <c r="F1318" s="71" t="s">
        <v>4279</v>
      </c>
      <c r="G1318" s="69">
        <v>45484.701678240999</v>
      </c>
      <c r="H1318" s="71" t="s">
        <v>4279</v>
      </c>
      <c r="I1318" s="69">
        <v>45484.701678240999</v>
      </c>
      <c r="J1318" s="71" t="s">
        <v>4279</v>
      </c>
      <c r="K1318" s="69">
        <v>45484.701678240999</v>
      </c>
      <c r="L1318" s="100" t="s">
        <v>4525</v>
      </c>
      <c r="M1318" s="68" t="s">
        <v>48</v>
      </c>
      <c r="N1318" s="63" t="s">
        <v>64</v>
      </c>
      <c r="O1318" s="63" t="s">
        <v>87</v>
      </c>
      <c r="P1318" s="63" t="s">
        <v>4131</v>
      </c>
      <c r="Q1318" s="64"/>
      <c r="R1318" s="65"/>
      <c r="S1318" s="63" t="s">
        <v>53</v>
      </c>
      <c r="T1318" s="63" t="s">
        <v>54</v>
      </c>
      <c r="U1318" s="63" t="s">
        <v>492</v>
      </c>
      <c r="V1318" s="63" t="s">
        <v>80</v>
      </c>
      <c r="W1318" s="63" t="s">
        <v>4692</v>
      </c>
      <c r="X1318" s="54" t="s">
        <v>58</v>
      </c>
      <c r="Y1318" s="49">
        <v>45489.395555556002</v>
      </c>
      <c r="Z1318" s="49" t="s">
        <v>59</v>
      </c>
      <c r="AA1318" s="54" t="s">
        <v>74</v>
      </c>
      <c r="AB1318" s="54"/>
      <c r="AC1318" s="68" t="s">
        <v>75</v>
      </c>
      <c r="AD1318" s="68" t="s">
        <v>75</v>
      </c>
      <c r="JX1318" s="58"/>
      <c r="TT1318" s="58"/>
      <c r="ADP1318" s="58"/>
      <c r="ANL1318" s="58"/>
      <c r="AXH1318" s="58"/>
      <c r="BHD1318" s="58"/>
      <c r="BQZ1318" s="58"/>
      <c r="CAV1318" s="58"/>
      <c r="CKR1318" s="58"/>
      <c r="CUN1318" s="58"/>
      <c r="DEJ1318" s="58"/>
      <c r="DOF1318" s="58"/>
      <c r="DYB1318" s="58"/>
      <c r="EHX1318" s="58"/>
      <c r="ERT1318" s="58"/>
      <c r="FBP1318" s="58"/>
      <c r="FLL1318" s="58"/>
      <c r="FVH1318" s="58"/>
      <c r="GFD1318" s="58"/>
      <c r="GOZ1318" s="58"/>
      <c r="GYV1318" s="58"/>
      <c r="HIR1318" s="58"/>
      <c r="HSN1318" s="58"/>
      <c r="ICJ1318" s="58"/>
      <c r="IMF1318" s="58"/>
      <c r="IWB1318" s="58"/>
      <c r="JFX1318" s="58"/>
      <c r="JPT1318" s="58"/>
      <c r="JZP1318" s="58"/>
      <c r="KJL1318" s="58"/>
      <c r="KTH1318" s="58"/>
      <c r="LDD1318" s="58"/>
      <c r="LMZ1318" s="58"/>
      <c r="LWV1318" s="58"/>
      <c r="MGR1318" s="58"/>
      <c r="MQN1318" s="58"/>
      <c r="NAJ1318" s="58"/>
      <c r="NKF1318" s="58"/>
      <c r="NUB1318" s="58"/>
      <c r="ODX1318" s="58"/>
      <c r="ONT1318" s="58"/>
      <c r="OXP1318" s="58"/>
      <c r="PHL1318" s="58"/>
      <c r="PRH1318" s="58"/>
      <c r="QBD1318" s="58"/>
      <c r="QKZ1318" s="58"/>
      <c r="QUV1318" s="58"/>
      <c r="RER1318" s="58"/>
      <c r="RON1318" s="58"/>
      <c r="RYJ1318" s="58"/>
      <c r="SIF1318" s="58"/>
      <c r="SSB1318" s="58"/>
      <c r="TBX1318" s="58"/>
      <c r="TLT1318" s="58"/>
      <c r="TVP1318" s="58"/>
      <c r="UFL1318" s="58"/>
      <c r="UPH1318" s="58"/>
      <c r="UZD1318" s="58"/>
      <c r="VIZ1318" s="58"/>
      <c r="VSV1318" s="58"/>
      <c r="WCR1318" s="58"/>
      <c r="WMN1318" s="58"/>
      <c r="WWJ1318" s="58"/>
    </row>
    <row r="1319" spans="1:796 1052:1820 2076:2844 3100:3868 4124:4892 5148:5916 6172:6940 7196:7964 8220:8988 9244:10012 10268:11036 11292:12060 12316:13084 13340:14108 14364:15132 15388:16156" s="67" customFormat="1" ht="57" hidden="1" customHeight="1" x14ac:dyDescent="0.25">
      <c r="A1319" s="54">
        <f>+SUBTOTAL(3,$B$11:B1319)</f>
        <v>0</v>
      </c>
      <c r="B1319" s="68" t="s">
        <v>42</v>
      </c>
      <c r="C1319" s="62" t="s">
        <v>43</v>
      </c>
      <c r="D1319" s="62" t="s">
        <v>44</v>
      </c>
      <c r="E1319" s="62" t="s">
        <v>45</v>
      </c>
      <c r="F1319" s="71" t="s">
        <v>4280</v>
      </c>
      <c r="G1319" s="69">
        <v>45482.662939815003</v>
      </c>
      <c r="H1319" s="71" t="s">
        <v>4280</v>
      </c>
      <c r="I1319" s="69">
        <v>45482.662939815003</v>
      </c>
      <c r="J1319" s="71" t="s">
        <v>4280</v>
      </c>
      <c r="K1319" s="69">
        <v>45482.662939815003</v>
      </c>
      <c r="L1319" s="100" t="s">
        <v>4527</v>
      </c>
      <c r="M1319" s="68" t="s">
        <v>48</v>
      </c>
      <c r="N1319" s="63" t="s">
        <v>49</v>
      </c>
      <c r="O1319" s="63" t="s">
        <v>3486</v>
      </c>
      <c r="P1319" s="63" t="s">
        <v>4389</v>
      </c>
      <c r="Q1319" s="64"/>
      <c r="R1319" s="65"/>
      <c r="S1319" s="63" t="s">
        <v>68</v>
      </c>
      <c r="T1319" s="63" t="s">
        <v>156</v>
      </c>
      <c r="U1319" s="63" t="s">
        <v>157</v>
      </c>
      <c r="V1319" s="63" t="s">
        <v>80</v>
      </c>
      <c r="W1319" s="63" t="s">
        <v>4692</v>
      </c>
      <c r="X1319" s="54" t="s">
        <v>58</v>
      </c>
      <c r="Y1319" s="49">
        <v>45488.688553241002</v>
      </c>
      <c r="Z1319" s="49" t="s">
        <v>59</v>
      </c>
      <c r="AA1319" s="54" t="s">
        <v>74</v>
      </c>
      <c r="AB1319" s="54"/>
      <c r="AC1319" s="62" t="s">
        <v>82</v>
      </c>
      <c r="AD1319" s="62" t="s">
        <v>82</v>
      </c>
      <c r="JX1319" s="58"/>
      <c r="TT1319" s="58"/>
      <c r="ADP1319" s="58"/>
      <c r="ANL1319" s="58"/>
      <c r="AXH1319" s="58"/>
      <c r="BHD1319" s="58"/>
      <c r="BQZ1319" s="58"/>
      <c r="CAV1319" s="58"/>
      <c r="CKR1319" s="58"/>
      <c r="CUN1319" s="58"/>
      <c r="DEJ1319" s="58"/>
      <c r="DOF1319" s="58"/>
      <c r="DYB1319" s="58"/>
      <c r="EHX1319" s="58"/>
      <c r="ERT1319" s="58"/>
      <c r="FBP1319" s="58"/>
      <c r="FLL1319" s="58"/>
      <c r="FVH1319" s="58"/>
      <c r="GFD1319" s="58"/>
      <c r="GOZ1319" s="58"/>
      <c r="GYV1319" s="58"/>
      <c r="HIR1319" s="58"/>
      <c r="HSN1319" s="58"/>
      <c r="ICJ1319" s="58"/>
      <c r="IMF1319" s="58"/>
      <c r="IWB1319" s="58"/>
      <c r="JFX1319" s="58"/>
      <c r="JPT1319" s="58"/>
      <c r="JZP1319" s="58"/>
      <c r="KJL1319" s="58"/>
      <c r="KTH1319" s="58"/>
      <c r="LDD1319" s="58"/>
      <c r="LMZ1319" s="58"/>
      <c r="LWV1319" s="58"/>
      <c r="MGR1319" s="58"/>
      <c r="MQN1319" s="58"/>
      <c r="NAJ1319" s="58"/>
      <c r="NKF1319" s="58"/>
      <c r="NUB1319" s="58"/>
      <c r="ODX1319" s="58"/>
      <c r="ONT1319" s="58"/>
      <c r="OXP1319" s="58"/>
      <c r="PHL1319" s="58"/>
      <c r="PRH1319" s="58"/>
      <c r="QBD1319" s="58"/>
      <c r="QKZ1319" s="58"/>
      <c r="QUV1319" s="58"/>
      <c r="RER1319" s="58"/>
      <c r="RON1319" s="58"/>
      <c r="RYJ1319" s="58"/>
      <c r="SIF1319" s="58"/>
      <c r="SSB1319" s="58"/>
      <c r="TBX1319" s="58"/>
      <c r="TLT1319" s="58"/>
      <c r="TVP1319" s="58"/>
      <c r="UFL1319" s="58"/>
      <c r="UPH1319" s="58"/>
      <c r="UZD1319" s="58"/>
      <c r="VIZ1319" s="58"/>
      <c r="VSV1319" s="58"/>
      <c r="WCR1319" s="58"/>
      <c r="WMN1319" s="58"/>
      <c r="WWJ1319" s="58"/>
    </row>
    <row r="1320" spans="1:796 1052:1820 2076:2844 3100:3868 4124:4892 5148:5916 6172:6940 7196:7964 8220:8988 9244:10012 10268:11036 11292:12060 12316:13084 13340:14108 14364:15132 15388:16156" s="67" customFormat="1" ht="57" hidden="1" customHeight="1" x14ac:dyDescent="0.25">
      <c r="A1320" s="54">
        <f>+SUBTOTAL(3,$B$11:B1320)</f>
        <v>0</v>
      </c>
      <c r="B1320" s="68" t="s">
        <v>42</v>
      </c>
      <c r="C1320" s="62" t="s">
        <v>43</v>
      </c>
      <c r="D1320" s="62" t="s">
        <v>44</v>
      </c>
      <c r="E1320" s="62" t="s">
        <v>45</v>
      </c>
      <c r="F1320" s="71" t="s">
        <v>4281</v>
      </c>
      <c r="G1320" s="69">
        <v>45477.570185185003</v>
      </c>
      <c r="H1320" s="71" t="s">
        <v>4281</v>
      </c>
      <c r="I1320" s="69">
        <v>45477.570185185003</v>
      </c>
      <c r="J1320" s="71" t="s">
        <v>4281</v>
      </c>
      <c r="K1320" s="69">
        <v>45477.570185185003</v>
      </c>
      <c r="L1320" s="100" t="s">
        <v>1274</v>
      </c>
      <c r="M1320" s="68" t="s">
        <v>111</v>
      </c>
      <c r="N1320" s="63" t="s">
        <v>141</v>
      </c>
      <c r="O1320" s="63" t="s">
        <v>554</v>
      </c>
      <c r="P1320" s="63" t="s">
        <v>661</v>
      </c>
      <c r="Q1320" s="64"/>
      <c r="R1320" s="65"/>
      <c r="S1320" s="63" t="s">
        <v>1430</v>
      </c>
      <c r="T1320" s="63" t="s">
        <v>1442</v>
      </c>
      <c r="U1320" s="63" t="s">
        <v>1443</v>
      </c>
      <c r="V1320" s="63" t="s">
        <v>270</v>
      </c>
      <c r="W1320" s="63" t="s">
        <v>5264</v>
      </c>
      <c r="X1320" s="54" t="s">
        <v>58</v>
      </c>
      <c r="Y1320" s="49">
        <v>45485.674039352001</v>
      </c>
      <c r="Z1320" s="49" t="s">
        <v>59</v>
      </c>
      <c r="AA1320" s="54" t="s">
        <v>74</v>
      </c>
      <c r="AB1320" s="54"/>
      <c r="AC1320" s="68" t="s">
        <v>82</v>
      </c>
      <c r="AD1320" s="68" t="s">
        <v>82</v>
      </c>
      <c r="JX1320" s="58"/>
      <c r="TT1320" s="58"/>
      <c r="ADP1320" s="58"/>
      <c r="ANL1320" s="58"/>
      <c r="AXH1320" s="58"/>
      <c r="BHD1320" s="58"/>
      <c r="BQZ1320" s="58"/>
      <c r="CAV1320" s="58"/>
      <c r="CKR1320" s="58"/>
      <c r="CUN1320" s="58"/>
      <c r="DEJ1320" s="58"/>
      <c r="DOF1320" s="58"/>
      <c r="DYB1320" s="58"/>
      <c r="EHX1320" s="58"/>
      <c r="ERT1320" s="58"/>
      <c r="FBP1320" s="58"/>
      <c r="FLL1320" s="58"/>
      <c r="FVH1320" s="58"/>
      <c r="GFD1320" s="58"/>
      <c r="GOZ1320" s="58"/>
      <c r="GYV1320" s="58"/>
      <c r="HIR1320" s="58"/>
      <c r="HSN1320" s="58"/>
      <c r="ICJ1320" s="58"/>
      <c r="IMF1320" s="58"/>
      <c r="IWB1320" s="58"/>
      <c r="JFX1320" s="58"/>
      <c r="JPT1320" s="58"/>
      <c r="JZP1320" s="58"/>
      <c r="KJL1320" s="58"/>
      <c r="KTH1320" s="58"/>
      <c r="LDD1320" s="58"/>
      <c r="LMZ1320" s="58"/>
      <c r="LWV1320" s="58"/>
      <c r="MGR1320" s="58"/>
      <c r="MQN1320" s="58"/>
      <c r="NAJ1320" s="58"/>
      <c r="NKF1320" s="58"/>
      <c r="NUB1320" s="58"/>
      <c r="ODX1320" s="58"/>
      <c r="ONT1320" s="58"/>
      <c r="OXP1320" s="58"/>
      <c r="PHL1320" s="58"/>
      <c r="PRH1320" s="58"/>
      <c r="QBD1320" s="58"/>
      <c r="QKZ1320" s="58"/>
      <c r="QUV1320" s="58"/>
      <c r="RER1320" s="58"/>
      <c r="RON1320" s="58"/>
      <c r="RYJ1320" s="58"/>
      <c r="SIF1320" s="58"/>
      <c r="SSB1320" s="58"/>
      <c r="TBX1320" s="58"/>
      <c r="TLT1320" s="58"/>
      <c r="TVP1320" s="58"/>
      <c r="UFL1320" s="58"/>
      <c r="UPH1320" s="58"/>
      <c r="UZD1320" s="58"/>
      <c r="VIZ1320" s="58"/>
      <c r="VSV1320" s="58"/>
      <c r="WCR1320" s="58"/>
      <c r="WMN1320" s="58"/>
      <c r="WWJ1320" s="58"/>
    </row>
    <row r="1321" spans="1:796 1052:1820 2076:2844 3100:3868 4124:4892 5148:5916 6172:6940 7196:7964 8220:8988 9244:10012 10268:11036 11292:12060 12316:13084 13340:14108 14364:15132 15388:16156" s="67" customFormat="1" ht="57" hidden="1" customHeight="1" x14ac:dyDescent="0.25">
      <c r="A1321" s="54">
        <f>+SUBTOTAL(3,$B$11:B1321)</f>
        <v>0</v>
      </c>
      <c r="B1321" s="68" t="s">
        <v>42</v>
      </c>
      <c r="C1321" s="62" t="s">
        <v>43</v>
      </c>
      <c r="D1321" s="62" t="s">
        <v>44</v>
      </c>
      <c r="E1321" s="62" t="s">
        <v>45</v>
      </c>
      <c r="F1321" s="71" t="s">
        <v>4282</v>
      </c>
      <c r="G1321" s="69">
        <v>45488.614259258997</v>
      </c>
      <c r="H1321" s="71" t="s">
        <v>4282</v>
      </c>
      <c r="I1321" s="69">
        <v>45488.614259258997</v>
      </c>
      <c r="J1321" s="71" t="s">
        <v>4282</v>
      </c>
      <c r="K1321" s="69">
        <v>45488.614259258997</v>
      </c>
      <c r="L1321" s="100" t="s">
        <v>4528</v>
      </c>
      <c r="M1321" s="68" t="s">
        <v>48</v>
      </c>
      <c r="N1321" s="63" t="s">
        <v>141</v>
      </c>
      <c r="O1321" s="63" t="s">
        <v>554</v>
      </c>
      <c r="P1321" s="63" t="s">
        <v>4390</v>
      </c>
      <c r="Q1321" s="64"/>
      <c r="R1321" s="65"/>
      <c r="S1321" s="63" t="s">
        <v>144</v>
      </c>
      <c r="T1321" s="63" t="s">
        <v>145</v>
      </c>
      <c r="U1321" s="63" t="s">
        <v>146</v>
      </c>
      <c r="V1321" s="49" t="s">
        <v>147</v>
      </c>
      <c r="W1321" s="49" t="s">
        <v>148</v>
      </c>
      <c r="X1321" s="54" t="s">
        <v>58</v>
      </c>
      <c r="Y1321" s="49">
        <v>45492.594791666997</v>
      </c>
      <c r="Z1321" s="49" t="s">
        <v>59</v>
      </c>
      <c r="AA1321" s="54" t="s">
        <v>74</v>
      </c>
      <c r="AB1321" s="54"/>
      <c r="AC1321" s="68" t="s">
        <v>82</v>
      </c>
      <c r="AD1321" s="68" t="s">
        <v>82</v>
      </c>
      <c r="JX1321" s="58"/>
      <c r="TT1321" s="58"/>
      <c r="ADP1321" s="58"/>
      <c r="ANL1321" s="58"/>
      <c r="AXH1321" s="58"/>
      <c r="BHD1321" s="58"/>
      <c r="BQZ1321" s="58"/>
      <c r="CAV1321" s="58"/>
      <c r="CKR1321" s="58"/>
      <c r="CUN1321" s="58"/>
      <c r="DEJ1321" s="58"/>
      <c r="DOF1321" s="58"/>
      <c r="DYB1321" s="58"/>
      <c r="EHX1321" s="58"/>
      <c r="ERT1321" s="58"/>
      <c r="FBP1321" s="58"/>
      <c r="FLL1321" s="58"/>
      <c r="FVH1321" s="58"/>
      <c r="GFD1321" s="58"/>
      <c r="GOZ1321" s="58"/>
      <c r="GYV1321" s="58"/>
      <c r="HIR1321" s="58"/>
      <c r="HSN1321" s="58"/>
      <c r="ICJ1321" s="58"/>
      <c r="IMF1321" s="58"/>
      <c r="IWB1321" s="58"/>
      <c r="JFX1321" s="58"/>
      <c r="JPT1321" s="58"/>
      <c r="JZP1321" s="58"/>
      <c r="KJL1321" s="58"/>
      <c r="KTH1321" s="58"/>
      <c r="LDD1321" s="58"/>
      <c r="LMZ1321" s="58"/>
      <c r="LWV1321" s="58"/>
      <c r="MGR1321" s="58"/>
      <c r="MQN1321" s="58"/>
      <c r="NAJ1321" s="58"/>
      <c r="NKF1321" s="58"/>
      <c r="NUB1321" s="58"/>
      <c r="ODX1321" s="58"/>
      <c r="ONT1321" s="58"/>
      <c r="OXP1321" s="58"/>
      <c r="PHL1321" s="58"/>
      <c r="PRH1321" s="58"/>
      <c r="QBD1321" s="58"/>
      <c r="QKZ1321" s="58"/>
      <c r="QUV1321" s="58"/>
      <c r="RER1321" s="58"/>
      <c r="RON1321" s="58"/>
      <c r="RYJ1321" s="58"/>
      <c r="SIF1321" s="58"/>
      <c r="SSB1321" s="58"/>
      <c r="TBX1321" s="58"/>
      <c r="TLT1321" s="58"/>
      <c r="TVP1321" s="58"/>
      <c r="UFL1321" s="58"/>
      <c r="UPH1321" s="58"/>
      <c r="UZD1321" s="58"/>
      <c r="VIZ1321" s="58"/>
      <c r="VSV1321" s="58"/>
      <c r="WCR1321" s="58"/>
      <c r="WMN1321" s="58"/>
      <c r="WWJ1321" s="58"/>
    </row>
    <row r="1322" spans="1:796 1052:1820 2076:2844 3100:3868 4124:4892 5148:5916 6172:6940 7196:7964 8220:8988 9244:10012 10268:11036 11292:12060 12316:13084 13340:14108 14364:15132 15388:16156" s="67" customFormat="1" ht="57" hidden="1" customHeight="1" x14ac:dyDescent="0.25">
      <c r="A1322" s="54">
        <f>+SUBTOTAL(3,$B$11:B1322)</f>
        <v>0</v>
      </c>
      <c r="B1322" s="68" t="s">
        <v>42</v>
      </c>
      <c r="C1322" s="62" t="s">
        <v>43</v>
      </c>
      <c r="D1322" s="62" t="s">
        <v>44</v>
      </c>
      <c r="E1322" s="62" t="s">
        <v>45</v>
      </c>
      <c r="F1322" s="71" t="s">
        <v>4285</v>
      </c>
      <c r="G1322" s="69">
        <v>45488.077337962997</v>
      </c>
      <c r="H1322" s="71" t="s">
        <v>4285</v>
      </c>
      <c r="I1322" s="69">
        <v>45488.077337962997</v>
      </c>
      <c r="J1322" s="71" t="s">
        <v>4285</v>
      </c>
      <c r="K1322" s="69">
        <v>45488.077337962997</v>
      </c>
      <c r="L1322" s="100" t="s">
        <v>4531</v>
      </c>
      <c r="M1322" s="68" t="s">
        <v>48</v>
      </c>
      <c r="N1322" s="63" t="s">
        <v>141</v>
      </c>
      <c r="O1322" s="63" t="s">
        <v>554</v>
      </c>
      <c r="P1322" s="63" t="s">
        <v>2117</v>
      </c>
      <c r="Q1322" s="64"/>
      <c r="R1322" s="65"/>
      <c r="S1322" s="63" t="s">
        <v>68</v>
      </c>
      <c r="T1322" s="63" t="s">
        <v>69</v>
      </c>
      <c r="U1322" s="63" t="s">
        <v>327</v>
      </c>
      <c r="V1322" s="63" t="s">
        <v>2305</v>
      </c>
      <c r="W1322" s="63" t="s">
        <v>81</v>
      </c>
      <c r="X1322" s="54" t="s">
        <v>58</v>
      </c>
      <c r="Y1322" s="49">
        <v>45492.598784722002</v>
      </c>
      <c r="Z1322" s="49" t="s">
        <v>59</v>
      </c>
      <c r="AA1322" s="54" t="s">
        <v>74</v>
      </c>
      <c r="AB1322" s="54"/>
      <c r="AC1322" s="68" t="s">
        <v>82</v>
      </c>
      <c r="AD1322" s="68" t="s">
        <v>82</v>
      </c>
      <c r="JX1322" s="58"/>
      <c r="TT1322" s="58"/>
      <c r="ADP1322" s="58"/>
      <c r="ANL1322" s="58"/>
      <c r="AXH1322" s="58"/>
      <c r="BHD1322" s="58"/>
      <c r="BQZ1322" s="58"/>
      <c r="CAV1322" s="58"/>
      <c r="CKR1322" s="58"/>
      <c r="CUN1322" s="58"/>
      <c r="DEJ1322" s="58"/>
      <c r="DOF1322" s="58"/>
      <c r="DYB1322" s="58"/>
      <c r="EHX1322" s="58"/>
      <c r="ERT1322" s="58"/>
      <c r="FBP1322" s="58"/>
      <c r="FLL1322" s="58"/>
      <c r="FVH1322" s="58"/>
      <c r="GFD1322" s="58"/>
      <c r="GOZ1322" s="58"/>
      <c r="GYV1322" s="58"/>
      <c r="HIR1322" s="58"/>
      <c r="HSN1322" s="58"/>
      <c r="ICJ1322" s="58"/>
      <c r="IMF1322" s="58"/>
      <c r="IWB1322" s="58"/>
      <c r="JFX1322" s="58"/>
      <c r="JPT1322" s="58"/>
      <c r="JZP1322" s="58"/>
      <c r="KJL1322" s="58"/>
      <c r="KTH1322" s="58"/>
      <c r="LDD1322" s="58"/>
      <c r="LMZ1322" s="58"/>
      <c r="LWV1322" s="58"/>
      <c r="MGR1322" s="58"/>
      <c r="MQN1322" s="58"/>
      <c r="NAJ1322" s="58"/>
      <c r="NKF1322" s="58"/>
      <c r="NUB1322" s="58"/>
      <c r="ODX1322" s="58"/>
      <c r="ONT1322" s="58"/>
      <c r="OXP1322" s="58"/>
      <c r="PHL1322" s="58"/>
      <c r="PRH1322" s="58"/>
      <c r="QBD1322" s="58"/>
      <c r="QKZ1322" s="58"/>
      <c r="QUV1322" s="58"/>
      <c r="RER1322" s="58"/>
      <c r="RON1322" s="58"/>
      <c r="RYJ1322" s="58"/>
      <c r="SIF1322" s="58"/>
      <c r="SSB1322" s="58"/>
      <c r="TBX1322" s="58"/>
      <c r="TLT1322" s="58"/>
      <c r="TVP1322" s="58"/>
      <c r="UFL1322" s="58"/>
      <c r="UPH1322" s="58"/>
      <c r="UZD1322" s="58"/>
      <c r="VIZ1322" s="58"/>
      <c r="VSV1322" s="58"/>
      <c r="WCR1322" s="58"/>
      <c r="WMN1322" s="58"/>
      <c r="WWJ1322" s="58"/>
    </row>
    <row r="1323" spans="1:796 1052:1820 2076:2844 3100:3868 4124:4892 5148:5916 6172:6940 7196:7964 8220:8988 9244:10012 10268:11036 11292:12060 12316:13084 13340:14108 14364:15132 15388:16156" s="67" customFormat="1" ht="57" hidden="1" customHeight="1" x14ac:dyDescent="0.25">
      <c r="A1323" s="54">
        <f>+SUBTOTAL(3,$B$11:B1323)</f>
        <v>0</v>
      </c>
      <c r="B1323" s="68" t="s">
        <v>42</v>
      </c>
      <c r="C1323" s="62" t="s">
        <v>43</v>
      </c>
      <c r="D1323" s="62" t="s">
        <v>44</v>
      </c>
      <c r="E1323" s="62" t="s">
        <v>45</v>
      </c>
      <c r="F1323" s="71" t="s">
        <v>4286</v>
      </c>
      <c r="G1323" s="69">
        <v>45481.749166667003</v>
      </c>
      <c r="H1323" s="71" t="s">
        <v>4286</v>
      </c>
      <c r="I1323" s="69">
        <v>45481.749166667003</v>
      </c>
      <c r="J1323" s="71" t="s">
        <v>4286</v>
      </c>
      <c r="K1323" s="69">
        <v>45481.749166667003</v>
      </c>
      <c r="L1323" s="100" t="s">
        <v>4532</v>
      </c>
      <c r="M1323" s="68" t="s">
        <v>48</v>
      </c>
      <c r="N1323" s="63" t="s">
        <v>141</v>
      </c>
      <c r="O1323" s="63" t="s">
        <v>142</v>
      </c>
      <c r="P1323" s="63" t="s">
        <v>143</v>
      </c>
      <c r="Q1323" s="64"/>
      <c r="R1323" s="65"/>
      <c r="S1323" s="63" t="s">
        <v>68</v>
      </c>
      <c r="T1323" s="63" t="s">
        <v>321</v>
      </c>
      <c r="U1323" s="63" t="s">
        <v>4427</v>
      </c>
      <c r="V1323" s="49" t="s">
        <v>71</v>
      </c>
      <c r="W1323" s="49" t="s">
        <v>72</v>
      </c>
      <c r="X1323" s="54" t="s">
        <v>58</v>
      </c>
      <c r="Y1323" s="49">
        <v>45488.384583332998</v>
      </c>
      <c r="Z1323" s="49" t="s">
        <v>59</v>
      </c>
      <c r="AA1323" s="54" t="s">
        <v>74</v>
      </c>
      <c r="AB1323" s="54"/>
      <c r="AC1323" s="68" t="s">
        <v>117</v>
      </c>
      <c r="AD1323" s="68" t="s">
        <v>117</v>
      </c>
      <c r="JX1323" s="58"/>
      <c r="TT1323" s="58"/>
      <c r="ADP1323" s="58"/>
      <c r="ANL1323" s="58"/>
      <c r="AXH1323" s="58"/>
      <c r="BHD1323" s="58"/>
      <c r="BQZ1323" s="58"/>
      <c r="CAV1323" s="58"/>
      <c r="CKR1323" s="58"/>
      <c r="CUN1323" s="58"/>
      <c r="DEJ1323" s="58"/>
      <c r="DOF1323" s="58"/>
      <c r="DYB1323" s="58"/>
      <c r="EHX1323" s="58"/>
      <c r="ERT1323" s="58"/>
      <c r="FBP1323" s="58"/>
      <c r="FLL1323" s="58"/>
      <c r="FVH1323" s="58"/>
      <c r="GFD1323" s="58"/>
      <c r="GOZ1323" s="58"/>
      <c r="GYV1323" s="58"/>
      <c r="HIR1323" s="58"/>
      <c r="HSN1323" s="58"/>
      <c r="ICJ1323" s="58"/>
      <c r="IMF1323" s="58"/>
      <c r="IWB1323" s="58"/>
      <c r="JFX1323" s="58"/>
      <c r="JPT1323" s="58"/>
      <c r="JZP1323" s="58"/>
      <c r="KJL1323" s="58"/>
      <c r="KTH1323" s="58"/>
      <c r="LDD1323" s="58"/>
      <c r="LMZ1323" s="58"/>
      <c r="LWV1323" s="58"/>
      <c r="MGR1323" s="58"/>
      <c r="MQN1323" s="58"/>
      <c r="NAJ1323" s="58"/>
      <c r="NKF1323" s="58"/>
      <c r="NUB1323" s="58"/>
      <c r="ODX1323" s="58"/>
      <c r="ONT1323" s="58"/>
      <c r="OXP1323" s="58"/>
      <c r="PHL1323" s="58"/>
      <c r="PRH1323" s="58"/>
      <c r="QBD1323" s="58"/>
      <c r="QKZ1323" s="58"/>
      <c r="QUV1323" s="58"/>
      <c r="RER1323" s="58"/>
      <c r="RON1323" s="58"/>
      <c r="RYJ1323" s="58"/>
      <c r="SIF1323" s="58"/>
      <c r="SSB1323" s="58"/>
      <c r="TBX1323" s="58"/>
      <c r="TLT1323" s="58"/>
      <c r="TVP1323" s="58"/>
      <c r="UFL1323" s="58"/>
      <c r="UPH1323" s="58"/>
      <c r="UZD1323" s="58"/>
      <c r="VIZ1323" s="58"/>
      <c r="VSV1323" s="58"/>
      <c r="WCR1323" s="58"/>
      <c r="WMN1323" s="58"/>
      <c r="WWJ1323" s="58"/>
    </row>
    <row r="1324" spans="1:796 1052:1820 2076:2844 3100:3868 4124:4892 5148:5916 6172:6940 7196:7964 8220:8988 9244:10012 10268:11036 11292:12060 12316:13084 13340:14108 14364:15132 15388:16156" s="67" customFormat="1" ht="57" hidden="1" customHeight="1" x14ac:dyDescent="0.25">
      <c r="A1324" s="54">
        <f>+SUBTOTAL(3,$B$11:B1324)</f>
        <v>0</v>
      </c>
      <c r="B1324" s="68" t="s">
        <v>42</v>
      </c>
      <c r="C1324" s="62" t="s">
        <v>43</v>
      </c>
      <c r="D1324" s="62" t="s">
        <v>44</v>
      </c>
      <c r="E1324" s="62" t="s">
        <v>45</v>
      </c>
      <c r="F1324" s="71" t="s">
        <v>4287</v>
      </c>
      <c r="G1324" s="69">
        <v>45491.451111110997</v>
      </c>
      <c r="H1324" s="71" t="s">
        <v>4287</v>
      </c>
      <c r="I1324" s="69">
        <v>45491.451111110997</v>
      </c>
      <c r="J1324" s="71" t="s">
        <v>4287</v>
      </c>
      <c r="K1324" s="69">
        <v>45491.451111110997</v>
      </c>
      <c r="L1324" s="100" t="s">
        <v>3123</v>
      </c>
      <c r="M1324" s="68" t="s">
        <v>48</v>
      </c>
      <c r="N1324" s="63" t="s">
        <v>141</v>
      </c>
      <c r="O1324" s="63" t="s">
        <v>580</v>
      </c>
      <c r="P1324" s="63" t="s">
        <v>3438</v>
      </c>
      <c r="Q1324" s="64"/>
      <c r="R1324" s="65"/>
      <c r="S1324" s="63" t="s">
        <v>68</v>
      </c>
      <c r="T1324" s="63" t="s">
        <v>496</v>
      </c>
      <c r="U1324" s="63" t="s">
        <v>497</v>
      </c>
      <c r="V1324" s="63" t="s">
        <v>80</v>
      </c>
      <c r="W1324" s="63" t="s">
        <v>4692</v>
      </c>
      <c r="X1324" s="54" t="s">
        <v>58</v>
      </c>
      <c r="Y1324" s="49">
        <v>45503.682164352002</v>
      </c>
      <c r="Z1324" s="49" t="s">
        <v>59</v>
      </c>
      <c r="AA1324" s="54" t="s">
        <v>74</v>
      </c>
      <c r="AB1324" s="54"/>
      <c r="AC1324" s="68" t="s">
        <v>82</v>
      </c>
      <c r="AD1324" s="68" t="s">
        <v>82</v>
      </c>
      <c r="JX1324" s="58"/>
      <c r="TT1324" s="58"/>
      <c r="ADP1324" s="58"/>
      <c r="ANL1324" s="58"/>
      <c r="AXH1324" s="58"/>
      <c r="BHD1324" s="58"/>
      <c r="BQZ1324" s="58"/>
      <c r="CAV1324" s="58"/>
      <c r="CKR1324" s="58"/>
      <c r="CUN1324" s="58"/>
      <c r="DEJ1324" s="58"/>
      <c r="DOF1324" s="58"/>
      <c r="DYB1324" s="58"/>
      <c r="EHX1324" s="58"/>
      <c r="ERT1324" s="58"/>
      <c r="FBP1324" s="58"/>
      <c r="FLL1324" s="58"/>
      <c r="FVH1324" s="58"/>
      <c r="GFD1324" s="58"/>
      <c r="GOZ1324" s="58"/>
      <c r="GYV1324" s="58"/>
      <c r="HIR1324" s="58"/>
      <c r="HSN1324" s="58"/>
      <c r="ICJ1324" s="58"/>
      <c r="IMF1324" s="58"/>
      <c r="IWB1324" s="58"/>
      <c r="JFX1324" s="58"/>
      <c r="JPT1324" s="58"/>
      <c r="JZP1324" s="58"/>
      <c r="KJL1324" s="58"/>
      <c r="KTH1324" s="58"/>
      <c r="LDD1324" s="58"/>
      <c r="LMZ1324" s="58"/>
      <c r="LWV1324" s="58"/>
      <c r="MGR1324" s="58"/>
      <c r="MQN1324" s="58"/>
      <c r="NAJ1324" s="58"/>
      <c r="NKF1324" s="58"/>
      <c r="NUB1324" s="58"/>
      <c r="ODX1324" s="58"/>
      <c r="ONT1324" s="58"/>
      <c r="OXP1324" s="58"/>
      <c r="PHL1324" s="58"/>
      <c r="PRH1324" s="58"/>
      <c r="QBD1324" s="58"/>
      <c r="QKZ1324" s="58"/>
      <c r="QUV1324" s="58"/>
      <c r="RER1324" s="58"/>
      <c r="RON1324" s="58"/>
      <c r="RYJ1324" s="58"/>
      <c r="SIF1324" s="58"/>
      <c r="SSB1324" s="58"/>
      <c r="TBX1324" s="58"/>
      <c r="TLT1324" s="58"/>
      <c r="TVP1324" s="58"/>
      <c r="UFL1324" s="58"/>
      <c r="UPH1324" s="58"/>
      <c r="UZD1324" s="58"/>
      <c r="VIZ1324" s="58"/>
      <c r="VSV1324" s="58"/>
      <c r="WCR1324" s="58"/>
      <c r="WMN1324" s="58"/>
      <c r="WWJ1324" s="58"/>
    </row>
    <row r="1325" spans="1:796 1052:1820 2076:2844 3100:3868 4124:4892 5148:5916 6172:6940 7196:7964 8220:8988 9244:10012 10268:11036 11292:12060 12316:13084 13340:14108 14364:15132 15388:16156" s="67" customFormat="1" ht="57" hidden="1" customHeight="1" x14ac:dyDescent="0.25">
      <c r="A1325" s="54">
        <f>+SUBTOTAL(3,$B$11:B1325)</f>
        <v>0</v>
      </c>
      <c r="B1325" s="68" t="s">
        <v>42</v>
      </c>
      <c r="C1325" s="62" t="s">
        <v>43</v>
      </c>
      <c r="D1325" s="62" t="s">
        <v>44</v>
      </c>
      <c r="E1325" s="62" t="s">
        <v>45</v>
      </c>
      <c r="F1325" s="71" t="s">
        <v>4288</v>
      </c>
      <c r="G1325" s="69">
        <v>45482.666620370001</v>
      </c>
      <c r="H1325" s="71" t="s">
        <v>4288</v>
      </c>
      <c r="I1325" s="69">
        <v>45482.666620370001</v>
      </c>
      <c r="J1325" s="71" t="s">
        <v>4288</v>
      </c>
      <c r="K1325" s="69">
        <v>45482.666620370001</v>
      </c>
      <c r="L1325" s="100" t="s">
        <v>1274</v>
      </c>
      <c r="M1325" s="68" t="s">
        <v>111</v>
      </c>
      <c r="N1325" s="63" t="s">
        <v>141</v>
      </c>
      <c r="O1325" s="63" t="s">
        <v>554</v>
      </c>
      <c r="P1325" s="63" t="s">
        <v>661</v>
      </c>
      <c r="Q1325" s="64"/>
      <c r="R1325" s="65"/>
      <c r="S1325" s="63" t="s">
        <v>68</v>
      </c>
      <c r="T1325" s="63" t="s">
        <v>137</v>
      </c>
      <c r="U1325" s="63" t="s">
        <v>564</v>
      </c>
      <c r="V1325" s="63" t="s">
        <v>270</v>
      </c>
      <c r="W1325" s="63" t="s">
        <v>5264</v>
      </c>
      <c r="X1325" s="54" t="s">
        <v>58</v>
      </c>
      <c r="Y1325" s="49">
        <v>45496.472592593003</v>
      </c>
      <c r="Z1325" s="49" t="s">
        <v>59</v>
      </c>
      <c r="AA1325" s="54" t="s">
        <v>74</v>
      </c>
      <c r="AB1325" s="54"/>
      <c r="AC1325" s="68" t="s">
        <v>82</v>
      </c>
      <c r="AD1325" s="68" t="s">
        <v>82</v>
      </c>
      <c r="JX1325" s="58"/>
      <c r="TT1325" s="58"/>
      <c r="ADP1325" s="58"/>
      <c r="ANL1325" s="58"/>
      <c r="AXH1325" s="58"/>
      <c r="BHD1325" s="58"/>
      <c r="BQZ1325" s="58"/>
      <c r="CAV1325" s="58"/>
      <c r="CKR1325" s="58"/>
      <c r="CUN1325" s="58"/>
      <c r="DEJ1325" s="58"/>
      <c r="DOF1325" s="58"/>
      <c r="DYB1325" s="58"/>
      <c r="EHX1325" s="58"/>
      <c r="ERT1325" s="58"/>
      <c r="FBP1325" s="58"/>
      <c r="FLL1325" s="58"/>
      <c r="FVH1325" s="58"/>
      <c r="GFD1325" s="58"/>
      <c r="GOZ1325" s="58"/>
      <c r="GYV1325" s="58"/>
      <c r="HIR1325" s="58"/>
      <c r="HSN1325" s="58"/>
      <c r="ICJ1325" s="58"/>
      <c r="IMF1325" s="58"/>
      <c r="IWB1325" s="58"/>
      <c r="JFX1325" s="58"/>
      <c r="JPT1325" s="58"/>
      <c r="JZP1325" s="58"/>
      <c r="KJL1325" s="58"/>
      <c r="KTH1325" s="58"/>
      <c r="LDD1325" s="58"/>
      <c r="LMZ1325" s="58"/>
      <c r="LWV1325" s="58"/>
      <c r="MGR1325" s="58"/>
      <c r="MQN1325" s="58"/>
      <c r="NAJ1325" s="58"/>
      <c r="NKF1325" s="58"/>
      <c r="NUB1325" s="58"/>
      <c r="ODX1325" s="58"/>
      <c r="ONT1325" s="58"/>
      <c r="OXP1325" s="58"/>
      <c r="PHL1325" s="58"/>
      <c r="PRH1325" s="58"/>
      <c r="QBD1325" s="58"/>
      <c r="QKZ1325" s="58"/>
      <c r="QUV1325" s="58"/>
      <c r="RER1325" s="58"/>
      <c r="RON1325" s="58"/>
      <c r="RYJ1325" s="58"/>
      <c r="SIF1325" s="58"/>
      <c r="SSB1325" s="58"/>
      <c r="TBX1325" s="58"/>
      <c r="TLT1325" s="58"/>
      <c r="TVP1325" s="58"/>
      <c r="UFL1325" s="58"/>
      <c r="UPH1325" s="58"/>
      <c r="UZD1325" s="58"/>
      <c r="VIZ1325" s="58"/>
      <c r="VSV1325" s="58"/>
      <c r="WCR1325" s="58"/>
      <c r="WMN1325" s="58"/>
      <c r="WWJ1325" s="58"/>
    </row>
    <row r="1326" spans="1:796 1052:1820 2076:2844 3100:3868 4124:4892 5148:5916 6172:6940 7196:7964 8220:8988 9244:10012 10268:11036 11292:12060 12316:13084 13340:14108 14364:15132 15388:16156" s="67" customFormat="1" ht="57" hidden="1" customHeight="1" x14ac:dyDescent="0.25">
      <c r="A1326" s="54">
        <f>+SUBTOTAL(3,$B$11:B1326)</f>
        <v>0</v>
      </c>
      <c r="B1326" s="68" t="s">
        <v>42</v>
      </c>
      <c r="C1326" s="62" t="s">
        <v>43</v>
      </c>
      <c r="D1326" s="62" t="s">
        <v>44</v>
      </c>
      <c r="E1326" s="62" t="s">
        <v>45</v>
      </c>
      <c r="F1326" s="71" t="s">
        <v>4290</v>
      </c>
      <c r="G1326" s="69">
        <v>45483.687743055998</v>
      </c>
      <c r="H1326" s="71" t="s">
        <v>4290</v>
      </c>
      <c r="I1326" s="69">
        <v>45483.687743055998</v>
      </c>
      <c r="J1326" s="71" t="s">
        <v>4290</v>
      </c>
      <c r="K1326" s="69">
        <v>45483.687743055998</v>
      </c>
      <c r="L1326" s="100" t="s">
        <v>4534</v>
      </c>
      <c r="M1326" s="68" t="s">
        <v>48</v>
      </c>
      <c r="N1326" s="63" t="s">
        <v>49</v>
      </c>
      <c r="O1326" s="63" t="s">
        <v>917</v>
      </c>
      <c r="P1326" s="63" t="s">
        <v>4394</v>
      </c>
      <c r="Q1326" s="64"/>
      <c r="R1326" s="65"/>
      <c r="S1326" s="63" t="s">
        <v>1430</v>
      </c>
      <c r="T1326" s="63" t="s">
        <v>1431</v>
      </c>
      <c r="U1326" s="63" t="s">
        <v>4428</v>
      </c>
      <c r="V1326" s="63" t="s">
        <v>620</v>
      </c>
      <c r="W1326" s="63" t="s">
        <v>621</v>
      </c>
      <c r="X1326" s="54" t="s">
        <v>58</v>
      </c>
      <c r="Y1326" s="49">
        <v>45497.441041667</v>
      </c>
      <c r="Z1326" s="49" t="s">
        <v>59</v>
      </c>
      <c r="AA1326" s="54" t="s">
        <v>74</v>
      </c>
      <c r="AB1326" s="54"/>
      <c r="AC1326" s="68" t="s">
        <v>82</v>
      </c>
      <c r="AD1326" s="68" t="s">
        <v>82</v>
      </c>
      <c r="JX1326" s="58"/>
      <c r="TT1326" s="58"/>
      <c r="ADP1326" s="58"/>
      <c r="ANL1326" s="58"/>
      <c r="AXH1326" s="58"/>
      <c r="BHD1326" s="58"/>
      <c r="BQZ1326" s="58"/>
      <c r="CAV1326" s="58"/>
      <c r="CKR1326" s="58"/>
      <c r="CUN1326" s="58"/>
      <c r="DEJ1326" s="58"/>
      <c r="DOF1326" s="58"/>
      <c r="DYB1326" s="58"/>
      <c r="EHX1326" s="58"/>
      <c r="ERT1326" s="58"/>
      <c r="FBP1326" s="58"/>
      <c r="FLL1326" s="58"/>
      <c r="FVH1326" s="58"/>
      <c r="GFD1326" s="58"/>
      <c r="GOZ1326" s="58"/>
      <c r="GYV1326" s="58"/>
      <c r="HIR1326" s="58"/>
      <c r="HSN1326" s="58"/>
      <c r="ICJ1326" s="58"/>
      <c r="IMF1326" s="58"/>
      <c r="IWB1326" s="58"/>
      <c r="JFX1326" s="58"/>
      <c r="JPT1326" s="58"/>
      <c r="JZP1326" s="58"/>
      <c r="KJL1326" s="58"/>
      <c r="KTH1326" s="58"/>
      <c r="LDD1326" s="58"/>
      <c r="LMZ1326" s="58"/>
      <c r="LWV1326" s="58"/>
      <c r="MGR1326" s="58"/>
      <c r="MQN1326" s="58"/>
      <c r="NAJ1326" s="58"/>
      <c r="NKF1326" s="58"/>
      <c r="NUB1326" s="58"/>
      <c r="ODX1326" s="58"/>
      <c r="ONT1326" s="58"/>
      <c r="OXP1326" s="58"/>
      <c r="PHL1326" s="58"/>
      <c r="PRH1326" s="58"/>
      <c r="QBD1326" s="58"/>
      <c r="QKZ1326" s="58"/>
      <c r="QUV1326" s="58"/>
      <c r="RER1326" s="58"/>
      <c r="RON1326" s="58"/>
      <c r="RYJ1326" s="58"/>
      <c r="SIF1326" s="58"/>
      <c r="SSB1326" s="58"/>
      <c r="TBX1326" s="58"/>
      <c r="TLT1326" s="58"/>
      <c r="TVP1326" s="58"/>
      <c r="UFL1326" s="58"/>
      <c r="UPH1326" s="58"/>
      <c r="UZD1326" s="58"/>
      <c r="VIZ1326" s="58"/>
      <c r="VSV1326" s="58"/>
      <c r="WCR1326" s="58"/>
      <c r="WMN1326" s="58"/>
      <c r="WWJ1326" s="58"/>
    </row>
    <row r="1327" spans="1:796 1052:1820 2076:2844 3100:3868 4124:4892 5148:5916 6172:6940 7196:7964 8220:8988 9244:10012 10268:11036 11292:12060 12316:13084 13340:14108 14364:15132 15388:16156" s="67" customFormat="1" ht="57" hidden="1" customHeight="1" x14ac:dyDescent="0.25">
      <c r="A1327" s="54">
        <f>+SUBTOTAL(3,$B$11:B1327)</f>
        <v>0</v>
      </c>
      <c r="B1327" s="68" t="s">
        <v>108</v>
      </c>
      <c r="C1327" s="62" t="s">
        <v>43</v>
      </c>
      <c r="D1327" s="62" t="s">
        <v>44</v>
      </c>
      <c r="E1327" s="62" t="s">
        <v>45</v>
      </c>
      <c r="F1327" s="71" t="s">
        <v>4291</v>
      </c>
      <c r="G1327" s="69">
        <v>45503.799270832998</v>
      </c>
      <c r="H1327" s="71" t="s">
        <v>4291</v>
      </c>
      <c r="I1327" s="69">
        <v>45503.799270832998</v>
      </c>
      <c r="J1327" s="71" t="s">
        <v>4291</v>
      </c>
      <c r="K1327" s="69">
        <v>45503.799270832998</v>
      </c>
      <c r="L1327" s="100" t="s">
        <v>3123</v>
      </c>
      <c r="M1327" s="68" t="s">
        <v>48</v>
      </c>
      <c r="N1327" s="63" t="s">
        <v>141</v>
      </c>
      <c r="O1327" s="63" t="s">
        <v>580</v>
      </c>
      <c r="P1327" s="63" t="s">
        <v>3438</v>
      </c>
      <c r="Q1327" s="64"/>
      <c r="R1327" s="65"/>
      <c r="S1327" s="63" t="s">
        <v>68</v>
      </c>
      <c r="T1327" s="63" t="s">
        <v>496</v>
      </c>
      <c r="U1327" s="63" t="s">
        <v>497</v>
      </c>
      <c r="V1327" s="63" t="s">
        <v>80</v>
      </c>
      <c r="W1327" s="63" t="s">
        <v>4692</v>
      </c>
      <c r="X1327" s="54" t="s">
        <v>58</v>
      </c>
      <c r="Y1327" s="49">
        <v>45505.537303240999</v>
      </c>
      <c r="Z1327" s="49" t="s">
        <v>59</v>
      </c>
      <c r="AA1327" s="54" t="s">
        <v>74</v>
      </c>
      <c r="AB1327" s="54"/>
      <c r="AC1327" s="62" t="s">
        <v>82</v>
      </c>
      <c r="AD1327" s="62" t="s">
        <v>82</v>
      </c>
      <c r="JX1327" s="58"/>
      <c r="TT1327" s="58"/>
      <c r="ADP1327" s="58"/>
      <c r="ANL1327" s="58"/>
      <c r="AXH1327" s="58"/>
      <c r="BHD1327" s="58"/>
      <c r="BQZ1327" s="58"/>
      <c r="CAV1327" s="58"/>
      <c r="CKR1327" s="58"/>
      <c r="CUN1327" s="58"/>
      <c r="DEJ1327" s="58"/>
      <c r="DOF1327" s="58"/>
      <c r="DYB1327" s="58"/>
      <c r="EHX1327" s="58"/>
      <c r="ERT1327" s="58"/>
      <c r="FBP1327" s="58"/>
      <c r="FLL1327" s="58"/>
      <c r="FVH1327" s="58"/>
      <c r="GFD1327" s="58"/>
      <c r="GOZ1327" s="58"/>
      <c r="GYV1327" s="58"/>
      <c r="HIR1327" s="58"/>
      <c r="HSN1327" s="58"/>
      <c r="ICJ1327" s="58"/>
      <c r="IMF1327" s="58"/>
      <c r="IWB1327" s="58"/>
      <c r="JFX1327" s="58"/>
      <c r="JPT1327" s="58"/>
      <c r="JZP1327" s="58"/>
      <c r="KJL1327" s="58"/>
      <c r="KTH1327" s="58"/>
      <c r="LDD1327" s="58"/>
      <c r="LMZ1327" s="58"/>
      <c r="LWV1327" s="58"/>
      <c r="MGR1327" s="58"/>
      <c r="MQN1327" s="58"/>
      <c r="NAJ1327" s="58"/>
      <c r="NKF1327" s="58"/>
      <c r="NUB1327" s="58"/>
      <c r="ODX1327" s="58"/>
      <c r="ONT1327" s="58"/>
      <c r="OXP1327" s="58"/>
      <c r="PHL1327" s="58"/>
      <c r="PRH1327" s="58"/>
      <c r="QBD1327" s="58"/>
      <c r="QKZ1327" s="58"/>
      <c r="QUV1327" s="58"/>
      <c r="RER1327" s="58"/>
      <c r="RON1327" s="58"/>
      <c r="RYJ1327" s="58"/>
      <c r="SIF1327" s="58"/>
      <c r="SSB1327" s="58"/>
      <c r="TBX1327" s="58"/>
      <c r="TLT1327" s="58"/>
      <c r="TVP1327" s="58"/>
      <c r="UFL1327" s="58"/>
      <c r="UPH1327" s="58"/>
      <c r="UZD1327" s="58"/>
      <c r="VIZ1327" s="58"/>
      <c r="VSV1327" s="58"/>
      <c r="WCR1327" s="58"/>
      <c r="WMN1327" s="58"/>
      <c r="WWJ1327" s="58"/>
    </row>
    <row r="1328" spans="1:796 1052:1820 2076:2844 3100:3868 4124:4892 5148:5916 6172:6940 7196:7964 8220:8988 9244:10012 10268:11036 11292:12060 12316:13084 13340:14108 14364:15132 15388:16156" s="67" customFormat="1" ht="57" hidden="1" customHeight="1" x14ac:dyDescent="0.25">
      <c r="A1328" s="54">
        <f>+SUBTOTAL(3,$B$11:B1328)</f>
        <v>0</v>
      </c>
      <c r="B1328" s="68" t="s">
        <v>108</v>
      </c>
      <c r="C1328" s="62" t="s">
        <v>43</v>
      </c>
      <c r="D1328" s="62" t="s">
        <v>44</v>
      </c>
      <c r="E1328" s="62" t="s">
        <v>45</v>
      </c>
      <c r="F1328" s="71" t="s">
        <v>4292</v>
      </c>
      <c r="G1328" s="69">
        <v>45498.929456019003</v>
      </c>
      <c r="H1328" s="71" t="s">
        <v>4292</v>
      </c>
      <c r="I1328" s="69">
        <v>45498.929456019003</v>
      </c>
      <c r="J1328" s="71" t="s">
        <v>4292</v>
      </c>
      <c r="K1328" s="69">
        <v>45498.929456019003</v>
      </c>
      <c r="L1328" s="100" t="s">
        <v>2261</v>
      </c>
      <c r="M1328" s="68" t="s">
        <v>48</v>
      </c>
      <c r="N1328" s="63" t="s">
        <v>141</v>
      </c>
      <c r="O1328" s="63" t="s">
        <v>175</v>
      </c>
      <c r="P1328" s="63" t="s">
        <v>2105</v>
      </c>
      <c r="Q1328" s="64"/>
      <c r="R1328" s="65"/>
      <c r="S1328" s="63" t="s">
        <v>68</v>
      </c>
      <c r="T1328" s="63" t="s">
        <v>156</v>
      </c>
      <c r="U1328" s="63" t="s">
        <v>157</v>
      </c>
      <c r="V1328" s="63" t="s">
        <v>147</v>
      </c>
      <c r="W1328" s="63" t="s">
        <v>5263</v>
      </c>
      <c r="X1328" s="54" t="s">
        <v>58</v>
      </c>
      <c r="Y1328" s="49"/>
      <c r="Z1328" s="49" t="s">
        <v>105</v>
      </c>
      <c r="AA1328" s="54" t="s">
        <v>74</v>
      </c>
      <c r="AB1328" s="54"/>
      <c r="AC1328" s="68" t="s">
        <v>75</v>
      </c>
      <c r="AD1328" s="68" t="s">
        <v>75</v>
      </c>
      <c r="JX1328" s="58"/>
      <c r="TT1328" s="58"/>
      <c r="ADP1328" s="58"/>
      <c r="ANL1328" s="58"/>
      <c r="AXH1328" s="58"/>
      <c r="BHD1328" s="58"/>
      <c r="BQZ1328" s="58"/>
      <c r="CAV1328" s="58"/>
      <c r="CKR1328" s="58"/>
      <c r="CUN1328" s="58"/>
      <c r="DEJ1328" s="58"/>
      <c r="DOF1328" s="58"/>
      <c r="DYB1328" s="58"/>
      <c r="EHX1328" s="58"/>
      <c r="ERT1328" s="58"/>
      <c r="FBP1328" s="58"/>
      <c r="FLL1328" s="58"/>
      <c r="FVH1328" s="58"/>
      <c r="GFD1328" s="58"/>
      <c r="GOZ1328" s="58"/>
      <c r="GYV1328" s="58"/>
      <c r="HIR1328" s="58"/>
      <c r="HSN1328" s="58"/>
      <c r="ICJ1328" s="58"/>
      <c r="IMF1328" s="58"/>
      <c r="IWB1328" s="58"/>
      <c r="JFX1328" s="58"/>
      <c r="JPT1328" s="58"/>
      <c r="JZP1328" s="58"/>
      <c r="KJL1328" s="58"/>
      <c r="KTH1328" s="58"/>
      <c r="LDD1328" s="58"/>
      <c r="LMZ1328" s="58"/>
      <c r="LWV1328" s="58"/>
      <c r="MGR1328" s="58"/>
      <c r="MQN1328" s="58"/>
      <c r="NAJ1328" s="58"/>
      <c r="NKF1328" s="58"/>
      <c r="NUB1328" s="58"/>
      <c r="ODX1328" s="58"/>
      <c r="ONT1328" s="58"/>
      <c r="OXP1328" s="58"/>
      <c r="PHL1328" s="58"/>
      <c r="PRH1328" s="58"/>
      <c r="QBD1328" s="58"/>
      <c r="QKZ1328" s="58"/>
      <c r="QUV1328" s="58"/>
      <c r="RER1328" s="58"/>
      <c r="RON1328" s="58"/>
      <c r="RYJ1328" s="58"/>
      <c r="SIF1328" s="58"/>
      <c r="SSB1328" s="58"/>
      <c r="TBX1328" s="58"/>
      <c r="TLT1328" s="58"/>
      <c r="TVP1328" s="58"/>
      <c r="UFL1328" s="58"/>
      <c r="UPH1328" s="58"/>
      <c r="UZD1328" s="58"/>
      <c r="VIZ1328" s="58"/>
      <c r="VSV1328" s="58"/>
      <c r="WCR1328" s="58"/>
      <c r="WMN1328" s="58"/>
      <c r="WWJ1328" s="58"/>
    </row>
    <row r="1329" spans="1:796 1052:1820 2076:2844 3100:3868 4124:4892 5148:5916 6172:6940 7196:7964 8220:8988 9244:10012 10268:11036 11292:12060 12316:13084 13340:14108 14364:15132 15388:16156" s="67" customFormat="1" ht="57" hidden="1" customHeight="1" x14ac:dyDescent="0.25">
      <c r="A1329" s="54">
        <f>+SUBTOTAL(3,$B$11:B1329)</f>
        <v>0</v>
      </c>
      <c r="B1329" s="68" t="s">
        <v>42</v>
      </c>
      <c r="C1329" s="62" t="s">
        <v>43</v>
      </c>
      <c r="D1329" s="62" t="s">
        <v>44</v>
      </c>
      <c r="E1329" s="62" t="s">
        <v>45</v>
      </c>
      <c r="F1329" s="71" t="s">
        <v>4293</v>
      </c>
      <c r="G1329" s="69">
        <v>45498.975532406999</v>
      </c>
      <c r="H1329" s="71" t="s">
        <v>4293</v>
      </c>
      <c r="I1329" s="69">
        <v>45498.975532406999</v>
      </c>
      <c r="J1329" s="71" t="s">
        <v>4293</v>
      </c>
      <c r="K1329" s="69">
        <v>45498.975532406999</v>
      </c>
      <c r="L1329" s="100" t="s">
        <v>4535</v>
      </c>
      <c r="M1329" s="68" t="s">
        <v>48</v>
      </c>
      <c r="N1329" s="63" t="s">
        <v>141</v>
      </c>
      <c r="O1329" s="63" t="s">
        <v>586</v>
      </c>
      <c r="P1329" s="63" t="s">
        <v>3339</v>
      </c>
      <c r="Q1329" s="64"/>
      <c r="R1329" s="65"/>
      <c r="S1329" s="63" t="s">
        <v>68</v>
      </c>
      <c r="T1329" s="63" t="s">
        <v>125</v>
      </c>
      <c r="U1329" s="63" t="s">
        <v>126</v>
      </c>
      <c r="V1329" s="49" t="s">
        <v>80</v>
      </c>
      <c r="W1329" s="49" t="s">
        <v>81</v>
      </c>
      <c r="X1329" s="54" t="s">
        <v>58</v>
      </c>
      <c r="Y1329" s="49"/>
      <c r="Z1329" s="49" t="s">
        <v>59</v>
      </c>
      <c r="AA1329" s="54" t="s">
        <v>74</v>
      </c>
      <c r="AB1329" s="54"/>
      <c r="AC1329" s="68" t="s">
        <v>117</v>
      </c>
      <c r="AD1329" s="68" t="s">
        <v>117</v>
      </c>
      <c r="JX1329" s="58"/>
      <c r="TT1329" s="58"/>
      <c r="ADP1329" s="58"/>
      <c r="ANL1329" s="58"/>
      <c r="AXH1329" s="58"/>
      <c r="BHD1329" s="58"/>
      <c r="BQZ1329" s="58"/>
      <c r="CAV1329" s="58"/>
      <c r="CKR1329" s="58"/>
      <c r="CUN1329" s="58"/>
      <c r="DEJ1329" s="58"/>
      <c r="DOF1329" s="58"/>
      <c r="DYB1329" s="58"/>
      <c r="EHX1329" s="58"/>
      <c r="ERT1329" s="58"/>
      <c r="FBP1329" s="58"/>
      <c r="FLL1329" s="58"/>
      <c r="FVH1329" s="58"/>
      <c r="GFD1329" s="58"/>
      <c r="GOZ1329" s="58"/>
      <c r="GYV1329" s="58"/>
      <c r="HIR1329" s="58"/>
      <c r="HSN1329" s="58"/>
      <c r="ICJ1329" s="58"/>
      <c r="IMF1329" s="58"/>
      <c r="IWB1329" s="58"/>
      <c r="JFX1329" s="58"/>
      <c r="JPT1329" s="58"/>
      <c r="JZP1329" s="58"/>
      <c r="KJL1329" s="58"/>
      <c r="KTH1329" s="58"/>
      <c r="LDD1329" s="58"/>
      <c r="LMZ1329" s="58"/>
      <c r="LWV1329" s="58"/>
      <c r="MGR1329" s="58"/>
      <c r="MQN1329" s="58"/>
      <c r="NAJ1329" s="58"/>
      <c r="NKF1329" s="58"/>
      <c r="NUB1329" s="58"/>
      <c r="ODX1329" s="58"/>
      <c r="ONT1329" s="58"/>
      <c r="OXP1329" s="58"/>
      <c r="PHL1329" s="58"/>
      <c r="PRH1329" s="58"/>
      <c r="QBD1329" s="58"/>
      <c r="QKZ1329" s="58"/>
      <c r="QUV1329" s="58"/>
      <c r="RER1329" s="58"/>
      <c r="RON1329" s="58"/>
      <c r="RYJ1329" s="58"/>
      <c r="SIF1329" s="58"/>
      <c r="SSB1329" s="58"/>
      <c r="TBX1329" s="58"/>
      <c r="TLT1329" s="58"/>
      <c r="TVP1329" s="58"/>
      <c r="UFL1329" s="58"/>
      <c r="UPH1329" s="58"/>
      <c r="UZD1329" s="58"/>
      <c r="VIZ1329" s="58"/>
      <c r="VSV1329" s="58"/>
      <c r="WCR1329" s="58"/>
      <c r="WMN1329" s="58"/>
      <c r="WWJ1329" s="58"/>
    </row>
    <row r="1330" spans="1:796 1052:1820 2076:2844 3100:3868 4124:4892 5148:5916 6172:6940 7196:7964 8220:8988 9244:10012 10268:11036 11292:12060 12316:13084 13340:14108 14364:15132 15388:16156" s="67" customFormat="1" ht="57" hidden="1" customHeight="1" x14ac:dyDescent="0.25">
      <c r="A1330" s="54">
        <f>+SUBTOTAL(3,$B$11:B1330)</f>
        <v>0</v>
      </c>
      <c r="B1330" s="68" t="s">
        <v>108</v>
      </c>
      <c r="C1330" s="62" t="s">
        <v>43</v>
      </c>
      <c r="D1330" s="62" t="s">
        <v>44</v>
      </c>
      <c r="E1330" s="62" t="s">
        <v>45</v>
      </c>
      <c r="F1330" s="71" t="s">
        <v>4270</v>
      </c>
      <c r="G1330" s="69">
        <v>45499.711412037002</v>
      </c>
      <c r="H1330" s="71" t="s">
        <v>4270</v>
      </c>
      <c r="I1330" s="69">
        <v>45499.711412037002</v>
      </c>
      <c r="J1330" s="71" t="s">
        <v>4270</v>
      </c>
      <c r="K1330" s="69">
        <v>45499.711412037002</v>
      </c>
      <c r="L1330" s="100" t="s">
        <v>4522</v>
      </c>
      <c r="M1330" s="68" t="s">
        <v>111</v>
      </c>
      <c r="N1330" s="63" t="s">
        <v>221</v>
      </c>
      <c r="O1330" s="63" t="s">
        <v>537</v>
      </c>
      <c r="P1330" s="63" t="s">
        <v>542</v>
      </c>
      <c r="Q1330" s="64"/>
      <c r="R1330" s="65"/>
      <c r="S1330" s="63" t="s">
        <v>68</v>
      </c>
      <c r="T1330" s="63" t="s">
        <v>156</v>
      </c>
      <c r="U1330" s="63" t="s">
        <v>157</v>
      </c>
      <c r="V1330" s="63" t="s">
        <v>270</v>
      </c>
      <c r="W1330" s="63" t="s">
        <v>5264</v>
      </c>
      <c r="X1330" s="54" t="s">
        <v>58</v>
      </c>
      <c r="Y1330" s="49">
        <v>45506.405543981004</v>
      </c>
      <c r="Z1330" s="49" t="s">
        <v>59</v>
      </c>
      <c r="AA1330" s="54" t="s">
        <v>74</v>
      </c>
      <c r="AB1330" s="54"/>
      <c r="AC1330" s="68" t="s">
        <v>117</v>
      </c>
      <c r="AD1330" s="68" t="s">
        <v>117</v>
      </c>
      <c r="JX1330" s="58"/>
      <c r="TT1330" s="58"/>
      <c r="ADP1330" s="58"/>
      <c r="ANL1330" s="58"/>
      <c r="AXH1330" s="58"/>
      <c r="BHD1330" s="58"/>
      <c r="BQZ1330" s="58"/>
      <c r="CAV1330" s="58"/>
      <c r="CKR1330" s="58"/>
      <c r="CUN1330" s="58"/>
      <c r="DEJ1330" s="58"/>
      <c r="DOF1330" s="58"/>
      <c r="DYB1330" s="58"/>
      <c r="EHX1330" s="58"/>
      <c r="ERT1330" s="58"/>
      <c r="FBP1330" s="58"/>
      <c r="FLL1330" s="58"/>
      <c r="FVH1330" s="58"/>
      <c r="GFD1330" s="58"/>
      <c r="GOZ1330" s="58"/>
      <c r="GYV1330" s="58"/>
      <c r="HIR1330" s="58"/>
      <c r="HSN1330" s="58"/>
      <c r="ICJ1330" s="58"/>
      <c r="IMF1330" s="58"/>
      <c r="IWB1330" s="58"/>
      <c r="JFX1330" s="58"/>
      <c r="JPT1330" s="58"/>
      <c r="JZP1330" s="58"/>
      <c r="KJL1330" s="58"/>
      <c r="KTH1330" s="58"/>
      <c r="LDD1330" s="58"/>
      <c r="LMZ1330" s="58"/>
      <c r="LWV1330" s="58"/>
      <c r="MGR1330" s="58"/>
      <c r="MQN1330" s="58"/>
      <c r="NAJ1330" s="58"/>
      <c r="NKF1330" s="58"/>
      <c r="NUB1330" s="58"/>
      <c r="ODX1330" s="58"/>
      <c r="ONT1330" s="58"/>
      <c r="OXP1330" s="58"/>
      <c r="PHL1330" s="58"/>
      <c r="PRH1330" s="58"/>
      <c r="QBD1330" s="58"/>
      <c r="QKZ1330" s="58"/>
      <c r="QUV1330" s="58"/>
      <c r="RER1330" s="58"/>
      <c r="RON1330" s="58"/>
      <c r="RYJ1330" s="58"/>
      <c r="SIF1330" s="58"/>
      <c r="SSB1330" s="58"/>
      <c r="TBX1330" s="58"/>
      <c r="TLT1330" s="58"/>
      <c r="TVP1330" s="58"/>
      <c r="UFL1330" s="58"/>
      <c r="UPH1330" s="58"/>
      <c r="UZD1330" s="58"/>
      <c r="VIZ1330" s="58"/>
      <c r="VSV1330" s="58"/>
      <c r="WCR1330" s="58"/>
      <c r="WMN1330" s="58"/>
      <c r="WWJ1330" s="58"/>
    </row>
    <row r="1331" spans="1:796 1052:1820 2076:2844 3100:3868 4124:4892 5148:5916 6172:6940 7196:7964 8220:8988 9244:10012 10268:11036 11292:12060 12316:13084 13340:14108 14364:15132 15388:16156" s="67" customFormat="1" ht="57" hidden="1" customHeight="1" x14ac:dyDescent="0.25">
      <c r="A1331" s="54">
        <f>+SUBTOTAL(3,$B$11:B1331)</f>
        <v>0</v>
      </c>
      <c r="B1331" s="68" t="s">
        <v>42</v>
      </c>
      <c r="C1331" s="62" t="s">
        <v>43</v>
      </c>
      <c r="D1331" s="62" t="s">
        <v>44</v>
      </c>
      <c r="E1331" s="62" t="s">
        <v>45</v>
      </c>
      <c r="F1331" s="71" t="s">
        <v>4294</v>
      </c>
      <c r="G1331" s="69">
        <v>45482.592800926002</v>
      </c>
      <c r="H1331" s="71" t="s">
        <v>4294</v>
      </c>
      <c r="I1331" s="69">
        <v>45482.592800926002</v>
      </c>
      <c r="J1331" s="71" t="s">
        <v>4294</v>
      </c>
      <c r="K1331" s="69">
        <v>45482.592800926002</v>
      </c>
      <c r="L1331" s="100" t="s">
        <v>4536</v>
      </c>
      <c r="M1331" s="68" t="s">
        <v>48</v>
      </c>
      <c r="N1331" s="49" t="s">
        <v>197</v>
      </c>
      <c r="O1331" s="63" t="s">
        <v>268</v>
      </c>
      <c r="P1331" s="63" t="s">
        <v>4395</v>
      </c>
      <c r="Q1331" s="64"/>
      <c r="R1331" s="65"/>
      <c r="S1331" s="63" t="s">
        <v>68</v>
      </c>
      <c r="T1331" s="63" t="s">
        <v>96</v>
      </c>
      <c r="U1331" s="63" t="s">
        <v>2151</v>
      </c>
      <c r="V1331" s="63" t="s">
        <v>80</v>
      </c>
      <c r="W1331" s="63" t="s">
        <v>4692</v>
      </c>
      <c r="X1331" s="54" t="s">
        <v>58</v>
      </c>
      <c r="Y1331" s="49">
        <v>45485.504594906997</v>
      </c>
      <c r="Z1331" s="49" t="s">
        <v>59</v>
      </c>
      <c r="AA1331" s="54" t="s">
        <v>187</v>
      </c>
      <c r="AB1331" s="54"/>
      <c r="AC1331" s="62" t="s">
        <v>82</v>
      </c>
      <c r="AD1331" s="62" t="s">
        <v>82</v>
      </c>
      <c r="JX1331" s="58"/>
      <c r="TT1331" s="58"/>
      <c r="ADP1331" s="58"/>
      <c r="ANL1331" s="58"/>
      <c r="AXH1331" s="58"/>
      <c r="BHD1331" s="58"/>
      <c r="BQZ1331" s="58"/>
      <c r="CAV1331" s="58"/>
      <c r="CKR1331" s="58"/>
      <c r="CUN1331" s="58"/>
      <c r="DEJ1331" s="58"/>
      <c r="DOF1331" s="58"/>
      <c r="DYB1331" s="58"/>
      <c r="EHX1331" s="58"/>
      <c r="ERT1331" s="58"/>
      <c r="FBP1331" s="58"/>
      <c r="FLL1331" s="58"/>
      <c r="FVH1331" s="58"/>
      <c r="GFD1331" s="58"/>
      <c r="GOZ1331" s="58"/>
      <c r="GYV1331" s="58"/>
      <c r="HIR1331" s="58"/>
      <c r="HSN1331" s="58"/>
      <c r="ICJ1331" s="58"/>
      <c r="IMF1331" s="58"/>
      <c r="IWB1331" s="58"/>
      <c r="JFX1331" s="58"/>
      <c r="JPT1331" s="58"/>
      <c r="JZP1331" s="58"/>
      <c r="KJL1331" s="58"/>
      <c r="KTH1331" s="58"/>
      <c r="LDD1331" s="58"/>
      <c r="LMZ1331" s="58"/>
      <c r="LWV1331" s="58"/>
      <c r="MGR1331" s="58"/>
      <c r="MQN1331" s="58"/>
      <c r="NAJ1331" s="58"/>
      <c r="NKF1331" s="58"/>
      <c r="NUB1331" s="58"/>
      <c r="ODX1331" s="58"/>
      <c r="ONT1331" s="58"/>
      <c r="OXP1331" s="58"/>
      <c r="PHL1331" s="58"/>
      <c r="PRH1331" s="58"/>
      <c r="QBD1331" s="58"/>
      <c r="QKZ1331" s="58"/>
      <c r="QUV1331" s="58"/>
      <c r="RER1331" s="58"/>
      <c r="RON1331" s="58"/>
      <c r="RYJ1331" s="58"/>
      <c r="SIF1331" s="58"/>
      <c r="SSB1331" s="58"/>
      <c r="TBX1331" s="58"/>
      <c r="TLT1331" s="58"/>
      <c r="TVP1331" s="58"/>
      <c r="UFL1331" s="58"/>
      <c r="UPH1331" s="58"/>
      <c r="UZD1331" s="58"/>
      <c r="VIZ1331" s="58"/>
      <c r="VSV1331" s="58"/>
      <c r="WCR1331" s="58"/>
      <c r="WMN1331" s="58"/>
      <c r="WWJ1331" s="58"/>
    </row>
    <row r="1332" spans="1:796 1052:1820 2076:2844 3100:3868 4124:4892 5148:5916 6172:6940 7196:7964 8220:8988 9244:10012 10268:11036 11292:12060 12316:13084 13340:14108 14364:15132 15388:16156" s="67" customFormat="1" ht="57" hidden="1" customHeight="1" x14ac:dyDescent="0.25">
      <c r="A1332" s="54">
        <f>+SUBTOTAL(3,$B$11:B1332)</f>
        <v>0</v>
      </c>
      <c r="B1332" s="68" t="s">
        <v>42</v>
      </c>
      <c r="C1332" s="62" t="s">
        <v>43</v>
      </c>
      <c r="D1332" s="62" t="s">
        <v>44</v>
      </c>
      <c r="E1332" s="62" t="s">
        <v>45</v>
      </c>
      <c r="F1332" s="71" t="s">
        <v>4297</v>
      </c>
      <c r="G1332" s="69">
        <v>45500.631377315003</v>
      </c>
      <c r="H1332" s="71" t="s">
        <v>4297</v>
      </c>
      <c r="I1332" s="69">
        <v>45500.631377315003</v>
      </c>
      <c r="J1332" s="71" t="s">
        <v>4297</v>
      </c>
      <c r="K1332" s="69">
        <v>45500.631377315003</v>
      </c>
      <c r="L1332" s="100" t="s">
        <v>4539</v>
      </c>
      <c r="M1332" s="68" t="s">
        <v>48</v>
      </c>
      <c r="N1332" s="63" t="s">
        <v>303</v>
      </c>
      <c r="O1332" s="63" t="s">
        <v>766</v>
      </c>
      <c r="P1332" s="63" t="s">
        <v>658</v>
      </c>
      <c r="Q1332" s="64"/>
      <c r="R1332" s="65"/>
      <c r="S1332" s="63" t="s">
        <v>68</v>
      </c>
      <c r="T1332" s="63" t="s">
        <v>156</v>
      </c>
      <c r="U1332" s="63" t="s">
        <v>157</v>
      </c>
      <c r="V1332" s="63" t="s">
        <v>80</v>
      </c>
      <c r="W1332" s="63" t="s">
        <v>4692</v>
      </c>
      <c r="X1332" s="54" t="s">
        <v>58</v>
      </c>
      <c r="Y1332" s="49">
        <v>45503.341192129999</v>
      </c>
      <c r="Z1332" s="49" t="s">
        <v>59</v>
      </c>
      <c r="AA1332" s="54" t="s">
        <v>74</v>
      </c>
      <c r="AB1332" s="54"/>
      <c r="AC1332" s="68" t="s">
        <v>82</v>
      </c>
      <c r="AD1332" s="68" t="s">
        <v>82</v>
      </c>
      <c r="JX1332" s="58"/>
      <c r="TT1332" s="58"/>
      <c r="ADP1332" s="58"/>
      <c r="ANL1332" s="58"/>
      <c r="AXH1332" s="58"/>
      <c r="BHD1332" s="58"/>
      <c r="BQZ1332" s="58"/>
      <c r="CAV1332" s="58"/>
      <c r="CKR1332" s="58"/>
      <c r="CUN1332" s="58"/>
      <c r="DEJ1332" s="58"/>
      <c r="DOF1332" s="58"/>
      <c r="DYB1332" s="58"/>
      <c r="EHX1332" s="58"/>
      <c r="ERT1332" s="58"/>
      <c r="FBP1332" s="58"/>
      <c r="FLL1332" s="58"/>
      <c r="FVH1332" s="58"/>
      <c r="GFD1332" s="58"/>
      <c r="GOZ1332" s="58"/>
      <c r="GYV1332" s="58"/>
      <c r="HIR1332" s="58"/>
      <c r="HSN1332" s="58"/>
      <c r="ICJ1332" s="58"/>
      <c r="IMF1332" s="58"/>
      <c r="IWB1332" s="58"/>
      <c r="JFX1332" s="58"/>
      <c r="JPT1332" s="58"/>
      <c r="JZP1332" s="58"/>
      <c r="KJL1332" s="58"/>
      <c r="KTH1332" s="58"/>
      <c r="LDD1332" s="58"/>
      <c r="LMZ1332" s="58"/>
      <c r="LWV1332" s="58"/>
      <c r="MGR1332" s="58"/>
      <c r="MQN1332" s="58"/>
      <c r="NAJ1332" s="58"/>
      <c r="NKF1332" s="58"/>
      <c r="NUB1332" s="58"/>
      <c r="ODX1332" s="58"/>
      <c r="ONT1332" s="58"/>
      <c r="OXP1332" s="58"/>
      <c r="PHL1332" s="58"/>
      <c r="PRH1332" s="58"/>
      <c r="QBD1332" s="58"/>
      <c r="QKZ1332" s="58"/>
      <c r="QUV1332" s="58"/>
      <c r="RER1332" s="58"/>
      <c r="RON1332" s="58"/>
      <c r="RYJ1332" s="58"/>
      <c r="SIF1332" s="58"/>
      <c r="SSB1332" s="58"/>
      <c r="TBX1332" s="58"/>
      <c r="TLT1332" s="58"/>
      <c r="TVP1332" s="58"/>
      <c r="UFL1332" s="58"/>
      <c r="UPH1332" s="58"/>
      <c r="UZD1332" s="58"/>
      <c r="VIZ1332" s="58"/>
      <c r="VSV1332" s="58"/>
      <c r="WCR1332" s="58"/>
      <c r="WMN1332" s="58"/>
      <c r="WWJ1332" s="58"/>
    </row>
    <row r="1333" spans="1:796 1052:1820 2076:2844 3100:3868 4124:4892 5148:5916 6172:6940 7196:7964 8220:8988 9244:10012 10268:11036 11292:12060 12316:13084 13340:14108 14364:15132 15388:16156" s="67" customFormat="1" ht="57" hidden="1" customHeight="1" x14ac:dyDescent="0.25">
      <c r="A1333" s="54">
        <f>+SUBTOTAL(3,$B$11:B1333)</f>
        <v>0</v>
      </c>
      <c r="B1333" s="68" t="s">
        <v>42</v>
      </c>
      <c r="C1333" s="62" t="s">
        <v>43</v>
      </c>
      <c r="D1333" s="62" t="s">
        <v>44</v>
      </c>
      <c r="E1333" s="62" t="s">
        <v>45</v>
      </c>
      <c r="F1333" s="71" t="s">
        <v>4298</v>
      </c>
      <c r="G1333" s="69">
        <v>45500.859224537002</v>
      </c>
      <c r="H1333" s="71" t="s">
        <v>4298</v>
      </c>
      <c r="I1333" s="69">
        <v>45500.859224537002</v>
      </c>
      <c r="J1333" s="71" t="s">
        <v>4298</v>
      </c>
      <c r="K1333" s="69">
        <v>45500.859224537002</v>
      </c>
      <c r="L1333" s="100" t="s">
        <v>4540</v>
      </c>
      <c r="M1333" s="68" t="s">
        <v>48</v>
      </c>
      <c r="N1333" s="63" t="s">
        <v>303</v>
      </c>
      <c r="O1333" s="63" t="s">
        <v>766</v>
      </c>
      <c r="P1333" s="63" t="s">
        <v>4398</v>
      </c>
      <c r="Q1333" s="64"/>
      <c r="R1333" s="65"/>
      <c r="S1333" s="63" t="s">
        <v>68</v>
      </c>
      <c r="T1333" s="63" t="s">
        <v>321</v>
      </c>
      <c r="U1333" s="63" t="s">
        <v>530</v>
      </c>
      <c r="V1333" s="49" t="s">
        <v>71</v>
      </c>
      <c r="W1333" s="49" t="s">
        <v>72</v>
      </c>
      <c r="X1333" s="54" t="s">
        <v>58</v>
      </c>
      <c r="Y1333" s="49">
        <v>45503.343460648</v>
      </c>
      <c r="Z1333" s="49" t="s">
        <v>59</v>
      </c>
      <c r="AA1333" s="54" t="s">
        <v>74</v>
      </c>
      <c r="AB1333" s="54"/>
      <c r="AC1333" s="68" t="s">
        <v>75</v>
      </c>
      <c r="AD1333" s="68" t="s">
        <v>75</v>
      </c>
      <c r="JX1333" s="58"/>
      <c r="TT1333" s="58"/>
      <c r="ADP1333" s="58"/>
      <c r="ANL1333" s="58"/>
      <c r="AXH1333" s="58"/>
      <c r="BHD1333" s="58"/>
      <c r="BQZ1333" s="58"/>
      <c r="CAV1333" s="58"/>
      <c r="CKR1333" s="58"/>
      <c r="CUN1333" s="58"/>
      <c r="DEJ1333" s="58"/>
      <c r="DOF1333" s="58"/>
      <c r="DYB1333" s="58"/>
      <c r="EHX1333" s="58"/>
      <c r="ERT1333" s="58"/>
      <c r="FBP1333" s="58"/>
      <c r="FLL1333" s="58"/>
      <c r="FVH1333" s="58"/>
      <c r="GFD1333" s="58"/>
      <c r="GOZ1333" s="58"/>
      <c r="GYV1333" s="58"/>
      <c r="HIR1333" s="58"/>
      <c r="HSN1333" s="58"/>
      <c r="ICJ1333" s="58"/>
      <c r="IMF1333" s="58"/>
      <c r="IWB1333" s="58"/>
      <c r="JFX1333" s="58"/>
      <c r="JPT1333" s="58"/>
      <c r="JZP1333" s="58"/>
      <c r="KJL1333" s="58"/>
      <c r="KTH1333" s="58"/>
      <c r="LDD1333" s="58"/>
      <c r="LMZ1333" s="58"/>
      <c r="LWV1333" s="58"/>
      <c r="MGR1333" s="58"/>
      <c r="MQN1333" s="58"/>
      <c r="NAJ1333" s="58"/>
      <c r="NKF1333" s="58"/>
      <c r="NUB1333" s="58"/>
      <c r="ODX1333" s="58"/>
      <c r="ONT1333" s="58"/>
      <c r="OXP1333" s="58"/>
      <c r="PHL1333" s="58"/>
      <c r="PRH1333" s="58"/>
      <c r="QBD1333" s="58"/>
      <c r="QKZ1333" s="58"/>
      <c r="QUV1333" s="58"/>
      <c r="RER1333" s="58"/>
      <c r="RON1333" s="58"/>
      <c r="RYJ1333" s="58"/>
      <c r="SIF1333" s="58"/>
      <c r="SSB1333" s="58"/>
      <c r="TBX1333" s="58"/>
      <c r="TLT1333" s="58"/>
      <c r="TVP1333" s="58"/>
      <c r="UFL1333" s="58"/>
      <c r="UPH1333" s="58"/>
      <c r="UZD1333" s="58"/>
      <c r="VIZ1333" s="58"/>
      <c r="VSV1333" s="58"/>
      <c r="WCR1333" s="58"/>
      <c r="WMN1333" s="58"/>
      <c r="WWJ1333" s="58"/>
    </row>
    <row r="1334" spans="1:796 1052:1820 2076:2844 3100:3868 4124:4892 5148:5916 6172:6940 7196:7964 8220:8988 9244:10012 10268:11036 11292:12060 12316:13084 13340:14108 14364:15132 15388:16156" s="67" customFormat="1" ht="57" hidden="1" customHeight="1" x14ac:dyDescent="0.25">
      <c r="A1334" s="54">
        <f>+SUBTOTAL(3,$B$11:B1334)</f>
        <v>0</v>
      </c>
      <c r="B1334" s="68" t="s">
        <v>42</v>
      </c>
      <c r="C1334" s="62" t="s">
        <v>43</v>
      </c>
      <c r="D1334" s="62" t="s">
        <v>44</v>
      </c>
      <c r="E1334" s="62" t="s">
        <v>45</v>
      </c>
      <c r="F1334" s="71" t="s">
        <v>4300</v>
      </c>
      <c r="G1334" s="69">
        <v>45502.966053240998</v>
      </c>
      <c r="H1334" s="71" t="s">
        <v>4300</v>
      </c>
      <c r="I1334" s="69">
        <v>45502.966053240998</v>
      </c>
      <c r="J1334" s="71" t="s">
        <v>4300</v>
      </c>
      <c r="K1334" s="69">
        <v>45502.966053240998</v>
      </c>
      <c r="L1334" s="100" t="s">
        <v>4542</v>
      </c>
      <c r="M1334" s="68" t="s">
        <v>48</v>
      </c>
      <c r="N1334" s="63" t="s">
        <v>303</v>
      </c>
      <c r="O1334" s="63" t="s">
        <v>4109</v>
      </c>
      <c r="P1334" s="63" t="s">
        <v>51</v>
      </c>
      <c r="Q1334" s="64"/>
      <c r="R1334" s="65"/>
      <c r="S1334" s="63" t="s">
        <v>68</v>
      </c>
      <c r="T1334" s="63" t="s">
        <v>3290</v>
      </c>
      <c r="U1334" s="63" t="s">
        <v>3291</v>
      </c>
      <c r="V1334" s="63" t="s">
        <v>80</v>
      </c>
      <c r="W1334" s="63" t="s">
        <v>4692</v>
      </c>
      <c r="X1334" s="54" t="s">
        <v>58</v>
      </c>
      <c r="Y1334" s="49">
        <v>45504.470393518997</v>
      </c>
      <c r="Z1334" s="49" t="s">
        <v>59</v>
      </c>
      <c r="AA1334" s="54" t="s">
        <v>74</v>
      </c>
      <c r="AB1334" s="54"/>
      <c r="AC1334" s="68" t="s">
        <v>82</v>
      </c>
      <c r="AD1334" s="68" t="s">
        <v>82</v>
      </c>
      <c r="JX1334" s="58"/>
      <c r="TT1334" s="58"/>
      <c r="ADP1334" s="58"/>
      <c r="ANL1334" s="58"/>
      <c r="AXH1334" s="58"/>
      <c r="BHD1334" s="58"/>
      <c r="BQZ1334" s="58"/>
      <c r="CAV1334" s="58"/>
      <c r="CKR1334" s="58"/>
      <c r="CUN1334" s="58"/>
      <c r="DEJ1334" s="58"/>
      <c r="DOF1334" s="58"/>
      <c r="DYB1334" s="58"/>
      <c r="EHX1334" s="58"/>
      <c r="ERT1334" s="58"/>
      <c r="FBP1334" s="58"/>
      <c r="FLL1334" s="58"/>
      <c r="FVH1334" s="58"/>
      <c r="GFD1334" s="58"/>
      <c r="GOZ1334" s="58"/>
      <c r="GYV1334" s="58"/>
      <c r="HIR1334" s="58"/>
      <c r="HSN1334" s="58"/>
      <c r="ICJ1334" s="58"/>
      <c r="IMF1334" s="58"/>
      <c r="IWB1334" s="58"/>
      <c r="JFX1334" s="58"/>
      <c r="JPT1334" s="58"/>
      <c r="JZP1334" s="58"/>
      <c r="KJL1334" s="58"/>
      <c r="KTH1334" s="58"/>
      <c r="LDD1334" s="58"/>
      <c r="LMZ1334" s="58"/>
      <c r="LWV1334" s="58"/>
      <c r="MGR1334" s="58"/>
      <c r="MQN1334" s="58"/>
      <c r="NAJ1334" s="58"/>
      <c r="NKF1334" s="58"/>
      <c r="NUB1334" s="58"/>
      <c r="ODX1334" s="58"/>
      <c r="ONT1334" s="58"/>
      <c r="OXP1334" s="58"/>
      <c r="PHL1334" s="58"/>
      <c r="PRH1334" s="58"/>
      <c r="QBD1334" s="58"/>
      <c r="QKZ1334" s="58"/>
      <c r="QUV1334" s="58"/>
      <c r="RER1334" s="58"/>
      <c r="RON1334" s="58"/>
      <c r="RYJ1334" s="58"/>
      <c r="SIF1334" s="58"/>
      <c r="SSB1334" s="58"/>
      <c r="TBX1334" s="58"/>
      <c r="TLT1334" s="58"/>
      <c r="TVP1334" s="58"/>
      <c r="UFL1334" s="58"/>
      <c r="UPH1334" s="58"/>
      <c r="UZD1334" s="58"/>
      <c r="VIZ1334" s="58"/>
      <c r="VSV1334" s="58"/>
      <c r="WCR1334" s="58"/>
      <c r="WMN1334" s="58"/>
      <c r="WWJ1334" s="58"/>
    </row>
    <row r="1335" spans="1:796 1052:1820 2076:2844 3100:3868 4124:4892 5148:5916 6172:6940 7196:7964 8220:8988 9244:10012 10268:11036 11292:12060 12316:13084 13340:14108 14364:15132 15388:16156" s="67" customFormat="1" ht="57" hidden="1" customHeight="1" x14ac:dyDescent="0.25">
      <c r="A1335" s="54">
        <f>+SUBTOTAL(3,$B$11:B1335)</f>
        <v>0</v>
      </c>
      <c r="B1335" s="68" t="s">
        <v>42</v>
      </c>
      <c r="C1335" s="62" t="s">
        <v>43</v>
      </c>
      <c r="D1335" s="62" t="s">
        <v>44</v>
      </c>
      <c r="E1335" s="62" t="s">
        <v>45</v>
      </c>
      <c r="F1335" s="71" t="s">
        <v>4301</v>
      </c>
      <c r="G1335" s="69">
        <v>45501.567511574001</v>
      </c>
      <c r="H1335" s="71" t="s">
        <v>4301</v>
      </c>
      <c r="I1335" s="69">
        <v>45501.567511574001</v>
      </c>
      <c r="J1335" s="71" t="s">
        <v>4301</v>
      </c>
      <c r="K1335" s="69">
        <v>45501.567511574001</v>
      </c>
      <c r="L1335" s="100" t="s">
        <v>4543</v>
      </c>
      <c r="M1335" s="68" t="s">
        <v>48</v>
      </c>
      <c r="N1335" s="63" t="s">
        <v>303</v>
      </c>
      <c r="O1335" s="63" t="s">
        <v>304</v>
      </c>
      <c r="P1335" s="63" t="s">
        <v>4400</v>
      </c>
      <c r="Q1335" s="64"/>
      <c r="R1335" s="65"/>
      <c r="S1335" s="63" t="s">
        <v>68</v>
      </c>
      <c r="T1335" s="63" t="s">
        <v>96</v>
      </c>
      <c r="U1335" s="63" t="s">
        <v>97</v>
      </c>
      <c r="V1335" s="63" t="s">
        <v>80</v>
      </c>
      <c r="W1335" s="63" t="s">
        <v>4692</v>
      </c>
      <c r="X1335" s="54" t="s">
        <v>58</v>
      </c>
      <c r="Y1335" s="49">
        <v>45503.441643519</v>
      </c>
      <c r="Z1335" s="49" t="s">
        <v>59</v>
      </c>
      <c r="AA1335" s="54" t="s">
        <v>74</v>
      </c>
      <c r="AB1335" s="54"/>
      <c r="AC1335" s="62" t="s">
        <v>82</v>
      </c>
      <c r="AD1335" s="62" t="s">
        <v>82</v>
      </c>
      <c r="JX1335" s="58"/>
      <c r="TT1335" s="58"/>
      <c r="ADP1335" s="58"/>
      <c r="ANL1335" s="58"/>
      <c r="AXH1335" s="58"/>
      <c r="BHD1335" s="58"/>
      <c r="BQZ1335" s="58"/>
      <c r="CAV1335" s="58"/>
      <c r="CKR1335" s="58"/>
      <c r="CUN1335" s="58"/>
      <c r="DEJ1335" s="58"/>
      <c r="DOF1335" s="58"/>
      <c r="DYB1335" s="58"/>
      <c r="EHX1335" s="58"/>
      <c r="ERT1335" s="58"/>
      <c r="FBP1335" s="58"/>
      <c r="FLL1335" s="58"/>
      <c r="FVH1335" s="58"/>
      <c r="GFD1335" s="58"/>
      <c r="GOZ1335" s="58"/>
      <c r="GYV1335" s="58"/>
      <c r="HIR1335" s="58"/>
      <c r="HSN1335" s="58"/>
      <c r="ICJ1335" s="58"/>
      <c r="IMF1335" s="58"/>
      <c r="IWB1335" s="58"/>
      <c r="JFX1335" s="58"/>
      <c r="JPT1335" s="58"/>
      <c r="JZP1335" s="58"/>
      <c r="KJL1335" s="58"/>
      <c r="KTH1335" s="58"/>
      <c r="LDD1335" s="58"/>
      <c r="LMZ1335" s="58"/>
      <c r="LWV1335" s="58"/>
      <c r="MGR1335" s="58"/>
      <c r="MQN1335" s="58"/>
      <c r="NAJ1335" s="58"/>
      <c r="NKF1335" s="58"/>
      <c r="NUB1335" s="58"/>
      <c r="ODX1335" s="58"/>
      <c r="ONT1335" s="58"/>
      <c r="OXP1335" s="58"/>
      <c r="PHL1335" s="58"/>
      <c r="PRH1335" s="58"/>
      <c r="QBD1335" s="58"/>
      <c r="QKZ1335" s="58"/>
      <c r="QUV1335" s="58"/>
      <c r="RER1335" s="58"/>
      <c r="RON1335" s="58"/>
      <c r="RYJ1335" s="58"/>
      <c r="SIF1335" s="58"/>
      <c r="SSB1335" s="58"/>
      <c r="TBX1335" s="58"/>
      <c r="TLT1335" s="58"/>
      <c r="TVP1335" s="58"/>
      <c r="UFL1335" s="58"/>
      <c r="UPH1335" s="58"/>
      <c r="UZD1335" s="58"/>
      <c r="VIZ1335" s="58"/>
      <c r="VSV1335" s="58"/>
      <c r="WCR1335" s="58"/>
      <c r="WMN1335" s="58"/>
      <c r="WWJ1335" s="58"/>
    </row>
    <row r="1336" spans="1:796 1052:1820 2076:2844 3100:3868 4124:4892 5148:5916 6172:6940 7196:7964 8220:8988 9244:10012 10268:11036 11292:12060 12316:13084 13340:14108 14364:15132 15388:16156" s="67" customFormat="1" ht="57" hidden="1" customHeight="1" x14ac:dyDescent="0.25">
      <c r="A1336" s="54">
        <f>+SUBTOTAL(3,$B$11:B1336)</f>
        <v>0</v>
      </c>
      <c r="B1336" s="68" t="s">
        <v>42</v>
      </c>
      <c r="C1336" s="62" t="s">
        <v>43</v>
      </c>
      <c r="D1336" s="62" t="s">
        <v>44</v>
      </c>
      <c r="E1336" s="62" t="s">
        <v>45</v>
      </c>
      <c r="F1336" s="71" t="s">
        <v>4302</v>
      </c>
      <c r="G1336" s="69">
        <v>45495.73599537</v>
      </c>
      <c r="H1336" s="71" t="s">
        <v>4302</v>
      </c>
      <c r="I1336" s="69">
        <v>45495.73599537</v>
      </c>
      <c r="J1336" s="71" t="s">
        <v>4302</v>
      </c>
      <c r="K1336" s="69">
        <v>45495.73599537</v>
      </c>
      <c r="L1336" s="100" t="s">
        <v>4544</v>
      </c>
      <c r="M1336" s="68" t="s">
        <v>111</v>
      </c>
      <c r="N1336" s="63" t="s">
        <v>141</v>
      </c>
      <c r="O1336" s="63" t="s">
        <v>210</v>
      </c>
      <c r="P1336" s="63" t="s">
        <v>3359</v>
      </c>
      <c r="Q1336" s="64"/>
      <c r="R1336" s="65"/>
      <c r="S1336" s="63" t="s">
        <v>68</v>
      </c>
      <c r="T1336" s="63" t="s">
        <v>150</v>
      </c>
      <c r="U1336" s="63" t="s">
        <v>151</v>
      </c>
      <c r="V1336" s="63" t="s">
        <v>270</v>
      </c>
      <c r="W1336" s="63" t="s">
        <v>5264</v>
      </c>
      <c r="X1336" s="54" t="s">
        <v>58</v>
      </c>
      <c r="Y1336" s="49">
        <v>45496.637407406997</v>
      </c>
      <c r="Z1336" s="49" t="s">
        <v>59</v>
      </c>
      <c r="AA1336" s="54" t="s">
        <v>74</v>
      </c>
      <c r="AB1336" s="54"/>
      <c r="AC1336" s="68" t="s">
        <v>117</v>
      </c>
      <c r="AD1336" s="68" t="s">
        <v>117</v>
      </c>
      <c r="JX1336" s="58"/>
      <c r="TT1336" s="58"/>
      <c r="ADP1336" s="58"/>
      <c r="ANL1336" s="58"/>
      <c r="AXH1336" s="58"/>
      <c r="BHD1336" s="58"/>
      <c r="BQZ1336" s="58"/>
      <c r="CAV1336" s="58"/>
      <c r="CKR1336" s="58"/>
      <c r="CUN1336" s="58"/>
      <c r="DEJ1336" s="58"/>
      <c r="DOF1336" s="58"/>
      <c r="DYB1336" s="58"/>
      <c r="EHX1336" s="58"/>
      <c r="ERT1336" s="58"/>
      <c r="FBP1336" s="58"/>
      <c r="FLL1336" s="58"/>
      <c r="FVH1336" s="58"/>
      <c r="GFD1336" s="58"/>
      <c r="GOZ1336" s="58"/>
      <c r="GYV1336" s="58"/>
      <c r="HIR1336" s="58"/>
      <c r="HSN1336" s="58"/>
      <c r="ICJ1336" s="58"/>
      <c r="IMF1336" s="58"/>
      <c r="IWB1336" s="58"/>
      <c r="JFX1336" s="58"/>
      <c r="JPT1336" s="58"/>
      <c r="JZP1336" s="58"/>
      <c r="KJL1336" s="58"/>
      <c r="KTH1336" s="58"/>
      <c r="LDD1336" s="58"/>
      <c r="LMZ1336" s="58"/>
      <c r="LWV1336" s="58"/>
      <c r="MGR1336" s="58"/>
      <c r="MQN1336" s="58"/>
      <c r="NAJ1336" s="58"/>
      <c r="NKF1336" s="58"/>
      <c r="NUB1336" s="58"/>
      <c r="ODX1336" s="58"/>
      <c r="ONT1336" s="58"/>
      <c r="OXP1336" s="58"/>
      <c r="PHL1336" s="58"/>
      <c r="PRH1336" s="58"/>
      <c r="QBD1336" s="58"/>
      <c r="QKZ1336" s="58"/>
      <c r="QUV1336" s="58"/>
      <c r="RER1336" s="58"/>
      <c r="RON1336" s="58"/>
      <c r="RYJ1336" s="58"/>
      <c r="SIF1336" s="58"/>
      <c r="SSB1336" s="58"/>
      <c r="TBX1336" s="58"/>
      <c r="TLT1336" s="58"/>
      <c r="TVP1336" s="58"/>
      <c r="UFL1336" s="58"/>
      <c r="UPH1336" s="58"/>
      <c r="UZD1336" s="58"/>
      <c r="VIZ1336" s="58"/>
      <c r="VSV1336" s="58"/>
      <c r="WCR1336" s="58"/>
      <c r="WMN1336" s="58"/>
      <c r="WWJ1336" s="58"/>
    </row>
    <row r="1337" spans="1:796 1052:1820 2076:2844 3100:3868 4124:4892 5148:5916 6172:6940 7196:7964 8220:8988 9244:10012 10268:11036 11292:12060 12316:13084 13340:14108 14364:15132 15388:16156" s="67" customFormat="1" ht="57" hidden="1" customHeight="1" x14ac:dyDescent="0.25">
      <c r="A1337" s="54">
        <f>+SUBTOTAL(3,$B$11:B1337)</f>
        <v>0</v>
      </c>
      <c r="B1337" s="68" t="s">
        <v>42</v>
      </c>
      <c r="C1337" s="62" t="s">
        <v>43</v>
      </c>
      <c r="D1337" s="62" t="s">
        <v>44</v>
      </c>
      <c r="E1337" s="62" t="s">
        <v>45</v>
      </c>
      <c r="F1337" s="71" t="s">
        <v>4303</v>
      </c>
      <c r="G1337" s="69">
        <v>45489.531932869999</v>
      </c>
      <c r="H1337" s="71" t="s">
        <v>4303</v>
      </c>
      <c r="I1337" s="69">
        <v>45489.531932869999</v>
      </c>
      <c r="J1337" s="71" t="s">
        <v>4303</v>
      </c>
      <c r="K1337" s="69">
        <v>45489.531932869999</v>
      </c>
      <c r="L1337" s="100" t="s">
        <v>4545</v>
      </c>
      <c r="M1337" s="68" t="s">
        <v>48</v>
      </c>
      <c r="N1337" s="63" t="s">
        <v>303</v>
      </c>
      <c r="O1337" s="63" t="s">
        <v>4109</v>
      </c>
      <c r="P1337" s="63" t="s">
        <v>4401</v>
      </c>
      <c r="Q1337" s="64"/>
      <c r="R1337" s="65"/>
      <c r="S1337" s="63" t="s">
        <v>68</v>
      </c>
      <c r="T1337" s="63" t="s">
        <v>69</v>
      </c>
      <c r="U1337" s="63" t="s">
        <v>79</v>
      </c>
      <c r="V1337" s="63" t="s">
        <v>115</v>
      </c>
      <c r="W1337" s="63" t="s">
        <v>4727</v>
      </c>
      <c r="X1337" s="54" t="s">
        <v>58</v>
      </c>
      <c r="Y1337" s="49">
        <v>45496.366712962998</v>
      </c>
      <c r="Z1337" s="49" t="s">
        <v>59</v>
      </c>
      <c r="AA1337" s="54" t="s">
        <v>74</v>
      </c>
      <c r="AB1337" s="54"/>
      <c r="AC1337" s="68" t="s">
        <v>82</v>
      </c>
      <c r="AD1337" s="68" t="s">
        <v>82</v>
      </c>
      <c r="JX1337" s="58"/>
      <c r="TT1337" s="58"/>
      <c r="ADP1337" s="58"/>
      <c r="ANL1337" s="58"/>
      <c r="AXH1337" s="58"/>
      <c r="BHD1337" s="58"/>
      <c r="BQZ1337" s="58"/>
      <c r="CAV1337" s="58"/>
      <c r="CKR1337" s="58"/>
      <c r="CUN1337" s="58"/>
      <c r="DEJ1337" s="58"/>
      <c r="DOF1337" s="58"/>
      <c r="DYB1337" s="58"/>
      <c r="EHX1337" s="58"/>
      <c r="ERT1337" s="58"/>
      <c r="FBP1337" s="58"/>
      <c r="FLL1337" s="58"/>
      <c r="FVH1337" s="58"/>
      <c r="GFD1337" s="58"/>
      <c r="GOZ1337" s="58"/>
      <c r="GYV1337" s="58"/>
      <c r="HIR1337" s="58"/>
      <c r="HSN1337" s="58"/>
      <c r="ICJ1337" s="58"/>
      <c r="IMF1337" s="58"/>
      <c r="IWB1337" s="58"/>
      <c r="JFX1337" s="58"/>
      <c r="JPT1337" s="58"/>
      <c r="JZP1337" s="58"/>
      <c r="KJL1337" s="58"/>
      <c r="KTH1337" s="58"/>
      <c r="LDD1337" s="58"/>
      <c r="LMZ1337" s="58"/>
      <c r="LWV1337" s="58"/>
      <c r="MGR1337" s="58"/>
      <c r="MQN1337" s="58"/>
      <c r="NAJ1337" s="58"/>
      <c r="NKF1337" s="58"/>
      <c r="NUB1337" s="58"/>
      <c r="ODX1337" s="58"/>
      <c r="ONT1337" s="58"/>
      <c r="OXP1337" s="58"/>
      <c r="PHL1337" s="58"/>
      <c r="PRH1337" s="58"/>
      <c r="QBD1337" s="58"/>
      <c r="QKZ1337" s="58"/>
      <c r="QUV1337" s="58"/>
      <c r="RER1337" s="58"/>
      <c r="RON1337" s="58"/>
      <c r="RYJ1337" s="58"/>
      <c r="SIF1337" s="58"/>
      <c r="SSB1337" s="58"/>
      <c r="TBX1337" s="58"/>
      <c r="TLT1337" s="58"/>
      <c r="TVP1337" s="58"/>
      <c r="UFL1337" s="58"/>
      <c r="UPH1337" s="58"/>
      <c r="UZD1337" s="58"/>
      <c r="VIZ1337" s="58"/>
      <c r="VSV1337" s="58"/>
      <c r="WCR1337" s="58"/>
      <c r="WMN1337" s="58"/>
      <c r="WWJ1337" s="58"/>
    </row>
    <row r="1338" spans="1:796 1052:1820 2076:2844 3100:3868 4124:4892 5148:5916 6172:6940 7196:7964 8220:8988 9244:10012 10268:11036 11292:12060 12316:13084 13340:14108 14364:15132 15388:16156" s="67" customFormat="1" ht="57" hidden="1" customHeight="1" x14ac:dyDescent="0.25">
      <c r="A1338" s="54">
        <f>+SUBTOTAL(3,$B$11:B1338)</f>
        <v>0</v>
      </c>
      <c r="B1338" s="68" t="s">
        <v>42</v>
      </c>
      <c r="C1338" s="62" t="s">
        <v>43</v>
      </c>
      <c r="D1338" s="62" t="s">
        <v>44</v>
      </c>
      <c r="E1338" s="62" t="s">
        <v>45</v>
      </c>
      <c r="F1338" s="71" t="s">
        <v>4304</v>
      </c>
      <c r="G1338" s="69">
        <v>45496.677106481002</v>
      </c>
      <c r="H1338" s="71" t="s">
        <v>4304</v>
      </c>
      <c r="I1338" s="69">
        <v>45496.677106481002</v>
      </c>
      <c r="J1338" s="71" t="s">
        <v>4304</v>
      </c>
      <c r="K1338" s="69">
        <v>45496.677106481002</v>
      </c>
      <c r="L1338" s="100" t="s">
        <v>4546</v>
      </c>
      <c r="M1338" s="68" t="s">
        <v>48</v>
      </c>
      <c r="N1338" s="63" t="s">
        <v>303</v>
      </c>
      <c r="O1338" s="63" t="s">
        <v>770</v>
      </c>
      <c r="P1338" s="63" t="s">
        <v>4402</v>
      </c>
      <c r="Q1338" s="64"/>
      <c r="R1338" s="65"/>
      <c r="S1338" s="63" t="s">
        <v>68</v>
      </c>
      <c r="T1338" s="63" t="s">
        <v>69</v>
      </c>
      <c r="U1338" s="63" t="s">
        <v>327</v>
      </c>
      <c r="V1338" s="63" t="s">
        <v>2305</v>
      </c>
      <c r="W1338" s="63" t="s">
        <v>81</v>
      </c>
      <c r="X1338" s="54" t="s">
        <v>58</v>
      </c>
      <c r="Y1338" s="49">
        <v>45498.796249999999</v>
      </c>
      <c r="Z1338" s="49" t="s">
        <v>59</v>
      </c>
      <c r="AA1338" s="54" t="s">
        <v>74</v>
      </c>
      <c r="AB1338" s="54"/>
      <c r="AC1338" s="68" t="s">
        <v>82</v>
      </c>
      <c r="AD1338" s="68" t="s">
        <v>82</v>
      </c>
      <c r="JX1338" s="58"/>
      <c r="TT1338" s="58"/>
      <c r="ADP1338" s="58"/>
      <c r="ANL1338" s="58"/>
      <c r="AXH1338" s="58"/>
      <c r="BHD1338" s="58"/>
      <c r="BQZ1338" s="58"/>
      <c r="CAV1338" s="58"/>
      <c r="CKR1338" s="58"/>
      <c r="CUN1338" s="58"/>
      <c r="DEJ1338" s="58"/>
      <c r="DOF1338" s="58"/>
      <c r="DYB1338" s="58"/>
      <c r="EHX1338" s="58"/>
      <c r="ERT1338" s="58"/>
      <c r="FBP1338" s="58"/>
      <c r="FLL1338" s="58"/>
      <c r="FVH1338" s="58"/>
      <c r="GFD1338" s="58"/>
      <c r="GOZ1338" s="58"/>
      <c r="GYV1338" s="58"/>
      <c r="HIR1338" s="58"/>
      <c r="HSN1338" s="58"/>
      <c r="ICJ1338" s="58"/>
      <c r="IMF1338" s="58"/>
      <c r="IWB1338" s="58"/>
      <c r="JFX1338" s="58"/>
      <c r="JPT1338" s="58"/>
      <c r="JZP1338" s="58"/>
      <c r="KJL1338" s="58"/>
      <c r="KTH1338" s="58"/>
      <c r="LDD1338" s="58"/>
      <c r="LMZ1338" s="58"/>
      <c r="LWV1338" s="58"/>
      <c r="MGR1338" s="58"/>
      <c r="MQN1338" s="58"/>
      <c r="NAJ1338" s="58"/>
      <c r="NKF1338" s="58"/>
      <c r="NUB1338" s="58"/>
      <c r="ODX1338" s="58"/>
      <c r="ONT1338" s="58"/>
      <c r="OXP1338" s="58"/>
      <c r="PHL1338" s="58"/>
      <c r="PRH1338" s="58"/>
      <c r="QBD1338" s="58"/>
      <c r="QKZ1338" s="58"/>
      <c r="QUV1338" s="58"/>
      <c r="RER1338" s="58"/>
      <c r="RON1338" s="58"/>
      <c r="RYJ1338" s="58"/>
      <c r="SIF1338" s="58"/>
      <c r="SSB1338" s="58"/>
      <c r="TBX1338" s="58"/>
      <c r="TLT1338" s="58"/>
      <c r="TVP1338" s="58"/>
      <c r="UFL1338" s="58"/>
      <c r="UPH1338" s="58"/>
      <c r="UZD1338" s="58"/>
      <c r="VIZ1338" s="58"/>
      <c r="VSV1338" s="58"/>
      <c r="WCR1338" s="58"/>
      <c r="WMN1338" s="58"/>
      <c r="WWJ1338" s="58"/>
    </row>
    <row r="1339" spans="1:796 1052:1820 2076:2844 3100:3868 4124:4892 5148:5916 6172:6940 7196:7964 8220:8988 9244:10012 10268:11036 11292:12060 12316:13084 13340:14108 14364:15132 15388:16156" s="67" customFormat="1" ht="57" hidden="1" customHeight="1" x14ac:dyDescent="0.25">
      <c r="A1339" s="54">
        <f>+SUBTOTAL(3,$B$11:B1339)</f>
        <v>0</v>
      </c>
      <c r="B1339" s="68" t="s">
        <v>42</v>
      </c>
      <c r="C1339" s="62" t="s">
        <v>43</v>
      </c>
      <c r="D1339" s="62" t="s">
        <v>44</v>
      </c>
      <c r="E1339" s="62" t="s">
        <v>45</v>
      </c>
      <c r="F1339" s="71" t="s">
        <v>4299</v>
      </c>
      <c r="G1339" s="69">
        <v>45504.504791667001</v>
      </c>
      <c r="H1339" s="71" t="s">
        <v>4299</v>
      </c>
      <c r="I1339" s="69">
        <v>45504.504791667001</v>
      </c>
      <c r="J1339" s="71" t="s">
        <v>4299</v>
      </c>
      <c r="K1339" s="69">
        <v>45504.504791667001</v>
      </c>
      <c r="L1339" s="100" t="s">
        <v>4541</v>
      </c>
      <c r="M1339" s="68" t="s">
        <v>48</v>
      </c>
      <c r="N1339" s="63" t="s">
        <v>303</v>
      </c>
      <c r="O1339" s="63" t="s">
        <v>3475</v>
      </c>
      <c r="P1339" s="63" t="s">
        <v>4399</v>
      </c>
      <c r="Q1339" s="64"/>
      <c r="R1339" s="65"/>
      <c r="S1339" s="63" t="s">
        <v>68</v>
      </c>
      <c r="T1339" s="63" t="s">
        <v>96</v>
      </c>
      <c r="U1339" s="63" t="s">
        <v>97</v>
      </c>
      <c r="V1339" s="63" t="s">
        <v>80</v>
      </c>
      <c r="W1339" s="63" t="s">
        <v>4692</v>
      </c>
      <c r="X1339" s="54" t="s">
        <v>58</v>
      </c>
      <c r="Y1339" s="49">
        <v>45505.515717593</v>
      </c>
      <c r="Z1339" s="49" t="s">
        <v>59</v>
      </c>
      <c r="AA1339" s="54" t="s">
        <v>74</v>
      </c>
      <c r="AB1339" s="54"/>
      <c r="AC1339" s="68" t="s">
        <v>82</v>
      </c>
      <c r="AD1339" s="68" t="s">
        <v>82</v>
      </c>
      <c r="JX1339" s="58"/>
      <c r="TT1339" s="58"/>
      <c r="ADP1339" s="58"/>
      <c r="ANL1339" s="58"/>
      <c r="AXH1339" s="58"/>
      <c r="BHD1339" s="58"/>
      <c r="BQZ1339" s="58"/>
      <c r="CAV1339" s="58"/>
      <c r="CKR1339" s="58"/>
      <c r="CUN1339" s="58"/>
      <c r="DEJ1339" s="58"/>
      <c r="DOF1339" s="58"/>
      <c r="DYB1339" s="58"/>
      <c r="EHX1339" s="58"/>
      <c r="ERT1339" s="58"/>
      <c r="FBP1339" s="58"/>
      <c r="FLL1339" s="58"/>
      <c r="FVH1339" s="58"/>
      <c r="GFD1339" s="58"/>
      <c r="GOZ1339" s="58"/>
      <c r="GYV1339" s="58"/>
      <c r="HIR1339" s="58"/>
      <c r="HSN1339" s="58"/>
      <c r="ICJ1339" s="58"/>
      <c r="IMF1339" s="58"/>
      <c r="IWB1339" s="58"/>
      <c r="JFX1339" s="58"/>
      <c r="JPT1339" s="58"/>
      <c r="JZP1339" s="58"/>
      <c r="KJL1339" s="58"/>
      <c r="KTH1339" s="58"/>
      <c r="LDD1339" s="58"/>
      <c r="LMZ1339" s="58"/>
      <c r="LWV1339" s="58"/>
      <c r="MGR1339" s="58"/>
      <c r="MQN1339" s="58"/>
      <c r="NAJ1339" s="58"/>
      <c r="NKF1339" s="58"/>
      <c r="NUB1339" s="58"/>
      <c r="ODX1339" s="58"/>
      <c r="ONT1339" s="58"/>
      <c r="OXP1339" s="58"/>
      <c r="PHL1339" s="58"/>
      <c r="PRH1339" s="58"/>
      <c r="QBD1339" s="58"/>
      <c r="QKZ1339" s="58"/>
      <c r="QUV1339" s="58"/>
      <c r="RER1339" s="58"/>
      <c r="RON1339" s="58"/>
      <c r="RYJ1339" s="58"/>
      <c r="SIF1339" s="58"/>
      <c r="SSB1339" s="58"/>
      <c r="TBX1339" s="58"/>
      <c r="TLT1339" s="58"/>
      <c r="TVP1339" s="58"/>
      <c r="UFL1339" s="58"/>
      <c r="UPH1339" s="58"/>
      <c r="UZD1339" s="58"/>
      <c r="VIZ1339" s="58"/>
      <c r="VSV1339" s="58"/>
      <c r="WCR1339" s="58"/>
      <c r="WMN1339" s="58"/>
      <c r="WWJ1339" s="58"/>
    </row>
    <row r="1340" spans="1:796 1052:1820 2076:2844 3100:3868 4124:4892 5148:5916 6172:6940 7196:7964 8220:8988 9244:10012 10268:11036 11292:12060 12316:13084 13340:14108 14364:15132 15388:16156" s="67" customFormat="1" ht="57" hidden="1" customHeight="1" x14ac:dyDescent="0.25">
      <c r="A1340" s="54">
        <f>+SUBTOTAL(3,$B$11:B1340)</f>
        <v>0</v>
      </c>
      <c r="B1340" s="68" t="s">
        <v>108</v>
      </c>
      <c r="C1340" s="62" t="s">
        <v>43</v>
      </c>
      <c r="D1340" s="62" t="s">
        <v>44</v>
      </c>
      <c r="E1340" s="62" t="s">
        <v>45</v>
      </c>
      <c r="F1340" s="71" t="s">
        <v>4295</v>
      </c>
      <c r="G1340" s="69">
        <v>45503.434756944</v>
      </c>
      <c r="H1340" s="71" t="s">
        <v>4295</v>
      </c>
      <c r="I1340" s="69">
        <v>45503.434756944</v>
      </c>
      <c r="J1340" s="71" t="s">
        <v>4295</v>
      </c>
      <c r="K1340" s="69">
        <v>45503.434756944</v>
      </c>
      <c r="L1340" s="100" t="s">
        <v>4537</v>
      </c>
      <c r="M1340" s="68" t="s">
        <v>48</v>
      </c>
      <c r="N1340" s="63" t="s">
        <v>141</v>
      </c>
      <c r="O1340" s="63" t="s">
        <v>1384</v>
      </c>
      <c r="P1340" s="63" t="s">
        <v>4396</v>
      </c>
      <c r="Q1340" s="64"/>
      <c r="R1340" s="65"/>
      <c r="S1340" s="63" t="s">
        <v>1438</v>
      </c>
      <c r="T1340" s="63" t="s">
        <v>4429</v>
      </c>
      <c r="U1340" s="63" t="s">
        <v>4430</v>
      </c>
      <c r="V1340" s="63" t="s">
        <v>80</v>
      </c>
      <c r="W1340" s="63" t="s">
        <v>4692</v>
      </c>
      <c r="X1340" s="54" t="s">
        <v>58</v>
      </c>
      <c r="Y1340" s="49"/>
      <c r="Z1340" s="49" t="s">
        <v>105</v>
      </c>
      <c r="AA1340" s="54" t="s">
        <v>74</v>
      </c>
      <c r="AB1340" s="54"/>
      <c r="AC1340" s="68" t="s">
        <v>75</v>
      </c>
      <c r="AD1340" s="68" t="s">
        <v>75</v>
      </c>
      <c r="JX1340" s="58"/>
      <c r="TT1340" s="58"/>
      <c r="ADP1340" s="58"/>
      <c r="ANL1340" s="58"/>
      <c r="AXH1340" s="58"/>
      <c r="BHD1340" s="58"/>
      <c r="BQZ1340" s="58"/>
      <c r="CAV1340" s="58"/>
      <c r="CKR1340" s="58"/>
      <c r="CUN1340" s="58"/>
      <c r="DEJ1340" s="58"/>
      <c r="DOF1340" s="58"/>
      <c r="DYB1340" s="58"/>
      <c r="EHX1340" s="58"/>
      <c r="ERT1340" s="58"/>
      <c r="FBP1340" s="58"/>
      <c r="FLL1340" s="58"/>
      <c r="FVH1340" s="58"/>
      <c r="GFD1340" s="58"/>
      <c r="GOZ1340" s="58"/>
      <c r="GYV1340" s="58"/>
      <c r="HIR1340" s="58"/>
      <c r="HSN1340" s="58"/>
      <c r="ICJ1340" s="58"/>
      <c r="IMF1340" s="58"/>
      <c r="IWB1340" s="58"/>
      <c r="JFX1340" s="58"/>
      <c r="JPT1340" s="58"/>
      <c r="JZP1340" s="58"/>
      <c r="KJL1340" s="58"/>
      <c r="KTH1340" s="58"/>
      <c r="LDD1340" s="58"/>
      <c r="LMZ1340" s="58"/>
      <c r="LWV1340" s="58"/>
      <c r="MGR1340" s="58"/>
      <c r="MQN1340" s="58"/>
      <c r="NAJ1340" s="58"/>
      <c r="NKF1340" s="58"/>
      <c r="NUB1340" s="58"/>
      <c r="ODX1340" s="58"/>
      <c r="ONT1340" s="58"/>
      <c r="OXP1340" s="58"/>
      <c r="PHL1340" s="58"/>
      <c r="PRH1340" s="58"/>
      <c r="QBD1340" s="58"/>
      <c r="QKZ1340" s="58"/>
      <c r="QUV1340" s="58"/>
      <c r="RER1340" s="58"/>
      <c r="RON1340" s="58"/>
      <c r="RYJ1340" s="58"/>
      <c r="SIF1340" s="58"/>
      <c r="SSB1340" s="58"/>
      <c r="TBX1340" s="58"/>
      <c r="TLT1340" s="58"/>
      <c r="TVP1340" s="58"/>
      <c r="UFL1340" s="58"/>
      <c r="UPH1340" s="58"/>
      <c r="UZD1340" s="58"/>
      <c r="VIZ1340" s="58"/>
      <c r="VSV1340" s="58"/>
      <c r="WCR1340" s="58"/>
      <c r="WMN1340" s="58"/>
      <c r="WWJ1340" s="58"/>
    </row>
    <row r="1341" spans="1:796 1052:1820 2076:2844 3100:3868 4124:4892 5148:5916 6172:6940 7196:7964 8220:8988 9244:10012 10268:11036 11292:12060 12316:13084 13340:14108 14364:15132 15388:16156" s="67" customFormat="1" ht="57" hidden="1" customHeight="1" x14ac:dyDescent="0.25">
      <c r="A1341" s="54">
        <f>+SUBTOTAL(3,$B$11:B1341)</f>
        <v>0</v>
      </c>
      <c r="B1341" s="68" t="s">
        <v>42</v>
      </c>
      <c r="C1341" s="62" t="s">
        <v>43</v>
      </c>
      <c r="D1341" s="62" t="s">
        <v>44</v>
      </c>
      <c r="E1341" s="62" t="s">
        <v>45</v>
      </c>
      <c r="F1341" s="71" t="s">
        <v>4305</v>
      </c>
      <c r="G1341" s="69">
        <v>45487.467557869997</v>
      </c>
      <c r="H1341" s="71" t="s">
        <v>4305</v>
      </c>
      <c r="I1341" s="69">
        <v>45487.467557869997</v>
      </c>
      <c r="J1341" s="71" t="s">
        <v>4305</v>
      </c>
      <c r="K1341" s="69">
        <v>45487.467557869997</v>
      </c>
      <c r="L1341" s="100" t="s">
        <v>4547</v>
      </c>
      <c r="M1341" s="68" t="s">
        <v>48</v>
      </c>
      <c r="N1341" s="63" t="s">
        <v>49</v>
      </c>
      <c r="O1341" s="63" t="s">
        <v>682</v>
      </c>
      <c r="P1341" s="63" t="s">
        <v>4403</v>
      </c>
      <c r="Q1341" s="64"/>
      <c r="R1341" s="65"/>
      <c r="S1341" s="63" t="s">
        <v>68</v>
      </c>
      <c r="T1341" s="63" t="s">
        <v>96</v>
      </c>
      <c r="U1341" s="63" t="s">
        <v>4431</v>
      </c>
      <c r="V1341" s="63" t="s">
        <v>98</v>
      </c>
      <c r="W1341" s="63" t="s">
        <v>99</v>
      </c>
      <c r="X1341" s="54" t="s">
        <v>58</v>
      </c>
      <c r="Y1341" s="49">
        <v>45502.676793981002</v>
      </c>
      <c r="Z1341" s="49" t="s">
        <v>59</v>
      </c>
      <c r="AA1341" s="54" t="s">
        <v>74</v>
      </c>
      <c r="AB1341" s="54"/>
      <c r="AC1341" s="68" t="s">
        <v>75</v>
      </c>
      <c r="AD1341" s="68" t="s">
        <v>75</v>
      </c>
      <c r="JX1341" s="58"/>
      <c r="TT1341" s="58"/>
      <c r="ADP1341" s="58"/>
      <c r="ANL1341" s="58"/>
      <c r="AXH1341" s="58"/>
      <c r="BHD1341" s="58"/>
      <c r="BQZ1341" s="58"/>
      <c r="CAV1341" s="58"/>
      <c r="CKR1341" s="58"/>
      <c r="CUN1341" s="58"/>
      <c r="DEJ1341" s="58"/>
      <c r="DOF1341" s="58"/>
      <c r="DYB1341" s="58"/>
      <c r="EHX1341" s="58"/>
      <c r="ERT1341" s="58"/>
      <c r="FBP1341" s="58"/>
      <c r="FLL1341" s="58"/>
      <c r="FVH1341" s="58"/>
      <c r="GFD1341" s="58"/>
      <c r="GOZ1341" s="58"/>
      <c r="GYV1341" s="58"/>
      <c r="HIR1341" s="58"/>
      <c r="HSN1341" s="58"/>
      <c r="ICJ1341" s="58"/>
      <c r="IMF1341" s="58"/>
      <c r="IWB1341" s="58"/>
      <c r="JFX1341" s="58"/>
      <c r="JPT1341" s="58"/>
      <c r="JZP1341" s="58"/>
      <c r="KJL1341" s="58"/>
      <c r="KTH1341" s="58"/>
      <c r="LDD1341" s="58"/>
      <c r="LMZ1341" s="58"/>
      <c r="LWV1341" s="58"/>
      <c r="MGR1341" s="58"/>
      <c r="MQN1341" s="58"/>
      <c r="NAJ1341" s="58"/>
      <c r="NKF1341" s="58"/>
      <c r="NUB1341" s="58"/>
      <c r="ODX1341" s="58"/>
      <c r="ONT1341" s="58"/>
      <c r="OXP1341" s="58"/>
      <c r="PHL1341" s="58"/>
      <c r="PRH1341" s="58"/>
      <c r="QBD1341" s="58"/>
      <c r="QKZ1341" s="58"/>
      <c r="QUV1341" s="58"/>
      <c r="RER1341" s="58"/>
      <c r="RON1341" s="58"/>
      <c r="RYJ1341" s="58"/>
      <c r="SIF1341" s="58"/>
      <c r="SSB1341" s="58"/>
      <c r="TBX1341" s="58"/>
      <c r="TLT1341" s="58"/>
      <c r="TVP1341" s="58"/>
      <c r="UFL1341" s="58"/>
      <c r="UPH1341" s="58"/>
      <c r="UZD1341" s="58"/>
      <c r="VIZ1341" s="58"/>
      <c r="VSV1341" s="58"/>
      <c r="WCR1341" s="58"/>
      <c r="WMN1341" s="58"/>
      <c r="WWJ1341" s="58"/>
    </row>
    <row r="1342" spans="1:796 1052:1820 2076:2844 3100:3868 4124:4892 5148:5916 6172:6940 7196:7964 8220:8988 9244:10012 10268:11036 11292:12060 12316:13084 13340:14108 14364:15132 15388:16156" s="67" customFormat="1" ht="57" hidden="1" customHeight="1" x14ac:dyDescent="0.25">
      <c r="A1342" s="54">
        <f>+SUBTOTAL(3,$B$11:B1342)</f>
        <v>0</v>
      </c>
      <c r="B1342" s="68" t="s">
        <v>42</v>
      </c>
      <c r="C1342" s="62" t="s">
        <v>43</v>
      </c>
      <c r="D1342" s="62" t="s">
        <v>44</v>
      </c>
      <c r="E1342" s="62" t="s">
        <v>45</v>
      </c>
      <c r="F1342" s="71" t="s">
        <v>4306</v>
      </c>
      <c r="G1342" s="69">
        <v>45500.506122685001</v>
      </c>
      <c r="H1342" s="71" t="s">
        <v>4306</v>
      </c>
      <c r="I1342" s="69">
        <v>45500.506122685001</v>
      </c>
      <c r="J1342" s="71" t="s">
        <v>4306</v>
      </c>
      <c r="K1342" s="69">
        <v>45500.506122685001</v>
      </c>
      <c r="L1342" s="100" t="s">
        <v>4548</v>
      </c>
      <c r="M1342" s="68" t="s">
        <v>48</v>
      </c>
      <c r="N1342" s="63" t="s">
        <v>49</v>
      </c>
      <c r="O1342" s="63" t="s">
        <v>3486</v>
      </c>
      <c r="P1342" s="63" t="s">
        <v>234</v>
      </c>
      <c r="Q1342" s="64"/>
      <c r="R1342" s="65"/>
      <c r="S1342" s="63" t="s">
        <v>68</v>
      </c>
      <c r="T1342" s="63" t="s">
        <v>321</v>
      </c>
      <c r="U1342" s="63" t="s">
        <v>321</v>
      </c>
      <c r="V1342" s="49" t="s">
        <v>71</v>
      </c>
      <c r="W1342" s="49" t="s">
        <v>72</v>
      </c>
      <c r="X1342" s="54" t="s">
        <v>58</v>
      </c>
      <c r="Y1342" s="49"/>
      <c r="Z1342" s="49" t="s">
        <v>59</v>
      </c>
      <c r="AA1342" s="54" t="s">
        <v>74</v>
      </c>
      <c r="AB1342" s="54"/>
      <c r="AC1342" s="68" t="s">
        <v>75</v>
      </c>
      <c r="AD1342" s="68" t="s">
        <v>75</v>
      </c>
      <c r="JX1342" s="58"/>
      <c r="TT1342" s="58"/>
      <c r="ADP1342" s="58"/>
      <c r="ANL1342" s="58"/>
      <c r="AXH1342" s="58"/>
      <c r="BHD1342" s="58"/>
      <c r="BQZ1342" s="58"/>
      <c r="CAV1342" s="58"/>
      <c r="CKR1342" s="58"/>
      <c r="CUN1342" s="58"/>
      <c r="DEJ1342" s="58"/>
      <c r="DOF1342" s="58"/>
      <c r="DYB1342" s="58"/>
      <c r="EHX1342" s="58"/>
      <c r="ERT1342" s="58"/>
      <c r="FBP1342" s="58"/>
      <c r="FLL1342" s="58"/>
      <c r="FVH1342" s="58"/>
      <c r="GFD1342" s="58"/>
      <c r="GOZ1342" s="58"/>
      <c r="GYV1342" s="58"/>
      <c r="HIR1342" s="58"/>
      <c r="HSN1342" s="58"/>
      <c r="ICJ1342" s="58"/>
      <c r="IMF1342" s="58"/>
      <c r="IWB1342" s="58"/>
      <c r="JFX1342" s="58"/>
      <c r="JPT1342" s="58"/>
      <c r="JZP1342" s="58"/>
      <c r="KJL1342" s="58"/>
      <c r="KTH1342" s="58"/>
      <c r="LDD1342" s="58"/>
      <c r="LMZ1342" s="58"/>
      <c r="LWV1342" s="58"/>
      <c r="MGR1342" s="58"/>
      <c r="MQN1342" s="58"/>
      <c r="NAJ1342" s="58"/>
      <c r="NKF1342" s="58"/>
      <c r="NUB1342" s="58"/>
      <c r="ODX1342" s="58"/>
      <c r="ONT1342" s="58"/>
      <c r="OXP1342" s="58"/>
      <c r="PHL1342" s="58"/>
      <c r="PRH1342" s="58"/>
      <c r="QBD1342" s="58"/>
      <c r="QKZ1342" s="58"/>
      <c r="QUV1342" s="58"/>
      <c r="RER1342" s="58"/>
      <c r="RON1342" s="58"/>
      <c r="RYJ1342" s="58"/>
      <c r="SIF1342" s="58"/>
      <c r="SSB1342" s="58"/>
      <c r="TBX1342" s="58"/>
      <c r="TLT1342" s="58"/>
      <c r="TVP1342" s="58"/>
      <c r="UFL1342" s="58"/>
      <c r="UPH1342" s="58"/>
      <c r="UZD1342" s="58"/>
      <c r="VIZ1342" s="58"/>
      <c r="VSV1342" s="58"/>
      <c r="WCR1342" s="58"/>
      <c r="WMN1342" s="58"/>
      <c r="WWJ1342" s="58"/>
    </row>
    <row r="1343" spans="1:796 1052:1820 2076:2844 3100:3868 4124:4892 5148:5916 6172:6940 7196:7964 8220:8988 9244:10012 10268:11036 11292:12060 12316:13084 13340:14108 14364:15132 15388:16156" s="67" customFormat="1" ht="57" hidden="1" customHeight="1" x14ac:dyDescent="0.25">
      <c r="A1343" s="54">
        <f>+SUBTOTAL(3,$B$11:B1343)</f>
        <v>0</v>
      </c>
      <c r="B1343" s="68" t="s">
        <v>42</v>
      </c>
      <c r="C1343" s="62" t="s">
        <v>43</v>
      </c>
      <c r="D1343" s="62" t="s">
        <v>44</v>
      </c>
      <c r="E1343" s="62" t="s">
        <v>45</v>
      </c>
      <c r="F1343" s="71" t="s">
        <v>4307</v>
      </c>
      <c r="G1343" s="69">
        <v>45484.481886574002</v>
      </c>
      <c r="H1343" s="71" t="s">
        <v>4307</v>
      </c>
      <c r="I1343" s="69">
        <v>45484.481886574002</v>
      </c>
      <c r="J1343" s="71" t="s">
        <v>4307</v>
      </c>
      <c r="K1343" s="69">
        <v>45484.481886574002</v>
      </c>
      <c r="L1343" s="100" t="s">
        <v>4549</v>
      </c>
      <c r="M1343" s="68" t="s">
        <v>48</v>
      </c>
      <c r="N1343" s="63" t="s">
        <v>49</v>
      </c>
      <c r="O1343" s="63" t="s">
        <v>1301</v>
      </c>
      <c r="P1343" s="63" t="s">
        <v>4404</v>
      </c>
      <c r="Q1343" s="64"/>
      <c r="R1343" s="65"/>
      <c r="S1343" s="63" t="s">
        <v>68</v>
      </c>
      <c r="T1343" s="63" t="s">
        <v>321</v>
      </c>
      <c r="U1343" s="63" t="s">
        <v>530</v>
      </c>
      <c r="V1343" s="49" t="s">
        <v>71</v>
      </c>
      <c r="W1343" s="49" t="s">
        <v>72</v>
      </c>
      <c r="X1343" s="54" t="s">
        <v>58</v>
      </c>
      <c r="Y1343" s="49">
        <v>45492.709050926002</v>
      </c>
      <c r="Z1343" s="49" t="s">
        <v>59</v>
      </c>
      <c r="AA1343" s="54" t="s">
        <v>74</v>
      </c>
      <c r="AB1343" s="54"/>
      <c r="AC1343" s="68" t="s">
        <v>75</v>
      </c>
      <c r="AD1343" s="68" t="s">
        <v>75</v>
      </c>
      <c r="JX1343" s="58"/>
      <c r="TT1343" s="58"/>
      <c r="ADP1343" s="58"/>
      <c r="ANL1343" s="58"/>
      <c r="AXH1343" s="58"/>
      <c r="BHD1343" s="58"/>
      <c r="BQZ1343" s="58"/>
      <c r="CAV1343" s="58"/>
      <c r="CKR1343" s="58"/>
      <c r="CUN1343" s="58"/>
      <c r="DEJ1343" s="58"/>
      <c r="DOF1343" s="58"/>
      <c r="DYB1343" s="58"/>
      <c r="EHX1343" s="58"/>
      <c r="ERT1343" s="58"/>
      <c r="FBP1343" s="58"/>
      <c r="FLL1343" s="58"/>
      <c r="FVH1343" s="58"/>
      <c r="GFD1343" s="58"/>
      <c r="GOZ1343" s="58"/>
      <c r="GYV1343" s="58"/>
      <c r="HIR1343" s="58"/>
      <c r="HSN1343" s="58"/>
      <c r="ICJ1343" s="58"/>
      <c r="IMF1343" s="58"/>
      <c r="IWB1343" s="58"/>
      <c r="JFX1343" s="58"/>
      <c r="JPT1343" s="58"/>
      <c r="JZP1343" s="58"/>
      <c r="KJL1343" s="58"/>
      <c r="KTH1343" s="58"/>
      <c r="LDD1343" s="58"/>
      <c r="LMZ1343" s="58"/>
      <c r="LWV1343" s="58"/>
      <c r="MGR1343" s="58"/>
      <c r="MQN1343" s="58"/>
      <c r="NAJ1343" s="58"/>
      <c r="NKF1343" s="58"/>
      <c r="NUB1343" s="58"/>
      <c r="ODX1343" s="58"/>
      <c r="ONT1343" s="58"/>
      <c r="OXP1343" s="58"/>
      <c r="PHL1343" s="58"/>
      <c r="PRH1343" s="58"/>
      <c r="QBD1343" s="58"/>
      <c r="QKZ1343" s="58"/>
      <c r="QUV1343" s="58"/>
      <c r="RER1343" s="58"/>
      <c r="RON1343" s="58"/>
      <c r="RYJ1343" s="58"/>
      <c r="SIF1343" s="58"/>
      <c r="SSB1343" s="58"/>
      <c r="TBX1343" s="58"/>
      <c r="TLT1343" s="58"/>
      <c r="TVP1343" s="58"/>
      <c r="UFL1343" s="58"/>
      <c r="UPH1343" s="58"/>
      <c r="UZD1343" s="58"/>
      <c r="VIZ1343" s="58"/>
      <c r="VSV1343" s="58"/>
      <c r="WCR1343" s="58"/>
      <c r="WMN1343" s="58"/>
      <c r="WWJ1343" s="58"/>
    </row>
    <row r="1344" spans="1:796 1052:1820 2076:2844 3100:3868 4124:4892 5148:5916 6172:6940 7196:7964 8220:8988 9244:10012 10268:11036 11292:12060 12316:13084 13340:14108 14364:15132 15388:16156" s="67" customFormat="1" ht="56.25" hidden="1" customHeight="1" x14ac:dyDescent="0.25">
      <c r="A1344" s="54">
        <f>+SUBTOTAL(3,$B$11:B1344)</f>
        <v>0</v>
      </c>
      <c r="B1344" s="68" t="s">
        <v>42</v>
      </c>
      <c r="C1344" s="62" t="s">
        <v>43</v>
      </c>
      <c r="D1344" s="62" t="s">
        <v>44</v>
      </c>
      <c r="E1344" s="62" t="s">
        <v>45</v>
      </c>
      <c r="F1344" s="71" t="s">
        <v>4308</v>
      </c>
      <c r="G1344" s="69">
        <v>45482.457905092997</v>
      </c>
      <c r="H1344" s="71" t="s">
        <v>4308</v>
      </c>
      <c r="I1344" s="69">
        <v>45482.457905092997</v>
      </c>
      <c r="J1344" s="71" t="s">
        <v>4308</v>
      </c>
      <c r="K1344" s="69">
        <v>45482.457905092997</v>
      </c>
      <c r="L1344" s="100" t="s">
        <v>4550</v>
      </c>
      <c r="M1344" s="68" t="s">
        <v>48</v>
      </c>
      <c r="N1344" s="63" t="s">
        <v>49</v>
      </c>
      <c r="O1344" s="63" t="s">
        <v>1373</v>
      </c>
      <c r="P1344" s="63" t="s">
        <v>4405</v>
      </c>
      <c r="Q1344" s="64"/>
      <c r="R1344" s="65"/>
      <c r="S1344" s="63" t="s">
        <v>68</v>
      </c>
      <c r="T1344" s="63" t="s">
        <v>69</v>
      </c>
      <c r="U1344" s="63" t="s">
        <v>70</v>
      </c>
      <c r="V1344" s="63" t="s">
        <v>71</v>
      </c>
      <c r="W1344" s="63" t="s">
        <v>72</v>
      </c>
      <c r="X1344" s="54" t="s">
        <v>58</v>
      </c>
      <c r="Y1344" s="49">
        <v>45485.702060185002</v>
      </c>
      <c r="Z1344" s="49" t="s">
        <v>59</v>
      </c>
      <c r="AA1344" s="54" t="s">
        <v>74</v>
      </c>
      <c r="AB1344" s="54"/>
      <c r="AC1344" s="68" t="s">
        <v>75</v>
      </c>
      <c r="AD1344" s="68" t="s">
        <v>75</v>
      </c>
      <c r="JX1344" s="58"/>
      <c r="TT1344" s="58"/>
      <c r="ADP1344" s="58"/>
      <c r="ANL1344" s="58"/>
      <c r="AXH1344" s="58"/>
      <c r="BHD1344" s="58"/>
      <c r="BQZ1344" s="58"/>
      <c r="CAV1344" s="58"/>
      <c r="CKR1344" s="58"/>
      <c r="CUN1344" s="58"/>
      <c r="DEJ1344" s="58"/>
      <c r="DOF1344" s="58"/>
      <c r="DYB1344" s="58"/>
      <c r="EHX1344" s="58"/>
      <c r="ERT1344" s="58"/>
      <c r="FBP1344" s="58"/>
      <c r="FLL1344" s="58"/>
      <c r="FVH1344" s="58"/>
      <c r="GFD1344" s="58"/>
      <c r="GOZ1344" s="58"/>
      <c r="GYV1344" s="58"/>
      <c r="HIR1344" s="58"/>
      <c r="HSN1344" s="58"/>
      <c r="ICJ1344" s="58"/>
      <c r="IMF1344" s="58"/>
      <c r="IWB1344" s="58"/>
      <c r="JFX1344" s="58"/>
      <c r="JPT1344" s="58"/>
      <c r="JZP1344" s="58"/>
      <c r="KJL1344" s="58"/>
      <c r="KTH1344" s="58"/>
      <c r="LDD1344" s="58"/>
      <c r="LMZ1344" s="58"/>
      <c r="LWV1344" s="58"/>
      <c r="MGR1344" s="58"/>
      <c r="MQN1344" s="58"/>
      <c r="NAJ1344" s="58"/>
      <c r="NKF1344" s="58"/>
      <c r="NUB1344" s="58"/>
      <c r="ODX1344" s="58"/>
      <c r="ONT1344" s="58"/>
      <c r="OXP1344" s="58"/>
      <c r="PHL1344" s="58"/>
      <c r="PRH1344" s="58"/>
      <c r="QBD1344" s="58"/>
      <c r="QKZ1344" s="58"/>
      <c r="QUV1344" s="58"/>
      <c r="RER1344" s="58"/>
      <c r="RON1344" s="58"/>
      <c r="RYJ1344" s="58"/>
      <c r="SIF1344" s="58"/>
      <c r="SSB1344" s="58"/>
      <c r="TBX1344" s="58"/>
      <c r="TLT1344" s="58"/>
      <c r="TVP1344" s="58"/>
      <c r="UFL1344" s="58"/>
      <c r="UPH1344" s="58"/>
      <c r="UZD1344" s="58"/>
      <c r="VIZ1344" s="58"/>
      <c r="VSV1344" s="58"/>
      <c r="WCR1344" s="58"/>
      <c r="WMN1344" s="58"/>
      <c r="WWJ1344" s="58"/>
    </row>
    <row r="1345" spans="1:796 1052:1820 2076:2844 3100:3868 4124:4892 5148:5916 6172:6940 7196:7964 8220:8988 9244:10012 10268:11036 11292:12060 12316:13084 13340:14108 14364:15132 15388:16156" s="67" customFormat="1" ht="57" hidden="1" customHeight="1" x14ac:dyDescent="0.25">
      <c r="A1345" s="54">
        <f>+SUBTOTAL(3,$B$11:B1345)</f>
        <v>0</v>
      </c>
      <c r="B1345" s="68" t="s">
        <v>108</v>
      </c>
      <c r="C1345" s="62" t="s">
        <v>43</v>
      </c>
      <c r="D1345" s="62" t="s">
        <v>44</v>
      </c>
      <c r="E1345" s="62" t="s">
        <v>45</v>
      </c>
      <c r="F1345" s="71" t="s">
        <v>4309</v>
      </c>
      <c r="G1345" s="69">
        <v>45483.513182870003</v>
      </c>
      <c r="H1345" s="71" t="s">
        <v>4309</v>
      </c>
      <c r="I1345" s="69">
        <v>45483.513182870003</v>
      </c>
      <c r="J1345" s="71" t="s">
        <v>4309</v>
      </c>
      <c r="K1345" s="69">
        <v>45483.513182870003</v>
      </c>
      <c r="L1345" s="100" t="s">
        <v>3213</v>
      </c>
      <c r="M1345" s="68" t="s">
        <v>48</v>
      </c>
      <c r="N1345" s="63" t="s">
        <v>49</v>
      </c>
      <c r="O1345" s="63" t="s">
        <v>233</v>
      </c>
      <c r="P1345" s="63" t="s">
        <v>3493</v>
      </c>
      <c r="Q1345" s="64"/>
      <c r="R1345" s="65"/>
      <c r="S1345" s="63" t="s">
        <v>53</v>
      </c>
      <c r="T1345" s="63" t="s">
        <v>593</v>
      </c>
      <c r="U1345" s="63" t="s">
        <v>594</v>
      </c>
      <c r="V1345" s="63" t="s">
        <v>115</v>
      </c>
      <c r="W1345" s="63" t="s">
        <v>4727</v>
      </c>
      <c r="X1345" s="54" t="s">
        <v>58</v>
      </c>
      <c r="Y1345" s="49">
        <v>45492.606041667001</v>
      </c>
      <c r="Z1345" s="49" t="s">
        <v>105</v>
      </c>
      <c r="AA1345" s="54" t="s">
        <v>74</v>
      </c>
      <c r="AB1345" s="54"/>
      <c r="AC1345" s="68" t="s">
        <v>75</v>
      </c>
      <c r="AD1345" s="68" t="s">
        <v>75</v>
      </c>
      <c r="JX1345" s="58"/>
      <c r="TT1345" s="58"/>
      <c r="ADP1345" s="58"/>
      <c r="ANL1345" s="58"/>
      <c r="AXH1345" s="58"/>
      <c r="BHD1345" s="58"/>
      <c r="BQZ1345" s="58"/>
      <c r="CAV1345" s="58"/>
      <c r="CKR1345" s="58"/>
      <c r="CUN1345" s="58"/>
      <c r="DEJ1345" s="58"/>
      <c r="DOF1345" s="58"/>
      <c r="DYB1345" s="58"/>
      <c r="EHX1345" s="58"/>
      <c r="ERT1345" s="58"/>
      <c r="FBP1345" s="58"/>
      <c r="FLL1345" s="58"/>
      <c r="FVH1345" s="58"/>
      <c r="GFD1345" s="58"/>
      <c r="GOZ1345" s="58"/>
      <c r="GYV1345" s="58"/>
      <c r="HIR1345" s="58"/>
      <c r="HSN1345" s="58"/>
      <c r="ICJ1345" s="58"/>
      <c r="IMF1345" s="58"/>
      <c r="IWB1345" s="58"/>
      <c r="JFX1345" s="58"/>
      <c r="JPT1345" s="58"/>
      <c r="JZP1345" s="58"/>
      <c r="KJL1345" s="58"/>
      <c r="KTH1345" s="58"/>
      <c r="LDD1345" s="58"/>
      <c r="LMZ1345" s="58"/>
      <c r="LWV1345" s="58"/>
      <c r="MGR1345" s="58"/>
      <c r="MQN1345" s="58"/>
      <c r="NAJ1345" s="58"/>
      <c r="NKF1345" s="58"/>
      <c r="NUB1345" s="58"/>
      <c r="ODX1345" s="58"/>
      <c r="ONT1345" s="58"/>
      <c r="OXP1345" s="58"/>
      <c r="PHL1345" s="58"/>
      <c r="PRH1345" s="58"/>
      <c r="QBD1345" s="58"/>
      <c r="QKZ1345" s="58"/>
      <c r="QUV1345" s="58"/>
      <c r="RER1345" s="58"/>
      <c r="RON1345" s="58"/>
      <c r="RYJ1345" s="58"/>
      <c r="SIF1345" s="58"/>
      <c r="SSB1345" s="58"/>
      <c r="TBX1345" s="58"/>
      <c r="TLT1345" s="58"/>
      <c r="TVP1345" s="58"/>
      <c r="UFL1345" s="58"/>
      <c r="UPH1345" s="58"/>
      <c r="UZD1345" s="58"/>
      <c r="VIZ1345" s="58"/>
      <c r="VSV1345" s="58"/>
      <c r="WCR1345" s="58"/>
      <c r="WMN1345" s="58"/>
      <c r="WWJ1345" s="58"/>
    </row>
    <row r="1346" spans="1:796 1052:1820 2076:2844 3100:3868 4124:4892 5148:5916 6172:6940 7196:7964 8220:8988 9244:10012 10268:11036 11292:12060 12316:13084 13340:14108 14364:15132 15388:16156" s="67" customFormat="1" ht="57" hidden="1" customHeight="1" x14ac:dyDescent="0.25">
      <c r="A1346" s="54">
        <f>+SUBTOTAL(3,$B$11:B1346)</f>
        <v>0</v>
      </c>
      <c r="B1346" s="68" t="s">
        <v>42</v>
      </c>
      <c r="C1346" s="62" t="s">
        <v>43</v>
      </c>
      <c r="D1346" s="62" t="s">
        <v>44</v>
      </c>
      <c r="E1346" s="62" t="s">
        <v>45</v>
      </c>
      <c r="F1346" s="71" t="s">
        <v>4310</v>
      </c>
      <c r="G1346" s="69">
        <v>45489.820995369999</v>
      </c>
      <c r="H1346" s="71" t="s">
        <v>4310</v>
      </c>
      <c r="I1346" s="69">
        <v>45489.820995369999</v>
      </c>
      <c r="J1346" s="71" t="s">
        <v>4310</v>
      </c>
      <c r="K1346" s="69">
        <v>45489.820995369999</v>
      </c>
      <c r="L1346" s="100" t="s">
        <v>4551</v>
      </c>
      <c r="M1346" s="68" t="s">
        <v>48</v>
      </c>
      <c r="N1346" s="63" t="s">
        <v>141</v>
      </c>
      <c r="O1346" s="63" t="s">
        <v>1384</v>
      </c>
      <c r="P1346" s="63" t="s">
        <v>4406</v>
      </c>
      <c r="Q1346" s="64"/>
      <c r="R1346" s="65"/>
      <c r="S1346" s="63" t="s">
        <v>68</v>
      </c>
      <c r="T1346" s="63" t="s">
        <v>69</v>
      </c>
      <c r="U1346" s="63" t="s">
        <v>2144</v>
      </c>
      <c r="V1346" s="63" t="s">
        <v>80</v>
      </c>
      <c r="W1346" s="63" t="s">
        <v>4692</v>
      </c>
      <c r="X1346" s="54" t="s">
        <v>58</v>
      </c>
      <c r="Y1346" s="49">
        <v>45503.714791667</v>
      </c>
      <c r="Z1346" s="49" t="s">
        <v>59</v>
      </c>
      <c r="AA1346" s="54" t="s">
        <v>74</v>
      </c>
      <c r="AB1346" s="54"/>
      <c r="AC1346" s="68" t="s">
        <v>75</v>
      </c>
      <c r="AD1346" s="68" t="s">
        <v>75</v>
      </c>
      <c r="JX1346" s="58"/>
      <c r="TT1346" s="58"/>
      <c r="ADP1346" s="58"/>
      <c r="ANL1346" s="58"/>
      <c r="AXH1346" s="58"/>
      <c r="BHD1346" s="58"/>
      <c r="BQZ1346" s="58"/>
      <c r="CAV1346" s="58"/>
      <c r="CKR1346" s="58"/>
      <c r="CUN1346" s="58"/>
      <c r="DEJ1346" s="58"/>
      <c r="DOF1346" s="58"/>
      <c r="DYB1346" s="58"/>
      <c r="EHX1346" s="58"/>
      <c r="ERT1346" s="58"/>
      <c r="FBP1346" s="58"/>
      <c r="FLL1346" s="58"/>
      <c r="FVH1346" s="58"/>
      <c r="GFD1346" s="58"/>
      <c r="GOZ1346" s="58"/>
      <c r="GYV1346" s="58"/>
      <c r="HIR1346" s="58"/>
      <c r="HSN1346" s="58"/>
      <c r="ICJ1346" s="58"/>
      <c r="IMF1346" s="58"/>
      <c r="IWB1346" s="58"/>
      <c r="JFX1346" s="58"/>
      <c r="JPT1346" s="58"/>
      <c r="JZP1346" s="58"/>
      <c r="KJL1346" s="58"/>
      <c r="KTH1346" s="58"/>
      <c r="LDD1346" s="58"/>
      <c r="LMZ1346" s="58"/>
      <c r="LWV1346" s="58"/>
      <c r="MGR1346" s="58"/>
      <c r="MQN1346" s="58"/>
      <c r="NAJ1346" s="58"/>
      <c r="NKF1346" s="58"/>
      <c r="NUB1346" s="58"/>
      <c r="ODX1346" s="58"/>
      <c r="ONT1346" s="58"/>
      <c r="OXP1346" s="58"/>
      <c r="PHL1346" s="58"/>
      <c r="PRH1346" s="58"/>
      <c r="QBD1346" s="58"/>
      <c r="QKZ1346" s="58"/>
      <c r="QUV1346" s="58"/>
      <c r="RER1346" s="58"/>
      <c r="RON1346" s="58"/>
      <c r="RYJ1346" s="58"/>
      <c r="SIF1346" s="58"/>
      <c r="SSB1346" s="58"/>
      <c r="TBX1346" s="58"/>
      <c r="TLT1346" s="58"/>
      <c r="TVP1346" s="58"/>
      <c r="UFL1346" s="58"/>
      <c r="UPH1346" s="58"/>
      <c r="UZD1346" s="58"/>
      <c r="VIZ1346" s="58"/>
      <c r="VSV1346" s="58"/>
      <c r="WCR1346" s="58"/>
      <c r="WMN1346" s="58"/>
      <c r="WWJ1346" s="58"/>
    </row>
    <row r="1347" spans="1:796 1052:1820 2076:2844 3100:3868 4124:4892 5148:5916 6172:6940 7196:7964 8220:8988 9244:10012 10268:11036 11292:12060 12316:13084 13340:14108 14364:15132 15388:16156" s="67" customFormat="1" ht="57" hidden="1" customHeight="1" x14ac:dyDescent="0.25">
      <c r="A1347" s="54">
        <f>+SUBTOTAL(3,$B$11:B1347)</f>
        <v>0</v>
      </c>
      <c r="B1347" s="68" t="s">
        <v>42</v>
      </c>
      <c r="C1347" s="62" t="s">
        <v>43</v>
      </c>
      <c r="D1347" s="62" t="s">
        <v>44</v>
      </c>
      <c r="E1347" s="62" t="s">
        <v>45</v>
      </c>
      <c r="F1347" s="71" t="s">
        <v>4311</v>
      </c>
      <c r="G1347" s="69">
        <v>45499.668715278</v>
      </c>
      <c r="H1347" s="71" t="s">
        <v>4311</v>
      </c>
      <c r="I1347" s="69">
        <v>45499.668715278</v>
      </c>
      <c r="J1347" s="71" t="s">
        <v>4311</v>
      </c>
      <c r="K1347" s="69">
        <v>45499.668715278</v>
      </c>
      <c r="L1347" s="100" t="s">
        <v>4552</v>
      </c>
      <c r="M1347" s="68" t="s">
        <v>48</v>
      </c>
      <c r="N1347" s="63" t="s">
        <v>64</v>
      </c>
      <c r="O1347" s="63" t="s">
        <v>65</v>
      </c>
      <c r="P1347" s="63" t="s">
        <v>4407</v>
      </c>
      <c r="Q1347" s="64"/>
      <c r="R1347" s="65"/>
      <c r="S1347" s="63" t="s">
        <v>68</v>
      </c>
      <c r="T1347" s="63" t="s">
        <v>125</v>
      </c>
      <c r="U1347" s="63" t="s">
        <v>349</v>
      </c>
      <c r="V1347" s="63" t="s">
        <v>71</v>
      </c>
      <c r="W1347" s="63" t="s">
        <v>72</v>
      </c>
      <c r="X1347" s="54" t="s">
        <v>58</v>
      </c>
      <c r="Y1347" s="49"/>
      <c r="Z1347" s="49" t="s">
        <v>59</v>
      </c>
      <c r="AA1347" s="54" t="s">
        <v>74</v>
      </c>
      <c r="AB1347" s="54"/>
      <c r="AC1347" s="68" t="s">
        <v>82</v>
      </c>
      <c r="AD1347" s="68" t="s">
        <v>82</v>
      </c>
      <c r="JX1347" s="58"/>
      <c r="TT1347" s="58"/>
      <c r="ADP1347" s="58"/>
      <c r="ANL1347" s="58"/>
      <c r="AXH1347" s="58"/>
      <c r="BHD1347" s="58"/>
      <c r="BQZ1347" s="58"/>
      <c r="CAV1347" s="58"/>
      <c r="CKR1347" s="58"/>
      <c r="CUN1347" s="58"/>
      <c r="DEJ1347" s="58"/>
      <c r="DOF1347" s="58"/>
      <c r="DYB1347" s="58"/>
      <c r="EHX1347" s="58"/>
      <c r="ERT1347" s="58"/>
      <c r="FBP1347" s="58"/>
      <c r="FLL1347" s="58"/>
      <c r="FVH1347" s="58"/>
      <c r="GFD1347" s="58"/>
      <c r="GOZ1347" s="58"/>
      <c r="GYV1347" s="58"/>
      <c r="HIR1347" s="58"/>
      <c r="HSN1347" s="58"/>
      <c r="ICJ1347" s="58"/>
      <c r="IMF1347" s="58"/>
      <c r="IWB1347" s="58"/>
      <c r="JFX1347" s="58"/>
      <c r="JPT1347" s="58"/>
      <c r="JZP1347" s="58"/>
      <c r="KJL1347" s="58"/>
      <c r="KTH1347" s="58"/>
      <c r="LDD1347" s="58"/>
      <c r="LMZ1347" s="58"/>
      <c r="LWV1347" s="58"/>
      <c r="MGR1347" s="58"/>
      <c r="MQN1347" s="58"/>
      <c r="NAJ1347" s="58"/>
      <c r="NKF1347" s="58"/>
      <c r="NUB1347" s="58"/>
      <c r="ODX1347" s="58"/>
      <c r="ONT1347" s="58"/>
      <c r="OXP1347" s="58"/>
      <c r="PHL1347" s="58"/>
      <c r="PRH1347" s="58"/>
      <c r="QBD1347" s="58"/>
      <c r="QKZ1347" s="58"/>
      <c r="QUV1347" s="58"/>
      <c r="RER1347" s="58"/>
      <c r="RON1347" s="58"/>
      <c r="RYJ1347" s="58"/>
      <c r="SIF1347" s="58"/>
      <c r="SSB1347" s="58"/>
      <c r="TBX1347" s="58"/>
      <c r="TLT1347" s="58"/>
      <c r="TVP1347" s="58"/>
      <c r="UFL1347" s="58"/>
      <c r="UPH1347" s="58"/>
      <c r="UZD1347" s="58"/>
      <c r="VIZ1347" s="58"/>
      <c r="VSV1347" s="58"/>
      <c r="WCR1347" s="58"/>
      <c r="WMN1347" s="58"/>
      <c r="WWJ1347" s="58"/>
    </row>
    <row r="1348" spans="1:796 1052:1820 2076:2844 3100:3868 4124:4892 5148:5916 6172:6940 7196:7964 8220:8988 9244:10012 10268:11036 11292:12060 12316:13084 13340:14108 14364:15132 15388:16156" s="67" customFormat="1" ht="57" hidden="1" customHeight="1" x14ac:dyDescent="0.25">
      <c r="A1348" s="54">
        <f>+SUBTOTAL(3,$B$11:B1348)</f>
        <v>0</v>
      </c>
      <c r="B1348" s="68" t="s">
        <v>42</v>
      </c>
      <c r="C1348" s="62" t="s">
        <v>43</v>
      </c>
      <c r="D1348" s="62" t="s">
        <v>44</v>
      </c>
      <c r="E1348" s="62" t="s">
        <v>45</v>
      </c>
      <c r="F1348" s="71" t="s">
        <v>4296</v>
      </c>
      <c r="G1348" s="69">
        <v>45475.490613426002</v>
      </c>
      <c r="H1348" s="71" t="s">
        <v>4296</v>
      </c>
      <c r="I1348" s="69">
        <v>45475.490613426002</v>
      </c>
      <c r="J1348" s="71" t="s">
        <v>4296</v>
      </c>
      <c r="K1348" s="69">
        <v>45475.490613426002</v>
      </c>
      <c r="L1348" s="100" t="s">
        <v>4538</v>
      </c>
      <c r="M1348" s="68" t="s">
        <v>111</v>
      </c>
      <c r="N1348" s="49" t="s">
        <v>379</v>
      </c>
      <c r="O1348" s="63" t="s">
        <v>2084</v>
      </c>
      <c r="P1348" s="63" t="s">
        <v>4397</v>
      </c>
      <c r="Q1348" s="64"/>
      <c r="R1348" s="65"/>
      <c r="S1348" s="63" t="s">
        <v>68</v>
      </c>
      <c r="T1348" s="63" t="s">
        <v>96</v>
      </c>
      <c r="U1348" s="63" t="s">
        <v>97</v>
      </c>
      <c r="V1348" s="63" t="s">
        <v>229</v>
      </c>
      <c r="W1348" s="63" t="s">
        <v>5270</v>
      </c>
      <c r="X1348" s="54" t="s">
        <v>58</v>
      </c>
      <c r="Y1348" s="49">
        <v>45492.713657407003</v>
      </c>
      <c r="Z1348" s="49" t="s">
        <v>59</v>
      </c>
      <c r="AA1348" s="54" t="s">
        <v>60</v>
      </c>
      <c r="AB1348" s="54"/>
      <c r="AC1348" s="68" t="s">
        <v>82</v>
      </c>
      <c r="AD1348" s="68" t="s">
        <v>82</v>
      </c>
      <c r="JX1348" s="58"/>
      <c r="TT1348" s="58"/>
      <c r="ADP1348" s="58"/>
      <c r="ANL1348" s="58"/>
      <c r="AXH1348" s="58"/>
      <c r="BHD1348" s="58"/>
      <c r="BQZ1348" s="58"/>
      <c r="CAV1348" s="58"/>
      <c r="CKR1348" s="58"/>
      <c r="CUN1348" s="58"/>
      <c r="DEJ1348" s="58"/>
      <c r="DOF1348" s="58"/>
      <c r="DYB1348" s="58"/>
      <c r="EHX1348" s="58"/>
      <c r="ERT1348" s="58"/>
      <c r="FBP1348" s="58"/>
      <c r="FLL1348" s="58"/>
      <c r="FVH1348" s="58"/>
      <c r="GFD1348" s="58"/>
      <c r="GOZ1348" s="58"/>
      <c r="GYV1348" s="58"/>
      <c r="HIR1348" s="58"/>
      <c r="HSN1348" s="58"/>
      <c r="ICJ1348" s="58"/>
      <c r="IMF1348" s="58"/>
      <c r="IWB1348" s="58"/>
      <c r="JFX1348" s="58"/>
      <c r="JPT1348" s="58"/>
      <c r="JZP1348" s="58"/>
      <c r="KJL1348" s="58"/>
      <c r="KTH1348" s="58"/>
      <c r="LDD1348" s="58"/>
      <c r="LMZ1348" s="58"/>
      <c r="LWV1348" s="58"/>
      <c r="MGR1348" s="58"/>
      <c r="MQN1348" s="58"/>
      <c r="NAJ1348" s="58"/>
      <c r="NKF1348" s="58"/>
      <c r="NUB1348" s="58"/>
      <c r="ODX1348" s="58"/>
      <c r="ONT1348" s="58"/>
      <c r="OXP1348" s="58"/>
      <c r="PHL1348" s="58"/>
      <c r="PRH1348" s="58"/>
      <c r="QBD1348" s="58"/>
      <c r="QKZ1348" s="58"/>
      <c r="QUV1348" s="58"/>
      <c r="RER1348" s="58"/>
      <c r="RON1348" s="58"/>
      <c r="RYJ1348" s="58"/>
      <c r="SIF1348" s="58"/>
      <c r="SSB1348" s="58"/>
      <c r="TBX1348" s="58"/>
      <c r="TLT1348" s="58"/>
      <c r="TVP1348" s="58"/>
      <c r="UFL1348" s="58"/>
      <c r="UPH1348" s="58"/>
      <c r="UZD1348" s="58"/>
      <c r="VIZ1348" s="58"/>
      <c r="VSV1348" s="58"/>
      <c r="WCR1348" s="58"/>
      <c r="WMN1348" s="58"/>
      <c r="WWJ1348" s="58"/>
    </row>
    <row r="1349" spans="1:796 1052:1820 2076:2844 3100:3868 4124:4892 5148:5916 6172:6940 7196:7964 8220:8988 9244:10012 10268:11036 11292:12060 12316:13084 13340:14108 14364:15132 15388:16156" s="67" customFormat="1" ht="57" hidden="1" customHeight="1" x14ac:dyDescent="0.25">
      <c r="A1349" s="54">
        <f>+SUBTOTAL(3,$B$11:B1349)</f>
        <v>0</v>
      </c>
      <c r="B1349" s="68" t="s">
        <v>42</v>
      </c>
      <c r="C1349" s="62" t="s">
        <v>43</v>
      </c>
      <c r="D1349" s="62" t="s">
        <v>44</v>
      </c>
      <c r="E1349" s="62" t="s">
        <v>45</v>
      </c>
      <c r="F1349" s="71" t="s">
        <v>4335</v>
      </c>
      <c r="G1349" s="69">
        <v>45490.744340277997</v>
      </c>
      <c r="H1349" s="71" t="s">
        <v>4335</v>
      </c>
      <c r="I1349" s="69">
        <v>45490.744340277997</v>
      </c>
      <c r="J1349" s="71" t="s">
        <v>4335</v>
      </c>
      <c r="K1349" s="69">
        <v>45490.744340277997</v>
      </c>
      <c r="L1349" s="100" t="s">
        <v>4563</v>
      </c>
      <c r="M1349" s="68" t="s">
        <v>111</v>
      </c>
      <c r="N1349" s="63" t="s">
        <v>261</v>
      </c>
      <c r="O1349" s="63" t="s">
        <v>739</v>
      </c>
      <c r="P1349" s="63" t="s">
        <v>1362</v>
      </c>
      <c r="Q1349" s="64"/>
      <c r="R1349" s="65"/>
      <c r="S1349" s="63" t="s">
        <v>68</v>
      </c>
      <c r="T1349" s="63" t="s">
        <v>150</v>
      </c>
      <c r="U1349" s="63" t="s">
        <v>557</v>
      </c>
      <c r="V1349" s="63" t="s">
        <v>270</v>
      </c>
      <c r="W1349" s="63" t="s">
        <v>5264</v>
      </c>
      <c r="X1349" s="54" t="s">
        <v>58</v>
      </c>
      <c r="Y1349" s="49">
        <v>45505.620381943998</v>
      </c>
      <c r="Z1349" s="49" t="s">
        <v>59</v>
      </c>
      <c r="AA1349" s="54" t="s">
        <v>74</v>
      </c>
      <c r="AB1349" s="54"/>
      <c r="AC1349" s="68" t="s">
        <v>82</v>
      </c>
      <c r="AD1349" s="68" t="s">
        <v>82</v>
      </c>
      <c r="JX1349" s="58"/>
      <c r="TT1349" s="58"/>
      <c r="ADP1349" s="58"/>
      <c r="ANL1349" s="58"/>
      <c r="AXH1349" s="58"/>
      <c r="BHD1349" s="58"/>
      <c r="BQZ1349" s="58"/>
      <c r="CAV1349" s="58"/>
      <c r="CKR1349" s="58"/>
      <c r="CUN1349" s="58"/>
      <c r="DEJ1349" s="58"/>
      <c r="DOF1349" s="58"/>
      <c r="DYB1349" s="58"/>
      <c r="EHX1349" s="58"/>
      <c r="ERT1349" s="58"/>
      <c r="FBP1349" s="58"/>
      <c r="FLL1349" s="58"/>
      <c r="FVH1349" s="58"/>
      <c r="GFD1349" s="58"/>
      <c r="GOZ1349" s="58"/>
      <c r="GYV1349" s="58"/>
      <c r="HIR1349" s="58"/>
      <c r="HSN1349" s="58"/>
      <c r="ICJ1349" s="58"/>
      <c r="IMF1349" s="58"/>
      <c r="IWB1349" s="58"/>
      <c r="JFX1349" s="58"/>
      <c r="JPT1349" s="58"/>
      <c r="JZP1349" s="58"/>
      <c r="KJL1349" s="58"/>
      <c r="KTH1349" s="58"/>
      <c r="LDD1349" s="58"/>
      <c r="LMZ1349" s="58"/>
      <c r="LWV1349" s="58"/>
      <c r="MGR1349" s="58"/>
      <c r="MQN1349" s="58"/>
      <c r="NAJ1349" s="58"/>
      <c r="NKF1349" s="58"/>
      <c r="NUB1349" s="58"/>
      <c r="ODX1349" s="58"/>
      <c r="ONT1349" s="58"/>
      <c r="OXP1349" s="58"/>
      <c r="PHL1349" s="58"/>
      <c r="PRH1349" s="58"/>
      <c r="QBD1349" s="58"/>
      <c r="QKZ1349" s="58"/>
      <c r="QUV1349" s="58"/>
      <c r="RER1349" s="58"/>
      <c r="RON1349" s="58"/>
      <c r="RYJ1349" s="58"/>
      <c r="SIF1349" s="58"/>
      <c r="SSB1349" s="58"/>
      <c r="TBX1349" s="58"/>
      <c r="TLT1349" s="58"/>
      <c r="TVP1349" s="58"/>
      <c r="UFL1349" s="58"/>
      <c r="UPH1349" s="58"/>
      <c r="UZD1349" s="58"/>
      <c r="VIZ1349" s="58"/>
      <c r="VSV1349" s="58"/>
      <c r="WCR1349" s="58"/>
      <c r="WMN1349" s="58"/>
      <c r="WWJ1349" s="58"/>
    </row>
    <row r="1350" spans="1:796 1052:1820 2076:2844 3100:3868 4124:4892 5148:5916 6172:6940 7196:7964 8220:8988 9244:10012 10268:11036 11292:12060 12316:13084 13340:14108 14364:15132 15388:16156" s="67" customFormat="1" ht="57" hidden="1" customHeight="1" x14ac:dyDescent="0.25">
      <c r="A1350" s="54">
        <f>+SUBTOTAL(3,$B$11:B1350)</f>
        <v>0</v>
      </c>
      <c r="B1350" s="68" t="s">
        <v>42</v>
      </c>
      <c r="C1350" s="62" t="s">
        <v>43</v>
      </c>
      <c r="D1350" s="62" t="s">
        <v>44</v>
      </c>
      <c r="E1350" s="62" t="s">
        <v>45</v>
      </c>
      <c r="F1350" s="71" t="s">
        <v>4312</v>
      </c>
      <c r="G1350" s="69">
        <v>45482.460694444002</v>
      </c>
      <c r="H1350" s="71" t="s">
        <v>4312</v>
      </c>
      <c r="I1350" s="69">
        <v>45482.460694444002</v>
      </c>
      <c r="J1350" s="71" t="s">
        <v>4312</v>
      </c>
      <c r="K1350" s="69">
        <v>45482.460694444002</v>
      </c>
      <c r="L1350" s="100" t="s">
        <v>4553</v>
      </c>
      <c r="M1350" s="68" t="s">
        <v>111</v>
      </c>
      <c r="N1350" s="63" t="s">
        <v>261</v>
      </c>
      <c r="O1350" s="63" t="s">
        <v>739</v>
      </c>
      <c r="P1350" s="63" t="s">
        <v>4408</v>
      </c>
      <c r="Q1350" s="64"/>
      <c r="R1350" s="65"/>
      <c r="S1350" s="63" t="s">
        <v>68</v>
      </c>
      <c r="T1350" s="63" t="s">
        <v>69</v>
      </c>
      <c r="U1350" s="63" t="s">
        <v>396</v>
      </c>
      <c r="V1350" s="63" t="s">
        <v>115</v>
      </c>
      <c r="W1350" s="63" t="s">
        <v>4727</v>
      </c>
      <c r="X1350" s="54" t="s">
        <v>58</v>
      </c>
      <c r="Y1350" s="49">
        <v>45484.544201388999</v>
      </c>
      <c r="Z1350" s="49" t="s">
        <v>59</v>
      </c>
      <c r="AA1350" s="54" t="s">
        <v>74</v>
      </c>
      <c r="AB1350" s="54"/>
      <c r="AC1350" s="68" t="s">
        <v>117</v>
      </c>
      <c r="AD1350" s="68" t="s">
        <v>117</v>
      </c>
      <c r="JX1350" s="58"/>
      <c r="TT1350" s="58"/>
      <c r="ADP1350" s="58"/>
      <c r="ANL1350" s="58"/>
      <c r="AXH1350" s="58"/>
      <c r="BHD1350" s="58"/>
      <c r="BQZ1350" s="58"/>
      <c r="CAV1350" s="58"/>
      <c r="CKR1350" s="58"/>
      <c r="CUN1350" s="58"/>
      <c r="DEJ1350" s="58"/>
      <c r="DOF1350" s="58"/>
      <c r="DYB1350" s="58"/>
      <c r="EHX1350" s="58"/>
      <c r="ERT1350" s="58"/>
      <c r="FBP1350" s="58"/>
      <c r="FLL1350" s="58"/>
      <c r="FVH1350" s="58"/>
      <c r="GFD1350" s="58"/>
      <c r="GOZ1350" s="58"/>
      <c r="GYV1350" s="58"/>
      <c r="HIR1350" s="58"/>
      <c r="HSN1350" s="58"/>
      <c r="ICJ1350" s="58"/>
      <c r="IMF1350" s="58"/>
      <c r="IWB1350" s="58"/>
      <c r="JFX1350" s="58"/>
      <c r="JPT1350" s="58"/>
      <c r="JZP1350" s="58"/>
      <c r="KJL1350" s="58"/>
      <c r="KTH1350" s="58"/>
      <c r="LDD1350" s="58"/>
      <c r="LMZ1350" s="58"/>
      <c r="LWV1350" s="58"/>
      <c r="MGR1350" s="58"/>
      <c r="MQN1350" s="58"/>
      <c r="NAJ1350" s="58"/>
      <c r="NKF1350" s="58"/>
      <c r="NUB1350" s="58"/>
      <c r="ODX1350" s="58"/>
      <c r="ONT1350" s="58"/>
      <c r="OXP1350" s="58"/>
      <c r="PHL1350" s="58"/>
      <c r="PRH1350" s="58"/>
      <c r="QBD1350" s="58"/>
      <c r="QKZ1350" s="58"/>
      <c r="QUV1350" s="58"/>
      <c r="RER1350" s="58"/>
      <c r="RON1350" s="58"/>
      <c r="RYJ1350" s="58"/>
      <c r="SIF1350" s="58"/>
      <c r="SSB1350" s="58"/>
      <c r="TBX1350" s="58"/>
      <c r="TLT1350" s="58"/>
      <c r="TVP1350" s="58"/>
      <c r="UFL1350" s="58"/>
      <c r="UPH1350" s="58"/>
      <c r="UZD1350" s="58"/>
      <c r="VIZ1350" s="58"/>
      <c r="VSV1350" s="58"/>
      <c r="WCR1350" s="58"/>
      <c r="WMN1350" s="58"/>
      <c r="WWJ1350" s="58"/>
    </row>
    <row r="1351" spans="1:796 1052:1820 2076:2844 3100:3868 4124:4892 5148:5916 6172:6940 7196:7964 8220:8988 9244:10012 10268:11036 11292:12060 12316:13084 13340:14108 14364:15132 15388:16156" s="67" customFormat="1" ht="57" hidden="1" customHeight="1" x14ac:dyDescent="0.25">
      <c r="A1351" s="54">
        <f>+SUBTOTAL(3,$B$11:B1351)</f>
        <v>0</v>
      </c>
      <c r="B1351" s="68" t="s">
        <v>42</v>
      </c>
      <c r="C1351" s="62" t="s">
        <v>43</v>
      </c>
      <c r="D1351" s="62" t="s">
        <v>44</v>
      </c>
      <c r="E1351" s="62" t="s">
        <v>45</v>
      </c>
      <c r="F1351" s="71" t="s">
        <v>4325</v>
      </c>
      <c r="G1351" s="69">
        <v>45499.682361111001</v>
      </c>
      <c r="H1351" s="71" t="s">
        <v>4325</v>
      </c>
      <c r="I1351" s="69">
        <v>45499.682361111001</v>
      </c>
      <c r="J1351" s="71" t="s">
        <v>4325</v>
      </c>
      <c r="K1351" s="69">
        <v>45499.682361111001</v>
      </c>
      <c r="L1351" s="100" t="s">
        <v>4559</v>
      </c>
      <c r="M1351" s="68" t="s">
        <v>48</v>
      </c>
      <c r="N1351" s="63" t="s">
        <v>261</v>
      </c>
      <c r="O1351" s="63" t="s">
        <v>786</v>
      </c>
      <c r="P1351" s="63" t="s">
        <v>4410</v>
      </c>
      <c r="Q1351" s="64"/>
      <c r="R1351" s="65"/>
      <c r="S1351" s="63" t="s">
        <v>68</v>
      </c>
      <c r="T1351" s="63" t="s">
        <v>321</v>
      </c>
      <c r="U1351" s="63" t="s">
        <v>530</v>
      </c>
      <c r="V1351" s="49" t="s">
        <v>71</v>
      </c>
      <c r="W1351" s="49" t="s">
        <v>72</v>
      </c>
      <c r="X1351" s="54" t="s">
        <v>58</v>
      </c>
      <c r="Y1351" s="49"/>
      <c r="Z1351" s="49" t="s">
        <v>59</v>
      </c>
      <c r="AA1351" s="54" t="s">
        <v>74</v>
      </c>
      <c r="AB1351" s="54"/>
      <c r="AC1351" s="68" t="s">
        <v>383</v>
      </c>
      <c r="AD1351" s="68" t="s">
        <v>383</v>
      </c>
      <c r="JX1351" s="58"/>
      <c r="TT1351" s="58"/>
      <c r="ADP1351" s="58"/>
      <c r="ANL1351" s="58"/>
      <c r="AXH1351" s="58"/>
      <c r="BHD1351" s="58"/>
      <c r="BQZ1351" s="58"/>
      <c r="CAV1351" s="58"/>
      <c r="CKR1351" s="58"/>
      <c r="CUN1351" s="58"/>
      <c r="DEJ1351" s="58"/>
      <c r="DOF1351" s="58"/>
      <c r="DYB1351" s="58"/>
      <c r="EHX1351" s="58"/>
      <c r="ERT1351" s="58"/>
      <c r="FBP1351" s="58"/>
      <c r="FLL1351" s="58"/>
      <c r="FVH1351" s="58"/>
      <c r="GFD1351" s="58"/>
      <c r="GOZ1351" s="58"/>
      <c r="GYV1351" s="58"/>
      <c r="HIR1351" s="58"/>
      <c r="HSN1351" s="58"/>
      <c r="ICJ1351" s="58"/>
      <c r="IMF1351" s="58"/>
      <c r="IWB1351" s="58"/>
      <c r="JFX1351" s="58"/>
      <c r="JPT1351" s="58"/>
      <c r="JZP1351" s="58"/>
      <c r="KJL1351" s="58"/>
      <c r="KTH1351" s="58"/>
      <c r="LDD1351" s="58"/>
      <c r="LMZ1351" s="58"/>
      <c r="LWV1351" s="58"/>
      <c r="MGR1351" s="58"/>
      <c r="MQN1351" s="58"/>
      <c r="NAJ1351" s="58"/>
      <c r="NKF1351" s="58"/>
      <c r="NUB1351" s="58"/>
      <c r="ODX1351" s="58"/>
      <c r="ONT1351" s="58"/>
      <c r="OXP1351" s="58"/>
      <c r="PHL1351" s="58"/>
      <c r="PRH1351" s="58"/>
      <c r="QBD1351" s="58"/>
      <c r="QKZ1351" s="58"/>
      <c r="QUV1351" s="58"/>
      <c r="RER1351" s="58"/>
      <c r="RON1351" s="58"/>
      <c r="RYJ1351" s="58"/>
      <c r="SIF1351" s="58"/>
      <c r="SSB1351" s="58"/>
      <c r="TBX1351" s="58"/>
      <c r="TLT1351" s="58"/>
      <c r="TVP1351" s="58"/>
      <c r="UFL1351" s="58"/>
      <c r="UPH1351" s="58"/>
      <c r="UZD1351" s="58"/>
      <c r="VIZ1351" s="58"/>
      <c r="VSV1351" s="58"/>
      <c r="WCR1351" s="58"/>
      <c r="WMN1351" s="58"/>
      <c r="WWJ1351" s="58"/>
    </row>
    <row r="1352" spans="1:796 1052:1820 2076:2844 3100:3868 4124:4892 5148:5916 6172:6940 7196:7964 8220:8988 9244:10012 10268:11036 11292:12060 12316:13084 13340:14108 14364:15132 15388:16156" s="67" customFormat="1" ht="57" hidden="1" customHeight="1" x14ac:dyDescent="0.25">
      <c r="A1352" s="54">
        <f>+SUBTOTAL(3,$B$11:B1352)</f>
        <v>0</v>
      </c>
      <c r="B1352" s="68" t="s">
        <v>42</v>
      </c>
      <c r="C1352" s="62" t="s">
        <v>43</v>
      </c>
      <c r="D1352" s="62" t="s">
        <v>44</v>
      </c>
      <c r="E1352" s="62" t="s">
        <v>45</v>
      </c>
      <c r="F1352" s="71" t="s">
        <v>4329</v>
      </c>
      <c r="G1352" s="69">
        <v>45476.600601851998</v>
      </c>
      <c r="H1352" s="71" t="s">
        <v>4329</v>
      </c>
      <c r="I1352" s="69">
        <v>45476.600601851998</v>
      </c>
      <c r="J1352" s="71" t="s">
        <v>4329</v>
      </c>
      <c r="K1352" s="69">
        <v>45476.600601851998</v>
      </c>
      <c r="L1352" s="100" t="s">
        <v>3237</v>
      </c>
      <c r="M1352" s="68" t="s">
        <v>48</v>
      </c>
      <c r="N1352" s="63" t="s">
        <v>261</v>
      </c>
      <c r="O1352" s="63" t="s">
        <v>739</v>
      </c>
      <c r="P1352" s="63" t="s">
        <v>1374</v>
      </c>
      <c r="Q1352" s="64"/>
      <c r="R1352" s="65"/>
      <c r="S1352" s="63" t="s">
        <v>68</v>
      </c>
      <c r="T1352" s="63" t="s">
        <v>156</v>
      </c>
      <c r="U1352" s="63" t="s">
        <v>794</v>
      </c>
      <c r="V1352" s="49" t="s">
        <v>80</v>
      </c>
      <c r="W1352" s="49" t="s">
        <v>81</v>
      </c>
      <c r="X1352" s="54" t="s">
        <v>58</v>
      </c>
      <c r="Y1352" s="49">
        <v>45484.411365740998</v>
      </c>
      <c r="Z1352" s="49" t="s">
        <v>59</v>
      </c>
      <c r="AA1352" s="54" t="s">
        <v>74</v>
      </c>
      <c r="AB1352" s="54"/>
      <c r="AC1352" s="68" t="s">
        <v>117</v>
      </c>
      <c r="AD1352" s="68" t="s">
        <v>117</v>
      </c>
      <c r="JX1352" s="58"/>
      <c r="TT1352" s="58"/>
      <c r="ADP1352" s="58"/>
      <c r="ANL1352" s="58"/>
      <c r="AXH1352" s="58"/>
      <c r="BHD1352" s="58"/>
      <c r="BQZ1352" s="58"/>
      <c r="CAV1352" s="58"/>
      <c r="CKR1352" s="58"/>
      <c r="CUN1352" s="58"/>
      <c r="DEJ1352" s="58"/>
      <c r="DOF1352" s="58"/>
      <c r="DYB1352" s="58"/>
      <c r="EHX1352" s="58"/>
      <c r="ERT1352" s="58"/>
      <c r="FBP1352" s="58"/>
      <c r="FLL1352" s="58"/>
      <c r="FVH1352" s="58"/>
      <c r="GFD1352" s="58"/>
      <c r="GOZ1352" s="58"/>
      <c r="GYV1352" s="58"/>
      <c r="HIR1352" s="58"/>
      <c r="HSN1352" s="58"/>
      <c r="ICJ1352" s="58"/>
      <c r="IMF1352" s="58"/>
      <c r="IWB1352" s="58"/>
      <c r="JFX1352" s="58"/>
      <c r="JPT1352" s="58"/>
      <c r="JZP1352" s="58"/>
      <c r="KJL1352" s="58"/>
      <c r="KTH1352" s="58"/>
      <c r="LDD1352" s="58"/>
      <c r="LMZ1352" s="58"/>
      <c r="LWV1352" s="58"/>
      <c r="MGR1352" s="58"/>
      <c r="MQN1352" s="58"/>
      <c r="NAJ1352" s="58"/>
      <c r="NKF1352" s="58"/>
      <c r="NUB1352" s="58"/>
      <c r="ODX1352" s="58"/>
      <c r="ONT1352" s="58"/>
      <c r="OXP1352" s="58"/>
      <c r="PHL1352" s="58"/>
      <c r="PRH1352" s="58"/>
      <c r="QBD1352" s="58"/>
      <c r="QKZ1352" s="58"/>
      <c r="QUV1352" s="58"/>
      <c r="RER1352" s="58"/>
      <c r="RON1352" s="58"/>
      <c r="RYJ1352" s="58"/>
      <c r="SIF1352" s="58"/>
      <c r="SSB1352" s="58"/>
      <c r="TBX1352" s="58"/>
      <c r="TLT1352" s="58"/>
      <c r="TVP1352" s="58"/>
      <c r="UFL1352" s="58"/>
      <c r="UPH1352" s="58"/>
      <c r="UZD1352" s="58"/>
      <c r="VIZ1352" s="58"/>
      <c r="VSV1352" s="58"/>
      <c r="WCR1352" s="58"/>
      <c r="WMN1352" s="58"/>
      <c r="WWJ1352" s="58"/>
    </row>
    <row r="1353" spans="1:796 1052:1820 2076:2844 3100:3868 4124:4892 5148:5916 6172:6940 7196:7964 8220:8988 9244:10012 10268:11036 11292:12060 12316:13084 13340:14108 14364:15132 15388:16156" s="67" customFormat="1" ht="57" hidden="1" customHeight="1" x14ac:dyDescent="0.25">
      <c r="A1353" s="54">
        <f>+SUBTOTAL(3,$B$11:B1353)</f>
        <v>0</v>
      </c>
      <c r="B1353" s="68" t="s">
        <v>42</v>
      </c>
      <c r="C1353" s="62" t="s">
        <v>43</v>
      </c>
      <c r="D1353" s="62" t="s">
        <v>44</v>
      </c>
      <c r="E1353" s="62" t="s">
        <v>45</v>
      </c>
      <c r="F1353" s="71" t="s">
        <v>4330</v>
      </c>
      <c r="G1353" s="69">
        <v>45492.724432870004</v>
      </c>
      <c r="H1353" s="71" t="s">
        <v>4330</v>
      </c>
      <c r="I1353" s="69">
        <v>45492.724432870004</v>
      </c>
      <c r="J1353" s="71" t="s">
        <v>4330</v>
      </c>
      <c r="K1353" s="69">
        <v>45492.724432870004</v>
      </c>
      <c r="L1353" s="100" t="s">
        <v>4560</v>
      </c>
      <c r="M1353" s="68" t="s">
        <v>48</v>
      </c>
      <c r="N1353" s="63" t="s">
        <v>261</v>
      </c>
      <c r="O1353" s="63" t="s">
        <v>1645</v>
      </c>
      <c r="P1353" s="63" t="s">
        <v>223</v>
      </c>
      <c r="Q1353" s="64"/>
      <c r="R1353" s="65"/>
      <c r="S1353" s="63" t="s">
        <v>68</v>
      </c>
      <c r="T1353" s="63" t="s">
        <v>96</v>
      </c>
      <c r="U1353" s="63" t="s">
        <v>97</v>
      </c>
      <c r="V1353" s="63" t="s">
        <v>80</v>
      </c>
      <c r="W1353" s="63" t="s">
        <v>4692</v>
      </c>
      <c r="X1353" s="54" t="s">
        <v>58</v>
      </c>
      <c r="Y1353" s="49"/>
      <c r="Z1353" s="49" t="s">
        <v>59</v>
      </c>
      <c r="AA1353" s="54" t="s">
        <v>74</v>
      </c>
      <c r="AB1353" s="54"/>
      <c r="AC1353" s="68" t="s">
        <v>117</v>
      </c>
      <c r="AD1353" s="68" t="s">
        <v>117</v>
      </c>
      <c r="JX1353" s="58"/>
      <c r="TT1353" s="58"/>
      <c r="ADP1353" s="58"/>
      <c r="ANL1353" s="58"/>
      <c r="AXH1353" s="58"/>
      <c r="BHD1353" s="58"/>
      <c r="BQZ1353" s="58"/>
      <c r="CAV1353" s="58"/>
      <c r="CKR1353" s="58"/>
      <c r="CUN1353" s="58"/>
      <c r="DEJ1353" s="58"/>
      <c r="DOF1353" s="58"/>
      <c r="DYB1353" s="58"/>
      <c r="EHX1353" s="58"/>
      <c r="ERT1353" s="58"/>
      <c r="FBP1353" s="58"/>
      <c r="FLL1353" s="58"/>
      <c r="FVH1353" s="58"/>
      <c r="GFD1353" s="58"/>
      <c r="GOZ1353" s="58"/>
      <c r="GYV1353" s="58"/>
      <c r="HIR1353" s="58"/>
      <c r="HSN1353" s="58"/>
      <c r="ICJ1353" s="58"/>
      <c r="IMF1353" s="58"/>
      <c r="IWB1353" s="58"/>
      <c r="JFX1353" s="58"/>
      <c r="JPT1353" s="58"/>
      <c r="JZP1353" s="58"/>
      <c r="KJL1353" s="58"/>
      <c r="KTH1353" s="58"/>
      <c r="LDD1353" s="58"/>
      <c r="LMZ1353" s="58"/>
      <c r="LWV1353" s="58"/>
      <c r="MGR1353" s="58"/>
      <c r="MQN1353" s="58"/>
      <c r="NAJ1353" s="58"/>
      <c r="NKF1353" s="58"/>
      <c r="NUB1353" s="58"/>
      <c r="ODX1353" s="58"/>
      <c r="ONT1353" s="58"/>
      <c r="OXP1353" s="58"/>
      <c r="PHL1353" s="58"/>
      <c r="PRH1353" s="58"/>
      <c r="QBD1353" s="58"/>
      <c r="QKZ1353" s="58"/>
      <c r="QUV1353" s="58"/>
      <c r="RER1353" s="58"/>
      <c r="RON1353" s="58"/>
      <c r="RYJ1353" s="58"/>
      <c r="SIF1353" s="58"/>
      <c r="SSB1353" s="58"/>
      <c r="TBX1353" s="58"/>
      <c r="TLT1353" s="58"/>
      <c r="TVP1353" s="58"/>
      <c r="UFL1353" s="58"/>
      <c r="UPH1353" s="58"/>
      <c r="UZD1353" s="58"/>
      <c r="VIZ1353" s="58"/>
      <c r="VSV1353" s="58"/>
      <c r="WCR1353" s="58"/>
      <c r="WMN1353" s="58"/>
      <c r="WWJ1353" s="58"/>
    </row>
    <row r="1354" spans="1:796 1052:1820 2076:2844 3100:3868 4124:4892 5148:5916 6172:6940 7196:7964 8220:8988 9244:10012 10268:11036 11292:12060 12316:13084 13340:14108 14364:15132 15388:16156" s="67" customFormat="1" ht="57" hidden="1" customHeight="1" x14ac:dyDescent="0.25">
      <c r="A1354" s="54">
        <f>+SUBTOTAL(3,$B$11:B1354)</f>
        <v>0</v>
      </c>
      <c r="B1354" s="68" t="s">
        <v>42</v>
      </c>
      <c r="C1354" s="62" t="s">
        <v>43</v>
      </c>
      <c r="D1354" s="62" t="s">
        <v>44</v>
      </c>
      <c r="E1354" s="62" t="s">
        <v>45</v>
      </c>
      <c r="F1354" s="71" t="s">
        <v>4331</v>
      </c>
      <c r="G1354" s="69">
        <v>45475.817777778</v>
      </c>
      <c r="H1354" s="71" t="s">
        <v>4331</v>
      </c>
      <c r="I1354" s="69">
        <v>45475.817777778</v>
      </c>
      <c r="J1354" s="71" t="s">
        <v>4331</v>
      </c>
      <c r="K1354" s="69">
        <v>45475.817777778</v>
      </c>
      <c r="L1354" s="100" t="s">
        <v>3237</v>
      </c>
      <c r="M1354" s="68" t="s">
        <v>48</v>
      </c>
      <c r="N1354" s="63" t="s">
        <v>261</v>
      </c>
      <c r="O1354" s="63" t="s">
        <v>739</v>
      </c>
      <c r="P1354" s="63" t="s">
        <v>1374</v>
      </c>
      <c r="Q1354" s="64"/>
      <c r="R1354" s="65"/>
      <c r="S1354" s="63" t="s">
        <v>68</v>
      </c>
      <c r="T1354" s="63" t="s">
        <v>150</v>
      </c>
      <c r="U1354" s="63" t="s">
        <v>151</v>
      </c>
      <c r="V1354" s="63" t="s">
        <v>4103</v>
      </c>
      <c r="W1354" s="63" t="s">
        <v>5271</v>
      </c>
      <c r="X1354" s="54" t="s">
        <v>58</v>
      </c>
      <c r="Y1354" s="49">
        <v>45484.409201388997</v>
      </c>
      <c r="Z1354" s="49" t="s">
        <v>59</v>
      </c>
      <c r="AA1354" s="54" t="s">
        <v>74</v>
      </c>
      <c r="AB1354" s="54"/>
      <c r="AC1354" s="68" t="s">
        <v>117</v>
      </c>
      <c r="AD1354" s="68" t="s">
        <v>117</v>
      </c>
      <c r="JX1354" s="58"/>
      <c r="TT1354" s="58"/>
      <c r="ADP1354" s="58"/>
      <c r="ANL1354" s="58"/>
      <c r="AXH1354" s="58"/>
      <c r="BHD1354" s="58"/>
      <c r="BQZ1354" s="58"/>
      <c r="CAV1354" s="58"/>
      <c r="CKR1354" s="58"/>
      <c r="CUN1354" s="58"/>
      <c r="DEJ1354" s="58"/>
      <c r="DOF1354" s="58"/>
      <c r="DYB1354" s="58"/>
      <c r="EHX1354" s="58"/>
      <c r="ERT1354" s="58"/>
      <c r="FBP1354" s="58"/>
      <c r="FLL1354" s="58"/>
      <c r="FVH1354" s="58"/>
      <c r="GFD1354" s="58"/>
      <c r="GOZ1354" s="58"/>
      <c r="GYV1354" s="58"/>
      <c r="HIR1354" s="58"/>
      <c r="HSN1354" s="58"/>
      <c r="ICJ1354" s="58"/>
      <c r="IMF1354" s="58"/>
      <c r="IWB1354" s="58"/>
      <c r="JFX1354" s="58"/>
      <c r="JPT1354" s="58"/>
      <c r="JZP1354" s="58"/>
      <c r="KJL1354" s="58"/>
      <c r="KTH1354" s="58"/>
      <c r="LDD1354" s="58"/>
      <c r="LMZ1354" s="58"/>
      <c r="LWV1354" s="58"/>
      <c r="MGR1354" s="58"/>
      <c r="MQN1354" s="58"/>
      <c r="NAJ1354" s="58"/>
      <c r="NKF1354" s="58"/>
      <c r="NUB1354" s="58"/>
      <c r="ODX1354" s="58"/>
      <c r="ONT1354" s="58"/>
      <c r="OXP1354" s="58"/>
      <c r="PHL1354" s="58"/>
      <c r="PRH1354" s="58"/>
      <c r="QBD1354" s="58"/>
      <c r="QKZ1354" s="58"/>
      <c r="QUV1354" s="58"/>
      <c r="RER1354" s="58"/>
      <c r="RON1354" s="58"/>
      <c r="RYJ1354" s="58"/>
      <c r="SIF1354" s="58"/>
      <c r="SSB1354" s="58"/>
      <c r="TBX1354" s="58"/>
      <c r="TLT1354" s="58"/>
      <c r="TVP1354" s="58"/>
      <c r="UFL1354" s="58"/>
      <c r="UPH1354" s="58"/>
      <c r="UZD1354" s="58"/>
      <c r="VIZ1354" s="58"/>
      <c r="VSV1354" s="58"/>
      <c r="WCR1354" s="58"/>
      <c r="WMN1354" s="58"/>
      <c r="WWJ1354" s="58"/>
    </row>
    <row r="1355" spans="1:796 1052:1820 2076:2844 3100:3868 4124:4892 5148:5916 6172:6940 7196:7964 8220:8988 9244:10012 10268:11036 11292:12060 12316:13084 13340:14108 14364:15132 15388:16156" s="67" customFormat="1" ht="57" hidden="1" customHeight="1" x14ac:dyDescent="0.25">
      <c r="A1355" s="54">
        <f>+SUBTOTAL(3,$B$11:B1355)</f>
        <v>0</v>
      </c>
      <c r="B1355" s="68" t="s">
        <v>42</v>
      </c>
      <c r="C1355" s="62" t="s">
        <v>43</v>
      </c>
      <c r="D1355" s="62" t="s">
        <v>44</v>
      </c>
      <c r="E1355" s="62" t="s">
        <v>45</v>
      </c>
      <c r="F1355" s="71" t="s">
        <v>4332</v>
      </c>
      <c r="G1355" s="69">
        <v>45482.597453704002</v>
      </c>
      <c r="H1355" s="71" t="s">
        <v>4332</v>
      </c>
      <c r="I1355" s="69">
        <v>45482.597453704002</v>
      </c>
      <c r="J1355" s="71" t="s">
        <v>4332</v>
      </c>
      <c r="K1355" s="69">
        <v>45482.597453704002</v>
      </c>
      <c r="L1355" s="100" t="s">
        <v>4553</v>
      </c>
      <c r="M1355" s="68" t="s">
        <v>111</v>
      </c>
      <c r="N1355" s="63" t="s">
        <v>261</v>
      </c>
      <c r="O1355" s="63" t="s">
        <v>739</v>
      </c>
      <c r="P1355" s="63" t="s">
        <v>4408</v>
      </c>
      <c r="Q1355" s="64"/>
      <c r="R1355" s="65"/>
      <c r="S1355" s="63" t="s">
        <v>68</v>
      </c>
      <c r="T1355" s="63" t="s">
        <v>156</v>
      </c>
      <c r="U1355" s="63" t="s">
        <v>157</v>
      </c>
      <c r="V1355" s="63" t="s">
        <v>4103</v>
      </c>
      <c r="W1355" s="63" t="s">
        <v>5271</v>
      </c>
      <c r="X1355" s="54" t="s">
        <v>58</v>
      </c>
      <c r="Y1355" s="49">
        <v>45484.545775462997</v>
      </c>
      <c r="Z1355" s="49" t="s">
        <v>59</v>
      </c>
      <c r="AA1355" s="54" t="s">
        <v>74</v>
      </c>
      <c r="AB1355" s="54"/>
      <c r="AC1355" s="62" t="s">
        <v>117</v>
      </c>
      <c r="AD1355" s="62" t="s">
        <v>117</v>
      </c>
      <c r="JX1355" s="58"/>
      <c r="TT1355" s="58"/>
      <c r="ADP1355" s="58"/>
      <c r="ANL1355" s="58"/>
      <c r="AXH1355" s="58"/>
      <c r="BHD1355" s="58"/>
      <c r="BQZ1355" s="58"/>
      <c r="CAV1355" s="58"/>
      <c r="CKR1355" s="58"/>
      <c r="CUN1355" s="58"/>
      <c r="DEJ1355" s="58"/>
      <c r="DOF1355" s="58"/>
      <c r="DYB1355" s="58"/>
      <c r="EHX1355" s="58"/>
      <c r="ERT1355" s="58"/>
      <c r="FBP1355" s="58"/>
      <c r="FLL1355" s="58"/>
      <c r="FVH1355" s="58"/>
      <c r="GFD1355" s="58"/>
      <c r="GOZ1355" s="58"/>
      <c r="GYV1355" s="58"/>
      <c r="HIR1355" s="58"/>
      <c r="HSN1355" s="58"/>
      <c r="ICJ1355" s="58"/>
      <c r="IMF1355" s="58"/>
      <c r="IWB1355" s="58"/>
      <c r="JFX1355" s="58"/>
      <c r="JPT1355" s="58"/>
      <c r="JZP1355" s="58"/>
      <c r="KJL1355" s="58"/>
      <c r="KTH1355" s="58"/>
      <c r="LDD1355" s="58"/>
      <c r="LMZ1355" s="58"/>
      <c r="LWV1355" s="58"/>
      <c r="MGR1355" s="58"/>
      <c r="MQN1355" s="58"/>
      <c r="NAJ1355" s="58"/>
      <c r="NKF1355" s="58"/>
      <c r="NUB1355" s="58"/>
      <c r="ODX1355" s="58"/>
      <c r="ONT1355" s="58"/>
      <c r="OXP1355" s="58"/>
      <c r="PHL1355" s="58"/>
      <c r="PRH1355" s="58"/>
      <c r="QBD1355" s="58"/>
      <c r="QKZ1355" s="58"/>
      <c r="QUV1355" s="58"/>
      <c r="RER1355" s="58"/>
      <c r="RON1355" s="58"/>
      <c r="RYJ1355" s="58"/>
      <c r="SIF1355" s="58"/>
      <c r="SSB1355" s="58"/>
      <c r="TBX1355" s="58"/>
      <c r="TLT1355" s="58"/>
      <c r="TVP1355" s="58"/>
      <c r="UFL1355" s="58"/>
      <c r="UPH1355" s="58"/>
      <c r="UZD1355" s="58"/>
      <c r="VIZ1355" s="58"/>
      <c r="VSV1355" s="58"/>
      <c r="WCR1355" s="58"/>
      <c r="WMN1355" s="58"/>
      <c r="WWJ1355" s="58"/>
    </row>
    <row r="1356" spans="1:796 1052:1820 2076:2844 3100:3868 4124:4892 5148:5916 6172:6940 7196:7964 8220:8988 9244:10012 10268:11036 11292:12060 12316:13084 13340:14108 14364:15132 15388:16156" s="67" customFormat="1" ht="57" hidden="1" customHeight="1" x14ac:dyDescent="0.25">
      <c r="A1356" s="54">
        <f>+SUBTOTAL(3,$B$11:B1356)</f>
        <v>0</v>
      </c>
      <c r="B1356" s="68" t="s">
        <v>42</v>
      </c>
      <c r="C1356" s="62" t="s">
        <v>43</v>
      </c>
      <c r="D1356" s="62" t="s">
        <v>44</v>
      </c>
      <c r="E1356" s="62" t="s">
        <v>45</v>
      </c>
      <c r="F1356" s="71" t="s">
        <v>4333</v>
      </c>
      <c r="G1356" s="69">
        <v>45489.715844906998</v>
      </c>
      <c r="H1356" s="71" t="s">
        <v>4333</v>
      </c>
      <c r="I1356" s="69">
        <v>45489.715844906998</v>
      </c>
      <c r="J1356" s="71" t="s">
        <v>4333</v>
      </c>
      <c r="K1356" s="69">
        <v>45489.715844906998</v>
      </c>
      <c r="L1356" s="100" t="s">
        <v>4561</v>
      </c>
      <c r="M1356" s="68" t="s">
        <v>48</v>
      </c>
      <c r="N1356" s="63" t="s">
        <v>261</v>
      </c>
      <c r="O1356" s="63" t="s">
        <v>1407</v>
      </c>
      <c r="P1356" s="63" t="s">
        <v>4411</v>
      </c>
      <c r="Q1356" s="64"/>
      <c r="R1356" s="65"/>
      <c r="S1356" s="63" t="s">
        <v>68</v>
      </c>
      <c r="T1356" s="63" t="s">
        <v>69</v>
      </c>
      <c r="U1356" s="63" t="s">
        <v>327</v>
      </c>
      <c r="V1356" s="63" t="s">
        <v>2305</v>
      </c>
      <c r="W1356" s="63" t="s">
        <v>81</v>
      </c>
      <c r="X1356" s="54" t="s">
        <v>58</v>
      </c>
      <c r="Y1356" s="49">
        <v>45495.702465278002</v>
      </c>
      <c r="Z1356" s="49" t="s">
        <v>59</v>
      </c>
      <c r="AA1356" s="54" t="s">
        <v>74</v>
      </c>
      <c r="AB1356" s="54"/>
      <c r="AC1356" s="68" t="s">
        <v>117</v>
      </c>
      <c r="AD1356" s="68" t="s">
        <v>117</v>
      </c>
      <c r="JX1356" s="58"/>
      <c r="TT1356" s="58"/>
      <c r="ADP1356" s="58"/>
      <c r="ANL1356" s="58"/>
      <c r="AXH1356" s="58"/>
      <c r="BHD1356" s="58"/>
      <c r="BQZ1356" s="58"/>
      <c r="CAV1356" s="58"/>
      <c r="CKR1356" s="58"/>
      <c r="CUN1356" s="58"/>
      <c r="DEJ1356" s="58"/>
      <c r="DOF1356" s="58"/>
      <c r="DYB1356" s="58"/>
      <c r="EHX1356" s="58"/>
      <c r="ERT1356" s="58"/>
      <c r="FBP1356" s="58"/>
      <c r="FLL1356" s="58"/>
      <c r="FVH1356" s="58"/>
      <c r="GFD1356" s="58"/>
      <c r="GOZ1356" s="58"/>
      <c r="GYV1356" s="58"/>
      <c r="HIR1356" s="58"/>
      <c r="HSN1356" s="58"/>
      <c r="ICJ1356" s="58"/>
      <c r="IMF1356" s="58"/>
      <c r="IWB1356" s="58"/>
      <c r="JFX1356" s="58"/>
      <c r="JPT1356" s="58"/>
      <c r="JZP1356" s="58"/>
      <c r="KJL1356" s="58"/>
      <c r="KTH1356" s="58"/>
      <c r="LDD1356" s="58"/>
      <c r="LMZ1356" s="58"/>
      <c r="LWV1356" s="58"/>
      <c r="MGR1356" s="58"/>
      <c r="MQN1356" s="58"/>
      <c r="NAJ1356" s="58"/>
      <c r="NKF1356" s="58"/>
      <c r="NUB1356" s="58"/>
      <c r="ODX1356" s="58"/>
      <c r="ONT1356" s="58"/>
      <c r="OXP1356" s="58"/>
      <c r="PHL1356" s="58"/>
      <c r="PRH1356" s="58"/>
      <c r="QBD1356" s="58"/>
      <c r="QKZ1356" s="58"/>
      <c r="QUV1356" s="58"/>
      <c r="RER1356" s="58"/>
      <c r="RON1356" s="58"/>
      <c r="RYJ1356" s="58"/>
      <c r="SIF1356" s="58"/>
      <c r="SSB1356" s="58"/>
      <c r="TBX1356" s="58"/>
      <c r="TLT1356" s="58"/>
      <c r="TVP1356" s="58"/>
      <c r="UFL1356" s="58"/>
      <c r="UPH1356" s="58"/>
      <c r="UZD1356" s="58"/>
      <c r="VIZ1356" s="58"/>
      <c r="VSV1356" s="58"/>
      <c r="WCR1356" s="58"/>
      <c r="WMN1356" s="58"/>
      <c r="WWJ1356" s="58"/>
    </row>
    <row r="1357" spans="1:796 1052:1820 2076:2844 3100:3868 4124:4892 5148:5916 6172:6940 7196:7964 8220:8988 9244:10012 10268:11036 11292:12060 12316:13084 13340:14108 14364:15132 15388:16156" s="67" customFormat="1" ht="57" hidden="1" customHeight="1" x14ac:dyDescent="0.25">
      <c r="A1357" s="54">
        <f>+SUBTOTAL(3,$B$11:B1357)</f>
        <v>0</v>
      </c>
      <c r="B1357" s="68" t="s">
        <v>42</v>
      </c>
      <c r="C1357" s="62" t="s">
        <v>43</v>
      </c>
      <c r="D1357" s="62" t="s">
        <v>44</v>
      </c>
      <c r="E1357" s="62" t="s">
        <v>45</v>
      </c>
      <c r="F1357" s="71" t="s">
        <v>4336</v>
      </c>
      <c r="G1357" s="69">
        <v>45477.775972222</v>
      </c>
      <c r="H1357" s="71" t="s">
        <v>4336</v>
      </c>
      <c r="I1357" s="69">
        <v>45477.775972222</v>
      </c>
      <c r="J1357" s="71" t="s">
        <v>4336</v>
      </c>
      <c r="K1357" s="69">
        <v>45477.775972222</v>
      </c>
      <c r="L1357" s="100" t="s">
        <v>4564</v>
      </c>
      <c r="M1357" s="68" t="s">
        <v>48</v>
      </c>
      <c r="N1357" s="63" t="s">
        <v>261</v>
      </c>
      <c r="O1357" s="63" t="s">
        <v>739</v>
      </c>
      <c r="P1357" s="63" t="s">
        <v>1374</v>
      </c>
      <c r="Q1357" s="64"/>
      <c r="R1357" s="65"/>
      <c r="S1357" s="63" t="s">
        <v>68</v>
      </c>
      <c r="T1357" s="63" t="s">
        <v>125</v>
      </c>
      <c r="U1357" s="63" t="s">
        <v>224</v>
      </c>
      <c r="V1357" s="49" t="s">
        <v>80</v>
      </c>
      <c r="W1357" s="49" t="s">
        <v>81</v>
      </c>
      <c r="X1357" s="54" t="s">
        <v>58</v>
      </c>
      <c r="Y1357" s="49">
        <v>45490.604803241004</v>
      </c>
      <c r="Z1357" s="49" t="s">
        <v>59</v>
      </c>
      <c r="AA1357" s="54" t="s">
        <v>74</v>
      </c>
      <c r="AB1357" s="54"/>
      <c r="AC1357" s="68" t="s">
        <v>383</v>
      </c>
      <c r="AD1357" s="68" t="s">
        <v>383</v>
      </c>
      <c r="JX1357" s="58"/>
      <c r="TT1357" s="58"/>
      <c r="ADP1357" s="58"/>
      <c r="ANL1357" s="58"/>
      <c r="AXH1357" s="58"/>
      <c r="BHD1357" s="58"/>
      <c r="BQZ1357" s="58"/>
      <c r="CAV1357" s="58"/>
      <c r="CKR1357" s="58"/>
      <c r="CUN1357" s="58"/>
      <c r="DEJ1357" s="58"/>
      <c r="DOF1357" s="58"/>
      <c r="DYB1357" s="58"/>
      <c r="EHX1357" s="58"/>
      <c r="ERT1357" s="58"/>
      <c r="FBP1357" s="58"/>
      <c r="FLL1357" s="58"/>
      <c r="FVH1357" s="58"/>
      <c r="GFD1357" s="58"/>
      <c r="GOZ1357" s="58"/>
      <c r="GYV1357" s="58"/>
      <c r="HIR1357" s="58"/>
      <c r="HSN1357" s="58"/>
      <c r="ICJ1357" s="58"/>
      <c r="IMF1357" s="58"/>
      <c r="IWB1357" s="58"/>
      <c r="JFX1357" s="58"/>
      <c r="JPT1357" s="58"/>
      <c r="JZP1357" s="58"/>
      <c r="KJL1357" s="58"/>
      <c r="KTH1357" s="58"/>
      <c r="LDD1357" s="58"/>
      <c r="LMZ1357" s="58"/>
      <c r="LWV1357" s="58"/>
      <c r="MGR1357" s="58"/>
      <c r="MQN1357" s="58"/>
      <c r="NAJ1357" s="58"/>
      <c r="NKF1357" s="58"/>
      <c r="NUB1357" s="58"/>
      <c r="ODX1357" s="58"/>
      <c r="ONT1357" s="58"/>
      <c r="OXP1357" s="58"/>
      <c r="PHL1357" s="58"/>
      <c r="PRH1357" s="58"/>
      <c r="QBD1357" s="58"/>
      <c r="QKZ1357" s="58"/>
      <c r="QUV1357" s="58"/>
      <c r="RER1357" s="58"/>
      <c r="RON1357" s="58"/>
      <c r="RYJ1357" s="58"/>
      <c r="SIF1357" s="58"/>
      <c r="SSB1357" s="58"/>
      <c r="TBX1357" s="58"/>
      <c r="TLT1357" s="58"/>
      <c r="TVP1357" s="58"/>
      <c r="UFL1357" s="58"/>
      <c r="UPH1357" s="58"/>
      <c r="UZD1357" s="58"/>
      <c r="VIZ1357" s="58"/>
      <c r="VSV1357" s="58"/>
      <c r="WCR1357" s="58"/>
      <c r="WMN1357" s="58"/>
      <c r="WWJ1357" s="58"/>
    </row>
    <row r="1358" spans="1:796 1052:1820 2076:2844 3100:3868 4124:4892 5148:5916 6172:6940 7196:7964 8220:8988 9244:10012 10268:11036 11292:12060 12316:13084 13340:14108 14364:15132 15388:16156" s="67" customFormat="1" ht="57" hidden="1" customHeight="1" x14ac:dyDescent="0.25">
      <c r="A1358" s="54">
        <f>+SUBTOTAL(3,$B$11:B1358)</f>
        <v>0</v>
      </c>
      <c r="B1358" s="68" t="s">
        <v>42</v>
      </c>
      <c r="C1358" s="62" t="s">
        <v>43</v>
      </c>
      <c r="D1358" s="62" t="s">
        <v>44</v>
      </c>
      <c r="E1358" s="62" t="s">
        <v>45</v>
      </c>
      <c r="F1358" s="71" t="s">
        <v>4337</v>
      </c>
      <c r="G1358" s="69">
        <v>45481.704513889003</v>
      </c>
      <c r="H1358" s="71" t="s">
        <v>4337</v>
      </c>
      <c r="I1358" s="69">
        <v>45481.704513889003</v>
      </c>
      <c r="J1358" s="71" t="s">
        <v>4337</v>
      </c>
      <c r="K1358" s="69">
        <v>45481.704513889003</v>
      </c>
      <c r="L1358" s="100" t="s">
        <v>4565</v>
      </c>
      <c r="M1358" s="68" t="s">
        <v>48</v>
      </c>
      <c r="N1358" s="63" t="s">
        <v>261</v>
      </c>
      <c r="O1358" s="63" t="s">
        <v>739</v>
      </c>
      <c r="P1358" s="63" t="s">
        <v>4413</v>
      </c>
      <c r="Q1358" s="64"/>
      <c r="R1358" s="65"/>
      <c r="S1358" s="63" t="s">
        <v>68</v>
      </c>
      <c r="T1358" s="63" t="s">
        <v>296</v>
      </c>
      <c r="U1358" s="63" t="s">
        <v>297</v>
      </c>
      <c r="V1358" s="63" t="s">
        <v>80</v>
      </c>
      <c r="W1358" s="63" t="s">
        <v>4692</v>
      </c>
      <c r="X1358" s="54" t="s">
        <v>58</v>
      </c>
      <c r="Y1358" s="49">
        <v>45489.397002315003</v>
      </c>
      <c r="Z1358" s="49" t="s">
        <v>59</v>
      </c>
      <c r="AA1358" s="54" t="s">
        <v>74</v>
      </c>
      <c r="AB1358" s="54"/>
      <c r="AC1358" s="68" t="s">
        <v>117</v>
      </c>
      <c r="AD1358" s="68" t="s">
        <v>117</v>
      </c>
      <c r="JX1358" s="58"/>
      <c r="TT1358" s="58"/>
      <c r="ADP1358" s="58"/>
      <c r="ANL1358" s="58"/>
      <c r="AXH1358" s="58"/>
      <c r="BHD1358" s="58"/>
      <c r="BQZ1358" s="58"/>
      <c r="CAV1358" s="58"/>
      <c r="CKR1358" s="58"/>
      <c r="CUN1358" s="58"/>
      <c r="DEJ1358" s="58"/>
      <c r="DOF1358" s="58"/>
      <c r="DYB1358" s="58"/>
      <c r="EHX1358" s="58"/>
      <c r="ERT1358" s="58"/>
      <c r="FBP1358" s="58"/>
      <c r="FLL1358" s="58"/>
      <c r="FVH1358" s="58"/>
      <c r="GFD1358" s="58"/>
      <c r="GOZ1358" s="58"/>
      <c r="GYV1358" s="58"/>
      <c r="HIR1358" s="58"/>
      <c r="HSN1358" s="58"/>
      <c r="ICJ1358" s="58"/>
      <c r="IMF1358" s="58"/>
      <c r="IWB1358" s="58"/>
      <c r="JFX1358" s="58"/>
      <c r="JPT1358" s="58"/>
      <c r="JZP1358" s="58"/>
      <c r="KJL1358" s="58"/>
      <c r="KTH1358" s="58"/>
      <c r="LDD1358" s="58"/>
      <c r="LMZ1358" s="58"/>
      <c r="LWV1358" s="58"/>
      <c r="MGR1358" s="58"/>
      <c r="MQN1358" s="58"/>
      <c r="NAJ1358" s="58"/>
      <c r="NKF1358" s="58"/>
      <c r="NUB1358" s="58"/>
      <c r="ODX1358" s="58"/>
      <c r="ONT1358" s="58"/>
      <c r="OXP1358" s="58"/>
      <c r="PHL1358" s="58"/>
      <c r="PRH1358" s="58"/>
      <c r="QBD1358" s="58"/>
      <c r="QKZ1358" s="58"/>
      <c r="QUV1358" s="58"/>
      <c r="RER1358" s="58"/>
      <c r="RON1358" s="58"/>
      <c r="RYJ1358" s="58"/>
      <c r="SIF1358" s="58"/>
      <c r="SSB1358" s="58"/>
      <c r="TBX1358" s="58"/>
      <c r="TLT1358" s="58"/>
      <c r="TVP1358" s="58"/>
      <c r="UFL1358" s="58"/>
      <c r="UPH1358" s="58"/>
      <c r="UZD1358" s="58"/>
      <c r="VIZ1358" s="58"/>
      <c r="VSV1358" s="58"/>
      <c r="WCR1358" s="58"/>
      <c r="WMN1358" s="58"/>
      <c r="WWJ1358" s="58"/>
    </row>
    <row r="1359" spans="1:796 1052:1820 2076:2844 3100:3868 4124:4892 5148:5916 6172:6940 7196:7964 8220:8988 9244:10012 10268:11036 11292:12060 12316:13084 13340:14108 14364:15132 15388:16156" s="67" customFormat="1" ht="57" hidden="1" customHeight="1" x14ac:dyDescent="0.25">
      <c r="A1359" s="54">
        <f>+SUBTOTAL(3,$B$11:B1359)</f>
        <v>0</v>
      </c>
      <c r="B1359" s="68" t="s">
        <v>42</v>
      </c>
      <c r="C1359" s="62" t="s">
        <v>43</v>
      </c>
      <c r="D1359" s="62" t="s">
        <v>44</v>
      </c>
      <c r="E1359" s="62" t="s">
        <v>45</v>
      </c>
      <c r="F1359" s="71" t="s">
        <v>4338</v>
      </c>
      <c r="G1359" s="69">
        <v>45475.517083332998</v>
      </c>
      <c r="H1359" s="71" t="s">
        <v>4338</v>
      </c>
      <c r="I1359" s="69">
        <v>45475.517083332998</v>
      </c>
      <c r="J1359" s="71" t="s">
        <v>4338</v>
      </c>
      <c r="K1359" s="69">
        <v>45475.517083332998</v>
      </c>
      <c r="L1359" s="100" t="s">
        <v>4566</v>
      </c>
      <c r="M1359" s="68" t="s">
        <v>48</v>
      </c>
      <c r="N1359" s="63" t="s">
        <v>261</v>
      </c>
      <c r="O1359" s="63" t="s">
        <v>739</v>
      </c>
      <c r="P1359" s="63" t="s">
        <v>2125</v>
      </c>
      <c r="Q1359" s="64"/>
      <c r="R1359" s="65"/>
      <c r="S1359" s="63" t="s">
        <v>68</v>
      </c>
      <c r="T1359" s="63" t="s">
        <v>69</v>
      </c>
      <c r="U1359" s="63" t="s">
        <v>89</v>
      </c>
      <c r="V1359" s="63" t="s">
        <v>80</v>
      </c>
      <c r="W1359" s="63" t="s">
        <v>4692</v>
      </c>
      <c r="X1359" s="54" t="s">
        <v>58</v>
      </c>
      <c r="Y1359" s="49">
        <v>45485.670902778002</v>
      </c>
      <c r="Z1359" s="49" t="s">
        <v>59</v>
      </c>
      <c r="AA1359" s="54" t="s">
        <v>74</v>
      </c>
      <c r="AB1359" s="54"/>
      <c r="AC1359" s="68" t="s">
        <v>117</v>
      </c>
      <c r="AD1359" s="68" t="s">
        <v>117</v>
      </c>
      <c r="JX1359" s="58"/>
      <c r="TT1359" s="58"/>
      <c r="ADP1359" s="58"/>
      <c r="ANL1359" s="58"/>
      <c r="AXH1359" s="58"/>
      <c r="BHD1359" s="58"/>
      <c r="BQZ1359" s="58"/>
      <c r="CAV1359" s="58"/>
      <c r="CKR1359" s="58"/>
      <c r="CUN1359" s="58"/>
      <c r="DEJ1359" s="58"/>
      <c r="DOF1359" s="58"/>
      <c r="DYB1359" s="58"/>
      <c r="EHX1359" s="58"/>
      <c r="ERT1359" s="58"/>
      <c r="FBP1359" s="58"/>
      <c r="FLL1359" s="58"/>
      <c r="FVH1359" s="58"/>
      <c r="GFD1359" s="58"/>
      <c r="GOZ1359" s="58"/>
      <c r="GYV1359" s="58"/>
      <c r="HIR1359" s="58"/>
      <c r="HSN1359" s="58"/>
      <c r="ICJ1359" s="58"/>
      <c r="IMF1359" s="58"/>
      <c r="IWB1359" s="58"/>
      <c r="JFX1359" s="58"/>
      <c r="JPT1359" s="58"/>
      <c r="JZP1359" s="58"/>
      <c r="KJL1359" s="58"/>
      <c r="KTH1359" s="58"/>
      <c r="LDD1359" s="58"/>
      <c r="LMZ1359" s="58"/>
      <c r="LWV1359" s="58"/>
      <c r="MGR1359" s="58"/>
      <c r="MQN1359" s="58"/>
      <c r="NAJ1359" s="58"/>
      <c r="NKF1359" s="58"/>
      <c r="NUB1359" s="58"/>
      <c r="ODX1359" s="58"/>
      <c r="ONT1359" s="58"/>
      <c r="OXP1359" s="58"/>
      <c r="PHL1359" s="58"/>
      <c r="PRH1359" s="58"/>
      <c r="QBD1359" s="58"/>
      <c r="QKZ1359" s="58"/>
      <c r="QUV1359" s="58"/>
      <c r="RER1359" s="58"/>
      <c r="RON1359" s="58"/>
      <c r="RYJ1359" s="58"/>
      <c r="SIF1359" s="58"/>
      <c r="SSB1359" s="58"/>
      <c r="TBX1359" s="58"/>
      <c r="TLT1359" s="58"/>
      <c r="TVP1359" s="58"/>
      <c r="UFL1359" s="58"/>
      <c r="UPH1359" s="58"/>
      <c r="UZD1359" s="58"/>
      <c r="VIZ1359" s="58"/>
      <c r="VSV1359" s="58"/>
      <c r="WCR1359" s="58"/>
      <c r="WMN1359" s="58"/>
      <c r="WWJ1359" s="58"/>
    </row>
    <row r="1360" spans="1:796 1052:1820 2076:2844 3100:3868 4124:4892 5148:5916 6172:6940 7196:7964 8220:8988 9244:10012 10268:11036 11292:12060 12316:13084 13340:14108 14364:15132 15388:16156" s="67" customFormat="1" ht="57.75" hidden="1" customHeight="1" x14ac:dyDescent="0.25">
      <c r="A1360" s="54">
        <f>+SUBTOTAL(3,$B$11:B1360)</f>
        <v>0</v>
      </c>
      <c r="B1360" s="68" t="s">
        <v>42</v>
      </c>
      <c r="C1360" s="62" t="s">
        <v>43</v>
      </c>
      <c r="D1360" s="62" t="s">
        <v>44</v>
      </c>
      <c r="E1360" s="62" t="s">
        <v>45</v>
      </c>
      <c r="F1360" s="71" t="s">
        <v>4339</v>
      </c>
      <c r="G1360" s="69">
        <v>45483.488136574</v>
      </c>
      <c r="H1360" s="71" t="s">
        <v>4339</v>
      </c>
      <c r="I1360" s="69">
        <v>45483.488136574</v>
      </c>
      <c r="J1360" s="71" t="s">
        <v>4339</v>
      </c>
      <c r="K1360" s="69">
        <v>45483.488136574</v>
      </c>
      <c r="L1360" s="100" t="s">
        <v>4567</v>
      </c>
      <c r="M1360" s="68" t="s">
        <v>48</v>
      </c>
      <c r="N1360" s="63" t="s">
        <v>261</v>
      </c>
      <c r="O1360" s="63" t="s">
        <v>3506</v>
      </c>
      <c r="P1360" s="63" t="s">
        <v>2116</v>
      </c>
      <c r="Q1360" s="64"/>
      <c r="R1360" s="65"/>
      <c r="S1360" s="63" t="s">
        <v>68</v>
      </c>
      <c r="T1360" s="63" t="s">
        <v>69</v>
      </c>
      <c r="U1360" s="63" t="s">
        <v>79</v>
      </c>
      <c r="V1360" s="63" t="s">
        <v>98</v>
      </c>
      <c r="W1360" s="63" t="s">
        <v>99</v>
      </c>
      <c r="X1360" s="54" t="s">
        <v>58</v>
      </c>
      <c r="Y1360" s="49">
        <v>45490.754189815001</v>
      </c>
      <c r="Z1360" s="49" t="s">
        <v>59</v>
      </c>
      <c r="AA1360" s="54" t="s">
        <v>74</v>
      </c>
      <c r="AB1360" s="54"/>
      <c r="AC1360" s="68" t="s">
        <v>383</v>
      </c>
      <c r="AD1360" s="68" t="s">
        <v>383</v>
      </c>
      <c r="JX1360" s="58"/>
      <c r="TT1360" s="58"/>
      <c r="ADP1360" s="58"/>
      <c r="ANL1360" s="58"/>
      <c r="AXH1360" s="58"/>
      <c r="BHD1360" s="58"/>
      <c r="BQZ1360" s="58"/>
      <c r="CAV1360" s="58"/>
      <c r="CKR1360" s="58"/>
      <c r="CUN1360" s="58"/>
      <c r="DEJ1360" s="58"/>
      <c r="DOF1360" s="58"/>
      <c r="DYB1360" s="58"/>
      <c r="EHX1360" s="58"/>
      <c r="ERT1360" s="58"/>
      <c r="FBP1360" s="58"/>
      <c r="FLL1360" s="58"/>
      <c r="FVH1360" s="58"/>
      <c r="GFD1360" s="58"/>
      <c r="GOZ1360" s="58"/>
      <c r="GYV1360" s="58"/>
      <c r="HIR1360" s="58"/>
      <c r="HSN1360" s="58"/>
      <c r="ICJ1360" s="58"/>
      <c r="IMF1360" s="58"/>
      <c r="IWB1360" s="58"/>
      <c r="JFX1360" s="58"/>
      <c r="JPT1360" s="58"/>
      <c r="JZP1360" s="58"/>
      <c r="KJL1360" s="58"/>
      <c r="KTH1360" s="58"/>
      <c r="LDD1360" s="58"/>
      <c r="LMZ1360" s="58"/>
      <c r="LWV1360" s="58"/>
      <c r="MGR1360" s="58"/>
      <c r="MQN1360" s="58"/>
      <c r="NAJ1360" s="58"/>
      <c r="NKF1360" s="58"/>
      <c r="NUB1360" s="58"/>
      <c r="ODX1360" s="58"/>
      <c r="ONT1360" s="58"/>
      <c r="OXP1360" s="58"/>
      <c r="PHL1360" s="58"/>
      <c r="PRH1360" s="58"/>
      <c r="QBD1360" s="58"/>
      <c r="QKZ1360" s="58"/>
      <c r="QUV1360" s="58"/>
      <c r="RER1360" s="58"/>
      <c r="RON1360" s="58"/>
      <c r="RYJ1360" s="58"/>
      <c r="SIF1360" s="58"/>
      <c r="SSB1360" s="58"/>
      <c r="TBX1360" s="58"/>
      <c r="TLT1360" s="58"/>
      <c r="TVP1360" s="58"/>
      <c r="UFL1360" s="58"/>
      <c r="UPH1360" s="58"/>
      <c r="UZD1360" s="58"/>
      <c r="VIZ1360" s="58"/>
      <c r="VSV1360" s="58"/>
      <c r="WCR1360" s="58"/>
      <c r="WMN1360" s="58"/>
      <c r="WWJ1360" s="58"/>
    </row>
    <row r="1361" spans="1:796 1052:1820 2076:2844 3100:3868 4124:4892 5148:5916 6172:6940 7196:7964 8220:8988 9244:10012 10268:11036 11292:12060 12316:13084 13340:14108 14364:15132 15388:16156" s="67" customFormat="1" ht="57" hidden="1" customHeight="1" x14ac:dyDescent="0.25">
      <c r="A1361" s="54">
        <f>+SUBTOTAL(3,$B$11:B1361)</f>
        <v>0</v>
      </c>
      <c r="B1361" s="68" t="s">
        <v>42</v>
      </c>
      <c r="C1361" s="62" t="s">
        <v>43</v>
      </c>
      <c r="D1361" s="62" t="s">
        <v>44</v>
      </c>
      <c r="E1361" s="62" t="s">
        <v>45</v>
      </c>
      <c r="F1361" s="71" t="s">
        <v>4340</v>
      </c>
      <c r="G1361" s="69">
        <v>45496.895254629999</v>
      </c>
      <c r="H1361" s="71" t="s">
        <v>4340</v>
      </c>
      <c r="I1361" s="69">
        <v>45496.895254629999</v>
      </c>
      <c r="J1361" s="71" t="s">
        <v>4340</v>
      </c>
      <c r="K1361" s="69">
        <v>45496.895254629999</v>
      </c>
      <c r="L1361" s="100" t="s">
        <v>4568</v>
      </c>
      <c r="M1361" s="68" t="s">
        <v>111</v>
      </c>
      <c r="N1361" s="63" t="s">
        <v>261</v>
      </c>
      <c r="O1361" s="63" t="s">
        <v>739</v>
      </c>
      <c r="P1361" s="63" t="s">
        <v>4414</v>
      </c>
      <c r="Q1361" s="64"/>
      <c r="R1361" s="65"/>
      <c r="S1361" s="63" t="s">
        <v>68</v>
      </c>
      <c r="T1361" s="63" t="s">
        <v>96</v>
      </c>
      <c r="U1361" s="63" t="s">
        <v>97</v>
      </c>
      <c r="V1361" s="63" t="s">
        <v>98</v>
      </c>
      <c r="W1361" s="63" t="s">
        <v>99</v>
      </c>
      <c r="X1361" s="54" t="s">
        <v>58</v>
      </c>
      <c r="Y1361" s="49"/>
      <c r="Z1361" s="49" t="s">
        <v>59</v>
      </c>
      <c r="AA1361" s="54" t="s">
        <v>74</v>
      </c>
      <c r="AB1361" s="54"/>
      <c r="AC1361" s="68" t="s">
        <v>117</v>
      </c>
      <c r="AD1361" s="68" t="s">
        <v>117</v>
      </c>
      <c r="JX1361" s="58"/>
      <c r="TT1361" s="58"/>
      <c r="ADP1361" s="58"/>
      <c r="ANL1361" s="58"/>
      <c r="AXH1361" s="58"/>
      <c r="BHD1361" s="58"/>
      <c r="BQZ1361" s="58"/>
      <c r="CAV1361" s="58"/>
      <c r="CKR1361" s="58"/>
      <c r="CUN1361" s="58"/>
      <c r="DEJ1361" s="58"/>
      <c r="DOF1361" s="58"/>
      <c r="DYB1361" s="58"/>
      <c r="EHX1361" s="58"/>
      <c r="ERT1361" s="58"/>
      <c r="FBP1361" s="58"/>
      <c r="FLL1361" s="58"/>
      <c r="FVH1361" s="58"/>
      <c r="GFD1361" s="58"/>
      <c r="GOZ1361" s="58"/>
      <c r="GYV1361" s="58"/>
      <c r="HIR1361" s="58"/>
      <c r="HSN1361" s="58"/>
      <c r="ICJ1361" s="58"/>
      <c r="IMF1361" s="58"/>
      <c r="IWB1361" s="58"/>
      <c r="JFX1361" s="58"/>
      <c r="JPT1361" s="58"/>
      <c r="JZP1361" s="58"/>
      <c r="KJL1361" s="58"/>
      <c r="KTH1361" s="58"/>
      <c r="LDD1361" s="58"/>
      <c r="LMZ1361" s="58"/>
      <c r="LWV1361" s="58"/>
      <c r="MGR1361" s="58"/>
      <c r="MQN1361" s="58"/>
      <c r="NAJ1361" s="58"/>
      <c r="NKF1361" s="58"/>
      <c r="NUB1361" s="58"/>
      <c r="ODX1361" s="58"/>
      <c r="ONT1361" s="58"/>
      <c r="OXP1361" s="58"/>
      <c r="PHL1361" s="58"/>
      <c r="PRH1361" s="58"/>
      <c r="QBD1361" s="58"/>
      <c r="QKZ1361" s="58"/>
      <c r="QUV1361" s="58"/>
      <c r="RER1361" s="58"/>
      <c r="RON1361" s="58"/>
      <c r="RYJ1361" s="58"/>
      <c r="SIF1361" s="58"/>
      <c r="SSB1361" s="58"/>
      <c r="TBX1361" s="58"/>
      <c r="TLT1361" s="58"/>
      <c r="TVP1361" s="58"/>
      <c r="UFL1361" s="58"/>
      <c r="UPH1361" s="58"/>
      <c r="UZD1361" s="58"/>
      <c r="VIZ1361" s="58"/>
      <c r="VSV1361" s="58"/>
      <c r="WCR1361" s="58"/>
      <c r="WMN1361" s="58"/>
      <c r="WWJ1361" s="58"/>
    </row>
    <row r="1362" spans="1:796 1052:1820 2076:2844 3100:3868 4124:4892 5148:5916 6172:6940 7196:7964 8220:8988 9244:10012 10268:11036 11292:12060 12316:13084 13340:14108 14364:15132 15388:16156" s="67" customFormat="1" ht="57" hidden="1" customHeight="1" x14ac:dyDescent="0.25">
      <c r="A1362" s="54">
        <f>+SUBTOTAL(3,$B$11:B1362)</f>
        <v>0</v>
      </c>
      <c r="B1362" s="68" t="s">
        <v>42</v>
      </c>
      <c r="C1362" s="62" t="s">
        <v>43</v>
      </c>
      <c r="D1362" s="62" t="s">
        <v>44</v>
      </c>
      <c r="E1362" s="62" t="s">
        <v>45</v>
      </c>
      <c r="F1362" s="71" t="s">
        <v>4334</v>
      </c>
      <c r="G1362" s="69">
        <v>45490.741261574003</v>
      </c>
      <c r="H1362" s="71" t="s">
        <v>4334</v>
      </c>
      <c r="I1362" s="69">
        <v>45490.741261574003</v>
      </c>
      <c r="J1362" s="71" t="s">
        <v>4334</v>
      </c>
      <c r="K1362" s="69">
        <v>45490.741261574003</v>
      </c>
      <c r="L1362" s="100" t="s">
        <v>4562</v>
      </c>
      <c r="M1362" s="68" t="s">
        <v>48</v>
      </c>
      <c r="N1362" s="63" t="s">
        <v>261</v>
      </c>
      <c r="O1362" s="63" t="s">
        <v>739</v>
      </c>
      <c r="P1362" s="63" t="s">
        <v>4412</v>
      </c>
      <c r="Q1362" s="64"/>
      <c r="R1362" s="65"/>
      <c r="S1362" s="63" t="s">
        <v>68</v>
      </c>
      <c r="T1362" s="63" t="s">
        <v>69</v>
      </c>
      <c r="U1362" s="63" t="s">
        <v>79</v>
      </c>
      <c r="V1362" s="63" t="s">
        <v>80</v>
      </c>
      <c r="W1362" s="63" t="s">
        <v>4692</v>
      </c>
      <c r="X1362" s="54" t="s">
        <v>58</v>
      </c>
      <c r="Y1362" s="49">
        <v>45505.867407407</v>
      </c>
      <c r="Z1362" s="49" t="s">
        <v>59</v>
      </c>
      <c r="AA1362" s="54" t="s">
        <v>74</v>
      </c>
      <c r="AB1362" s="54"/>
      <c r="AC1362" s="68" t="s">
        <v>82</v>
      </c>
      <c r="AD1362" s="68" t="s">
        <v>82</v>
      </c>
      <c r="JX1362" s="58"/>
      <c r="TT1362" s="58"/>
      <c r="ADP1362" s="58"/>
      <c r="ANL1362" s="58"/>
      <c r="AXH1362" s="58"/>
      <c r="BHD1362" s="58"/>
      <c r="BQZ1362" s="58"/>
      <c r="CAV1362" s="58"/>
      <c r="CKR1362" s="58"/>
      <c r="CUN1362" s="58"/>
      <c r="DEJ1362" s="58"/>
      <c r="DOF1362" s="58"/>
      <c r="DYB1362" s="58"/>
      <c r="EHX1362" s="58"/>
      <c r="ERT1362" s="58"/>
      <c r="FBP1362" s="58"/>
      <c r="FLL1362" s="58"/>
      <c r="FVH1362" s="58"/>
      <c r="GFD1362" s="58"/>
      <c r="GOZ1362" s="58"/>
      <c r="GYV1362" s="58"/>
      <c r="HIR1362" s="58"/>
      <c r="HSN1362" s="58"/>
      <c r="ICJ1362" s="58"/>
      <c r="IMF1362" s="58"/>
      <c r="IWB1362" s="58"/>
      <c r="JFX1362" s="58"/>
      <c r="JPT1362" s="58"/>
      <c r="JZP1362" s="58"/>
      <c r="KJL1362" s="58"/>
      <c r="KTH1362" s="58"/>
      <c r="LDD1362" s="58"/>
      <c r="LMZ1362" s="58"/>
      <c r="LWV1362" s="58"/>
      <c r="MGR1362" s="58"/>
      <c r="MQN1362" s="58"/>
      <c r="NAJ1362" s="58"/>
      <c r="NKF1362" s="58"/>
      <c r="NUB1362" s="58"/>
      <c r="ODX1362" s="58"/>
      <c r="ONT1362" s="58"/>
      <c r="OXP1362" s="58"/>
      <c r="PHL1362" s="58"/>
      <c r="PRH1362" s="58"/>
      <c r="QBD1362" s="58"/>
      <c r="QKZ1362" s="58"/>
      <c r="QUV1362" s="58"/>
      <c r="RER1362" s="58"/>
      <c r="RON1362" s="58"/>
      <c r="RYJ1362" s="58"/>
      <c r="SIF1362" s="58"/>
      <c r="SSB1362" s="58"/>
      <c r="TBX1362" s="58"/>
      <c r="TLT1362" s="58"/>
      <c r="TVP1362" s="58"/>
      <c r="UFL1362" s="58"/>
      <c r="UPH1362" s="58"/>
      <c r="UZD1362" s="58"/>
      <c r="VIZ1362" s="58"/>
      <c r="VSV1362" s="58"/>
      <c r="WCR1362" s="58"/>
      <c r="WMN1362" s="58"/>
      <c r="WWJ1362" s="58"/>
    </row>
    <row r="1363" spans="1:796 1052:1820 2076:2844 3100:3868 4124:4892 5148:5916 6172:6940 7196:7964 8220:8988 9244:10012 10268:11036 11292:12060 12316:13084 13340:14108 14364:15132 15388:16156" s="67" customFormat="1" ht="57" hidden="1" customHeight="1" x14ac:dyDescent="0.25">
      <c r="A1363" s="54">
        <f>+SUBTOTAL(3,$B$11:B1363)</f>
        <v>0</v>
      </c>
      <c r="B1363" s="68" t="s">
        <v>42</v>
      </c>
      <c r="C1363" s="62" t="s">
        <v>43</v>
      </c>
      <c r="D1363" s="62" t="s">
        <v>44</v>
      </c>
      <c r="E1363" s="62" t="s">
        <v>45</v>
      </c>
      <c r="F1363" s="71" t="s">
        <v>4341</v>
      </c>
      <c r="G1363" s="69">
        <v>45502.817592592997</v>
      </c>
      <c r="H1363" s="71" t="s">
        <v>4341</v>
      </c>
      <c r="I1363" s="69">
        <v>45502.817592592997</v>
      </c>
      <c r="J1363" s="71" t="s">
        <v>4341</v>
      </c>
      <c r="K1363" s="69">
        <v>45502.817592592997</v>
      </c>
      <c r="L1363" s="100" t="s">
        <v>4569</v>
      </c>
      <c r="M1363" s="68" t="s">
        <v>48</v>
      </c>
      <c r="N1363" s="63" t="s">
        <v>261</v>
      </c>
      <c r="O1363" s="63" t="s">
        <v>262</v>
      </c>
      <c r="P1363" s="63" t="s">
        <v>263</v>
      </c>
      <c r="Q1363" s="64"/>
      <c r="R1363" s="65"/>
      <c r="S1363" s="63" t="s">
        <v>68</v>
      </c>
      <c r="T1363" s="63" t="s">
        <v>296</v>
      </c>
      <c r="U1363" s="63" t="s">
        <v>3272</v>
      </c>
      <c r="V1363" s="63" t="s">
        <v>80</v>
      </c>
      <c r="W1363" s="63" t="s">
        <v>4692</v>
      </c>
      <c r="X1363" s="54" t="s">
        <v>58</v>
      </c>
      <c r="Y1363" s="49"/>
      <c r="Z1363" s="49" t="s">
        <v>59</v>
      </c>
      <c r="AA1363" s="54" t="s">
        <v>74</v>
      </c>
      <c r="AB1363" s="54"/>
      <c r="AC1363" s="68" t="s">
        <v>82</v>
      </c>
      <c r="AD1363" s="68" t="s">
        <v>82</v>
      </c>
      <c r="JX1363" s="58"/>
      <c r="TT1363" s="58"/>
      <c r="ADP1363" s="58"/>
      <c r="ANL1363" s="58"/>
      <c r="AXH1363" s="58"/>
      <c r="BHD1363" s="58"/>
      <c r="BQZ1363" s="58"/>
      <c r="CAV1363" s="58"/>
      <c r="CKR1363" s="58"/>
      <c r="CUN1363" s="58"/>
      <c r="DEJ1363" s="58"/>
      <c r="DOF1363" s="58"/>
      <c r="DYB1363" s="58"/>
      <c r="EHX1363" s="58"/>
      <c r="ERT1363" s="58"/>
      <c r="FBP1363" s="58"/>
      <c r="FLL1363" s="58"/>
      <c r="FVH1363" s="58"/>
      <c r="GFD1363" s="58"/>
      <c r="GOZ1363" s="58"/>
      <c r="GYV1363" s="58"/>
      <c r="HIR1363" s="58"/>
      <c r="HSN1363" s="58"/>
      <c r="ICJ1363" s="58"/>
      <c r="IMF1363" s="58"/>
      <c r="IWB1363" s="58"/>
      <c r="JFX1363" s="58"/>
      <c r="JPT1363" s="58"/>
      <c r="JZP1363" s="58"/>
      <c r="KJL1363" s="58"/>
      <c r="KTH1363" s="58"/>
      <c r="LDD1363" s="58"/>
      <c r="LMZ1363" s="58"/>
      <c r="LWV1363" s="58"/>
      <c r="MGR1363" s="58"/>
      <c r="MQN1363" s="58"/>
      <c r="NAJ1363" s="58"/>
      <c r="NKF1363" s="58"/>
      <c r="NUB1363" s="58"/>
      <c r="ODX1363" s="58"/>
      <c r="ONT1363" s="58"/>
      <c r="OXP1363" s="58"/>
      <c r="PHL1363" s="58"/>
      <c r="PRH1363" s="58"/>
      <c r="QBD1363" s="58"/>
      <c r="QKZ1363" s="58"/>
      <c r="QUV1363" s="58"/>
      <c r="RER1363" s="58"/>
      <c r="RON1363" s="58"/>
      <c r="RYJ1363" s="58"/>
      <c r="SIF1363" s="58"/>
      <c r="SSB1363" s="58"/>
      <c r="TBX1363" s="58"/>
      <c r="TLT1363" s="58"/>
      <c r="TVP1363" s="58"/>
      <c r="UFL1363" s="58"/>
      <c r="UPH1363" s="58"/>
      <c r="UZD1363" s="58"/>
      <c r="VIZ1363" s="58"/>
      <c r="VSV1363" s="58"/>
      <c r="WCR1363" s="58"/>
      <c r="WMN1363" s="58"/>
      <c r="WWJ1363" s="58"/>
    </row>
    <row r="1364" spans="1:796 1052:1820 2076:2844 3100:3868 4124:4892 5148:5916 6172:6940 7196:7964 8220:8988 9244:10012 10268:11036 11292:12060 12316:13084 13340:14108 14364:15132 15388:16156" s="67" customFormat="1" ht="57" hidden="1" customHeight="1" x14ac:dyDescent="0.25">
      <c r="A1364" s="54">
        <f>+SUBTOTAL(3,$B$11:B1364)</f>
        <v>0</v>
      </c>
      <c r="B1364" s="68" t="s">
        <v>42</v>
      </c>
      <c r="C1364" s="62" t="s">
        <v>43</v>
      </c>
      <c r="D1364" s="62" t="s">
        <v>44</v>
      </c>
      <c r="E1364" s="62" t="s">
        <v>45</v>
      </c>
      <c r="F1364" s="71" t="s">
        <v>4342</v>
      </c>
      <c r="G1364" s="69">
        <v>45503.733182869997</v>
      </c>
      <c r="H1364" s="71" t="s">
        <v>4342</v>
      </c>
      <c r="I1364" s="69">
        <v>45503.733182869997</v>
      </c>
      <c r="J1364" s="71" t="s">
        <v>4342</v>
      </c>
      <c r="K1364" s="69">
        <v>45503.733182869997</v>
      </c>
      <c r="L1364" s="100" t="s">
        <v>4570</v>
      </c>
      <c r="M1364" s="68" t="s">
        <v>48</v>
      </c>
      <c r="N1364" s="63" t="s">
        <v>261</v>
      </c>
      <c r="O1364" s="63" t="s">
        <v>739</v>
      </c>
      <c r="P1364" s="63" t="s">
        <v>4408</v>
      </c>
      <c r="Q1364" s="64"/>
      <c r="R1364" s="65"/>
      <c r="S1364" s="63" t="s">
        <v>68</v>
      </c>
      <c r="T1364" s="63" t="s">
        <v>321</v>
      </c>
      <c r="U1364" s="63" t="s">
        <v>321</v>
      </c>
      <c r="V1364" s="49" t="s">
        <v>71</v>
      </c>
      <c r="W1364" s="49" t="s">
        <v>72</v>
      </c>
      <c r="X1364" s="54" t="s">
        <v>58</v>
      </c>
      <c r="Y1364" s="49"/>
      <c r="Z1364" s="49" t="s">
        <v>59</v>
      </c>
      <c r="AA1364" s="54" t="s">
        <v>74</v>
      </c>
      <c r="AB1364" s="54"/>
      <c r="AC1364" s="68" t="s">
        <v>117</v>
      </c>
      <c r="AD1364" s="68" t="s">
        <v>117</v>
      </c>
      <c r="JX1364" s="58"/>
      <c r="TT1364" s="58"/>
      <c r="ADP1364" s="58"/>
      <c r="ANL1364" s="58"/>
      <c r="AXH1364" s="58"/>
      <c r="BHD1364" s="58"/>
      <c r="BQZ1364" s="58"/>
      <c r="CAV1364" s="58"/>
      <c r="CKR1364" s="58"/>
      <c r="CUN1364" s="58"/>
      <c r="DEJ1364" s="58"/>
      <c r="DOF1364" s="58"/>
      <c r="DYB1364" s="58"/>
      <c r="EHX1364" s="58"/>
      <c r="ERT1364" s="58"/>
      <c r="FBP1364" s="58"/>
      <c r="FLL1364" s="58"/>
      <c r="FVH1364" s="58"/>
      <c r="GFD1364" s="58"/>
      <c r="GOZ1364" s="58"/>
      <c r="GYV1364" s="58"/>
      <c r="HIR1364" s="58"/>
      <c r="HSN1364" s="58"/>
      <c r="ICJ1364" s="58"/>
      <c r="IMF1364" s="58"/>
      <c r="IWB1364" s="58"/>
      <c r="JFX1364" s="58"/>
      <c r="JPT1364" s="58"/>
      <c r="JZP1364" s="58"/>
      <c r="KJL1364" s="58"/>
      <c r="KTH1364" s="58"/>
      <c r="LDD1364" s="58"/>
      <c r="LMZ1364" s="58"/>
      <c r="LWV1364" s="58"/>
      <c r="MGR1364" s="58"/>
      <c r="MQN1364" s="58"/>
      <c r="NAJ1364" s="58"/>
      <c r="NKF1364" s="58"/>
      <c r="NUB1364" s="58"/>
      <c r="ODX1364" s="58"/>
      <c r="ONT1364" s="58"/>
      <c r="OXP1364" s="58"/>
      <c r="PHL1364" s="58"/>
      <c r="PRH1364" s="58"/>
      <c r="QBD1364" s="58"/>
      <c r="QKZ1364" s="58"/>
      <c r="QUV1364" s="58"/>
      <c r="RER1364" s="58"/>
      <c r="RON1364" s="58"/>
      <c r="RYJ1364" s="58"/>
      <c r="SIF1364" s="58"/>
      <c r="SSB1364" s="58"/>
      <c r="TBX1364" s="58"/>
      <c r="TLT1364" s="58"/>
      <c r="TVP1364" s="58"/>
      <c r="UFL1364" s="58"/>
      <c r="UPH1364" s="58"/>
      <c r="UZD1364" s="58"/>
      <c r="VIZ1364" s="58"/>
      <c r="VSV1364" s="58"/>
      <c r="WCR1364" s="58"/>
      <c r="WMN1364" s="58"/>
      <c r="WWJ1364" s="58"/>
    </row>
    <row r="1365" spans="1:796 1052:1820 2076:2844 3100:3868 4124:4892 5148:5916 6172:6940 7196:7964 8220:8988 9244:10012 10268:11036 11292:12060 12316:13084 13340:14108 14364:15132 15388:16156" s="67" customFormat="1" ht="57" hidden="1" customHeight="1" x14ac:dyDescent="0.25">
      <c r="A1365" s="54">
        <f>+SUBTOTAL(3,$B$11:B1365)</f>
        <v>0</v>
      </c>
      <c r="B1365" s="68" t="s">
        <v>42</v>
      </c>
      <c r="C1365" s="62" t="s">
        <v>43</v>
      </c>
      <c r="D1365" s="62" t="s">
        <v>44</v>
      </c>
      <c r="E1365" s="62" t="s">
        <v>45</v>
      </c>
      <c r="F1365" s="71" t="s">
        <v>4343</v>
      </c>
      <c r="G1365" s="69">
        <v>45498.806979166999</v>
      </c>
      <c r="H1365" s="71" t="s">
        <v>4343</v>
      </c>
      <c r="I1365" s="69">
        <v>45498.806979166999</v>
      </c>
      <c r="J1365" s="71" t="s">
        <v>4343</v>
      </c>
      <c r="K1365" s="69">
        <v>45498.806979166999</v>
      </c>
      <c r="L1365" s="100" t="s">
        <v>4571</v>
      </c>
      <c r="M1365" s="68" t="s">
        <v>48</v>
      </c>
      <c r="N1365" s="63" t="s">
        <v>261</v>
      </c>
      <c r="O1365" s="63" t="s">
        <v>739</v>
      </c>
      <c r="P1365" s="63" t="s">
        <v>2129</v>
      </c>
      <c r="Q1365" s="64"/>
      <c r="R1365" s="65"/>
      <c r="S1365" s="63" t="s">
        <v>68</v>
      </c>
      <c r="T1365" s="63" t="s">
        <v>96</v>
      </c>
      <c r="U1365" s="63" t="s">
        <v>97</v>
      </c>
      <c r="V1365" s="63" t="s">
        <v>98</v>
      </c>
      <c r="W1365" s="63" t="s">
        <v>99</v>
      </c>
      <c r="X1365" s="54" t="s">
        <v>58</v>
      </c>
      <c r="Y1365" s="49"/>
      <c r="Z1365" s="49" t="s">
        <v>59</v>
      </c>
      <c r="AA1365" s="54" t="s">
        <v>74</v>
      </c>
      <c r="AB1365" s="54"/>
      <c r="AC1365" s="68" t="s">
        <v>82</v>
      </c>
      <c r="AD1365" s="68" t="s">
        <v>82</v>
      </c>
      <c r="JX1365" s="58"/>
      <c r="TT1365" s="58"/>
      <c r="ADP1365" s="58"/>
      <c r="ANL1365" s="58"/>
      <c r="AXH1365" s="58"/>
      <c r="BHD1365" s="58"/>
      <c r="BQZ1365" s="58"/>
      <c r="CAV1365" s="58"/>
      <c r="CKR1365" s="58"/>
      <c r="CUN1365" s="58"/>
      <c r="DEJ1365" s="58"/>
      <c r="DOF1365" s="58"/>
      <c r="DYB1365" s="58"/>
      <c r="EHX1365" s="58"/>
      <c r="ERT1365" s="58"/>
      <c r="FBP1365" s="58"/>
      <c r="FLL1365" s="58"/>
      <c r="FVH1365" s="58"/>
      <c r="GFD1365" s="58"/>
      <c r="GOZ1365" s="58"/>
      <c r="GYV1365" s="58"/>
      <c r="HIR1365" s="58"/>
      <c r="HSN1365" s="58"/>
      <c r="ICJ1365" s="58"/>
      <c r="IMF1365" s="58"/>
      <c r="IWB1365" s="58"/>
      <c r="JFX1365" s="58"/>
      <c r="JPT1365" s="58"/>
      <c r="JZP1365" s="58"/>
      <c r="KJL1365" s="58"/>
      <c r="KTH1365" s="58"/>
      <c r="LDD1365" s="58"/>
      <c r="LMZ1365" s="58"/>
      <c r="LWV1365" s="58"/>
      <c r="MGR1365" s="58"/>
      <c r="MQN1365" s="58"/>
      <c r="NAJ1365" s="58"/>
      <c r="NKF1365" s="58"/>
      <c r="NUB1365" s="58"/>
      <c r="ODX1365" s="58"/>
      <c r="ONT1365" s="58"/>
      <c r="OXP1365" s="58"/>
      <c r="PHL1365" s="58"/>
      <c r="PRH1365" s="58"/>
      <c r="QBD1365" s="58"/>
      <c r="QKZ1365" s="58"/>
      <c r="QUV1365" s="58"/>
      <c r="RER1365" s="58"/>
      <c r="RON1365" s="58"/>
      <c r="RYJ1365" s="58"/>
      <c r="SIF1365" s="58"/>
      <c r="SSB1365" s="58"/>
      <c r="TBX1365" s="58"/>
      <c r="TLT1365" s="58"/>
      <c r="TVP1365" s="58"/>
      <c r="UFL1365" s="58"/>
      <c r="UPH1365" s="58"/>
      <c r="UZD1365" s="58"/>
      <c r="VIZ1365" s="58"/>
      <c r="VSV1365" s="58"/>
      <c r="WCR1365" s="58"/>
      <c r="WMN1365" s="58"/>
      <c r="WWJ1365" s="58"/>
    </row>
    <row r="1366" spans="1:796 1052:1820 2076:2844 3100:3868 4124:4892 5148:5916 6172:6940 7196:7964 8220:8988 9244:10012 10268:11036 11292:12060 12316:13084 13340:14108 14364:15132 15388:16156" s="67" customFormat="1" ht="57" hidden="1" customHeight="1" x14ac:dyDescent="0.25">
      <c r="A1366" s="54">
        <f>+SUBTOTAL(3,$B$11:B1366)</f>
        <v>0</v>
      </c>
      <c r="B1366" s="68" t="s">
        <v>42</v>
      </c>
      <c r="C1366" s="62" t="s">
        <v>43</v>
      </c>
      <c r="D1366" s="62" t="s">
        <v>44</v>
      </c>
      <c r="E1366" s="62" t="s">
        <v>45</v>
      </c>
      <c r="F1366" s="71" t="s">
        <v>4344</v>
      </c>
      <c r="G1366" s="69">
        <v>45488.687951389002</v>
      </c>
      <c r="H1366" s="71" t="s">
        <v>4344</v>
      </c>
      <c r="I1366" s="69">
        <v>45488.687951389002</v>
      </c>
      <c r="J1366" s="71" t="s">
        <v>4344</v>
      </c>
      <c r="K1366" s="69">
        <v>45488.687951389002</v>
      </c>
      <c r="L1366" s="100" t="s">
        <v>4567</v>
      </c>
      <c r="M1366" s="68" t="s">
        <v>48</v>
      </c>
      <c r="N1366" s="63" t="s">
        <v>261</v>
      </c>
      <c r="O1366" s="63" t="s">
        <v>3506</v>
      </c>
      <c r="P1366" s="63" t="s">
        <v>2116</v>
      </c>
      <c r="Q1366" s="64"/>
      <c r="R1366" s="65"/>
      <c r="S1366" s="63" t="s">
        <v>68</v>
      </c>
      <c r="T1366" s="63" t="s">
        <v>69</v>
      </c>
      <c r="U1366" s="63" t="s">
        <v>396</v>
      </c>
      <c r="V1366" s="63" t="s">
        <v>115</v>
      </c>
      <c r="W1366" s="63" t="s">
        <v>4727</v>
      </c>
      <c r="X1366" s="54" t="s">
        <v>58</v>
      </c>
      <c r="Y1366" s="49"/>
      <c r="Z1366" s="49" t="s">
        <v>59</v>
      </c>
      <c r="AA1366" s="54" t="s">
        <v>74</v>
      </c>
      <c r="AB1366" s="54"/>
      <c r="AC1366" s="68" t="s">
        <v>82</v>
      </c>
      <c r="AD1366" s="68" t="s">
        <v>82</v>
      </c>
      <c r="JX1366" s="58"/>
      <c r="TT1366" s="58"/>
      <c r="ADP1366" s="58"/>
      <c r="ANL1366" s="58"/>
      <c r="AXH1366" s="58"/>
      <c r="BHD1366" s="58"/>
      <c r="BQZ1366" s="58"/>
      <c r="CAV1366" s="58"/>
      <c r="CKR1366" s="58"/>
      <c r="CUN1366" s="58"/>
      <c r="DEJ1366" s="58"/>
      <c r="DOF1366" s="58"/>
      <c r="DYB1366" s="58"/>
      <c r="EHX1366" s="58"/>
      <c r="ERT1366" s="58"/>
      <c r="FBP1366" s="58"/>
      <c r="FLL1366" s="58"/>
      <c r="FVH1366" s="58"/>
      <c r="GFD1366" s="58"/>
      <c r="GOZ1366" s="58"/>
      <c r="GYV1366" s="58"/>
      <c r="HIR1366" s="58"/>
      <c r="HSN1366" s="58"/>
      <c r="ICJ1366" s="58"/>
      <c r="IMF1366" s="58"/>
      <c r="IWB1366" s="58"/>
      <c r="JFX1366" s="58"/>
      <c r="JPT1366" s="58"/>
      <c r="JZP1366" s="58"/>
      <c r="KJL1366" s="58"/>
      <c r="KTH1366" s="58"/>
      <c r="LDD1366" s="58"/>
      <c r="LMZ1366" s="58"/>
      <c r="LWV1366" s="58"/>
      <c r="MGR1366" s="58"/>
      <c r="MQN1366" s="58"/>
      <c r="NAJ1366" s="58"/>
      <c r="NKF1366" s="58"/>
      <c r="NUB1366" s="58"/>
      <c r="ODX1366" s="58"/>
      <c r="ONT1366" s="58"/>
      <c r="OXP1366" s="58"/>
      <c r="PHL1366" s="58"/>
      <c r="PRH1366" s="58"/>
      <c r="QBD1366" s="58"/>
      <c r="QKZ1366" s="58"/>
      <c r="QUV1366" s="58"/>
      <c r="RER1366" s="58"/>
      <c r="RON1366" s="58"/>
      <c r="RYJ1366" s="58"/>
      <c r="SIF1366" s="58"/>
      <c r="SSB1366" s="58"/>
      <c r="TBX1366" s="58"/>
      <c r="TLT1366" s="58"/>
      <c r="TVP1366" s="58"/>
      <c r="UFL1366" s="58"/>
      <c r="UPH1366" s="58"/>
      <c r="UZD1366" s="58"/>
      <c r="VIZ1366" s="58"/>
      <c r="VSV1366" s="58"/>
      <c r="WCR1366" s="58"/>
      <c r="WMN1366" s="58"/>
      <c r="WWJ1366" s="58"/>
    </row>
    <row r="1367" spans="1:796 1052:1820 2076:2844 3100:3868 4124:4892 5148:5916 6172:6940 7196:7964 8220:8988 9244:10012 10268:11036 11292:12060 12316:13084 13340:14108 14364:15132 15388:16156" s="67" customFormat="1" ht="57" hidden="1" customHeight="1" x14ac:dyDescent="0.25">
      <c r="A1367" s="54">
        <f>+SUBTOTAL(3,$B$11:B1367)</f>
        <v>0</v>
      </c>
      <c r="B1367" s="68" t="s">
        <v>42</v>
      </c>
      <c r="C1367" s="62" t="s">
        <v>43</v>
      </c>
      <c r="D1367" s="62" t="s">
        <v>44</v>
      </c>
      <c r="E1367" s="62" t="s">
        <v>45</v>
      </c>
      <c r="F1367" s="71" t="s">
        <v>4323</v>
      </c>
      <c r="G1367" s="69">
        <v>45482.520601851997</v>
      </c>
      <c r="H1367" s="71" t="s">
        <v>4323</v>
      </c>
      <c r="I1367" s="69">
        <v>45482.520601851997</v>
      </c>
      <c r="J1367" s="71" t="s">
        <v>4323</v>
      </c>
      <c r="K1367" s="69">
        <v>45482.520601851997</v>
      </c>
      <c r="L1367" s="100" t="s">
        <v>4557</v>
      </c>
      <c r="M1367" s="68" t="s">
        <v>48</v>
      </c>
      <c r="N1367" s="63" t="s">
        <v>756</v>
      </c>
      <c r="O1367" s="63" t="s">
        <v>2136</v>
      </c>
      <c r="P1367" s="63" t="s">
        <v>538</v>
      </c>
      <c r="Q1367" s="64"/>
      <c r="R1367" s="65"/>
      <c r="S1367" s="63" t="s">
        <v>68</v>
      </c>
      <c r="T1367" s="63" t="s">
        <v>96</v>
      </c>
      <c r="U1367" s="63" t="s">
        <v>97</v>
      </c>
      <c r="V1367" s="63" t="s">
        <v>229</v>
      </c>
      <c r="W1367" s="63" t="s">
        <v>5270</v>
      </c>
      <c r="X1367" s="54" t="s">
        <v>58</v>
      </c>
      <c r="Y1367" s="49">
        <v>45485.696851852001</v>
      </c>
      <c r="Z1367" s="49" t="s">
        <v>59</v>
      </c>
      <c r="AA1367" s="54" t="s">
        <v>74</v>
      </c>
      <c r="AB1367" s="54"/>
      <c r="AC1367" s="68" t="s">
        <v>82</v>
      </c>
      <c r="AD1367" s="68" t="s">
        <v>82</v>
      </c>
      <c r="JX1367" s="58"/>
      <c r="TT1367" s="58"/>
      <c r="ADP1367" s="58"/>
      <c r="ANL1367" s="58"/>
      <c r="AXH1367" s="58"/>
      <c r="BHD1367" s="58"/>
      <c r="BQZ1367" s="58"/>
      <c r="CAV1367" s="58"/>
      <c r="CKR1367" s="58"/>
      <c r="CUN1367" s="58"/>
      <c r="DEJ1367" s="58"/>
      <c r="DOF1367" s="58"/>
      <c r="DYB1367" s="58"/>
      <c r="EHX1367" s="58"/>
      <c r="ERT1367" s="58"/>
      <c r="FBP1367" s="58"/>
      <c r="FLL1367" s="58"/>
      <c r="FVH1367" s="58"/>
      <c r="GFD1367" s="58"/>
      <c r="GOZ1367" s="58"/>
      <c r="GYV1367" s="58"/>
      <c r="HIR1367" s="58"/>
      <c r="HSN1367" s="58"/>
      <c r="ICJ1367" s="58"/>
      <c r="IMF1367" s="58"/>
      <c r="IWB1367" s="58"/>
      <c r="JFX1367" s="58"/>
      <c r="JPT1367" s="58"/>
      <c r="JZP1367" s="58"/>
      <c r="KJL1367" s="58"/>
      <c r="KTH1367" s="58"/>
      <c r="LDD1367" s="58"/>
      <c r="LMZ1367" s="58"/>
      <c r="LWV1367" s="58"/>
      <c r="MGR1367" s="58"/>
      <c r="MQN1367" s="58"/>
      <c r="NAJ1367" s="58"/>
      <c r="NKF1367" s="58"/>
      <c r="NUB1367" s="58"/>
      <c r="ODX1367" s="58"/>
      <c r="ONT1367" s="58"/>
      <c r="OXP1367" s="58"/>
      <c r="PHL1367" s="58"/>
      <c r="PRH1367" s="58"/>
      <c r="QBD1367" s="58"/>
      <c r="QKZ1367" s="58"/>
      <c r="QUV1367" s="58"/>
      <c r="RER1367" s="58"/>
      <c r="RON1367" s="58"/>
      <c r="RYJ1367" s="58"/>
      <c r="SIF1367" s="58"/>
      <c r="SSB1367" s="58"/>
      <c r="TBX1367" s="58"/>
      <c r="TLT1367" s="58"/>
      <c r="TVP1367" s="58"/>
      <c r="UFL1367" s="58"/>
      <c r="UPH1367" s="58"/>
      <c r="UZD1367" s="58"/>
      <c r="VIZ1367" s="58"/>
      <c r="VSV1367" s="58"/>
      <c r="WCR1367" s="58"/>
      <c r="WMN1367" s="58"/>
      <c r="WWJ1367" s="58"/>
    </row>
    <row r="1368" spans="1:796 1052:1820 2076:2844 3100:3868 4124:4892 5148:5916 6172:6940 7196:7964 8220:8988 9244:10012 10268:11036 11292:12060 12316:13084 13340:14108 14364:15132 15388:16156" s="67" customFormat="1" ht="57" hidden="1" customHeight="1" x14ac:dyDescent="0.25">
      <c r="A1368" s="54">
        <f>+SUBTOTAL(3,$B$11:B1368)</f>
        <v>0</v>
      </c>
      <c r="B1368" s="68" t="s">
        <v>42</v>
      </c>
      <c r="C1368" s="62" t="s">
        <v>43</v>
      </c>
      <c r="D1368" s="62" t="s">
        <v>44</v>
      </c>
      <c r="E1368" s="62" t="s">
        <v>45</v>
      </c>
      <c r="F1368" s="71" t="s">
        <v>4324</v>
      </c>
      <c r="G1368" s="69">
        <v>45503.452546296001</v>
      </c>
      <c r="H1368" s="71" t="s">
        <v>4324</v>
      </c>
      <c r="I1368" s="69">
        <v>45503.452546296001</v>
      </c>
      <c r="J1368" s="71" t="s">
        <v>4324</v>
      </c>
      <c r="K1368" s="69">
        <v>45503.452546296001</v>
      </c>
      <c r="L1368" s="100" t="s">
        <v>4558</v>
      </c>
      <c r="M1368" s="68" t="s">
        <v>48</v>
      </c>
      <c r="N1368" s="63" t="s">
        <v>756</v>
      </c>
      <c r="O1368" s="63" t="s">
        <v>1412</v>
      </c>
      <c r="P1368" s="63" t="s">
        <v>2074</v>
      </c>
      <c r="Q1368" s="64"/>
      <c r="R1368" s="65"/>
      <c r="S1368" s="63" t="s">
        <v>68</v>
      </c>
      <c r="T1368" s="63" t="s">
        <v>321</v>
      </c>
      <c r="U1368" s="63" t="s">
        <v>321</v>
      </c>
      <c r="V1368" s="49" t="s">
        <v>71</v>
      </c>
      <c r="W1368" s="49" t="s">
        <v>72</v>
      </c>
      <c r="X1368" s="54" t="s">
        <v>58</v>
      </c>
      <c r="Y1368" s="49">
        <v>45504.679166667003</v>
      </c>
      <c r="Z1368" s="49" t="s">
        <v>59</v>
      </c>
      <c r="AA1368" s="54" t="s">
        <v>74</v>
      </c>
      <c r="AB1368" s="54"/>
      <c r="AC1368" s="62" t="s">
        <v>82</v>
      </c>
      <c r="AD1368" s="62" t="s">
        <v>82</v>
      </c>
      <c r="JX1368" s="58"/>
      <c r="TT1368" s="58"/>
      <c r="ADP1368" s="58"/>
      <c r="ANL1368" s="58"/>
      <c r="AXH1368" s="58"/>
      <c r="BHD1368" s="58"/>
      <c r="BQZ1368" s="58"/>
      <c r="CAV1368" s="58"/>
      <c r="CKR1368" s="58"/>
      <c r="CUN1368" s="58"/>
      <c r="DEJ1368" s="58"/>
      <c r="DOF1368" s="58"/>
      <c r="DYB1368" s="58"/>
      <c r="EHX1368" s="58"/>
      <c r="ERT1368" s="58"/>
      <c r="FBP1368" s="58"/>
      <c r="FLL1368" s="58"/>
      <c r="FVH1368" s="58"/>
      <c r="GFD1368" s="58"/>
      <c r="GOZ1368" s="58"/>
      <c r="GYV1368" s="58"/>
      <c r="HIR1368" s="58"/>
      <c r="HSN1368" s="58"/>
      <c r="ICJ1368" s="58"/>
      <c r="IMF1368" s="58"/>
      <c r="IWB1368" s="58"/>
      <c r="JFX1368" s="58"/>
      <c r="JPT1368" s="58"/>
      <c r="JZP1368" s="58"/>
      <c r="KJL1368" s="58"/>
      <c r="KTH1368" s="58"/>
      <c r="LDD1368" s="58"/>
      <c r="LMZ1368" s="58"/>
      <c r="LWV1368" s="58"/>
      <c r="MGR1368" s="58"/>
      <c r="MQN1368" s="58"/>
      <c r="NAJ1368" s="58"/>
      <c r="NKF1368" s="58"/>
      <c r="NUB1368" s="58"/>
      <c r="ODX1368" s="58"/>
      <c r="ONT1368" s="58"/>
      <c r="OXP1368" s="58"/>
      <c r="PHL1368" s="58"/>
      <c r="PRH1368" s="58"/>
      <c r="QBD1368" s="58"/>
      <c r="QKZ1368" s="58"/>
      <c r="QUV1368" s="58"/>
      <c r="RER1368" s="58"/>
      <c r="RON1368" s="58"/>
      <c r="RYJ1368" s="58"/>
      <c r="SIF1368" s="58"/>
      <c r="SSB1368" s="58"/>
      <c r="TBX1368" s="58"/>
      <c r="TLT1368" s="58"/>
      <c r="TVP1368" s="58"/>
      <c r="UFL1368" s="58"/>
      <c r="UPH1368" s="58"/>
      <c r="UZD1368" s="58"/>
      <c r="VIZ1368" s="58"/>
      <c r="VSV1368" s="58"/>
      <c r="WCR1368" s="58"/>
      <c r="WMN1368" s="58"/>
      <c r="WWJ1368" s="58"/>
    </row>
    <row r="1369" spans="1:796 1052:1820 2076:2844 3100:3868 4124:4892 5148:5916 6172:6940 7196:7964 8220:8988 9244:10012 10268:11036 11292:12060 12316:13084 13340:14108 14364:15132 15388:16156" s="67" customFormat="1" ht="57" hidden="1" customHeight="1" x14ac:dyDescent="0.25">
      <c r="A1369" s="54">
        <f>+SUBTOTAL(3,$B$11:B1369)</f>
        <v>0</v>
      </c>
      <c r="B1369" s="68" t="s">
        <v>42</v>
      </c>
      <c r="C1369" s="62" t="s">
        <v>43</v>
      </c>
      <c r="D1369" s="62" t="s">
        <v>44</v>
      </c>
      <c r="E1369" s="62" t="s">
        <v>45</v>
      </c>
      <c r="F1369" s="71" t="s">
        <v>4326</v>
      </c>
      <c r="G1369" s="69">
        <v>45488.634791666998</v>
      </c>
      <c r="H1369" s="71" t="s">
        <v>4326</v>
      </c>
      <c r="I1369" s="69">
        <v>45488.634791666998</v>
      </c>
      <c r="J1369" s="71" t="s">
        <v>4326</v>
      </c>
      <c r="K1369" s="69">
        <v>45488.634791666998</v>
      </c>
      <c r="L1369" s="100" t="s">
        <v>4557</v>
      </c>
      <c r="M1369" s="68" t="s">
        <v>48</v>
      </c>
      <c r="N1369" s="63" t="s">
        <v>756</v>
      </c>
      <c r="O1369" s="63" t="s">
        <v>2136</v>
      </c>
      <c r="P1369" s="63" t="s">
        <v>538</v>
      </c>
      <c r="Q1369" s="64"/>
      <c r="R1369" s="65"/>
      <c r="S1369" s="63" t="s">
        <v>68</v>
      </c>
      <c r="T1369" s="63" t="s">
        <v>96</v>
      </c>
      <c r="U1369" s="63" t="s">
        <v>97</v>
      </c>
      <c r="V1369" s="63" t="s">
        <v>229</v>
      </c>
      <c r="W1369" s="63" t="s">
        <v>5270</v>
      </c>
      <c r="X1369" s="54" t="s">
        <v>58</v>
      </c>
      <c r="Y1369" s="49">
        <v>45497.404293981002</v>
      </c>
      <c r="Z1369" s="49" t="s">
        <v>59</v>
      </c>
      <c r="AA1369" s="54" t="s">
        <v>74</v>
      </c>
      <c r="AB1369" s="54"/>
      <c r="AC1369" s="68" t="s">
        <v>82</v>
      </c>
      <c r="AD1369" s="68" t="s">
        <v>82</v>
      </c>
      <c r="JX1369" s="58"/>
      <c r="TT1369" s="58"/>
      <c r="ADP1369" s="58"/>
      <c r="ANL1369" s="58"/>
      <c r="AXH1369" s="58"/>
      <c r="BHD1369" s="58"/>
      <c r="BQZ1369" s="58"/>
      <c r="CAV1369" s="58"/>
      <c r="CKR1369" s="58"/>
      <c r="CUN1369" s="58"/>
      <c r="DEJ1369" s="58"/>
      <c r="DOF1369" s="58"/>
      <c r="DYB1369" s="58"/>
      <c r="EHX1369" s="58"/>
      <c r="ERT1369" s="58"/>
      <c r="FBP1369" s="58"/>
      <c r="FLL1369" s="58"/>
      <c r="FVH1369" s="58"/>
      <c r="GFD1369" s="58"/>
      <c r="GOZ1369" s="58"/>
      <c r="GYV1369" s="58"/>
      <c r="HIR1369" s="58"/>
      <c r="HSN1369" s="58"/>
      <c r="ICJ1369" s="58"/>
      <c r="IMF1369" s="58"/>
      <c r="IWB1369" s="58"/>
      <c r="JFX1369" s="58"/>
      <c r="JPT1369" s="58"/>
      <c r="JZP1369" s="58"/>
      <c r="KJL1369" s="58"/>
      <c r="KTH1369" s="58"/>
      <c r="LDD1369" s="58"/>
      <c r="LMZ1369" s="58"/>
      <c r="LWV1369" s="58"/>
      <c r="MGR1369" s="58"/>
      <c r="MQN1369" s="58"/>
      <c r="NAJ1369" s="58"/>
      <c r="NKF1369" s="58"/>
      <c r="NUB1369" s="58"/>
      <c r="ODX1369" s="58"/>
      <c r="ONT1369" s="58"/>
      <c r="OXP1369" s="58"/>
      <c r="PHL1369" s="58"/>
      <c r="PRH1369" s="58"/>
      <c r="QBD1369" s="58"/>
      <c r="QKZ1369" s="58"/>
      <c r="QUV1369" s="58"/>
      <c r="RER1369" s="58"/>
      <c r="RON1369" s="58"/>
      <c r="RYJ1369" s="58"/>
      <c r="SIF1369" s="58"/>
      <c r="SSB1369" s="58"/>
      <c r="TBX1369" s="58"/>
      <c r="TLT1369" s="58"/>
      <c r="TVP1369" s="58"/>
      <c r="UFL1369" s="58"/>
      <c r="UPH1369" s="58"/>
      <c r="UZD1369" s="58"/>
      <c r="VIZ1369" s="58"/>
      <c r="VSV1369" s="58"/>
      <c r="WCR1369" s="58"/>
      <c r="WMN1369" s="58"/>
      <c r="WWJ1369" s="58"/>
    </row>
    <row r="1370" spans="1:796 1052:1820 2076:2844 3100:3868 4124:4892 5148:5916 6172:6940 7196:7964 8220:8988 9244:10012 10268:11036 11292:12060 12316:13084 13340:14108 14364:15132 15388:16156" s="67" customFormat="1" ht="57" hidden="1" customHeight="1" x14ac:dyDescent="0.25">
      <c r="A1370" s="54">
        <f>+SUBTOTAL(3,$B$11:B1370)</f>
        <v>0</v>
      </c>
      <c r="B1370" s="68" t="s">
        <v>108</v>
      </c>
      <c r="C1370" s="62" t="s">
        <v>43</v>
      </c>
      <c r="D1370" s="62" t="s">
        <v>44</v>
      </c>
      <c r="E1370" s="62" t="s">
        <v>45</v>
      </c>
      <c r="F1370" s="71" t="s">
        <v>4327</v>
      </c>
      <c r="G1370" s="69">
        <v>45492.966840278001</v>
      </c>
      <c r="H1370" s="71" t="s">
        <v>4327</v>
      </c>
      <c r="I1370" s="69">
        <v>45492.966840278001</v>
      </c>
      <c r="J1370" s="71" t="s">
        <v>4327</v>
      </c>
      <c r="K1370" s="69">
        <v>45492.966840278001</v>
      </c>
      <c r="L1370" s="100" t="s">
        <v>3248</v>
      </c>
      <c r="M1370" s="68" t="s">
        <v>48</v>
      </c>
      <c r="N1370" s="63" t="s">
        <v>756</v>
      </c>
      <c r="O1370" s="63" t="s">
        <v>757</v>
      </c>
      <c r="P1370" s="63" t="s">
        <v>1371</v>
      </c>
      <c r="Q1370" s="64"/>
      <c r="R1370" s="65"/>
      <c r="S1370" s="63" t="s">
        <v>68</v>
      </c>
      <c r="T1370" s="63" t="s">
        <v>321</v>
      </c>
      <c r="U1370" s="63" t="s">
        <v>321</v>
      </c>
      <c r="V1370" s="49" t="s">
        <v>71</v>
      </c>
      <c r="W1370" s="49" t="s">
        <v>72</v>
      </c>
      <c r="X1370" s="54" t="s">
        <v>58</v>
      </c>
      <c r="Y1370" s="49">
        <v>45499.360196759</v>
      </c>
      <c r="Z1370" s="49" t="s">
        <v>105</v>
      </c>
      <c r="AA1370" s="54" t="s">
        <v>74</v>
      </c>
      <c r="AB1370" s="54"/>
      <c r="AC1370" s="68" t="s">
        <v>82</v>
      </c>
      <c r="AD1370" s="68" t="s">
        <v>82</v>
      </c>
      <c r="JX1370" s="58"/>
      <c r="TT1370" s="58"/>
      <c r="ADP1370" s="58"/>
      <c r="ANL1370" s="58"/>
      <c r="AXH1370" s="58"/>
      <c r="BHD1370" s="58"/>
      <c r="BQZ1370" s="58"/>
      <c r="CAV1370" s="58"/>
      <c r="CKR1370" s="58"/>
      <c r="CUN1370" s="58"/>
      <c r="DEJ1370" s="58"/>
      <c r="DOF1370" s="58"/>
      <c r="DYB1370" s="58"/>
      <c r="EHX1370" s="58"/>
      <c r="ERT1370" s="58"/>
      <c r="FBP1370" s="58"/>
      <c r="FLL1370" s="58"/>
      <c r="FVH1370" s="58"/>
      <c r="GFD1370" s="58"/>
      <c r="GOZ1370" s="58"/>
      <c r="GYV1370" s="58"/>
      <c r="HIR1370" s="58"/>
      <c r="HSN1370" s="58"/>
      <c r="ICJ1370" s="58"/>
      <c r="IMF1370" s="58"/>
      <c r="IWB1370" s="58"/>
      <c r="JFX1370" s="58"/>
      <c r="JPT1370" s="58"/>
      <c r="JZP1370" s="58"/>
      <c r="KJL1370" s="58"/>
      <c r="KTH1370" s="58"/>
      <c r="LDD1370" s="58"/>
      <c r="LMZ1370" s="58"/>
      <c r="LWV1370" s="58"/>
      <c r="MGR1370" s="58"/>
      <c r="MQN1370" s="58"/>
      <c r="NAJ1370" s="58"/>
      <c r="NKF1370" s="58"/>
      <c r="NUB1370" s="58"/>
      <c r="ODX1370" s="58"/>
      <c r="ONT1370" s="58"/>
      <c r="OXP1370" s="58"/>
      <c r="PHL1370" s="58"/>
      <c r="PRH1370" s="58"/>
      <c r="QBD1370" s="58"/>
      <c r="QKZ1370" s="58"/>
      <c r="QUV1370" s="58"/>
      <c r="RER1370" s="58"/>
      <c r="RON1370" s="58"/>
      <c r="RYJ1370" s="58"/>
      <c r="SIF1370" s="58"/>
      <c r="SSB1370" s="58"/>
      <c r="TBX1370" s="58"/>
      <c r="TLT1370" s="58"/>
      <c r="TVP1370" s="58"/>
      <c r="UFL1370" s="58"/>
      <c r="UPH1370" s="58"/>
      <c r="UZD1370" s="58"/>
      <c r="VIZ1370" s="58"/>
      <c r="VSV1370" s="58"/>
      <c r="WCR1370" s="58"/>
      <c r="WMN1370" s="58"/>
      <c r="WWJ1370" s="58"/>
    </row>
    <row r="1371" spans="1:796 1052:1820 2076:2844 3100:3868 4124:4892 5148:5916 6172:6940 7196:7964 8220:8988 9244:10012 10268:11036 11292:12060 12316:13084 13340:14108 14364:15132 15388:16156" s="67" customFormat="1" ht="57" hidden="1" customHeight="1" x14ac:dyDescent="0.25">
      <c r="A1371" s="54">
        <f>+SUBTOTAL(3,$B$11:B1371)</f>
        <v>0</v>
      </c>
      <c r="B1371" s="68" t="s">
        <v>42</v>
      </c>
      <c r="C1371" s="62" t="s">
        <v>43</v>
      </c>
      <c r="D1371" s="62" t="s">
        <v>44</v>
      </c>
      <c r="E1371" s="62" t="s">
        <v>45</v>
      </c>
      <c r="F1371" s="71" t="s">
        <v>4328</v>
      </c>
      <c r="G1371" s="69">
        <v>45497.710891203998</v>
      </c>
      <c r="H1371" s="71" t="s">
        <v>4328</v>
      </c>
      <c r="I1371" s="69">
        <v>45497.710891203998</v>
      </c>
      <c r="J1371" s="71" t="s">
        <v>4328</v>
      </c>
      <c r="K1371" s="69">
        <v>45497.710891203998</v>
      </c>
      <c r="L1371" s="100" t="s">
        <v>4558</v>
      </c>
      <c r="M1371" s="68" t="s">
        <v>48</v>
      </c>
      <c r="N1371" s="63" t="s">
        <v>756</v>
      </c>
      <c r="O1371" s="63" t="s">
        <v>1412</v>
      </c>
      <c r="P1371" s="63" t="s">
        <v>2074</v>
      </c>
      <c r="Q1371" s="64"/>
      <c r="R1371" s="65"/>
      <c r="S1371" s="63" t="s">
        <v>68</v>
      </c>
      <c r="T1371" s="63" t="s">
        <v>156</v>
      </c>
      <c r="U1371" s="63" t="s">
        <v>157</v>
      </c>
      <c r="V1371" s="63" t="s">
        <v>71</v>
      </c>
      <c r="W1371" s="63" t="s">
        <v>72</v>
      </c>
      <c r="X1371" s="54" t="s">
        <v>58</v>
      </c>
      <c r="Y1371" s="49">
        <v>45504.414409721998</v>
      </c>
      <c r="Z1371" s="49" t="s">
        <v>59</v>
      </c>
      <c r="AA1371" s="54" t="s">
        <v>74</v>
      </c>
      <c r="AB1371" s="54"/>
      <c r="AC1371" s="68" t="s">
        <v>82</v>
      </c>
      <c r="AD1371" s="68" t="s">
        <v>82</v>
      </c>
      <c r="JX1371" s="58"/>
      <c r="TT1371" s="58"/>
      <c r="ADP1371" s="58"/>
      <c r="ANL1371" s="58"/>
      <c r="AXH1371" s="58"/>
      <c r="BHD1371" s="58"/>
      <c r="BQZ1371" s="58"/>
      <c r="CAV1371" s="58"/>
      <c r="CKR1371" s="58"/>
      <c r="CUN1371" s="58"/>
      <c r="DEJ1371" s="58"/>
      <c r="DOF1371" s="58"/>
      <c r="DYB1371" s="58"/>
      <c r="EHX1371" s="58"/>
      <c r="ERT1371" s="58"/>
      <c r="FBP1371" s="58"/>
      <c r="FLL1371" s="58"/>
      <c r="FVH1371" s="58"/>
      <c r="GFD1371" s="58"/>
      <c r="GOZ1371" s="58"/>
      <c r="GYV1371" s="58"/>
      <c r="HIR1371" s="58"/>
      <c r="HSN1371" s="58"/>
      <c r="ICJ1371" s="58"/>
      <c r="IMF1371" s="58"/>
      <c r="IWB1371" s="58"/>
      <c r="JFX1371" s="58"/>
      <c r="JPT1371" s="58"/>
      <c r="JZP1371" s="58"/>
      <c r="KJL1371" s="58"/>
      <c r="KTH1371" s="58"/>
      <c r="LDD1371" s="58"/>
      <c r="LMZ1371" s="58"/>
      <c r="LWV1371" s="58"/>
      <c r="MGR1371" s="58"/>
      <c r="MQN1371" s="58"/>
      <c r="NAJ1371" s="58"/>
      <c r="NKF1371" s="58"/>
      <c r="NUB1371" s="58"/>
      <c r="ODX1371" s="58"/>
      <c r="ONT1371" s="58"/>
      <c r="OXP1371" s="58"/>
      <c r="PHL1371" s="58"/>
      <c r="PRH1371" s="58"/>
      <c r="QBD1371" s="58"/>
      <c r="QKZ1371" s="58"/>
      <c r="QUV1371" s="58"/>
      <c r="RER1371" s="58"/>
      <c r="RON1371" s="58"/>
      <c r="RYJ1371" s="58"/>
      <c r="SIF1371" s="58"/>
      <c r="SSB1371" s="58"/>
      <c r="TBX1371" s="58"/>
      <c r="TLT1371" s="58"/>
      <c r="TVP1371" s="58"/>
      <c r="UFL1371" s="58"/>
      <c r="UPH1371" s="58"/>
      <c r="UZD1371" s="58"/>
      <c r="VIZ1371" s="58"/>
      <c r="VSV1371" s="58"/>
      <c r="WCR1371" s="58"/>
      <c r="WMN1371" s="58"/>
      <c r="WWJ1371" s="58"/>
    </row>
    <row r="1372" spans="1:796 1052:1820 2076:2844 3100:3868 4124:4892 5148:5916 6172:6940 7196:7964 8220:8988 9244:10012 10268:11036 11292:12060 12316:13084 13340:14108 14364:15132 15388:16156" s="67" customFormat="1" ht="57" hidden="1" customHeight="1" x14ac:dyDescent="0.25">
      <c r="A1372" s="54">
        <f>+SUBTOTAL(3,$B$11:B1372)</f>
        <v>0</v>
      </c>
      <c r="B1372" s="68" t="s">
        <v>108</v>
      </c>
      <c r="C1372" s="62" t="s">
        <v>43</v>
      </c>
      <c r="D1372" s="62" t="s">
        <v>44</v>
      </c>
      <c r="E1372" s="62" t="s">
        <v>45</v>
      </c>
      <c r="F1372" s="71" t="s">
        <v>4313</v>
      </c>
      <c r="G1372" s="69">
        <v>45480.422604166997</v>
      </c>
      <c r="H1372" s="71" t="s">
        <v>4313</v>
      </c>
      <c r="I1372" s="69">
        <v>45480.422604166997</v>
      </c>
      <c r="J1372" s="71" t="s">
        <v>4313</v>
      </c>
      <c r="K1372" s="69">
        <v>45480.422604166997</v>
      </c>
      <c r="L1372" s="100" t="s">
        <v>3094</v>
      </c>
      <c r="M1372" s="68" t="s">
        <v>48</v>
      </c>
      <c r="N1372" s="63" t="s">
        <v>221</v>
      </c>
      <c r="O1372" s="63" t="s">
        <v>523</v>
      </c>
      <c r="P1372" s="63" t="s">
        <v>51</v>
      </c>
      <c r="Q1372" s="64"/>
      <c r="R1372" s="65"/>
      <c r="S1372" s="63" t="s">
        <v>144</v>
      </c>
      <c r="T1372" s="63" t="s">
        <v>576</v>
      </c>
      <c r="U1372" s="63" t="s">
        <v>1426</v>
      </c>
      <c r="V1372" s="49" t="s">
        <v>147</v>
      </c>
      <c r="W1372" s="49" t="s">
        <v>148</v>
      </c>
      <c r="X1372" s="54" t="s">
        <v>58</v>
      </c>
      <c r="Y1372" s="49">
        <v>45504.4065625</v>
      </c>
      <c r="Z1372" s="49" t="s">
        <v>105</v>
      </c>
      <c r="AA1372" s="54" t="s">
        <v>60</v>
      </c>
      <c r="AB1372" s="54"/>
      <c r="AC1372" s="62" t="s">
        <v>82</v>
      </c>
      <c r="AD1372" s="62" t="s">
        <v>82</v>
      </c>
      <c r="JX1372" s="58"/>
      <c r="TT1372" s="58"/>
      <c r="ADP1372" s="58"/>
      <c r="ANL1372" s="58"/>
      <c r="AXH1372" s="58"/>
      <c r="BHD1372" s="58"/>
      <c r="BQZ1372" s="58"/>
      <c r="CAV1372" s="58"/>
      <c r="CKR1372" s="58"/>
      <c r="CUN1372" s="58"/>
      <c r="DEJ1372" s="58"/>
      <c r="DOF1372" s="58"/>
      <c r="DYB1372" s="58"/>
      <c r="EHX1372" s="58"/>
      <c r="ERT1372" s="58"/>
      <c r="FBP1372" s="58"/>
      <c r="FLL1372" s="58"/>
      <c r="FVH1372" s="58"/>
      <c r="GFD1372" s="58"/>
      <c r="GOZ1372" s="58"/>
      <c r="GYV1372" s="58"/>
      <c r="HIR1372" s="58"/>
      <c r="HSN1372" s="58"/>
      <c r="ICJ1372" s="58"/>
      <c r="IMF1372" s="58"/>
      <c r="IWB1372" s="58"/>
      <c r="JFX1372" s="58"/>
      <c r="JPT1372" s="58"/>
      <c r="JZP1372" s="58"/>
      <c r="KJL1372" s="58"/>
      <c r="KTH1372" s="58"/>
      <c r="LDD1372" s="58"/>
      <c r="LMZ1372" s="58"/>
      <c r="LWV1372" s="58"/>
      <c r="MGR1372" s="58"/>
      <c r="MQN1372" s="58"/>
      <c r="NAJ1372" s="58"/>
      <c r="NKF1372" s="58"/>
      <c r="NUB1372" s="58"/>
      <c r="ODX1372" s="58"/>
      <c r="ONT1372" s="58"/>
      <c r="OXP1372" s="58"/>
      <c r="PHL1372" s="58"/>
      <c r="PRH1372" s="58"/>
      <c r="QBD1372" s="58"/>
      <c r="QKZ1372" s="58"/>
      <c r="QUV1372" s="58"/>
      <c r="RER1372" s="58"/>
      <c r="RON1372" s="58"/>
      <c r="RYJ1372" s="58"/>
      <c r="SIF1372" s="58"/>
      <c r="SSB1372" s="58"/>
      <c r="TBX1372" s="58"/>
      <c r="TLT1372" s="58"/>
      <c r="TVP1372" s="58"/>
      <c r="UFL1372" s="58"/>
      <c r="UPH1372" s="58"/>
      <c r="UZD1372" s="58"/>
      <c r="VIZ1372" s="58"/>
      <c r="VSV1372" s="58"/>
      <c r="WCR1372" s="58"/>
      <c r="WMN1372" s="58"/>
      <c r="WWJ1372" s="58"/>
    </row>
    <row r="1373" spans="1:796 1052:1820 2076:2844 3100:3868 4124:4892 5148:5916 6172:6940 7196:7964 8220:8988 9244:10012 10268:11036 11292:12060 12316:13084 13340:14108 14364:15132 15388:16156" s="67" customFormat="1" ht="57" hidden="1" customHeight="1" x14ac:dyDescent="0.25">
      <c r="A1373" s="54">
        <f>+SUBTOTAL(3,$B$11:B1373)</f>
        <v>0</v>
      </c>
      <c r="B1373" s="68" t="s">
        <v>42</v>
      </c>
      <c r="C1373" s="62" t="s">
        <v>43</v>
      </c>
      <c r="D1373" s="62" t="s">
        <v>44</v>
      </c>
      <c r="E1373" s="62" t="s">
        <v>45</v>
      </c>
      <c r="F1373" s="71" t="s">
        <v>4314</v>
      </c>
      <c r="G1373" s="69">
        <v>45504.633912037003</v>
      </c>
      <c r="H1373" s="71" t="s">
        <v>4314</v>
      </c>
      <c r="I1373" s="69">
        <v>45504.633912037003</v>
      </c>
      <c r="J1373" s="71" t="s">
        <v>4314</v>
      </c>
      <c r="K1373" s="69">
        <v>45504.633912037003</v>
      </c>
      <c r="L1373" s="100" t="s">
        <v>4554</v>
      </c>
      <c r="M1373" s="68" t="s">
        <v>48</v>
      </c>
      <c r="N1373" s="63" t="s">
        <v>191</v>
      </c>
      <c r="O1373" s="63" t="s">
        <v>344</v>
      </c>
      <c r="P1373" s="63" t="s">
        <v>4409</v>
      </c>
      <c r="Q1373" s="64"/>
      <c r="R1373" s="65"/>
      <c r="S1373" s="63" t="s">
        <v>68</v>
      </c>
      <c r="T1373" s="63" t="s">
        <v>321</v>
      </c>
      <c r="U1373" s="63" t="s">
        <v>530</v>
      </c>
      <c r="V1373" s="49" t="s">
        <v>71</v>
      </c>
      <c r="W1373" s="49" t="s">
        <v>72</v>
      </c>
      <c r="X1373" s="54" t="s">
        <v>58</v>
      </c>
      <c r="Y1373" s="49"/>
      <c r="Z1373" s="49" t="s">
        <v>59</v>
      </c>
      <c r="AA1373" s="54" t="s">
        <v>60</v>
      </c>
      <c r="AB1373" s="54"/>
      <c r="AC1373" s="68" t="s">
        <v>902</v>
      </c>
      <c r="AD1373" s="68" t="s">
        <v>902</v>
      </c>
      <c r="JX1373" s="58"/>
      <c r="TT1373" s="58"/>
      <c r="ADP1373" s="58"/>
      <c r="ANL1373" s="58"/>
      <c r="AXH1373" s="58"/>
      <c r="BHD1373" s="58"/>
      <c r="BQZ1373" s="58"/>
      <c r="CAV1373" s="58"/>
      <c r="CKR1373" s="58"/>
      <c r="CUN1373" s="58"/>
      <c r="DEJ1373" s="58"/>
      <c r="DOF1373" s="58"/>
      <c r="DYB1373" s="58"/>
      <c r="EHX1373" s="58"/>
      <c r="ERT1373" s="58"/>
      <c r="FBP1373" s="58"/>
      <c r="FLL1373" s="58"/>
      <c r="FVH1373" s="58"/>
      <c r="GFD1373" s="58"/>
      <c r="GOZ1373" s="58"/>
      <c r="GYV1373" s="58"/>
      <c r="HIR1373" s="58"/>
      <c r="HSN1373" s="58"/>
      <c r="ICJ1373" s="58"/>
      <c r="IMF1373" s="58"/>
      <c r="IWB1373" s="58"/>
      <c r="JFX1373" s="58"/>
      <c r="JPT1373" s="58"/>
      <c r="JZP1373" s="58"/>
      <c r="KJL1373" s="58"/>
      <c r="KTH1373" s="58"/>
      <c r="LDD1373" s="58"/>
      <c r="LMZ1373" s="58"/>
      <c r="LWV1373" s="58"/>
      <c r="MGR1373" s="58"/>
      <c r="MQN1373" s="58"/>
      <c r="NAJ1373" s="58"/>
      <c r="NKF1373" s="58"/>
      <c r="NUB1373" s="58"/>
      <c r="ODX1373" s="58"/>
      <c r="ONT1373" s="58"/>
      <c r="OXP1373" s="58"/>
      <c r="PHL1373" s="58"/>
      <c r="PRH1373" s="58"/>
      <c r="QBD1373" s="58"/>
      <c r="QKZ1373" s="58"/>
      <c r="QUV1373" s="58"/>
      <c r="RER1373" s="58"/>
      <c r="RON1373" s="58"/>
      <c r="RYJ1373" s="58"/>
      <c r="SIF1373" s="58"/>
      <c r="SSB1373" s="58"/>
      <c r="TBX1373" s="58"/>
      <c r="TLT1373" s="58"/>
      <c r="TVP1373" s="58"/>
      <c r="UFL1373" s="58"/>
      <c r="UPH1373" s="58"/>
      <c r="UZD1373" s="58"/>
      <c r="VIZ1373" s="58"/>
      <c r="VSV1373" s="58"/>
      <c r="WCR1373" s="58"/>
      <c r="WMN1373" s="58"/>
      <c r="WWJ1373" s="58"/>
    </row>
    <row r="1374" spans="1:796 1052:1820 2076:2844 3100:3868 4124:4892 5148:5916 6172:6940 7196:7964 8220:8988 9244:10012 10268:11036 11292:12060 12316:13084 13340:14108 14364:15132 15388:16156" s="67" customFormat="1" ht="57" hidden="1" customHeight="1" x14ac:dyDescent="0.25">
      <c r="A1374" s="54">
        <f>+SUBTOTAL(3,$B$11:B1374)</f>
        <v>0</v>
      </c>
      <c r="B1374" s="68" t="s">
        <v>42</v>
      </c>
      <c r="C1374" s="62" t="s">
        <v>43</v>
      </c>
      <c r="D1374" s="62" t="s">
        <v>44</v>
      </c>
      <c r="E1374" s="62" t="s">
        <v>45</v>
      </c>
      <c r="F1374" s="71" t="s">
        <v>4315</v>
      </c>
      <c r="G1374" s="69">
        <v>45474.492905093</v>
      </c>
      <c r="H1374" s="71" t="s">
        <v>4315</v>
      </c>
      <c r="I1374" s="69">
        <v>45474.492905093</v>
      </c>
      <c r="J1374" s="71" t="s">
        <v>4315</v>
      </c>
      <c r="K1374" s="69">
        <v>45474.492905093</v>
      </c>
      <c r="L1374" s="100" t="s">
        <v>4462</v>
      </c>
      <c r="M1374" s="68" t="s">
        <v>48</v>
      </c>
      <c r="N1374" s="49" t="s">
        <v>197</v>
      </c>
      <c r="O1374" s="63" t="s">
        <v>237</v>
      </c>
      <c r="P1374" s="63" t="s">
        <v>4359</v>
      </c>
      <c r="Q1374" s="64"/>
      <c r="R1374" s="65"/>
      <c r="S1374" s="63" t="s">
        <v>68</v>
      </c>
      <c r="T1374" s="63" t="s">
        <v>156</v>
      </c>
      <c r="U1374" s="63" t="s">
        <v>216</v>
      </c>
      <c r="V1374" s="63" t="s">
        <v>115</v>
      </c>
      <c r="W1374" s="63" t="s">
        <v>4727</v>
      </c>
      <c r="X1374" s="54" t="s">
        <v>58</v>
      </c>
      <c r="Y1374" s="49">
        <v>45489.779918981003</v>
      </c>
      <c r="Z1374" s="49" t="s">
        <v>59</v>
      </c>
      <c r="AA1374" s="54" t="s">
        <v>60</v>
      </c>
      <c r="AB1374" s="54"/>
      <c r="AC1374" s="68" t="s">
        <v>82</v>
      </c>
      <c r="AD1374" s="68" t="s">
        <v>82</v>
      </c>
      <c r="JX1374" s="58"/>
      <c r="TT1374" s="58"/>
      <c r="ADP1374" s="58"/>
      <c r="ANL1374" s="58"/>
      <c r="AXH1374" s="58"/>
      <c r="BHD1374" s="58"/>
      <c r="BQZ1374" s="58"/>
      <c r="CAV1374" s="58"/>
      <c r="CKR1374" s="58"/>
      <c r="CUN1374" s="58"/>
      <c r="DEJ1374" s="58"/>
      <c r="DOF1374" s="58"/>
      <c r="DYB1374" s="58"/>
      <c r="EHX1374" s="58"/>
      <c r="ERT1374" s="58"/>
      <c r="FBP1374" s="58"/>
      <c r="FLL1374" s="58"/>
      <c r="FVH1374" s="58"/>
      <c r="GFD1374" s="58"/>
      <c r="GOZ1374" s="58"/>
      <c r="GYV1374" s="58"/>
      <c r="HIR1374" s="58"/>
      <c r="HSN1374" s="58"/>
      <c r="ICJ1374" s="58"/>
      <c r="IMF1374" s="58"/>
      <c r="IWB1374" s="58"/>
      <c r="JFX1374" s="58"/>
      <c r="JPT1374" s="58"/>
      <c r="JZP1374" s="58"/>
      <c r="KJL1374" s="58"/>
      <c r="KTH1374" s="58"/>
      <c r="LDD1374" s="58"/>
      <c r="LMZ1374" s="58"/>
      <c r="LWV1374" s="58"/>
      <c r="MGR1374" s="58"/>
      <c r="MQN1374" s="58"/>
      <c r="NAJ1374" s="58"/>
      <c r="NKF1374" s="58"/>
      <c r="NUB1374" s="58"/>
      <c r="ODX1374" s="58"/>
      <c r="ONT1374" s="58"/>
      <c r="OXP1374" s="58"/>
      <c r="PHL1374" s="58"/>
      <c r="PRH1374" s="58"/>
      <c r="QBD1374" s="58"/>
      <c r="QKZ1374" s="58"/>
      <c r="QUV1374" s="58"/>
      <c r="RER1374" s="58"/>
      <c r="RON1374" s="58"/>
      <c r="RYJ1374" s="58"/>
      <c r="SIF1374" s="58"/>
      <c r="SSB1374" s="58"/>
      <c r="TBX1374" s="58"/>
      <c r="TLT1374" s="58"/>
      <c r="TVP1374" s="58"/>
      <c r="UFL1374" s="58"/>
      <c r="UPH1374" s="58"/>
      <c r="UZD1374" s="58"/>
      <c r="VIZ1374" s="58"/>
      <c r="VSV1374" s="58"/>
      <c r="WCR1374" s="58"/>
      <c r="WMN1374" s="58"/>
      <c r="WWJ1374" s="58"/>
    </row>
    <row r="1375" spans="1:796 1052:1820 2076:2844 3100:3868 4124:4892 5148:5916 6172:6940 7196:7964 8220:8988 9244:10012 10268:11036 11292:12060 12316:13084 13340:14108 14364:15132 15388:16156" s="67" customFormat="1" ht="57" hidden="1" customHeight="1" x14ac:dyDescent="0.25">
      <c r="A1375" s="54">
        <f>+SUBTOTAL(3,$B$11:B1375)</f>
        <v>0</v>
      </c>
      <c r="B1375" s="68" t="s">
        <v>42</v>
      </c>
      <c r="C1375" s="62" t="s">
        <v>43</v>
      </c>
      <c r="D1375" s="62" t="s">
        <v>44</v>
      </c>
      <c r="E1375" s="62" t="s">
        <v>45</v>
      </c>
      <c r="F1375" s="71" t="s">
        <v>4316</v>
      </c>
      <c r="G1375" s="69">
        <v>45483.478344907002</v>
      </c>
      <c r="H1375" s="71" t="s">
        <v>4316</v>
      </c>
      <c r="I1375" s="69">
        <v>45483.478344907002</v>
      </c>
      <c r="J1375" s="71" t="s">
        <v>4316</v>
      </c>
      <c r="K1375" s="69">
        <v>45483.478344907002</v>
      </c>
      <c r="L1375" s="100" t="s">
        <v>2946</v>
      </c>
      <c r="M1375" s="68" t="s">
        <v>48</v>
      </c>
      <c r="N1375" s="63" t="s">
        <v>141</v>
      </c>
      <c r="O1375" s="63" t="s">
        <v>227</v>
      </c>
      <c r="P1375" s="63" t="s">
        <v>2048</v>
      </c>
      <c r="Q1375" s="64"/>
      <c r="R1375" s="65"/>
      <c r="S1375" s="63" t="s">
        <v>53</v>
      </c>
      <c r="T1375" s="63" t="s">
        <v>54</v>
      </c>
      <c r="U1375" s="63" t="s">
        <v>55</v>
      </c>
      <c r="V1375" s="63" t="s">
        <v>147</v>
      </c>
      <c r="W1375" s="63" t="s">
        <v>148</v>
      </c>
      <c r="X1375" s="54" t="s">
        <v>58</v>
      </c>
      <c r="Y1375" s="49">
        <v>45498.637916667001</v>
      </c>
      <c r="Z1375" s="49" t="s">
        <v>59</v>
      </c>
      <c r="AA1375" s="54" t="s">
        <v>60</v>
      </c>
      <c r="AB1375" s="54"/>
      <c r="AC1375" s="68" t="s">
        <v>61</v>
      </c>
      <c r="AD1375" s="68" t="s">
        <v>61</v>
      </c>
      <c r="JX1375" s="58"/>
      <c r="TT1375" s="58"/>
      <c r="ADP1375" s="58"/>
      <c r="ANL1375" s="58"/>
      <c r="AXH1375" s="58"/>
      <c r="BHD1375" s="58"/>
      <c r="BQZ1375" s="58"/>
      <c r="CAV1375" s="58"/>
      <c r="CKR1375" s="58"/>
      <c r="CUN1375" s="58"/>
      <c r="DEJ1375" s="58"/>
      <c r="DOF1375" s="58"/>
      <c r="DYB1375" s="58"/>
      <c r="EHX1375" s="58"/>
      <c r="ERT1375" s="58"/>
      <c r="FBP1375" s="58"/>
      <c r="FLL1375" s="58"/>
      <c r="FVH1375" s="58"/>
      <c r="GFD1375" s="58"/>
      <c r="GOZ1375" s="58"/>
      <c r="GYV1375" s="58"/>
      <c r="HIR1375" s="58"/>
      <c r="HSN1375" s="58"/>
      <c r="ICJ1375" s="58"/>
      <c r="IMF1375" s="58"/>
      <c r="IWB1375" s="58"/>
      <c r="JFX1375" s="58"/>
      <c r="JPT1375" s="58"/>
      <c r="JZP1375" s="58"/>
      <c r="KJL1375" s="58"/>
      <c r="KTH1375" s="58"/>
      <c r="LDD1375" s="58"/>
      <c r="LMZ1375" s="58"/>
      <c r="LWV1375" s="58"/>
      <c r="MGR1375" s="58"/>
      <c r="MQN1375" s="58"/>
      <c r="NAJ1375" s="58"/>
      <c r="NKF1375" s="58"/>
      <c r="NUB1375" s="58"/>
      <c r="ODX1375" s="58"/>
      <c r="ONT1375" s="58"/>
      <c r="OXP1375" s="58"/>
      <c r="PHL1375" s="58"/>
      <c r="PRH1375" s="58"/>
      <c r="QBD1375" s="58"/>
      <c r="QKZ1375" s="58"/>
      <c r="QUV1375" s="58"/>
      <c r="RER1375" s="58"/>
      <c r="RON1375" s="58"/>
      <c r="RYJ1375" s="58"/>
      <c r="SIF1375" s="58"/>
      <c r="SSB1375" s="58"/>
      <c r="TBX1375" s="58"/>
      <c r="TLT1375" s="58"/>
      <c r="TVP1375" s="58"/>
      <c r="UFL1375" s="58"/>
      <c r="UPH1375" s="58"/>
      <c r="UZD1375" s="58"/>
      <c r="VIZ1375" s="58"/>
      <c r="VSV1375" s="58"/>
      <c r="WCR1375" s="58"/>
      <c r="WMN1375" s="58"/>
      <c r="WWJ1375" s="58"/>
    </row>
    <row r="1376" spans="1:796 1052:1820 2076:2844 3100:3868 4124:4892 5148:5916 6172:6940 7196:7964 8220:8988 9244:10012 10268:11036 11292:12060 12316:13084 13340:14108 14364:15132 15388:16156" s="67" customFormat="1" ht="57" hidden="1" customHeight="1" x14ac:dyDescent="0.25">
      <c r="A1376" s="54">
        <f>+SUBTOTAL(3,$B$11:B1376)</f>
        <v>0</v>
      </c>
      <c r="B1376" s="68" t="s">
        <v>42</v>
      </c>
      <c r="C1376" s="62" t="s">
        <v>43</v>
      </c>
      <c r="D1376" s="62" t="s">
        <v>44</v>
      </c>
      <c r="E1376" s="62" t="s">
        <v>45</v>
      </c>
      <c r="F1376" s="71" t="s">
        <v>4594</v>
      </c>
      <c r="G1376" s="69">
        <v>45504.977442130003</v>
      </c>
      <c r="H1376" s="71" t="s">
        <v>4594</v>
      </c>
      <c r="I1376" s="69">
        <v>45504.977442130003</v>
      </c>
      <c r="J1376" s="71" t="s">
        <v>4594</v>
      </c>
      <c r="K1376" s="69">
        <v>45504.977442130003</v>
      </c>
      <c r="L1376" s="100" t="s">
        <v>4596</v>
      </c>
      <c r="M1376" s="68" t="s">
        <v>111</v>
      </c>
      <c r="N1376" s="63" t="s">
        <v>182</v>
      </c>
      <c r="O1376" s="63" t="s">
        <v>2089</v>
      </c>
      <c r="P1376" s="63" t="s">
        <v>4128</v>
      </c>
      <c r="Q1376" s="64"/>
      <c r="R1376" s="65"/>
      <c r="S1376" s="63" t="s">
        <v>68</v>
      </c>
      <c r="T1376" s="63" t="s">
        <v>96</v>
      </c>
      <c r="U1376" s="63" t="s">
        <v>97</v>
      </c>
      <c r="V1376" s="63" t="s">
        <v>98</v>
      </c>
      <c r="W1376" s="63" t="s">
        <v>99</v>
      </c>
      <c r="X1376" s="54" t="s">
        <v>58</v>
      </c>
      <c r="Y1376" s="49"/>
      <c r="Z1376" s="49" t="s">
        <v>59</v>
      </c>
      <c r="AA1376" s="54" t="s">
        <v>60</v>
      </c>
      <c r="AB1376" s="54"/>
      <c r="AC1376" s="68" t="s">
        <v>82</v>
      </c>
      <c r="AD1376" s="68" t="s">
        <v>82</v>
      </c>
      <c r="JX1376" s="58"/>
      <c r="TT1376" s="58"/>
      <c r="ADP1376" s="58"/>
      <c r="ANL1376" s="58"/>
      <c r="AXH1376" s="58"/>
      <c r="BHD1376" s="58"/>
      <c r="BQZ1376" s="58"/>
      <c r="CAV1376" s="58"/>
      <c r="CKR1376" s="58"/>
      <c r="CUN1376" s="58"/>
      <c r="DEJ1376" s="58"/>
      <c r="DOF1376" s="58"/>
      <c r="DYB1376" s="58"/>
      <c r="EHX1376" s="58"/>
      <c r="ERT1376" s="58"/>
      <c r="FBP1376" s="58"/>
      <c r="FLL1376" s="58"/>
      <c r="FVH1376" s="58"/>
      <c r="GFD1376" s="58"/>
      <c r="GOZ1376" s="58"/>
      <c r="GYV1376" s="58"/>
      <c r="HIR1376" s="58"/>
      <c r="HSN1376" s="58"/>
      <c r="ICJ1376" s="58"/>
      <c r="IMF1376" s="58"/>
      <c r="IWB1376" s="58"/>
      <c r="JFX1376" s="58"/>
      <c r="JPT1376" s="58"/>
      <c r="JZP1376" s="58"/>
      <c r="KJL1376" s="58"/>
      <c r="KTH1376" s="58"/>
      <c r="LDD1376" s="58"/>
      <c r="LMZ1376" s="58"/>
      <c r="LWV1376" s="58"/>
      <c r="MGR1376" s="58"/>
      <c r="MQN1376" s="58"/>
      <c r="NAJ1376" s="58"/>
      <c r="NKF1376" s="58"/>
      <c r="NUB1376" s="58"/>
      <c r="ODX1376" s="58"/>
      <c r="ONT1376" s="58"/>
      <c r="OXP1376" s="58"/>
      <c r="PHL1376" s="58"/>
      <c r="PRH1376" s="58"/>
      <c r="QBD1376" s="58"/>
      <c r="QKZ1376" s="58"/>
      <c r="QUV1376" s="58"/>
      <c r="RER1376" s="58"/>
      <c r="RON1376" s="58"/>
      <c r="RYJ1376" s="58"/>
      <c r="SIF1376" s="58"/>
      <c r="SSB1376" s="58"/>
      <c r="TBX1376" s="58"/>
      <c r="TLT1376" s="58"/>
      <c r="TVP1376" s="58"/>
      <c r="UFL1376" s="58"/>
      <c r="UPH1376" s="58"/>
      <c r="UZD1376" s="58"/>
      <c r="VIZ1376" s="58"/>
      <c r="VSV1376" s="58"/>
      <c r="WCR1376" s="58"/>
      <c r="WMN1376" s="58"/>
      <c r="WWJ1376" s="58"/>
    </row>
    <row r="1377" spans="1:796 1052:1820 2076:2844 3100:3868 4124:4892 5148:5916 6172:6940 7196:7964 8220:8988 9244:10012 10268:11036 11292:12060 12316:13084 13340:14108 14364:15132 15388:16156" s="67" customFormat="1" ht="57" hidden="1" customHeight="1" x14ac:dyDescent="0.25">
      <c r="A1377" s="54">
        <f>+SUBTOTAL(3,$B$11:B1377)</f>
        <v>0</v>
      </c>
      <c r="B1377" s="68" t="s">
        <v>108</v>
      </c>
      <c r="C1377" s="62" t="s">
        <v>43</v>
      </c>
      <c r="D1377" s="62" t="s">
        <v>44</v>
      </c>
      <c r="E1377" s="62" t="s">
        <v>45</v>
      </c>
      <c r="F1377" s="71" t="s">
        <v>4283</v>
      </c>
      <c r="G1377" s="69">
        <v>45503.572476852001</v>
      </c>
      <c r="H1377" s="71" t="s">
        <v>4283</v>
      </c>
      <c r="I1377" s="69">
        <v>45503.572476852001</v>
      </c>
      <c r="J1377" s="71" t="s">
        <v>4283</v>
      </c>
      <c r="K1377" s="69">
        <v>45503.572476852001</v>
      </c>
      <c r="L1377" s="100" t="s">
        <v>4529</v>
      </c>
      <c r="M1377" s="68" t="s">
        <v>48</v>
      </c>
      <c r="N1377" s="63" t="s">
        <v>49</v>
      </c>
      <c r="O1377" s="63" t="s">
        <v>3882</v>
      </c>
      <c r="P1377" s="63" t="s">
        <v>4391</v>
      </c>
      <c r="Q1377" s="64"/>
      <c r="R1377" s="65"/>
      <c r="S1377" s="63" t="s">
        <v>68</v>
      </c>
      <c r="T1377" s="63" t="s">
        <v>156</v>
      </c>
      <c r="U1377" s="63" t="s">
        <v>157</v>
      </c>
      <c r="V1377" s="63" t="s">
        <v>264</v>
      </c>
      <c r="W1377" s="63" t="s">
        <v>265</v>
      </c>
      <c r="X1377" s="54" t="s">
        <v>58</v>
      </c>
      <c r="Y1377" s="49"/>
      <c r="Z1377" s="49" t="s">
        <v>59</v>
      </c>
      <c r="AA1377" s="54" t="s">
        <v>60</v>
      </c>
      <c r="AB1377" s="54"/>
      <c r="AC1377" s="68" t="s">
        <v>82</v>
      </c>
      <c r="AD1377" s="68" t="s">
        <v>82</v>
      </c>
      <c r="JX1377" s="58"/>
      <c r="TT1377" s="58"/>
      <c r="ADP1377" s="58"/>
      <c r="ANL1377" s="58"/>
      <c r="AXH1377" s="58"/>
      <c r="BHD1377" s="58"/>
      <c r="BQZ1377" s="58"/>
      <c r="CAV1377" s="58"/>
      <c r="CKR1377" s="58"/>
      <c r="CUN1377" s="58"/>
      <c r="DEJ1377" s="58"/>
      <c r="DOF1377" s="58"/>
      <c r="DYB1377" s="58"/>
      <c r="EHX1377" s="58"/>
      <c r="ERT1377" s="58"/>
      <c r="FBP1377" s="58"/>
      <c r="FLL1377" s="58"/>
      <c r="FVH1377" s="58"/>
      <c r="GFD1377" s="58"/>
      <c r="GOZ1377" s="58"/>
      <c r="GYV1377" s="58"/>
      <c r="HIR1377" s="58"/>
      <c r="HSN1377" s="58"/>
      <c r="ICJ1377" s="58"/>
      <c r="IMF1377" s="58"/>
      <c r="IWB1377" s="58"/>
      <c r="JFX1377" s="58"/>
      <c r="JPT1377" s="58"/>
      <c r="JZP1377" s="58"/>
      <c r="KJL1377" s="58"/>
      <c r="KTH1377" s="58"/>
      <c r="LDD1377" s="58"/>
      <c r="LMZ1377" s="58"/>
      <c r="LWV1377" s="58"/>
      <c r="MGR1377" s="58"/>
      <c r="MQN1377" s="58"/>
      <c r="NAJ1377" s="58"/>
      <c r="NKF1377" s="58"/>
      <c r="NUB1377" s="58"/>
      <c r="ODX1377" s="58"/>
      <c r="ONT1377" s="58"/>
      <c r="OXP1377" s="58"/>
      <c r="PHL1377" s="58"/>
      <c r="PRH1377" s="58"/>
      <c r="QBD1377" s="58"/>
      <c r="QKZ1377" s="58"/>
      <c r="QUV1377" s="58"/>
      <c r="RER1377" s="58"/>
      <c r="RON1377" s="58"/>
      <c r="RYJ1377" s="58"/>
      <c r="SIF1377" s="58"/>
      <c r="SSB1377" s="58"/>
      <c r="TBX1377" s="58"/>
      <c r="TLT1377" s="58"/>
      <c r="TVP1377" s="58"/>
      <c r="UFL1377" s="58"/>
      <c r="UPH1377" s="58"/>
      <c r="UZD1377" s="58"/>
      <c r="VIZ1377" s="58"/>
      <c r="VSV1377" s="58"/>
      <c r="WCR1377" s="58"/>
      <c r="WMN1377" s="58"/>
      <c r="WWJ1377" s="58"/>
    </row>
    <row r="1378" spans="1:796 1052:1820 2076:2844 3100:3868 4124:4892 5148:5916 6172:6940 7196:7964 8220:8988 9244:10012 10268:11036 11292:12060 12316:13084 13340:14108 14364:15132 15388:16156" s="67" customFormat="1" ht="57" hidden="1" customHeight="1" x14ac:dyDescent="0.25">
      <c r="A1378" s="54">
        <f>+SUBTOTAL(3,$B$11:B1378)</f>
        <v>0</v>
      </c>
      <c r="B1378" s="68" t="s">
        <v>108</v>
      </c>
      <c r="C1378" s="62" t="s">
        <v>43</v>
      </c>
      <c r="D1378" s="62" t="s">
        <v>44</v>
      </c>
      <c r="E1378" s="62" t="s">
        <v>45</v>
      </c>
      <c r="F1378" s="71" t="s">
        <v>4317</v>
      </c>
      <c r="G1378" s="69">
        <v>45477.447812500002</v>
      </c>
      <c r="H1378" s="71" t="s">
        <v>4317</v>
      </c>
      <c r="I1378" s="69">
        <v>45477.447812500002</v>
      </c>
      <c r="J1378" s="71" t="s">
        <v>4317</v>
      </c>
      <c r="K1378" s="69">
        <v>45477.447812500002</v>
      </c>
      <c r="L1378" s="100" t="s">
        <v>2261</v>
      </c>
      <c r="M1378" s="68" t="s">
        <v>48</v>
      </c>
      <c r="N1378" s="63" t="s">
        <v>141</v>
      </c>
      <c r="O1378" s="63" t="s">
        <v>175</v>
      </c>
      <c r="P1378" s="63" t="s">
        <v>2105</v>
      </c>
      <c r="Q1378" s="64"/>
      <c r="R1378" s="65"/>
      <c r="S1378" s="63" t="s">
        <v>68</v>
      </c>
      <c r="T1378" s="63" t="s">
        <v>156</v>
      </c>
      <c r="U1378" s="63" t="s">
        <v>157</v>
      </c>
      <c r="V1378" s="63" t="s">
        <v>80</v>
      </c>
      <c r="W1378" s="63" t="s">
        <v>4692</v>
      </c>
      <c r="X1378" s="54" t="s">
        <v>58</v>
      </c>
      <c r="Y1378" s="49">
        <v>45492.63505787</v>
      </c>
      <c r="Z1378" s="49" t="s">
        <v>105</v>
      </c>
      <c r="AA1378" s="54" t="s">
        <v>60</v>
      </c>
      <c r="AB1378" s="54"/>
      <c r="AC1378" s="62" t="s">
        <v>82</v>
      </c>
      <c r="AD1378" s="62" t="s">
        <v>82</v>
      </c>
      <c r="JX1378" s="58"/>
      <c r="TT1378" s="58"/>
      <c r="ADP1378" s="58"/>
      <c r="ANL1378" s="58"/>
      <c r="AXH1378" s="58"/>
      <c r="BHD1378" s="58"/>
      <c r="BQZ1378" s="58"/>
      <c r="CAV1378" s="58"/>
      <c r="CKR1378" s="58"/>
      <c r="CUN1378" s="58"/>
      <c r="DEJ1378" s="58"/>
      <c r="DOF1378" s="58"/>
      <c r="DYB1378" s="58"/>
      <c r="EHX1378" s="58"/>
      <c r="ERT1378" s="58"/>
      <c r="FBP1378" s="58"/>
      <c r="FLL1378" s="58"/>
      <c r="FVH1378" s="58"/>
      <c r="GFD1378" s="58"/>
      <c r="GOZ1378" s="58"/>
      <c r="GYV1378" s="58"/>
      <c r="HIR1378" s="58"/>
      <c r="HSN1378" s="58"/>
      <c r="ICJ1378" s="58"/>
      <c r="IMF1378" s="58"/>
      <c r="IWB1378" s="58"/>
      <c r="JFX1378" s="58"/>
      <c r="JPT1378" s="58"/>
      <c r="JZP1378" s="58"/>
      <c r="KJL1378" s="58"/>
      <c r="KTH1378" s="58"/>
      <c r="LDD1378" s="58"/>
      <c r="LMZ1378" s="58"/>
      <c r="LWV1378" s="58"/>
      <c r="MGR1378" s="58"/>
      <c r="MQN1378" s="58"/>
      <c r="NAJ1378" s="58"/>
      <c r="NKF1378" s="58"/>
      <c r="NUB1378" s="58"/>
      <c r="ODX1378" s="58"/>
      <c r="ONT1378" s="58"/>
      <c r="OXP1378" s="58"/>
      <c r="PHL1378" s="58"/>
      <c r="PRH1378" s="58"/>
      <c r="QBD1378" s="58"/>
      <c r="QKZ1378" s="58"/>
      <c r="QUV1378" s="58"/>
      <c r="RER1378" s="58"/>
      <c r="RON1378" s="58"/>
      <c r="RYJ1378" s="58"/>
      <c r="SIF1378" s="58"/>
      <c r="SSB1378" s="58"/>
      <c r="TBX1378" s="58"/>
      <c r="TLT1378" s="58"/>
      <c r="TVP1378" s="58"/>
      <c r="UFL1378" s="58"/>
      <c r="UPH1378" s="58"/>
      <c r="UZD1378" s="58"/>
      <c r="VIZ1378" s="58"/>
      <c r="VSV1378" s="58"/>
      <c r="WCR1378" s="58"/>
      <c r="WMN1378" s="58"/>
      <c r="WWJ1378" s="58"/>
    </row>
    <row r="1379" spans="1:796 1052:1820 2076:2844 3100:3868 4124:4892 5148:5916 6172:6940 7196:7964 8220:8988 9244:10012 10268:11036 11292:12060 12316:13084 13340:14108 14364:15132 15388:16156" s="67" customFormat="1" ht="57" hidden="1" customHeight="1" x14ac:dyDescent="0.25">
      <c r="A1379" s="54">
        <f>+SUBTOTAL(3,$B$11:B1379)</f>
        <v>0</v>
      </c>
      <c r="B1379" s="68" t="s">
        <v>108</v>
      </c>
      <c r="C1379" s="62" t="s">
        <v>43</v>
      </c>
      <c r="D1379" s="62" t="s">
        <v>44</v>
      </c>
      <c r="E1379" s="62" t="s">
        <v>45</v>
      </c>
      <c r="F1379" s="71" t="s">
        <v>4318</v>
      </c>
      <c r="G1379" s="69">
        <v>45478.813344907001</v>
      </c>
      <c r="H1379" s="71" t="s">
        <v>4318</v>
      </c>
      <c r="I1379" s="69">
        <v>45478.813344907001</v>
      </c>
      <c r="J1379" s="71" t="s">
        <v>4318</v>
      </c>
      <c r="K1379" s="69">
        <v>45478.813344907001</v>
      </c>
      <c r="L1379" s="100" t="s">
        <v>4555</v>
      </c>
      <c r="M1379" s="68" t="s">
        <v>48</v>
      </c>
      <c r="N1379" s="63" t="s">
        <v>191</v>
      </c>
      <c r="O1379" s="63" t="s">
        <v>367</v>
      </c>
      <c r="P1379" s="63" t="s">
        <v>3367</v>
      </c>
      <c r="Q1379" s="64"/>
      <c r="R1379" s="65"/>
      <c r="S1379" s="63" t="s">
        <v>68</v>
      </c>
      <c r="T1379" s="63" t="s">
        <v>156</v>
      </c>
      <c r="U1379" s="63" t="s">
        <v>157</v>
      </c>
      <c r="V1379" s="63" t="s">
        <v>229</v>
      </c>
      <c r="W1379" s="63" t="s">
        <v>5270</v>
      </c>
      <c r="X1379" s="54" t="s">
        <v>58</v>
      </c>
      <c r="Y1379" s="49">
        <v>45492.655150462997</v>
      </c>
      <c r="Z1379" s="49" t="s">
        <v>105</v>
      </c>
      <c r="AA1379" s="54" t="s">
        <v>60</v>
      </c>
      <c r="AB1379" s="54"/>
      <c r="AC1379" s="62" t="s">
        <v>61</v>
      </c>
      <c r="AD1379" s="62" t="s">
        <v>61</v>
      </c>
      <c r="JX1379" s="58"/>
      <c r="TT1379" s="58"/>
      <c r="ADP1379" s="58"/>
      <c r="ANL1379" s="58"/>
      <c r="AXH1379" s="58"/>
      <c r="BHD1379" s="58"/>
      <c r="BQZ1379" s="58"/>
      <c r="CAV1379" s="58"/>
      <c r="CKR1379" s="58"/>
      <c r="CUN1379" s="58"/>
      <c r="DEJ1379" s="58"/>
      <c r="DOF1379" s="58"/>
      <c r="DYB1379" s="58"/>
      <c r="EHX1379" s="58"/>
      <c r="ERT1379" s="58"/>
      <c r="FBP1379" s="58"/>
      <c r="FLL1379" s="58"/>
      <c r="FVH1379" s="58"/>
      <c r="GFD1379" s="58"/>
      <c r="GOZ1379" s="58"/>
      <c r="GYV1379" s="58"/>
      <c r="HIR1379" s="58"/>
      <c r="HSN1379" s="58"/>
      <c r="ICJ1379" s="58"/>
      <c r="IMF1379" s="58"/>
      <c r="IWB1379" s="58"/>
      <c r="JFX1379" s="58"/>
      <c r="JPT1379" s="58"/>
      <c r="JZP1379" s="58"/>
      <c r="KJL1379" s="58"/>
      <c r="KTH1379" s="58"/>
      <c r="LDD1379" s="58"/>
      <c r="LMZ1379" s="58"/>
      <c r="LWV1379" s="58"/>
      <c r="MGR1379" s="58"/>
      <c r="MQN1379" s="58"/>
      <c r="NAJ1379" s="58"/>
      <c r="NKF1379" s="58"/>
      <c r="NUB1379" s="58"/>
      <c r="ODX1379" s="58"/>
      <c r="ONT1379" s="58"/>
      <c r="OXP1379" s="58"/>
      <c r="PHL1379" s="58"/>
      <c r="PRH1379" s="58"/>
      <c r="QBD1379" s="58"/>
      <c r="QKZ1379" s="58"/>
      <c r="QUV1379" s="58"/>
      <c r="RER1379" s="58"/>
      <c r="RON1379" s="58"/>
      <c r="RYJ1379" s="58"/>
      <c r="SIF1379" s="58"/>
      <c r="SSB1379" s="58"/>
      <c r="TBX1379" s="58"/>
      <c r="TLT1379" s="58"/>
      <c r="TVP1379" s="58"/>
      <c r="UFL1379" s="58"/>
      <c r="UPH1379" s="58"/>
      <c r="UZD1379" s="58"/>
      <c r="VIZ1379" s="58"/>
      <c r="VSV1379" s="58"/>
      <c r="WCR1379" s="58"/>
      <c r="WMN1379" s="58"/>
      <c r="WWJ1379" s="58"/>
    </row>
    <row r="1380" spans="1:796 1052:1820 2076:2844 3100:3868 4124:4892 5148:5916 6172:6940 7196:7964 8220:8988 9244:10012 10268:11036 11292:12060 12316:13084 13340:14108 14364:15132 15388:16156" s="67" customFormat="1" ht="57" hidden="1" customHeight="1" x14ac:dyDescent="0.25">
      <c r="A1380" s="54">
        <f>+SUBTOTAL(3,$B$11:B1380)</f>
        <v>0</v>
      </c>
      <c r="B1380" s="68" t="s">
        <v>42</v>
      </c>
      <c r="C1380" s="62" t="s">
        <v>43</v>
      </c>
      <c r="D1380" s="62" t="s">
        <v>44</v>
      </c>
      <c r="E1380" s="62" t="s">
        <v>45</v>
      </c>
      <c r="F1380" s="71" t="s">
        <v>4319</v>
      </c>
      <c r="G1380" s="69">
        <v>45488.757766203998</v>
      </c>
      <c r="H1380" s="71" t="s">
        <v>4319</v>
      </c>
      <c r="I1380" s="69">
        <v>45488.757766203998</v>
      </c>
      <c r="J1380" s="71" t="s">
        <v>4319</v>
      </c>
      <c r="K1380" s="69">
        <v>45488.757766203998</v>
      </c>
      <c r="L1380" s="100" t="s">
        <v>4556</v>
      </c>
      <c r="M1380" s="68" t="s">
        <v>111</v>
      </c>
      <c r="N1380" s="63" t="s">
        <v>303</v>
      </c>
      <c r="O1380" s="63" t="s">
        <v>4109</v>
      </c>
      <c r="P1380" s="63" t="s">
        <v>4401</v>
      </c>
      <c r="Q1380" s="64"/>
      <c r="R1380" s="65"/>
      <c r="S1380" s="63" t="s">
        <v>68</v>
      </c>
      <c r="T1380" s="63" t="s">
        <v>69</v>
      </c>
      <c r="U1380" s="63" t="s">
        <v>79</v>
      </c>
      <c r="V1380" s="63" t="s">
        <v>4106</v>
      </c>
      <c r="W1380" s="63" t="s">
        <v>5272</v>
      </c>
      <c r="X1380" s="54" t="s">
        <v>58</v>
      </c>
      <c r="Y1380" s="49">
        <v>45498.694097222004</v>
      </c>
      <c r="Z1380" s="49" t="s">
        <v>59</v>
      </c>
      <c r="AA1380" s="54" t="s">
        <v>60</v>
      </c>
      <c r="AB1380" s="54"/>
      <c r="AC1380" s="62" t="s">
        <v>82</v>
      </c>
      <c r="AD1380" s="62" t="s">
        <v>82</v>
      </c>
      <c r="JX1380" s="58"/>
      <c r="TT1380" s="58"/>
      <c r="ADP1380" s="58"/>
      <c r="ANL1380" s="58"/>
      <c r="AXH1380" s="58"/>
      <c r="BHD1380" s="58"/>
      <c r="BQZ1380" s="58"/>
      <c r="CAV1380" s="58"/>
      <c r="CKR1380" s="58"/>
      <c r="CUN1380" s="58"/>
      <c r="DEJ1380" s="58"/>
      <c r="DOF1380" s="58"/>
      <c r="DYB1380" s="58"/>
      <c r="EHX1380" s="58"/>
      <c r="ERT1380" s="58"/>
      <c r="FBP1380" s="58"/>
      <c r="FLL1380" s="58"/>
      <c r="FVH1380" s="58"/>
      <c r="GFD1380" s="58"/>
      <c r="GOZ1380" s="58"/>
      <c r="GYV1380" s="58"/>
      <c r="HIR1380" s="58"/>
      <c r="HSN1380" s="58"/>
      <c r="ICJ1380" s="58"/>
      <c r="IMF1380" s="58"/>
      <c r="IWB1380" s="58"/>
      <c r="JFX1380" s="58"/>
      <c r="JPT1380" s="58"/>
      <c r="JZP1380" s="58"/>
      <c r="KJL1380" s="58"/>
      <c r="KTH1380" s="58"/>
      <c r="LDD1380" s="58"/>
      <c r="LMZ1380" s="58"/>
      <c r="LWV1380" s="58"/>
      <c r="MGR1380" s="58"/>
      <c r="MQN1380" s="58"/>
      <c r="NAJ1380" s="58"/>
      <c r="NKF1380" s="58"/>
      <c r="NUB1380" s="58"/>
      <c r="ODX1380" s="58"/>
      <c r="ONT1380" s="58"/>
      <c r="OXP1380" s="58"/>
      <c r="PHL1380" s="58"/>
      <c r="PRH1380" s="58"/>
      <c r="QBD1380" s="58"/>
      <c r="QKZ1380" s="58"/>
      <c r="QUV1380" s="58"/>
      <c r="RER1380" s="58"/>
      <c r="RON1380" s="58"/>
      <c r="RYJ1380" s="58"/>
      <c r="SIF1380" s="58"/>
      <c r="SSB1380" s="58"/>
      <c r="TBX1380" s="58"/>
      <c r="TLT1380" s="58"/>
      <c r="TVP1380" s="58"/>
      <c r="UFL1380" s="58"/>
      <c r="UPH1380" s="58"/>
      <c r="UZD1380" s="58"/>
      <c r="VIZ1380" s="58"/>
      <c r="VSV1380" s="58"/>
      <c r="WCR1380" s="58"/>
      <c r="WMN1380" s="58"/>
      <c r="WWJ1380" s="58"/>
    </row>
    <row r="1381" spans="1:796 1052:1820 2076:2844 3100:3868 4124:4892 5148:5916 6172:6940 7196:7964 8220:8988 9244:10012 10268:11036 11292:12060 12316:13084 13340:14108 14364:15132 15388:16156" s="67" customFormat="1" ht="57" hidden="1" customHeight="1" x14ac:dyDescent="0.25">
      <c r="A1381" s="54">
        <f>+SUBTOTAL(3,$B$11:B1381)</f>
        <v>0</v>
      </c>
      <c r="B1381" s="68" t="s">
        <v>108</v>
      </c>
      <c r="C1381" s="62" t="s">
        <v>43</v>
      </c>
      <c r="D1381" s="62" t="s">
        <v>44</v>
      </c>
      <c r="E1381" s="62" t="s">
        <v>45</v>
      </c>
      <c r="F1381" s="71" t="s">
        <v>4320</v>
      </c>
      <c r="G1381" s="69">
        <v>45496.564513889003</v>
      </c>
      <c r="H1381" s="71" t="s">
        <v>4320</v>
      </c>
      <c r="I1381" s="69">
        <v>45496.564513889003</v>
      </c>
      <c r="J1381" s="71" t="s">
        <v>4320</v>
      </c>
      <c r="K1381" s="69">
        <v>45496.564513889003</v>
      </c>
      <c r="L1381" s="100" t="s">
        <v>2261</v>
      </c>
      <c r="M1381" s="68" t="s">
        <v>48</v>
      </c>
      <c r="N1381" s="63" t="s">
        <v>141</v>
      </c>
      <c r="O1381" s="63" t="s">
        <v>175</v>
      </c>
      <c r="P1381" s="63" t="s">
        <v>2105</v>
      </c>
      <c r="Q1381" s="64"/>
      <c r="R1381" s="65"/>
      <c r="S1381" s="63" t="s">
        <v>68</v>
      </c>
      <c r="T1381" s="63" t="s">
        <v>156</v>
      </c>
      <c r="U1381" s="63" t="s">
        <v>157</v>
      </c>
      <c r="V1381" s="63" t="s">
        <v>80</v>
      </c>
      <c r="W1381" s="63" t="s">
        <v>4692</v>
      </c>
      <c r="X1381" s="54" t="s">
        <v>58</v>
      </c>
      <c r="Y1381" s="49"/>
      <c r="Z1381" s="49" t="s">
        <v>105</v>
      </c>
      <c r="AA1381" s="54" t="s">
        <v>60</v>
      </c>
      <c r="AB1381" s="54"/>
      <c r="AC1381" s="68" t="s">
        <v>61</v>
      </c>
      <c r="AD1381" s="68" t="s">
        <v>61</v>
      </c>
      <c r="JX1381" s="58"/>
      <c r="TT1381" s="58"/>
      <c r="ADP1381" s="58"/>
      <c r="ANL1381" s="58"/>
      <c r="AXH1381" s="58"/>
      <c r="BHD1381" s="58"/>
      <c r="BQZ1381" s="58"/>
      <c r="CAV1381" s="58"/>
      <c r="CKR1381" s="58"/>
      <c r="CUN1381" s="58"/>
      <c r="DEJ1381" s="58"/>
      <c r="DOF1381" s="58"/>
      <c r="DYB1381" s="58"/>
      <c r="EHX1381" s="58"/>
      <c r="ERT1381" s="58"/>
      <c r="FBP1381" s="58"/>
      <c r="FLL1381" s="58"/>
      <c r="FVH1381" s="58"/>
      <c r="GFD1381" s="58"/>
      <c r="GOZ1381" s="58"/>
      <c r="GYV1381" s="58"/>
      <c r="HIR1381" s="58"/>
      <c r="HSN1381" s="58"/>
      <c r="ICJ1381" s="58"/>
      <c r="IMF1381" s="58"/>
      <c r="IWB1381" s="58"/>
      <c r="JFX1381" s="58"/>
      <c r="JPT1381" s="58"/>
      <c r="JZP1381" s="58"/>
      <c r="KJL1381" s="58"/>
      <c r="KTH1381" s="58"/>
      <c r="LDD1381" s="58"/>
      <c r="LMZ1381" s="58"/>
      <c r="LWV1381" s="58"/>
      <c r="MGR1381" s="58"/>
      <c r="MQN1381" s="58"/>
      <c r="NAJ1381" s="58"/>
      <c r="NKF1381" s="58"/>
      <c r="NUB1381" s="58"/>
      <c r="ODX1381" s="58"/>
      <c r="ONT1381" s="58"/>
      <c r="OXP1381" s="58"/>
      <c r="PHL1381" s="58"/>
      <c r="PRH1381" s="58"/>
      <c r="QBD1381" s="58"/>
      <c r="QKZ1381" s="58"/>
      <c r="QUV1381" s="58"/>
      <c r="RER1381" s="58"/>
      <c r="RON1381" s="58"/>
      <c r="RYJ1381" s="58"/>
      <c r="SIF1381" s="58"/>
      <c r="SSB1381" s="58"/>
      <c r="TBX1381" s="58"/>
      <c r="TLT1381" s="58"/>
      <c r="TVP1381" s="58"/>
      <c r="UFL1381" s="58"/>
      <c r="UPH1381" s="58"/>
      <c r="UZD1381" s="58"/>
      <c r="VIZ1381" s="58"/>
      <c r="VSV1381" s="58"/>
      <c r="WCR1381" s="58"/>
      <c r="WMN1381" s="58"/>
      <c r="WWJ1381" s="58"/>
    </row>
    <row r="1382" spans="1:796 1052:1820 2076:2844 3100:3868 4124:4892 5148:5916 6172:6940 7196:7964 8220:8988 9244:10012 10268:11036 11292:12060 12316:13084 13340:14108 14364:15132 15388:16156" s="67" customFormat="1" ht="57" hidden="1" customHeight="1" x14ac:dyDescent="0.25">
      <c r="A1382" s="54">
        <f>+SUBTOTAL(3,$B$11:B1382)</f>
        <v>0</v>
      </c>
      <c r="B1382" s="68" t="s">
        <v>42</v>
      </c>
      <c r="C1382" s="62" t="s">
        <v>43</v>
      </c>
      <c r="D1382" s="62" t="s">
        <v>44</v>
      </c>
      <c r="E1382" s="62" t="s">
        <v>45</v>
      </c>
      <c r="F1382" s="71" t="s">
        <v>4595</v>
      </c>
      <c r="G1382" s="69">
        <v>45504.021932869997</v>
      </c>
      <c r="H1382" s="71" t="s">
        <v>4595</v>
      </c>
      <c r="I1382" s="69">
        <v>45504.021932869997</v>
      </c>
      <c r="J1382" s="71" t="s">
        <v>4595</v>
      </c>
      <c r="K1382" s="69">
        <v>45504.021932869997</v>
      </c>
      <c r="L1382" s="100" t="s">
        <v>4597</v>
      </c>
      <c r="M1382" s="68" t="s">
        <v>48</v>
      </c>
      <c r="N1382" s="49" t="s">
        <v>197</v>
      </c>
      <c r="O1382" s="63" t="s">
        <v>274</v>
      </c>
      <c r="P1382" s="63" t="s">
        <v>452</v>
      </c>
      <c r="Q1382" s="64"/>
      <c r="R1382" s="65"/>
      <c r="S1382" s="63" t="s">
        <v>68</v>
      </c>
      <c r="T1382" s="63" t="s">
        <v>96</v>
      </c>
      <c r="U1382" s="63" t="s">
        <v>97</v>
      </c>
      <c r="V1382" s="63" t="s">
        <v>98</v>
      </c>
      <c r="W1382" s="63" t="s">
        <v>99</v>
      </c>
      <c r="X1382" s="54" t="s">
        <v>58</v>
      </c>
      <c r="Y1382" s="49"/>
      <c r="Z1382" s="49" t="s">
        <v>59</v>
      </c>
      <c r="AA1382" s="54" t="s">
        <v>60</v>
      </c>
      <c r="AB1382" s="54"/>
      <c r="AC1382" s="68" t="s">
        <v>902</v>
      </c>
      <c r="AD1382" s="68" t="s">
        <v>902</v>
      </c>
      <c r="JX1382" s="58"/>
      <c r="TT1382" s="58"/>
      <c r="ADP1382" s="58"/>
      <c r="ANL1382" s="58"/>
      <c r="AXH1382" s="58"/>
      <c r="BHD1382" s="58"/>
      <c r="BQZ1382" s="58"/>
      <c r="CAV1382" s="58"/>
      <c r="CKR1382" s="58"/>
      <c r="CUN1382" s="58"/>
      <c r="DEJ1382" s="58"/>
      <c r="DOF1382" s="58"/>
      <c r="DYB1382" s="58"/>
      <c r="EHX1382" s="58"/>
      <c r="ERT1382" s="58"/>
      <c r="FBP1382" s="58"/>
      <c r="FLL1382" s="58"/>
      <c r="FVH1382" s="58"/>
      <c r="GFD1382" s="58"/>
      <c r="GOZ1382" s="58"/>
      <c r="GYV1382" s="58"/>
      <c r="HIR1382" s="58"/>
      <c r="HSN1382" s="58"/>
      <c r="ICJ1382" s="58"/>
      <c r="IMF1382" s="58"/>
      <c r="IWB1382" s="58"/>
      <c r="JFX1382" s="58"/>
      <c r="JPT1382" s="58"/>
      <c r="JZP1382" s="58"/>
      <c r="KJL1382" s="58"/>
      <c r="KTH1382" s="58"/>
      <c r="LDD1382" s="58"/>
      <c r="LMZ1382" s="58"/>
      <c r="LWV1382" s="58"/>
      <c r="MGR1382" s="58"/>
      <c r="MQN1382" s="58"/>
      <c r="NAJ1382" s="58"/>
      <c r="NKF1382" s="58"/>
      <c r="NUB1382" s="58"/>
      <c r="ODX1382" s="58"/>
      <c r="ONT1382" s="58"/>
      <c r="OXP1382" s="58"/>
      <c r="PHL1382" s="58"/>
      <c r="PRH1382" s="58"/>
      <c r="QBD1382" s="58"/>
      <c r="QKZ1382" s="58"/>
      <c r="QUV1382" s="58"/>
      <c r="RER1382" s="58"/>
      <c r="RON1382" s="58"/>
      <c r="RYJ1382" s="58"/>
      <c r="SIF1382" s="58"/>
      <c r="SSB1382" s="58"/>
      <c r="TBX1382" s="58"/>
      <c r="TLT1382" s="58"/>
      <c r="TVP1382" s="58"/>
      <c r="UFL1382" s="58"/>
      <c r="UPH1382" s="58"/>
      <c r="UZD1382" s="58"/>
      <c r="VIZ1382" s="58"/>
      <c r="VSV1382" s="58"/>
      <c r="WCR1382" s="58"/>
      <c r="WMN1382" s="58"/>
      <c r="WWJ1382" s="58"/>
    </row>
    <row r="1383" spans="1:796 1052:1820 2076:2844 3100:3868 4124:4892 5148:5916 6172:6940 7196:7964 8220:8988 9244:10012 10268:11036 11292:12060 12316:13084 13340:14108 14364:15132 15388:16156" s="67" customFormat="1" ht="57" hidden="1" customHeight="1" x14ac:dyDescent="0.25">
      <c r="A1383" s="54">
        <f>+SUBTOTAL(3,$B$11:B1383)</f>
        <v>0</v>
      </c>
      <c r="B1383" s="78" t="s">
        <v>42</v>
      </c>
      <c r="C1383" s="72" t="s">
        <v>43</v>
      </c>
      <c r="D1383" s="72" t="s">
        <v>44</v>
      </c>
      <c r="E1383" s="72" t="s">
        <v>45</v>
      </c>
      <c r="F1383" s="81" t="s">
        <v>4886</v>
      </c>
      <c r="G1383" s="82">
        <v>45525</v>
      </c>
      <c r="H1383" s="81" t="s">
        <v>4886</v>
      </c>
      <c r="I1383" s="82">
        <v>45525</v>
      </c>
      <c r="J1383" s="81" t="s">
        <v>4886</v>
      </c>
      <c r="K1383" s="82">
        <v>45525</v>
      </c>
      <c r="L1383" s="100" t="s">
        <v>4887</v>
      </c>
      <c r="M1383" s="78" t="s">
        <v>48</v>
      </c>
      <c r="N1383" s="49" t="s">
        <v>197</v>
      </c>
      <c r="O1383" s="73" t="s">
        <v>279</v>
      </c>
      <c r="P1383" s="73" t="s">
        <v>4888</v>
      </c>
      <c r="Q1383" s="74"/>
      <c r="R1383" s="75"/>
      <c r="S1383" s="73" t="s">
        <v>68</v>
      </c>
      <c r="T1383" s="73" t="s">
        <v>69</v>
      </c>
      <c r="U1383" s="73" t="s">
        <v>461</v>
      </c>
      <c r="V1383" s="73" t="s">
        <v>115</v>
      </c>
      <c r="W1383" s="73" t="s">
        <v>4727</v>
      </c>
      <c r="X1383" s="72" t="s">
        <v>58</v>
      </c>
      <c r="Y1383" s="73">
        <v>45526</v>
      </c>
      <c r="Z1383" s="73" t="s">
        <v>59</v>
      </c>
      <c r="AA1383" s="72" t="s">
        <v>74</v>
      </c>
      <c r="AB1383" s="72"/>
      <c r="AC1383" s="78" t="s">
        <v>82</v>
      </c>
      <c r="AD1383" s="78" t="s">
        <v>82</v>
      </c>
      <c r="JX1383" s="58"/>
      <c r="TT1383" s="58"/>
      <c r="ADP1383" s="58"/>
      <c r="ANL1383" s="58"/>
      <c r="AXH1383" s="58"/>
      <c r="BHD1383" s="58"/>
      <c r="BQZ1383" s="58"/>
      <c r="CAV1383" s="58"/>
      <c r="CKR1383" s="58"/>
      <c r="CUN1383" s="58"/>
      <c r="DEJ1383" s="58"/>
      <c r="DOF1383" s="58"/>
      <c r="DYB1383" s="58"/>
      <c r="EHX1383" s="58"/>
      <c r="ERT1383" s="58"/>
      <c r="FBP1383" s="58"/>
      <c r="FLL1383" s="58"/>
      <c r="FVH1383" s="58"/>
      <c r="GFD1383" s="58"/>
      <c r="GOZ1383" s="58"/>
      <c r="GYV1383" s="58"/>
      <c r="HIR1383" s="58"/>
      <c r="HSN1383" s="58"/>
      <c r="ICJ1383" s="58"/>
      <c r="IMF1383" s="58"/>
      <c r="IWB1383" s="58"/>
      <c r="JFX1383" s="58"/>
      <c r="JPT1383" s="58"/>
      <c r="JZP1383" s="58"/>
      <c r="KJL1383" s="58"/>
      <c r="KTH1383" s="58"/>
      <c r="LDD1383" s="58"/>
      <c r="LMZ1383" s="58"/>
      <c r="LWV1383" s="58"/>
      <c r="MGR1383" s="58"/>
      <c r="MQN1383" s="58"/>
      <c r="NAJ1383" s="58"/>
      <c r="NKF1383" s="58"/>
      <c r="NUB1383" s="58"/>
      <c r="ODX1383" s="58"/>
      <c r="ONT1383" s="58"/>
      <c r="OXP1383" s="58"/>
      <c r="PHL1383" s="58"/>
      <c r="PRH1383" s="58"/>
      <c r="QBD1383" s="58"/>
      <c r="QKZ1383" s="58"/>
      <c r="QUV1383" s="58"/>
      <c r="RER1383" s="58"/>
      <c r="RON1383" s="58"/>
      <c r="RYJ1383" s="58"/>
      <c r="SIF1383" s="58"/>
      <c r="SSB1383" s="58"/>
      <c r="TBX1383" s="58"/>
      <c r="TLT1383" s="58"/>
      <c r="TVP1383" s="58"/>
      <c r="UFL1383" s="58"/>
      <c r="UPH1383" s="58"/>
      <c r="UZD1383" s="58"/>
      <c r="VIZ1383" s="58"/>
      <c r="VSV1383" s="58"/>
      <c r="WCR1383" s="58"/>
      <c r="WMN1383" s="58"/>
      <c r="WWJ1383" s="58"/>
    </row>
    <row r="1384" spans="1:796 1052:1820 2076:2844 3100:3868 4124:4892 5148:5916 6172:6940 7196:7964 8220:8988 9244:10012 10268:11036 11292:12060 12316:13084 13340:14108 14364:15132 15388:16156" s="67" customFormat="1" ht="57" hidden="1" customHeight="1" x14ac:dyDescent="0.25">
      <c r="A1384" s="54">
        <f>+SUBTOTAL(3,$B$11:B1384)</f>
        <v>0</v>
      </c>
      <c r="B1384" s="78" t="s">
        <v>42</v>
      </c>
      <c r="C1384" s="72" t="s">
        <v>43</v>
      </c>
      <c r="D1384" s="72" t="s">
        <v>44</v>
      </c>
      <c r="E1384" s="72" t="s">
        <v>45</v>
      </c>
      <c r="F1384" s="81" t="s">
        <v>4889</v>
      </c>
      <c r="G1384" s="82">
        <v>45524.471412037034</v>
      </c>
      <c r="H1384" s="81" t="s">
        <v>4889</v>
      </c>
      <c r="I1384" s="82">
        <v>45524.471412037034</v>
      </c>
      <c r="J1384" s="81" t="s">
        <v>4889</v>
      </c>
      <c r="K1384" s="82">
        <v>45524.471412037034</v>
      </c>
      <c r="L1384" s="100" t="s">
        <v>4890</v>
      </c>
      <c r="M1384" s="78" t="s">
        <v>48</v>
      </c>
      <c r="N1384" s="49" t="s">
        <v>197</v>
      </c>
      <c r="O1384" s="73" t="s">
        <v>198</v>
      </c>
      <c r="P1384" s="73" t="s">
        <v>3446</v>
      </c>
      <c r="Q1384" s="74"/>
      <c r="R1384" s="75"/>
      <c r="S1384" s="73" t="s">
        <v>68</v>
      </c>
      <c r="T1384" s="73" t="s">
        <v>321</v>
      </c>
      <c r="U1384" s="73" t="s">
        <v>4417</v>
      </c>
      <c r="V1384" s="73" t="s">
        <v>71</v>
      </c>
      <c r="W1384" s="73" t="s">
        <v>72</v>
      </c>
      <c r="X1384" s="72" t="s">
        <v>58</v>
      </c>
      <c r="Y1384" s="73">
        <v>45525</v>
      </c>
      <c r="Z1384" s="73" t="s">
        <v>59</v>
      </c>
      <c r="AA1384" s="72" t="s">
        <v>74</v>
      </c>
      <c r="AB1384" s="72"/>
      <c r="AC1384" s="78" t="s">
        <v>117</v>
      </c>
      <c r="AD1384" s="78" t="s">
        <v>117</v>
      </c>
      <c r="JX1384" s="58"/>
      <c r="TT1384" s="58"/>
      <c r="ADP1384" s="58"/>
      <c r="ANL1384" s="58"/>
      <c r="AXH1384" s="58"/>
      <c r="BHD1384" s="58"/>
      <c r="BQZ1384" s="58"/>
      <c r="CAV1384" s="58"/>
      <c r="CKR1384" s="58"/>
      <c r="CUN1384" s="58"/>
      <c r="DEJ1384" s="58"/>
      <c r="DOF1384" s="58"/>
      <c r="DYB1384" s="58"/>
      <c r="EHX1384" s="58"/>
      <c r="ERT1384" s="58"/>
      <c r="FBP1384" s="58"/>
      <c r="FLL1384" s="58"/>
      <c r="FVH1384" s="58"/>
      <c r="GFD1384" s="58"/>
      <c r="GOZ1384" s="58"/>
      <c r="GYV1384" s="58"/>
      <c r="HIR1384" s="58"/>
      <c r="HSN1384" s="58"/>
      <c r="ICJ1384" s="58"/>
      <c r="IMF1384" s="58"/>
      <c r="IWB1384" s="58"/>
      <c r="JFX1384" s="58"/>
      <c r="JPT1384" s="58"/>
      <c r="JZP1384" s="58"/>
      <c r="KJL1384" s="58"/>
      <c r="KTH1384" s="58"/>
      <c r="LDD1384" s="58"/>
      <c r="LMZ1384" s="58"/>
      <c r="LWV1384" s="58"/>
      <c r="MGR1384" s="58"/>
      <c r="MQN1384" s="58"/>
      <c r="NAJ1384" s="58"/>
      <c r="NKF1384" s="58"/>
      <c r="NUB1384" s="58"/>
      <c r="ODX1384" s="58"/>
      <c r="ONT1384" s="58"/>
      <c r="OXP1384" s="58"/>
      <c r="PHL1384" s="58"/>
      <c r="PRH1384" s="58"/>
      <c r="QBD1384" s="58"/>
      <c r="QKZ1384" s="58"/>
      <c r="QUV1384" s="58"/>
      <c r="RER1384" s="58"/>
      <c r="RON1384" s="58"/>
      <c r="RYJ1384" s="58"/>
      <c r="SIF1384" s="58"/>
      <c r="SSB1384" s="58"/>
      <c r="TBX1384" s="58"/>
      <c r="TLT1384" s="58"/>
      <c r="TVP1384" s="58"/>
      <c r="UFL1384" s="58"/>
      <c r="UPH1384" s="58"/>
      <c r="UZD1384" s="58"/>
      <c r="VIZ1384" s="58"/>
      <c r="VSV1384" s="58"/>
      <c r="WCR1384" s="58"/>
      <c r="WMN1384" s="58"/>
      <c r="WWJ1384" s="58"/>
    </row>
    <row r="1385" spans="1:796 1052:1820 2076:2844 3100:3868 4124:4892 5148:5916 6172:6940 7196:7964 8220:8988 9244:10012 10268:11036 11292:12060 12316:13084 13340:14108 14364:15132 15388:16156" s="67" customFormat="1" ht="57" hidden="1" customHeight="1" x14ac:dyDescent="0.25">
      <c r="A1385" s="54">
        <f>+SUBTOTAL(3,$B$11:B1385)</f>
        <v>0</v>
      </c>
      <c r="B1385" s="78" t="s">
        <v>42</v>
      </c>
      <c r="C1385" s="72" t="s">
        <v>43</v>
      </c>
      <c r="D1385" s="72" t="s">
        <v>44</v>
      </c>
      <c r="E1385" s="72" t="s">
        <v>45</v>
      </c>
      <c r="F1385" s="81" t="s">
        <v>4891</v>
      </c>
      <c r="G1385" s="82">
        <v>45520.162847222004</v>
      </c>
      <c r="H1385" s="81" t="s">
        <v>4891</v>
      </c>
      <c r="I1385" s="82">
        <v>45520.162847222004</v>
      </c>
      <c r="J1385" s="81" t="s">
        <v>4891</v>
      </c>
      <c r="K1385" s="82">
        <v>45520.162847222004</v>
      </c>
      <c r="L1385" s="100" t="s">
        <v>5061</v>
      </c>
      <c r="M1385" s="78" t="s">
        <v>48</v>
      </c>
      <c r="N1385" s="49" t="s">
        <v>197</v>
      </c>
      <c r="O1385" s="73" t="s">
        <v>289</v>
      </c>
      <c r="P1385" s="73" t="s">
        <v>3443</v>
      </c>
      <c r="Q1385" s="74"/>
      <c r="R1385" s="75"/>
      <c r="S1385" s="73" t="s">
        <v>68</v>
      </c>
      <c r="T1385" s="73" t="s">
        <v>69</v>
      </c>
      <c r="U1385" s="73" t="s">
        <v>79</v>
      </c>
      <c r="V1385" s="73" t="s">
        <v>71</v>
      </c>
      <c r="W1385" s="73" t="s">
        <v>72</v>
      </c>
      <c r="X1385" s="72" t="s">
        <v>58</v>
      </c>
      <c r="Y1385" s="73">
        <v>45525</v>
      </c>
      <c r="Z1385" s="73" t="s">
        <v>105</v>
      </c>
      <c r="AA1385" s="72" t="s">
        <v>74</v>
      </c>
      <c r="AB1385" s="72"/>
      <c r="AC1385" s="78" t="s">
        <v>82</v>
      </c>
      <c r="AD1385" s="78" t="s">
        <v>82</v>
      </c>
      <c r="JX1385" s="58"/>
      <c r="TT1385" s="58"/>
      <c r="ADP1385" s="58"/>
      <c r="ANL1385" s="58"/>
      <c r="AXH1385" s="58"/>
      <c r="BHD1385" s="58"/>
      <c r="BQZ1385" s="58"/>
      <c r="CAV1385" s="58"/>
      <c r="CKR1385" s="58"/>
      <c r="CUN1385" s="58"/>
      <c r="DEJ1385" s="58"/>
      <c r="DOF1385" s="58"/>
      <c r="DYB1385" s="58"/>
      <c r="EHX1385" s="58"/>
      <c r="ERT1385" s="58"/>
      <c r="FBP1385" s="58"/>
      <c r="FLL1385" s="58"/>
      <c r="FVH1385" s="58"/>
      <c r="GFD1385" s="58"/>
      <c r="GOZ1385" s="58"/>
      <c r="GYV1385" s="58"/>
      <c r="HIR1385" s="58"/>
      <c r="HSN1385" s="58"/>
      <c r="ICJ1385" s="58"/>
      <c r="IMF1385" s="58"/>
      <c r="IWB1385" s="58"/>
      <c r="JFX1385" s="58"/>
      <c r="JPT1385" s="58"/>
      <c r="JZP1385" s="58"/>
      <c r="KJL1385" s="58"/>
      <c r="KTH1385" s="58"/>
      <c r="LDD1385" s="58"/>
      <c r="LMZ1385" s="58"/>
      <c r="LWV1385" s="58"/>
      <c r="MGR1385" s="58"/>
      <c r="MQN1385" s="58"/>
      <c r="NAJ1385" s="58"/>
      <c r="NKF1385" s="58"/>
      <c r="NUB1385" s="58"/>
      <c r="ODX1385" s="58"/>
      <c r="ONT1385" s="58"/>
      <c r="OXP1385" s="58"/>
      <c r="PHL1385" s="58"/>
      <c r="PRH1385" s="58"/>
      <c r="QBD1385" s="58"/>
      <c r="QKZ1385" s="58"/>
      <c r="QUV1385" s="58"/>
      <c r="RER1385" s="58"/>
      <c r="RON1385" s="58"/>
      <c r="RYJ1385" s="58"/>
      <c r="SIF1385" s="58"/>
      <c r="SSB1385" s="58"/>
      <c r="TBX1385" s="58"/>
      <c r="TLT1385" s="58"/>
      <c r="TVP1385" s="58"/>
      <c r="UFL1385" s="58"/>
      <c r="UPH1385" s="58"/>
      <c r="UZD1385" s="58"/>
      <c r="VIZ1385" s="58"/>
      <c r="VSV1385" s="58"/>
      <c r="WCR1385" s="58"/>
      <c r="WMN1385" s="58"/>
      <c r="WWJ1385" s="58"/>
    </row>
    <row r="1386" spans="1:796 1052:1820 2076:2844 3100:3868 4124:4892 5148:5916 6172:6940 7196:7964 8220:8988 9244:10012 10268:11036 11292:12060 12316:13084 13340:14108 14364:15132 15388:16156" s="67" customFormat="1" ht="57" hidden="1" customHeight="1" x14ac:dyDescent="0.25">
      <c r="A1386" s="54">
        <f>+SUBTOTAL(3,$B$11:B1386)</f>
        <v>0</v>
      </c>
      <c r="B1386" s="78" t="s">
        <v>42</v>
      </c>
      <c r="C1386" s="72" t="s">
        <v>43</v>
      </c>
      <c r="D1386" s="72" t="s">
        <v>44</v>
      </c>
      <c r="E1386" s="72" t="s">
        <v>45</v>
      </c>
      <c r="F1386" s="81" t="s">
        <v>4892</v>
      </c>
      <c r="G1386" s="82">
        <v>45519.781805555998</v>
      </c>
      <c r="H1386" s="81" t="s">
        <v>4892</v>
      </c>
      <c r="I1386" s="82">
        <v>45519.781805555998</v>
      </c>
      <c r="J1386" s="81" t="s">
        <v>4892</v>
      </c>
      <c r="K1386" s="82">
        <v>45519.781805555998</v>
      </c>
      <c r="L1386" s="100" t="s">
        <v>5062</v>
      </c>
      <c r="M1386" s="78" t="s">
        <v>48</v>
      </c>
      <c r="N1386" s="49" t="s">
        <v>197</v>
      </c>
      <c r="O1386" s="73" t="s">
        <v>289</v>
      </c>
      <c r="P1386" s="73" t="s">
        <v>5185</v>
      </c>
      <c r="Q1386" s="74"/>
      <c r="R1386" s="75"/>
      <c r="S1386" s="73" t="s">
        <v>68</v>
      </c>
      <c r="T1386" s="73" t="s">
        <v>69</v>
      </c>
      <c r="U1386" s="73" t="s">
        <v>70</v>
      </c>
      <c r="V1386" s="73" t="s">
        <v>80</v>
      </c>
      <c r="W1386" s="73" t="s">
        <v>4692</v>
      </c>
      <c r="X1386" s="72" t="s">
        <v>58</v>
      </c>
      <c r="Y1386" s="73">
        <v>45526</v>
      </c>
      <c r="Z1386" s="73" t="s">
        <v>59</v>
      </c>
      <c r="AA1386" s="72" t="s">
        <v>74</v>
      </c>
      <c r="AB1386" s="72"/>
      <c r="AC1386" s="78" t="s">
        <v>117</v>
      </c>
      <c r="AD1386" s="78" t="s">
        <v>117</v>
      </c>
      <c r="JX1386" s="58"/>
      <c r="TT1386" s="58"/>
      <c r="ADP1386" s="58"/>
      <c r="ANL1386" s="58"/>
      <c r="AXH1386" s="58"/>
      <c r="BHD1386" s="58"/>
      <c r="BQZ1386" s="58"/>
      <c r="CAV1386" s="58"/>
      <c r="CKR1386" s="58"/>
      <c r="CUN1386" s="58"/>
      <c r="DEJ1386" s="58"/>
      <c r="DOF1386" s="58"/>
      <c r="DYB1386" s="58"/>
      <c r="EHX1386" s="58"/>
      <c r="ERT1386" s="58"/>
      <c r="FBP1386" s="58"/>
      <c r="FLL1386" s="58"/>
      <c r="FVH1386" s="58"/>
      <c r="GFD1386" s="58"/>
      <c r="GOZ1386" s="58"/>
      <c r="GYV1386" s="58"/>
      <c r="HIR1386" s="58"/>
      <c r="HSN1386" s="58"/>
      <c r="ICJ1386" s="58"/>
      <c r="IMF1386" s="58"/>
      <c r="IWB1386" s="58"/>
      <c r="JFX1386" s="58"/>
      <c r="JPT1386" s="58"/>
      <c r="JZP1386" s="58"/>
      <c r="KJL1386" s="58"/>
      <c r="KTH1386" s="58"/>
      <c r="LDD1386" s="58"/>
      <c r="LMZ1386" s="58"/>
      <c r="LWV1386" s="58"/>
      <c r="MGR1386" s="58"/>
      <c r="MQN1386" s="58"/>
      <c r="NAJ1386" s="58"/>
      <c r="NKF1386" s="58"/>
      <c r="NUB1386" s="58"/>
      <c r="ODX1386" s="58"/>
      <c r="ONT1386" s="58"/>
      <c r="OXP1386" s="58"/>
      <c r="PHL1386" s="58"/>
      <c r="PRH1386" s="58"/>
      <c r="QBD1386" s="58"/>
      <c r="QKZ1386" s="58"/>
      <c r="QUV1386" s="58"/>
      <c r="RER1386" s="58"/>
      <c r="RON1386" s="58"/>
      <c r="RYJ1386" s="58"/>
      <c r="SIF1386" s="58"/>
      <c r="SSB1386" s="58"/>
      <c r="TBX1386" s="58"/>
      <c r="TLT1386" s="58"/>
      <c r="TVP1386" s="58"/>
      <c r="UFL1386" s="58"/>
      <c r="UPH1386" s="58"/>
      <c r="UZD1386" s="58"/>
      <c r="VIZ1386" s="58"/>
      <c r="VSV1386" s="58"/>
      <c r="WCR1386" s="58"/>
      <c r="WMN1386" s="58"/>
      <c r="WWJ1386" s="58"/>
    </row>
    <row r="1387" spans="1:796 1052:1820 2076:2844 3100:3868 4124:4892 5148:5916 6172:6940 7196:7964 8220:8988 9244:10012 10268:11036 11292:12060 12316:13084 13340:14108 14364:15132 15388:16156" s="67" customFormat="1" ht="57" hidden="1" customHeight="1" x14ac:dyDescent="0.25">
      <c r="A1387" s="54">
        <f>+SUBTOTAL(3,$B$11:B1387)</f>
        <v>0</v>
      </c>
      <c r="B1387" s="78" t="s">
        <v>42</v>
      </c>
      <c r="C1387" s="72" t="s">
        <v>43</v>
      </c>
      <c r="D1387" s="72" t="s">
        <v>44</v>
      </c>
      <c r="E1387" s="72" t="s">
        <v>45</v>
      </c>
      <c r="F1387" s="81" t="s">
        <v>4893</v>
      </c>
      <c r="G1387" s="82">
        <v>45509.872916667002</v>
      </c>
      <c r="H1387" s="81" t="s">
        <v>4893</v>
      </c>
      <c r="I1387" s="82">
        <v>45509.872916667002</v>
      </c>
      <c r="J1387" s="81" t="s">
        <v>4893</v>
      </c>
      <c r="K1387" s="82">
        <v>45509.872916667002</v>
      </c>
      <c r="L1387" s="100" t="s">
        <v>5063</v>
      </c>
      <c r="M1387" s="78" t="s">
        <v>48</v>
      </c>
      <c r="N1387" s="49" t="s">
        <v>197</v>
      </c>
      <c r="O1387" s="73" t="s">
        <v>268</v>
      </c>
      <c r="P1387" s="73" t="s">
        <v>5186</v>
      </c>
      <c r="Q1387" s="74"/>
      <c r="R1387" s="75"/>
      <c r="S1387" s="73" t="s">
        <v>68</v>
      </c>
      <c r="T1387" s="73" t="s">
        <v>69</v>
      </c>
      <c r="U1387" s="73" t="s">
        <v>89</v>
      </c>
      <c r="V1387" s="73" t="s">
        <v>80</v>
      </c>
      <c r="W1387" s="73" t="s">
        <v>4692</v>
      </c>
      <c r="X1387" s="72" t="s">
        <v>58</v>
      </c>
      <c r="Y1387" s="73">
        <v>45512</v>
      </c>
      <c r="Z1387" s="73" t="s">
        <v>59</v>
      </c>
      <c r="AA1387" s="72" t="s">
        <v>74</v>
      </c>
      <c r="AB1387" s="72"/>
      <c r="AC1387" s="78" t="s">
        <v>82</v>
      </c>
      <c r="AD1387" s="78" t="s">
        <v>82</v>
      </c>
      <c r="JX1387" s="58"/>
      <c r="TT1387" s="58"/>
      <c r="ADP1387" s="58"/>
      <c r="ANL1387" s="58"/>
      <c r="AXH1387" s="58"/>
      <c r="BHD1387" s="58"/>
      <c r="BQZ1387" s="58"/>
      <c r="CAV1387" s="58"/>
      <c r="CKR1387" s="58"/>
      <c r="CUN1387" s="58"/>
      <c r="DEJ1387" s="58"/>
      <c r="DOF1387" s="58"/>
      <c r="DYB1387" s="58"/>
      <c r="EHX1387" s="58"/>
      <c r="ERT1387" s="58"/>
      <c r="FBP1387" s="58"/>
      <c r="FLL1387" s="58"/>
      <c r="FVH1387" s="58"/>
      <c r="GFD1387" s="58"/>
      <c r="GOZ1387" s="58"/>
      <c r="GYV1387" s="58"/>
      <c r="HIR1387" s="58"/>
      <c r="HSN1387" s="58"/>
      <c r="ICJ1387" s="58"/>
      <c r="IMF1387" s="58"/>
      <c r="IWB1387" s="58"/>
      <c r="JFX1387" s="58"/>
      <c r="JPT1387" s="58"/>
      <c r="JZP1387" s="58"/>
      <c r="KJL1387" s="58"/>
      <c r="KTH1387" s="58"/>
      <c r="LDD1387" s="58"/>
      <c r="LMZ1387" s="58"/>
      <c r="LWV1387" s="58"/>
      <c r="MGR1387" s="58"/>
      <c r="MQN1387" s="58"/>
      <c r="NAJ1387" s="58"/>
      <c r="NKF1387" s="58"/>
      <c r="NUB1387" s="58"/>
      <c r="ODX1387" s="58"/>
      <c r="ONT1387" s="58"/>
      <c r="OXP1387" s="58"/>
      <c r="PHL1387" s="58"/>
      <c r="PRH1387" s="58"/>
      <c r="QBD1387" s="58"/>
      <c r="QKZ1387" s="58"/>
      <c r="QUV1387" s="58"/>
      <c r="RER1387" s="58"/>
      <c r="RON1387" s="58"/>
      <c r="RYJ1387" s="58"/>
      <c r="SIF1387" s="58"/>
      <c r="SSB1387" s="58"/>
      <c r="TBX1387" s="58"/>
      <c r="TLT1387" s="58"/>
      <c r="TVP1387" s="58"/>
      <c r="UFL1387" s="58"/>
      <c r="UPH1387" s="58"/>
      <c r="UZD1387" s="58"/>
      <c r="VIZ1387" s="58"/>
      <c r="VSV1387" s="58"/>
      <c r="WCR1387" s="58"/>
      <c r="WMN1387" s="58"/>
      <c r="WWJ1387" s="58"/>
    </row>
    <row r="1388" spans="1:796 1052:1820 2076:2844 3100:3868 4124:4892 5148:5916 6172:6940 7196:7964 8220:8988 9244:10012 10268:11036 11292:12060 12316:13084 13340:14108 14364:15132 15388:16156" s="67" customFormat="1" ht="57" hidden="1" customHeight="1" x14ac:dyDescent="0.25">
      <c r="A1388" s="54">
        <f>+SUBTOTAL(3,$B$11:B1388)</f>
        <v>0</v>
      </c>
      <c r="B1388" s="78" t="s">
        <v>42</v>
      </c>
      <c r="C1388" s="72" t="s">
        <v>43</v>
      </c>
      <c r="D1388" s="72" t="s">
        <v>44</v>
      </c>
      <c r="E1388" s="72" t="s">
        <v>45</v>
      </c>
      <c r="F1388" s="81" t="s">
        <v>4894</v>
      </c>
      <c r="G1388" s="82">
        <v>45508.550486111002</v>
      </c>
      <c r="H1388" s="81" t="s">
        <v>4894</v>
      </c>
      <c r="I1388" s="82">
        <v>45508.550486111002</v>
      </c>
      <c r="J1388" s="81" t="s">
        <v>4894</v>
      </c>
      <c r="K1388" s="82">
        <v>45508.550486111002</v>
      </c>
      <c r="L1388" s="100" t="s">
        <v>5064</v>
      </c>
      <c r="M1388" s="78" t="s">
        <v>48</v>
      </c>
      <c r="N1388" s="49" t="s">
        <v>197</v>
      </c>
      <c r="O1388" s="73" t="s">
        <v>1304</v>
      </c>
      <c r="P1388" s="73" t="s">
        <v>5187</v>
      </c>
      <c r="Q1388" s="74"/>
      <c r="R1388" s="75"/>
      <c r="S1388" s="73" t="s">
        <v>68</v>
      </c>
      <c r="T1388" s="73" t="s">
        <v>69</v>
      </c>
      <c r="U1388" s="73" t="s">
        <v>79</v>
      </c>
      <c r="V1388" s="73" t="s">
        <v>80</v>
      </c>
      <c r="W1388" s="73" t="s">
        <v>4692</v>
      </c>
      <c r="X1388" s="72" t="s">
        <v>58</v>
      </c>
      <c r="Y1388" s="73">
        <v>45511</v>
      </c>
      <c r="Z1388" s="73" t="s">
        <v>59</v>
      </c>
      <c r="AA1388" s="72" t="s">
        <v>74</v>
      </c>
      <c r="AB1388" s="72"/>
      <c r="AC1388" s="78" t="s">
        <v>82</v>
      </c>
      <c r="AD1388" s="78" t="s">
        <v>82</v>
      </c>
      <c r="JX1388" s="58"/>
      <c r="TT1388" s="58"/>
      <c r="ADP1388" s="58"/>
      <c r="ANL1388" s="58"/>
      <c r="AXH1388" s="58"/>
      <c r="BHD1388" s="58"/>
      <c r="BQZ1388" s="58"/>
      <c r="CAV1388" s="58"/>
      <c r="CKR1388" s="58"/>
      <c r="CUN1388" s="58"/>
      <c r="DEJ1388" s="58"/>
      <c r="DOF1388" s="58"/>
      <c r="DYB1388" s="58"/>
      <c r="EHX1388" s="58"/>
      <c r="ERT1388" s="58"/>
      <c r="FBP1388" s="58"/>
      <c r="FLL1388" s="58"/>
      <c r="FVH1388" s="58"/>
      <c r="GFD1388" s="58"/>
      <c r="GOZ1388" s="58"/>
      <c r="GYV1388" s="58"/>
      <c r="HIR1388" s="58"/>
      <c r="HSN1388" s="58"/>
      <c r="ICJ1388" s="58"/>
      <c r="IMF1388" s="58"/>
      <c r="IWB1388" s="58"/>
      <c r="JFX1388" s="58"/>
      <c r="JPT1388" s="58"/>
      <c r="JZP1388" s="58"/>
      <c r="KJL1388" s="58"/>
      <c r="KTH1388" s="58"/>
      <c r="LDD1388" s="58"/>
      <c r="LMZ1388" s="58"/>
      <c r="LWV1388" s="58"/>
      <c r="MGR1388" s="58"/>
      <c r="MQN1388" s="58"/>
      <c r="NAJ1388" s="58"/>
      <c r="NKF1388" s="58"/>
      <c r="NUB1388" s="58"/>
      <c r="ODX1388" s="58"/>
      <c r="ONT1388" s="58"/>
      <c r="OXP1388" s="58"/>
      <c r="PHL1388" s="58"/>
      <c r="PRH1388" s="58"/>
      <c r="QBD1388" s="58"/>
      <c r="QKZ1388" s="58"/>
      <c r="QUV1388" s="58"/>
      <c r="RER1388" s="58"/>
      <c r="RON1388" s="58"/>
      <c r="RYJ1388" s="58"/>
      <c r="SIF1388" s="58"/>
      <c r="SSB1388" s="58"/>
      <c r="TBX1388" s="58"/>
      <c r="TLT1388" s="58"/>
      <c r="TVP1388" s="58"/>
      <c r="UFL1388" s="58"/>
      <c r="UPH1388" s="58"/>
      <c r="UZD1388" s="58"/>
      <c r="VIZ1388" s="58"/>
      <c r="VSV1388" s="58"/>
      <c r="WCR1388" s="58"/>
      <c r="WMN1388" s="58"/>
      <c r="WWJ1388" s="58"/>
    </row>
    <row r="1389" spans="1:796 1052:1820 2076:2844 3100:3868 4124:4892 5148:5916 6172:6940 7196:7964 8220:8988 9244:10012 10268:11036 11292:12060 12316:13084 13340:14108 14364:15132 15388:16156" s="67" customFormat="1" ht="57" hidden="1" customHeight="1" x14ac:dyDescent="0.25">
      <c r="A1389" s="54">
        <f>+SUBTOTAL(3,$B$11:B1389)</f>
        <v>0</v>
      </c>
      <c r="B1389" s="78" t="s">
        <v>42</v>
      </c>
      <c r="C1389" s="72" t="s">
        <v>43</v>
      </c>
      <c r="D1389" s="72" t="s">
        <v>44</v>
      </c>
      <c r="E1389" s="72" t="s">
        <v>45</v>
      </c>
      <c r="F1389" s="81" t="s">
        <v>4895</v>
      </c>
      <c r="G1389" s="82">
        <v>45505.863854167001</v>
      </c>
      <c r="H1389" s="81" t="s">
        <v>4895</v>
      </c>
      <c r="I1389" s="82">
        <v>45505.863854167001</v>
      </c>
      <c r="J1389" s="81" t="s">
        <v>4895</v>
      </c>
      <c r="K1389" s="82">
        <v>45505.863854167001</v>
      </c>
      <c r="L1389" s="100" t="s">
        <v>5065</v>
      </c>
      <c r="M1389" s="78" t="s">
        <v>48</v>
      </c>
      <c r="N1389" s="49" t="s">
        <v>197</v>
      </c>
      <c r="O1389" s="73" t="s">
        <v>274</v>
      </c>
      <c r="P1389" s="73" t="s">
        <v>5188</v>
      </c>
      <c r="Q1389" s="74"/>
      <c r="R1389" s="75"/>
      <c r="S1389" s="73" t="s">
        <v>68</v>
      </c>
      <c r="T1389" s="73" t="s">
        <v>321</v>
      </c>
      <c r="U1389" s="73" t="s">
        <v>321</v>
      </c>
      <c r="V1389" s="73" t="s">
        <v>71</v>
      </c>
      <c r="W1389" s="73" t="s">
        <v>72</v>
      </c>
      <c r="X1389" s="72" t="s">
        <v>58</v>
      </c>
      <c r="Y1389" s="73">
        <v>45510</v>
      </c>
      <c r="Z1389" s="73" t="s">
        <v>59</v>
      </c>
      <c r="AA1389" s="72" t="s">
        <v>74</v>
      </c>
      <c r="AB1389" s="72"/>
      <c r="AC1389" s="78" t="s">
        <v>383</v>
      </c>
      <c r="AD1389" s="78" t="s">
        <v>383</v>
      </c>
      <c r="JX1389" s="58"/>
      <c r="TT1389" s="58"/>
      <c r="ADP1389" s="58"/>
      <c r="ANL1389" s="58"/>
      <c r="AXH1389" s="58"/>
      <c r="BHD1389" s="58"/>
      <c r="BQZ1389" s="58"/>
      <c r="CAV1389" s="58"/>
      <c r="CKR1389" s="58"/>
      <c r="CUN1389" s="58"/>
      <c r="DEJ1389" s="58"/>
      <c r="DOF1389" s="58"/>
      <c r="DYB1389" s="58"/>
      <c r="EHX1389" s="58"/>
      <c r="ERT1389" s="58"/>
      <c r="FBP1389" s="58"/>
      <c r="FLL1389" s="58"/>
      <c r="FVH1389" s="58"/>
      <c r="GFD1389" s="58"/>
      <c r="GOZ1389" s="58"/>
      <c r="GYV1389" s="58"/>
      <c r="HIR1389" s="58"/>
      <c r="HSN1389" s="58"/>
      <c r="ICJ1389" s="58"/>
      <c r="IMF1389" s="58"/>
      <c r="IWB1389" s="58"/>
      <c r="JFX1389" s="58"/>
      <c r="JPT1389" s="58"/>
      <c r="JZP1389" s="58"/>
      <c r="KJL1389" s="58"/>
      <c r="KTH1389" s="58"/>
      <c r="LDD1389" s="58"/>
      <c r="LMZ1389" s="58"/>
      <c r="LWV1389" s="58"/>
      <c r="MGR1389" s="58"/>
      <c r="MQN1389" s="58"/>
      <c r="NAJ1389" s="58"/>
      <c r="NKF1389" s="58"/>
      <c r="NUB1389" s="58"/>
      <c r="ODX1389" s="58"/>
      <c r="ONT1389" s="58"/>
      <c r="OXP1389" s="58"/>
      <c r="PHL1389" s="58"/>
      <c r="PRH1389" s="58"/>
      <c r="QBD1389" s="58"/>
      <c r="QKZ1389" s="58"/>
      <c r="QUV1389" s="58"/>
      <c r="RER1389" s="58"/>
      <c r="RON1389" s="58"/>
      <c r="RYJ1389" s="58"/>
      <c r="SIF1389" s="58"/>
      <c r="SSB1389" s="58"/>
      <c r="TBX1389" s="58"/>
      <c r="TLT1389" s="58"/>
      <c r="TVP1389" s="58"/>
      <c r="UFL1389" s="58"/>
      <c r="UPH1389" s="58"/>
      <c r="UZD1389" s="58"/>
      <c r="VIZ1389" s="58"/>
      <c r="VSV1389" s="58"/>
      <c r="WCR1389" s="58"/>
      <c r="WMN1389" s="58"/>
      <c r="WWJ1389" s="58"/>
    </row>
    <row r="1390" spans="1:796 1052:1820 2076:2844 3100:3868 4124:4892 5148:5916 6172:6940 7196:7964 8220:8988 9244:10012 10268:11036 11292:12060 12316:13084 13340:14108 14364:15132 15388:16156" s="67" customFormat="1" ht="57" hidden="1" customHeight="1" x14ac:dyDescent="0.25">
      <c r="A1390" s="54">
        <f>+SUBTOTAL(3,$B$11:B1390)</f>
        <v>0</v>
      </c>
      <c r="B1390" s="78" t="s">
        <v>42</v>
      </c>
      <c r="C1390" s="72" t="s">
        <v>43</v>
      </c>
      <c r="D1390" s="72" t="s">
        <v>44</v>
      </c>
      <c r="E1390" s="72" t="s">
        <v>45</v>
      </c>
      <c r="F1390" s="81" t="s">
        <v>4896</v>
      </c>
      <c r="G1390" s="82">
        <v>45516.824456019</v>
      </c>
      <c r="H1390" s="81" t="s">
        <v>4896</v>
      </c>
      <c r="I1390" s="82">
        <v>45516.824456019</v>
      </c>
      <c r="J1390" s="81" t="s">
        <v>4896</v>
      </c>
      <c r="K1390" s="82">
        <v>45516.824456019</v>
      </c>
      <c r="L1390" s="100" t="s">
        <v>5061</v>
      </c>
      <c r="M1390" s="78" t="s">
        <v>48</v>
      </c>
      <c r="N1390" s="49" t="s">
        <v>197</v>
      </c>
      <c r="O1390" s="73" t="s">
        <v>289</v>
      </c>
      <c r="P1390" s="73" t="s">
        <v>3443</v>
      </c>
      <c r="Q1390" s="74"/>
      <c r="R1390" s="75"/>
      <c r="S1390" s="73" t="s">
        <v>68</v>
      </c>
      <c r="T1390" s="73" t="s">
        <v>69</v>
      </c>
      <c r="U1390" s="73" t="s">
        <v>79</v>
      </c>
      <c r="V1390" s="73" t="s">
        <v>71</v>
      </c>
      <c r="W1390" s="73" t="s">
        <v>72</v>
      </c>
      <c r="X1390" s="72" t="s">
        <v>58</v>
      </c>
      <c r="Y1390" s="73">
        <v>45525</v>
      </c>
      <c r="Z1390" s="73" t="s">
        <v>59</v>
      </c>
      <c r="AA1390" s="72" t="s">
        <v>74</v>
      </c>
      <c r="AB1390" s="72"/>
      <c r="AC1390" s="78" t="s">
        <v>75</v>
      </c>
      <c r="AD1390" s="78" t="s">
        <v>75</v>
      </c>
      <c r="JX1390" s="58"/>
      <c r="TT1390" s="58"/>
      <c r="ADP1390" s="58"/>
      <c r="ANL1390" s="58"/>
      <c r="AXH1390" s="58"/>
      <c r="BHD1390" s="58"/>
      <c r="BQZ1390" s="58"/>
      <c r="CAV1390" s="58"/>
      <c r="CKR1390" s="58"/>
      <c r="CUN1390" s="58"/>
      <c r="DEJ1390" s="58"/>
      <c r="DOF1390" s="58"/>
      <c r="DYB1390" s="58"/>
      <c r="EHX1390" s="58"/>
      <c r="ERT1390" s="58"/>
      <c r="FBP1390" s="58"/>
      <c r="FLL1390" s="58"/>
      <c r="FVH1390" s="58"/>
      <c r="GFD1390" s="58"/>
      <c r="GOZ1390" s="58"/>
      <c r="GYV1390" s="58"/>
      <c r="HIR1390" s="58"/>
      <c r="HSN1390" s="58"/>
      <c r="ICJ1390" s="58"/>
      <c r="IMF1390" s="58"/>
      <c r="IWB1390" s="58"/>
      <c r="JFX1390" s="58"/>
      <c r="JPT1390" s="58"/>
      <c r="JZP1390" s="58"/>
      <c r="KJL1390" s="58"/>
      <c r="KTH1390" s="58"/>
      <c r="LDD1390" s="58"/>
      <c r="LMZ1390" s="58"/>
      <c r="LWV1390" s="58"/>
      <c r="MGR1390" s="58"/>
      <c r="MQN1390" s="58"/>
      <c r="NAJ1390" s="58"/>
      <c r="NKF1390" s="58"/>
      <c r="NUB1390" s="58"/>
      <c r="ODX1390" s="58"/>
      <c r="ONT1390" s="58"/>
      <c r="OXP1390" s="58"/>
      <c r="PHL1390" s="58"/>
      <c r="PRH1390" s="58"/>
      <c r="QBD1390" s="58"/>
      <c r="QKZ1390" s="58"/>
      <c r="QUV1390" s="58"/>
      <c r="RER1390" s="58"/>
      <c r="RON1390" s="58"/>
      <c r="RYJ1390" s="58"/>
      <c r="SIF1390" s="58"/>
      <c r="SSB1390" s="58"/>
      <c r="TBX1390" s="58"/>
      <c r="TLT1390" s="58"/>
      <c r="TVP1390" s="58"/>
      <c r="UFL1390" s="58"/>
      <c r="UPH1390" s="58"/>
      <c r="UZD1390" s="58"/>
      <c r="VIZ1390" s="58"/>
      <c r="VSV1390" s="58"/>
      <c r="WCR1390" s="58"/>
      <c r="WMN1390" s="58"/>
      <c r="WWJ1390" s="58"/>
    </row>
    <row r="1391" spans="1:796 1052:1820 2076:2844 3100:3868 4124:4892 5148:5916 6172:6940 7196:7964 8220:8988 9244:10012 10268:11036 11292:12060 12316:13084 13340:14108 14364:15132 15388:16156" s="67" customFormat="1" ht="57" hidden="1" customHeight="1" x14ac:dyDescent="0.25">
      <c r="A1391" s="54">
        <f>+SUBTOTAL(3,$B$11:B1391)</f>
        <v>0</v>
      </c>
      <c r="B1391" s="78" t="s">
        <v>42</v>
      </c>
      <c r="C1391" s="72" t="s">
        <v>43</v>
      </c>
      <c r="D1391" s="72" t="s">
        <v>44</v>
      </c>
      <c r="E1391" s="72" t="s">
        <v>45</v>
      </c>
      <c r="F1391" s="81" t="s">
        <v>4897</v>
      </c>
      <c r="G1391" s="82">
        <v>45511.561435185002</v>
      </c>
      <c r="H1391" s="81" t="s">
        <v>4897</v>
      </c>
      <c r="I1391" s="82">
        <v>45511.561435185002</v>
      </c>
      <c r="J1391" s="81" t="s">
        <v>4897</v>
      </c>
      <c r="K1391" s="82">
        <v>45511.561435185002</v>
      </c>
      <c r="L1391" s="100" t="s">
        <v>5066</v>
      </c>
      <c r="M1391" s="78" t="s">
        <v>48</v>
      </c>
      <c r="N1391" s="49" t="s">
        <v>197</v>
      </c>
      <c r="O1391" s="73" t="s">
        <v>268</v>
      </c>
      <c r="P1391" s="73" t="s">
        <v>5189</v>
      </c>
      <c r="Q1391" s="74"/>
      <c r="R1391" s="75"/>
      <c r="S1391" s="73" t="s">
        <v>53</v>
      </c>
      <c r="T1391" s="73" t="s">
        <v>5248</v>
      </c>
      <c r="U1391" s="73" t="s">
        <v>157</v>
      </c>
      <c r="V1391" s="73" t="s">
        <v>80</v>
      </c>
      <c r="W1391" s="73" t="s">
        <v>4692</v>
      </c>
      <c r="X1391" s="72" t="s">
        <v>58</v>
      </c>
      <c r="Y1391" s="73">
        <v>45528</v>
      </c>
      <c r="Z1391" s="73" t="s">
        <v>59</v>
      </c>
      <c r="AA1391" s="72" t="s">
        <v>74</v>
      </c>
      <c r="AB1391" s="72"/>
      <c r="AC1391" s="78" t="s">
        <v>902</v>
      </c>
      <c r="AD1391" s="78" t="s">
        <v>902</v>
      </c>
      <c r="JX1391" s="58"/>
      <c r="TT1391" s="58"/>
      <c r="ADP1391" s="58"/>
      <c r="ANL1391" s="58"/>
      <c r="AXH1391" s="58"/>
      <c r="BHD1391" s="58"/>
      <c r="BQZ1391" s="58"/>
      <c r="CAV1391" s="58"/>
      <c r="CKR1391" s="58"/>
      <c r="CUN1391" s="58"/>
      <c r="DEJ1391" s="58"/>
      <c r="DOF1391" s="58"/>
      <c r="DYB1391" s="58"/>
      <c r="EHX1391" s="58"/>
      <c r="ERT1391" s="58"/>
      <c r="FBP1391" s="58"/>
      <c r="FLL1391" s="58"/>
      <c r="FVH1391" s="58"/>
      <c r="GFD1391" s="58"/>
      <c r="GOZ1391" s="58"/>
      <c r="GYV1391" s="58"/>
      <c r="HIR1391" s="58"/>
      <c r="HSN1391" s="58"/>
      <c r="ICJ1391" s="58"/>
      <c r="IMF1391" s="58"/>
      <c r="IWB1391" s="58"/>
      <c r="JFX1391" s="58"/>
      <c r="JPT1391" s="58"/>
      <c r="JZP1391" s="58"/>
      <c r="KJL1391" s="58"/>
      <c r="KTH1391" s="58"/>
      <c r="LDD1391" s="58"/>
      <c r="LMZ1391" s="58"/>
      <c r="LWV1391" s="58"/>
      <c r="MGR1391" s="58"/>
      <c r="MQN1391" s="58"/>
      <c r="NAJ1391" s="58"/>
      <c r="NKF1391" s="58"/>
      <c r="NUB1391" s="58"/>
      <c r="ODX1391" s="58"/>
      <c r="ONT1391" s="58"/>
      <c r="OXP1391" s="58"/>
      <c r="PHL1391" s="58"/>
      <c r="PRH1391" s="58"/>
      <c r="QBD1391" s="58"/>
      <c r="QKZ1391" s="58"/>
      <c r="QUV1391" s="58"/>
      <c r="RER1391" s="58"/>
      <c r="RON1391" s="58"/>
      <c r="RYJ1391" s="58"/>
      <c r="SIF1391" s="58"/>
      <c r="SSB1391" s="58"/>
      <c r="TBX1391" s="58"/>
      <c r="TLT1391" s="58"/>
      <c r="TVP1391" s="58"/>
      <c r="UFL1391" s="58"/>
      <c r="UPH1391" s="58"/>
      <c r="UZD1391" s="58"/>
      <c r="VIZ1391" s="58"/>
      <c r="VSV1391" s="58"/>
      <c r="WCR1391" s="58"/>
      <c r="WMN1391" s="58"/>
      <c r="WWJ1391" s="58"/>
    </row>
    <row r="1392" spans="1:796 1052:1820 2076:2844 3100:3868 4124:4892 5148:5916 6172:6940 7196:7964 8220:8988 9244:10012 10268:11036 11292:12060 12316:13084 13340:14108 14364:15132 15388:16156" s="67" customFormat="1" ht="57" hidden="1" customHeight="1" x14ac:dyDescent="0.25">
      <c r="A1392" s="54">
        <f>+SUBTOTAL(3,$B$11:B1392)</f>
        <v>0</v>
      </c>
      <c r="B1392" s="78" t="s">
        <v>42</v>
      </c>
      <c r="C1392" s="72" t="s">
        <v>43</v>
      </c>
      <c r="D1392" s="72" t="s">
        <v>44</v>
      </c>
      <c r="E1392" s="72" t="s">
        <v>45</v>
      </c>
      <c r="F1392" s="81" t="s">
        <v>4898</v>
      </c>
      <c r="G1392" s="82">
        <v>45513.533576389003</v>
      </c>
      <c r="H1392" s="81" t="s">
        <v>4898</v>
      </c>
      <c r="I1392" s="82">
        <v>45513.533576389003</v>
      </c>
      <c r="J1392" s="81" t="s">
        <v>4898</v>
      </c>
      <c r="K1392" s="82">
        <v>45513.533576389003</v>
      </c>
      <c r="L1392" s="100" t="s">
        <v>5067</v>
      </c>
      <c r="M1392" s="78" t="s">
        <v>48</v>
      </c>
      <c r="N1392" s="49" t="s">
        <v>197</v>
      </c>
      <c r="O1392" s="73" t="s">
        <v>237</v>
      </c>
      <c r="P1392" s="73" t="s">
        <v>5190</v>
      </c>
      <c r="Q1392" s="74"/>
      <c r="R1392" s="75"/>
      <c r="S1392" s="73" t="s">
        <v>68</v>
      </c>
      <c r="T1392" s="73" t="s">
        <v>321</v>
      </c>
      <c r="U1392" s="73" t="s">
        <v>530</v>
      </c>
      <c r="V1392" s="73" t="s">
        <v>71</v>
      </c>
      <c r="W1392" s="73" t="s">
        <v>72</v>
      </c>
      <c r="X1392" s="72" t="s">
        <v>58</v>
      </c>
      <c r="Y1392" s="73">
        <v>45517</v>
      </c>
      <c r="Z1392" s="73" t="s">
        <v>59</v>
      </c>
      <c r="AA1392" s="72" t="s">
        <v>74</v>
      </c>
      <c r="AB1392" s="72"/>
      <c r="AC1392" s="78" t="s">
        <v>82</v>
      </c>
      <c r="AD1392" s="78" t="s">
        <v>82</v>
      </c>
      <c r="JX1392" s="58"/>
      <c r="TT1392" s="58"/>
      <c r="ADP1392" s="58"/>
      <c r="ANL1392" s="58"/>
      <c r="AXH1392" s="58"/>
      <c r="BHD1392" s="58"/>
      <c r="BQZ1392" s="58"/>
      <c r="CAV1392" s="58"/>
      <c r="CKR1392" s="58"/>
      <c r="CUN1392" s="58"/>
      <c r="DEJ1392" s="58"/>
      <c r="DOF1392" s="58"/>
      <c r="DYB1392" s="58"/>
      <c r="EHX1392" s="58"/>
      <c r="ERT1392" s="58"/>
      <c r="FBP1392" s="58"/>
      <c r="FLL1392" s="58"/>
      <c r="FVH1392" s="58"/>
      <c r="GFD1392" s="58"/>
      <c r="GOZ1392" s="58"/>
      <c r="GYV1392" s="58"/>
      <c r="HIR1392" s="58"/>
      <c r="HSN1392" s="58"/>
      <c r="ICJ1392" s="58"/>
      <c r="IMF1392" s="58"/>
      <c r="IWB1392" s="58"/>
      <c r="JFX1392" s="58"/>
      <c r="JPT1392" s="58"/>
      <c r="JZP1392" s="58"/>
      <c r="KJL1392" s="58"/>
      <c r="KTH1392" s="58"/>
      <c r="LDD1392" s="58"/>
      <c r="LMZ1392" s="58"/>
      <c r="LWV1392" s="58"/>
      <c r="MGR1392" s="58"/>
      <c r="MQN1392" s="58"/>
      <c r="NAJ1392" s="58"/>
      <c r="NKF1392" s="58"/>
      <c r="NUB1392" s="58"/>
      <c r="ODX1392" s="58"/>
      <c r="ONT1392" s="58"/>
      <c r="OXP1392" s="58"/>
      <c r="PHL1392" s="58"/>
      <c r="PRH1392" s="58"/>
      <c r="QBD1392" s="58"/>
      <c r="QKZ1392" s="58"/>
      <c r="QUV1392" s="58"/>
      <c r="RER1392" s="58"/>
      <c r="RON1392" s="58"/>
      <c r="RYJ1392" s="58"/>
      <c r="SIF1392" s="58"/>
      <c r="SSB1392" s="58"/>
      <c r="TBX1392" s="58"/>
      <c r="TLT1392" s="58"/>
      <c r="TVP1392" s="58"/>
      <c r="UFL1392" s="58"/>
      <c r="UPH1392" s="58"/>
      <c r="UZD1392" s="58"/>
      <c r="VIZ1392" s="58"/>
      <c r="VSV1392" s="58"/>
      <c r="WCR1392" s="58"/>
      <c r="WMN1392" s="58"/>
      <c r="WWJ1392" s="58"/>
    </row>
    <row r="1393" spans="1:796 1052:1820 2076:2844 3100:3868 4124:4892 5148:5916 6172:6940 7196:7964 8220:8988 9244:10012 10268:11036 11292:12060 12316:13084 13340:14108 14364:15132 15388:16156" s="67" customFormat="1" ht="57" hidden="1" customHeight="1" x14ac:dyDescent="0.25">
      <c r="A1393" s="54">
        <f>+SUBTOTAL(3,$B$11:B1393)</f>
        <v>0</v>
      </c>
      <c r="B1393" s="78" t="s">
        <v>42</v>
      </c>
      <c r="C1393" s="72" t="s">
        <v>43</v>
      </c>
      <c r="D1393" s="72" t="s">
        <v>44</v>
      </c>
      <c r="E1393" s="72" t="s">
        <v>45</v>
      </c>
      <c r="F1393" s="81" t="s">
        <v>4899</v>
      </c>
      <c r="G1393" s="82">
        <v>45525.351770832996</v>
      </c>
      <c r="H1393" s="81" t="s">
        <v>4899</v>
      </c>
      <c r="I1393" s="82">
        <v>45525.351770832996</v>
      </c>
      <c r="J1393" s="81" t="s">
        <v>4899</v>
      </c>
      <c r="K1393" s="82">
        <v>45525.351770832996</v>
      </c>
      <c r="L1393" s="100" t="s">
        <v>5068</v>
      </c>
      <c r="M1393" s="78" t="s">
        <v>48</v>
      </c>
      <c r="N1393" s="73" t="s">
        <v>709</v>
      </c>
      <c r="O1393" s="73" t="s">
        <v>2114</v>
      </c>
      <c r="P1393" s="73" t="s">
        <v>5191</v>
      </c>
      <c r="Q1393" s="74"/>
      <c r="R1393" s="75"/>
      <c r="S1393" s="73" t="s">
        <v>68</v>
      </c>
      <c r="T1393" s="73" t="s">
        <v>125</v>
      </c>
      <c r="U1393" s="73" t="s">
        <v>126</v>
      </c>
      <c r="V1393" s="73" t="s">
        <v>80</v>
      </c>
      <c r="W1393" s="73" t="s">
        <v>4692</v>
      </c>
      <c r="X1393" s="72" t="s">
        <v>58</v>
      </c>
      <c r="Y1393" s="73">
        <v>45527</v>
      </c>
      <c r="Z1393" s="73" t="s">
        <v>59</v>
      </c>
      <c r="AA1393" s="72" t="s">
        <v>74</v>
      </c>
      <c r="AB1393" s="72"/>
      <c r="AC1393" s="78" t="s">
        <v>82</v>
      </c>
      <c r="AD1393" s="78" t="s">
        <v>82</v>
      </c>
      <c r="JX1393" s="58"/>
      <c r="TT1393" s="58"/>
      <c r="ADP1393" s="58"/>
      <c r="ANL1393" s="58"/>
      <c r="AXH1393" s="58"/>
      <c r="BHD1393" s="58"/>
      <c r="BQZ1393" s="58"/>
      <c r="CAV1393" s="58"/>
      <c r="CKR1393" s="58"/>
      <c r="CUN1393" s="58"/>
      <c r="DEJ1393" s="58"/>
      <c r="DOF1393" s="58"/>
      <c r="DYB1393" s="58"/>
      <c r="EHX1393" s="58"/>
      <c r="ERT1393" s="58"/>
      <c r="FBP1393" s="58"/>
      <c r="FLL1393" s="58"/>
      <c r="FVH1393" s="58"/>
      <c r="GFD1393" s="58"/>
      <c r="GOZ1393" s="58"/>
      <c r="GYV1393" s="58"/>
      <c r="HIR1393" s="58"/>
      <c r="HSN1393" s="58"/>
      <c r="ICJ1393" s="58"/>
      <c r="IMF1393" s="58"/>
      <c r="IWB1393" s="58"/>
      <c r="JFX1393" s="58"/>
      <c r="JPT1393" s="58"/>
      <c r="JZP1393" s="58"/>
      <c r="KJL1393" s="58"/>
      <c r="KTH1393" s="58"/>
      <c r="LDD1393" s="58"/>
      <c r="LMZ1393" s="58"/>
      <c r="LWV1393" s="58"/>
      <c r="MGR1393" s="58"/>
      <c r="MQN1393" s="58"/>
      <c r="NAJ1393" s="58"/>
      <c r="NKF1393" s="58"/>
      <c r="NUB1393" s="58"/>
      <c r="ODX1393" s="58"/>
      <c r="ONT1393" s="58"/>
      <c r="OXP1393" s="58"/>
      <c r="PHL1393" s="58"/>
      <c r="PRH1393" s="58"/>
      <c r="QBD1393" s="58"/>
      <c r="QKZ1393" s="58"/>
      <c r="QUV1393" s="58"/>
      <c r="RER1393" s="58"/>
      <c r="RON1393" s="58"/>
      <c r="RYJ1393" s="58"/>
      <c r="SIF1393" s="58"/>
      <c r="SSB1393" s="58"/>
      <c r="TBX1393" s="58"/>
      <c r="TLT1393" s="58"/>
      <c r="TVP1393" s="58"/>
      <c r="UFL1393" s="58"/>
      <c r="UPH1393" s="58"/>
      <c r="UZD1393" s="58"/>
      <c r="VIZ1393" s="58"/>
      <c r="VSV1393" s="58"/>
      <c r="WCR1393" s="58"/>
      <c r="WMN1393" s="58"/>
      <c r="WWJ1393" s="58"/>
    </row>
    <row r="1394" spans="1:796 1052:1820 2076:2844 3100:3868 4124:4892 5148:5916 6172:6940 7196:7964 8220:8988 9244:10012 10268:11036 11292:12060 12316:13084 13340:14108 14364:15132 15388:16156" s="67" customFormat="1" ht="57" hidden="1" customHeight="1" x14ac:dyDescent="0.25">
      <c r="A1394" s="54">
        <f>+SUBTOTAL(3,$B$11:B1394)</f>
        <v>0</v>
      </c>
      <c r="B1394" s="78" t="s">
        <v>42</v>
      </c>
      <c r="C1394" s="72" t="s">
        <v>43</v>
      </c>
      <c r="D1394" s="72" t="s">
        <v>44</v>
      </c>
      <c r="E1394" s="72" t="s">
        <v>45</v>
      </c>
      <c r="F1394" s="81" t="s">
        <v>4900</v>
      </c>
      <c r="G1394" s="82">
        <v>45512.479143518998</v>
      </c>
      <c r="H1394" s="81" t="s">
        <v>4900</v>
      </c>
      <c r="I1394" s="82">
        <v>45512.479143518998</v>
      </c>
      <c r="J1394" s="81" t="s">
        <v>4900</v>
      </c>
      <c r="K1394" s="82">
        <v>45512.479143518998</v>
      </c>
      <c r="L1394" s="100" t="s">
        <v>5069</v>
      </c>
      <c r="M1394" s="78" t="s">
        <v>48</v>
      </c>
      <c r="N1394" s="73" t="s">
        <v>242</v>
      </c>
      <c r="O1394" s="73" t="s">
        <v>324</v>
      </c>
      <c r="P1394" s="73" t="s">
        <v>5192</v>
      </c>
      <c r="Q1394" s="74"/>
      <c r="R1394" s="75"/>
      <c r="S1394" s="73" t="s">
        <v>68</v>
      </c>
      <c r="T1394" s="73" t="s">
        <v>125</v>
      </c>
      <c r="U1394" s="73" t="s">
        <v>126</v>
      </c>
      <c r="V1394" s="73" t="s">
        <v>80</v>
      </c>
      <c r="W1394" s="73" t="s">
        <v>4692</v>
      </c>
      <c r="X1394" s="72" t="s">
        <v>58</v>
      </c>
      <c r="Y1394" s="73">
        <v>45527</v>
      </c>
      <c r="Z1394" s="73" t="s">
        <v>59</v>
      </c>
      <c r="AA1394" s="72" t="s">
        <v>74</v>
      </c>
      <c r="AB1394" s="72"/>
      <c r="AC1394" s="78" t="s">
        <v>75</v>
      </c>
      <c r="AD1394" s="78" t="s">
        <v>75</v>
      </c>
      <c r="JX1394" s="58"/>
      <c r="TT1394" s="58"/>
      <c r="ADP1394" s="58"/>
      <c r="ANL1394" s="58"/>
      <c r="AXH1394" s="58"/>
      <c r="BHD1394" s="58"/>
      <c r="BQZ1394" s="58"/>
      <c r="CAV1394" s="58"/>
      <c r="CKR1394" s="58"/>
      <c r="CUN1394" s="58"/>
      <c r="DEJ1394" s="58"/>
      <c r="DOF1394" s="58"/>
      <c r="DYB1394" s="58"/>
      <c r="EHX1394" s="58"/>
      <c r="ERT1394" s="58"/>
      <c r="FBP1394" s="58"/>
      <c r="FLL1394" s="58"/>
      <c r="FVH1394" s="58"/>
      <c r="GFD1394" s="58"/>
      <c r="GOZ1394" s="58"/>
      <c r="GYV1394" s="58"/>
      <c r="HIR1394" s="58"/>
      <c r="HSN1394" s="58"/>
      <c r="ICJ1394" s="58"/>
      <c r="IMF1394" s="58"/>
      <c r="IWB1394" s="58"/>
      <c r="JFX1394" s="58"/>
      <c r="JPT1394" s="58"/>
      <c r="JZP1394" s="58"/>
      <c r="KJL1394" s="58"/>
      <c r="KTH1394" s="58"/>
      <c r="LDD1394" s="58"/>
      <c r="LMZ1394" s="58"/>
      <c r="LWV1394" s="58"/>
      <c r="MGR1394" s="58"/>
      <c r="MQN1394" s="58"/>
      <c r="NAJ1394" s="58"/>
      <c r="NKF1394" s="58"/>
      <c r="NUB1394" s="58"/>
      <c r="ODX1394" s="58"/>
      <c r="ONT1394" s="58"/>
      <c r="OXP1394" s="58"/>
      <c r="PHL1394" s="58"/>
      <c r="PRH1394" s="58"/>
      <c r="QBD1394" s="58"/>
      <c r="QKZ1394" s="58"/>
      <c r="QUV1394" s="58"/>
      <c r="RER1394" s="58"/>
      <c r="RON1394" s="58"/>
      <c r="RYJ1394" s="58"/>
      <c r="SIF1394" s="58"/>
      <c r="SSB1394" s="58"/>
      <c r="TBX1394" s="58"/>
      <c r="TLT1394" s="58"/>
      <c r="TVP1394" s="58"/>
      <c r="UFL1394" s="58"/>
      <c r="UPH1394" s="58"/>
      <c r="UZD1394" s="58"/>
      <c r="VIZ1394" s="58"/>
      <c r="VSV1394" s="58"/>
      <c r="WCR1394" s="58"/>
      <c r="WMN1394" s="58"/>
      <c r="WWJ1394" s="58"/>
    </row>
    <row r="1395" spans="1:796 1052:1820 2076:2844 3100:3868 4124:4892 5148:5916 6172:6940 7196:7964 8220:8988 9244:10012 10268:11036 11292:12060 12316:13084 13340:14108 14364:15132 15388:16156" s="67" customFormat="1" ht="57" hidden="1" customHeight="1" x14ac:dyDescent="0.25">
      <c r="A1395" s="54">
        <f>+SUBTOTAL(3,$B$11:B1395)</f>
        <v>0</v>
      </c>
      <c r="B1395" s="78" t="s">
        <v>42</v>
      </c>
      <c r="C1395" s="72" t="s">
        <v>43</v>
      </c>
      <c r="D1395" s="72" t="s">
        <v>44</v>
      </c>
      <c r="E1395" s="72" t="s">
        <v>45</v>
      </c>
      <c r="F1395" s="81" t="s">
        <v>4901</v>
      </c>
      <c r="G1395" s="82">
        <v>45520.727662037003</v>
      </c>
      <c r="H1395" s="81" t="s">
        <v>4901</v>
      </c>
      <c r="I1395" s="82">
        <v>45520.727662037003</v>
      </c>
      <c r="J1395" s="81" t="s">
        <v>4901</v>
      </c>
      <c r="K1395" s="82">
        <v>45520.727662037003</v>
      </c>
      <c r="L1395" s="100" t="s">
        <v>5070</v>
      </c>
      <c r="M1395" s="78" t="s">
        <v>48</v>
      </c>
      <c r="N1395" s="73" t="s">
        <v>709</v>
      </c>
      <c r="O1395" s="73" t="s">
        <v>722</v>
      </c>
      <c r="P1395" s="73" t="s">
        <v>5193</v>
      </c>
      <c r="Q1395" s="74"/>
      <c r="R1395" s="75"/>
      <c r="S1395" s="73" t="s">
        <v>68</v>
      </c>
      <c r="T1395" s="73" t="s">
        <v>96</v>
      </c>
      <c r="U1395" s="73" t="s">
        <v>97</v>
      </c>
      <c r="V1395" s="73" t="s">
        <v>98</v>
      </c>
      <c r="W1395" s="73" t="s">
        <v>99</v>
      </c>
      <c r="X1395" s="72" t="s">
        <v>58</v>
      </c>
      <c r="Y1395" s="73">
        <v>45533</v>
      </c>
      <c r="Z1395" s="73" t="s">
        <v>59</v>
      </c>
      <c r="AA1395" s="72" t="s">
        <v>74</v>
      </c>
      <c r="AB1395" s="72"/>
      <c r="AC1395" s="78" t="s">
        <v>82</v>
      </c>
      <c r="AD1395" s="78" t="s">
        <v>82</v>
      </c>
      <c r="JX1395" s="58"/>
      <c r="TT1395" s="58"/>
      <c r="ADP1395" s="58"/>
      <c r="ANL1395" s="58"/>
      <c r="AXH1395" s="58"/>
      <c r="BHD1395" s="58"/>
      <c r="BQZ1395" s="58"/>
      <c r="CAV1395" s="58"/>
      <c r="CKR1395" s="58"/>
      <c r="CUN1395" s="58"/>
      <c r="DEJ1395" s="58"/>
      <c r="DOF1395" s="58"/>
      <c r="DYB1395" s="58"/>
      <c r="EHX1395" s="58"/>
      <c r="ERT1395" s="58"/>
      <c r="FBP1395" s="58"/>
      <c r="FLL1395" s="58"/>
      <c r="FVH1395" s="58"/>
      <c r="GFD1395" s="58"/>
      <c r="GOZ1395" s="58"/>
      <c r="GYV1395" s="58"/>
      <c r="HIR1395" s="58"/>
      <c r="HSN1395" s="58"/>
      <c r="ICJ1395" s="58"/>
      <c r="IMF1395" s="58"/>
      <c r="IWB1395" s="58"/>
      <c r="JFX1395" s="58"/>
      <c r="JPT1395" s="58"/>
      <c r="JZP1395" s="58"/>
      <c r="KJL1395" s="58"/>
      <c r="KTH1395" s="58"/>
      <c r="LDD1395" s="58"/>
      <c r="LMZ1395" s="58"/>
      <c r="LWV1395" s="58"/>
      <c r="MGR1395" s="58"/>
      <c r="MQN1395" s="58"/>
      <c r="NAJ1395" s="58"/>
      <c r="NKF1395" s="58"/>
      <c r="NUB1395" s="58"/>
      <c r="ODX1395" s="58"/>
      <c r="ONT1395" s="58"/>
      <c r="OXP1395" s="58"/>
      <c r="PHL1395" s="58"/>
      <c r="PRH1395" s="58"/>
      <c r="QBD1395" s="58"/>
      <c r="QKZ1395" s="58"/>
      <c r="QUV1395" s="58"/>
      <c r="RER1395" s="58"/>
      <c r="RON1395" s="58"/>
      <c r="RYJ1395" s="58"/>
      <c r="SIF1395" s="58"/>
      <c r="SSB1395" s="58"/>
      <c r="TBX1395" s="58"/>
      <c r="TLT1395" s="58"/>
      <c r="TVP1395" s="58"/>
      <c r="UFL1395" s="58"/>
      <c r="UPH1395" s="58"/>
      <c r="UZD1395" s="58"/>
      <c r="VIZ1395" s="58"/>
      <c r="VSV1395" s="58"/>
      <c r="WCR1395" s="58"/>
      <c r="WMN1395" s="58"/>
      <c r="WWJ1395" s="58"/>
    </row>
    <row r="1396" spans="1:796 1052:1820 2076:2844 3100:3868 4124:4892 5148:5916 6172:6940 7196:7964 8220:8988 9244:10012 10268:11036 11292:12060 12316:13084 13340:14108 14364:15132 15388:16156" s="67" customFormat="1" ht="57" hidden="1" customHeight="1" x14ac:dyDescent="0.25">
      <c r="A1396" s="54">
        <f>+SUBTOTAL(3,$B$11:B1396)</f>
        <v>0</v>
      </c>
      <c r="B1396" s="78" t="s">
        <v>42</v>
      </c>
      <c r="C1396" s="72" t="s">
        <v>43</v>
      </c>
      <c r="D1396" s="72" t="s">
        <v>44</v>
      </c>
      <c r="E1396" s="72" t="s">
        <v>45</v>
      </c>
      <c r="F1396" s="81" t="s">
        <v>4902</v>
      </c>
      <c r="G1396" s="82">
        <v>45524.551643519</v>
      </c>
      <c r="H1396" s="81" t="s">
        <v>4902</v>
      </c>
      <c r="I1396" s="82">
        <v>45524.551643519</v>
      </c>
      <c r="J1396" s="81" t="s">
        <v>4902</v>
      </c>
      <c r="K1396" s="82">
        <v>45524.551643519</v>
      </c>
      <c r="L1396" s="100" t="s">
        <v>5071</v>
      </c>
      <c r="M1396" s="78" t="s">
        <v>48</v>
      </c>
      <c r="N1396" s="73" t="s">
        <v>709</v>
      </c>
      <c r="O1396" s="73" t="s">
        <v>722</v>
      </c>
      <c r="P1396" s="73" t="s">
        <v>5194</v>
      </c>
      <c r="Q1396" s="74"/>
      <c r="R1396" s="75"/>
      <c r="S1396" s="73" t="s">
        <v>68</v>
      </c>
      <c r="T1396" s="73" t="s">
        <v>96</v>
      </c>
      <c r="U1396" s="73" t="s">
        <v>97</v>
      </c>
      <c r="V1396" s="73" t="s">
        <v>98</v>
      </c>
      <c r="W1396" s="73" t="s">
        <v>99</v>
      </c>
      <c r="X1396" s="72" t="s">
        <v>58</v>
      </c>
      <c r="Y1396" s="73">
        <v>45527</v>
      </c>
      <c r="Z1396" s="73" t="s">
        <v>59</v>
      </c>
      <c r="AA1396" s="72" t="s">
        <v>74</v>
      </c>
      <c r="AB1396" s="72"/>
      <c r="AC1396" s="78" t="s">
        <v>82</v>
      </c>
      <c r="AD1396" s="78" t="s">
        <v>82</v>
      </c>
      <c r="JX1396" s="58"/>
      <c r="TT1396" s="58"/>
      <c r="ADP1396" s="58"/>
      <c r="ANL1396" s="58"/>
      <c r="AXH1396" s="58"/>
      <c r="BHD1396" s="58"/>
      <c r="BQZ1396" s="58"/>
      <c r="CAV1396" s="58"/>
      <c r="CKR1396" s="58"/>
      <c r="CUN1396" s="58"/>
      <c r="DEJ1396" s="58"/>
      <c r="DOF1396" s="58"/>
      <c r="DYB1396" s="58"/>
      <c r="EHX1396" s="58"/>
      <c r="ERT1396" s="58"/>
      <c r="FBP1396" s="58"/>
      <c r="FLL1396" s="58"/>
      <c r="FVH1396" s="58"/>
      <c r="GFD1396" s="58"/>
      <c r="GOZ1396" s="58"/>
      <c r="GYV1396" s="58"/>
      <c r="HIR1396" s="58"/>
      <c r="HSN1396" s="58"/>
      <c r="ICJ1396" s="58"/>
      <c r="IMF1396" s="58"/>
      <c r="IWB1396" s="58"/>
      <c r="JFX1396" s="58"/>
      <c r="JPT1396" s="58"/>
      <c r="JZP1396" s="58"/>
      <c r="KJL1396" s="58"/>
      <c r="KTH1396" s="58"/>
      <c r="LDD1396" s="58"/>
      <c r="LMZ1396" s="58"/>
      <c r="LWV1396" s="58"/>
      <c r="MGR1396" s="58"/>
      <c r="MQN1396" s="58"/>
      <c r="NAJ1396" s="58"/>
      <c r="NKF1396" s="58"/>
      <c r="NUB1396" s="58"/>
      <c r="ODX1396" s="58"/>
      <c r="ONT1396" s="58"/>
      <c r="OXP1396" s="58"/>
      <c r="PHL1396" s="58"/>
      <c r="PRH1396" s="58"/>
      <c r="QBD1396" s="58"/>
      <c r="QKZ1396" s="58"/>
      <c r="QUV1396" s="58"/>
      <c r="RER1396" s="58"/>
      <c r="RON1396" s="58"/>
      <c r="RYJ1396" s="58"/>
      <c r="SIF1396" s="58"/>
      <c r="SSB1396" s="58"/>
      <c r="TBX1396" s="58"/>
      <c r="TLT1396" s="58"/>
      <c r="TVP1396" s="58"/>
      <c r="UFL1396" s="58"/>
      <c r="UPH1396" s="58"/>
      <c r="UZD1396" s="58"/>
      <c r="VIZ1396" s="58"/>
      <c r="VSV1396" s="58"/>
      <c r="WCR1396" s="58"/>
      <c r="WMN1396" s="58"/>
      <c r="WWJ1396" s="58"/>
    </row>
    <row r="1397" spans="1:796 1052:1820 2076:2844 3100:3868 4124:4892 5148:5916 6172:6940 7196:7964 8220:8988 9244:10012 10268:11036 11292:12060 12316:13084 13340:14108 14364:15132 15388:16156" s="67" customFormat="1" ht="57" hidden="1" customHeight="1" x14ac:dyDescent="0.25">
      <c r="A1397" s="54">
        <f>+SUBTOTAL(3,$B$11:B1397)</f>
        <v>0</v>
      </c>
      <c r="B1397" s="78" t="s">
        <v>42</v>
      </c>
      <c r="C1397" s="72" t="s">
        <v>43</v>
      </c>
      <c r="D1397" s="72" t="s">
        <v>44</v>
      </c>
      <c r="E1397" s="72" t="s">
        <v>45</v>
      </c>
      <c r="F1397" s="81" t="s">
        <v>4903</v>
      </c>
      <c r="G1397" s="82">
        <v>45532.496967592997</v>
      </c>
      <c r="H1397" s="81" t="s">
        <v>4903</v>
      </c>
      <c r="I1397" s="82">
        <v>45532.496967592997</v>
      </c>
      <c r="J1397" s="81" t="s">
        <v>4903</v>
      </c>
      <c r="K1397" s="82">
        <v>45532.496967592997</v>
      </c>
      <c r="L1397" s="100" t="s">
        <v>307</v>
      </c>
      <c r="M1397" s="78" t="s">
        <v>48</v>
      </c>
      <c r="N1397" s="73" t="s">
        <v>242</v>
      </c>
      <c r="O1397" s="73" t="s">
        <v>308</v>
      </c>
      <c r="P1397" s="73" t="s">
        <v>309</v>
      </c>
      <c r="Q1397" s="74"/>
      <c r="R1397" s="75"/>
      <c r="S1397" s="73" t="s">
        <v>53</v>
      </c>
      <c r="T1397" s="73" t="s">
        <v>5248</v>
      </c>
      <c r="U1397" s="73" t="s">
        <v>157</v>
      </c>
      <c r="V1397" s="73" t="s">
        <v>80</v>
      </c>
      <c r="W1397" s="73" t="s">
        <v>4692</v>
      </c>
      <c r="X1397" s="72" t="s">
        <v>58</v>
      </c>
      <c r="Y1397" s="73">
        <v>45534</v>
      </c>
      <c r="Z1397" s="73" t="s">
        <v>105</v>
      </c>
      <c r="AA1397" s="72" t="s">
        <v>74</v>
      </c>
      <c r="AB1397" s="72"/>
      <c r="AC1397" s="78" t="s">
        <v>61</v>
      </c>
      <c r="AD1397" s="78" t="s">
        <v>61</v>
      </c>
      <c r="JX1397" s="58"/>
      <c r="TT1397" s="58"/>
      <c r="ADP1397" s="58"/>
      <c r="ANL1397" s="58"/>
      <c r="AXH1397" s="58"/>
      <c r="BHD1397" s="58"/>
      <c r="BQZ1397" s="58"/>
      <c r="CAV1397" s="58"/>
      <c r="CKR1397" s="58"/>
      <c r="CUN1397" s="58"/>
      <c r="DEJ1397" s="58"/>
      <c r="DOF1397" s="58"/>
      <c r="DYB1397" s="58"/>
      <c r="EHX1397" s="58"/>
      <c r="ERT1397" s="58"/>
      <c r="FBP1397" s="58"/>
      <c r="FLL1397" s="58"/>
      <c r="FVH1397" s="58"/>
      <c r="GFD1397" s="58"/>
      <c r="GOZ1397" s="58"/>
      <c r="GYV1397" s="58"/>
      <c r="HIR1397" s="58"/>
      <c r="HSN1397" s="58"/>
      <c r="ICJ1397" s="58"/>
      <c r="IMF1397" s="58"/>
      <c r="IWB1397" s="58"/>
      <c r="JFX1397" s="58"/>
      <c r="JPT1397" s="58"/>
      <c r="JZP1397" s="58"/>
      <c r="KJL1397" s="58"/>
      <c r="KTH1397" s="58"/>
      <c r="LDD1397" s="58"/>
      <c r="LMZ1397" s="58"/>
      <c r="LWV1397" s="58"/>
      <c r="MGR1397" s="58"/>
      <c r="MQN1397" s="58"/>
      <c r="NAJ1397" s="58"/>
      <c r="NKF1397" s="58"/>
      <c r="NUB1397" s="58"/>
      <c r="ODX1397" s="58"/>
      <c r="ONT1397" s="58"/>
      <c r="OXP1397" s="58"/>
      <c r="PHL1397" s="58"/>
      <c r="PRH1397" s="58"/>
      <c r="QBD1397" s="58"/>
      <c r="QKZ1397" s="58"/>
      <c r="QUV1397" s="58"/>
      <c r="RER1397" s="58"/>
      <c r="RON1397" s="58"/>
      <c r="RYJ1397" s="58"/>
      <c r="SIF1397" s="58"/>
      <c r="SSB1397" s="58"/>
      <c r="TBX1397" s="58"/>
      <c r="TLT1397" s="58"/>
      <c r="TVP1397" s="58"/>
      <c r="UFL1397" s="58"/>
      <c r="UPH1397" s="58"/>
      <c r="UZD1397" s="58"/>
      <c r="VIZ1397" s="58"/>
      <c r="VSV1397" s="58"/>
      <c r="WCR1397" s="58"/>
      <c r="WMN1397" s="58"/>
      <c r="WWJ1397" s="58"/>
    </row>
    <row r="1398" spans="1:796 1052:1820 2076:2844 3100:3868 4124:4892 5148:5916 6172:6940 7196:7964 8220:8988 9244:10012 10268:11036 11292:12060 12316:13084 13340:14108 14364:15132 15388:16156" s="67" customFormat="1" ht="57" hidden="1" customHeight="1" x14ac:dyDescent="0.25">
      <c r="A1398" s="54">
        <f>+SUBTOTAL(3,$B$11:B1398)</f>
        <v>0</v>
      </c>
      <c r="B1398" s="78" t="s">
        <v>42</v>
      </c>
      <c r="C1398" s="72" t="s">
        <v>43</v>
      </c>
      <c r="D1398" s="72" t="s">
        <v>44</v>
      </c>
      <c r="E1398" s="72" t="s">
        <v>45</v>
      </c>
      <c r="F1398" s="81" t="s">
        <v>4904</v>
      </c>
      <c r="G1398" s="82">
        <v>45509.645312499997</v>
      </c>
      <c r="H1398" s="81" t="s">
        <v>4904</v>
      </c>
      <c r="I1398" s="82">
        <v>45509.645312499997</v>
      </c>
      <c r="J1398" s="81" t="s">
        <v>4904</v>
      </c>
      <c r="K1398" s="82">
        <v>45509.645312499997</v>
      </c>
      <c r="L1398" s="100" t="s">
        <v>5072</v>
      </c>
      <c r="M1398" s="78" t="s">
        <v>48</v>
      </c>
      <c r="N1398" s="73" t="s">
        <v>242</v>
      </c>
      <c r="O1398" s="73" t="s">
        <v>5181</v>
      </c>
      <c r="P1398" s="73" t="s">
        <v>5195</v>
      </c>
      <c r="Q1398" s="74"/>
      <c r="R1398" s="75"/>
      <c r="S1398" s="73" t="s">
        <v>112</v>
      </c>
      <c r="T1398" s="73" t="s">
        <v>113</v>
      </c>
      <c r="U1398" s="73" t="s">
        <v>5249</v>
      </c>
      <c r="V1398" s="73" t="s">
        <v>71</v>
      </c>
      <c r="W1398" s="73" t="s">
        <v>72</v>
      </c>
      <c r="X1398" s="72" t="s">
        <v>58</v>
      </c>
      <c r="Y1398" s="73">
        <v>45516</v>
      </c>
      <c r="Z1398" s="73" t="s">
        <v>59</v>
      </c>
      <c r="AA1398" s="72" t="s">
        <v>74</v>
      </c>
      <c r="AB1398" s="72"/>
      <c r="AC1398" s="78" t="s">
        <v>75</v>
      </c>
      <c r="AD1398" s="78" t="s">
        <v>75</v>
      </c>
      <c r="JX1398" s="58"/>
      <c r="TT1398" s="58"/>
      <c r="ADP1398" s="58"/>
      <c r="ANL1398" s="58"/>
      <c r="AXH1398" s="58"/>
      <c r="BHD1398" s="58"/>
      <c r="BQZ1398" s="58"/>
      <c r="CAV1398" s="58"/>
      <c r="CKR1398" s="58"/>
      <c r="CUN1398" s="58"/>
      <c r="DEJ1398" s="58"/>
      <c r="DOF1398" s="58"/>
      <c r="DYB1398" s="58"/>
      <c r="EHX1398" s="58"/>
      <c r="ERT1398" s="58"/>
      <c r="FBP1398" s="58"/>
      <c r="FLL1398" s="58"/>
      <c r="FVH1398" s="58"/>
      <c r="GFD1398" s="58"/>
      <c r="GOZ1398" s="58"/>
      <c r="GYV1398" s="58"/>
      <c r="HIR1398" s="58"/>
      <c r="HSN1398" s="58"/>
      <c r="ICJ1398" s="58"/>
      <c r="IMF1398" s="58"/>
      <c r="IWB1398" s="58"/>
      <c r="JFX1398" s="58"/>
      <c r="JPT1398" s="58"/>
      <c r="JZP1398" s="58"/>
      <c r="KJL1398" s="58"/>
      <c r="KTH1398" s="58"/>
      <c r="LDD1398" s="58"/>
      <c r="LMZ1398" s="58"/>
      <c r="LWV1398" s="58"/>
      <c r="MGR1398" s="58"/>
      <c r="MQN1398" s="58"/>
      <c r="NAJ1398" s="58"/>
      <c r="NKF1398" s="58"/>
      <c r="NUB1398" s="58"/>
      <c r="ODX1398" s="58"/>
      <c r="ONT1398" s="58"/>
      <c r="OXP1398" s="58"/>
      <c r="PHL1398" s="58"/>
      <c r="PRH1398" s="58"/>
      <c r="QBD1398" s="58"/>
      <c r="QKZ1398" s="58"/>
      <c r="QUV1398" s="58"/>
      <c r="RER1398" s="58"/>
      <c r="RON1398" s="58"/>
      <c r="RYJ1398" s="58"/>
      <c r="SIF1398" s="58"/>
      <c r="SSB1398" s="58"/>
      <c r="TBX1398" s="58"/>
      <c r="TLT1398" s="58"/>
      <c r="TVP1398" s="58"/>
      <c r="UFL1398" s="58"/>
      <c r="UPH1398" s="58"/>
      <c r="UZD1398" s="58"/>
      <c r="VIZ1398" s="58"/>
      <c r="VSV1398" s="58"/>
      <c r="WCR1398" s="58"/>
      <c r="WMN1398" s="58"/>
      <c r="WWJ1398" s="58"/>
    </row>
    <row r="1399" spans="1:796 1052:1820 2076:2844 3100:3868 4124:4892 5148:5916 6172:6940 7196:7964 8220:8988 9244:10012 10268:11036 11292:12060 12316:13084 13340:14108 14364:15132 15388:16156" s="67" customFormat="1" ht="57" hidden="1" customHeight="1" x14ac:dyDescent="0.25">
      <c r="A1399" s="54">
        <f>+SUBTOTAL(3,$B$11:B1399)</f>
        <v>0</v>
      </c>
      <c r="B1399" s="78" t="s">
        <v>42</v>
      </c>
      <c r="C1399" s="72" t="s">
        <v>43</v>
      </c>
      <c r="D1399" s="72" t="s">
        <v>44</v>
      </c>
      <c r="E1399" s="72" t="s">
        <v>45</v>
      </c>
      <c r="F1399" s="81" t="s">
        <v>4905</v>
      </c>
      <c r="G1399" s="82">
        <v>45522.492731480997</v>
      </c>
      <c r="H1399" s="81" t="s">
        <v>4905</v>
      </c>
      <c r="I1399" s="82">
        <v>45522.492731480997</v>
      </c>
      <c r="J1399" s="81" t="s">
        <v>4905</v>
      </c>
      <c r="K1399" s="82">
        <v>45522.492731480997</v>
      </c>
      <c r="L1399" s="100" t="s">
        <v>5073</v>
      </c>
      <c r="M1399" s="78" t="s">
        <v>48</v>
      </c>
      <c r="N1399" s="73" t="s">
        <v>709</v>
      </c>
      <c r="O1399" s="73" t="s">
        <v>2114</v>
      </c>
      <c r="P1399" s="73" t="s">
        <v>1354</v>
      </c>
      <c r="Q1399" s="74"/>
      <c r="R1399" s="75"/>
      <c r="S1399" s="73" t="s">
        <v>68</v>
      </c>
      <c r="T1399" s="73" t="s">
        <v>125</v>
      </c>
      <c r="U1399" s="73" t="s">
        <v>4423</v>
      </c>
      <c r="V1399" s="73" t="s">
        <v>80</v>
      </c>
      <c r="W1399" s="73" t="s">
        <v>4692</v>
      </c>
      <c r="X1399" s="72" t="s">
        <v>58</v>
      </c>
      <c r="Y1399" s="73">
        <v>45525</v>
      </c>
      <c r="Z1399" s="73" t="s">
        <v>59</v>
      </c>
      <c r="AA1399" s="72" t="s">
        <v>74</v>
      </c>
      <c r="AB1399" s="72"/>
      <c r="AC1399" s="78" t="s">
        <v>82</v>
      </c>
      <c r="AD1399" s="78" t="s">
        <v>82</v>
      </c>
      <c r="JX1399" s="58"/>
      <c r="TT1399" s="58"/>
      <c r="ADP1399" s="58"/>
      <c r="ANL1399" s="58"/>
      <c r="AXH1399" s="58"/>
      <c r="BHD1399" s="58"/>
      <c r="BQZ1399" s="58"/>
      <c r="CAV1399" s="58"/>
      <c r="CKR1399" s="58"/>
      <c r="CUN1399" s="58"/>
      <c r="DEJ1399" s="58"/>
      <c r="DOF1399" s="58"/>
      <c r="DYB1399" s="58"/>
      <c r="EHX1399" s="58"/>
      <c r="ERT1399" s="58"/>
      <c r="FBP1399" s="58"/>
      <c r="FLL1399" s="58"/>
      <c r="FVH1399" s="58"/>
      <c r="GFD1399" s="58"/>
      <c r="GOZ1399" s="58"/>
      <c r="GYV1399" s="58"/>
      <c r="HIR1399" s="58"/>
      <c r="HSN1399" s="58"/>
      <c r="ICJ1399" s="58"/>
      <c r="IMF1399" s="58"/>
      <c r="IWB1399" s="58"/>
      <c r="JFX1399" s="58"/>
      <c r="JPT1399" s="58"/>
      <c r="JZP1399" s="58"/>
      <c r="KJL1399" s="58"/>
      <c r="KTH1399" s="58"/>
      <c r="LDD1399" s="58"/>
      <c r="LMZ1399" s="58"/>
      <c r="LWV1399" s="58"/>
      <c r="MGR1399" s="58"/>
      <c r="MQN1399" s="58"/>
      <c r="NAJ1399" s="58"/>
      <c r="NKF1399" s="58"/>
      <c r="NUB1399" s="58"/>
      <c r="ODX1399" s="58"/>
      <c r="ONT1399" s="58"/>
      <c r="OXP1399" s="58"/>
      <c r="PHL1399" s="58"/>
      <c r="PRH1399" s="58"/>
      <c r="QBD1399" s="58"/>
      <c r="QKZ1399" s="58"/>
      <c r="QUV1399" s="58"/>
      <c r="RER1399" s="58"/>
      <c r="RON1399" s="58"/>
      <c r="RYJ1399" s="58"/>
      <c r="SIF1399" s="58"/>
      <c r="SSB1399" s="58"/>
      <c r="TBX1399" s="58"/>
      <c r="TLT1399" s="58"/>
      <c r="TVP1399" s="58"/>
      <c r="UFL1399" s="58"/>
      <c r="UPH1399" s="58"/>
      <c r="UZD1399" s="58"/>
      <c r="VIZ1399" s="58"/>
      <c r="VSV1399" s="58"/>
      <c r="WCR1399" s="58"/>
      <c r="WMN1399" s="58"/>
      <c r="WWJ1399" s="58"/>
    </row>
    <row r="1400" spans="1:796 1052:1820 2076:2844 3100:3868 4124:4892 5148:5916 6172:6940 7196:7964 8220:8988 9244:10012 10268:11036 11292:12060 12316:13084 13340:14108 14364:15132 15388:16156" s="67" customFormat="1" ht="57" hidden="1" customHeight="1" x14ac:dyDescent="0.25">
      <c r="A1400" s="54">
        <f>+SUBTOTAL(3,$B$11:B1400)</f>
        <v>0</v>
      </c>
      <c r="B1400" s="78" t="s">
        <v>42</v>
      </c>
      <c r="C1400" s="72" t="s">
        <v>43</v>
      </c>
      <c r="D1400" s="72" t="s">
        <v>44</v>
      </c>
      <c r="E1400" s="72" t="s">
        <v>45</v>
      </c>
      <c r="F1400" s="81" t="s">
        <v>4906</v>
      </c>
      <c r="G1400" s="82">
        <v>45524.908402777779</v>
      </c>
      <c r="H1400" s="81" t="s">
        <v>4906</v>
      </c>
      <c r="I1400" s="82">
        <v>45524.908402777997</v>
      </c>
      <c r="J1400" s="81" t="s">
        <v>4906</v>
      </c>
      <c r="K1400" s="82">
        <v>45524.908402777997</v>
      </c>
      <c r="L1400" s="100" t="s">
        <v>1274</v>
      </c>
      <c r="M1400" s="78" t="s">
        <v>111</v>
      </c>
      <c r="N1400" s="73" t="s">
        <v>141</v>
      </c>
      <c r="O1400" s="73" t="s">
        <v>554</v>
      </c>
      <c r="P1400" s="73" t="s">
        <v>661</v>
      </c>
      <c r="Q1400" s="74"/>
      <c r="R1400" s="75"/>
      <c r="S1400" s="73" t="s">
        <v>68</v>
      </c>
      <c r="T1400" s="73" t="s">
        <v>137</v>
      </c>
      <c r="U1400" s="73" t="s">
        <v>138</v>
      </c>
      <c r="V1400" s="73" t="s">
        <v>270</v>
      </c>
      <c r="W1400" s="73" t="s">
        <v>5264</v>
      </c>
      <c r="X1400" s="72" t="s">
        <v>58</v>
      </c>
      <c r="Y1400" s="73">
        <v>45530</v>
      </c>
      <c r="Z1400" s="73" t="s">
        <v>59</v>
      </c>
      <c r="AA1400" s="72" t="s">
        <v>74</v>
      </c>
      <c r="AB1400" s="72"/>
      <c r="AC1400" s="78" t="s">
        <v>82</v>
      </c>
      <c r="AD1400" s="78" t="s">
        <v>82</v>
      </c>
      <c r="JX1400" s="58"/>
      <c r="TT1400" s="58"/>
      <c r="ADP1400" s="58"/>
      <c r="ANL1400" s="58"/>
      <c r="AXH1400" s="58"/>
      <c r="BHD1400" s="58"/>
      <c r="BQZ1400" s="58"/>
      <c r="CAV1400" s="58"/>
      <c r="CKR1400" s="58"/>
      <c r="CUN1400" s="58"/>
      <c r="DEJ1400" s="58"/>
      <c r="DOF1400" s="58"/>
      <c r="DYB1400" s="58"/>
      <c r="EHX1400" s="58"/>
      <c r="ERT1400" s="58"/>
      <c r="FBP1400" s="58"/>
      <c r="FLL1400" s="58"/>
      <c r="FVH1400" s="58"/>
      <c r="GFD1400" s="58"/>
      <c r="GOZ1400" s="58"/>
      <c r="GYV1400" s="58"/>
      <c r="HIR1400" s="58"/>
      <c r="HSN1400" s="58"/>
      <c r="ICJ1400" s="58"/>
      <c r="IMF1400" s="58"/>
      <c r="IWB1400" s="58"/>
      <c r="JFX1400" s="58"/>
      <c r="JPT1400" s="58"/>
      <c r="JZP1400" s="58"/>
      <c r="KJL1400" s="58"/>
      <c r="KTH1400" s="58"/>
      <c r="LDD1400" s="58"/>
      <c r="LMZ1400" s="58"/>
      <c r="LWV1400" s="58"/>
      <c r="MGR1400" s="58"/>
      <c r="MQN1400" s="58"/>
      <c r="NAJ1400" s="58"/>
      <c r="NKF1400" s="58"/>
      <c r="NUB1400" s="58"/>
      <c r="ODX1400" s="58"/>
      <c r="ONT1400" s="58"/>
      <c r="OXP1400" s="58"/>
      <c r="PHL1400" s="58"/>
      <c r="PRH1400" s="58"/>
      <c r="QBD1400" s="58"/>
      <c r="QKZ1400" s="58"/>
      <c r="QUV1400" s="58"/>
      <c r="RER1400" s="58"/>
      <c r="RON1400" s="58"/>
      <c r="RYJ1400" s="58"/>
      <c r="SIF1400" s="58"/>
      <c r="SSB1400" s="58"/>
      <c r="TBX1400" s="58"/>
      <c r="TLT1400" s="58"/>
      <c r="TVP1400" s="58"/>
      <c r="UFL1400" s="58"/>
      <c r="UPH1400" s="58"/>
      <c r="UZD1400" s="58"/>
      <c r="VIZ1400" s="58"/>
      <c r="VSV1400" s="58"/>
      <c r="WCR1400" s="58"/>
      <c r="WMN1400" s="58"/>
      <c r="WWJ1400" s="58"/>
    </row>
    <row r="1401" spans="1:796 1052:1820 2076:2844 3100:3868 4124:4892 5148:5916 6172:6940 7196:7964 8220:8988 9244:10012 10268:11036 11292:12060 12316:13084 13340:14108 14364:15132 15388:16156" s="67" customFormat="1" ht="57" hidden="1" customHeight="1" x14ac:dyDescent="0.25">
      <c r="A1401" s="54">
        <f>+SUBTOTAL(3,$B$11:B1401)</f>
        <v>0</v>
      </c>
      <c r="B1401" s="78" t="s">
        <v>42</v>
      </c>
      <c r="C1401" s="72" t="s">
        <v>43</v>
      </c>
      <c r="D1401" s="72" t="s">
        <v>44</v>
      </c>
      <c r="E1401" s="72" t="s">
        <v>45</v>
      </c>
      <c r="F1401" s="81" t="s">
        <v>4907</v>
      </c>
      <c r="G1401" s="82">
        <v>45505.510787036997</v>
      </c>
      <c r="H1401" s="81" t="s">
        <v>4907</v>
      </c>
      <c r="I1401" s="82">
        <v>45505.510787036997</v>
      </c>
      <c r="J1401" s="81" t="s">
        <v>4907</v>
      </c>
      <c r="K1401" s="82">
        <v>45505.510787036997</v>
      </c>
      <c r="L1401" s="100" t="s">
        <v>5074</v>
      </c>
      <c r="M1401" s="78" t="s">
        <v>48</v>
      </c>
      <c r="N1401" s="73" t="s">
        <v>242</v>
      </c>
      <c r="O1401" s="73" t="s">
        <v>308</v>
      </c>
      <c r="P1401" s="73" t="s">
        <v>5196</v>
      </c>
      <c r="Q1401" s="74"/>
      <c r="R1401" s="75"/>
      <c r="S1401" s="73" t="s">
        <v>68</v>
      </c>
      <c r="T1401" s="73" t="s">
        <v>69</v>
      </c>
      <c r="U1401" s="73" t="s">
        <v>327</v>
      </c>
      <c r="V1401" s="73" t="s">
        <v>80</v>
      </c>
      <c r="W1401" s="73" t="s">
        <v>4692</v>
      </c>
      <c r="X1401" s="72" t="s">
        <v>58</v>
      </c>
      <c r="Y1401" s="73">
        <v>45509</v>
      </c>
      <c r="Z1401" s="73" t="s">
        <v>105</v>
      </c>
      <c r="AA1401" s="72" t="s">
        <v>74</v>
      </c>
      <c r="AB1401" s="72"/>
      <c r="AC1401" s="78" t="s">
        <v>117</v>
      </c>
      <c r="AD1401" s="78" t="s">
        <v>117</v>
      </c>
      <c r="JX1401" s="58"/>
      <c r="TT1401" s="58"/>
      <c r="ADP1401" s="58"/>
      <c r="ANL1401" s="58"/>
      <c r="AXH1401" s="58"/>
      <c r="BHD1401" s="58"/>
      <c r="BQZ1401" s="58"/>
      <c r="CAV1401" s="58"/>
      <c r="CKR1401" s="58"/>
      <c r="CUN1401" s="58"/>
      <c r="DEJ1401" s="58"/>
      <c r="DOF1401" s="58"/>
      <c r="DYB1401" s="58"/>
      <c r="EHX1401" s="58"/>
      <c r="ERT1401" s="58"/>
      <c r="FBP1401" s="58"/>
      <c r="FLL1401" s="58"/>
      <c r="FVH1401" s="58"/>
      <c r="GFD1401" s="58"/>
      <c r="GOZ1401" s="58"/>
      <c r="GYV1401" s="58"/>
      <c r="HIR1401" s="58"/>
      <c r="HSN1401" s="58"/>
      <c r="ICJ1401" s="58"/>
      <c r="IMF1401" s="58"/>
      <c r="IWB1401" s="58"/>
      <c r="JFX1401" s="58"/>
      <c r="JPT1401" s="58"/>
      <c r="JZP1401" s="58"/>
      <c r="KJL1401" s="58"/>
      <c r="KTH1401" s="58"/>
      <c r="LDD1401" s="58"/>
      <c r="LMZ1401" s="58"/>
      <c r="LWV1401" s="58"/>
      <c r="MGR1401" s="58"/>
      <c r="MQN1401" s="58"/>
      <c r="NAJ1401" s="58"/>
      <c r="NKF1401" s="58"/>
      <c r="NUB1401" s="58"/>
      <c r="ODX1401" s="58"/>
      <c r="ONT1401" s="58"/>
      <c r="OXP1401" s="58"/>
      <c r="PHL1401" s="58"/>
      <c r="PRH1401" s="58"/>
      <c r="QBD1401" s="58"/>
      <c r="QKZ1401" s="58"/>
      <c r="QUV1401" s="58"/>
      <c r="RER1401" s="58"/>
      <c r="RON1401" s="58"/>
      <c r="RYJ1401" s="58"/>
      <c r="SIF1401" s="58"/>
      <c r="SSB1401" s="58"/>
      <c r="TBX1401" s="58"/>
      <c r="TLT1401" s="58"/>
      <c r="TVP1401" s="58"/>
      <c r="UFL1401" s="58"/>
      <c r="UPH1401" s="58"/>
      <c r="UZD1401" s="58"/>
      <c r="VIZ1401" s="58"/>
      <c r="VSV1401" s="58"/>
      <c r="WCR1401" s="58"/>
      <c r="WMN1401" s="58"/>
      <c r="WWJ1401" s="58"/>
    </row>
    <row r="1402" spans="1:796 1052:1820 2076:2844 3100:3868 4124:4892 5148:5916 6172:6940 7196:7964 8220:8988 9244:10012 10268:11036 11292:12060 12316:13084 13340:14108 14364:15132 15388:16156" s="67" customFormat="1" ht="57" hidden="1" customHeight="1" x14ac:dyDescent="0.25">
      <c r="A1402" s="54">
        <f>+SUBTOTAL(3,$B$11:B1402)</f>
        <v>0</v>
      </c>
      <c r="B1402" s="78" t="s">
        <v>42</v>
      </c>
      <c r="C1402" s="72" t="s">
        <v>43</v>
      </c>
      <c r="D1402" s="72" t="s">
        <v>44</v>
      </c>
      <c r="E1402" s="72" t="s">
        <v>45</v>
      </c>
      <c r="F1402" s="81" t="s">
        <v>4908</v>
      </c>
      <c r="G1402" s="82">
        <v>45524.219155093</v>
      </c>
      <c r="H1402" s="81" t="s">
        <v>4908</v>
      </c>
      <c r="I1402" s="82">
        <v>45524.219155093</v>
      </c>
      <c r="J1402" s="81" t="s">
        <v>4908</v>
      </c>
      <c r="K1402" s="82">
        <v>45524.219155093</v>
      </c>
      <c r="L1402" s="100" t="s">
        <v>5075</v>
      </c>
      <c r="M1402" s="78" t="s">
        <v>48</v>
      </c>
      <c r="N1402" s="73" t="s">
        <v>709</v>
      </c>
      <c r="O1402" s="73" t="s">
        <v>1404</v>
      </c>
      <c r="P1402" s="73" t="s">
        <v>5197</v>
      </c>
      <c r="Q1402" s="74"/>
      <c r="R1402" s="75"/>
      <c r="S1402" s="73" t="s">
        <v>68</v>
      </c>
      <c r="T1402" s="73" t="s">
        <v>96</v>
      </c>
      <c r="U1402" s="73" t="s">
        <v>97</v>
      </c>
      <c r="V1402" s="73" t="s">
        <v>98</v>
      </c>
      <c r="W1402" s="73" t="s">
        <v>99</v>
      </c>
      <c r="X1402" s="72" t="s">
        <v>58</v>
      </c>
      <c r="Y1402" s="73">
        <v>45524</v>
      </c>
      <c r="Z1402" s="73" t="s">
        <v>59</v>
      </c>
      <c r="AA1402" s="72" t="s">
        <v>74</v>
      </c>
      <c r="AB1402" s="72"/>
      <c r="AC1402" s="78" t="s">
        <v>75</v>
      </c>
      <c r="AD1402" s="78" t="s">
        <v>75</v>
      </c>
      <c r="JX1402" s="58"/>
      <c r="TT1402" s="58"/>
      <c r="ADP1402" s="58"/>
      <c r="ANL1402" s="58"/>
      <c r="AXH1402" s="58"/>
      <c r="BHD1402" s="58"/>
      <c r="BQZ1402" s="58"/>
      <c r="CAV1402" s="58"/>
      <c r="CKR1402" s="58"/>
      <c r="CUN1402" s="58"/>
      <c r="DEJ1402" s="58"/>
      <c r="DOF1402" s="58"/>
      <c r="DYB1402" s="58"/>
      <c r="EHX1402" s="58"/>
      <c r="ERT1402" s="58"/>
      <c r="FBP1402" s="58"/>
      <c r="FLL1402" s="58"/>
      <c r="FVH1402" s="58"/>
      <c r="GFD1402" s="58"/>
      <c r="GOZ1402" s="58"/>
      <c r="GYV1402" s="58"/>
      <c r="HIR1402" s="58"/>
      <c r="HSN1402" s="58"/>
      <c r="ICJ1402" s="58"/>
      <c r="IMF1402" s="58"/>
      <c r="IWB1402" s="58"/>
      <c r="JFX1402" s="58"/>
      <c r="JPT1402" s="58"/>
      <c r="JZP1402" s="58"/>
      <c r="KJL1402" s="58"/>
      <c r="KTH1402" s="58"/>
      <c r="LDD1402" s="58"/>
      <c r="LMZ1402" s="58"/>
      <c r="LWV1402" s="58"/>
      <c r="MGR1402" s="58"/>
      <c r="MQN1402" s="58"/>
      <c r="NAJ1402" s="58"/>
      <c r="NKF1402" s="58"/>
      <c r="NUB1402" s="58"/>
      <c r="ODX1402" s="58"/>
      <c r="ONT1402" s="58"/>
      <c r="OXP1402" s="58"/>
      <c r="PHL1402" s="58"/>
      <c r="PRH1402" s="58"/>
      <c r="QBD1402" s="58"/>
      <c r="QKZ1402" s="58"/>
      <c r="QUV1402" s="58"/>
      <c r="RER1402" s="58"/>
      <c r="RON1402" s="58"/>
      <c r="RYJ1402" s="58"/>
      <c r="SIF1402" s="58"/>
      <c r="SSB1402" s="58"/>
      <c r="TBX1402" s="58"/>
      <c r="TLT1402" s="58"/>
      <c r="TVP1402" s="58"/>
      <c r="UFL1402" s="58"/>
      <c r="UPH1402" s="58"/>
      <c r="UZD1402" s="58"/>
      <c r="VIZ1402" s="58"/>
      <c r="VSV1402" s="58"/>
      <c r="WCR1402" s="58"/>
      <c r="WMN1402" s="58"/>
      <c r="WWJ1402" s="58"/>
    </row>
    <row r="1403" spans="1:796 1052:1820 2076:2844 3100:3868 4124:4892 5148:5916 6172:6940 7196:7964 8220:8988 9244:10012 10268:11036 11292:12060 12316:13084 13340:14108 14364:15132 15388:16156" s="67" customFormat="1" ht="57" hidden="1" customHeight="1" x14ac:dyDescent="0.25">
      <c r="A1403" s="54">
        <f>+SUBTOTAL(3,$B$11:B1403)</f>
        <v>0</v>
      </c>
      <c r="B1403" s="78" t="s">
        <v>42</v>
      </c>
      <c r="C1403" s="72" t="s">
        <v>43</v>
      </c>
      <c r="D1403" s="72" t="s">
        <v>44</v>
      </c>
      <c r="E1403" s="72" t="s">
        <v>45</v>
      </c>
      <c r="F1403" s="81" t="s">
        <v>4909</v>
      </c>
      <c r="G1403" s="82">
        <v>45516.474467592998</v>
      </c>
      <c r="H1403" s="81" t="s">
        <v>4909</v>
      </c>
      <c r="I1403" s="82">
        <v>45516.474467592998</v>
      </c>
      <c r="J1403" s="81" t="s">
        <v>4909</v>
      </c>
      <c r="K1403" s="82">
        <v>45516.474467592998</v>
      </c>
      <c r="L1403" s="100" t="s">
        <v>5076</v>
      </c>
      <c r="M1403" s="78" t="s">
        <v>48</v>
      </c>
      <c r="N1403" s="73" t="s">
        <v>242</v>
      </c>
      <c r="O1403" s="73" t="s">
        <v>1315</v>
      </c>
      <c r="P1403" s="73" t="s">
        <v>5198</v>
      </c>
      <c r="Q1403" s="74"/>
      <c r="R1403" s="75"/>
      <c r="S1403" s="73" t="s">
        <v>68</v>
      </c>
      <c r="T1403" s="73" t="s">
        <v>69</v>
      </c>
      <c r="U1403" s="73" t="s">
        <v>70</v>
      </c>
      <c r="V1403" s="73" t="s">
        <v>71</v>
      </c>
      <c r="W1403" s="73" t="s">
        <v>72</v>
      </c>
      <c r="X1403" s="72" t="s">
        <v>58</v>
      </c>
      <c r="Y1403" s="73">
        <v>45519</v>
      </c>
      <c r="Z1403" s="73" t="s">
        <v>59</v>
      </c>
      <c r="AA1403" s="72" t="s">
        <v>74</v>
      </c>
      <c r="AB1403" s="72"/>
      <c r="AC1403" s="78" t="s">
        <v>75</v>
      </c>
      <c r="AD1403" s="78" t="s">
        <v>75</v>
      </c>
      <c r="JX1403" s="58"/>
      <c r="TT1403" s="58"/>
      <c r="ADP1403" s="58"/>
      <c r="ANL1403" s="58"/>
      <c r="AXH1403" s="58"/>
      <c r="BHD1403" s="58"/>
      <c r="BQZ1403" s="58"/>
      <c r="CAV1403" s="58"/>
      <c r="CKR1403" s="58"/>
      <c r="CUN1403" s="58"/>
      <c r="DEJ1403" s="58"/>
      <c r="DOF1403" s="58"/>
      <c r="DYB1403" s="58"/>
      <c r="EHX1403" s="58"/>
      <c r="ERT1403" s="58"/>
      <c r="FBP1403" s="58"/>
      <c r="FLL1403" s="58"/>
      <c r="FVH1403" s="58"/>
      <c r="GFD1403" s="58"/>
      <c r="GOZ1403" s="58"/>
      <c r="GYV1403" s="58"/>
      <c r="HIR1403" s="58"/>
      <c r="HSN1403" s="58"/>
      <c r="ICJ1403" s="58"/>
      <c r="IMF1403" s="58"/>
      <c r="IWB1403" s="58"/>
      <c r="JFX1403" s="58"/>
      <c r="JPT1403" s="58"/>
      <c r="JZP1403" s="58"/>
      <c r="KJL1403" s="58"/>
      <c r="KTH1403" s="58"/>
      <c r="LDD1403" s="58"/>
      <c r="LMZ1403" s="58"/>
      <c r="LWV1403" s="58"/>
      <c r="MGR1403" s="58"/>
      <c r="MQN1403" s="58"/>
      <c r="NAJ1403" s="58"/>
      <c r="NKF1403" s="58"/>
      <c r="NUB1403" s="58"/>
      <c r="ODX1403" s="58"/>
      <c r="ONT1403" s="58"/>
      <c r="OXP1403" s="58"/>
      <c r="PHL1403" s="58"/>
      <c r="PRH1403" s="58"/>
      <c r="QBD1403" s="58"/>
      <c r="QKZ1403" s="58"/>
      <c r="QUV1403" s="58"/>
      <c r="RER1403" s="58"/>
      <c r="RON1403" s="58"/>
      <c r="RYJ1403" s="58"/>
      <c r="SIF1403" s="58"/>
      <c r="SSB1403" s="58"/>
      <c r="TBX1403" s="58"/>
      <c r="TLT1403" s="58"/>
      <c r="TVP1403" s="58"/>
      <c r="UFL1403" s="58"/>
      <c r="UPH1403" s="58"/>
      <c r="UZD1403" s="58"/>
      <c r="VIZ1403" s="58"/>
      <c r="VSV1403" s="58"/>
      <c r="WCR1403" s="58"/>
      <c r="WMN1403" s="58"/>
      <c r="WWJ1403" s="58"/>
    </row>
    <row r="1404" spans="1:796 1052:1820 2076:2844 3100:3868 4124:4892 5148:5916 6172:6940 7196:7964 8220:8988 9244:10012 10268:11036 11292:12060 12316:13084 13340:14108 14364:15132 15388:16156" s="67" customFormat="1" ht="57" hidden="1" customHeight="1" x14ac:dyDescent="0.25">
      <c r="A1404" s="54">
        <f>+SUBTOTAL(3,$B$11:B1404)</f>
        <v>0</v>
      </c>
      <c r="B1404" s="78" t="s">
        <v>42</v>
      </c>
      <c r="C1404" s="72" t="s">
        <v>43</v>
      </c>
      <c r="D1404" s="72" t="s">
        <v>44</v>
      </c>
      <c r="E1404" s="72" t="s">
        <v>45</v>
      </c>
      <c r="F1404" s="81" t="s">
        <v>4910</v>
      </c>
      <c r="G1404" s="82">
        <v>45513.525312500002</v>
      </c>
      <c r="H1404" s="81" t="s">
        <v>4910</v>
      </c>
      <c r="I1404" s="82">
        <v>45513.525312500002</v>
      </c>
      <c r="J1404" s="81" t="s">
        <v>4910</v>
      </c>
      <c r="K1404" s="82">
        <v>45513.525312500002</v>
      </c>
      <c r="L1404" s="100" t="s">
        <v>307</v>
      </c>
      <c r="M1404" s="78" t="s">
        <v>48</v>
      </c>
      <c r="N1404" s="73" t="s">
        <v>242</v>
      </c>
      <c r="O1404" s="73" t="s">
        <v>308</v>
      </c>
      <c r="P1404" s="73" t="s">
        <v>309</v>
      </c>
      <c r="Q1404" s="74"/>
      <c r="R1404" s="75"/>
      <c r="S1404" s="73" t="s">
        <v>53</v>
      </c>
      <c r="T1404" s="73" t="s">
        <v>5248</v>
      </c>
      <c r="U1404" s="73" t="s">
        <v>157</v>
      </c>
      <c r="V1404" s="73" t="s">
        <v>115</v>
      </c>
      <c r="W1404" s="73" t="s">
        <v>4727</v>
      </c>
      <c r="X1404" s="72" t="s">
        <v>58</v>
      </c>
      <c r="Y1404" s="73">
        <v>45519</v>
      </c>
      <c r="Z1404" s="73" t="s">
        <v>105</v>
      </c>
      <c r="AA1404" s="72" t="s">
        <v>74</v>
      </c>
      <c r="AB1404" s="72"/>
      <c r="AC1404" s="78" t="s">
        <v>61</v>
      </c>
      <c r="AD1404" s="78" t="s">
        <v>61</v>
      </c>
      <c r="JX1404" s="58"/>
      <c r="TT1404" s="58"/>
      <c r="ADP1404" s="58"/>
      <c r="ANL1404" s="58"/>
      <c r="AXH1404" s="58"/>
      <c r="BHD1404" s="58"/>
      <c r="BQZ1404" s="58"/>
      <c r="CAV1404" s="58"/>
      <c r="CKR1404" s="58"/>
      <c r="CUN1404" s="58"/>
      <c r="DEJ1404" s="58"/>
      <c r="DOF1404" s="58"/>
      <c r="DYB1404" s="58"/>
      <c r="EHX1404" s="58"/>
      <c r="ERT1404" s="58"/>
      <c r="FBP1404" s="58"/>
      <c r="FLL1404" s="58"/>
      <c r="FVH1404" s="58"/>
      <c r="GFD1404" s="58"/>
      <c r="GOZ1404" s="58"/>
      <c r="GYV1404" s="58"/>
      <c r="HIR1404" s="58"/>
      <c r="HSN1404" s="58"/>
      <c r="ICJ1404" s="58"/>
      <c r="IMF1404" s="58"/>
      <c r="IWB1404" s="58"/>
      <c r="JFX1404" s="58"/>
      <c r="JPT1404" s="58"/>
      <c r="JZP1404" s="58"/>
      <c r="KJL1404" s="58"/>
      <c r="KTH1404" s="58"/>
      <c r="LDD1404" s="58"/>
      <c r="LMZ1404" s="58"/>
      <c r="LWV1404" s="58"/>
      <c r="MGR1404" s="58"/>
      <c r="MQN1404" s="58"/>
      <c r="NAJ1404" s="58"/>
      <c r="NKF1404" s="58"/>
      <c r="NUB1404" s="58"/>
      <c r="ODX1404" s="58"/>
      <c r="ONT1404" s="58"/>
      <c r="OXP1404" s="58"/>
      <c r="PHL1404" s="58"/>
      <c r="PRH1404" s="58"/>
      <c r="QBD1404" s="58"/>
      <c r="QKZ1404" s="58"/>
      <c r="QUV1404" s="58"/>
      <c r="RER1404" s="58"/>
      <c r="RON1404" s="58"/>
      <c r="RYJ1404" s="58"/>
      <c r="SIF1404" s="58"/>
      <c r="SSB1404" s="58"/>
      <c r="TBX1404" s="58"/>
      <c r="TLT1404" s="58"/>
      <c r="TVP1404" s="58"/>
      <c r="UFL1404" s="58"/>
      <c r="UPH1404" s="58"/>
      <c r="UZD1404" s="58"/>
      <c r="VIZ1404" s="58"/>
      <c r="VSV1404" s="58"/>
      <c r="WCR1404" s="58"/>
      <c r="WMN1404" s="58"/>
      <c r="WWJ1404" s="58"/>
    </row>
    <row r="1405" spans="1:796 1052:1820 2076:2844 3100:3868 4124:4892 5148:5916 6172:6940 7196:7964 8220:8988 9244:10012 10268:11036 11292:12060 12316:13084 13340:14108 14364:15132 15388:16156" s="67" customFormat="1" ht="57" hidden="1" customHeight="1" x14ac:dyDescent="0.25">
      <c r="A1405" s="54">
        <f>+SUBTOTAL(3,$B$11:B1405)</f>
        <v>0</v>
      </c>
      <c r="B1405" s="78" t="s">
        <v>42</v>
      </c>
      <c r="C1405" s="72" t="s">
        <v>43</v>
      </c>
      <c r="D1405" s="72" t="s">
        <v>44</v>
      </c>
      <c r="E1405" s="72" t="s">
        <v>45</v>
      </c>
      <c r="F1405" s="81" t="s">
        <v>4911</v>
      </c>
      <c r="G1405" s="82">
        <v>45528.782557869999</v>
      </c>
      <c r="H1405" s="81" t="s">
        <v>4911</v>
      </c>
      <c r="I1405" s="82">
        <v>45528.782557869999</v>
      </c>
      <c r="J1405" s="81" t="s">
        <v>4911</v>
      </c>
      <c r="K1405" s="82">
        <v>45528.782557869999</v>
      </c>
      <c r="L1405" s="100" t="s">
        <v>5072</v>
      </c>
      <c r="M1405" s="78" t="s">
        <v>48</v>
      </c>
      <c r="N1405" s="73" t="s">
        <v>242</v>
      </c>
      <c r="O1405" s="73" t="s">
        <v>5181</v>
      </c>
      <c r="P1405" s="73" t="s">
        <v>5195</v>
      </c>
      <c r="Q1405" s="74"/>
      <c r="R1405" s="75"/>
      <c r="S1405" s="73" t="s">
        <v>112</v>
      </c>
      <c r="T1405" s="73" t="s">
        <v>113</v>
      </c>
      <c r="U1405" s="73" t="s">
        <v>5249</v>
      </c>
      <c r="V1405" s="73" t="s">
        <v>71</v>
      </c>
      <c r="W1405" s="73" t="s">
        <v>72</v>
      </c>
      <c r="X1405" s="72" t="s">
        <v>58</v>
      </c>
      <c r="Y1405" s="73">
        <v>45539</v>
      </c>
      <c r="Z1405" s="73" t="s">
        <v>105</v>
      </c>
      <c r="AA1405" s="72" t="s">
        <v>74</v>
      </c>
      <c r="AB1405" s="72"/>
      <c r="AC1405" s="78" t="s">
        <v>75</v>
      </c>
      <c r="AD1405" s="78" t="s">
        <v>75</v>
      </c>
      <c r="JX1405" s="58"/>
      <c r="TT1405" s="58"/>
      <c r="ADP1405" s="58"/>
      <c r="ANL1405" s="58"/>
      <c r="AXH1405" s="58"/>
      <c r="BHD1405" s="58"/>
      <c r="BQZ1405" s="58"/>
      <c r="CAV1405" s="58"/>
      <c r="CKR1405" s="58"/>
      <c r="CUN1405" s="58"/>
      <c r="DEJ1405" s="58"/>
      <c r="DOF1405" s="58"/>
      <c r="DYB1405" s="58"/>
      <c r="EHX1405" s="58"/>
      <c r="ERT1405" s="58"/>
      <c r="FBP1405" s="58"/>
      <c r="FLL1405" s="58"/>
      <c r="FVH1405" s="58"/>
      <c r="GFD1405" s="58"/>
      <c r="GOZ1405" s="58"/>
      <c r="GYV1405" s="58"/>
      <c r="HIR1405" s="58"/>
      <c r="HSN1405" s="58"/>
      <c r="ICJ1405" s="58"/>
      <c r="IMF1405" s="58"/>
      <c r="IWB1405" s="58"/>
      <c r="JFX1405" s="58"/>
      <c r="JPT1405" s="58"/>
      <c r="JZP1405" s="58"/>
      <c r="KJL1405" s="58"/>
      <c r="KTH1405" s="58"/>
      <c r="LDD1405" s="58"/>
      <c r="LMZ1405" s="58"/>
      <c r="LWV1405" s="58"/>
      <c r="MGR1405" s="58"/>
      <c r="MQN1405" s="58"/>
      <c r="NAJ1405" s="58"/>
      <c r="NKF1405" s="58"/>
      <c r="NUB1405" s="58"/>
      <c r="ODX1405" s="58"/>
      <c r="ONT1405" s="58"/>
      <c r="OXP1405" s="58"/>
      <c r="PHL1405" s="58"/>
      <c r="PRH1405" s="58"/>
      <c r="QBD1405" s="58"/>
      <c r="QKZ1405" s="58"/>
      <c r="QUV1405" s="58"/>
      <c r="RER1405" s="58"/>
      <c r="RON1405" s="58"/>
      <c r="RYJ1405" s="58"/>
      <c r="SIF1405" s="58"/>
      <c r="SSB1405" s="58"/>
      <c r="TBX1405" s="58"/>
      <c r="TLT1405" s="58"/>
      <c r="TVP1405" s="58"/>
      <c r="UFL1405" s="58"/>
      <c r="UPH1405" s="58"/>
      <c r="UZD1405" s="58"/>
      <c r="VIZ1405" s="58"/>
      <c r="VSV1405" s="58"/>
      <c r="WCR1405" s="58"/>
      <c r="WMN1405" s="58"/>
      <c r="WWJ1405" s="58"/>
    </row>
    <row r="1406" spans="1:796 1052:1820 2076:2844 3100:3868 4124:4892 5148:5916 6172:6940 7196:7964 8220:8988 9244:10012 10268:11036 11292:12060 12316:13084 13340:14108 14364:15132 15388:16156" s="67" customFormat="1" ht="57" hidden="1" customHeight="1" x14ac:dyDescent="0.25">
      <c r="A1406" s="54">
        <f>+SUBTOTAL(3,$B$11:B1406)</f>
        <v>0</v>
      </c>
      <c r="B1406" s="78" t="s">
        <v>42</v>
      </c>
      <c r="C1406" s="72" t="s">
        <v>43</v>
      </c>
      <c r="D1406" s="72" t="s">
        <v>44</v>
      </c>
      <c r="E1406" s="72" t="s">
        <v>45</v>
      </c>
      <c r="F1406" s="81" t="s">
        <v>4912</v>
      </c>
      <c r="G1406" s="82">
        <v>45530.924872684998</v>
      </c>
      <c r="H1406" s="81" t="s">
        <v>4912</v>
      </c>
      <c r="I1406" s="82">
        <v>45530.924872684998</v>
      </c>
      <c r="J1406" s="81" t="s">
        <v>4912</v>
      </c>
      <c r="K1406" s="82">
        <v>45530.924872684998</v>
      </c>
      <c r="L1406" s="100" t="s">
        <v>5075</v>
      </c>
      <c r="M1406" s="78" t="s">
        <v>48</v>
      </c>
      <c r="N1406" s="73" t="s">
        <v>709</v>
      </c>
      <c r="O1406" s="73" t="s">
        <v>1404</v>
      </c>
      <c r="P1406" s="73" t="s">
        <v>5197</v>
      </c>
      <c r="Q1406" s="74"/>
      <c r="R1406" s="75"/>
      <c r="S1406" s="73" t="s">
        <v>68</v>
      </c>
      <c r="T1406" s="73" t="s">
        <v>96</v>
      </c>
      <c r="U1406" s="73" t="s">
        <v>97</v>
      </c>
      <c r="V1406" s="73" t="s">
        <v>98</v>
      </c>
      <c r="W1406" s="73" t="s">
        <v>99</v>
      </c>
      <c r="X1406" s="72" t="s">
        <v>58</v>
      </c>
      <c r="Y1406" s="73">
        <v>45534</v>
      </c>
      <c r="Z1406" s="73" t="s">
        <v>105</v>
      </c>
      <c r="AA1406" s="72" t="s">
        <v>74</v>
      </c>
      <c r="AB1406" s="72"/>
      <c r="AC1406" s="78" t="s">
        <v>82</v>
      </c>
      <c r="AD1406" s="78" t="s">
        <v>82</v>
      </c>
      <c r="JX1406" s="58"/>
      <c r="TT1406" s="58"/>
      <c r="ADP1406" s="58"/>
      <c r="ANL1406" s="58"/>
      <c r="AXH1406" s="58"/>
      <c r="BHD1406" s="58"/>
      <c r="BQZ1406" s="58"/>
      <c r="CAV1406" s="58"/>
      <c r="CKR1406" s="58"/>
      <c r="CUN1406" s="58"/>
      <c r="DEJ1406" s="58"/>
      <c r="DOF1406" s="58"/>
      <c r="DYB1406" s="58"/>
      <c r="EHX1406" s="58"/>
      <c r="ERT1406" s="58"/>
      <c r="FBP1406" s="58"/>
      <c r="FLL1406" s="58"/>
      <c r="FVH1406" s="58"/>
      <c r="GFD1406" s="58"/>
      <c r="GOZ1406" s="58"/>
      <c r="GYV1406" s="58"/>
      <c r="HIR1406" s="58"/>
      <c r="HSN1406" s="58"/>
      <c r="ICJ1406" s="58"/>
      <c r="IMF1406" s="58"/>
      <c r="IWB1406" s="58"/>
      <c r="JFX1406" s="58"/>
      <c r="JPT1406" s="58"/>
      <c r="JZP1406" s="58"/>
      <c r="KJL1406" s="58"/>
      <c r="KTH1406" s="58"/>
      <c r="LDD1406" s="58"/>
      <c r="LMZ1406" s="58"/>
      <c r="LWV1406" s="58"/>
      <c r="MGR1406" s="58"/>
      <c r="MQN1406" s="58"/>
      <c r="NAJ1406" s="58"/>
      <c r="NKF1406" s="58"/>
      <c r="NUB1406" s="58"/>
      <c r="ODX1406" s="58"/>
      <c r="ONT1406" s="58"/>
      <c r="OXP1406" s="58"/>
      <c r="PHL1406" s="58"/>
      <c r="PRH1406" s="58"/>
      <c r="QBD1406" s="58"/>
      <c r="QKZ1406" s="58"/>
      <c r="QUV1406" s="58"/>
      <c r="RER1406" s="58"/>
      <c r="RON1406" s="58"/>
      <c r="RYJ1406" s="58"/>
      <c r="SIF1406" s="58"/>
      <c r="SSB1406" s="58"/>
      <c r="TBX1406" s="58"/>
      <c r="TLT1406" s="58"/>
      <c r="TVP1406" s="58"/>
      <c r="UFL1406" s="58"/>
      <c r="UPH1406" s="58"/>
      <c r="UZD1406" s="58"/>
      <c r="VIZ1406" s="58"/>
      <c r="VSV1406" s="58"/>
      <c r="WCR1406" s="58"/>
      <c r="WMN1406" s="58"/>
      <c r="WWJ1406" s="58"/>
    </row>
    <row r="1407" spans="1:796 1052:1820 2076:2844 3100:3868 4124:4892 5148:5916 6172:6940 7196:7964 8220:8988 9244:10012 10268:11036 11292:12060 12316:13084 13340:14108 14364:15132 15388:16156" s="67" customFormat="1" ht="57" hidden="1" customHeight="1" x14ac:dyDescent="0.25">
      <c r="A1407" s="54">
        <f>+SUBTOTAL(3,$B$11:B1407)</f>
        <v>0</v>
      </c>
      <c r="B1407" s="78" t="s">
        <v>42</v>
      </c>
      <c r="C1407" s="72" t="s">
        <v>43</v>
      </c>
      <c r="D1407" s="72" t="s">
        <v>44</v>
      </c>
      <c r="E1407" s="72" t="s">
        <v>45</v>
      </c>
      <c r="F1407" s="81" t="s">
        <v>4913</v>
      </c>
      <c r="G1407" s="82">
        <v>45509.700405092997</v>
      </c>
      <c r="H1407" s="81" t="s">
        <v>4913</v>
      </c>
      <c r="I1407" s="82">
        <v>45509.700405092997</v>
      </c>
      <c r="J1407" s="81" t="s">
        <v>4913</v>
      </c>
      <c r="K1407" s="82">
        <v>45509.700405092997</v>
      </c>
      <c r="L1407" s="100" t="s">
        <v>1274</v>
      </c>
      <c r="M1407" s="78" t="s">
        <v>111</v>
      </c>
      <c r="N1407" s="73" t="s">
        <v>141</v>
      </c>
      <c r="O1407" s="73" t="s">
        <v>554</v>
      </c>
      <c r="P1407" s="73" t="s">
        <v>661</v>
      </c>
      <c r="Q1407" s="74"/>
      <c r="R1407" s="75"/>
      <c r="S1407" s="73" t="s">
        <v>68</v>
      </c>
      <c r="T1407" s="73" t="s">
        <v>137</v>
      </c>
      <c r="U1407" s="73" t="s">
        <v>3282</v>
      </c>
      <c r="V1407" s="73" t="s">
        <v>270</v>
      </c>
      <c r="W1407" s="73" t="s">
        <v>5264</v>
      </c>
      <c r="X1407" s="72" t="s">
        <v>58</v>
      </c>
      <c r="Y1407" s="73">
        <v>45513</v>
      </c>
      <c r="Z1407" s="73" t="s">
        <v>59</v>
      </c>
      <c r="AA1407" s="72" t="s">
        <v>74</v>
      </c>
      <c r="AB1407" s="72"/>
      <c r="AC1407" s="78" t="s">
        <v>902</v>
      </c>
      <c r="AD1407" s="78" t="s">
        <v>902</v>
      </c>
      <c r="JX1407" s="58"/>
      <c r="TT1407" s="58"/>
      <c r="ADP1407" s="58"/>
      <c r="ANL1407" s="58"/>
      <c r="AXH1407" s="58"/>
      <c r="BHD1407" s="58"/>
      <c r="BQZ1407" s="58"/>
      <c r="CAV1407" s="58"/>
      <c r="CKR1407" s="58"/>
      <c r="CUN1407" s="58"/>
      <c r="DEJ1407" s="58"/>
      <c r="DOF1407" s="58"/>
      <c r="DYB1407" s="58"/>
      <c r="EHX1407" s="58"/>
      <c r="ERT1407" s="58"/>
      <c r="FBP1407" s="58"/>
      <c r="FLL1407" s="58"/>
      <c r="FVH1407" s="58"/>
      <c r="GFD1407" s="58"/>
      <c r="GOZ1407" s="58"/>
      <c r="GYV1407" s="58"/>
      <c r="HIR1407" s="58"/>
      <c r="HSN1407" s="58"/>
      <c r="ICJ1407" s="58"/>
      <c r="IMF1407" s="58"/>
      <c r="IWB1407" s="58"/>
      <c r="JFX1407" s="58"/>
      <c r="JPT1407" s="58"/>
      <c r="JZP1407" s="58"/>
      <c r="KJL1407" s="58"/>
      <c r="KTH1407" s="58"/>
      <c r="LDD1407" s="58"/>
      <c r="LMZ1407" s="58"/>
      <c r="LWV1407" s="58"/>
      <c r="MGR1407" s="58"/>
      <c r="MQN1407" s="58"/>
      <c r="NAJ1407" s="58"/>
      <c r="NKF1407" s="58"/>
      <c r="NUB1407" s="58"/>
      <c r="ODX1407" s="58"/>
      <c r="ONT1407" s="58"/>
      <c r="OXP1407" s="58"/>
      <c r="PHL1407" s="58"/>
      <c r="PRH1407" s="58"/>
      <c r="QBD1407" s="58"/>
      <c r="QKZ1407" s="58"/>
      <c r="QUV1407" s="58"/>
      <c r="RER1407" s="58"/>
      <c r="RON1407" s="58"/>
      <c r="RYJ1407" s="58"/>
      <c r="SIF1407" s="58"/>
      <c r="SSB1407" s="58"/>
      <c r="TBX1407" s="58"/>
      <c r="TLT1407" s="58"/>
      <c r="TVP1407" s="58"/>
      <c r="UFL1407" s="58"/>
      <c r="UPH1407" s="58"/>
      <c r="UZD1407" s="58"/>
      <c r="VIZ1407" s="58"/>
      <c r="VSV1407" s="58"/>
      <c r="WCR1407" s="58"/>
      <c r="WMN1407" s="58"/>
      <c r="WWJ1407" s="58"/>
    </row>
    <row r="1408" spans="1:796 1052:1820 2076:2844 3100:3868 4124:4892 5148:5916 6172:6940 7196:7964 8220:8988 9244:10012 10268:11036 11292:12060 12316:13084 13340:14108 14364:15132 15388:16156" s="67" customFormat="1" ht="57" hidden="1" customHeight="1" x14ac:dyDescent="0.25">
      <c r="A1408" s="54">
        <f>+SUBTOTAL(3,$B$11:B1408)</f>
        <v>0</v>
      </c>
      <c r="B1408" s="78" t="s">
        <v>42</v>
      </c>
      <c r="C1408" s="72" t="s">
        <v>43</v>
      </c>
      <c r="D1408" s="72" t="s">
        <v>44</v>
      </c>
      <c r="E1408" s="72" t="s">
        <v>45</v>
      </c>
      <c r="F1408" s="81" t="s">
        <v>4914</v>
      </c>
      <c r="G1408" s="82">
        <v>45532.934502315002</v>
      </c>
      <c r="H1408" s="81" t="s">
        <v>4914</v>
      </c>
      <c r="I1408" s="82">
        <v>45532.934502315002</v>
      </c>
      <c r="J1408" s="81" t="s">
        <v>4914</v>
      </c>
      <c r="K1408" s="82">
        <v>45532.934502315002</v>
      </c>
      <c r="L1408" s="100" t="s">
        <v>5077</v>
      </c>
      <c r="M1408" s="78" t="s">
        <v>48</v>
      </c>
      <c r="N1408" s="73" t="s">
        <v>242</v>
      </c>
      <c r="O1408" s="73" t="s">
        <v>409</v>
      </c>
      <c r="P1408" s="73" t="s">
        <v>1343</v>
      </c>
      <c r="Q1408" s="74"/>
      <c r="R1408" s="75"/>
      <c r="S1408" s="73" t="s">
        <v>68</v>
      </c>
      <c r="T1408" s="73" t="s">
        <v>96</v>
      </c>
      <c r="U1408" s="73" t="s">
        <v>97</v>
      </c>
      <c r="V1408" s="73" t="s">
        <v>98</v>
      </c>
      <c r="W1408" s="73" t="s">
        <v>99</v>
      </c>
      <c r="X1408" s="72" t="s">
        <v>58</v>
      </c>
      <c r="Y1408" s="73">
        <v>45540</v>
      </c>
      <c r="Z1408" s="73" t="s">
        <v>59</v>
      </c>
      <c r="AA1408" s="72" t="s">
        <v>74</v>
      </c>
      <c r="AB1408" s="72"/>
      <c r="AC1408" s="78" t="s">
        <v>75</v>
      </c>
      <c r="AD1408" s="78" t="s">
        <v>75</v>
      </c>
      <c r="JX1408" s="58"/>
      <c r="TT1408" s="58"/>
      <c r="ADP1408" s="58"/>
      <c r="ANL1408" s="58"/>
      <c r="AXH1408" s="58"/>
      <c r="BHD1408" s="58"/>
      <c r="BQZ1408" s="58"/>
      <c r="CAV1408" s="58"/>
      <c r="CKR1408" s="58"/>
      <c r="CUN1408" s="58"/>
      <c r="DEJ1408" s="58"/>
      <c r="DOF1408" s="58"/>
      <c r="DYB1408" s="58"/>
      <c r="EHX1408" s="58"/>
      <c r="ERT1408" s="58"/>
      <c r="FBP1408" s="58"/>
      <c r="FLL1408" s="58"/>
      <c r="FVH1408" s="58"/>
      <c r="GFD1408" s="58"/>
      <c r="GOZ1408" s="58"/>
      <c r="GYV1408" s="58"/>
      <c r="HIR1408" s="58"/>
      <c r="HSN1408" s="58"/>
      <c r="ICJ1408" s="58"/>
      <c r="IMF1408" s="58"/>
      <c r="IWB1408" s="58"/>
      <c r="JFX1408" s="58"/>
      <c r="JPT1408" s="58"/>
      <c r="JZP1408" s="58"/>
      <c r="KJL1408" s="58"/>
      <c r="KTH1408" s="58"/>
      <c r="LDD1408" s="58"/>
      <c r="LMZ1408" s="58"/>
      <c r="LWV1408" s="58"/>
      <c r="MGR1408" s="58"/>
      <c r="MQN1408" s="58"/>
      <c r="NAJ1408" s="58"/>
      <c r="NKF1408" s="58"/>
      <c r="NUB1408" s="58"/>
      <c r="ODX1408" s="58"/>
      <c r="ONT1408" s="58"/>
      <c r="OXP1408" s="58"/>
      <c r="PHL1408" s="58"/>
      <c r="PRH1408" s="58"/>
      <c r="QBD1408" s="58"/>
      <c r="QKZ1408" s="58"/>
      <c r="QUV1408" s="58"/>
      <c r="RER1408" s="58"/>
      <c r="RON1408" s="58"/>
      <c r="RYJ1408" s="58"/>
      <c r="SIF1408" s="58"/>
      <c r="SSB1408" s="58"/>
      <c r="TBX1408" s="58"/>
      <c r="TLT1408" s="58"/>
      <c r="TVP1408" s="58"/>
      <c r="UFL1408" s="58"/>
      <c r="UPH1408" s="58"/>
      <c r="UZD1408" s="58"/>
      <c r="VIZ1408" s="58"/>
      <c r="VSV1408" s="58"/>
      <c r="WCR1408" s="58"/>
      <c r="WMN1408" s="58"/>
      <c r="WWJ1408" s="58"/>
    </row>
    <row r="1409" spans="1:796 1052:1820 2076:2844 3100:3868 4124:4892 5148:5916 6172:6940 7196:7964 8220:8988 9244:10012 10268:11036 11292:12060 12316:13084 13340:14108 14364:15132 15388:16156" s="67" customFormat="1" ht="57" hidden="1" customHeight="1" x14ac:dyDescent="0.25">
      <c r="A1409" s="54">
        <f>+SUBTOTAL(3,$B$11:B1409)</f>
        <v>0</v>
      </c>
      <c r="B1409" s="78" t="s">
        <v>42</v>
      </c>
      <c r="C1409" s="72" t="s">
        <v>43</v>
      </c>
      <c r="D1409" s="72" t="s">
        <v>44</v>
      </c>
      <c r="E1409" s="72" t="s">
        <v>45</v>
      </c>
      <c r="F1409" s="81" t="s">
        <v>4915</v>
      </c>
      <c r="G1409" s="82">
        <v>45505.819016203997</v>
      </c>
      <c r="H1409" s="81" t="s">
        <v>4915</v>
      </c>
      <c r="I1409" s="82">
        <v>45505.819016203997</v>
      </c>
      <c r="J1409" s="81" t="s">
        <v>4915</v>
      </c>
      <c r="K1409" s="82">
        <v>45505.819016203997</v>
      </c>
      <c r="L1409" s="100" t="s">
        <v>2275</v>
      </c>
      <c r="M1409" s="78" t="s">
        <v>111</v>
      </c>
      <c r="N1409" s="73" t="s">
        <v>709</v>
      </c>
      <c r="O1409" s="73" t="s">
        <v>1402</v>
      </c>
      <c r="P1409" s="73" t="s">
        <v>2113</v>
      </c>
      <c r="Q1409" s="74"/>
      <c r="R1409" s="75"/>
      <c r="S1409" s="73" t="s">
        <v>68</v>
      </c>
      <c r="T1409" s="73" t="s">
        <v>96</v>
      </c>
      <c r="U1409" s="73" t="s">
        <v>97</v>
      </c>
      <c r="V1409" s="73" t="s">
        <v>98</v>
      </c>
      <c r="W1409" s="73" t="s">
        <v>99</v>
      </c>
      <c r="X1409" s="72" t="s">
        <v>58</v>
      </c>
      <c r="Y1409" s="73">
        <v>45513</v>
      </c>
      <c r="Z1409" s="73" t="s">
        <v>105</v>
      </c>
      <c r="AA1409" s="72" t="s">
        <v>74</v>
      </c>
      <c r="AB1409" s="72"/>
      <c r="AC1409" s="78" t="s">
        <v>61</v>
      </c>
      <c r="AD1409" s="78" t="s">
        <v>61</v>
      </c>
      <c r="JX1409" s="58"/>
      <c r="TT1409" s="58"/>
      <c r="ADP1409" s="58"/>
      <c r="ANL1409" s="58"/>
      <c r="AXH1409" s="58"/>
      <c r="BHD1409" s="58"/>
      <c r="BQZ1409" s="58"/>
      <c r="CAV1409" s="58"/>
      <c r="CKR1409" s="58"/>
      <c r="CUN1409" s="58"/>
      <c r="DEJ1409" s="58"/>
      <c r="DOF1409" s="58"/>
      <c r="DYB1409" s="58"/>
      <c r="EHX1409" s="58"/>
      <c r="ERT1409" s="58"/>
      <c r="FBP1409" s="58"/>
      <c r="FLL1409" s="58"/>
      <c r="FVH1409" s="58"/>
      <c r="GFD1409" s="58"/>
      <c r="GOZ1409" s="58"/>
      <c r="GYV1409" s="58"/>
      <c r="HIR1409" s="58"/>
      <c r="HSN1409" s="58"/>
      <c r="ICJ1409" s="58"/>
      <c r="IMF1409" s="58"/>
      <c r="IWB1409" s="58"/>
      <c r="JFX1409" s="58"/>
      <c r="JPT1409" s="58"/>
      <c r="JZP1409" s="58"/>
      <c r="KJL1409" s="58"/>
      <c r="KTH1409" s="58"/>
      <c r="LDD1409" s="58"/>
      <c r="LMZ1409" s="58"/>
      <c r="LWV1409" s="58"/>
      <c r="MGR1409" s="58"/>
      <c r="MQN1409" s="58"/>
      <c r="NAJ1409" s="58"/>
      <c r="NKF1409" s="58"/>
      <c r="NUB1409" s="58"/>
      <c r="ODX1409" s="58"/>
      <c r="ONT1409" s="58"/>
      <c r="OXP1409" s="58"/>
      <c r="PHL1409" s="58"/>
      <c r="PRH1409" s="58"/>
      <c r="QBD1409" s="58"/>
      <c r="QKZ1409" s="58"/>
      <c r="QUV1409" s="58"/>
      <c r="RER1409" s="58"/>
      <c r="RON1409" s="58"/>
      <c r="RYJ1409" s="58"/>
      <c r="SIF1409" s="58"/>
      <c r="SSB1409" s="58"/>
      <c r="TBX1409" s="58"/>
      <c r="TLT1409" s="58"/>
      <c r="TVP1409" s="58"/>
      <c r="UFL1409" s="58"/>
      <c r="UPH1409" s="58"/>
      <c r="UZD1409" s="58"/>
      <c r="VIZ1409" s="58"/>
      <c r="VSV1409" s="58"/>
      <c r="WCR1409" s="58"/>
      <c r="WMN1409" s="58"/>
      <c r="WWJ1409" s="58"/>
    </row>
    <row r="1410" spans="1:796 1052:1820 2076:2844 3100:3868 4124:4892 5148:5916 6172:6940 7196:7964 8220:8988 9244:10012 10268:11036 11292:12060 12316:13084 13340:14108 14364:15132 15388:16156" s="67" customFormat="1" ht="57" hidden="1" customHeight="1" x14ac:dyDescent="0.25">
      <c r="A1410" s="54">
        <f>+SUBTOTAL(3,$B$11:B1410)</f>
        <v>0</v>
      </c>
      <c r="B1410" s="78" t="s">
        <v>42</v>
      </c>
      <c r="C1410" s="72" t="s">
        <v>43</v>
      </c>
      <c r="D1410" s="72" t="s">
        <v>44</v>
      </c>
      <c r="E1410" s="72" t="s">
        <v>45</v>
      </c>
      <c r="F1410" s="81" t="s">
        <v>4916</v>
      </c>
      <c r="G1410" s="82">
        <v>45520.831446759003</v>
      </c>
      <c r="H1410" s="81" t="s">
        <v>4916</v>
      </c>
      <c r="I1410" s="82">
        <v>45520.831446759003</v>
      </c>
      <c r="J1410" s="81" t="s">
        <v>4916</v>
      </c>
      <c r="K1410" s="82">
        <v>45520.831446759003</v>
      </c>
      <c r="L1410" s="100" t="s">
        <v>5078</v>
      </c>
      <c r="M1410" s="78" t="s">
        <v>48</v>
      </c>
      <c r="N1410" s="73" t="s">
        <v>242</v>
      </c>
      <c r="O1410" s="73" t="s">
        <v>308</v>
      </c>
      <c r="P1410" s="73" t="s">
        <v>5199</v>
      </c>
      <c r="Q1410" s="74"/>
      <c r="R1410" s="75"/>
      <c r="S1410" s="73" t="s">
        <v>68</v>
      </c>
      <c r="T1410" s="73" t="s">
        <v>125</v>
      </c>
      <c r="U1410" s="73" t="s">
        <v>126</v>
      </c>
      <c r="V1410" s="73" t="s">
        <v>80</v>
      </c>
      <c r="W1410" s="73" t="s">
        <v>4692</v>
      </c>
      <c r="X1410" s="72" t="s">
        <v>58</v>
      </c>
      <c r="Y1410" s="73" t="s">
        <v>5273</v>
      </c>
      <c r="Z1410" s="73" t="s">
        <v>59</v>
      </c>
      <c r="AA1410" s="72" t="s">
        <v>74</v>
      </c>
      <c r="AB1410" s="72"/>
      <c r="AC1410" s="78" t="s">
        <v>117</v>
      </c>
      <c r="AD1410" s="78" t="s">
        <v>117</v>
      </c>
      <c r="JX1410" s="58"/>
      <c r="TT1410" s="58"/>
      <c r="ADP1410" s="58"/>
      <c r="ANL1410" s="58"/>
      <c r="AXH1410" s="58"/>
      <c r="BHD1410" s="58"/>
      <c r="BQZ1410" s="58"/>
      <c r="CAV1410" s="58"/>
      <c r="CKR1410" s="58"/>
      <c r="CUN1410" s="58"/>
      <c r="DEJ1410" s="58"/>
      <c r="DOF1410" s="58"/>
      <c r="DYB1410" s="58"/>
      <c r="EHX1410" s="58"/>
      <c r="ERT1410" s="58"/>
      <c r="FBP1410" s="58"/>
      <c r="FLL1410" s="58"/>
      <c r="FVH1410" s="58"/>
      <c r="GFD1410" s="58"/>
      <c r="GOZ1410" s="58"/>
      <c r="GYV1410" s="58"/>
      <c r="HIR1410" s="58"/>
      <c r="HSN1410" s="58"/>
      <c r="ICJ1410" s="58"/>
      <c r="IMF1410" s="58"/>
      <c r="IWB1410" s="58"/>
      <c r="JFX1410" s="58"/>
      <c r="JPT1410" s="58"/>
      <c r="JZP1410" s="58"/>
      <c r="KJL1410" s="58"/>
      <c r="KTH1410" s="58"/>
      <c r="LDD1410" s="58"/>
      <c r="LMZ1410" s="58"/>
      <c r="LWV1410" s="58"/>
      <c r="MGR1410" s="58"/>
      <c r="MQN1410" s="58"/>
      <c r="NAJ1410" s="58"/>
      <c r="NKF1410" s="58"/>
      <c r="NUB1410" s="58"/>
      <c r="ODX1410" s="58"/>
      <c r="ONT1410" s="58"/>
      <c r="OXP1410" s="58"/>
      <c r="PHL1410" s="58"/>
      <c r="PRH1410" s="58"/>
      <c r="QBD1410" s="58"/>
      <c r="QKZ1410" s="58"/>
      <c r="QUV1410" s="58"/>
      <c r="RER1410" s="58"/>
      <c r="RON1410" s="58"/>
      <c r="RYJ1410" s="58"/>
      <c r="SIF1410" s="58"/>
      <c r="SSB1410" s="58"/>
      <c r="TBX1410" s="58"/>
      <c r="TLT1410" s="58"/>
      <c r="TVP1410" s="58"/>
      <c r="UFL1410" s="58"/>
      <c r="UPH1410" s="58"/>
      <c r="UZD1410" s="58"/>
      <c r="VIZ1410" s="58"/>
      <c r="VSV1410" s="58"/>
      <c r="WCR1410" s="58"/>
      <c r="WMN1410" s="58"/>
      <c r="WWJ1410" s="58"/>
    </row>
    <row r="1411" spans="1:796 1052:1820 2076:2844 3100:3868 4124:4892 5148:5916 6172:6940 7196:7964 8220:8988 9244:10012 10268:11036 11292:12060 12316:13084 13340:14108 14364:15132 15388:16156" s="67" customFormat="1" ht="57" hidden="1" customHeight="1" x14ac:dyDescent="0.25">
      <c r="A1411" s="54">
        <f>+SUBTOTAL(3,$B$11:B1411)</f>
        <v>0</v>
      </c>
      <c r="B1411" s="78" t="s">
        <v>42</v>
      </c>
      <c r="C1411" s="72" t="s">
        <v>43</v>
      </c>
      <c r="D1411" s="72" t="s">
        <v>44</v>
      </c>
      <c r="E1411" s="72" t="s">
        <v>45</v>
      </c>
      <c r="F1411" s="81" t="s">
        <v>4917</v>
      </c>
      <c r="G1411" s="82">
        <v>45511.650046296003</v>
      </c>
      <c r="H1411" s="81" t="s">
        <v>4917</v>
      </c>
      <c r="I1411" s="82">
        <v>45511.650046296003</v>
      </c>
      <c r="J1411" s="81" t="s">
        <v>4917</v>
      </c>
      <c r="K1411" s="82">
        <v>45511.650046296003</v>
      </c>
      <c r="L1411" s="100" t="s">
        <v>4450</v>
      </c>
      <c r="M1411" s="78" t="s">
        <v>48</v>
      </c>
      <c r="N1411" s="73" t="s">
        <v>709</v>
      </c>
      <c r="O1411" s="73" t="s">
        <v>722</v>
      </c>
      <c r="P1411" s="73" t="s">
        <v>4352</v>
      </c>
      <c r="Q1411" s="74"/>
      <c r="R1411" s="75"/>
      <c r="S1411" s="73" t="s">
        <v>68</v>
      </c>
      <c r="T1411" s="73" t="s">
        <v>125</v>
      </c>
      <c r="U1411" s="73" t="s">
        <v>224</v>
      </c>
      <c r="V1411" s="73" t="s">
        <v>80</v>
      </c>
      <c r="W1411" s="73" t="s">
        <v>4692</v>
      </c>
      <c r="X1411" s="72" t="s">
        <v>58</v>
      </c>
      <c r="Y1411" s="73" t="s">
        <v>5274</v>
      </c>
      <c r="Z1411" s="73" t="s">
        <v>105</v>
      </c>
      <c r="AA1411" s="72" t="s">
        <v>74</v>
      </c>
      <c r="AB1411" s="72"/>
      <c r="AC1411" s="78" t="s">
        <v>61</v>
      </c>
      <c r="AD1411" s="78" t="s">
        <v>61</v>
      </c>
      <c r="JX1411" s="58"/>
      <c r="TT1411" s="58"/>
      <c r="ADP1411" s="58"/>
      <c r="ANL1411" s="58"/>
      <c r="AXH1411" s="58"/>
      <c r="BHD1411" s="58"/>
      <c r="BQZ1411" s="58"/>
      <c r="CAV1411" s="58"/>
      <c r="CKR1411" s="58"/>
      <c r="CUN1411" s="58"/>
      <c r="DEJ1411" s="58"/>
      <c r="DOF1411" s="58"/>
      <c r="DYB1411" s="58"/>
      <c r="EHX1411" s="58"/>
      <c r="ERT1411" s="58"/>
      <c r="FBP1411" s="58"/>
      <c r="FLL1411" s="58"/>
      <c r="FVH1411" s="58"/>
      <c r="GFD1411" s="58"/>
      <c r="GOZ1411" s="58"/>
      <c r="GYV1411" s="58"/>
      <c r="HIR1411" s="58"/>
      <c r="HSN1411" s="58"/>
      <c r="ICJ1411" s="58"/>
      <c r="IMF1411" s="58"/>
      <c r="IWB1411" s="58"/>
      <c r="JFX1411" s="58"/>
      <c r="JPT1411" s="58"/>
      <c r="JZP1411" s="58"/>
      <c r="KJL1411" s="58"/>
      <c r="KTH1411" s="58"/>
      <c r="LDD1411" s="58"/>
      <c r="LMZ1411" s="58"/>
      <c r="LWV1411" s="58"/>
      <c r="MGR1411" s="58"/>
      <c r="MQN1411" s="58"/>
      <c r="NAJ1411" s="58"/>
      <c r="NKF1411" s="58"/>
      <c r="NUB1411" s="58"/>
      <c r="ODX1411" s="58"/>
      <c r="ONT1411" s="58"/>
      <c r="OXP1411" s="58"/>
      <c r="PHL1411" s="58"/>
      <c r="PRH1411" s="58"/>
      <c r="QBD1411" s="58"/>
      <c r="QKZ1411" s="58"/>
      <c r="QUV1411" s="58"/>
      <c r="RER1411" s="58"/>
      <c r="RON1411" s="58"/>
      <c r="RYJ1411" s="58"/>
      <c r="SIF1411" s="58"/>
      <c r="SSB1411" s="58"/>
      <c r="TBX1411" s="58"/>
      <c r="TLT1411" s="58"/>
      <c r="TVP1411" s="58"/>
      <c r="UFL1411" s="58"/>
      <c r="UPH1411" s="58"/>
      <c r="UZD1411" s="58"/>
      <c r="VIZ1411" s="58"/>
      <c r="VSV1411" s="58"/>
      <c r="WCR1411" s="58"/>
      <c r="WMN1411" s="58"/>
      <c r="WWJ1411" s="58"/>
    </row>
    <row r="1412" spans="1:796 1052:1820 2076:2844 3100:3868 4124:4892 5148:5916 6172:6940 7196:7964 8220:8988 9244:10012 10268:11036 11292:12060 12316:13084 13340:14108 14364:15132 15388:16156" s="67" customFormat="1" ht="57" hidden="1" customHeight="1" x14ac:dyDescent="0.25">
      <c r="A1412" s="54">
        <f>+SUBTOTAL(3,$B$11:B1412)</f>
        <v>0</v>
      </c>
      <c r="B1412" s="78" t="s">
        <v>42</v>
      </c>
      <c r="C1412" s="72" t="s">
        <v>43</v>
      </c>
      <c r="D1412" s="72" t="s">
        <v>44</v>
      </c>
      <c r="E1412" s="72" t="s">
        <v>45</v>
      </c>
      <c r="F1412" s="81" t="s">
        <v>4918</v>
      </c>
      <c r="G1412" s="82">
        <v>45512.490428240999</v>
      </c>
      <c r="H1412" s="81" t="s">
        <v>4918</v>
      </c>
      <c r="I1412" s="82">
        <v>45512.490428240999</v>
      </c>
      <c r="J1412" s="81" t="s">
        <v>4918</v>
      </c>
      <c r="K1412" s="82">
        <v>45512.490428240999</v>
      </c>
      <c r="L1412" s="100" t="s">
        <v>5079</v>
      </c>
      <c r="M1412" s="78" t="s">
        <v>48</v>
      </c>
      <c r="N1412" s="73" t="s">
        <v>709</v>
      </c>
      <c r="O1412" s="73" t="s">
        <v>2114</v>
      </c>
      <c r="P1412" s="73" t="s">
        <v>5200</v>
      </c>
      <c r="Q1412" s="74"/>
      <c r="R1412" s="75"/>
      <c r="S1412" s="73" t="s">
        <v>68</v>
      </c>
      <c r="T1412" s="73" t="s">
        <v>69</v>
      </c>
      <c r="U1412" s="73" t="s">
        <v>79</v>
      </c>
      <c r="V1412" s="73" t="s">
        <v>80</v>
      </c>
      <c r="W1412" s="73" t="s">
        <v>4692</v>
      </c>
      <c r="X1412" s="72" t="s">
        <v>58</v>
      </c>
      <c r="Y1412" s="73">
        <v>45516</v>
      </c>
      <c r="Z1412" s="73" t="s">
        <v>59</v>
      </c>
      <c r="AA1412" s="72" t="s">
        <v>74</v>
      </c>
      <c r="AB1412" s="72"/>
      <c r="AC1412" s="78" t="s">
        <v>117</v>
      </c>
      <c r="AD1412" s="78" t="s">
        <v>117</v>
      </c>
      <c r="JX1412" s="58"/>
      <c r="TT1412" s="58"/>
      <c r="ADP1412" s="58"/>
      <c r="ANL1412" s="58"/>
      <c r="AXH1412" s="58"/>
      <c r="BHD1412" s="58"/>
      <c r="BQZ1412" s="58"/>
      <c r="CAV1412" s="58"/>
      <c r="CKR1412" s="58"/>
      <c r="CUN1412" s="58"/>
      <c r="DEJ1412" s="58"/>
      <c r="DOF1412" s="58"/>
      <c r="DYB1412" s="58"/>
      <c r="EHX1412" s="58"/>
      <c r="ERT1412" s="58"/>
      <c r="FBP1412" s="58"/>
      <c r="FLL1412" s="58"/>
      <c r="FVH1412" s="58"/>
      <c r="GFD1412" s="58"/>
      <c r="GOZ1412" s="58"/>
      <c r="GYV1412" s="58"/>
      <c r="HIR1412" s="58"/>
      <c r="HSN1412" s="58"/>
      <c r="ICJ1412" s="58"/>
      <c r="IMF1412" s="58"/>
      <c r="IWB1412" s="58"/>
      <c r="JFX1412" s="58"/>
      <c r="JPT1412" s="58"/>
      <c r="JZP1412" s="58"/>
      <c r="KJL1412" s="58"/>
      <c r="KTH1412" s="58"/>
      <c r="LDD1412" s="58"/>
      <c r="LMZ1412" s="58"/>
      <c r="LWV1412" s="58"/>
      <c r="MGR1412" s="58"/>
      <c r="MQN1412" s="58"/>
      <c r="NAJ1412" s="58"/>
      <c r="NKF1412" s="58"/>
      <c r="NUB1412" s="58"/>
      <c r="ODX1412" s="58"/>
      <c r="ONT1412" s="58"/>
      <c r="OXP1412" s="58"/>
      <c r="PHL1412" s="58"/>
      <c r="PRH1412" s="58"/>
      <c r="QBD1412" s="58"/>
      <c r="QKZ1412" s="58"/>
      <c r="QUV1412" s="58"/>
      <c r="RER1412" s="58"/>
      <c r="RON1412" s="58"/>
      <c r="RYJ1412" s="58"/>
      <c r="SIF1412" s="58"/>
      <c r="SSB1412" s="58"/>
      <c r="TBX1412" s="58"/>
      <c r="TLT1412" s="58"/>
      <c r="TVP1412" s="58"/>
      <c r="UFL1412" s="58"/>
      <c r="UPH1412" s="58"/>
      <c r="UZD1412" s="58"/>
      <c r="VIZ1412" s="58"/>
      <c r="VSV1412" s="58"/>
      <c r="WCR1412" s="58"/>
      <c r="WMN1412" s="58"/>
      <c r="WWJ1412" s="58"/>
    </row>
    <row r="1413" spans="1:796 1052:1820 2076:2844 3100:3868 4124:4892 5148:5916 6172:6940 7196:7964 8220:8988 9244:10012 10268:11036 11292:12060 12316:13084 13340:14108 14364:15132 15388:16156" s="67" customFormat="1" ht="57" hidden="1" customHeight="1" x14ac:dyDescent="0.25">
      <c r="A1413" s="54">
        <f>+SUBTOTAL(3,$B$11:B1413)</f>
        <v>0</v>
      </c>
      <c r="B1413" s="78" t="s">
        <v>42</v>
      </c>
      <c r="C1413" s="72" t="s">
        <v>43</v>
      </c>
      <c r="D1413" s="72" t="s">
        <v>44</v>
      </c>
      <c r="E1413" s="72" t="s">
        <v>45</v>
      </c>
      <c r="F1413" s="81" t="s">
        <v>4919</v>
      </c>
      <c r="G1413" s="82">
        <v>45525.536655092998</v>
      </c>
      <c r="H1413" s="81" t="s">
        <v>4919</v>
      </c>
      <c r="I1413" s="82">
        <v>45525.536655092998</v>
      </c>
      <c r="J1413" s="81" t="s">
        <v>4919</v>
      </c>
      <c r="K1413" s="82">
        <v>45525.536655092998</v>
      </c>
      <c r="L1413" s="100" t="s">
        <v>5080</v>
      </c>
      <c r="M1413" s="78" t="s">
        <v>48</v>
      </c>
      <c r="N1413" s="73" t="s">
        <v>64</v>
      </c>
      <c r="O1413" s="73" t="s">
        <v>4776</v>
      </c>
      <c r="P1413" s="73" t="s">
        <v>234</v>
      </c>
      <c r="Q1413" s="74"/>
      <c r="R1413" s="75"/>
      <c r="S1413" s="73" t="s">
        <v>53</v>
      </c>
      <c r="T1413" s="73" t="s">
        <v>5250</v>
      </c>
      <c r="U1413" s="73" t="s">
        <v>1434</v>
      </c>
      <c r="V1413" s="73" t="s">
        <v>147</v>
      </c>
      <c r="W1413" s="73" t="s">
        <v>4704</v>
      </c>
      <c r="X1413" s="72" t="s">
        <v>58</v>
      </c>
      <c r="Y1413" s="73">
        <v>45540</v>
      </c>
      <c r="Z1413" s="73" t="s">
        <v>59</v>
      </c>
      <c r="AA1413" s="72" t="s">
        <v>74</v>
      </c>
      <c r="AB1413" s="72"/>
      <c r="AC1413" s="78" t="s">
        <v>75</v>
      </c>
      <c r="AD1413" s="78" t="s">
        <v>75</v>
      </c>
      <c r="JX1413" s="58"/>
      <c r="TT1413" s="58"/>
      <c r="ADP1413" s="58"/>
      <c r="ANL1413" s="58"/>
      <c r="AXH1413" s="58"/>
      <c r="BHD1413" s="58"/>
      <c r="BQZ1413" s="58"/>
      <c r="CAV1413" s="58"/>
      <c r="CKR1413" s="58"/>
      <c r="CUN1413" s="58"/>
      <c r="DEJ1413" s="58"/>
      <c r="DOF1413" s="58"/>
      <c r="DYB1413" s="58"/>
      <c r="EHX1413" s="58"/>
      <c r="ERT1413" s="58"/>
      <c r="FBP1413" s="58"/>
      <c r="FLL1413" s="58"/>
      <c r="FVH1413" s="58"/>
      <c r="GFD1413" s="58"/>
      <c r="GOZ1413" s="58"/>
      <c r="GYV1413" s="58"/>
      <c r="HIR1413" s="58"/>
      <c r="HSN1413" s="58"/>
      <c r="ICJ1413" s="58"/>
      <c r="IMF1413" s="58"/>
      <c r="IWB1413" s="58"/>
      <c r="JFX1413" s="58"/>
      <c r="JPT1413" s="58"/>
      <c r="JZP1413" s="58"/>
      <c r="KJL1413" s="58"/>
      <c r="KTH1413" s="58"/>
      <c r="LDD1413" s="58"/>
      <c r="LMZ1413" s="58"/>
      <c r="LWV1413" s="58"/>
      <c r="MGR1413" s="58"/>
      <c r="MQN1413" s="58"/>
      <c r="NAJ1413" s="58"/>
      <c r="NKF1413" s="58"/>
      <c r="NUB1413" s="58"/>
      <c r="ODX1413" s="58"/>
      <c r="ONT1413" s="58"/>
      <c r="OXP1413" s="58"/>
      <c r="PHL1413" s="58"/>
      <c r="PRH1413" s="58"/>
      <c r="QBD1413" s="58"/>
      <c r="QKZ1413" s="58"/>
      <c r="QUV1413" s="58"/>
      <c r="RER1413" s="58"/>
      <c r="RON1413" s="58"/>
      <c r="RYJ1413" s="58"/>
      <c r="SIF1413" s="58"/>
      <c r="SSB1413" s="58"/>
      <c r="TBX1413" s="58"/>
      <c r="TLT1413" s="58"/>
      <c r="TVP1413" s="58"/>
      <c r="UFL1413" s="58"/>
      <c r="UPH1413" s="58"/>
      <c r="UZD1413" s="58"/>
      <c r="VIZ1413" s="58"/>
      <c r="VSV1413" s="58"/>
      <c r="WCR1413" s="58"/>
      <c r="WMN1413" s="58"/>
      <c r="WWJ1413" s="58"/>
    </row>
    <row r="1414" spans="1:796 1052:1820 2076:2844 3100:3868 4124:4892 5148:5916 6172:6940 7196:7964 8220:8988 9244:10012 10268:11036 11292:12060 12316:13084 13340:14108 14364:15132 15388:16156" s="67" customFormat="1" ht="57" hidden="1" customHeight="1" x14ac:dyDescent="0.25">
      <c r="A1414" s="54">
        <f>+SUBTOTAL(3,$B$11:B1414)</f>
        <v>0</v>
      </c>
      <c r="B1414" s="78" t="s">
        <v>42</v>
      </c>
      <c r="C1414" s="72" t="s">
        <v>43</v>
      </c>
      <c r="D1414" s="72" t="s">
        <v>44</v>
      </c>
      <c r="E1414" s="72" t="s">
        <v>45</v>
      </c>
      <c r="F1414" s="81" t="s">
        <v>4920</v>
      </c>
      <c r="G1414" s="82">
        <v>45524.560682869997</v>
      </c>
      <c r="H1414" s="81" t="s">
        <v>4920</v>
      </c>
      <c r="I1414" s="82">
        <v>45524.560682869997</v>
      </c>
      <c r="J1414" s="81" t="s">
        <v>4920</v>
      </c>
      <c r="K1414" s="82">
        <v>45524.560682869997</v>
      </c>
      <c r="L1414" s="100" t="s">
        <v>307</v>
      </c>
      <c r="M1414" s="78" t="s">
        <v>48</v>
      </c>
      <c r="N1414" s="73" t="s">
        <v>242</v>
      </c>
      <c r="O1414" s="73" t="s">
        <v>308</v>
      </c>
      <c r="P1414" s="73" t="s">
        <v>309</v>
      </c>
      <c r="Q1414" s="74"/>
      <c r="R1414" s="75"/>
      <c r="S1414" s="73" t="s">
        <v>53</v>
      </c>
      <c r="T1414" s="73" t="s">
        <v>5248</v>
      </c>
      <c r="U1414" s="73" t="s">
        <v>157</v>
      </c>
      <c r="V1414" s="73" t="s">
        <v>115</v>
      </c>
      <c r="W1414" s="73" t="s">
        <v>4727</v>
      </c>
      <c r="X1414" s="72" t="s">
        <v>58</v>
      </c>
      <c r="Y1414" s="73">
        <v>45526</v>
      </c>
      <c r="Z1414" s="73" t="s">
        <v>105</v>
      </c>
      <c r="AA1414" s="72" t="s">
        <v>74</v>
      </c>
      <c r="AB1414" s="72"/>
      <c r="AC1414" s="78" t="s">
        <v>61</v>
      </c>
      <c r="AD1414" s="78" t="s">
        <v>61</v>
      </c>
      <c r="JX1414" s="58"/>
      <c r="TT1414" s="58"/>
      <c r="ADP1414" s="58"/>
      <c r="ANL1414" s="58"/>
      <c r="AXH1414" s="58"/>
      <c r="BHD1414" s="58"/>
      <c r="BQZ1414" s="58"/>
      <c r="CAV1414" s="58"/>
      <c r="CKR1414" s="58"/>
      <c r="CUN1414" s="58"/>
      <c r="DEJ1414" s="58"/>
      <c r="DOF1414" s="58"/>
      <c r="DYB1414" s="58"/>
      <c r="EHX1414" s="58"/>
      <c r="ERT1414" s="58"/>
      <c r="FBP1414" s="58"/>
      <c r="FLL1414" s="58"/>
      <c r="FVH1414" s="58"/>
      <c r="GFD1414" s="58"/>
      <c r="GOZ1414" s="58"/>
      <c r="GYV1414" s="58"/>
      <c r="HIR1414" s="58"/>
      <c r="HSN1414" s="58"/>
      <c r="ICJ1414" s="58"/>
      <c r="IMF1414" s="58"/>
      <c r="IWB1414" s="58"/>
      <c r="JFX1414" s="58"/>
      <c r="JPT1414" s="58"/>
      <c r="JZP1414" s="58"/>
      <c r="KJL1414" s="58"/>
      <c r="KTH1414" s="58"/>
      <c r="LDD1414" s="58"/>
      <c r="LMZ1414" s="58"/>
      <c r="LWV1414" s="58"/>
      <c r="MGR1414" s="58"/>
      <c r="MQN1414" s="58"/>
      <c r="NAJ1414" s="58"/>
      <c r="NKF1414" s="58"/>
      <c r="NUB1414" s="58"/>
      <c r="ODX1414" s="58"/>
      <c r="ONT1414" s="58"/>
      <c r="OXP1414" s="58"/>
      <c r="PHL1414" s="58"/>
      <c r="PRH1414" s="58"/>
      <c r="QBD1414" s="58"/>
      <c r="QKZ1414" s="58"/>
      <c r="QUV1414" s="58"/>
      <c r="RER1414" s="58"/>
      <c r="RON1414" s="58"/>
      <c r="RYJ1414" s="58"/>
      <c r="SIF1414" s="58"/>
      <c r="SSB1414" s="58"/>
      <c r="TBX1414" s="58"/>
      <c r="TLT1414" s="58"/>
      <c r="TVP1414" s="58"/>
      <c r="UFL1414" s="58"/>
      <c r="UPH1414" s="58"/>
      <c r="UZD1414" s="58"/>
      <c r="VIZ1414" s="58"/>
      <c r="VSV1414" s="58"/>
      <c r="WCR1414" s="58"/>
      <c r="WMN1414" s="58"/>
      <c r="WWJ1414" s="58"/>
    </row>
    <row r="1415" spans="1:796 1052:1820 2076:2844 3100:3868 4124:4892 5148:5916 6172:6940 7196:7964 8220:8988 9244:10012 10268:11036 11292:12060 12316:13084 13340:14108 14364:15132 15388:16156" s="67" customFormat="1" ht="57" hidden="1" customHeight="1" x14ac:dyDescent="0.25">
      <c r="A1415" s="54">
        <f>+SUBTOTAL(3,$B$11:B1415)</f>
        <v>0</v>
      </c>
      <c r="B1415" s="78" t="s">
        <v>42</v>
      </c>
      <c r="C1415" s="72" t="s">
        <v>43</v>
      </c>
      <c r="D1415" s="72" t="s">
        <v>44</v>
      </c>
      <c r="E1415" s="72" t="s">
        <v>45</v>
      </c>
      <c r="F1415" s="81" t="s">
        <v>4921</v>
      </c>
      <c r="G1415" s="82">
        <v>45518.913796296001</v>
      </c>
      <c r="H1415" s="81" t="s">
        <v>4921</v>
      </c>
      <c r="I1415" s="82">
        <v>45518.913796296001</v>
      </c>
      <c r="J1415" s="81" t="s">
        <v>4921</v>
      </c>
      <c r="K1415" s="82">
        <v>45518.913796296001</v>
      </c>
      <c r="L1415" s="100" t="s">
        <v>5081</v>
      </c>
      <c r="M1415" s="78" t="s">
        <v>48</v>
      </c>
      <c r="N1415" s="73" t="s">
        <v>242</v>
      </c>
      <c r="O1415" s="73" t="s">
        <v>409</v>
      </c>
      <c r="P1415" s="73" t="s">
        <v>1343</v>
      </c>
      <c r="Q1415" s="74"/>
      <c r="R1415" s="75"/>
      <c r="S1415" s="73" t="s">
        <v>68</v>
      </c>
      <c r="T1415" s="73" t="s">
        <v>96</v>
      </c>
      <c r="U1415" s="73" t="s">
        <v>97</v>
      </c>
      <c r="V1415" s="73" t="s">
        <v>98</v>
      </c>
      <c r="W1415" s="73" t="s">
        <v>99</v>
      </c>
      <c r="X1415" s="72" t="s">
        <v>58</v>
      </c>
      <c r="Y1415" s="73">
        <v>45523</v>
      </c>
      <c r="Z1415" s="73" t="s">
        <v>59</v>
      </c>
      <c r="AA1415" s="72" t="s">
        <v>74</v>
      </c>
      <c r="AB1415" s="72"/>
      <c r="AC1415" s="78" t="s">
        <v>75</v>
      </c>
      <c r="AD1415" s="78" t="s">
        <v>75</v>
      </c>
      <c r="JX1415" s="58"/>
      <c r="TT1415" s="58"/>
      <c r="ADP1415" s="58"/>
      <c r="ANL1415" s="58"/>
      <c r="AXH1415" s="58"/>
      <c r="BHD1415" s="58"/>
      <c r="BQZ1415" s="58"/>
      <c r="CAV1415" s="58"/>
      <c r="CKR1415" s="58"/>
      <c r="CUN1415" s="58"/>
      <c r="DEJ1415" s="58"/>
      <c r="DOF1415" s="58"/>
      <c r="DYB1415" s="58"/>
      <c r="EHX1415" s="58"/>
      <c r="ERT1415" s="58"/>
      <c r="FBP1415" s="58"/>
      <c r="FLL1415" s="58"/>
      <c r="FVH1415" s="58"/>
      <c r="GFD1415" s="58"/>
      <c r="GOZ1415" s="58"/>
      <c r="GYV1415" s="58"/>
      <c r="HIR1415" s="58"/>
      <c r="HSN1415" s="58"/>
      <c r="ICJ1415" s="58"/>
      <c r="IMF1415" s="58"/>
      <c r="IWB1415" s="58"/>
      <c r="JFX1415" s="58"/>
      <c r="JPT1415" s="58"/>
      <c r="JZP1415" s="58"/>
      <c r="KJL1415" s="58"/>
      <c r="KTH1415" s="58"/>
      <c r="LDD1415" s="58"/>
      <c r="LMZ1415" s="58"/>
      <c r="LWV1415" s="58"/>
      <c r="MGR1415" s="58"/>
      <c r="MQN1415" s="58"/>
      <c r="NAJ1415" s="58"/>
      <c r="NKF1415" s="58"/>
      <c r="NUB1415" s="58"/>
      <c r="ODX1415" s="58"/>
      <c r="ONT1415" s="58"/>
      <c r="OXP1415" s="58"/>
      <c r="PHL1415" s="58"/>
      <c r="PRH1415" s="58"/>
      <c r="QBD1415" s="58"/>
      <c r="QKZ1415" s="58"/>
      <c r="QUV1415" s="58"/>
      <c r="RER1415" s="58"/>
      <c r="RON1415" s="58"/>
      <c r="RYJ1415" s="58"/>
      <c r="SIF1415" s="58"/>
      <c r="SSB1415" s="58"/>
      <c r="TBX1415" s="58"/>
      <c r="TLT1415" s="58"/>
      <c r="TVP1415" s="58"/>
      <c r="UFL1415" s="58"/>
      <c r="UPH1415" s="58"/>
      <c r="UZD1415" s="58"/>
      <c r="VIZ1415" s="58"/>
      <c r="VSV1415" s="58"/>
      <c r="WCR1415" s="58"/>
      <c r="WMN1415" s="58"/>
      <c r="WWJ1415" s="58"/>
    </row>
    <row r="1416" spans="1:796 1052:1820 2076:2844 3100:3868 4124:4892 5148:5916 6172:6940 7196:7964 8220:8988 9244:10012 10268:11036 11292:12060 12316:13084 13340:14108 14364:15132 15388:16156" s="67" customFormat="1" ht="57" hidden="1" customHeight="1" x14ac:dyDescent="0.25">
      <c r="A1416" s="54">
        <f>+SUBTOTAL(3,$B$11:B1416)</f>
        <v>0</v>
      </c>
      <c r="B1416" s="78" t="s">
        <v>42</v>
      </c>
      <c r="C1416" s="72" t="s">
        <v>43</v>
      </c>
      <c r="D1416" s="72" t="s">
        <v>44</v>
      </c>
      <c r="E1416" s="72" t="s">
        <v>45</v>
      </c>
      <c r="F1416" s="81" t="s">
        <v>4922</v>
      </c>
      <c r="G1416" s="82">
        <v>45530.389328703997</v>
      </c>
      <c r="H1416" s="81" t="s">
        <v>4922</v>
      </c>
      <c r="I1416" s="82">
        <v>45530.389328703997</v>
      </c>
      <c r="J1416" s="81" t="s">
        <v>4922</v>
      </c>
      <c r="K1416" s="82">
        <v>45530.389328703997</v>
      </c>
      <c r="L1416" s="100" t="s">
        <v>5082</v>
      </c>
      <c r="M1416" s="78" t="s">
        <v>48</v>
      </c>
      <c r="N1416" s="73" t="s">
        <v>64</v>
      </c>
      <c r="O1416" s="73" t="s">
        <v>123</v>
      </c>
      <c r="P1416" s="73" t="s">
        <v>560</v>
      </c>
      <c r="Q1416" s="74"/>
      <c r="R1416" s="75"/>
      <c r="S1416" s="73" t="s">
        <v>53</v>
      </c>
      <c r="T1416" s="73" t="s">
        <v>5248</v>
      </c>
      <c r="U1416" s="73" t="s">
        <v>157</v>
      </c>
      <c r="V1416" s="73" t="s">
        <v>80</v>
      </c>
      <c r="W1416" s="73" t="s">
        <v>4692</v>
      </c>
      <c r="X1416" s="72" t="s">
        <v>58</v>
      </c>
      <c r="Y1416" s="73" t="s">
        <v>5275</v>
      </c>
      <c r="Z1416" s="73" t="s">
        <v>59</v>
      </c>
      <c r="AA1416" s="72" t="s">
        <v>74</v>
      </c>
      <c r="AB1416" s="72"/>
      <c r="AC1416" s="78" t="s">
        <v>117</v>
      </c>
      <c r="AD1416" s="78" t="s">
        <v>117</v>
      </c>
      <c r="JX1416" s="58"/>
      <c r="TT1416" s="58"/>
      <c r="ADP1416" s="58"/>
      <c r="ANL1416" s="58"/>
      <c r="AXH1416" s="58"/>
      <c r="BHD1416" s="58"/>
      <c r="BQZ1416" s="58"/>
      <c r="CAV1416" s="58"/>
      <c r="CKR1416" s="58"/>
      <c r="CUN1416" s="58"/>
      <c r="DEJ1416" s="58"/>
      <c r="DOF1416" s="58"/>
      <c r="DYB1416" s="58"/>
      <c r="EHX1416" s="58"/>
      <c r="ERT1416" s="58"/>
      <c r="FBP1416" s="58"/>
      <c r="FLL1416" s="58"/>
      <c r="FVH1416" s="58"/>
      <c r="GFD1416" s="58"/>
      <c r="GOZ1416" s="58"/>
      <c r="GYV1416" s="58"/>
      <c r="HIR1416" s="58"/>
      <c r="HSN1416" s="58"/>
      <c r="ICJ1416" s="58"/>
      <c r="IMF1416" s="58"/>
      <c r="IWB1416" s="58"/>
      <c r="JFX1416" s="58"/>
      <c r="JPT1416" s="58"/>
      <c r="JZP1416" s="58"/>
      <c r="KJL1416" s="58"/>
      <c r="KTH1416" s="58"/>
      <c r="LDD1416" s="58"/>
      <c r="LMZ1416" s="58"/>
      <c r="LWV1416" s="58"/>
      <c r="MGR1416" s="58"/>
      <c r="MQN1416" s="58"/>
      <c r="NAJ1416" s="58"/>
      <c r="NKF1416" s="58"/>
      <c r="NUB1416" s="58"/>
      <c r="ODX1416" s="58"/>
      <c r="ONT1416" s="58"/>
      <c r="OXP1416" s="58"/>
      <c r="PHL1416" s="58"/>
      <c r="PRH1416" s="58"/>
      <c r="QBD1416" s="58"/>
      <c r="QKZ1416" s="58"/>
      <c r="QUV1416" s="58"/>
      <c r="RER1416" s="58"/>
      <c r="RON1416" s="58"/>
      <c r="RYJ1416" s="58"/>
      <c r="SIF1416" s="58"/>
      <c r="SSB1416" s="58"/>
      <c r="TBX1416" s="58"/>
      <c r="TLT1416" s="58"/>
      <c r="TVP1416" s="58"/>
      <c r="UFL1416" s="58"/>
      <c r="UPH1416" s="58"/>
      <c r="UZD1416" s="58"/>
      <c r="VIZ1416" s="58"/>
      <c r="VSV1416" s="58"/>
      <c r="WCR1416" s="58"/>
      <c r="WMN1416" s="58"/>
      <c r="WWJ1416" s="58"/>
    </row>
    <row r="1417" spans="1:796 1052:1820 2076:2844 3100:3868 4124:4892 5148:5916 6172:6940 7196:7964 8220:8988 9244:10012 10268:11036 11292:12060 12316:13084 13340:14108 14364:15132 15388:16156" s="67" customFormat="1" ht="57" hidden="1" customHeight="1" x14ac:dyDescent="0.25">
      <c r="A1417" s="54">
        <f>+SUBTOTAL(3,$B$11:B1417)</f>
        <v>0</v>
      </c>
      <c r="B1417" s="78" t="s">
        <v>42</v>
      </c>
      <c r="C1417" s="72" t="s">
        <v>43</v>
      </c>
      <c r="D1417" s="72" t="s">
        <v>44</v>
      </c>
      <c r="E1417" s="72" t="s">
        <v>45</v>
      </c>
      <c r="F1417" s="81" t="s">
        <v>4923</v>
      </c>
      <c r="G1417" s="82">
        <v>45523.690821759003</v>
      </c>
      <c r="H1417" s="81" t="s">
        <v>4923</v>
      </c>
      <c r="I1417" s="82">
        <v>45523.690821759003</v>
      </c>
      <c r="J1417" s="81" t="s">
        <v>4923</v>
      </c>
      <c r="K1417" s="82">
        <v>45523.690821759003</v>
      </c>
      <c r="L1417" s="100" t="s">
        <v>5083</v>
      </c>
      <c r="M1417" s="78" t="s">
        <v>48</v>
      </c>
      <c r="N1417" s="73" t="s">
        <v>242</v>
      </c>
      <c r="O1417" s="73" t="s">
        <v>1702</v>
      </c>
      <c r="P1417" s="73" t="s">
        <v>5201</v>
      </c>
      <c r="Q1417" s="74"/>
      <c r="R1417" s="75"/>
      <c r="S1417" s="73" t="s">
        <v>68</v>
      </c>
      <c r="T1417" s="73" t="s">
        <v>125</v>
      </c>
      <c r="U1417" s="73" t="s">
        <v>126</v>
      </c>
      <c r="V1417" s="73" t="s">
        <v>80</v>
      </c>
      <c r="W1417" s="73" t="s">
        <v>4692</v>
      </c>
      <c r="X1417" s="72" t="s">
        <v>58</v>
      </c>
      <c r="Y1417" s="73">
        <v>45524</v>
      </c>
      <c r="Z1417" s="73" t="s">
        <v>59</v>
      </c>
      <c r="AA1417" s="72" t="s">
        <v>74</v>
      </c>
      <c r="AB1417" s="72"/>
      <c r="AC1417" s="78" t="s">
        <v>75</v>
      </c>
      <c r="AD1417" s="78" t="s">
        <v>75</v>
      </c>
      <c r="JX1417" s="58"/>
      <c r="TT1417" s="58"/>
      <c r="ADP1417" s="58"/>
      <c r="ANL1417" s="58"/>
      <c r="AXH1417" s="58"/>
      <c r="BHD1417" s="58"/>
      <c r="BQZ1417" s="58"/>
      <c r="CAV1417" s="58"/>
      <c r="CKR1417" s="58"/>
      <c r="CUN1417" s="58"/>
      <c r="DEJ1417" s="58"/>
      <c r="DOF1417" s="58"/>
      <c r="DYB1417" s="58"/>
      <c r="EHX1417" s="58"/>
      <c r="ERT1417" s="58"/>
      <c r="FBP1417" s="58"/>
      <c r="FLL1417" s="58"/>
      <c r="FVH1417" s="58"/>
      <c r="GFD1417" s="58"/>
      <c r="GOZ1417" s="58"/>
      <c r="GYV1417" s="58"/>
      <c r="HIR1417" s="58"/>
      <c r="HSN1417" s="58"/>
      <c r="ICJ1417" s="58"/>
      <c r="IMF1417" s="58"/>
      <c r="IWB1417" s="58"/>
      <c r="JFX1417" s="58"/>
      <c r="JPT1417" s="58"/>
      <c r="JZP1417" s="58"/>
      <c r="KJL1417" s="58"/>
      <c r="KTH1417" s="58"/>
      <c r="LDD1417" s="58"/>
      <c r="LMZ1417" s="58"/>
      <c r="LWV1417" s="58"/>
      <c r="MGR1417" s="58"/>
      <c r="MQN1417" s="58"/>
      <c r="NAJ1417" s="58"/>
      <c r="NKF1417" s="58"/>
      <c r="NUB1417" s="58"/>
      <c r="ODX1417" s="58"/>
      <c r="ONT1417" s="58"/>
      <c r="OXP1417" s="58"/>
      <c r="PHL1417" s="58"/>
      <c r="PRH1417" s="58"/>
      <c r="QBD1417" s="58"/>
      <c r="QKZ1417" s="58"/>
      <c r="QUV1417" s="58"/>
      <c r="RER1417" s="58"/>
      <c r="RON1417" s="58"/>
      <c r="RYJ1417" s="58"/>
      <c r="SIF1417" s="58"/>
      <c r="SSB1417" s="58"/>
      <c r="TBX1417" s="58"/>
      <c r="TLT1417" s="58"/>
      <c r="TVP1417" s="58"/>
      <c r="UFL1417" s="58"/>
      <c r="UPH1417" s="58"/>
      <c r="UZD1417" s="58"/>
      <c r="VIZ1417" s="58"/>
      <c r="VSV1417" s="58"/>
      <c r="WCR1417" s="58"/>
      <c r="WMN1417" s="58"/>
      <c r="WWJ1417" s="58"/>
    </row>
    <row r="1418" spans="1:796 1052:1820 2076:2844 3100:3868 4124:4892 5148:5916 6172:6940 7196:7964 8220:8988 9244:10012 10268:11036 11292:12060 12316:13084 13340:14108 14364:15132 15388:16156" s="67" customFormat="1" ht="57" hidden="1" customHeight="1" x14ac:dyDescent="0.25">
      <c r="A1418" s="54">
        <f>+SUBTOTAL(3,$B$11:B1418)</f>
        <v>0</v>
      </c>
      <c r="B1418" s="78" t="s">
        <v>42</v>
      </c>
      <c r="C1418" s="72" t="s">
        <v>43</v>
      </c>
      <c r="D1418" s="72" t="s">
        <v>44</v>
      </c>
      <c r="E1418" s="72" t="s">
        <v>45</v>
      </c>
      <c r="F1418" s="81" t="s">
        <v>4924</v>
      </c>
      <c r="G1418" s="82">
        <v>45513.835300926003</v>
      </c>
      <c r="H1418" s="81" t="s">
        <v>4924</v>
      </c>
      <c r="I1418" s="82">
        <v>45513.835300926003</v>
      </c>
      <c r="J1418" s="81" t="s">
        <v>4924</v>
      </c>
      <c r="K1418" s="82">
        <v>45513.835300926003</v>
      </c>
      <c r="L1418" s="100" t="s">
        <v>5084</v>
      </c>
      <c r="M1418" s="78" t="s">
        <v>48</v>
      </c>
      <c r="N1418" s="73" t="s">
        <v>64</v>
      </c>
      <c r="O1418" s="73" t="s">
        <v>3343</v>
      </c>
      <c r="P1418" s="73" t="s">
        <v>5202</v>
      </c>
      <c r="Q1418" s="74"/>
      <c r="R1418" s="75"/>
      <c r="S1418" s="73" t="s">
        <v>3301</v>
      </c>
      <c r="T1418" s="73" t="s">
        <v>5251</v>
      </c>
      <c r="U1418" s="73" t="s">
        <v>5252</v>
      </c>
      <c r="V1418" s="73" t="s">
        <v>98</v>
      </c>
      <c r="W1418" s="73" t="s">
        <v>99</v>
      </c>
      <c r="X1418" s="72" t="s">
        <v>58</v>
      </c>
      <c r="Y1418" s="73">
        <v>45562</v>
      </c>
      <c r="Z1418" s="73" t="s">
        <v>59</v>
      </c>
      <c r="AA1418" s="72" t="s">
        <v>74</v>
      </c>
      <c r="AB1418" s="72"/>
      <c r="AC1418" s="78" t="s">
        <v>75</v>
      </c>
      <c r="AD1418" s="78" t="s">
        <v>75</v>
      </c>
      <c r="JX1418" s="58"/>
      <c r="TT1418" s="58"/>
      <c r="ADP1418" s="58"/>
      <c r="ANL1418" s="58"/>
      <c r="AXH1418" s="58"/>
      <c r="BHD1418" s="58"/>
      <c r="BQZ1418" s="58"/>
      <c r="CAV1418" s="58"/>
      <c r="CKR1418" s="58"/>
      <c r="CUN1418" s="58"/>
      <c r="DEJ1418" s="58"/>
      <c r="DOF1418" s="58"/>
      <c r="DYB1418" s="58"/>
      <c r="EHX1418" s="58"/>
      <c r="ERT1418" s="58"/>
      <c r="FBP1418" s="58"/>
      <c r="FLL1418" s="58"/>
      <c r="FVH1418" s="58"/>
      <c r="GFD1418" s="58"/>
      <c r="GOZ1418" s="58"/>
      <c r="GYV1418" s="58"/>
      <c r="HIR1418" s="58"/>
      <c r="HSN1418" s="58"/>
      <c r="ICJ1418" s="58"/>
      <c r="IMF1418" s="58"/>
      <c r="IWB1418" s="58"/>
      <c r="JFX1418" s="58"/>
      <c r="JPT1418" s="58"/>
      <c r="JZP1418" s="58"/>
      <c r="KJL1418" s="58"/>
      <c r="KTH1418" s="58"/>
      <c r="LDD1418" s="58"/>
      <c r="LMZ1418" s="58"/>
      <c r="LWV1418" s="58"/>
      <c r="MGR1418" s="58"/>
      <c r="MQN1418" s="58"/>
      <c r="NAJ1418" s="58"/>
      <c r="NKF1418" s="58"/>
      <c r="NUB1418" s="58"/>
      <c r="ODX1418" s="58"/>
      <c r="ONT1418" s="58"/>
      <c r="OXP1418" s="58"/>
      <c r="PHL1418" s="58"/>
      <c r="PRH1418" s="58"/>
      <c r="QBD1418" s="58"/>
      <c r="QKZ1418" s="58"/>
      <c r="QUV1418" s="58"/>
      <c r="RER1418" s="58"/>
      <c r="RON1418" s="58"/>
      <c r="RYJ1418" s="58"/>
      <c r="SIF1418" s="58"/>
      <c r="SSB1418" s="58"/>
      <c r="TBX1418" s="58"/>
      <c r="TLT1418" s="58"/>
      <c r="TVP1418" s="58"/>
      <c r="UFL1418" s="58"/>
      <c r="UPH1418" s="58"/>
      <c r="UZD1418" s="58"/>
      <c r="VIZ1418" s="58"/>
      <c r="VSV1418" s="58"/>
      <c r="WCR1418" s="58"/>
      <c r="WMN1418" s="58"/>
      <c r="WWJ1418" s="58"/>
    </row>
    <row r="1419" spans="1:796 1052:1820 2076:2844 3100:3868 4124:4892 5148:5916 6172:6940 7196:7964 8220:8988 9244:10012 10268:11036 11292:12060 12316:13084 13340:14108 14364:15132 15388:16156" s="67" customFormat="1" ht="57" hidden="1" customHeight="1" x14ac:dyDescent="0.25">
      <c r="A1419" s="54">
        <f>+SUBTOTAL(3,$B$11:B1419)</f>
        <v>0</v>
      </c>
      <c r="B1419" s="78" t="s">
        <v>42</v>
      </c>
      <c r="C1419" s="72" t="s">
        <v>43</v>
      </c>
      <c r="D1419" s="72" t="s">
        <v>44</v>
      </c>
      <c r="E1419" s="72" t="s">
        <v>45</v>
      </c>
      <c r="F1419" s="81" t="s">
        <v>4925</v>
      </c>
      <c r="G1419" s="82">
        <v>45530.518310184998</v>
      </c>
      <c r="H1419" s="81" t="s">
        <v>4925</v>
      </c>
      <c r="I1419" s="82">
        <v>45530.518310184998</v>
      </c>
      <c r="J1419" s="81" t="s">
        <v>4925</v>
      </c>
      <c r="K1419" s="82">
        <v>45530.518310184998</v>
      </c>
      <c r="L1419" s="100" t="s">
        <v>5080</v>
      </c>
      <c r="M1419" s="78" t="s">
        <v>48</v>
      </c>
      <c r="N1419" s="73" t="s">
        <v>64</v>
      </c>
      <c r="O1419" s="73" t="s">
        <v>4776</v>
      </c>
      <c r="P1419" s="73" t="s">
        <v>234</v>
      </c>
      <c r="Q1419" s="74"/>
      <c r="R1419" s="75"/>
      <c r="S1419" s="73" t="s">
        <v>53</v>
      </c>
      <c r="T1419" s="73" t="s">
        <v>5248</v>
      </c>
      <c r="U1419" s="73" t="s">
        <v>157</v>
      </c>
      <c r="V1419" s="73" t="s">
        <v>147</v>
      </c>
      <c r="W1419" s="73" t="s">
        <v>4704</v>
      </c>
      <c r="X1419" s="72" t="s">
        <v>58</v>
      </c>
      <c r="Y1419" s="73">
        <v>45540</v>
      </c>
      <c r="Z1419" s="73" t="s">
        <v>59</v>
      </c>
      <c r="AA1419" s="72" t="s">
        <v>74</v>
      </c>
      <c r="AB1419" s="72"/>
      <c r="AC1419" s="78" t="s">
        <v>75</v>
      </c>
      <c r="AD1419" s="78" t="s">
        <v>75</v>
      </c>
      <c r="JX1419" s="58"/>
      <c r="TT1419" s="58"/>
      <c r="ADP1419" s="58"/>
      <c r="ANL1419" s="58"/>
      <c r="AXH1419" s="58"/>
      <c r="BHD1419" s="58"/>
      <c r="BQZ1419" s="58"/>
      <c r="CAV1419" s="58"/>
      <c r="CKR1419" s="58"/>
      <c r="CUN1419" s="58"/>
      <c r="DEJ1419" s="58"/>
      <c r="DOF1419" s="58"/>
      <c r="DYB1419" s="58"/>
      <c r="EHX1419" s="58"/>
      <c r="ERT1419" s="58"/>
      <c r="FBP1419" s="58"/>
      <c r="FLL1419" s="58"/>
      <c r="FVH1419" s="58"/>
      <c r="GFD1419" s="58"/>
      <c r="GOZ1419" s="58"/>
      <c r="GYV1419" s="58"/>
      <c r="HIR1419" s="58"/>
      <c r="HSN1419" s="58"/>
      <c r="ICJ1419" s="58"/>
      <c r="IMF1419" s="58"/>
      <c r="IWB1419" s="58"/>
      <c r="JFX1419" s="58"/>
      <c r="JPT1419" s="58"/>
      <c r="JZP1419" s="58"/>
      <c r="KJL1419" s="58"/>
      <c r="KTH1419" s="58"/>
      <c r="LDD1419" s="58"/>
      <c r="LMZ1419" s="58"/>
      <c r="LWV1419" s="58"/>
      <c r="MGR1419" s="58"/>
      <c r="MQN1419" s="58"/>
      <c r="NAJ1419" s="58"/>
      <c r="NKF1419" s="58"/>
      <c r="NUB1419" s="58"/>
      <c r="ODX1419" s="58"/>
      <c r="ONT1419" s="58"/>
      <c r="OXP1419" s="58"/>
      <c r="PHL1419" s="58"/>
      <c r="PRH1419" s="58"/>
      <c r="QBD1419" s="58"/>
      <c r="QKZ1419" s="58"/>
      <c r="QUV1419" s="58"/>
      <c r="RER1419" s="58"/>
      <c r="RON1419" s="58"/>
      <c r="RYJ1419" s="58"/>
      <c r="SIF1419" s="58"/>
      <c r="SSB1419" s="58"/>
      <c r="TBX1419" s="58"/>
      <c r="TLT1419" s="58"/>
      <c r="TVP1419" s="58"/>
      <c r="UFL1419" s="58"/>
      <c r="UPH1419" s="58"/>
      <c r="UZD1419" s="58"/>
      <c r="VIZ1419" s="58"/>
      <c r="VSV1419" s="58"/>
      <c r="WCR1419" s="58"/>
      <c r="WMN1419" s="58"/>
      <c r="WWJ1419" s="58"/>
    </row>
    <row r="1420" spans="1:796 1052:1820 2076:2844 3100:3868 4124:4892 5148:5916 6172:6940 7196:7964 8220:8988 9244:10012 10268:11036 11292:12060 12316:13084 13340:14108 14364:15132 15388:16156" s="67" customFormat="1" ht="57" hidden="1" customHeight="1" x14ac:dyDescent="0.25">
      <c r="A1420" s="54">
        <f>+SUBTOTAL(3,$B$11:B1420)</f>
        <v>0</v>
      </c>
      <c r="B1420" s="78" t="s">
        <v>42</v>
      </c>
      <c r="C1420" s="72" t="s">
        <v>43</v>
      </c>
      <c r="D1420" s="72" t="s">
        <v>44</v>
      </c>
      <c r="E1420" s="72" t="s">
        <v>45</v>
      </c>
      <c r="F1420" s="81" t="s">
        <v>4926</v>
      </c>
      <c r="G1420" s="82">
        <v>45516.858425926002</v>
      </c>
      <c r="H1420" s="81" t="s">
        <v>4926</v>
      </c>
      <c r="I1420" s="82">
        <v>45516.858425926002</v>
      </c>
      <c r="J1420" s="81" t="s">
        <v>4926</v>
      </c>
      <c r="K1420" s="82">
        <v>45516.858425926002</v>
      </c>
      <c r="L1420" s="100" t="s">
        <v>5085</v>
      </c>
      <c r="M1420" s="78" t="s">
        <v>48</v>
      </c>
      <c r="N1420" s="73" t="s">
        <v>64</v>
      </c>
      <c r="O1420" s="73" t="s">
        <v>1294</v>
      </c>
      <c r="P1420" s="73" t="s">
        <v>5203</v>
      </c>
      <c r="Q1420" s="74"/>
      <c r="R1420" s="75"/>
      <c r="S1420" s="73" t="s">
        <v>68</v>
      </c>
      <c r="T1420" s="73" t="s">
        <v>125</v>
      </c>
      <c r="U1420" s="73" t="s">
        <v>349</v>
      </c>
      <c r="V1420" s="73" t="s">
        <v>80</v>
      </c>
      <c r="W1420" s="73" t="s">
        <v>4692</v>
      </c>
      <c r="X1420" s="72" t="s">
        <v>58</v>
      </c>
      <c r="Y1420" s="73">
        <v>45527</v>
      </c>
      <c r="Z1420" s="73" t="s">
        <v>59</v>
      </c>
      <c r="AA1420" s="72" t="s">
        <v>74</v>
      </c>
      <c r="AB1420" s="72"/>
      <c r="AC1420" s="78" t="s">
        <v>82</v>
      </c>
      <c r="AD1420" s="78" t="s">
        <v>82</v>
      </c>
      <c r="JX1420" s="58"/>
      <c r="TT1420" s="58"/>
      <c r="ADP1420" s="58"/>
      <c r="ANL1420" s="58"/>
      <c r="AXH1420" s="58"/>
      <c r="BHD1420" s="58"/>
      <c r="BQZ1420" s="58"/>
      <c r="CAV1420" s="58"/>
      <c r="CKR1420" s="58"/>
      <c r="CUN1420" s="58"/>
      <c r="DEJ1420" s="58"/>
      <c r="DOF1420" s="58"/>
      <c r="DYB1420" s="58"/>
      <c r="EHX1420" s="58"/>
      <c r="ERT1420" s="58"/>
      <c r="FBP1420" s="58"/>
      <c r="FLL1420" s="58"/>
      <c r="FVH1420" s="58"/>
      <c r="GFD1420" s="58"/>
      <c r="GOZ1420" s="58"/>
      <c r="GYV1420" s="58"/>
      <c r="HIR1420" s="58"/>
      <c r="HSN1420" s="58"/>
      <c r="ICJ1420" s="58"/>
      <c r="IMF1420" s="58"/>
      <c r="IWB1420" s="58"/>
      <c r="JFX1420" s="58"/>
      <c r="JPT1420" s="58"/>
      <c r="JZP1420" s="58"/>
      <c r="KJL1420" s="58"/>
      <c r="KTH1420" s="58"/>
      <c r="LDD1420" s="58"/>
      <c r="LMZ1420" s="58"/>
      <c r="LWV1420" s="58"/>
      <c r="MGR1420" s="58"/>
      <c r="MQN1420" s="58"/>
      <c r="NAJ1420" s="58"/>
      <c r="NKF1420" s="58"/>
      <c r="NUB1420" s="58"/>
      <c r="ODX1420" s="58"/>
      <c r="ONT1420" s="58"/>
      <c r="OXP1420" s="58"/>
      <c r="PHL1420" s="58"/>
      <c r="PRH1420" s="58"/>
      <c r="QBD1420" s="58"/>
      <c r="QKZ1420" s="58"/>
      <c r="QUV1420" s="58"/>
      <c r="RER1420" s="58"/>
      <c r="RON1420" s="58"/>
      <c r="RYJ1420" s="58"/>
      <c r="SIF1420" s="58"/>
      <c r="SSB1420" s="58"/>
      <c r="TBX1420" s="58"/>
      <c r="TLT1420" s="58"/>
      <c r="TVP1420" s="58"/>
      <c r="UFL1420" s="58"/>
      <c r="UPH1420" s="58"/>
      <c r="UZD1420" s="58"/>
      <c r="VIZ1420" s="58"/>
      <c r="VSV1420" s="58"/>
      <c r="WCR1420" s="58"/>
      <c r="WMN1420" s="58"/>
      <c r="WWJ1420" s="58"/>
    </row>
    <row r="1421" spans="1:796 1052:1820 2076:2844 3100:3868 4124:4892 5148:5916 6172:6940 7196:7964 8220:8988 9244:10012 10268:11036 11292:12060 12316:13084 13340:14108 14364:15132 15388:16156" s="67" customFormat="1" ht="57" hidden="1" customHeight="1" x14ac:dyDescent="0.25">
      <c r="A1421" s="54">
        <f>+SUBTOTAL(3,$B$11:B1421)</f>
        <v>0</v>
      </c>
      <c r="B1421" s="78" t="s">
        <v>42</v>
      </c>
      <c r="C1421" s="72" t="s">
        <v>43</v>
      </c>
      <c r="D1421" s="72" t="s">
        <v>44</v>
      </c>
      <c r="E1421" s="72" t="s">
        <v>45</v>
      </c>
      <c r="F1421" s="81" t="s">
        <v>4927</v>
      </c>
      <c r="G1421" s="82">
        <v>45524.930243055998</v>
      </c>
      <c r="H1421" s="81" t="s">
        <v>4927</v>
      </c>
      <c r="I1421" s="82">
        <v>45524.930243055998</v>
      </c>
      <c r="J1421" s="81" t="s">
        <v>4927</v>
      </c>
      <c r="K1421" s="82">
        <v>45524.930243055998</v>
      </c>
      <c r="L1421" s="100" t="s">
        <v>63</v>
      </c>
      <c r="M1421" s="78" t="s">
        <v>48</v>
      </c>
      <c r="N1421" s="73" t="s">
        <v>64</v>
      </c>
      <c r="O1421" s="73" t="s">
        <v>65</v>
      </c>
      <c r="P1421" s="73" t="s">
        <v>66</v>
      </c>
      <c r="Q1421" s="74"/>
      <c r="R1421" s="75"/>
      <c r="S1421" s="73" t="s">
        <v>68</v>
      </c>
      <c r="T1421" s="73" t="s">
        <v>69</v>
      </c>
      <c r="U1421" s="73" t="s">
        <v>70</v>
      </c>
      <c r="V1421" s="73" t="s">
        <v>71</v>
      </c>
      <c r="W1421" s="73" t="s">
        <v>72</v>
      </c>
      <c r="X1421" s="72" t="s">
        <v>58</v>
      </c>
      <c r="Y1421" s="73">
        <v>45534</v>
      </c>
      <c r="Z1421" s="73" t="s">
        <v>59</v>
      </c>
      <c r="AA1421" s="72" t="s">
        <v>74</v>
      </c>
      <c r="AB1421" s="72"/>
      <c r="AC1421" s="78" t="s">
        <v>75</v>
      </c>
      <c r="AD1421" s="78" t="s">
        <v>75</v>
      </c>
      <c r="JX1421" s="58"/>
      <c r="TT1421" s="58"/>
      <c r="ADP1421" s="58"/>
      <c r="ANL1421" s="58"/>
      <c r="AXH1421" s="58"/>
      <c r="BHD1421" s="58"/>
      <c r="BQZ1421" s="58"/>
      <c r="CAV1421" s="58"/>
      <c r="CKR1421" s="58"/>
      <c r="CUN1421" s="58"/>
      <c r="DEJ1421" s="58"/>
      <c r="DOF1421" s="58"/>
      <c r="DYB1421" s="58"/>
      <c r="EHX1421" s="58"/>
      <c r="ERT1421" s="58"/>
      <c r="FBP1421" s="58"/>
      <c r="FLL1421" s="58"/>
      <c r="FVH1421" s="58"/>
      <c r="GFD1421" s="58"/>
      <c r="GOZ1421" s="58"/>
      <c r="GYV1421" s="58"/>
      <c r="HIR1421" s="58"/>
      <c r="HSN1421" s="58"/>
      <c r="ICJ1421" s="58"/>
      <c r="IMF1421" s="58"/>
      <c r="IWB1421" s="58"/>
      <c r="JFX1421" s="58"/>
      <c r="JPT1421" s="58"/>
      <c r="JZP1421" s="58"/>
      <c r="KJL1421" s="58"/>
      <c r="KTH1421" s="58"/>
      <c r="LDD1421" s="58"/>
      <c r="LMZ1421" s="58"/>
      <c r="LWV1421" s="58"/>
      <c r="MGR1421" s="58"/>
      <c r="MQN1421" s="58"/>
      <c r="NAJ1421" s="58"/>
      <c r="NKF1421" s="58"/>
      <c r="NUB1421" s="58"/>
      <c r="ODX1421" s="58"/>
      <c r="ONT1421" s="58"/>
      <c r="OXP1421" s="58"/>
      <c r="PHL1421" s="58"/>
      <c r="PRH1421" s="58"/>
      <c r="QBD1421" s="58"/>
      <c r="QKZ1421" s="58"/>
      <c r="QUV1421" s="58"/>
      <c r="RER1421" s="58"/>
      <c r="RON1421" s="58"/>
      <c r="RYJ1421" s="58"/>
      <c r="SIF1421" s="58"/>
      <c r="SSB1421" s="58"/>
      <c r="TBX1421" s="58"/>
      <c r="TLT1421" s="58"/>
      <c r="TVP1421" s="58"/>
      <c r="UFL1421" s="58"/>
      <c r="UPH1421" s="58"/>
      <c r="UZD1421" s="58"/>
      <c r="VIZ1421" s="58"/>
      <c r="VSV1421" s="58"/>
      <c r="WCR1421" s="58"/>
      <c r="WMN1421" s="58"/>
      <c r="WWJ1421" s="58"/>
    </row>
    <row r="1422" spans="1:796 1052:1820 2076:2844 3100:3868 4124:4892 5148:5916 6172:6940 7196:7964 8220:8988 9244:10012 10268:11036 11292:12060 12316:13084 13340:14108 14364:15132 15388:16156" s="67" customFormat="1" ht="57" hidden="1" customHeight="1" x14ac:dyDescent="0.25">
      <c r="A1422" s="54">
        <f>+SUBTOTAL(3,$B$11:B1422)</f>
        <v>0</v>
      </c>
      <c r="B1422" s="78" t="s">
        <v>42</v>
      </c>
      <c r="C1422" s="72" t="s">
        <v>43</v>
      </c>
      <c r="D1422" s="72" t="s">
        <v>44</v>
      </c>
      <c r="E1422" s="72" t="s">
        <v>45</v>
      </c>
      <c r="F1422" s="81" t="s">
        <v>4928</v>
      </c>
      <c r="G1422" s="82">
        <v>45520.702569444002</v>
      </c>
      <c r="H1422" s="81" t="s">
        <v>4928</v>
      </c>
      <c r="I1422" s="82">
        <v>45520.702569444002</v>
      </c>
      <c r="J1422" s="81" t="s">
        <v>4928</v>
      </c>
      <c r="K1422" s="82">
        <v>45520.702569444002</v>
      </c>
      <c r="L1422" s="100" t="s">
        <v>5086</v>
      </c>
      <c r="M1422" s="78" t="s">
        <v>48</v>
      </c>
      <c r="N1422" s="73" t="s">
        <v>242</v>
      </c>
      <c r="O1422" s="73" t="s">
        <v>1315</v>
      </c>
      <c r="P1422" s="73" t="s">
        <v>1316</v>
      </c>
      <c r="Q1422" s="74"/>
      <c r="R1422" s="75"/>
      <c r="S1422" s="73" t="s">
        <v>68</v>
      </c>
      <c r="T1422" s="73" t="s">
        <v>321</v>
      </c>
      <c r="U1422" s="73" t="s">
        <v>321</v>
      </c>
      <c r="V1422" s="73" t="s">
        <v>71</v>
      </c>
      <c r="W1422" s="73" t="s">
        <v>72</v>
      </c>
      <c r="X1422" s="72" t="s">
        <v>58</v>
      </c>
      <c r="Y1422" s="73">
        <v>45531</v>
      </c>
      <c r="Z1422" s="73" t="s">
        <v>59</v>
      </c>
      <c r="AA1422" s="72" t="s">
        <v>74</v>
      </c>
      <c r="AB1422" s="72"/>
      <c r="AC1422" s="78" t="s">
        <v>117</v>
      </c>
      <c r="AD1422" s="78" t="s">
        <v>117</v>
      </c>
      <c r="JX1422" s="58"/>
      <c r="TT1422" s="58"/>
      <c r="ADP1422" s="58"/>
      <c r="ANL1422" s="58"/>
      <c r="AXH1422" s="58"/>
      <c r="BHD1422" s="58"/>
      <c r="BQZ1422" s="58"/>
      <c r="CAV1422" s="58"/>
      <c r="CKR1422" s="58"/>
      <c r="CUN1422" s="58"/>
      <c r="DEJ1422" s="58"/>
      <c r="DOF1422" s="58"/>
      <c r="DYB1422" s="58"/>
      <c r="EHX1422" s="58"/>
      <c r="ERT1422" s="58"/>
      <c r="FBP1422" s="58"/>
      <c r="FLL1422" s="58"/>
      <c r="FVH1422" s="58"/>
      <c r="GFD1422" s="58"/>
      <c r="GOZ1422" s="58"/>
      <c r="GYV1422" s="58"/>
      <c r="HIR1422" s="58"/>
      <c r="HSN1422" s="58"/>
      <c r="ICJ1422" s="58"/>
      <c r="IMF1422" s="58"/>
      <c r="IWB1422" s="58"/>
      <c r="JFX1422" s="58"/>
      <c r="JPT1422" s="58"/>
      <c r="JZP1422" s="58"/>
      <c r="KJL1422" s="58"/>
      <c r="KTH1422" s="58"/>
      <c r="LDD1422" s="58"/>
      <c r="LMZ1422" s="58"/>
      <c r="LWV1422" s="58"/>
      <c r="MGR1422" s="58"/>
      <c r="MQN1422" s="58"/>
      <c r="NAJ1422" s="58"/>
      <c r="NKF1422" s="58"/>
      <c r="NUB1422" s="58"/>
      <c r="ODX1422" s="58"/>
      <c r="ONT1422" s="58"/>
      <c r="OXP1422" s="58"/>
      <c r="PHL1422" s="58"/>
      <c r="PRH1422" s="58"/>
      <c r="QBD1422" s="58"/>
      <c r="QKZ1422" s="58"/>
      <c r="QUV1422" s="58"/>
      <c r="RER1422" s="58"/>
      <c r="RON1422" s="58"/>
      <c r="RYJ1422" s="58"/>
      <c r="SIF1422" s="58"/>
      <c r="SSB1422" s="58"/>
      <c r="TBX1422" s="58"/>
      <c r="TLT1422" s="58"/>
      <c r="TVP1422" s="58"/>
      <c r="UFL1422" s="58"/>
      <c r="UPH1422" s="58"/>
      <c r="UZD1422" s="58"/>
      <c r="VIZ1422" s="58"/>
      <c r="VSV1422" s="58"/>
      <c r="WCR1422" s="58"/>
      <c r="WMN1422" s="58"/>
      <c r="WWJ1422" s="58"/>
    </row>
    <row r="1423" spans="1:796 1052:1820 2076:2844 3100:3868 4124:4892 5148:5916 6172:6940 7196:7964 8220:8988 9244:10012 10268:11036 11292:12060 12316:13084 13340:14108 14364:15132 15388:16156" s="67" customFormat="1" ht="57" hidden="1" customHeight="1" x14ac:dyDescent="0.25">
      <c r="A1423" s="54">
        <f>+SUBTOTAL(3,$B$11:B1423)</f>
        <v>0</v>
      </c>
      <c r="B1423" s="78" t="s">
        <v>42</v>
      </c>
      <c r="C1423" s="72" t="s">
        <v>43</v>
      </c>
      <c r="D1423" s="72" t="s">
        <v>44</v>
      </c>
      <c r="E1423" s="72" t="s">
        <v>45</v>
      </c>
      <c r="F1423" s="81" t="s">
        <v>4929</v>
      </c>
      <c r="G1423" s="82">
        <v>45524.980486111002</v>
      </c>
      <c r="H1423" s="81" t="s">
        <v>4929</v>
      </c>
      <c r="I1423" s="82">
        <v>45524.980486111002</v>
      </c>
      <c r="J1423" s="81" t="s">
        <v>4929</v>
      </c>
      <c r="K1423" s="82">
        <v>45524.980486111002</v>
      </c>
      <c r="L1423" s="100" t="s">
        <v>4462</v>
      </c>
      <c r="M1423" s="78" t="s">
        <v>48</v>
      </c>
      <c r="N1423" s="49" t="s">
        <v>197</v>
      </c>
      <c r="O1423" s="73" t="s">
        <v>237</v>
      </c>
      <c r="P1423" s="73" t="s">
        <v>4359</v>
      </c>
      <c r="Q1423" s="74"/>
      <c r="R1423" s="75"/>
      <c r="S1423" s="73" t="s">
        <v>53</v>
      </c>
      <c r="T1423" s="73" t="s">
        <v>5248</v>
      </c>
      <c r="U1423" s="73" t="s">
        <v>157</v>
      </c>
      <c r="V1423" s="73" t="s">
        <v>115</v>
      </c>
      <c r="W1423" s="73" t="s">
        <v>1716</v>
      </c>
      <c r="X1423" s="72" t="s">
        <v>58</v>
      </c>
      <c r="Y1423" s="73">
        <v>45539</v>
      </c>
      <c r="Z1423" s="73" t="s">
        <v>59</v>
      </c>
      <c r="AA1423" s="72" t="s">
        <v>74</v>
      </c>
      <c r="AB1423" s="72"/>
      <c r="AC1423" s="78" t="s">
        <v>82</v>
      </c>
      <c r="AD1423" s="78" t="s">
        <v>82</v>
      </c>
      <c r="JX1423" s="58"/>
      <c r="TT1423" s="58"/>
      <c r="ADP1423" s="58"/>
      <c r="ANL1423" s="58"/>
      <c r="AXH1423" s="58"/>
      <c r="BHD1423" s="58"/>
      <c r="BQZ1423" s="58"/>
      <c r="CAV1423" s="58"/>
      <c r="CKR1423" s="58"/>
      <c r="CUN1423" s="58"/>
      <c r="DEJ1423" s="58"/>
      <c r="DOF1423" s="58"/>
      <c r="DYB1423" s="58"/>
      <c r="EHX1423" s="58"/>
      <c r="ERT1423" s="58"/>
      <c r="FBP1423" s="58"/>
      <c r="FLL1423" s="58"/>
      <c r="FVH1423" s="58"/>
      <c r="GFD1423" s="58"/>
      <c r="GOZ1423" s="58"/>
      <c r="GYV1423" s="58"/>
      <c r="HIR1423" s="58"/>
      <c r="HSN1423" s="58"/>
      <c r="ICJ1423" s="58"/>
      <c r="IMF1423" s="58"/>
      <c r="IWB1423" s="58"/>
      <c r="JFX1423" s="58"/>
      <c r="JPT1423" s="58"/>
      <c r="JZP1423" s="58"/>
      <c r="KJL1423" s="58"/>
      <c r="KTH1423" s="58"/>
      <c r="LDD1423" s="58"/>
      <c r="LMZ1423" s="58"/>
      <c r="LWV1423" s="58"/>
      <c r="MGR1423" s="58"/>
      <c r="MQN1423" s="58"/>
      <c r="NAJ1423" s="58"/>
      <c r="NKF1423" s="58"/>
      <c r="NUB1423" s="58"/>
      <c r="ODX1423" s="58"/>
      <c r="ONT1423" s="58"/>
      <c r="OXP1423" s="58"/>
      <c r="PHL1423" s="58"/>
      <c r="PRH1423" s="58"/>
      <c r="QBD1423" s="58"/>
      <c r="QKZ1423" s="58"/>
      <c r="QUV1423" s="58"/>
      <c r="RER1423" s="58"/>
      <c r="RON1423" s="58"/>
      <c r="RYJ1423" s="58"/>
      <c r="SIF1423" s="58"/>
      <c r="SSB1423" s="58"/>
      <c r="TBX1423" s="58"/>
      <c r="TLT1423" s="58"/>
      <c r="TVP1423" s="58"/>
      <c r="UFL1423" s="58"/>
      <c r="UPH1423" s="58"/>
      <c r="UZD1423" s="58"/>
      <c r="VIZ1423" s="58"/>
      <c r="VSV1423" s="58"/>
      <c r="WCR1423" s="58"/>
      <c r="WMN1423" s="58"/>
      <c r="WWJ1423" s="58"/>
    </row>
    <row r="1424" spans="1:796 1052:1820 2076:2844 3100:3868 4124:4892 5148:5916 6172:6940 7196:7964 8220:8988 9244:10012 10268:11036 11292:12060 12316:13084 13340:14108 14364:15132 15388:16156" s="67" customFormat="1" ht="57" hidden="1" customHeight="1" x14ac:dyDescent="0.25">
      <c r="A1424" s="54">
        <f>+SUBTOTAL(3,$B$11:B1424)</f>
        <v>0</v>
      </c>
      <c r="B1424" s="78" t="s">
        <v>42</v>
      </c>
      <c r="C1424" s="72" t="s">
        <v>43</v>
      </c>
      <c r="D1424" s="72" t="s">
        <v>44</v>
      </c>
      <c r="E1424" s="72" t="s">
        <v>45</v>
      </c>
      <c r="F1424" s="81" t="s">
        <v>4930</v>
      </c>
      <c r="G1424" s="82">
        <v>45515.892534721999</v>
      </c>
      <c r="H1424" s="81" t="s">
        <v>4930</v>
      </c>
      <c r="I1424" s="82">
        <v>45515.892534721999</v>
      </c>
      <c r="J1424" s="81" t="s">
        <v>4930</v>
      </c>
      <c r="K1424" s="82">
        <v>45515.892534721999</v>
      </c>
      <c r="L1424" s="100" t="s">
        <v>5087</v>
      </c>
      <c r="M1424" s="78" t="s">
        <v>48</v>
      </c>
      <c r="N1424" s="73" t="s">
        <v>64</v>
      </c>
      <c r="O1424" s="73" t="s">
        <v>4776</v>
      </c>
      <c r="P1424" s="73" t="s">
        <v>489</v>
      </c>
      <c r="Q1424" s="74"/>
      <c r="R1424" s="75"/>
      <c r="S1424" s="73" t="s">
        <v>68</v>
      </c>
      <c r="T1424" s="73" t="s">
        <v>125</v>
      </c>
      <c r="U1424" s="73" t="s">
        <v>126</v>
      </c>
      <c r="V1424" s="73" t="s">
        <v>80</v>
      </c>
      <c r="W1424" s="73" t="s">
        <v>4692</v>
      </c>
      <c r="X1424" s="72" t="s">
        <v>58</v>
      </c>
      <c r="Y1424" s="73">
        <v>45524</v>
      </c>
      <c r="Z1424" s="73" t="s">
        <v>59</v>
      </c>
      <c r="AA1424" s="72" t="s">
        <v>74</v>
      </c>
      <c r="AB1424" s="72"/>
      <c r="AC1424" s="78" t="s">
        <v>82</v>
      </c>
      <c r="AD1424" s="78" t="s">
        <v>82</v>
      </c>
      <c r="JX1424" s="58"/>
      <c r="TT1424" s="58"/>
      <c r="ADP1424" s="58"/>
      <c r="ANL1424" s="58"/>
      <c r="AXH1424" s="58"/>
      <c r="BHD1424" s="58"/>
      <c r="BQZ1424" s="58"/>
      <c r="CAV1424" s="58"/>
      <c r="CKR1424" s="58"/>
      <c r="CUN1424" s="58"/>
      <c r="DEJ1424" s="58"/>
      <c r="DOF1424" s="58"/>
      <c r="DYB1424" s="58"/>
      <c r="EHX1424" s="58"/>
      <c r="ERT1424" s="58"/>
      <c r="FBP1424" s="58"/>
      <c r="FLL1424" s="58"/>
      <c r="FVH1424" s="58"/>
      <c r="GFD1424" s="58"/>
      <c r="GOZ1424" s="58"/>
      <c r="GYV1424" s="58"/>
      <c r="HIR1424" s="58"/>
      <c r="HSN1424" s="58"/>
      <c r="ICJ1424" s="58"/>
      <c r="IMF1424" s="58"/>
      <c r="IWB1424" s="58"/>
      <c r="JFX1424" s="58"/>
      <c r="JPT1424" s="58"/>
      <c r="JZP1424" s="58"/>
      <c r="KJL1424" s="58"/>
      <c r="KTH1424" s="58"/>
      <c r="LDD1424" s="58"/>
      <c r="LMZ1424" s="58"/>
      <c r="LWV1424" s="58"/>
      <c r="MGR1424" s="58"/>
      <c r="MQN1424" s="58"/>
      <c r="NAJ1424" s="58"/>
      <c r="NKF1424" s="58"/>
      <c r="NUB1424" s="58"/>
      <c r="ODX1424" s="58"/>
      <c r="ONT1424" s="58"/>
      <c r="OXP1424" s="58"/>
      <c r="PHL1424" s="58"/>
      <c r="PRH1424" s="58"/>
      <c r="QBD1424" s="58"/>
      <c r="QKZ1424" s="58"/>
      <c r="QUV1424" s="58"/>
      <c r="RER1424" s="58"/>
      <c r="RON1424" s="58"/>
      <c r="RYJ1424" s="58"/>
      <c r="SIF1424" s="58"/>
      <c r="SSB1424" s="58"/>
      <c r="TBX1424" s="58"/>
      <c r="TLT1424" s="58"/>
      <c r="TVP1424" s="58"/>
      <c r="UFL1424" s="58"/>
      <c r="UPH1424" s="58"/>
      <c r="UZD1424" s="58"/>
      <c r="VIZ1424" s="58"/>
      <c r="VSV1424" s="58"/>
      <c r="WCR1424" s="58"/>
      <c r="WMN1424" s="58"/>
      <c r="WWJ1424" s="58"/>
    </row>
    <row r="1425" spans="1:796 1052:1820 2076:2844 3100:3868 4124:4892 5148:5916 6172:6940 7196:7964 8220:8988 9244:10012 10268:11036 11292:12060 12316:13084 13340:14108 14364:15132 15388:16156" s="67" customFormat="1" ht="57" hidden="1" customHeight="1" x14ac:dyDescent="0.25">
      <c r="A1425" s="54">
        <f>+SUBTOTAL(3,$B$11:B1425)</f>
        <v>0</v>
      </c>
      <c r="B1425" s="78" t="s">
        <v>42</v>
      </c>
      <c r="C1425" s="72" t="s">
        <v>43</v>
      </c>
      <c r="D1425" s="72" t="s">
        <v>44</v>
      </c>
      <c r="E1425" s="72" t="s">
        <v>45</v>
      </c>
      <c r="F1425" s="81" t="s">
        <v>4931</v>
      </c>
      <c r="G1425" s="82">
        <v>45512.262083333</v>
      </c>
      <c r="H1425" s="81" t="s">
        <v>4931</v>
      </c>
      <c r="I1425" s="82">
        <v>45512.262083333</v>
      </c>
      <c r="J1425" s="81" t="s">
        <v>4931</v>
      </c>
      <c r="K1425" s="82">
        <v>45512.262083333</v>
      </c>
      <c r="L1425" s="100" t="s">
        <v>5088</v>
      </c>
      <c r="M1425" s="78" t="s">
        <v>48</v>
      </c>
      <c r="N1425" s="73" t="s">
        <v>141</v>
      </c>
      <c r="O1425" s="73" t="s">
        <v>624</v>
      </c>
      <c r="P1425" s="73" t="s">
        <v>5204</v>
      </c>
      <c r="Q1425" s="74"/>
      <c r="R1425" s="75"/>
      <c r="S1425" s="73" t="s">
        <v>53</v>
      </c>
      <c r="T1425" s="73" t="s">
        <v>5248</v>
      </c>
      <c r="U1425" s="73" t="s">
        <v>157</v>
      </c>
      <c r="V1425" s="73" t="s">
        <v>80</v>
      </c>
      <c r="W1425" s="73" t="s">
        <v>4692</v>
      </c>
      <c r="X1425" s="72" t="s">
        <v>58</v>
      </c>
      <c r="Y1425" s="73">
        <v>45518</v>
      </c>
      <c r="Z1425" s="73" t="s">
        <v>59</v>
      </c>
      <c r="AA1425" s="72" t="s">
        <v>74</v>
      </c>
      <c r="AB1425" s="72"/>
      <c r="AC1425" s="78" t="s">
        <v>75</v>
      </c>
      <c r="AD1425" s="78" t="s">
        <v>75</v>
      </c>
      <c r="JX1425" s="58"/>
      <c r="TT1425" s="58"/>
      <c r="ADP1425" s="58"/>
      <c r="ANL1425" s="58"/>
      <c r="AXH1425" s="58"/>
      <c r="BHD1425" s="58"/>
      <c r="BQZ1425" s="58"/>
      <c r="CAV1425" s="58"/>
      <c r="CKR1425" s="58"/>
      <c r="CUN1425" s="58"/>
      <c r="DEJ1425" s="58"/>
      <c r="DOF1425" s="58"/>
      <c r="DYB1425" s="58"/>
      <c r="EHX1425" s="58"/>
      <c r="ERT1425" s="58"/>
      <c r="FBP1425" s="58"/>
      <c r="FLL1425" s="58"/>
      <c r="FVH1425" s="58"/>
      <c r="GFD1425" s="58"/>
      <c r="GOZ1425" s="58"/>
      <c r="GYV1425" s="58"/>
      <c r="HIR1425" s="58"/>
      <c r="HSN1425" s="58"/>
      <c r="ICJ1425" s="58"/>
      <c r="IMF1425" s="58"/>
      <c r="IWB1425" s="58"/>
      <c r="JFX1425" s="58"/>
      <c r="JPT1425" s="58"/>
      <c r="JZP1425" s="58"/>
      <c r="KJL1425" s="58"/>
      <c r="KTH1425" s="58"/>
      <c r="LDD1425" s="58"/>
      <c r="LMZ1425" s="58"/>
      <c r="LWV1425" s="58"/>
      <c r="MGR1425" s="58"/>
      <c r="MQN1425" s="58"/>
      <c r="NAJ1425" s="58"/>
      <c r="NKF1425" s="58"/>
      <c r="NUB1425" s="58"/>
      <c r="ODX1425" s="58"/>
      <c r="ONT1425" s="58"/>
      <c r="OXP1425" s="58"/>
      <c r="PHL1425" s="58"/>
      <c r="PRH1425" s="58"/>
      <c r="QBD1425" s="58"/>
      <c r="QKZ1425" s="58"/>
      <c r="QUV1425" s="58"/>
      <c r="RER1425" s="58"/>
      <c r="RON1425" s="58"/>
      <c r="RYJ1425" s="58"/>
      <c r="SIF1425" s="58"/>
      <c r="SSB1425" s="58"/>
      <c r="TBX1425" s="58"/>
      <c r="TLT1425" s="58"/>
      <c r="TVP1425" s="58"/>
      <c r="UFL1425" s="58"/>
      <c r="UPH1425" s="58"/>
      <c r="UZD1425" s="58"/>
      <c r="VIZ1425" s="58"/>
      <c r="VSV1425" s="58"/>
      <c r="WCR1425" s="58"/>
      <c r="WMN1425" s="58"/>
      <c r="WWJ1425" s="58"/>
    </row>
    <row r="1426" spans="1:796 1052:1820 2076:2844 3100:3868 4124:4892 5148:5916 6172:6940 7196:7964 8220:8988 9244:10012 10268:11036 11292:12060 12316:13084 13340:14108 14364:15132 15388:16156" s="67" customFormat="1" ht="57" hidden="1" customHeight="1" x14ac:dyDescent="0.25">
      <c r="A1426" s="54">
        <f>+SUBTOTAL(3,$B$11:B1426)</f>
        <v>0</v>
      </c>
      <c r="B1426" s="78" t="s">
        <v>42</v>
      </c>
      <c r="C1426" s="72" t="s">
        <v>43</v>
      </c>
      <c r="D1426" s="72" t="s">
        <v>44</v>
      </c>
      <c r="E1426" s="72" t="s">
        <v>45</v>
      </c>
      <c r="F1426" s="81" t="s">
        <v>4932</v>
      </c>
      <c r="G1426" s="82">
        <v>45512.721435184998</v>
      </c>
      <c r="H1426" s="81" t="s">
        <v>4932</v>
      </c>
      <c r="I1426" s="82">
        <v>45512.721435184998</v>
      </c>
      <c r="J1426" s="81" t="s">
        <v>4932</v>
      </c>
      <c r="K1426" s="82">
        <v>45512.721435184998</v>
      </c>
      <c r="L1426" s="100" t="s">
        <v>5089</v>
      </c>
      <c r="M1426" s="78" t="s">
        <v>48</v>
      </c>
      <c r="N1426" s="73" t="s">
        <v>242</v>
      </c>
      <c r="O1426" s="73" t="s">
        <v>308</v>
      </c>
      <c r="P1426" s="73" t="s">
        <v>5205</v>
      </c>
      <c r="Q1426" s="74"/>
      <c r="R1426" s="75"/>
      <c r="S1426" s="73" t="s">
        <v>68</v>
      </c>
      <c r="T1426" s="73" t="s">
        <v>69</v>
      </c>
      <c r="U1426" s="73" t="s">
        <v>79</v>
      </c>
      <c r="V1426" s="73" t="s">
        <v>71</v>
      </c>
      <c r="W1426" s="73" t="s">
        <v>72</v>
      </c>
      <c r="X1426" s="72" t="s">
        <v>58</v>
      </c>
      <c r="Y1426" s="73">
        <v>45519</v>
      </c>
      <c r="Z1426" s="73" t="s">
        <v>59</v>
      </c>
      <c r="AA1426" s="72" t="s">
        <v>74</v>
      </c>
      <c r="AB1426" s="72"/>
      <c r="AC1426" s="78" t="s">
        <v>82</v>
      </c>
      <c r="AD1426" s="78" t="s">
        <v>82</v>
      </c>
      <c r="JX1426" s="58"/>
      <c r="TT1426" s="58"/>
      <c r="ADP1426" s="58"/>
      <c r="ANL1426" s="58"/>
      <c r="AXH1426" s="58"/>
      <c r="BHD1426" s="58"/>
      <c r="BQZ1426" s="58"/>
      <c r="CAV1426" s="58"/>
      <c r="CKR1426" s="58"/>
      <c r="CUN1426" s="58"/>
      <c r="DEJ1426" s="58"/>
      <c r="DOF1426" s="58"/>
      <c r="DYB1426" s="58"/>
      <c r="EHX1426" s="58"/>
      <c r="ERT1426" s="58"/>
      <c r="FBP1426" s="58"/>
      <c r="FLL1426" s="58"/>
      <c r="FVH1426" s="58"/>
      <c r="GFD1426" s="58"/>
      <c r="GOZ1426" s="58"/>
      <c r="GYV1426" s="58"/>
      <c r="HIR1426" s="58"/>
      <c r="HSN1426" s="58"/>
      <c r="ICJ1426" s="58"/>
      <c r="IMF1426" s="58"/>
      <c r="IWB1426" s="58"/>
      <c r="JFX1426" s="58"/>
      <c r="JPT1426" s="58"/>
      <c r="JZP1426" s="58"/>
      <c r="KJL1426" s="58"/>
      <c r="KTH1426" s="58"/>
      <c r="LDD1426" s="58"/>
      <c r="LMZ1426" s="58"/>
      <c r="LWV1426" s="58"/>
      <c r="MGR1426" s="58"/>
      <c r="MQN1426" s="58"/>
      <c r="NAJ1426" s="58"/>
      <c r="NKF1426" s="58"/>
      <c r="NUB1426" s="58"/>
      <c r="ODX1426" s="58"/>
      <c r="ONT1426" s="58"/>
      <c r="OXP1426" s="58"/>
      <c r="PHL1426" s="58"/>
      <c r="PRH1426" s="58"/>
      <c r="QBD1426" s="58"/>
      <c r="QKZ1426" s="58"/>
      <c r="QUV1426" s="58"/>
      <c r="RER1426" s="58"/>
      <c r="RON1426" s="58"/>
      <c r="RYJ1426" s="58"/>
      <c r="SIF1426" s="58"/>
      <c r="SSB1426" s="58"/>
      <c r="TBX1426" s="58"/>
      <c r="TLT1426" s="58"/>
      <c r="TVP1426" s="58"/>
      <c r="UFL1426" s="58"/>
      <c r="UPH1426" s="58"/>
      <c r="UZD1426" s="58"/>
      <c r="VIZ1426" s="58"/>
      <c r="VSV1426" s="58"/>
      <c r="WCR1426" s="58"/>
      <c r="WMN1426" s="58"/>
      <c r="WWJ1426" s="58"/>
    </row>
    <row r="1427" spans="1:796 1052:1820 2076:2844 3100:3868 4124:4892 5148:5916 6172:6940 7196:7964 8220:8988 9244:10012 10268:11036 11292:12060 12316:13084 13340:14108 14364:15132 15388:16156" s="67" customFormat="1" ht="57" hidden="1" customHeight="1" x14ac:dyDescent="0.25">
      <c r="A1427" s="54">
        <f>+SUBTOTAL(3,$B$11:B1427)</f>
        <v>0</v>
      </c>
      <c r="B1427" s="78" t="s">
        <v>42</v>
      </c>
      <c r="C1427" s="72" t="s">
        <v>43</v>
      </c>
      <c r="D1427" s="72" t="s">
        <v>44</v>
      </c>
      <c r="E1427" s="72" t="s">
        <v>45</v>
      </c>
      <c r="F1427" s="81" t="s">
        <v>4933</v>
      </c>
      <c r="G1427" s="82">
        <v>45516.703981480998</v>
      </c>
      <c r="H1427" s="81" t="s">
        <v>4933</v>
      </c>
      <c r="I1427" s="82">
        <v>45516.703981480998</v>
      </c>
      <c r="J1427" s="81" t="s">
        <v>4933</v>
      </c>
      <c r="K1427" s="82">
        <v>45516.703981480998</v>
      </c>
      <c r="L1427" s="100" t="s">
        <v>5090</v>
      </c>
      <c r="M1427" s="78" t="s">
        <v>48</v>
      </c>
      <c r="N1427" s="73" t="s">
        <v>242</v>
      </c>
      <c r="O1427" s="73" t="s">
        <v>1315</v>
      </c>
      <c r="P1427" s="73" t="s">
        <v>1316</v>
      </c>
      <c r="Q1427" s="74"/>
      <c r="R1427" s="75"/>
      <c r="S1427" s="73" t="s">
        <v>68</v>
      </c>
      <c r="T1427" s="73" t="s">
        <v>69</v>
      </c>
      <c r="U1427" s="73" t="s">
        <v>70</v>
      </c>
      <c r="V1427" s="73" t="s">
        <v>71</v>
      </c>
      <c r="W1427" s="73" t="s">
        <v>72</v>
      </c>
      <c r="X1427" s="72" t="s">
        <v>58</v>
      </c>
      <c r="Y1427" s="73">
        <v>45519</v>
      </c>
      <c r="Z1427" s="73" t="s">
        <v>105</v>
      </c>
      <c r="AA1427" s="72" t="s">
        <v>74</v>
      </c>
      <c r="AB1427" s="72"/>
      <c r="AC1427" s="78" t="s">
        <v>75</v>
      </c>
      <c r="AD1427" s="78" t="s">
        <v>75</v>
      </c>
      <c r="JX1427" s="58"/>
      <c r="TT1427" s="58"/>
      <c r="ADP1427" s="58"/>
      <c r="ANL1427" s="58"/>
      <c r="AXH1427" s="58"/>
      <c r="BHD1427" s="58"/>
      <c r="BQZ1427" s="58"/>
      <c r="CAV1427" s="58"/>
      <c r="CKR1427" s="58"/>
      <c r="CUN1427" s="58"/>
      <c r="DEJ1427" s="58"/>
      <c r="DOF1427" s="58"/>
      <c r="DYB1427" s="58"/>
      <c r="EHX1427" s="58"/>
      <c r="ERT1427" s="58"/>
      <c r="FBP1427" s="58"/>
      <c r="FLL1427" s="58"/>
      <c r="FVH1427" s="58"/>
      <c r="GFD1427" s="58"/>
      <c r="GOZ1427" s="58"/>
      <c r="GYV1427" s="58"/>
      <c r="HIR1427" s="58"/>
      <c r="HSN1427" s="58"/>
      <c r="ICJ1427" s="58"/>
      <c r="IMF1427" s="58"/>
      <c r="IWB1427" s="58"/>
      <c r="JFX1427" s="58"/>
      <c r="JPT1427" s="58"/>
      <c r="JZP1427" s="58"/>
      <c r="KJL1427" s="58"/>
      <c r="KTH1427" s="58"/>
      <c r="LDD1427" s="58"/>
      <c r="LMZ1427" s="58"/>
      <c r="LWV1427" s="58"/>
      <c r="MGR1427" s="58"/>
      <c r="MQN1427" s="58"/>
      <c r="NAJ1427" s="58"/>
      <c r="NKF1427" s="58"/>
      <c r="NUB1427" s="58"/>
      <c r="ODX1427" s="58"/>
      <c r="ONT1427" s="58"/>
      <c r="OXP1427" s="58"/>
      <c r="PHL1427" s="58"/>
      <c r="PRH1427" s="58"/>
      <c r="QBD1427" s="58"/>
      <c r="QKZ1427" s="58"/>
      <c r="QUV1427" s="58"/>
      <c r="RER1427" s="58"/>
      <c r="RON1427" s="58"/>
      <c r="RYJ1427" s="58"/>
      <c r="SIF1427" s="58"/>
      <c r="SSB1427" s="58"/>
      <c r="TBX1427" s="58"/>
      <c r="TLT1427" s="58"/>
      <c r="TVP1427" s="58"/>
      <c r="UFL1427" s="58"/>
      <c r="UPH1427" s="58"/>
      <c r="UZD1427" s="58"/>
      <c r="VIZ1427" s="58"/>
      <c r="VSV1427" s="58"/>
      <c r="WCR1427" s="58"/>
      <c r="WMN1427" s="58"/>
      <c r="WWJ1427" s="58"/>
    </row>
    <row r="1428" spans="1:796 1052:1820 2076:2844 3100:3868 4124:4892 5148:5916 6172:6940 7196:7964 8220:8988 9244:10012 10268:11036 11292:12060 12316:13084 13340:14108 14364:15132 15388:16156" s="67" customFormat="1" ht="57" hidden="1" customHeight="1" x14ac:dyDescent="0.25">
      <c r="A1428" s="54">
        <f>+SUBTOTAL(3,$B$11:B1428)</f>
        <v>0</v>
      </c>
      <c r="B1428" s="78" t="s">
        <v>42</v>
      </c>
      <c r="C1428" s="72" t="s">
        <v>43</v>
      </c>
      <c r="D1428" s="72" t="s">
        <v>44</v>
      </c>
      <c r="E1428" s="72" t="s">
        <v>45</v>
      </c>
      <c r="F1428" s="81" t="s">
        <v>4934</v>
      </c>
      <c r="G1428" s="82">
        <v>45512.989097222002</v>
      </c>
      <c r="H1428" s="81" t="s">
        <v>4934</v>
      </c>
      <c r="I1428" s="82">
        <v>45512.989097222002</v>
      </c>
      <c r="J1428" s="81" t="s">
        <v>4934</v>
      </c>
      <c r="K1428" s="82">
        <v>45512.989097222002</v>
      </c>
      <c r="L1428" s="100" t="s">
        <v>5091</v>
      </c>
      <c r="M1428" s="78" t="s">
        <v>48</v>
      </c>
      <c r="N1428" s="73" t="s">
        <v>242</v>
      </c>
      <c r="O1428" s="73" t="s">
        <v>1702</v>
      </c>
      <c r="P1428" s="73" t="s">
        <v>5206</v>
      </c>
      <c r="Q1428" s="74"/>
      <c r="R1428" s="75"/>
      <c r="S1428" s="73" t="s">
        <v>53</v>
      </c>
      <c r="T1428" s="73" t="s">
        <v>5248</v>
      </c>
      <c r="U1428" s="73" t="s">
        <v>157</v>
      </c>
      <c r="V1428" s="73" t="s">
        <v>71</v>
      </c>
      <c r="W1428" s="73" t="s">
        <v>72</v>
      </c>
      <c r="X1428" s="72" t="s">
        <v>58</v>
      </c>
      <c r="Y1428" s="73">
        <v>45518</v>
      </c>
      <c r="Z1428" s="73" t="s">
        <v>59</v>
      </c>
      <c r="AA1428" s="72" t="s">
        <v>60</v>
      </c>
      <c r="AB1428" s="72"/>
      <c r="AC1428" s="78" t="s">
        <v>117</v>
      </c>
      <c r="AD1428" s="78" t="s">
        <v>117</v>
      </c>
      <c r="JX1428" s="58"/>
      <c r="TT1428" s="58"/>
      <c r="ADP1428" s="58"/>
      <c r="ANL1428" s="58"/>
      <c r="AXH1428" s="58"/>
      <c r="BHD1428" s="58"/>
      <c r="BQZ1428" s="58"/>
      <c r="CAV1428" s="58"/>
      <c r="CKR1428" s="58"/>
      <c r="CUN1428" s="58"/>
      <c r="DEJ1428" s="58"/>
      <c r="DOF1428" s="58"/>
      <c r="DYB1428" s="58"/>
      <c r="EHX1428" s="58"/>
      <c r="ERT1428" s="58"/>
      <c r="FBP1428" s="58"/>
      <c r="FLL1428" s="58"/>
      <c r="FVH1428" s="58"/>
      <c r="GFD1428" s="58"/>
      <c r="GOZ1428" s="58"/>
      <c r="GYV1428" s="58"/>
      <c r="HIR1428" s="58"/>
      <c r="HSN1428" s="58"/>
      <c r="ICJ1428" s="58"/>
      <c r="IMF1428" s="58"/>
      <c r="IWB1428" s="58"/>
      <c r="JFX1428" s="58"/>
      <c r="JPT1428" s="58"/>
      <c r="JZP1428" s="58"/>
      <c r="KJL1428" s="58"/>
      <c r="KTH1428" s="58"/>
      <c r="LDD1428" s="58"/>
      <c r="LMZ1428" s="58"/>
      <c r="LWV1428" s="58"/>
      <c r="MGR1428" s="58"/>
      <c r="MQN1428" s="58"/>
      <c r="NAJ1428" s="58"/>
      <c r="NKF1428" s="58"/>
      <c r="NUB1428" s="58"/>
      <c r="ODX1428" s="58"/>
      <c r="ONT1428" s="58"/>
      <c r="OXP1428" s="58"/>
      <c r="PHL1428" s="58"/>
      <c r="PRH1428" s="58"/>
      <c r="QBD1428" s="58"/>
      <c r="QKZ1428" s="58"/>
      <c r="QUV1428" s="58"/>
      <c r="RER1428" s="58"/>
      <c r="RON1428" s="58"/>
      <c r="RYJ1428" s="58"/>
      <c r="SIF1428" s="58"/>
      <c r="SSB1428" s="58"/>
      <c r="TBX1428" s="58"/>
      <c r="TLT1428" s="58"/>
      <c r="TVP1428" s="58"/>
      <c r="UFL1428" s="58"/>
      <c r="UPH1428" s="58"/>
      <c r="UZD1428" s="58"/>
      <c r="VIZ1428" s="58"/>
      <c r="VSV1428" s="58"/>
      <c r="WCR1428" s="58"/>
      <c r="WMN1428" s="58"/>
      <c r="WWJ1428" s="58"/>
    </row>
    <row r="1429" spans="1:796 1052:1820 2076:2844 3100:3868 4124:4892 5148:5916 6172:6940 7196:7964 8220:8988 9244:10012 10268:11036 11292:12060 12316:13084 13340:14108 14364:15132 15388:16156" s="67" customFormat="1" ht="57" hidden="1" customHeight="1" x14ac:dyDescent="0.25">
      <c r="A1429" s="54">
        <f>+SUBTOTAL(3,$B$11:B1429)</f>
        <v>0</v>
      </c>
      <c r="B1429" s="78" t="s">
        <v>42</v>
      </c>
      <c r="C1429" s="72" t="s">
        <v>43</v>
      </c>
      <c r="D1429" s="72" t="s">
        <v>44</v>
      </c>
      <c r="E1429" s="72" t="s">
        <v>45</v>
      </c>
      <c r="F1429" s="81" t="s">
        <v>4935</v>
      </c>
      <c r="G1429" s="82">
        <v>45516.667118056001</v>
      </c>
      <c r="H1429" s="81" t="s">
        <v>4935</v>
      </c>
      <c r="I1429" s="82">
        <v>45516.667118056001</v>
      </c>
      <c r="J1429" s="81" t="s">
        <v>4935</v>
      </c>
      <c r="K1429" s="82">
        <v>45516.667118056001</v>
      </c>
      <c r="L1429" s="100" t="s">
        <v>5092</v>
      </c>
      <c r="M1429" s="78" t="s">
        <v>48</v>
      </c>
      <c r="N1429" s="73" t="s">
        <v>242</v>
      </c>
      <c r="O1429" s="73" t="s">
        <v>308</v>
      </c>
      <c r="P1429" s="73" t="s">
        <v>5207</v>
      </c>
      <c r="Q1429" s="74"/>
      <c r="R1429" s="75"/>
      <c r="S1429" s="73" t="s">
        <v>68</v>
      </c>
      <c r="T1429" s="73" t="s">
        <v>321</v>
      </c>
      <c r="U1429" s="73" t="s">
        <v>321</v>
      </c>
      <c r="V1429" s="73" t="s">
        <v>71</v>
      </c>
      <c r="W1429" s="73" t="s">
        <v>72</v>
      </c>
      <c r="X1429" s="72" t="s">
        <v>58</v>
      </c>
      <c r="Y1429" s="73">
        <v>45519</v>
      </c>
      <c r="Z1429" s="73" t="s">
        <v>59</v>
      </c>
      <c r="AA1429" s="72" t="s">
        <v>60</v>
      </c>
      <c r="AB1429" s="72"/>
      <c r="AC1429" s="78" t="s">
        <v>75</v>
      </c>
      <c r="AD1429" s="78" t="s">
        <v>75</v>
      </c>
      <c r="JX1429" s="58"/>
      <c r="TT1429" s="58"/>
      <c r="ADP1429" s="58"/>
      <c r="ANL1429" s="58"/>
      <c r="AXH1429" s="58"/>
      <c r="BHD1429" s="58"/>
      <c r="BQZ1429" s="58"/>
      <c r="CAV1429" s="58"/>
      <c r="CKR1429" s="58"/>
      <c r="CUN1429" s="58"/>
      <c r="DEJ1429" s="58"/>
      <c r="DOF1429" s="58"/>
      <c r="DYB1429" s="58"/>
      <c r="EHX1429" s="58"/>
      <c r="ERT1429" s="58"/>
      <c r="FBP1429" s="58"/>
      <c r="FLL1429" s="58"/>
      <c r="FVH1429" s="58"/>
      <c r="GFD1429" s="58"/>
      <c r="GOZ1429" s="58"/>
      <c r="GYV1429" s="58"/>
      <c r="HIR1429" s="58"/>
      <c r="HSN1429" s="58"/>
      <c r="ICJ1429" s="58"/>
      <c r="IMF1429" s="58"/>
      <c r="IWB1429" s="58"/>
      <c r="JFX1429" s="58"/>
      <c r="JPT1429" s="58"/>
      <c r="JZP1429" s="58"/>
      <c r="KJL1429" s="58"/>
      <c r="KTH1429" s="58"/>
      <c r="LDD1429" s="58"/>
      <c r="LMZ1429" s="58"/>
      <c r="LWV1429" s="58"/>
      <c r="MGR1429" s="58"/>
      <c r="MQN1429" s="58"/>
      <c r="NAJ1429" s="58"/>
      <c r="NKF1429" s="58"/>
      <c r="NUB1429" s="58"/>
      <c r="ODX1429" s="58"/>
      <c r="ONT1429" s="58"/>
      <c r="OXP1429" s="58"/>
      <c r="PHL1429" s="58"/>
      <c r="PRH1429" s="58"/>
      <c r="QBD1429" s="58"/>
      <c r="QKZ1429" s="58"/>
      <c r="QUV1429" s="58"/>
      <c r="RER1429" s="58"/>
      <c r="RON1429" s="58"/>
      <c r="RYJ1429" s="58"/>
      <c r="SIF1429" s="58"/>
      <c r="SSB1429" s="58"/>
      <c r="TBX1429" s="58"/>
      <c r="TLT1429" s="58"/>
      <c r="TVP1429" s="58"/>
      <c r="UFL1429" s="58"/>
      <c r="UPH1429" s="58"/>
      <c r="UZD1429" s="58"/>
      <c r="VIZ1429" s="58"/>
      <c r="VSV1429" s="58"/>
      <c r="WCR1429" s="58"/>
      <c r="WMN1429" s="58"/>
      <c r="WWJ1429" s="58"/>
    </row>
    <row r="1430" spans="1:796 1052:1820 2076:2844 3100:3868 4124:4892 5148:5916 6172:6940 7196:7964 8220:8988 9244:10012 10268:11036 11292:12060 12316:13084 13340:14108 14364:15132 15388:16156" s="67" customFormat="1" ht="57" hidden="1" customHeight="1" x14ac:dyDescent="0.25">
      <c r="A1430" s="54">
        <f>+SUBTOTAL(3,$B$11:B1430)</f>
        <v>0</v>
      </c>
      <c r="B1430" s="78" t="s">
        <v>42</v>
      </c>
      <c r="C1430" s="72" t="s">
        <v>43</v>
      </c>
      <c r="D1430" s="72" t="s">
        <v>44</v>
      </c>
      <c r="E1430" s="72" t="s">
        <v>45</v>
      </c>
      <c r="F1430" s="81" t="s">
        <v>4936</v>
      </c>
      <c r="G1430" s="82">
        <v>45517.575787037</v>
      </c>
      <c r="H1430" s="81" t="s">
        <v>4936</v>
      </c>
      <c r="I1430" s="82">
        <v>45517.575787037</v>
      </c>
      <c r="J1430" s="81" t="s">
        <v>4936</v>
      </c>
      <c r="K1430" s="82">
        <v>45517.575787037</v>
      </c>
      <c r="L1430" s="100" t="s">
        <v>5093</v>
      </c>
      <c r="M1430" s="78" t="s">
        <v>48</v>
      </c>
      <c r="N1430" s="73" t="s">
        <v>242</v>
      </c>
      <c r="O1430" s="73" t="s">
        <v>409</v>
      </c>
      <c r="P1430" s="73" t="s">
        <v>5208</v>
      </c>
      <c r="Q1430" s="74"/>
      <c r="R1430" s="75"/>
      <c r="S1430" s="73" t="s">
        <v>68</v>
      </c>
      <c r="T1430" s="73" t="s">
        <v>125</v>
      </c>
      <c r="U1430" s="73" t="s">
        <v>126</v>
      </c>
      <c r="V1430" s="73" t="s">
        <v>80</v>
      </c>
      <c r="W1430" s="73" t="s">
        <v>4692</v>
      </c>
      <c r="X1430" s="72" t="s">
        <v>58</v>
      </c>
      <c r="Y1430" s="73">
        <v>45519</v>
      </c>
      <c r="Z1430" s="73" t="s">
        <v>59</v>
      </c>
      <c r="AA1430" s="72" t="s">
        <v>74</v>
      </c>
      <c r="AB1430" s="72"/>
      <c r="AC1430" s="78" t="s">
        <v>75</v>
      </c>
      <c r="AD1430" s="78" t="s">
        <v>75</v>
      </c>
      <c r="JX1430" s="58"/>
      <c r="TT1430" s="58"/>
      <c r="ADP1430" s="58"/>
      <c r="ANL1430" s="58"/>
      <c r="AXH1430" s="58"/>
      <c r="BHD1430" s="58"/>
      <c r="BQZ1430" s="58"/>
      <c r="CAV1430" s="58"/>
      <c r="CKR1430" s="58"/>
      <c r="CUN1430" s="58"/>
      <c r="DEJ1430" s="58"/>
      <c r="DOF1430" s="58"/>
      <c r="DYB1430" s="58"/>
      <c r="EHX1430" s="58"/>
      <c r="ERT1430" s="58"/>
      <c r="FBP1430" s="58"/>
      <c r="FLL1430" s="58"/>
      <c r="FVH1430" s="58"/>
      <c r="GFD1430" s="58"/>
      <c r="GOZ1430" s="58"/>
      <c r="GYV1430" s="58"/>
      <c r="HIR1430" s="58"/>
      <c r="HSN1430" s="58"/>
      <c r="ICJ1430" s="58"/>
      <c r="IMF1430" s="58"/>
      <c r="IWB1430" s="58"/>
      <c r="JFX1430" s="58"/>
      <c r="JPT1430" s="58"/>
      <c r="JZP1430" s="58"/>
      <c r="KJL1430" s="58"/>
      <c r="KTH1430" s="58"/>
      <c r="LDD1430" s="58"/>
      <c r="LMZ1430" s="58"/>
      <c r="LWV1430" s="58"/>
      <c r="MGR1430" s="58"/>
      <c r="MQN1430" s="58"/>
      <c r="NAJ1430" s="58"/>
      <c r="NKF1430" s="58"/>
      <c r="NUB1430" s="58"/>
      <c r="ODX1430" s="58"/>
      <c r="ONT1430" s="58"/>
      <c r="OXP1430" s="58"/>
      <c r="PHL1430" s="58"/>
      <c r="PRH1430" s="58"/>
      <c r="QBD1430" s="58"/>
      <c r="QKZ1430" s="58"/>
      <c r="QUV1430" s="58"/>
      <c r="RER1430" s="58"/>
      <c r="RON1430" s="58"/>
      <c r="RYJ1430" s="58"/>
      <c r="SIF1430" s="58"/>
      <c r="SSB1430" s="58"/>
      <c r="TBX1430" s="58"/>
      <c r="TLT1430" s="58"/>
      <c r="TVP1430" s="58"/>
      <c r="UFL1430" s="58"/>
      <c r="UPH1430" s="58"/>
      <c r="UZD1430" s="58"/>
      <c r="VIZ1430" s="58"/>
      <c r="VSV1430" s="58"/>
      <c r="WCR1430" s="58"/>
      <c r="WMN1430" s="58"/>
      <c r="WWJ1430" s="58"/>
    </row>
    <row r="1431" spans="1:796 1052:1820 2076:2844 3100:3868 4124:4892 5148:5916 6172:6940 7196:7964 8220:8988 9244:10012 10268:11036 11292:12060 12316:13084 13340:14108 14364:15132 15388:16156" s="67" customFormat="1" ht="57" hidden="1" customHeight="1" x14ac:dyDescent="0.25">
      <c r="A1431" s="54">
        <f>+SUBTOTAL(3,$B$11:B1431)</f>
        <v>0</v>
      </c>
      <c r="B1431" s="78" t="s">
        <v>42</v>
      </c>
      <c r="C1431" s="72" t="s">
        <v>43</v>
      </c>
      <c r="D1431" s="72" t="s">
        <v>44</v>
      </c>
      <c r="E1431" s="72" t="s">
        <v>45</v>
      </c>
      <c r="F1431" s="81" t="s">
        <v>4937</v>
      </c>
      <c r="G1431" s="82">
        <v>45513.871157406997</v>
      </c>
      <c r="H1431" s="81" t="s">
        <v>4937</v>
      </c>
      <c r="I1431" s="82">
        <v>45513.871157406997</v>
      </c>
      <c r="J1431" s="81" t="s">
        <v>4937</v>
      </c>
      <c r="K1431" s="82">
        <v>45513.871157406997</v>
      </c>
      <c r="L1431" s="100" t="s">
        <v>2946</v>
      </c>
      <c r="M1431" s="78" t="s">
        <v>48</v>
      </c>
      <c r="N1431" s="73" t="s">
        <v>141</v>
      </c>
      <c r="O1431" s="73" t="s">
        <v>227</v>
      </c>
      <c r="P1431" s="73" t="s">
        <v>2048</v>
      </c>
      <c r="Q1431" s="74"/>
      <c r="R1431" s="75"/>
      <c r="S1431" s="73" t="s">
        <v>144</v>
      </c>
      <c r="T1431" s="73" t="s">
        <v>145</v>
      </c>
      <c r="U1431" s="73" t="s">
        <v>146</v>
      </c>
      <c r="V1431" s="73" t="s">
        <v>147</v>
      </c>
      <c r="W1431" s="73" t="s">
        <v>5276</v>
      </c>
      <c r="X1431" s="72" t="s">
        <v>58</v>
      </c>
      <c r="Y1431" s="73">
        <v>45516</v>
      </c>
      <c r="Z1431" s="73" t="s">
        <v>105</v>
      </c>
      <c r="AA1431" s="72" t="s">
        <v>74</v>
      </c>
      <c r="AB1431" s="72"/>
      <c r="AC1431" s="78" t="s">
        <v>75</v>
      </c>
      <c r="AD1431" s="78" t="s">
        <v>75</v>
      </c>
      <c r="JX1431" s="58"/>
      <c r="TT1431" s="58"/>
      <c r="ADP1431" s="58"/>
      <c r="ANL1431" s="58"/>
      <c r="AXH1431" s="58"/>
      <c r="BHD1431" s="58"/>
      <c r="BQZ1431" s="58"/>
      <c r="CAV1431" s="58"/>
      <c r="CKR1431" s="58"/>
      <c r="CUN1431" s="58"/>
      <c r="DEJ1431" s="58"/>
      <c r="DOF1431" s="58"/>
      <c r="DYB1431" s="58"/>
      <c r="EHX1431" s="58"/>
      <c r="ERT1431" s="58"/>
      <c r="FBP1431" s="58"/>
      <c r="FLL1431" s="58"/>
      <c r="FVH1431" s="58"/>
      <c r="GFD1431" s="58"/>
      <c r="GOZ1431" s="58"/>
      <c r="GYV1431" s="58"/>
      <c r="HIR1431" s="58"/>
      <c r="HSN1431" s="58"/>
      <c r="ICJ1431" s="58"/>
      <c r="IMF1431" s="58"/>
      <c r="IWB1431" s="58"/>
      <c r="JFX1431" s="58"/>
      <c r="JPT1431" s="58"/>
      <c r="JZP1431" s="58"/>
      <c r="KJL1431" s="58"/>
      <c r="KTH1431" s="58"/>
      <c r="LDD1431" s="58"/>
      <c r="LMZ1431" s="58"/>
      <c r="LWV1431" s="58"/>
      <c r="MGR1431" s="58"/>
      <c r="MQN1431" s="58"/>
      <c r="NAJ1431" s="58"/>
      <c r="NKF1431" s="58"/>
      <c r="NUB1431" s="58"/>
      <c r="ODX1431" s="58"/>
      <c r="ONT1431" s="58"/>
      <c r="OXP1431" s="58"/>
      <c r="PHL1431" s="58"/>
      <c r="PRH1431" s="58"/>
      <c r="QBD1431" s="58"/>
      <c r="QKZ1431" s="58"/>
      <c r="QUV1431" s="58"/>
      <c r="RER1431" s="58"/>
      <c r="RON1431" s="58"/>
      <c r="RYJ1431" s="58"/>
      <c r="SIF1431" s="58"/>
      <c r="SSB1431" s="58"/>
      <c r="TBX1431" s="58"/>
      <c r="TLT1431" s="58"/>
      <c r="TVP1431" s="58"/>
      <c r="UFL1431" s="58"/>
      <c r="UPH1431" s="58"/>
      <c r="UZD1431" s="58"/>
      <c r="VIZ1431" s="58"/>
      <c r="VSV1431" s="58"/>
      <c r="WCR1431" s="58"/>
      <c r="WMN1431" s="58"/>
      <c r="WWJ1431" s="58"/>
    </row>
    <row r="1432" spans="1:796 1052:1820 2076:2844 3100:3868 4124:4892 5148:5916 6172:6940 7196:7964 8220:8988 9244:10012 10268:11036 11292:12060 12316:13084 13340:14108 14364:15132 15388:16156" s="67" customFormat="1" ht="57" hidden="1" customHeight="1" x14ac:dyDescent="0.25">
      <c r="A1432" s="54">
        <f>+SUBTOTAL(3,$B$11:B1432)</f>
        <v>0</v>
      </c>
      <c r="B1432" s="78" t="s">
        <v>42</v>
      </c>
      <c r="C1432" s="72" t="s">
        <v>43</v>
      </c>
      <c r="D1432" s="72" t="s">
        <v>44</v>
      </c>
      <c r="E1432" s="72" t="s">
        <v>45</v>
      </c>
      <c r="F1432" s="81" t="s">
        <v>4938</v>
      </c>
      <c r="G1432" s="82">
        <v>45519.421111110998</v>
      </c>
      <c r="H1432" s="81" t="s">
        <v>4938</v>
      </c>
      <c r="I1432" s="82">
        <v>45519.421111110998</v>
      </c>
      <c r="J1432" s="81" t="s">
        <v>4938</v>
      </c>
      <c r="K1432" s="82">
        <v>45519.421111110998</v>
      </c>
      <c r="L1432" s="100" t="s">
        <v>5094</v>
      </c>
      <c r="M1432" s="78" t="s">
        <v>48</v>
      </c>
      <c r="N1432" s="73" t="s">
        <v>313</v>
      </c>
      <c r="O1432" s="73" t="s">
        <v>314</v>
      </c>
      <c r="P1432" s="73" t="s">
        <v>51</v>
      </c>
      <c r="Q1432" s="74"/>
      <c r="R1432" s="75"/>
      <c r="S1432" s="73" t="s">
        <v>68</v>
      </c>
      <c r="T1432" s="73" t="s">
        <v>69</v>
      </c>
      <c r="U1432" s="73" t="s">
        <v>327</v>
      </c>
      <c r="V1432" s="73" t="s">
        <v>80</v>
      </c>
      <c r="W1432" s="73" t="s">
        <v>4692</v>
      </c>
      <c r="X1432" s="72" t="s">
        <v>58</v>
      </c>
      <c r="Y1432" s="73" t="s">
        <v>5277</v>
      </c>
      <c r="Z1432" s="73" t="s">
        <v>105</v>
      </c>
      <c r="AA1432" s="72" t="s">
        <v>74</v>
      </c>
      <c r="AB1432" s="72"/>
      <c r="AC1432" s="78" t="s">
        <v>75</v>
      </c>
      <c r="AD1432" s="78" t="s">
        <v>75</v>
      </c>
      <c r="JX1432" s="58"/>
      <c r="TT1432" s="58"/>
      <c r="ADP1432" s="58"/>
      <c r="ANL1432" s="58"/>
      <c r="AXH1432" s="58"/>
      <c r="BHD1432" s="58"/>
      <c r="BQZ1432" s="58"/>
      <c r="CAV1432" s="58"/>
      <c r="CKR1432" s="58"/>
      <c r="CUN1432" s="58"/>
      <c r="DEJ1432" s="58"/>
      <c r="DOF1432" s="58"/>
      <c r="DYB1432" s="58"/>
      <c r="EHX1432" s="58"/>
      <c r="ERT1432" s="58"/>
      <c r="FBP1432" s="58"/>
      <c r="FLL1432" s="58"/>
      <c r="FVH1432" s="58"/>
      <c r="GFD1432" s="58"/>
      <c r="GOZ1432" s="58"/>
      <c r="GYV1432" s="58"/>
      <c r="HIR1432" s="58"/>
      <c r="HSN1432" s="58"/>
      <c r="ICJ1432" s="58"/>
      <c r="IMF1432" s="58"/>
      <c r="IWB1432" s="58"/>
      <c r="JFX1432" s="58"/>
      <c r="JPT1432" s="58"/>
      <c r="JZP1432" s="58"/>
      <c r="KJL1432" s="58"/>
      <c r="KTH1432" s="58"/>
      <c r="LDD1432" s="58"/>
      <c r="LMZ1432" s="58"/>
      <c r="LWV1432" s="58"/>
      <c r="MGR1432" s="58"/>
      <c r="MQN1432" s="58"/>
      <c r="NAJ1432" s="58"/>
      <c r="NKF1432" s="58"/>
      <c r="NUB1432" s="58"/>
      <c r="ODX1432" s="58"/>
      <c r="ONT1432" s="58"/>
      <c r="OXP1432" s="58"/>
      <c r="PHL1432" s="58"/>
      <c r="PRH1432" s="58"/>
      <c r="QBD1432" s="58"/>
      <c r="QKZ1432" s="58"/>
      <c r="QUV1432" s="58"/>
      <c r="RER1432" s="58"/>
      <c r="RON1432" s="58"/>
      <c r="RYJ1432" s="58"/>
      <c r="SIF1432" s="58"/>
      <c r="SSB1432" s="58"/>
      <c r="TBX1432" s="58"/>
      <c r="TLT1432" s="58"/>
      <c r="TVP1432" s="58"/>
      <c r="UFL1432" s="58"/>
      <c r="UPH1432" s="58"/>
      <c r="UZD1432" s="58"/>
      <c r="VIZ1432" s="58"/>
      <c r="VSV1432" s="58"/>
      <c r="WCR1432" s="58"/>
      <c r="WMN1432" s="58"/>
      <c r="WWJ1432" s="58"/>
    </row>
    <row r="1433" spans="1:796 1052:1820 2076:2844 3100:3868 4124:4892 5148:5916 6172:6940 7196:7964 8220:8988 9244:10012 10268:11036 11292:12060 12316:13084 13340:14108 14364:15132 15388:16156" s="67" customFormat="1" ht="57" hidden="1" customHeight="1" x14ac:dyDescent="0.25">
      <c r="A1433" s="54">
        <f>+SUBTOTAL(3,$B$11:B1433)</f>
        <v>0</v>
      </c>
      <c r="B1433" s="78" t="s">
        <v>42</v>
      </c>
      <c r="C1433" s="72" t="s">
        <v>43</v>
      </c>
      <c r="D1433" s="72" t="s">
        <v>44</v>
      </c>
      <c r="E1433" s="72" t="s">
        <v>45</v>
      </c>
      <c r="F1433" s="81" t="s">
        <v>4939</v>
      </c>
      <c r="G1433" s="82">
        <v>45514.350324074003</v>
      </c>
      <c r="H1433" s="81" t="s">
        <v>4939</v>
      </c>
      <c r="I1433" s="82">
        <v>45514.350324074003</v>
      </c>
      <c r="J1433" s="81" t="s">
        <v>4939</v>
      </c>
      <c r="K1433" s="82">
        <v>45514.350324074003</v>
      </c>
      <c r="L1433" s="100" t="s">
        <v>5095</v>
      </c>
      <c r="M1433" s="78" t="s">
        <v>48</v>
      </c>
      <c r="N1433" s="73" t="s">
        <v>191</v>
      </c>
      <c r="O1433" s="73" t="s">
        <v>344</v>
      </c>
      <c r="P1433" s="73" t="s">
        <v>568</v>
      </c>
      <c r="Q1433" s="74"/>
      <c r="R1433" s="75"/>
      <c r="S1433" s="73" t="s">
        <v>144</v>
      </c>
      <c r="T1433" s="73" t="s">
        <v>145</v>
      </c>
      <c r="U1433" s="73" t="s">
        <v>146</v>
      </c>
      <c r="V1433" s="73" t="s">
        <v>147</v>
      </c>
      <c r="W1433" s="73" t="s">
        <v>5276</v>
      </c>
      <c r="X1433" s="72" t="s">
        <v>58</v>
      </c>
      <c r="Y1433" s="73">
        <v>45482</v>
      </c>
      <c r="Z1433" s="73" t="s">
        <v>105</v>
      </c>
      <c r="AA1433" s="72" t="s">
        <v>60</v>
      </c>
      <c r="AB1433" s="72"/>
      <c r="AC1433" s="78" t="s">
        <v>75</v>
      </c>
      <c r="AD1433" s="78" t="s">
        <v>75</v>
      </c>
      <c r="JX1433" s="58"/>
      <c r="TT1433" s="58"/>
      <c r="ADP1433" s="58"/>
      <c r="ANL1433" s="58"/>
      <c r="AXH1433" s="58"/>
      <c r="BHD1433" s="58"/>
      <c r="BQZ1433" s="58"/>
      <c r="CAV1433" s="58"/>
      <c r="CKR1433" s="58"/>
      <c r="CUN1433" s="58"/>
      <c r="DEJ1433" s="58"/>
      <c r="DOF1433" s="58"/>
      <c r="DYB1433" s="58"/>
      <c r="EHX1433" s="58"/>
      <c r="ERT1433" s="58"/>
      <c r="FBP1433" s="58"/>
      <c r="FLL1433" s="58"/>
      <c r="FVH1433" s="58"/>
      <c r="GFD1433" s="58"/>
      <c r="GOZ1433" s="58"/>
      <c r="GYV1433" s="58"/>
      <c r="HIR1433" s="58"/>
      <c r="HSN1433" s="58"/>
      <c r="ICJ1433" s="58"/>
      <c r="IMF1433" s="58"/>
      <c r="IWB1433" s="58"/>
      <c r="JFX1433" s="58"/>
      <c r="JPT1433" s="58"/>
      <c r="JZP1433" s="58"/>
      <c r="KJL1433" s="58"/>
      <c r="KTH1433" s="58"/>
      <c r="LDD1433" s="58"/>
      <c r="LMZ1433" s="58"/>
      <c r="LWV1433" s="58"/>
      <c r="MGR1433" s="58"/>
      <c r="MQN1433" s="58"/>
      <c r="NAJ1433" s="58"/>
      <c r="NKF1433" s="58"/>
      <c r="NUB1433" s="58"/>
      <c r="ODX1433" s="58"/>
      <c r="ONT1433" s="58"/>
      <c r="OXP1433" s="58"/>
      <c r="PHL1433" s="58"/>
      <c r="PRH1433" s="58"/>
      <c r="QBD1433" s="58"/>
      <c r="QKZ1433" s="58"/>
      <c r="QUV1433" s="58"/>
      <c r="RER1433" s="58"/>
      <c r="RON1433" s="58"/>
      <c r="RYJ1433" s="58"/>
      <c r="SIF1433" s="58"/>
      <c r="SSB1433" s="58"/>
      <c r="TBX1433" s="58"/>
      <c r="TLT1433" s="58"/>
      <c r="TVP1433" s="58"/>
      <c r="UFL1433" s="58"/>
      <c r="UPH1433" s="58"/>
      <c r="UZD1433" s="58"/>
      <c r="VIZ1433" s="58"/>
      <c r="VSV1433" s="58"/>
      <c r="WCR1433" s="58"/>
      <c r="WMN1433" s="58"/>
      <c r="WWJ1433" s="58"/>
    </row>
    <row r="1434" spans="1:796 1052:1820 2076:2844 3100:3868 4124:4892 5148:5916 6172:6940 7196:7964 8220:8988 9244:10012 10268:11036 11292:12060 12316:13084 13340:14108 14364:15132 15388:16156" s="67" customFormat="1" ht="57" hidden="1" customHeight="1" x14ac:dyDescent="0.25">
      <c r="A1434" s="54">
        <f>+SUBTOTAL(3,$B$11:B1434)</f>
        <v>0</v>
      </c>
      <c r="B1434" s="78" t="s">
        <v>42</v>
      </c>
      <c r="C1434" s="72" t="s">
        <v>43</v>
      </c>
      <c r="D1434" s="72" t="s">
        <v>44</v>
      </c>
      <c r="E1434" s="72" t="s">
        <v>45</v>
      </c>
      <c r="F1434" s="81" t="s">
        <v>4940</v>
      </c>
      <c r="G1434" s="82">
        <v>45532.653784722002</v>
      </c>
      <c r="H1434" s="81" t="s">
        <v>4940</v>
      </c>
      <c r="I1434" s="82">
        <v>45532.653784722002</v>
      </c>
      <c r="J1434" s="81" t="s">
        <v>4940</v>
      </c>
      <c r="K1434" s="82">
        <v>45532.653784722002</v>
      </c>
      <c r="L1434" s="100" t="s">
        <v>5096</v>
      </c>
      <c r="M1434" s="78" t="s">
        <v>48</v>
      </c>
      <c r="N1434" s="73" t="s">
        <v>191</v>
      </c>
      <c r="O1434" s="73" t="s">
        <v>344</v>
      </c>
      <c r="P1434" s="73" t="s">
        <v>5209</v>
      </c>
      <c r="Q1434" s="74"/>
      <c r="R1434" s="75"/>
      <c r="S1434" s="73" t="s">
        <v>68</v>
      </c>
      <c r="T1434" s="73" t="s">
        <v>125</v>
      </c>
      <c r="U1434" s="73" t="s">
        <v>126</v>
      </c>
      <c r="V1434" s="73" t="s">
        <v>80</v>
      </c>
      <c r="W1434" s="73" t="s">
        <v>81</v>
      </c>
      <c r="X1434" s="72" t="s">
        <v>58</v>
      </c>
      <c r="Y1434" s="73">
        <v>45539</v>
      </c>
      <c r="Z1434" s="73" t="s">
        <v>59</v>
      </c>
      <c r="AA1434" s="72" t="s">
        <v>60</v>
      </c>
      <c r="AB1434" s="72"/>
      <c r="AC1434" s="78" t="s">
        <v>75</v>
      </c>
      <c r="AD1434" s="78" t="s">
        <v>75</v>
      </c>
      <c r="JX1434" s="58"/>
      <c r="TT1434" s="58"/>
      <c r="ADP1434" s="58"/>
      <c r="ANL1434" s="58"/>
      <c r="AXH1434" s="58"/>
      <c r="BHD1434" s="58"/>
      <c r="BQZ1434" s="58"/>
      <c r="CAV1434" s="58"/>
      <c r="CKR1434" s="58"/>
      <c r="CUN1434" s="58"/>
      <c r="DEJ1434" s="58"/>
      <c r="DOF1434" s="58"/>
      <c r="DYB1434" s="58"/>
      <c r="EHX1434" s="58"/>
      <c r="ERT1434" s="58"/>
      <c r="FBP1434" s="58"/>
      <c r="FLL1434" s="58"/>
      <c r="FVH1434" s="58"/>
      <c r="GFD1434" s="58"/>
      <c r="GOZ1434" s="58"/>
      <c r="GYV1434" s="58"/>
      <c r="HIR1434" s="58"/>
      <c r="HSN1434" s="58"/>
      <c r="ICJ1434" s="58"/>
      <c r="IMF1434" s="58"/>
      <c r="IWB1434" s="58"/>
      <c r="JFX1434" s="58"/>
      <c r="JPT1434" s="58"/>
      <c r="JZP1434" s="58"/>
      <c r="KJL1434" s="58"/>
      <c r="KTH1434" s="58"/>
      <c r="LDD1434" s="58"/>
      <c r="LMZ1434" s="58"/>
      <c r="LWV1434" s="58"/>
      <c r="MGR1434" s="58"/>
      <c r="MQN1434" s="58"/>
      <c r="NAJ1434" s="58"/>
      <c r="NKF1434" s="58"/>
      <c r="NUB1434" s="58"/>
      <c r="ODX1434" s="58"/>
      <c r="ONT1434" s="58"/>
      <c r="OXP1434" s="58"/>
      <c r="PHL1434" s="58"/>
      <c r="PRH1434" s="58"/>
      <c r="QBD1434" s="58"/>
      <c r="QKZ1434" s="58"/>
      <c r="QUV1434" s="58"/>
      <c r="RER1434" s="58"/>
      <c r="RON1434" s="58"/>
      <c r="RYJ1434" s="58"/>
      <c r="SIF1434" s="58"/>
      <c r="SSB1434" s="58"/>
      <c r="TBX1434" s="58"/>
      <c r="TLT1434" s="58"/>
      <c r="TVP1434" s="58"/>
      <c r="UFL1434" s="58"/>
      <c r="UPH1434" s="58"/>
      <c r="UZD1434" s="58"/>
      <c r="VIZ1434" s="58"/>
      <c r="VSV1434" s="58"/>
      <c r="WCR1434" s="58"/>
      <c r="WMN1434" s="58"/>
      <c r="WWJ1434" s="58"/>
    </row>
    <row r="1435" spans="1:796 1052:1820 2076:2844 3100:3868 4124:4892 5148:5916 6172:6940 7196:7964 8220:8988 9244:10012 10268:11036 11292:12060 12316:13084 13340:14108 14364:15132 15388:16156" s="67" customFormat="1" ht="57" hidden="1" customHeight="1" x14ac:dyDescent="0.25">
      <c r="A1435" s="54">
        <f>+SUBTOTAL(3,$B$11:B1435)</f>
        <v>0</v>
      </c>
      <c r="B1435" s="78" t="s">
        <v>42</v>
      </c>
      <c r="C1435" s="72" t="s">
        <v>43</v>
      </c>
      <c r="D1435" s="72" t="s">
        <v>44</v>
      </c>
      <c r="E1435" s="72" t="s">
        <v>45</v>
      </c>
      <c r="F1435" s="81" t="s">
        <v>4941</v>
      </c>
      <c r="G1435" s="82">
        <v>45523.688981480998</v>
      </c>
      <c r="H1435" s="81" t="s">
        <v>4941</v>
      </c>
      <c r="I1435" s="82">
        <v>45523.688981480998</v>
      </c>
      <c r="J1435" s="81" t="s">
        <v>4941</v>
      </c>
      <c r="K1435" s="82">
        <v>45523.688981480998</v>
      </c>
      <c r="L1435" s="100" t="s">
        <v>5097</v>
      </c>
      <c r="M1435" s="78" t="s">
        <v>48</v>
      </c>
      <c r="N1435" s="73" t="s">
        <v>191</v>
      </c>
      <c r="O1435" s="73" t="s">
        <v>3659</v>
      </c>
      <c r="P1435" s="73" t="s">
        <v>5210</v>
      </c>
      <c r="Q1435" s="74"/>
      <c r="R1435" s="75"/>
      <c r="S1435" s="73" t="s">
        <v>68</v>
      </c>
      <c r="T1435" s="73" t="s">
        <v>125</v>
      </c>
      <c r="U1435" s="73" t="s">
        <v>126</v>
      </c>
      <c r="V1435" s="73" t="s">
        <v>80</v>
      </c>
      <c r="W1435" s="73" t="s">
        <v>4692</v>
      </c>
      <c r="X1435" s="72" t="s">
        <v>58</v>
      </c>
      <c r="Y1435" s="73">
        <v>45532</v>
      </c>
      <c r="Z1435" s="73" t="s">
        <v>59</v>
      </c>
      <c r="AA1435" s="72" t="s">
        <v>74</v>
      </c>
      <c r="AB1435" s="72"/>
      <c r="AC1435" s="78" t="s">
        <v>82</v>
      </c>
      <c r="AD1435" s="78" t="s">
        <v>82</v>
      </c>
      <c r="JX1435" s="58"/>
      <c r="TT1435" s="58"/>
      <c r="ADP1435" s="58"/>
      <c r="ANL1435" s="58"/>
      <c r="AXH1435" s="58"/>
      <c r="BHD1435" s="58"/>
      <c r="BQZ1435" s="58"/>
      <c r="CAV1435" s="58"/>
      <c r="CKR1435" s="58"/>
      <c r="CUN1435" s="58"/>
      <c r="DEJ1435" s="58"/>
      <c r="DOF1435" s="58"/>
      <c r="DYB1435" s="58"/>
      <c r="EHX1435" s="58"/>
      <c r="ERT1435" s="58"/>
      <c r="FBP1435" s="58"/>
      <c r="FLL1435" s="58"/>
      <c r="FVH1435" s="58"/>
      <c r="GFD1435" s="58"/>
      <c r="GOZ1435" s="58"/>
      <c r="GYV1435" s="58"/>
      <c r="HIR1435" s="58"/>
      <c r="HSN1435" s="58"/>
      <c r="ICJ1435" s="58"/>
      <c r="IMF1435" s="58"/>
      <c r="IWB1435" s="58"/>
      <c r="JFX1435" s="58"/>
      <c r="JPT1435" s="58"/>
      <c r="JZP1435" s="58"/>
      <c r="KJL1435" s="58"/>
      <c r="KTH1435" s="58"/>
      <c r="LDD1435" s="58"/>
      <c r="LMZ1435" s="58"/>
      <c r="LWV1435" s="58"/>
      <c r="MGR1435" s="58"/>
      <c r="MQN1435" s="58"/>
      <c r="NAJ1435" s="58"/>
      <c r="NKF1435" s="58"/>
      <c r="NUB1435" s="58"/>
      <c r="ODX1435" s="58"/>
      <c r="ONT1435" s="58"/>
      <c r="OXP1435" s="58"/>
      <c r="PHL1435" s="58"/>
      <c r="PRH1435" s="58"/>
      <c r="QBD1435" s="58"/>
      <c r="QKZ1435" s="58"/>
      <c r="QUV1435" s="58"/>
      <c r="RER1435" s="58"/>
      <c r="RON1435" s="58"/>
      <c r="RYJ1435" s="58"/>
      <c r="SIF1435" s="58"/>
      <c r="SSB1435" s="58"/>
      <c r="TBX1435" s="58"/>
      <c r="TLT1435" s="58"/>
      <c r="TVP1435" s="58"/>
      <c r="UFL1435" s="58"/>
      <c r="UPH1435" s="58"/>
      <c r="UZD1435" s="58"/>
      <c r="VIZ1435" s="58"/>
      <c r="VSV1435" s="58"/>
      <c r="WCR1435" s="58"/>
      <c r="WMN1435" s="58"/>
      <c r="WWJ1435" s="58"/>
    </row>
    <row r="1436" spans="1:796 1052:1820 2076:2844 3100:3868 4124:4892 5148:5916 6172:6940 7196:7964 8220:8988 9244:10012 10268:11036 11292:12060 12316:13084 13340:14108 14364:15132 15388:16156" s="67" customFormat="1" ht="57" hidden="1" customHeight="1" x14ac:dyDescent="0.25">
      <c r="A1436" s="54">
        <f>+SUBTOTAL(3,$B$11:B1436)</f>
        <v>0</v>
      </c>
      <c r="B1436" s="78" t="s">
        <v>42</v>
      </c>
      <c r="C1436" s="72" t="s">
        <v>43</v>
      </c>
      <c r="D1436" s="72" t="s">
        <v>44</v>
      </c>
      <c r="E1436" s="72" t="s">
        <v>45</v>
      </c>
      <c r="F1436" s="81" t="s">
        <v>4942</v>
      </c>
      <c r="G1436" s="82">
        <v>45514.071782407002</v>
      </c>
      <c r="H1436" s="81" t="s">
        <v>4942</v>
      </c>
      <c r="I1436" s="82">
        <v>45514.071782407002</v>
      </c>
      <c r="J1436" s="81" t="s">
        <v>4942</v>
      </c>
      <c r="K1436" s="82">
        <v>45514.071782407002</v>
      </c>
      <c r="L1436" s="100" t="s">
        <v>2261</v>
      </c>
      <c r="M1436" s="78" t="s">
        <v>48</v>
      </c>
      <c r="N1436" s="73" t="s">
        <v>141</v>
      </c>
      <c r="O1436" s="73" t="s">
        <v>175</v>
      </c>
      <c r="P1436" s="73" t="s">
        <v>2105</v>
      </c>
      <c r="Q1436" s="74"/>
      <c r="R1436" s="75"/>
      <c r="S1436" s="73" t="s">
        <v>53</v>
      </c>
      <c r="T1436" s="73" t="s">
        <v>5248</v>
      </c>
      <c r="U1436" s="73" t="s">
        <v>157</v>
      </c>
      <c r="V1436" s="73" t="s">
        <v>80</v>
      </c>
      <c r="W1436" s="73" t="s">
        <v>4692</v>
      </c>
      <c r="X1436" s="72" t="s">
        <v>58</v>
      </c>
      <c r="Y1436" s="73">
        <v>45527</v>
      </c>
      <c r="Z1436" s="73" t="s">
        <v>105</v>
      </c>
      <c r="AA1436" s="72" t="s">
        <v>74</v>
      </c>
      <c r="AB1436" s="72"/>
      <c r="AC1436" s="78" t="s">
        <v>61</v>
      </c>
      <c r="AD1436" s="78" t="s">
        <v>61</v>
      </c>
      <c r="JX1436" s="58"/>
      <c r="TT1436" s="58"/>
      <c r="ADP1436" s="58"/>
      <c r="ANL1436" s="58"/>
      <c r="AXH1436" s="58"/>
      <c r="BHD1436" s="58"/>
      <c r="BQZ1436" s="58"/>
      <c r="CAV1436" s="58"/>
      <c r="CKR1436" s="58"/>
      <c r="CUN1436" s="58"/>
      <c r="DEJ1436" s="58"/>
      <c r="DOF1436" s="58"/>
      <c r="DYB1436" s="58"/>
      <c r="EHX1436" s="58"/>
      <c r="ERT1436" s="58"/>
      <c r="FBP1436" s="58"/>
      <c r="FLL1436" s="58"/>
      <c r="FVH1436" s="58"/>
      <c r="GFD1436" s="58"/>
      <c r="GOZ1436" s="58"/>
      <c r="GYV1436" s="58"/>
      <c r="HIR1436" s="58"/>
      <c r="HSN1436" s="58"/>
      <c r="ICJ1436" s="58"/>
      <c r="IMF1436" s="58"/>
      <c r="IWB1436" s="58"/>
      <c r="JFX1436" s="58"/>
      <c r="JPT1436" s="58"/>
      <c r="JZP1436" s="58"/>
      <c r="KJL1436" s="58"/>
      <c r="KTH1436" s="58"/>
      <c r="LDD1436" s="58"/>
      <c r="LMZ1436" s="58"/>
      <c r="LWV1436" s="58"/>
      <c r="MGR1436" s="58"/>
      <c r="MQN1436" s="58"/>
      <c r="NAJ1436" s="58"/>
      <c r="NKF1436" s="58"/>
      <c r="NUB1436" s="58"/>
      <c r="ODX1436" s="58"/>
      <c r="ONT1436" s="58"/>
      <c r="OXP1436" s="58"/>
      <c r="PHL1436" s="58"/>
      <c r="PRH1436" s="58"/>
      <c r="QBD1436" s="58"/>
      <c r="QKZ1436" s="58"/>
      <c r="QUV1436" s="58"/>
      <c r="RER1436" s="58"/>
      <c r="RON1436" s="58"/>
      <c r="RYJ1436" s="58"/>
      <c r="SIF1436" s="58"/>
      <c r="SSB1436" s="58"/>
      <c r="TBX1436" s="58"/>
      <c r="TLT1436" s="58"/>
      <c r="TVP1436" s="58"/>
      <c r="UFL1436" s="58"/>
      <c r="UPH1436" s="58"/>
      <c r="UZD1436" s="58"/>
      <c r="VIZ1436" s="58"/>
      <c r="VSV1436" s="58"/>
      <c r="WCR1436" s="58"/>
      <c r="WMN1436" s="58"/>
      <c r="WWJ1436" s="58"/>
    </row>
    <row r="1437" spans="1:796 1052:1820 2076:2844 3100:3868 4124:4892 5148:5916 6172:6940 7196:7964 8220:8988 9244:10012 10268:11036 11292:12060 12316:13084 13340:14108 14364:15132 15388:16156" s="67" customFormat="1" ht="57" hidden="1" customHeight="1" x14ac:dyDescent="0.25">
      <c r="A1437" s="54">
        <f>+SUBTOTAL(3,$B$11:B1437)</f>
        <v>0</v>
      </c>
      <c r="B1437" s="78" t="s">
        <v>42</v>
      </c>
      <c r="C1437" s="72" t="s">
        <v>43</v>
      </c>
      <c r="D1437" s="72" t="s">
        <v>44</v>
      </c>
      <c r="E1437" s="72" t="s">
        <v>45</v>
      </c>
      <c r="F1437" s="81" t="s">
        <v>4943</v>
      </c>
      <c r="G1437" s="82">
        <v>45520.434456019</v>
      </c>
      <c r="H1437" s="81" t="s">
        <v>4943</v>
      </c>
      <c r="I1437" s="82">
        <v>45520.434456019</v>
      </c>
      <c r="J1437" s="81" t="s">
        <v>4943</v>
      </c>
      <c r="K1437" s="82">
        <v>45520.434456019</v>
      </c>
      <c r="L1437" s="100" t="s">
        <v>5098</v>
      </c>
      <c r="M1437" s="78" t="s">
        <v>111</v>
      </c>
      <c r="N1437" s="73" t="s">
        <v>261</v>
      </c>
      <c r="O1437" s="73" t="s">
        <v>739</v>
      </c>
      <c r="P1437" s="73" t="s">
        <v>775</v>
      </c>
      <c r="Q1437" s="74"/>
      <c r="R1437" s="75"/>
      <c r="S1437" s="73" t="s">
        <v>68</v>
      </c>
      <c r="T1437" s="73" t="s">
        <v>69</v>
      </c>
      <c r="U1437" s="73" t="s">
        <v>79</v>
      </c>
      <c r="V1437" s="73" t="s">
        <v>115</v>
      </c>
      <c r="W1437" s="73" t="s">
        <v>1716</v>
      </c>
      <c r="X1437" s="72" t="s">
        <v>58</v>
      </c>
      <c r="Y1437" s="73">
        <v>45523</v>
      </c>
      <c r="Z1437" s="73" t="s">
        <v>59</v>
      </c>
      <c r="AA1437" s="72" t="s">
        <v>74</v>
      </c>
      <c r="AB1437" s="72"/>
      <c r="AC1437" s="78" t="s">
        <v>61</v>
      </c>
      <c r="AD1437" s="78" t="s">
        <v>61</v>
      </c>
      <c r="JX1437" s="58"/>
      <c r="TT1437" s="58"/>
      <c r="ADP1437" s="58"/>
      <c r="ANL1437" s="58"/>
      <c r="AXH1437" s="58"/>
      <c r="BHD1437" s="58"/>
      <c r="BQZ1437" s="58"/>
      <c r="CAV1437" s="58"/>
      <c r="CKR1437" s="58"/>
      <c r="CUN1437" s="58"/>
      <c r="DEJ1437" s="58"/>
      <c r="DOF1437" s="58"/>
      <c r="DYB1437" s="58"/>
      <c r="EHX1437" s="58"/>
      <c r="ERT1437" s="58"/>
      <c r="FBP1437" s="58"/>
      <c r="FLL1437" s="58"/>
      <c r="FVH1437" s="58"/>
      <c r="GFD1437" s="58"/>
      <c r="GOZ1437" s="58"/>
      <c r="GYV1437" s="58"/>
      <c r="HIR1437" s="58"/>
      <c r="HSN1437" s="58"/>
      <c r="ICJ1437" s="58"/>
      <c r="IMF1437" s="58"/>
      <c r="IWB1437" s="58"/>
      <c r="JFX1437" s="58"/>
      <c r="JPT1437" s="58"/>
      <c r="JZP1437" s="58"/>
      <c r="KJL1437" s="58"/>
      <c r="KTH1437" s="58"/>
      <c r="LDD1437" s="58"/>
      <c r="LMZ1437" s="58"/>
      <c r="LWV1437" s="58"/>
      <c r="MGR1437" s="58"/>
      <c r="MQN1437" s="58"/>
      <c r="NAJ1437" s="58"/>
      <c r="NKF1437" s="58"/>
      <c r="NUB1437" s="58"/>
      <c r="ODX1437" s="58"/>
      <c r="ONT1437" s="58"/>
      <c r="OXP1437" s="58"/>
      <c r="PHL1437" s="58"/>
      <c r="PRH1437" s="58"/>
      <c r="QBD1437" s="58"/>
      <c r="QKZ1437" s="58"/>
      <c r="QUV1437" s="58"/>
      <c r="RER1437" s="58"/>
      <c r="RON1437" s="58"/>
      <c r="RYJ1437" s="58"/>
      <c r="SIF1437" s="58"/>
      <c r="SSB1437" s="58"/>
      <c r="TBX1437" s="58"/>
      <c r="TLT1437" s="58"/>
      <c r="TVP1437" s="58"/>
      <c r="UFL1437" s="58"/>
      <c r="UPH1437" s="58"/>
      <c r="UZD1437" s="58"/>
      <c r="VIZ1437" s="58"/>
      <c r="VSV1437" s="58"/>
      <c r="WCR1437" s="58"/>
      <c r="WMN1437" s="58"/>
      <c r="WWJ1437" s="58"/>
    </row>
    <row r="1438" spans="1:796 1052:1820 2076:2844 3100:3868 4124:4892 5148:5916 6172:6940 7196:7964 8220:8988 9244:10012 10268:11036 11292:12060 12316:13084 13340:14108 14364:15132 15388:16156" s="67" customFormat="1" ht="57" hidden="1" customHeight="1" x14ac:dyDescent="0.25">
      <c r="A1438" s="54">
        <f>+SUBTOTAL(3,$B$11:B1438)</f>
        <v>0</v>
      </c>
      <c r="B1438" s="78" t="s">
        <v>42</v>
      </c>
      <c r="C1438" s="72" t="s">
        <v>43</v>
      </c>
      <c r="D1438" s="72" t="s">
        <v>44</v>
      </c>
      <c r="E1438" s="72" t="s">
        <v>45</v>
      </c>
      <c r="F1438" s="81" t="s">
        <v>4944</v>
      </c>
      <c r="G1438" s="82">
        <v>45526.619756943997</v>
      </c>
      <c r="H1438" s="81" t="s">
        <v>4944</v>
      </c>
      <c r="I1438" s="82">
        <v>45526.619756943997</v>
      </c>
      <c r="J1438" s="81" t="s">
        <v>4944</v>
      </c>
      <c r="K1438" s="82">
        <v>45526.619756943997</v>
      </c>
      <c r="L1438" s="100" t="s">
        <v>5099</v>
      </c>
      <c r="M1438" s="78" t="s">
        <v>48</v>
      </c>
      <c r="N1438" s="73" t="s">
        <v>191</v>
      </c>
      <c r="O1438" s="73" t="s">
        <v>2056</v>
      </c>
      <c r="P1438" s="73" t="s">
        <v>5211</v>
      </c>
      <c r="Q1438" s="74"/>
      <c r="R1438" s="75"/>
      <c r="S1438" s="73" t="s">
        <v>53</v>
      </c>
      <c r="T1438" s="73" t="s">
        <v>5248</v>
      </c>
      <c r="U1438" s="73" t="s">
        <v>157</v>
      </c>
      <c r="V1438" s="73" t="s">
        <v>217</v>
      </c>
      <c r="W1438" s="73" t="s">
        <v>218</v>
      </c>
      <c r="X1438" s="72" t="s">
        <v>58</v>
      </c>
      <c r="Y1438" s="73">
        <v>45530</v>
      </c>
      <c r="Z1438" s="73" t="s">
        <v>59</v>
      </c>
      <c r="AA1438" s="72" t="s">
        <v>74</v>
      </c>
      <c r="AB1438" s="72"/>
      <c r="AC1438" s="78" t="s">
        <v>82</v>
      </c>
      <c r="AD1438" s="78" t="s">
        <v>82</v>
      </c>
      <c r="JX1438" s="58"/>
      <c r="TT1438" s="58"/>
      <c r="ADP1438" s="58"/>
      <c r="ANL1438" s="58"/>
      <c r="AXH1438" s="58"/>
      <c r="BHD1438" s="58"/>
      <c r="BQZ1438" s="58"/>
      <c r="CAV1438" s="58"/>
      <c r="CKR1438" s="58"/>
      <c r="CUN1438" s="58"/>
      <c r="DEJ1438" s="58"/>
      <c r="DOF1438" s="58"/>
      <c r="DYB1438" s="58"/>
      <c r="EHX1438" s="58"/>
      <c r="ERT1438" s="58"/>
      <c r="FBP1438" s="58"/>
      <c r="FLL1438" s="58"/>
      <c r="FVH1438" s="58"/>
      <c r="GFD1438" s="58"/>
      <c r="GOZ1438" s="58"/>
      <c r="GYV1438" s="58"/>
      <c r="HIR1438" s="58"/>
      <c r="HSN1438" s="58"/>
      <c r="ICJ1438" s="58"/>
      <c r="IMF1438" s="58"/>
      <c r="IWB1438" s="58"/>
      <c r="JFX1438" s="58"/>
      <c r="JPT1438" s="58"/>
      <c r="JZP1438" s="58"/>
      <c r="KJL1438" s="58"/>
      <c r="KTH1438" s="58"/>
      <c r="LDD1438" s="58"/>
      <c r="LMZ1438" s="58"/>
      <c r="LWV1438" s="58"/>
      <c r="MGR1438" s="58"/>
      <c r="MQN1438" s="58"/>
      <c r="NAJ1438" s="58"/>
      <c r="NKF1438" s="58"/>
      <c r="NUB1438" s="58"/>
      <c r="ODX1438" s="58"/>
      <c r="ONT1438" s="58"/>
      <c r="OXP1438" s="58"/>
      <c r="PHL1438" s="58"/>
      <c r="PRH1438" s="58"/>
      <c r="QBD1438" s="58"/>
      <c r="QKZ1438" s="58"/>
      <c r="QUV1438" s="58"/>
      <c r="RER1438" s="58"/>
      <c r="RON1438" s="58"/>
      <c r="RYJ1438" s="58"/>
      <c r="SIF1438" s="58"/>
      <c r="SSB1438" s="58"/>
      <c r="TBX1438" s="58"/>
      <c r="TLT1438" s="58"/>
      <c r="TVP1438" s="58"/>
      <c r="UFL1438" s="58"/>
      <c r="UPH1438" s="58"/>
      <c r="UZD1438" s="58"/>
      <c r="VIZ1438" s="58"/>
      <c r="VSV1438" s="58"/>
      <c r="WCR1438" s="58"/>
      <c r="WMN1438" s="58"/>
      <c r="WWJ1438" s="58"/>
    </row>
    <row r="1439" spans="1:796 1052:1820 2076:2844 3100:3868 4124:4892 5148:5916 6172:6940 7196:7964 8220:8988 9244:10012 10268:11036 11292:12060 12316:13084 13340:14108 14364:15132 15388:16156" s="67" customFormat="1" ht="57" hidden="1" customHeight="1" x14ac:dyDescent="0.25">
      <c r="A1439" s="54">
        <f>+SUBTOTAL(3,$B$11:B1439)</f>
        <v>0</v>
      </c>
      <c r="B1439" s="78" t="s">
        <v>42</v>
      </c>
      <c r="C1439" s="72" t="s">
        <v>43</v>
      </c>
      <c r="D1439" s="72" t="s">
        <v>44</v>
      </c>
      <c r="E1439" s="72" t="s">
        <v>45</v>
      </c>
      <c r="F1439" s="81" t="s">
        <v>4945</v>
      </c>
      <c r="G1439" s="82">
        <v>45511.525856480999</v>
      </c>
      <c r="H1439" s="81" t="s">
        <v>4945</v>
      </c>
      <c r="I1439" s="82">
        <v>45511.525856480999</v>
      </c>
      <c r="J1439" s="81" t="s">
        <v>4945</v>
      </c>
      <c r="K1439" s="82">
        <v>45511.525856480999</v>
      </c>
      <c r="L1439" s="100" t="s">
        <v>5100</v>
      </c>
      <c r="M1439" s="78" t="s">
        <v>48</v>
      </c>
      <c r="N1439" s="73" t="s">
        <v>191</v>
      </c>
      <c r="O1439" s="73" t="s">
        <v>192</v>
      </c>
      <c r="P1439" s="73" t="s">
        <v>193</v>
      </c>
      <c r="Q1439" s="74"/>
      <c r="R1439" s="75"/>
      <c r="S1439" s="73" t="s">
        <v>68</v>
      </c>
      <c r="T1439" s="73" t="s">
        <v>69</v>
      </c>
      <c r="U1439" s="73" t="s">
        <v>79</v>
      </c>
      <c r="V1439" s="73" t="s">
        <v>71</v>
      </c>
      <c r="W1439" s="73" t="s">
        <v>72</v>
      </c>
      <c r="X1439" s="72" t="s">
        <v>58</v>
      </c>
      <c r="Y1439" s="73">
        <v>45517</v>
      </c>
      <c r="Z1439" s="73" t="s">
        <v>105</v>
      </c>
      <c r="AA1439" s="72" t="s">
        <v>74</v>
      </c>
      <c r="AB1439" s="72"/>
      <c r="AC1439" s="78" t="s">
        <v>82</v>
      </c>
      <c r="AD1439" s="78" t="s">
        <v>82</v>
      </c>
      <c r="JX1439" s="58"/>
      <c r="TT1439" s="58"/>
      <c r="ADP1439" s="58"/>
      <c r="ANL1439" s="58"/>
      <c r="AXH1439" s="58"/>
      <c r="BHD1439" s="58"/>
      <c r="BQZ1439" s="58"/>
      <c r="CAV1439" s="58"/>
      <c r="CKR1439" s="58"/>
      <c r="CUN1439" s="58"/>
      <c r="DEJ1439" s="58"/>
      <c r="DOF1439" s="58"/>
      <c r="DYB1439" s="58"/>
      <c r="EHX1439" s="58"/>
      <c r="ERT1439" s="58"/>
      <c r="FBP1439" s="58"/>
      <c r="FLL1439" s="58"/>
      <c r="FVH1439" s="58"/>
      <c r="GFD1439" s="58"/>
      <c r="GOZ1439" s="58"/>
      <c r="GYV1439" s="58"/>
      <c r="HIR1439" s="58"/>
      <c r="HSN1439" s="58"/>
      <c r="ICJ1439" s="58"/>
      <c r="IMF1439" s="58"/>
      <c r="IWB1439" s="58"/>
      <c r="JFX1439" s="58"/>
      <c r="JPT1439" s="58"/>
      <c r="JZP1439" s="58"/>
      <c r="KJL1439" s="58"/>
      <c r="KTH1439" s="58"/>
      <c r="LDD1439" s="58"/>
      <c r="LMZ1439" s="58"/>
      <c r="LWV1439" s="58"/>
      <c r="MGR1439" s="58"/>
      <c r="MQN1439" s="58"/>
      <c r="NAJ1439" s="58"/>
      <c r="NKF1439" s="58"/>
      <c r="NUB1439" s="58"/>
      <c r="ODX1439" s="58"/>
      <c r="ONT1439" s="58"/>
      <c r="OXP1439" s="58"/>
      <c r="PHL1439" s="58"/>
      <c r="PRH1439" s="58"/>
      <c r="QBD1439" s="58"/>
      <c r="QKZ1439" s="58"/>
      <c r="QUV1439" s="58"/>
      <c r="RER1439" s="58"/>
      <c r="RON1439" s="58"/>
      <c r="RYJ1439" s="58"/>
      <c r="SIF1439" s="58"/>
      <c r="SSB1439" s="58"/>
      <c r="TBX1439" s="58"/>
      <c r="TLT1439" s="58"/>
      <c r="TVP1439" s="58"/>
      <c r="UFL1439" s="58"/>
      <c r="UPH1439" s="58"/>
      <c r="UZD1439" s="58"/>
      <c r="VIZ1439" s="58"/>
      <c r="VSV1439" s="58"/>
      <c r="WCR1439" s="58"/>
      <c r="WMN1439" s="58"/>
      <c r="WWJ1439" s="58"/>
    </row>
    <row r="1440" spans="1:796 1052:1820 2076:2844 3100:3868 4124:4892 5148:5916 6172:6940 7196:7964 8220:8988 9244:10012 10268:11036 11292:12060 12316:13084 13340:14108 14364:15132 15388:16156" s="67" customFormat="1" ht="57" hidden="1" customHeight="1" x14ac:dyDescent="0.25">
      <c r="A1440" s="54">
        <f>+SUBTOTAL(3,$B$11:B1440)</f>
        <v>0</v>
      </c>
      <c r="B1440" s="78" t="s">
        <v>42</v>
      </c>
      <c r="C1440" s="72" t="s">
        <v>43</v>
      </c>
      <c r="D1440" s="72" t="s">
        <v>44</v>
      </c>
      <c r="E1440" s="72" t="s">
        <v>45</v>
      </c>
      <c r="F1440" s="81" t="s">
        <v>4946</v>
      </c>
      <c r="G1440" s="82">
        <v>45506.716539351997</v>
      </c>
      <c r="H1440" s="81" t="s">
        <v>4946</v>
      </c>
      <c r="I1440" s="82">
        <v>45506.716539351997</v>
      </c>
      <c r="J1440" s="81" t="s">
        <v>4946</v>
      </c>
      <c r="K1440" s="82">
        <v>45506.716539351997</v>
      </c>
      <c r="L1440" s="100" t="s">
        <v>5101</v>
      </c>
      <c r="M1440" s="78" t="s">
        <v>48</v>
      </c>
      <c r="N1440" s="49" t="s">
        <v>379</v>
      </c>
      <c r="O1440" s="73" t="s">
        <v>643</v>
      </c>
      <c r="P1440" s="73" t="s">
        <v>4371</v>
      </c>
      <c r="Q1440" s="74"/>
      <c r="R1440" s="75"/>
      <c r="S1440" s="73" t="s">
        <v>68</v>
      </c>
      <c r="T1440" s="73" t="s">
        <v>125</v>
      </c>
      <c r="U1440" s="73" t="s">
        <v>126</v>
      </c>
      <c r="V1440" s="73" t="s">
        <v>80</v>
      </c>
      <c r="W1440" s="73" t="s">
        <v>4692</v>
      </c>
      <c r="X1440" s="72" t="s">
        <v>58</v>
      </c>
      <c r="Y1440" s="73">
        <v>45516</v>
      </c>
      <c r="Z1440" s="73" t="s">
        <v>59</v>
      </c>
      <c r="AA1440" s="72" t="s">
        <v>74</v>
      </c>
      <c r="AB1440" s="72"/>
      <c r="AC1440" s="78" t="s">
        <v>117</v>
      </c>
      <c r="AD1440" s="78" t="s">
        <v>117</v>
      </c>
      <c r="JX1440" s="58"/>
      <c r="TT1440" s="58"/>
      <c r="ADP1440" s="58"/>
      <c r="ANL1440" s="58"/>
      <c r="AXH1440" s="58"/>
      <c r="BHD1440" s="58"/>
      <c r="BQZ1440" s="58"/>
      <c r="CAV1440" s="58"/>
      <c r="CKR1440" s="58"/>
      <c r="CUN1440" s="58"/>
      <c r="DEJ1440" s="58"/>
      <c r="DOF1440" s="58"/>
      <c r="DYB1440" s="58"/>
      <c r="EHX1440" s="58"/>
      <c r="ERT1440" s="58"/>
      <c r="FBP1440" s="58"/>
      <c r="FLL1440" s="58"/>
      <c r="FVH1440" s="58"/>
      <c r="GFD1440" s="58"/>
      <c r="GOZ1440" s="58"/>
      <c r="GYV1440" s="58"/>
      <c r="HIR1440" s="58"/>
      <c r="HSN1440" s="58"/>
      <c r="ICJ1440" s="58"/>
      <c r="IMF1440" s="58"/>
      <c r="IWB1440" s="58"/>
      <c r="JFX1440" s="58"/>
      <c r="JPT1440" s="58"/>
      <c r="JZP1440" s="58"/>
      <c r="KJL1440" s="58"/>
      <c r="KTH1440" s="58"/>
      <c r="LDD1440" s="58"/>
      <c r="LMZ1440" s="58"/>
      <c r="LWV1440" s="58"/>
      <c r="MGR1440" s="58"/>
      <c r="MQN1440" s="58"/>
      <c r="NAJ1440" s="58"/>
      <c r="NKF1440" s="58"/>
      <c r="NUB1440" s="58"/>
      <c r="ODX1440" s="58"/>
      <c r="ONT1440" s="58"/>
      <c r="OXP1440" s="58"/>
      <c r="PHL1440" s="58"/>
      <c r="PRH1440" s="58"/>
      <c r="QBD1440" s="58"/>
      <c r="QKZ1440" s="58"/>
      <c r="QUV1440" s="58"/>
      <c r="RER1440" s="58"/>
      <c r="RON1440" s="58"/>
      <c r="RYJ1440" s="58"/>
      <c r="SIF1440" s="58"/>
      <c r="SSB1440" s="58"/>
      <c r="TBX1440" s="58"/>
      <c r="TLT1440" s="58"/>
      <c r="TVP1440" s="58"/>
      <c r="UFL1440" s="58"/>
      <c r="UPH1440" s="58"/>
      <c r="UZD1440" s="58"/>
      <c r="VIZ1440" s="58"/>
      <c r="VSV1440" s="58"/>
      <c r="WCR1440" s="58"/>
      <c r="WMN1440" s="58"/>
      <c r="WWJ1440" s="58"/>
    </row>
    <row r="1441" spans="1:796 1052:1820 2076:2844 3100:3868 4124:4892 5148:5916 6172:6940 7196:7964 8220:8988 9244:10012 10268:11036 11292:12060 12316:13084 13340:14108 14364:15132 15388:16156" s="67" customFormat="1" ht="57" hidden="1" customHeight="1" x14ac:dyDescent="0.25">
      <c r="A1441" s="54">
        <f>+SUBTOTAL(3,$B$11:B1441)</f>
        <v>0</v>
      </c>
      <c r="B1441" s="78" t="s">
        <v>42</v>
      </c>
      <c r="C1441" s="72" t="s">
        <v>43</v>
      </c>
      <c r="D1441" s="72" t="s">
        <v>44</v>
      </c>
      <c r="E1441" s="72" t="s">
        <v>45</v>
      </c>
      <c r="F1441" s="81" t="s">
        <v>4947</v>
      </c>
      <c r="G1441" s="82">
        <v>45506.468807869998</v>
      </c>
      <c r="H1441" s="81" t="s">
        <v>4947</v>
      </c>
      <c r="I1441" s="82">
        <v>45506.468807869998</v>
      </c>
      <c r="J1441" s="81" t="s">
        <v>4947</v>
      </c>
      <c r="K1441" s="82">
        <v>45506.468807869998</v>
      </c>
      <c r="L1441" s="100" t="s">
        <v>5102</v>
      </c>
      <c r="M1441" s="78" t="s">
        <v>111</v>
      </c>
      <c r="N1441" s="73" t="s">
        <v>141</v>
      </c>
      <c r="O1441" s="73" t="s">
        <v>586</v>
      </c>
      <c r="P1441" s="73" t="s">
        <v>5212</v>
      </c>
      <c r="Q1441" s="74"/>
      <c r="R1441" s="75"/>
      <c r="S1441" s="73" t="s">
        <v>53</v>
      </c>
      <c r="T1441" s="73" t="s">
        <v>5248</v>
      </c>
      <c r="U1441" s="73" t="s">
        <v>157</v>
      </c>
      <c r="V1441" s="73" t="s">
        <v>270</v>
      </c>
      <c r="W1441" s="73" t="s">
        <v>5264</v>
      </c>
      <c r="X1441" s="72" t="s">
        <v>58</v>
      </c>
      <c r="Y1441" s="73">
        <v>45518</v>
      </c>
      <c r="Z1441" s="73" t="s">
        <v>59</v>
      </c>
      <c r="AA1441" s="72" t="s">
        <v>74</v>
      </c>
      <c r="AB1441" s="72"/>
      <c r="AC1441" s="78" t="s">
        <v>75</v>
      </c>
      <c r="AD1441" s="78" t="s">
        <v>75</v>
      </c>
      <c r="JX1441" s="58"/>
      <c r="TT1441" s="58"/>
      <c r="ADP1441" s="58"/>
      <c r="ANL1441" s="58"/>
      <c r="AXH1441" s="58"/>
      <c r="BHD1441" s="58"/>
      <c r="BQZ1441" s="58"/>
      <c r="CAV1441" s="58"/>
      <c r="CKR1441" s="58"/>
      <c r="CUN1441" s="58"/>
      <c r="DEJ1441" s="58"/>
      <c r="DOF1441" s="58"/>
      <c r="DYB1441" s="58"/>
      <c r="EHX1441" s="58"/>
      <c r="ERT1441" s="58"/>
      <c r="FBP1441" s="58"/>
      <c r="FLL1441" s="58"/>
      <c r="FVH1441" s="58"/>
      <c r="GFD1441" s="58"/>
      <c r="GOZ1441" s="58"/>
      <c r="GYV1441" s="58"/>
      <c r="HIR1441" s="58"/>
      <c r="HSN1441" s="58"/>
      <c r="ICJ1441" s="58"/>
      <c r="IMF1441" s="58"/>
      <c r="IWB1441" s="58"/>
      <c r="JFX1441" s="58"/>
      <c r="JPT1441" s="58"/>
      <c r="JZP1441" s="58"/>
      <c r="KJL1441" s="58"/>
      <c r="KTH1441" s="58"/>
      <c r="LDD1441" s="58"/>
      <c r="LMZ1441" s="58"/>
      <c r="LWV1441" s="58"/>
      <c r="MGR1441" s="58"/>
      <c r="MQN1441" s="58"/>
      <c r="NAJ1441" s="58"/>
      <c r="NKF1441" s="58"/>
      <c r="NUB1441" s="58"/>
      <c r="ODX1441" s="58"/>
      <c r="ONT1441" s="58"/>
      <c r="OXP1441" s="58"/>
      <c r="PHL1441" s="58"/>
      <c r="PRH1441" s="58"/>
      <c r="QBD1441" s="58"/>
      <c r="QKZ1441" s="58"/>
      <c r="QUV1441" s="58"/>
      <c r="RER1441" s="58"/>
      <c r="RON1441" s="58"/>
      <c r="RYJ1441" s="58"/>
      <c r="SIF1441" s="58"/>
      <c r="SSB1441" s="58"/>
      <c r="TBX1441" s="58"/>
      <c r="TLT1441" s="58"/>
      <c r="TVP1441" s="58"/>
      <c r="UFL1441" s="58"/>
      <c r="UPH1441" s="58"/>
      <c r="UZD1441" s="58"/>
      <c r="VIZ1441" s="58"/>
      <c r="VSV1441" s="58"/>
      <c r="WCR1441" s="58"/>
      <c r="WMN1441" s="58"/>
      <c r="WWJ1441" s="58"/>
    </row>
    <row r="1442" spans="1:796 1052:1820 2076:2844 3100:3868 4124:4892 5148:5916 6172:6940 7196:7964 8220:8988 9244:10012 10268:11036 11292:12060 12316:13084 13340:14108 14364:15132 15388:16156" s="67" customFormat="1" ht="57" hidden="1" customHeight="1" x14ac:dyDescent="0.25">
      <c r="A1442" s="54">
        <f>+SUBTOTAL(3,$B$11:B1442)</f>
        <v>0</v>
      </c>
      <c r="B1442" s="78" t="s">
        <v>42</v>
      </c>
      <c r="C1442" s="72" t="s">
        <v>43</v>
      </c>
      <c r="D1442" s="72" t="s">
        <v>44</v>
      </c>
      <c r="E1442" s="72" t="s">
        <v>45</v>
      </c>
      <c r="F1442" s="81" t="s">
        <v>4948</v>
      </c>
      <c r="G1442" s="82">
        <v>45516.417627315001</v>
      </c>
      <c r="H1442" s="81" t="s">
        <v>4948</v>
      </c>
      <c r="I1442" s="82">
        <v>45516.417627315001</v>
      </c>
      <c r="J1442" s="81" t="s">
        <v>4948</v>
      </c>
      <c r="K1442" s="82">
        <v>45516.417627315001</v>
      </c>
      <c r="L1442" s="100" t="s">
        <v>5103</v>
      </c>
      <c r="M1442" s="78" t="s">
        <v>48</v>
      </c>
      <c r="N1442" s="49" t="s">
        <v>379</v>
      </c>
      <c r="O1442" s="73" t="s">
        <v>380</v>
      </c>
      <c r="P1442" s="73" t="s">
        <v>5213</v>
      </c>
      <c r="Q1442" s="74"/>
      <c r="R1442" s="75"/>
      <c r="S1442" s="73" t="s">
        <v>68</v>
      </c>
      <c r="T1442" s="73" t="s">
        <v>96</v>
      </c>
      <c r="U1442" s="73" t="s">
        <v>97</v>
      </c>
      <c r="V1442" s="73" t="s">
        <v>98</v>
      </c>
      <c r="W1442" s="73" t="s">
        <v>99</v>
      </c>
      <c r="X1442" s="72" t="s">
        <v>58</v>
      </c>
      <c r="Y1442" s="73">
        <v>45519</v>
      </c>
      <c r="Z1442" s="73" t="s">
        <v>59</v>
      </c>
      <c r="AA1442" s="72" t="s">
        <v>74</v>
      </c>
      <c r="AB1442" s="72"/>
      <c r="AC1442" s="78" t="s">
        <v>75</v>
      </c>
      <c r="AD1442" s="78" t="s">
        <v>75</v>
      </c>
      <c r="JX1442" s="58"/>
      <c r="TT1442" s="58"/>
      <c r="ADP1442" s="58"/>
      <c r="ANL1442" s="58"/>
      <c r="AXH1442" s="58"/>
      <c r="BHD1442" s="58"/>
      <c r="BQZ1442" s="58"/>
      <c r="CAV1442" s="58"/>
      <c r="CKR1442" s="58"/>
      <c r="CUN1442" s="58"/>
      <c r="DEJ1442" s="58"/>
      <c r="DOF1442" s="58"/>
      <c r="DYB1442" s="58"/>
      <c r="EHX1442" s="58"/>
      <c r="ERT1442" s="58"/>
      <c r="FBP1442" s="58"/>
      <c r="FLL1442" s="58"/>
      <c r="FVH1442" s="58"/>
      <c r="GFD1442" s="58"/>
      <c r="GOZ1442" s="58"/>
      <c r="GYV1442" s="58"/>
      <c r="HIR1442" s="58"/>
      <c r="HSN1442" s="58"/>
      <c r="ICJ1442" s="58"/>
      <c r="IMF1442" s="58"/>
      <c r="IWB1442" s="58"/>
      <c r="JFX1442" s="58"/>
      <c r="JPT1442" s="58"/>
      <c r="JZP1442" s="58"/>
      <c r="KJL1442" s="58"/>
      <c r="KTH1442" s="58"/>
      <c r="LDD1442" s="58"/>
      <c r="LMZ1442" s="58"/>
      <c r="LWV1442" s="58"/>
      <c r="MGR1442" s="58"/>
      <c r="MQN1442" s="58"/>
      <c r="NAJ1442" s="58"/>
      <c r="NKF1442" s="58"/>
      <c r="NUB1442" s="58"/>
      <c r="ODX1442" s="58"/>
      <c r="ONT1442" s="58"/>
      <c r="OXP1442" s="58"/>
      <c r="PHL1442" s="58"/>
      <c r="PRH1442" s="58"/>
      <c r="QBD1442" s="58"/>
      <c r="QKZ1442" s="58"/>
      <c r="QUV1442" s="58"/>
      <c r="RER1442" s="58"/>
      <c r="RON1442" s="58"/>
      <c r="RYJ1442" s="58"/>
      <c r="SIF1442" s="58"/>
      <c r="SSB1442" s="58"/>
      <c r="TBX1442" s="58"/>
      <c r="TLT1442" s="58"/>
      <c r="TVP1442" s="58"/>
      <c r="UFL1442" s="58"/>
      <c r="UPH1442" s="58"/>
      <c r="UZD1442" s="58"/>
      <c r="VIZ1442" s="58"/>
      <c r="VSV1442" s="58"/>
      <c r="WCR1442" s="58"/>
      <c r="WMN1442" s="58"/>
      <c r="WWJ1442" s="58"/>
    </row>
    <row r="1443" spans="1:796 1052:1820 2076:2844 3100:3868 4124:4892 5148:5916 6172:6940 7196:7964 8220:8988 9244:10012 10268:11036 11292:12060 12316:13084 13340:14108 14364:15132 15388:16156" s="67" customFormat="1" ht="57" hidden="1" customHeight="1" x14ac:dyDescent="0.25">
      <c r="A1443" s="54">
        <f>+SUBTOTAL(3,$B$11:B1443)</f>
        <v>0</v>
      </c>
      <c r="B1443" s="78" t="s">
        <v>42</v>
      </c>
      <c r="C1443" s="72" t="s">
        <v>43</v>
      </c>
      <c r="D1443" s="72" t="s">
        <v>44</v>
      </c>
      <c r="E1443" s="72" t="s">
        <v>45</v>
      </c>
      <c r="F1443" s="81" t="s">
        <v>4949</v>
      </c>
      <c r="G1443" s="82">
        <v>45524.442337963003</v>
      </c>
      <c r="H1443" s="81" t="s">
        <v>4949</v>
      </c>
      <c r="I1443" s="82">
        <v>45524.442337963003</v>
      </c>
      <c r="J1443" s="81" t="s">
        <v>4949</v>
      </c>
      <c r="K1443" s="82">
        <v>45524.442337963003</v>
      </c>
      <c r="L1443" s="100" t="s">
        <v>5104</v>
      </c>
      <c r="M1443" s="78" t="s">
        <v>48</v>
      </c>
      <c r="N1443" s="49" t="s">
        <v>379</v>
      </c>
      <c r="O1443" s="73" t="s">
        <v>1666</v>
      </c>
      <c r="P1443" s="73" t="s">
        <v>5214</v>
      </c>
      <c r="Q1443" s="74"/>
      <c r="R1443" s="75"/>
      <c r="S1443" s="73" t="s">
        <v>68</v>
      </c>
      <c r="T1443" s="73" t="s">
        <v>69</v>
      </c>
      <c r="U1443" s="73" t="s">
        <v>79</v>
      </c>
      <c r="V1443" s="73" t="s">
        <v>71</v>
      </c>
      <c r="W1443" s="73" t="s">
        <v>72</v>
      </c>
      <c r="X1443" s="72" t="s">
        <v>58</v>
      </c>
      <c r="Y1443" s="73">
        <v>45533</v>
      </c>
      <c r="Z1443" s="73" t="s">
        <v>59</v>
      </c>
      <c r="AA1443" s="72" t="s">
        <v>74</v>
      </c>
      <c r="AB1443" s="72"/>
      <c r="AC1443" s="78" t="s">
        <v>75</v>
      </c>
      <c r="AD1443" s="78" t="s">
        <v>75</v>
      </c>
      <c r="JX1443" s="58"/>
      <c r="TT1443" s="58"/>
      <c r="ADP1443" s="58"/>
      <c r="ANL1443" s="58"/>
      <c r="AXH1443" s="58"/>
      <c r="BHD1443" s="58"/>
      <c r="BQZ1443" s="58"/>
      <c r="CAV1443" s="58"/>
      <c r="CKR1443" s="58"/>
      <c r="CUN1443" s="58"/>
      <c r="DEJ1443" s="58"/>
      <c r="DOF1443" s="58"/>
      <c r="DYB1443" s="58"/>
      <c r="EHX1443" s="58"/>
      <c r="ERT1443" s="58"/>
      <c r="FBP1443" s="58"/>
      <c r="FLL1443" s="58"/>
      <c r="FVH1443" s="58"/>
      <c r="GFD1443" s="58"/>
      <c r="GOZ1443" s="58"/>
      <c r="GYV1443" s="58"/>
      <c r="HIR1443" s="58"/>
      <c r="HSN1443" s="58"/>
      <c r="ICJ1443" s="58"/>
      <c r="IMF1443" s="58"/>
      <c r="IWB1443" s="58"/>
      <c r="JFX1443" s="58"/>
      <c r="JPT1443" s="58"/>
      <c r="JZP1443" s="58"/>
      <c r="KJL1443" s="58"/>
      <c r="KTH1443" s="58"/>
      <c r="LDD1443" s="58"/>
      <c r="LMZ1443" s="58"/>
      <c r="LWV1443" s="58"/>
      <c r="MGR1443" s="58"/>
      <c r="MQN1443" s="58"/>
      <c r="NAJ1443" s="58"/>
      <c r="NKF1443" s="58"/>
      <c r="NUB1443" s="58"/>
      <c r="ODX1443" s="58"/>
      <c r="ONT1443" s="58"/>
      <c r="OXP1443" s="58"/>
      <c r="PHL1443" s="58"/>
      <c r="PRH1443" s="58"/>
      <c r="QBD1443" s="58"/>
      <c r="QKZ1443" s="58"/>
      <c r="QUV1443" s="58"/>
      <c r="RER1443" s="58"/>
      <c r="RON1443" s="58"/>
      <c r="RYJ1443" s="58"/>
      <c r="SIF1443" s="58"/>
      <c r="SSB1443" s="58"/>
      <c r="TBX1443" s="58"/>
      <c r="TLT1443" s="58"/>
      <c r="TVP1443" s="58"/>
      <c r="UFL1443" s="58"/>
      <c r="UPH1443" s="58"/>
      <c r="UZD1443" s="58"/>
      <c r="VIZ1443" s="58"/>
      <c r="VSV1443" s="58"/>
      <c r="WCR1443" s="58"/>
      <c r="WMN1443" s="58"/>
      <c r="WWJ1443" s="58"/>
    </row>
    <row r="1444" spans="1:796 1052:1820 2076:2844 3100:3868 4124:4892 5148:5916 6172:6940 7196:7964 8220:8988 9244:10012 10268:11036 11292:12060 12316:13084 13340:14108 14364:15132 15388:16156" s="67" customFormat="1" ht="57" hidden="1" customHeight="1" x14ac:dyDescent="0.25">
      <c r="A1444" s="54">
        <f>+SUBTOTAL(3,$B$11:B1444)</f>
        <v>0</v>
      </c>
      <c r="B1444" s="78" t="s">
        <v>42</v>
      </c>
      <c r="C1444" s="72" t="s">
        <v>43</v>
      </c>
      <c r="D1444" s="72" t="s">
        <v>44</v>
      </c>
      <c r="E1444" s="72" t="s">
        <v>45</v>
      </c>
      <c r="F1444" s="81" t="s">
        <v>4950</v>
      </c>
      <c r="G1444" s="82">
        <v>45527.798587963</v>
      </c>
      <c r="H1444" s="81" t="s">
        <v>4950</v>
      </c>
      <c r="I1444" s="82">
        <v>45527.798587963</v>
      </c>
      <c r="J1444" s="81" t="s">
        <v>4950</v>
      </c>
      <c r="K1444" s="82">
        <v>45527.798587963</v>
      </c>
      <c r="L1444" s="100" t="s">
        <v>5105</v>
      </c>
      <c r="M1444" s="78" t="s">
        <v>48</v>
      </c>
      <c r="N1444" s="49" t="s">
        <v>379</v>
      </c>
      <c r="O1444" s="73" t="s">
        <v>404</v>
      </c>
      <c r="P1444" s="73" t="s">
        <v>5215</v>
      </c>
      <c r="Q1444" s="74"/>
      <c r="R1444" s="75"/>
      <c r="S1444" s="73" t="s">
        <v>68</v>
      </c>
      <c r="T1444" s="73" t="s">
        <v>96</v>
      </c>
      <c r="U1444" s="73" t="s">
        <v>97</v>
      </c>
      <c r="V1444" s="73" t="s">
        <v>98</v>
      </c>
      <c r="W1444" s="73" t="s">
        <v>99</v>
      </c>
      <c r="X1444" s="72" t="s">
        <v>58</v>
      </c>
      <c r="Y1444" s="73">
        <v>45534</v>
      </c>
      <c r="Z1444" s="73" t="s">
        <v>59</v>
      </c>
      <c r="AA1444" s="72" t="s">
        <v>74</v>
      </c>
      <c r="AB1444" s="72"/>
      <c r="AC1444" s="78" t="s">
        <v>75</v>
      </c>
      <c r="AD1444" s="78" t="s">
        <v>75</v>
      </c>
      <c r="JX1444" s="58"/>
      <c r="TT1444" s="58"/>
      <c r="ADP1444" s="58"/>
      <c r="ANL1444" s="58"/>
      <c r="AXH1444" s="58"/>
      <c r="BHD1444" s="58"/>
      <c r="BQZ1444" s="58"/>
      <c r="CAV1444" s="58"/>
      <c r="CKR1444" s="58"/>
      <c r="CUN1444" s="58"/>
      <c r="DEJ1444" s="58"/>
      <c r="DOF1444" s="58"/>
      <c r="DYB1444" s="58"/>
      <c r="EHX1444" s="58"/>
      <c r="ERT1444" s="58"/>
      <c r="FBP1444" s="58"/>
      <c r="FLL1444" s="58"/>
      <c r="FVH1444" s="58"/>
      <c r="GFD1444" s="58"/>
      <c r="GOZ1444" s="58"/>
      <c r="GYV1444" s="58"/>
      <c r="HIR1444" s="58"/>
      <c r="HSN1444" s="58"/>
      <c r="ICJ1444" s="58"/>
      <c r="IMF1444" s="58"/>
      <c r="IWB1444" s="58"/>
      <c r="JFX1444" s="58"/>
      <c r="JPT1444" s="58"/>
      <c r="JZP1444" s="58"/>
      <c r="KJL1444" s="58"/>
      <c r="KTH1444" s="58"/>
      <c r="LDD1444" s="58"/>
      <c r="LMZ1444" s="58"/>
      <c r="LWV1444" s="58"/>
      <c r="MGR1444" s="58"/>
      <c r="MQN1444" s="58"/>
      <c r="NAJ1444" s="58"/>
      <c r="NKF1444" s="58"/>
      <c r="NUB1444" s="58"/>
      <c r="ODX1444" s="58"/>
      <c r="ONT1444" s="58"/>
      <c r="OXP1444" s="58"/>
      <c r="PHL1444" s="58"/>
      <c r="PRH1444" s="58"/>
      <c r="QBD1444" s="58"/>
      <c r="QKZ1444" s="58"/>
      <c r="QUV1444" s="58"/>
      <c r="RER1444" s="58"/>
      <c r="RON1444" s="58"/>
      <c r="RYJ1444" s="58"/>
      <c r="SIF1444" s="58"/>
      <c r="SSB1444" s="58"/>
      <c r="TBX1444" s="58"/>
      <c r="TLT1444" s="58"/>
      <c r="TVP1444" s="58"/>
      <c r="UFL1444" s="58"/>
      <c r="UPH1444" s="58"/>
      <c r="UZD1444" s="58"/>
      <c r="VIZ1444" s="58"/>
      <c r="VSV1444" s="58"/>
      <c r="WCR1444" s="58"/>
      <c r="WMN1444" s="58"/>
      <c r="WWJ1444" s="58"/>
    </row>
    <row r="1445" spans="1:796 1052:1820 2076:2844 3100:3868 4124:4892 5148:5916 6172:6940 7196:7964 8220:8988 9244:10012 10268:11036 11292:12060 12316:13084 13340:14108 14364:15132 15388:16156" s="67" customFormat="1" ht="57" hidden="1" customHeight="1" x14ac:dyDescent="0.25">
      <c r="A1445" s="54">
        <f>+SUBTOTAL(3,$B$11:B1445)</f>
        <v>0</v>
      </c>
      <c r="B1445" s="78" t="s">
        <v>42</v>
      </c>
      <c r="C1445" s="72" t="s">
        <v>43</v>
      </c>
      <c r="D1445" s="72" t="s">
        <v>44</v>
      </c>
      <c r="E1445" s="72" t="s">
        <v>45</v>
      </c>
      <c r="F1445" s="81" t="s">
        <v>4951</v>
      </c>
      <c r="G1445" s="82">
        <v>45526.580891204001</v>
      </c>
      <c r="H1445" s="81" t="s">
        <v>4951</v>
      </c>
      <c r="I1445" s="82">
        <v>45526.580891204001</v>
      </c>
      <c r="J1445" s="81" t="s">
        <v>4951</v>
      </c>
      <c r="K1445" s="82">
        <v>45526.580891204001</v>
      </c>
      <c r="L1445" s="100" t="s">
        <v>5106</v>
      </c>
      <c r="M1445" s="78" t="s">
        <v>48</v>
      </c>
      <c r="N1445" s="49" t="s">
        <v>379</v>
      </c>
      <c r="O1445" s="73" t="s">
        <v>2084</v>
      </c>
      <c r="P1445" s="73" t="s">
        <v>5216</v>
      </c>
      <c r="Q1445" s="74"/>
      <c r="R1445" s="75"/>
      <c r="S1445" s="73" t="s">
        <v>1430</v>
      </c>
      <c r="T1445" s="73" t="s">
        <v>5253</v>
      </c>
      <c r="U1445" s="73" t="s">
        <v>5254</v>
      </c>
      <c r="V1445" s="73" t="s">
        <v>98</v>
      </c>
      <c r="W1445" s="73" t="s">
        <v>99</v>
      </c>
      <c r="X1445" s="72" t="s">
        <v>58</v>
      </c>
      <c r="Y1445" s="73" t="s">
        <v>5278</v>
      </c>
      <c r="Z1445" s="73" t="s">
        <v>105</v>
      </c>
      <c r="AA1445" s="72" t="s">
        <v>74</v>
      </c>
      <c r="AB1445" s="72"/>
      <c r="AC1445" s="78" t="s">
        <v>75</v>
      </c>
      <c r="AD1445" s="78" t="s">
        <v>75</v>
      </c>
      <c r="JX1445" s="58"/>
      <c r="TT1445" s="58"/>
      <c r="ADP1445" s="58"/>
      <c r="ANL1445" s="58"/>
      <c r="AXH1445" s="58"/>
      <c r="BHD1445" s="58"/>
      <c r="BQZ1445" s="58"/>
      <c r="CAV1445" s="58"/>
      <c r="CKR1445" s="58"/>
      <c r="CUN1445" s="58"/>
      <c r="DEJ1445" s="58"/>
      <c r="DOF1445" s="58"/>
      <c r="DYB1445" s="58"/>
      <c r="EHX1445" s="58"/>
      <c r="ERT1445" s="58"/>
      <c r="FBP1445" s="58"/>
      <c r="FLL1445" s="58"/>
      <c r="FVH1445" s="58"/>
      <c r="GFD1445" s="58"/>
      <c r="GOZ1445" s="58"/>
      <c r="GYV1445" s="58"/>
      <c r="HIR1445" s="58"/>
      <c r="HSN1445" s="58"/>
      <c r="ICJ1445" s="58"/>
      <c r="IMF1445" s="58"/>
      <c r="IWB1445" s="58"/>
      <c r="JFX1445" s="58"/>
      <c r="JPT1445" s="58"/>
      <c r="JZP1445" s="58"/>
      <c r="KJL1445" s="58"/>
      <c r="KTH1445" s="58"/>
      <c r="LDD1445" s="58"/>
      <c r="LMZ1445" s="58"/>
      <c r="LWV1445" s="58"/>
      <c r="MGR1445" s="58"/>
      <c r="MQN1445" s="58"/>
      <c r="NAJ1445" s="58"/>
      <c r="NKF1445" s="58"/>
      <c r="NUB1445" s="58"/>
      <c r="ODX1445" s="58"/>
      <c r="ONT1445" s="58"/>
      <c r="OXP1445" s="58"/>
      <c r="PHL1445" s="58"/>
      <c r="PRH1445" s="58"/>
      <c r="QBD1445" s="58"/>
      <c r="QKZ1445" s="58"/>
      <c r="QUV1445" s="58"/>
      <c r="RER1445" s="58"/>
      <c r="RON1445" s="58"/>
      <c r="RYJ1445" s="58"/>
      <c r="SIF1445" s="58"/>
      <c r="SSB1445" s="58"/>
      <c r="TBX1445" s="58"/>
      <c r="TLT1445" s="58"/>
      <c r="TVP1445" s="58"/>
      <c r="UFL1445" s="58"/>
      <c r="UPH1445" s="58"/>
      <c r="UZD1445" s="58"/>
      <c r="VIZ1445" s="58"/>
      <c r="VSV1445" s="58"/>
      <c r="WCR1445" s="58"/>
      <c r="WMN1445" s="58"/>
      <c r="WWJ1445" s="58"/>
    </row>
    <row r="1446" spans="1:796 1052:1820 2076:2844 3100:3868 4124:4892 5148:5916 6172:6940 7196:7964 8220:8988 9244:10012 10268:11036 11292:12060 12316:13084 13340:14108 14364:15132 15388:16156" s="67" customFormat="1" ht="57" hidden="1" customHeight="1" x14ac:dyDescent="0.25">
      <c r="A1446" s="54">
        <f>+SUBTOTAL(3,$B$11:B1446)</f>
        <v>0</v>
      </c>
      <c r="B1446" s="78" t="s">
        <v>42</v>
      </c>
      <c r="C1446" s="72" t="s">
        <v>43</v>
      </c>
      <c r="D1446" s="72" t="s">
        <v>44</v>
      </c>
      <c r="E1446" s="72" t="s">
        <v>45</v>
      </c>
      <c r="F1446" s="81" t="s">
        <v>4952</v>
      </c>
      <c r="G1446" s="82">
        <v>45518.519432870002</v>
      </c>
      <c r="H1446" s="81" t="s">
        <v>4952</v>
      </c>
      <c r="I1446" s="82">
        <v>45518.519432870002</v>
      </c>
      <c r="J1446" s="81" t="s">
        <v>4952</v>
      </c>
      <c r="K1446" s="82">
        <v>45518.519432870002</v>
      </c>
      <c r="L1446" s="100" t="s">
        <v>5107</v>
      </c>
      <c r="M1446" s="78" t="s">
        <v>48</v>
      </c>
      <c r="N1446" s="73" t="s">
        <v>141</v>
      </c>
      <c r="O1446" s="73" t="s">
        <v>580</v>
      </c>
      <c r="P1446" s="73" t="s">
        <v>5217</v>
      </c>
      <c r="Q1446" s="74"/>
      <c r="R1446" s="75"/>
      <c r="S1446" s="73" t="s">
        <v>1430</v>
      </c>
      <c r="T1446" s="73" t="s">
        <v>1442</v>
      </c>
      <c r="U1446" s="73" t="s">
        <v>1443</v>
      </c>
      <c r="V1446" s="73" t="s">
        <v>270</v>
      </c>
      <c r="W1446" s="73" t="s">
        <v>5264</v>
      </c>
      <c r="X1446" s="72" t="s">
        <v>58</v>
      </c>
      <c r="Y1446" s="73" t="s">
        <v>5279</v>
      </c>
      <c r="Z1446" s="73" t="s">
        <v>59</v>
      </c>
      <c r="AA1446" s="72" t="s">
        <v>74</v>
      </c>
      <c r="AB1446" s="72"/>
      <c r="AC1446" s="78" t="s">
        <v>75</v>
      </c>
      <c r="AD1446" s="78" t="s">
        <v>75</v>
      </c>
      <c r="JX1446" s="58"/>
      <c r="TT1446" s="58"/>
      <c r="ADP1446" s="58"/>
      <c r="ANL1446" s="58"/>
      <c r="AXH1446" s="58"/>
      <c r="BHD1446" s="58"/>
      <c r="BQZ1446" s="58"/>
      <c r="CAV1446" s="58"/>
      <c r="CKR1446" s="58"/>
      <c r="CUN1446" s="58"/>
      <c r="DEJ1446" s="58"/>
      <c r="DOF1446" s="58"/>
      <c r="DYB1446" s="58"/>
      <c r="EHX1446" s="58"/>
      <c r="ERT1446" s="58"/>
      <c r="FBP1446" s="58"/>
      <c r="FLL1446" s="58"/>
      <c r="FVH1446" s="58"/>
      <c r="GFD1446" s="58"/>
      <c r="GOZ1446" s="58"/>
      <c r="GYV1446" s="58"/>
      <c r="HIR1446" s="58"/>
      <c r="HSN1446" s="58"/>
      <c r="ICJ1446" s="58"/>
      <c r="IMF1446" s="58"/>
      <c r="IWB1446" s="58"/>
      <c r="JFX1446" s="58"/>
      <c r="JPT1446" s="58"/>
      <c r="JZP1446" s="58"/>
      <c r="KJL1446" s="58"/>
      <c r="KTH1446" s="58"/>
      <c r="LDD1446" s="58"/>
      <c r="LMZ1446" s="58"/>
      <c r="LWV1446" s="58"/>
      <c r="MGR1446" s="58"/>
      <c r="MQN1446" s="58"/>
      <c r="NAJ1446" s="58"/>
      <c r="NKF1446" s="58"/>
      <c r="NUB1446" s="58"/>
      <c r="ODX1446" s="58"/>
      <c r="ONT1446" s="58"/>
      <c r="OXP1446" s="58"/>
      <c r="PHL1446" s="58"/>
      <c r="PRH1446" s="58"/>
      <c r="QBD1446" s="58"/>
      <c r="QKZ1446" s="58"/>
      <c r="QUV1446" s="58"/>
      <c r="RER1446" s="58"/>
      <c r="RON1446" s="58"/>
      <c r="RYJ1446" s="58"/>
      <c r="SIF1446" s="58"/>
      <c r="SSB1446" s="58"/>
      <c r="TBX1446" s="58"/>
      <c r="TLT1446" s="58"/>
      <c r="TVP1446" s="58"/>
      <c r="UFL1446" s="58"/>
      <c r="UPH1446" s="58"/>
      <c r="UZD1446" s="58"/>
      <c r="VIZ1446" s="58"/>
      <c r="VSV1446" s="58"/>
      <c r="WCR1446" s="58"/>
      <c r="WMN1446" s="58"/>
      <c r="WWJ1446" s="58"/>
    </row>
    <row r="1447" spans="1:796 1052:1820 2076:2844 3100:3868 4124:4892 5148:5916 6172:6940 7196:7964 8220:8988 9244:10012 10268:11036 11292:12060 12316:13084 13340:14108 14364:15132 15388:16156" s="67" customFormat="1" ht="57" hidden="1" customHeight="1" x14ac:dyDescent="0.25">
      <c r="A1447" s="54">
        <f>+SUBTOTAL(3,$B$11:B1447)</f>
        <v>0</v>
      </c>
      <c r="B1447" s="78" t="s">
        <v>42</v>
      </c>
      <c r="C1447" s="72" t="s">
        <v>43</v>
      </c>
      <c r="D1447" s="72" t="s">
        <v>44</v>
      </c>
      <c r="E1447" s="72" t="s">
        <v>45</v>
      </c>
      <c r="F1447" s="81" t="s">
        <v>4953</v>
      </c>
      <c r="G1447" s="82">
        <v>45509.721018518998</v>
      </c>
      <c r="H1447" s="81" t="s">
        <v>4953</v>
      </c>
      <c r="I1447" s="82">
        <v>45509.721018518998</v>
      </c>
      <c r="J1447" s="81" t="s">
        <v>4953</v>
      </c>
      <c r="K1447" s="82">
        <v>45509.721018518998</v>
      </c>
      <c r="L1447" s="100" t="s">
        <v>5108</v>
      </c>
      <c r="M1447" s="78" t="s">
        <v>48</v>
      </c>
      <c r="N1447" s="49" t="s">
        <v>379</v>
      </c>
      <c r="O1447" s="73" t="s">
        <v>438</v>
      </c>
      <c r="P1447" s="73" t="s">
        <v>1329</v>
      </c>
      <c r="Q1447" s="74"/>
      <c r="R1447" s="75"/>
      <c r="S1447" s="73" t="s">
        <v>68</v>
      </c>
      <c r="T1447" s="73" t="s">
        <v>161</v>
      </c>
      <c r="U1447" s="73" t="s">
        <v>5255</v>
      </c>
      <c r="V1447" s="73" t="s">
        <v>80</v>
      </c>
      <c r="W1447" s="73" t="s">
        <v>4692</v>
      </c>
      <c r="X1447" s="72" t="s">
        <v>58</v>
      </c>
      <c r="Y1447" s="73">
        <v>45523</v>
      </c>
      <c r="Z1447" s="73" t="s">
        <v>59</v>
      </c>
      <c r="AA1447" s="72" t="s">
        <v>74</v>
      </c>
      <c r="AB1447" s="72"/>
      <c r="AC1447" s="78" t="s">
        <v>75</v>
      </c>
      <c r="AD1447" s="78" t="s">
        <v>75</v>
      </c>
      <c r="JX1447" s="58"/>
      <c r="TT1447" s="58"/>
      <c r="ADP1447" s="58"/>
      <c r="ANL1447" s="58"/>
      <c r="AXH1447" s="58"/>
      <c r="BHD1447" s="58"/>
      <c r="BQZ1447" s="58"/>
      <c r="CAV1447" s="58"/>
      <c r="CKR1447" s="58"/>
      <c r="CUN1447" s="58"/>
      <c r="DEJ1447" s="58"/>
      <c r="DOF1447" s="58"/>
      <c r="DYB1447" s="58"/>
      <c r="EHX1447" s="58"/>
      <c r="ERT1447" s="58"/>
      <c r="FBP1447" s="58"/>
      <c r="FLL1447" s="58"/>
      <c r="FVH1447" s="58"/>
      <c r="GFD1447" s="58"/>
      <c r="GOZ1447" s="58"/>
      <c r="GYV1447" s="58"/>
      <c r="HIR1447" s="58"/>
      <c r="HSN1447" s="58"/>
      <c r="ICJ1447" s="58"/>
      <c r="IMF1447" s="58"/>
      <c r="IWB1447" s="58"/>
      <c r="JFX1447" s="58"/>
      <c r="JPT1447" s="58"/>
      <c r="JZP1447" s="58"/>
      <c r="KJL1447" s="58"/>
      <c r="KTH1447" s="58"/>
      <c r="LDD1447" s="58"/>
      <c r="LMZ1447" s="58"/>
      <c r="LWV1447" s="58"/>
      <c r="MGR1447" s="58"/>
      <c r="MQN1447" s="58"/>
      <c r="NAJ1447" s="58"/>
      <c r="NKF1447" s="58"/>
      <c r="NUB1447" s="58"/>
      <c r="ODX1447" s="58"/>
      <c r="ONT1447" s="58"/>
      <c r="OXP1447" s="58"/>
      <c r="PHL1447" s="58"/>
      <c r="PRH1447" s="58"/>
      <c r="QBD1447" s="58"/>
      <c r="QKZ1447" s="58"/>
      <c r="QUV1447" s="58"/>
      <c r="RER1447" s="58"/>
      <c r="RON1447" s="58"/>
      <c r="RYJ1447" s="58"/>
      <c r="SIF1447" s="58"/>
      <c r="SSB1447" s="58"/>
      <c r="TBX1447" s="58"/>
      <c r="TLT1447" s="58"/>
      <c r="TVP1447" s="58"/>
      <c r="UFL1447" s="58"/>
      <c r="UPH1447" s="58"/>
      <c r="UZD1447" s="58"/>
      <c r="VIZ1447" s="58"/>
      <c r="VSV1447" s="58"/>
      <c r="WCR1447" s="58"/>
      <c r="WMN1447" s="58"/>
      <c r="WWJ1447" s="58"/>
    </row>
    <row r="1448" spans="1:796 1052:1820 2076:2844 3100:3868 4124:4892 5148:5916 6172:6940 7196:7964 8220:8988 9244:10012 10268:11036 11292:12060 12316:13084 13340:14108 14364:15132 15388:16156" s="67" customFormat="1" ht="57" hidden="1" customHeight="1" x14ac:dyDescent="0.25">
      <c r="A1448" s="54">
        <f>+SUBTOTAL(3,$B$11:B1448)</f>
        <v>0</v>
      </c>
      <c r="B1448" s="78" t="s">
        <v>42</v>
      </c>
      <c r="C1448" s="72" t="s">
        <v>43</v>
      </c>
      <c r="D1448" s="72" t="s">
        <v>44</v>
      </c>
      <c r="E1448" s="72" t="s">
        <v>45</v>
      </c>
      <c r="F1448" s="81" t="s">
        <v>4954</v>
      </c>
      <c r="G1448" s="82">
        <v>45521.435717592998</v>
      </c>
      <c r="H1448" s="81" t="s">
        <v>4954</v>
      </c>
      <c r="I1448" s="82">
        <v>45521.435717592998</v>
      </c>
      <c r="J1448" s="81" t="s">
        <v>4954</v>
      </c>
      <c r="K1448" s="82">
        <v>45521.435717592998</v>
      </c>
      <c r="L1448" s="100" t="s">
        <v>5109</v>
      </c>
      <c r="M1448" s="78" t="s">
        <v>48</v>
      </c>
      <c r="N1448" s="49" t="s">
        <v>379</v>
      </c>
      <c r="O1448" s="73" t="s">
        <v>426</v>
      </c>
      <c r="P1448" s="73" t="s">
        <v>5218</v>
      </c>
      <c r="Q1448" s="74"/>
      <c r="R1448" s="75"/>
      <c r="S1448" s="73" t="s">
        <v>68</v>
      </c>
      <c r="T1448" s="73" t="s">
        <v>96</v>
      </c>
      <c r="U1448" s="73" t="s">
        <v>97</v>
      </c>
      <c r="V1448" s="73" t="s">
        <v>80</v>
      </c>
      <c r="W1448" s="73" t="s">
        <v>4692</v>
      </c>
      <c r="X1448" s="72" t="s">
        <v>58</v>
      </c>
      <c r="Y1448" s="73">
        <v>45526</v>
      </c>
      <c r="Z1448" s="73" t="s">
        <v>59</v>
      </c>
      <c r="AA1448" s="72" t="s">
        <v>74</v>
      </c>
      <c r="AB1448" s="72"/>
      <c r="AC1448" s="78" t="s">
        <v>75</v>
      </c>
      <c r="AD1448" s="78" t="s">
        <v>75</v>
      </c>
      <c r="JX1448" s="58"/>
      <c r="TT1448" s="58"/>
      <c r="ADP1448" s="58"/>
      <c r="ANL1448" s="58"/>
      <c r="AXH1448" s="58"/>
      <c r="BHD1448" s="58"/>
      <c r="BQZ1448" s="58"/>
      <c r="CAV1448" s="58"/>
      <c r="CKR1448" s="58"/>
      <c r="CUN1448" s="58"/>
      <c r="DEJ1448" s="58"/>
      <c r="DOF1448" s="58"/>
      <c r="DYB1448" s="58"/>
      <c r="EHX1448" s="58"/>
      <c r="ERT1448" s="58"/>
      <c r="FBP1448" s="58"/>
      <c r="FLL1448" s="58"/>
      <c r="FVH1448" s="58"/>
      <c r="GFD1448" s="58"/>
      <c r="GOZ1448" s="58"/>
      <c r="GYV1448" s="58"/>
      <c r="HIR1448" s="58"/>
      <c r="HSN1448" s="58"/>
      <c r="ICJ1448" s="58"/>
      <c r="IMF1448" s="58"/>
      <c r="IWB1448" s="58"/>
      <c r="JFX1448" s="58"/>
      <c r="JPT1448" s="58"/>
      <c r="JZP1448" s="58"/>
      <c r="KJL1448" s="58"/>
      <c r="KTH1448" s="58"/>
      <c r="LDD1448" s="58"/>
      <c r="LMZ1448" s="58"/>
      <c r="LWV1448" s="58"/>
      <c r="MGR1448" s="58"/>
      <c r="MQN1448" s="58"/>
      <c r="NAJ1448" s="58"/>
      <c r="NKF1448" s="58"/>
      <c r="NUB1448" s="58"/>
      <c r="ODX1448" s="58"/>
      <c r="ONT1448" s="58"/>
      <c r="OXP1448" s="58"/>
      <c r="PHL1448" s="58"/>
      <c r="PRH1448" s="58"/>
      <c r="QBD1448" s="58"/>
      <c r="QKZ1448" s="58"/>
      <c r="QUV1448" s="58"/>
      <c r="RER1448" s="58"/>
      <c r="RON1448" s="58"/>
      <c r="RYJ1448" s="58"/>
      <c r="SIF1448" s="58"/>
      <c r="SSB1448" s="58"/>
      <c r="TBX1448" s="58"/>
      <c r="TLT1448" s="58"/>
      <c r="TVP1448" s="58"/>
      <c r="UFL1448" s="58"/>
      <c r="UPH1448" s="58"/>
      <c r="UZD1448" s="58"/>
      <c r="VIZ1448" s="58"/>
      <c r="VSV1448" s="58"/>
      <c r="WCR1448" s="58"/>
      <c r="WMN1448" s="58"/>
      <c r="WWJ1448" s="58"/>
    </row>
    <row r="1449" spans="1:796 1052:1820 2076:2844 3100:3868 4124:4892 5148:5916 6172:6940 7196:7964 8220:8988 9244:10012 10268:11036 11292:12060 12316:13084 13340:14108 14364:15132 15388:16156" s="67" customFormat="1" ht="57" hidden="1" customHeight="1" x14ac:dyDescent="0.25">
      <c r="A1449" s="54">
        <f>+SUBTOTAL(3,$B$11:B1449)</f>
        <v>0</v>
      </c>
      <c r="B1449" s="78" t="s">
        <v>42</v>
      </c>
      <c r="C1449" s="72" t="s">
        <v>43</v>
      </c>
      <c r="D1449" s="72" t="s">
        <v>44</v>
      </c>
      <c r="E1449" s="72" t="s">
        <v>45</v>
      </c>
      <c r="F1449" s="81" t="s">
        <v>4955</v>
      </c>
      <c r="G1449" s="82">
        <v>45521.415335648002</v>
      </c>
      <c r="H1449" s="81" t="s">
        <v>4955</v>
      </c>
      <c r="I1449" s="82">
        <v>45521.415335648002</v>
      </c>
      <c r="J1449" s="81" t="s">
        <v>4955</v>
      </c>
      <c r="K1449" s="82">
        <v>45521.415335648002</v>
      </c>
      <c r="L1449" s="100" t="s">
        <v>5110</v>
      </c>
      <c r="M1449" s="78" t="s">
        <v>48</v>
      </c>
      <c r="N1449" s="49" t="s">
        <v>379</v>
      </c>
      <c r="O1449" s="73" t="s">
        <v>389</v>
      </c>
      <c r="P1449" s="73" t="s">
        <v>390</v>
      </c>
      <c r="Q1449" s="74"/>
      <c r="R1449" s="75"/>
      <c r="S1449" s="73" t="s">
        <v>68</v>
      </c>
      <c r="T1449" s="73" t="s">
        <v>321</v>
      </c>
      <c r="U1449" s="73" t="s">
        <v>321</v>
      </c>
      <c r="V1449" s="73" t="s">
        <v>71</v>
      </c>
      <c r="W1449" s="73" t="s">
        <v>72</v>
      </c>
      <c r="X1449" s="72" t="s">
        <v>58</v>
      </c>
      <c r="Y1449" s="73">
        <v>45527</v>
      </c>
      <c r="Z1449" s="73" t="s">
        <v>59</v>
      </c>
      <c r="AA1449" s="72" t="s">
        <v>74</v>
      </c>
      <c r="AB1449" s="72"/>
      <c r="AC1449" s="78" t="s">
        <v>75</v>
      </c>
      <c r="AD1449" s="78" t="s">
        <v>75</v>
      </c>
      <c r="JX1449" s="58"/>
      <c r="TT1449" s="58"/>
      <c r="ADP1449" s="58"/>
      <c r="ANL1449" s="58"/>
      <c r="AXH1449" s="58"/>
      <c r="BHD1449" s="58"/>
      <c r="BQZ1449" s="58"/>
      <c r="CAV1449" s="58"/>
      <c r="CKR1449" s="58"/>
      <c r="CUN1449" s="58"/>
      <c r="DEJ1449" s="58"/>
      <c r="DOF1449" s="58"/>
      <c r="DYB1449" s="58"/>
      <c r="EHX1449" s="58"/>
      <c r="ERT1449" s="58"/>
      <c r="FBP1449" s="58"/>
      <c r="FLL1449" s="58"/>
      <c r="FVH1449" s="58"/>
      <c r="GFD1449" s="58"/>
      <c r="GOZ1449" s="58"/>
      <c r="GYV1449" s="58"/>
      <c r="HIR1449" s="58"/>
      <c r="HSN1449" s="58"/>
      <c r="ICJ1449" s="58"/>
      <c r="IMF1449" s="58"/>
      <c r="IWB1449" s="58"/>
      <c r="JFX1449" s="58"/>
      <c r="JPT1449" s="58"/>
      <c r="JZP1449" s="58"/>
      <c r="KJL1449" s="58"/>
      <c r="KTH1449" s="58"/>
      <c r="LDD1449" s="58"/>
      <c r="LMZ1449" s="58"/>
      <c r="LWV1449" s="58"/>
      <c r="MGR1449" s="58"/>
      <c r="MQN1449" s="58"/>
      <c r="NAJ1449" s="58"/>
      <c r="NKF1449" s="58"/>
      <c r="NUB1449" s="58"/>
      <c r="ODX1449" s="58"/>
      <c r="ONT1449" s="58"/>
      <c r="OXP1449" s="58"/>
      <c r="PHL1449" s="58"/>
      <c r="PRH1449" s="58"/>
      <c r="QBD1449" s="58"/>
      <c r="QKZ1449" s="58"/>
      <c r="QUV1449" s="58"/>
      <c r="RER1449" s="58"/>
      <c r="RON1449" s="58"/>
      <c r="RYJ1449" s="58"/>
      <c r="SIF1449" s="58"/>
      <c r="SSB1449" s="58"/>
      <c r="TBX1449" s="58"/>
      <c r="TLT1449" s="58"/>
      <c r="TVP1449" s="58"/>
      <c r="UFL1449" s="58"/>
      <c r="UPH1449" s="58"/>
      <c r="UZD1449" s="58"/>
      <c r="VIZ1449" s="58"/>
      <c r="VSV1449" s="58"/>
      <c r="WCR1449" s="58"/>
      <c r="WMN1449" s="58"/>
      <c r="WWJ1449" s="58"/>
    </row>
    <row r="1450" spans="1:796 1052:1820 2076:2844 3100:3868 4124:4892 5148:5916 6172:6940 7196:7964 8220:8988 9244:10012 10268:11036 11292:12060 12316:13084 13340:14108 14364:15132 15388:16156" s="67" customFormat="1" ht="57" hidden="1" customHeight="1" x14ac:dyDescent="0.25">
      <c r="A1450" s="54">
        <f>+SUBTOTAL(3,$B$11:B1450)</f>
        <v>0</v>
      </c>
      <c r="B1450" s="78" t="s">
        <v>42</v>
      </c>
      <c r="C1450" s="72" t="s">
        <v>43</v>
      </c>
      <c r="D1450" s="72" t="s">
        <v>44</v>
      </c>
      <c r="E1450" s="72" t="s">
        <v>45</v>
      </c>
      <c r="F1450" s="81" t="s">
        <v>4956</v>
      </c>
      <c r="G1450" s="82">
        <v>45521.773680555998</v>
      </c>
      <c r="H1450" s="81" t="s">
        <v>4956</v>
      </c>
      <c r="I1450" s="82">
        <v>45521.773680555998</v>
      </c>
      <c r="J1450" s="81" t="s">
        <v>4956</v>
      </c>
      <c r="K1450" s="82">
        <v>45521.773680555998</v>
      </c>
      <c r="L1450" s="100" t="s">
        <v>5111</v>
      </c>
      <c r="M1450" s="78" t="s">
        <v>48</v>
      </c>
      <c r="N1450" s="49" t="s">
        <v>379</v>
      </c>
      <c r="O1450" s="73" t="s">
        <v>438</v>
      </c>
      <c r="P1450" s="73" t="s">
        <v>5219</v>
      </c>
      <c r="Q1450" s="74"/>
      <c r="R1450" s="75"/>
      <c r="S1450" s="73" t="s">
        <v>53</v>
      </c>
      <c r="T1450" s="73" t="s">
        <v>5248</v>
      </c>
      <c r="U1450" s="73" t="s">
        <v>157</v>
      </c>
      <c r="V1450" s="73" t="s">
        <v>80</v>
      </c>
      <c r="W1450" s="73" t="s">
        <v>4692</v>
      </c>
      <c r="X1450" s="72" t="s">
        <v>58</v>
      </c>
      <c r="Y1450" s="73">
        <v>45405</v>
      </c>
      <c r="Z1450" s="73" t="s">
        <v>59</v>
      </c>
      <c r="AA1450" s="72" t="s">
        <v>74</v>
      </c>
      <c r="AB1450" s="72"/>
      <c r="AC1450" s="78" t="s">
        <v>75</v>
      </c>
      <c r="AD1450" s="78" t="s">
        <v>75</v>
      </c>
      <c r="JX1450" s="58"/>
      <c r="TT1450" s="58"/>
      <c r="ADP1450" s="58"/>
      <c r="ANL1450" s="58"/>
      <c r="AXH1450" s="58"/>
      <c r="BHD1450" s="58"/>
      <c r="BQZ1450" s="58"/>
      <c r="CAV1450" s="58"/>
      <c r="CKR1450" s="58"/>
      <c r="CUN1450" s="58"/>
      <c r="DEJ1450" s="58"/>
      <c r="DOF1450" s="58"/>
      <c r="DYB1450" s="58"/>
      <c r="EHX1450" s="58"/>
      <c r="ERT1450" s="58"/>
      <c r="FBP1450" s="58"/>
      <c r="FLL1450" s="58"/>
      <c r="FVH1450" s="58"/>
      <c r="GFD1450" s="58"/>
      <c r="GOZ1450" s="58"/>
      <c r="GYV1450" s="58"/>
      <c r="HIR1450" s="58"/>
      <c r="HSN1450" s="58"/>
      <c r="ICJ1450" s="58"/>
      <c r="IMF1450" s="58"/>
      <c r="IWB1450" s="58"/>
      <c r="JFX1450" s="58"/>
      <c r="JPT1450" s="58"/>
      <c r="JZP1450" s="58"/>
      <c r="KJL1450" s="58"/>
      <c r="KTH1450" s="58"/>
      <c r="LDD1450" s="58"/>
      <c r="LMZ1450" s="58"/>
      <c r="LWV1450" s="58"/>
      <c r="MGR1450" s="58"/>
      <c r="MQN1450" s="58"/>
      <c r="NAJ1450" s="58"/>
      <c r="NKF1450" s="58"/>
      <c r="NUB1450" s="58"/>
      <c r="ODX1450" s="58"/>
      <c r="ONT1450" s="58"/>
      <c r="OXP1450" s="58"/>
      <c r="PHL1450" s="58"/>
      <c r="PRH1450" s="58"/>
      <c r="QBD1450" s="58"/>
      <c r="QKZ1450" s="58"/>
      <c r="QUV1450" s="58"/>
      <c r="RER1450" s="58"/>
      <c r="RON1450" s="58"/>
      <c r="RYJ1450" s="58"/>
      <c r="SIF1450" s="58"/>
      <c r="SSB1450" s="58"/>
      <c r="TBX1450" s="58"/>
      <c r="TLT1450" s="58"/>
      <c r="TVP1450" s="58"/>
      <c r="UFL1450" s="58"/>
      <c r="UPH1450" s="58"/>
      <c r="UZD1450" s="58"/>
      <c r="VIZ1450" s="58"/>
      <c r="VSV1450" s="58"/>
      <c r="WCR1450" s="58"/>
      <c r="WMN1450" s="58"/>
      <c r="WWJ1450" s="58"/>
    </row>
    <row r="1451" spans="1:796 1052:1820 2076:2844 3100:3868 4124:4892 5148:5916 6172:6940 7196:7964 8220:8988 9244:10012 10268:11036 11292:12060 12316:13084 13340:14108 14364:15132 15388:16156" s="67" customFormat="1" ht="57" hidden="1" customHeight="1" x14ac:dyDescent="0.25">
      <c r="A1451" s="54">
        <f>+SUBTOTAL(3,$B$11:B1451)</f>
        <v>0</v>
      </c>
      <c r="B1451" s="78" t="s">
        <v>42</v>
      </c>
      <c r="C1451" s="72" t="s">
        <v>43</v>
      </c>
      <c r="D1451" s="72" t="s">
        <v>44</v>
      </c>
      <c r="E1451" s="72" t="s">
        <v>45</v>
      </c>
      <c r="F1451" s="81" t="s">
        <v>4957</v>
      </c>
      <c r="G1451" s="82">
        <v>45519.512349536999</v>
      </c>
      <c r="H1451" s="81" t="s">
        <v>4957</v>
      </c>
      <c r="I1451" s="82">
        <v>45519.512349536999</v>
      </c>
      <c r="J1451" s="81" t="s">
        <v>4957</v>
      </c>
      <c r="K1451" s="82">
        <v>45519.512349536999</v>
      </c>
      <c r="L1451" s="100" t="s">
        <v>2213</v>
      </c>
      <c r="M1451" s="78" t="s">
        <v>48</v>
      </c>
      <c r="N1451" s="49" t="s">
        <v>379</v>
      </c>
      <c r="O1451" s="73" t="s">
        <v>1332</v>
      </c>
      <c r="P1451" s="73" t="s">
        <v>2072</v>
      </c>
      <c r="Q1451" s="74"/>
      <c r="R1451" s="75"/>
      <c r="S1451" s="73" t="s">
        <v>68</v>
      </c>
      <c r="T1451" s="73" t="s">
        <v>321</v>
      </c>
      <c r="U1451" s="73" t="s">
        <v>321</v>
      </c>
      <c r="V1451" s="73" t="s">
        <v>71</v>
      </c>
      <c r="W1451" s="73" t="s">
        <v>72</v>
      </c>
      <c r="X1451" s="72" t="s">
        <v>58</v>
      </c>
      <c r="Y1451" s="73">
        <v>45531</v>
      </c>
      <c r="Z1451" s="73" t="s">
        <v>105</v>
      </c>
      <c r="AA1451" s="72" t="s">
        <v>74</v>
      </c>
      <c r="AB1451" s="72"/>
      <c r="AC1451" s="78" t="s">
        <v>75</v>
      </c>
      <c r="AD1451" s="78" t="s">
        <v>75</v>
      </c>
      <c r="JX1451" s="58"/>
      <c r="TT1451" s="58"/>
      <c r="ADP1451" s="58"/>
      <c r="ANL1451" s="58"/>
      <c r="AXH1451" s="58"/>
      <c r="BHD1451" s="58"/>
      <c r="BQZ1451" s="58"/>
      <c r="CAV1451" s="58"/>
      <c r="CKR1451" s="58"/>
      <c r="CUN1451" s="58"/>
      <c r="DEJ1451" s="58"/>
      <c r="DOF1451" s="58"/>
      <c r="DYB1451" s="58"/>
      <c r="EHX1451" s="58"/>
      <c r="ERT1451" s="58"/>
      <c r="FBP1451" s="58"/>
      <c r="FLL1451" s="58"/>
      <c r="FVH1451" s="58"/>
      <c r="GFD1451" s="58"/>
      <c r="GOZ1451" s="58"/>
      <c r="GYV1451" s="58"/>
      <c r="HIR1451" s="58"/>
      <c r="HSN1451" s="58"/>
      <c r="ICJ1451" s="58"/>
      <c r="IMF1451" s="58"/>
      <c r="IWB1451" s="58"/>
      <c r="JFX1451" s="58"/>
      <c r="JPT1451" s="58"/>
      <c r="JZP1451" s="58"/>
      <c r="KJL1451" s="58"/>
      <c r="KTH1451" s="58"/>
      <c r="LDD1451" s="58"/>
      <c r="LMZ1451" s="58"/>
      <c r="LWV1451" s="58"/>
      <c r="MGR1451" s="58"/>
      <c r="MQN1451" s="58"/>
      <c r="NAJ1451" s="58"/>
      <c r="NKF1451" s="58"/>
      <c r="NUB1451" s="58"/>
      <c r="ODX1451" s="58"/>
      <c r="ONT1451" s="58"/>
      <c r="OXP1451" s="58"/>
      <c r="PHL1451" s="58"/>
      <c r="PRH1451" s="58"/>
      <c r="QBD1451" s="58"/>
      <c r="QKZ1451" s="58"/>
      <c r="QUV1451" s="58"/>
      <c r="RER1451" s="58"/>
      <c r="RON1451" s="58"/>
      <c r="RYJ1451" s="58"/>
      <c r="SIF1451" s="58"/>
      <c r="SSB1451" s="58"/>
      <c r="TBX1451" s="58"/>
      <c r="TLT1451" s="58"/>
      <c r="TVP1451" s="58"/>
      <c r="UFL1451" s="58"/>
      <c r="UPH1451" s="58"/>
      <c r="UZD1451" s="58"/>
      <c r="VIZ1451" s="58"/>
      <c r="VSV1451" s="58"/>
      <c r="WCR1451" s="58"/>
      <c r="WMN1451" s="58"/>
      <c r="WWJ1451" s="58"/>
    </row>
    <row r="1452" spans="1:796 1052:1820 2076:2844 3100:3868 4124:4892 5148:5916 6172:6940 7196:7964 8220:8988 9244:10012 10268:11036 11292:12060 12316:13084 13340:14108 14364:15132 15388:16156" s="67" customFormat="1" ht="57" hidden="1" customHeight="1" x14ac:dyDescent="0.25">
      <c r="A1452" s="54">
        <f>+SUBTOTAL(3,$B$11:B1452)</f>
        <v>0</v>
      </c>
      <c r="B1452" s="78" t="s">
        <v>42</v>
      </c>
      <c r="C1452" s="72" t="s">
        <v>43</v>
      </c>
      <c r="D1452" s="72" t="s">
        <v>44</v>
      </c>
      <c r="E1452" s="72" t="s">
        <v>45</v>
      </c>
      <c r="F1452" s="81" t="s">
        <v>4958</v>
      </c>
      <c r="G1452" s="82">
        <v>45509.506087962996</v>
      </c>
      <c r="H1452" s="81" t="s">
        <v>4958</v>
      </c>
      <c r="I1452" s="82">
        <v>45509.506087962996</v>
      </c>
      <c r="J1452" s="81" t="s">
        <v>4958</v>
      </c>
      <c r="K1452" s="82">
        <v>45509.506087962996</v>
      </c>
      <c r="L1452" s="100" t="s">
        <v>4480</v>
      </c>
      <c r="M1452" s="78" t="s">
        <v>48</v>
      </c>
      <c r="N1452" s="49" t="s">
        <v>379</v>
      </c>
      <c r="O1452" s="73" t="s">
        <v>426</v>
      </c>
      <c r="P1452" s="73" t="s">
        <v>4372</v>
      </c>
      <c r="Q1452" s="74"/>
      <c r="R1452" s="75"/>
      <c r="S1452" s="73" t="s">
        <v>68</v>
      </c>
      <c r="T1452" s="73" t="s">
        <v>69</v>
      </c>
      <c r="U1452" s="73" t="s">
        <v>70</v>
      </c>
      <c r="V1452" s="73" t="s">
        <v>71</v>
      </c>
      <c r="W1452" s="73" t="s">
        <v>72</v>
      </c>
      <c r="X1452" s="72" t="s">
        <v>58</v>
      </c>
      <c r="Y1452" s="73" t="s">
        <v>5280</v>
      </c>
      <c r="Z1452" s="73" t="s">
        <v>105</v>
      </c>
      <c r="AA1452" s="72" t="s">
        <v>60</v>
      </c>
      <c r="AB1452" s="72"/>
      <c r="AC1452" s="78" t="s">
        <v>75</v>
      </c>
      <c r="AD1452" s="78" t="s">
        <v>75</v>
      </c>
      <c r="JX1452" s="58"/>
      <c r="TT1452" s="58"/>
      <c r="ADP1452" s="58"/>
      <c r="ANL1452" s="58"/>
      <c r="AXH1452" s="58"/>
      <c r="BHD1452" s="58"/>
      <c r="BQZ1452" s="58"/>
      <c r="CAV1452" s="58"/>
      <c r="CKR1452" s="58"/>
      <c r="CUN1452" s="58"/>
      <c r="DEJ1452" s="58"/>
      <c r="DOF1452" s="58"/>
      <c r="DYB1452" s="58"/>
      <c r="EHX1452" s="58"/>
      <c r="ERT1452" s="58"/>
      <c r="FBP1452" s="58"/>
      <c r="FLL1452" s="58"/>
      <c r="FVH1452" s="58"/>
      <c r="GFD1452" s="58"/>
      <c r="GOZ1452" s="58"/>
      <c r="GYV1452" s="58"/>
      <c r="HIR1452" s="58"/>
      <c r="HSN1452" s="58"/>
      <c r="ICJ1452" s="58"/>
      <c r="IMF1452" s="58"/>
      <c r="IWB1452" s="58"/>
      <c r="JFX1452" s="58"/>
      <c r="JPT1452" s="58"/>
      <c r="JZP1452" s="58"/>
      <c r="KJL1452" s="58"/>
      <c r="KTH1452" s="58"/>
      <c r="LDD1452" s="58"/>
      <c r="LMZ1452" s="58"/>
      <c r="LWV1452" s="58"/>
      <c r="MGR1452" s="58"/>
      <c r="MQN1452" s="58"/>
      <c r="NAJ1452" s="58"/>
      <c r="NKF1452" s="58"/>
      <c r="NUB1452" s="58"/>
      <c r="ODX1452" s="58"/>
      <c r="ONT1452" s="58"/>
      <c r="OXP1452" s="58"/>
      <c r="PHL1452" s="58"/>
      <c r="PRH1452" s="58"/>
      <c r="QBD1452" s="58"/>
      <c r="QKZ1452" s="58"/>
      <c r="QUV1452" s="58"/>
      <c r="RER1452" s="58"/>
      <c r="RON1452" s="58"/>
      <c r="RYJ1452" s="58"/>
      <c r="SIF1452" s="58"/>
      <c r="SSB1452" s="58"/>
      <c r="TBX1452" s="58"/>
      <c r="TLT1452" s="58"/>
      <c r="TVP1452" s="58"/>
      <c r="UFL1452" s="58"/>
      <c r="UPH1452" s="58"/>
      <c r="UZD1452" s="58"/>
      <c r="VIZ1452" s="58"/>
      <c r="VSV1452" s="58"/>
      <c r="WCR1452" s="58"/>
      <c r="WMN1452" s="58"/>
      <c r="WWJ1452" s="58"/>
    </row>
    <row r="1453" spans="1:796 1052:1820 2076:2844 3100:3868 4124:4892 5148:5916 6172:6940 7196:7964 8220:8988 9244:10012 10268:11036 11292:12060 12316:13084 13340:14108 14364:15132 15388:16156" s="67" customFormat="1" ht="57" hidden="1" customHeight="1" x14ac:dyDescent="0.25">
      <c r="A1453" s="54">
        <f>+SUBTOTAL(3,$B$11:B1453)</f>
        <v>0</v>
      </c>
      <c r="B1453" s="78" t="s">
        <v>42</v>
      </c>
      <c r="C1453" s="72" t="s">
        <v>43</v>
      </c>
      <c r="D1453" s="72" t="s">
        <v>44</v>
      </c>
      <c r="E1453" s="72" t="s">
        <v>45</v>
      </c>
      <c r="F1453" s="81" t="s">
        <v>4959</v>
      </c>
      <c r="G1453" s="82">
        <v>45521.718506944002</v>
      </c>
      <c r="H1453" s="81" t="s">
        <v>4959</v>
      </c>
      <c r="I1453" s="82">
        <v>45521.718506944002</v>
      </c>
      <c r="J1453" s="81" t="s">
        <v>4959</v>
      </c>
      <c r="K1453" s="82">
        <v>45521.718506944002</v>
      </c>
      <c r="L1453" s="100" t="s">
        <v>5112</v>
      </c>
      <c r="M1453" s="78" t="s">
        <v>48</v>
      </c>
      <c r="N1453" s="49" t="s">
        <v>379</v>
      </c>
      <c r="O1453" s="73" t="s">
        <v>1327</v>
      </c>
      <c r="P1453" s="73" t="s">
        <v>5220</v>
      </c>
      <c r="Q1453" s="74"/>
      <c r="R1453" s="75"/>
      <c r="S1453" s="73" t="s">
        <v>68</v>
      </c>
      <c r="T1453" s="73" t="s">
        <v>125</v>
      </c>
      <c r="U1453" s="73" t="s">
        <v>126</v>
      </c>
      <c r="V1453" s="73" t="s">
        <v>80</v>
      </c>
      <c r="W1453" s="73" t="s">
        <v>4692</v>
      </c>
      <c r="X1453" s="72" t="s">
        <v>58</v>
      </c>
      <c r="Y1453" s="73">
        <v>45531</v>
      </c>
      <c r="Z1453" s="73" t="s">
        <v>59</v>
      </c>
      <c r="AA1453" s="72" t="s">
        <v>74</v>
      </c>
      <c r="AB1453" s="72"/>
      <c r="AC1453" s="78" t="s">
        <v>75</v>
      </c>
      <c r="AD1453" s="78" t="s">
        <v>75</v>
      </c>
      <c r="JX1453" s="58"/>
      <c r="TT1453" s="58"/>
      <c r="ADP1453" s="58"/>
      <c r="ANL1453" s="58"/>
      <c r="AXH1453" s="58"/>
      <c r="BHD1453" s="58"/>
      <c r="BQZ1453" s="58"/>
      <c r="CAV1453" s="58"/>
      <c r="CKR1453" s="58"/>
      <c r="CUN1453" s="58"/>
      <c r="DEJ1453" s="58"/>
      <c r="DOF1453" s="58"/>
      <c r="DYB1453" s="58"/>
      <c r="EHX1453" s="58"/>
      <c r="ERT1453" s="58"/>
      <c r="FBP1453" s="58"/>
      <c r="FLL1453" s="58"/>
      <c r="FVH1453" s="58"/>
      <c r="GFD1453" s="58"/>
      <c r="GOZ1453" s="58"/>
      <c r="GYV1453" s="58"/>
      <c r="HIR1453" s="58"/>
      <c r="HSN1453" s="58"/>
      <c r="ICJ1453" s="58"/>
      <c r="IMF1453" s="58"/>
      <c r="IWB1453" s="58"/>
      <c r="JFX1453" s="58"/>
      <c r="JPT1453" s="58"/>
      <c r="JZP1453" s="58"/>
      <c r="KJL1453" s="58"/>
      <c r="KTH1453" s="58"/>
      <c r="LDD1453" s="58"/>
      <c r="LMZ1453" s="58"/>
      <c r="LWV1453" s="58"/>
      <c r="MGR1453" s="58"/>
      <c r="MQN1453" s="58"/>
      <c r="NAJ1453" s="58"/>
      <c r="NKF1453" s="58"/>
      <c r="NUB1453" s="58"/>
      <c r="ODX1453" s="58"/>
      <c r="ONT1453" s="58"/>
      <c r="OXP1453" s="58"/>
      <c r="PHL1453" s="58"/>
      <c r="PRH1453" s="58"/>
      <c r="QBD1453" s="58"/>
      <c r="QKZ1453" s="58"/>
      <c r="QUV1453" s="58"/>
      <c r="RER1453" s="58"/>
      <c r="RON1453" s="58"/>
      <c r="RYJ1453" s="58"/>
      <c r="SIF1453" s="58"/>
      <c r="SSB1453" s="58"/>
      <c r="TBX1453" s="58"/>
      <c r="TLT1453" s="58"/>
      <c r="TVP1453" s="58"/>
      <c r="UFL1453" s="58"/>
      <c r="UPH1453" s="58"/>
      <c r="UZD1453" s="58"/>
      <c r="VIZ1453" s="58"/>
      <c r="VSV1453" s="58"/>
      <c r="WCR1453" s="58"/>
      <c r="WMN1453" s="58"/>
      <c r="WWJ1453" s="58"/>
    </row>
    <row r="1454" spans="1:796 1052:1820 2076:2844 3100:3868 4124:4892 5148:5916 6172:6940 7196:7964 8220:8988 9244:10012 10268:11036 11292:12060 12316:13084 13340:14108 14364:15132 15388:16156" s="67" customFormat="1" ht="57" hidden="1" customHeight="1" x14ac:dyDescent="0.25">
      <c r="A1454" s="54">
        <f>+SUBTOTAL(3,$B$11:B1454)</f>
        <v>0</v>
      </c>
      <c r="B1454" s="78" t="s">
        <v>42</v>
      </c>
      <c r="C1454" s="72" t="s">
        <v>43</v>
      </c>
      <c r="D1454" s="72" t="s">
        <v>44</v>
      </c>
      <c r="E1454" s="72" t="s">
        <v>45</v>
      </c>
      <c r="F1454" s="81" t="s">
        <v>4960</v>
      </c>
      <c r="G1454" s="82">
        <v>45516.522997685002</v>
      </c>
      <c r="H1454" s="81" t="s">
        <v>4960</v>
      </c>
      <c r="I1454" s="82">
        <v>45516.522997685002</v>
      </c>
      <c r="J1454" s="81" t="s">
        <v>4960</v>
      </c>
      <c r="K1454" s="82">
        <v>45516.522997685002</v>
      </c>
      <c r="L1454" s="100" t="s">
        <v>5113</v>
      </c>
      <c r="M1454" s="78" t="s">
        <v>48</v>
      </c>
      <c r="N1454" s="49" t="s">
        <v>379</v>
      </c>
      <c r="O1454" s="73" t="s">
        <v>418</v>
      </c>
      <c r="P1454" s="73" t="s">
        <v>95</v>
      </c>
      <c r="Q1454" s="74"/>
      <c r="R1454" s="75"/>
      <c r="S1454" s="73" t="s">
        <v>68</v>
      </c>
      <c r="T1454" s="73" t="s">
        <v>161</v>
      </c>
      <c r="U1454" s="73" t="s">
        <v>5255</v>
      </c>
      <c r="V1454" s="73" t="s">
        <v>71</v>
      </c>
      <c r="W1454" s="73" t="s">
        <v>72</v>
      </c>
      <c r="X1454" s="72" t="s">
        <v>58</v>
      </c>
      <c r="Y1454" s="73">
        <v>45525</v>
      </c>
      <c r="Z1454" s="73" t="s">
        <v>59</v>
      </c>
      <c r="AA1454" s="72" t="s">
        <v>74</v>
      </c>
      <c r="AB1454" s="72"/>
      <c r="AC1454" s="78" t="s">
        <v>75</v>
      </c>
      <c r="AD1454" s="78" t="s">
        <v>75</v>
      </c>
      <c r="JX1454" s="58"/>
      <c r="TT1454" s="58"/>
      <c r="ADP1454" s="58"/>
      <c r="ANL1454" s="58"/>
      <c r="AXH1454" s="58"/>
      <c r="BHD1454" s="58"/>
      <c r="BQZ1454" s="58"/>
      <c r="CAV1454" s="58"/>
      <c r="CKR1454" s="58"/>
      <c r="CUN1454" s="58"/>
      <c r="DEJ1454" s="58"/>
      <c r="DOF1454" s="58"/>
      <c r="DYB1454" s="58"/>
      <c r="EHX1454" s="58"/>
      <c r="ERT1454" s="58"/>
      <c r="FBP1454" s="58"/>
      <c r="FLL1454" s="58"/>
      <c r="FVH1454" s="58"/>
      <c r="GFD1454" s="58"/>
      <c r="GOZ1454" s="58"/>
      <c r="GYV1454" s="58"/>
      <c r="HIR1454" s="58"/>
      <c r="HSN1454" s="58"/>
      <c r="ICJ1454" s="58"/>
      <c r="IMF1454" s="58"/>
      <c r="IWB1454" s="58"/>
      <c r="JFX1454" s="58"/>
      <c r="JPT1454" s="58"/>
      <c r="JZP1454" s="58"/>
      <c r="KJL1454" s="58"/>
      <c r="KTH1454" s="58"/>
      <c r="LDD1454" s="58"/>
      <c r="LMZ1454" s="58"/>
      <c r="LWV1454" s="58"/>
      <c r="MGR1454" s="58"/>
      <c r="MQN1454" s="58"/>
      <c r="NAJ1454" s="58"/>
      <c r="NKF1454" s="58"/>
      <c r="NUB1454" s="58"/>
      <c r="ODX1454" s="58"/>
      <c r="ONT1454" s="58"/>
      <c r="OXP1454" s="58"/>
      <c r="PHL1454" s="58"/>
      <c r="PRH1454" s="58"/>
      <c r="QBD1454" s="58"/>
      <c r="QKZ1454" s="58"/>
      <c r="QUV1454" s="58"/>
      <c r="RER1454" s="58"/>
      <c r="RON1454" s="58"/>
      <c r="RYJ1454" s="58"/>
      <c r="SIF1454" s="58"/>
      <c r="SSB1454" s="58"/>
      <c r="TBX1454" s="58"/>
      <c r="TLT1454" s="58"/>
      <c r="TVP1454" s="58"/>
      <c r="UFL1454" s="58"/>
      <c r="UPH1454" s="58"/>
      <c r="UZD1454" s="58"/>
      <c r="VIZ1454" s="58"/>
      <c r="VSV1454" s="58"/>
      <c r="WCR1454" s="58"/>
      <c r="WMN1454" s="58"/>
      <c r="WWJ1454" s="58"/>
    </row>
    <row r="1455" spans="1:796 1052:1820 2076:2844 3100:3868 4124:4892 5148:5916 6172:6940 7196:7964 8220:8988 9244:10012 10268:11036 11292:12060 12316:13084 13340:14108 14364:15132 15388:16156" s="67" customFormat="1" ht="57" hidden="1" customHeight="1" x14ac:dyDescent="0.25">
      <c r="A1455" s="54">
        <f>+SUBTOTAL(3,$B$11:B1455)</f>
        <v>0</v>
      </c>
      <c r="B1455" s="78" t="s">
        <v>42</v>
      </c>
      <c r="C1455" s="72" t="s">
        <v>43</v>
      </c>
      <c r="D1455" s="72" t="s">
        <v>44</v>
      </c>
      <c r="E1455" s="72" t="s">
        <v>45</v>
      </c>
      <c r="F1455" s="81" t="s">
        <v>4961</v>
      </c>
      <c r="G1455" s="82">
        <v>45524.840381943999</v>
      </c>
      <c r="H1455" s="81" t="s">
        <v>4961</v>
      </c>
      <c r="I1455" s="82">
        <v>45524.840381943999</v>
      </c>
      <c r="J1455" s="81" t="s">
        <v>4961</v>
      </c>
      <c r="K1455" s="82">
        <v>45524.840381943999</v>
      </c>
      <c r="L1455" s="100" t="s">
        <v>2946</v>
      </c>
      <c r="M1455" s="78" t="s">
        <v>48</v>
      </c>
      <c r="N1455" s="73" t="s">
        <v>64</v>
      </c>
      <c r="O1455" s="73" t="s">
        <v>87</v>
      </c>
      <c r="P1455" s="73" t="s">
        <v>3336</v>
      </c>
      <c r="Q1455" s="74"/>
      <c r="R1455" s="75"/>
      <c r="S1455" s="73" t="s">
        <v>144</v>
      </c>
      <c r="T1455" s="73" t="s">
        <v>145</v>
      </c>
      <c r="U1455" s="73" t="s">
        <v>146</v>
      </c>
      <c r="V1455" s="73" t="s">
        <v>147</v>
      </c>
      <c r="W1455" s="73" t="s">
        <v>5276</v>
      </c>
      <c r="X1455" s="72" t="s">
        <v>58</v>
      </c>
      <c r="Y1455" s="73">
        <v>45532</v>
      </c>
      <c r="Z1455" s="73" t="s">
        <v>105</v>
      </c>
      <c r="AA1455" s="72" t="s">
        <v>74</v>
      </c>
      <c r="AB1455" s="72"/>
      <c r="AC1455" s="78" t="s">
        <v>75</v>
      </c>
      <c r="AD1455" s="78" t="s">
        <v>75</v>
      </c>
      <c r="JX1455" s="58"/>
      <c r="TT1455" s="58"/>
      <c r="ADP1455" s="58"/>
      <c r="ANL1455" s="58"/>
      <c r="AXH1455" s="58"/>
      <c r="BHD1455" s="58"/>
      <c r="BQZ1455" s="58"/>
      <c r="CAV1455" s="58"/>
      <c r="CKR1455" s="58"/>
      <c r="CUN1455" s="58"/>
      <c r="DEJ1455" s="58"/>
      <c r="DOF1455" s="58"/>
      <c r="DYB1455" s="58"/>
      <c r="EHX1455" s="58"/>
      <c r="ERT1455" s="58"/>
      <c r="FBP1455" s="58"/>
      <c r="FLL1455" s="58"/>
      <c r="FVH1455" s="58"/>
      <c r="GFD1455" s="58"/>
      <c r="GOZ1455" s="58"/>
      <c r="GYV1455" s="58"/>
      <c r="HIR1455" s="58"/>
      <c r="HSN1455" s="58"/>
      <c r="ICJ1455" s="58"/>
      <c r="IMF1455" s="58"/>
      <c r="IWB1455" s="58"/>
      <c r="JFX1455" s="58"/>
      <c r="JPT1455" s="58"/>
      <c r="JZP1455" s="58"/>
      <c r="KJL1455" s="58"/>
      <c r="KTH1455" s="58"/>
      <c r="LDD1455" s="58"/>
      <c r="LMZ1455" s="58"/>
      <c r="LWV1455" s="58"/>
      <c r="MGR1455" s="58"/>
      <c r="MQN1455" s="58"/>
      <c r="NAJ1455" s="58"/>
      <c r="NKF1455" s="58"/>
      <c r="NUB1455" s="58"/>
      <c r="ODX1455" s="58"/>
      <c r="ONT1455" s="58"/>
      <c r="OXP1455" s="58"/>
      <c r="PHL1455" s="58"/>
      <c r="PRH1455" s="58"/>
      <c r="QBD1455" s="58"/>
      <c r="QKZ1455" s="58"/>
      <c r="QUV1455" s="58"/>
      <c r="RER1455" s="58"/>
      <c r="RON1455" s="58"/>
      <c r="RYJ1455" s="58"/>
      <c r="SIF1455" s="58"/>
      <c r="SSB1455" s="58"/>
      <c r="TBX1455" s="58"/>
      <c r="TLT1455" s="58"/>
      <c r="TVP1455" s="58"/>
      <c r="UFL1455" s="58"/>
      <c r="UPH1455" s="58"/>
      <c r="UZD1455" s="58"/>
      <c r="VIZ1455" s="58"/>
      <c r="VSV1455" s="58"/>
      <c r="WCR1455" s="58"/>
      <c r="WMN1455" s="58"/>
      <c r="WWJ1455" s="58"/>
    </row>
    <row r="1456" spans="1:796 1052:1820 2076:2844 3100:3868 4124:4892 5148:5916 6172:6940 7196:7964 8220:8988 9244:10012 10268:11036 11292:12060 12316:13084 13340:14108 14364:15132 15388:16156" s="67" customFormat="1" ht="57" hidden="1" customHeight="1" x14ac:dyDescent="0.25">
      <c r="A1456" s="54">
        <f>+SUBTOTAL(3,$B$11:B1456)</f>
        <v>0</v>
      </c>
      <c r="B1456" s="78" t="s">
        <v>42</v>
      </c>
      <c r="C1456" s="72" t="s">
        <v>43</v>
      </c>
      <c r="D1456" s="72" t="s">
        <v>44</v>
      </c>
      <c r="E1456" s="72" t="s">
        <v>45</v>
      </c>
      <c r="F1456" s="81" t="s">
        <v>4962</v>
      </c>
      <c r="G1456" s="82">
        <v>45516.652789352003</v>
      </c>
      <c r="H1456" s="81" t="s">
        <v>4962</v>
      </c>
      <c r="I1456" s="82">
        <v>45516.652789352003</v>
      </c>
      <c r="J1456" s="81" t="s">
        <v>4962</v>
      </c>
      <c r="K1456" s="82">
        <v>45516.652789352003</v>
      </c>
      <c r="L1456" s="100" t="s">
        <v>5106</v>
      </c>
      <c r="M1456" s="78" t="s">
        <v>48</v>
      </c>
      <c r="N1456" s="49" t="s">
        <v>379</v>
      </c>
      <c r="O1456" s="73" t="s">
        <v>2084</v>
      </c>
      <c r="P1456" s="73" t="s">
        <v>5216</v>
      </c>
      <c r="Q1456" s="74"/>
      <c r="R1456" s="75"/>
      <c r="S1456" s="73" t="s">
        <v>1430</v>
      </c>
      <c r="T1456" s="73" t="s">
        <v>5253</v>
      </c>
      <c r="U1456" s="73" t="s">
        <v>5254</v>
      </c>
      <c r="V1456" s="73" t="s">
        <v>98</v>
      </c>
      <c r="W1456" s="73" t="s">
        <v>99</v>
      </c>
      <c r="X1456" s="72" t="s">
        <v>58</v>
      </c>
      <c r="Y1456" s="73">
        <v>45519</v>
      </c>
      <c r="Z1456" s="73" t="s">
        <v>59</v>
      </c>
      <c r="AA1456" s="72" t="s">
        <v>74</v>
      </c>
      <c r="AB1456" s="72"/>
      <c r="AC1456" s="78" t="s">
        <v>75</v>
      </c>
      <c r="AD1456" s="78" t="s">
        <v>75</v>
      </c>
      <c r="JX1456" s="58"/>
      <c r="TT1456" s="58"/>
      <c r="ADP1456" s="58"/>
      <c r="ANL1456" s="58"/>
      <c r="AXH1456" s="58"/>
      <c r="BHD1456" s="58"/>
      <c r="BQZ1456" s="58"/>
      <c r="CAV1456" s="58"/>
      <c r="CKR1456" s="58"/>
      <c r="CUN1456" s="58"/>
      <c r="DEJ1456" s="58"/>
      <c r="DOF1456" s="58"/>
      <c r="DYB1456" s="58"/>
      <c r="EHX1456" s="58"/>
      <c r="ERT1456" s="58"/>
      <c r="FBP1456" s="58"/>
      <c r="FLL1456" s="58"/>
      <c r="FVH1456" s="58"/>
      <c r="GFD1456" s="58"/>
      <c r="GOZ1456" s="58"/>
      <c r="GYV1456" s="58"/>
      <c r="HIR1456" s="58"/>
      <c r="HSN1456" s="58"/>
      <c r="ICJ1456" s="58"/>
      <c r="IMF1456" s="58"/>
      <c r="IWB1456" s="58"/>
      <c r="JFX1456" s="58"/>
      <c r="JPT1456" s="58"/>
      <c r="JZP1456" s="58"/>
      <c r="KJL1456" s="58"/>
      <c r="KTH1456" s="58"/>
      <c r="LDD1456" s="58"/>
      <c r="LMZ1456" s="58"/>
      <c r="LWV1456" s="58"/>
      <c r="MGR1456" s="58"/>
      <c r="MQN1456" s="58"/>
      <c r="NAJ1456" s="58"/>
      <c r="NKF1456" s="58"/>
      <c r="NUB1456" s="58"/>
      <c r="ODX1456" s="58"/>
      <c r="ONT1456" s="58"/>
      <c r="OXP1456" s="58"/>
      <c r="PHL1456" s="58"/>
      <c r="PRH1456" s="58"/>
      <c r="QBD1456" s="58"/>
      <c r="QKZ1456" s="58"/>
      <c r="QUV1456" s="58"/>
      <c r="RER1456" s="58"/>
      <c r="RON1456" s="58"/>
      <c r="RYJ1456" s="58"/>
      <c r="SIF1456" s="58"/>
      <c r="SSB1456" s="58"/>
      <c r="TBX1456" s="58"/>
      <c r="TLT1456" s="58"/>
      <c r="TVP1456" s="58"/>
      <c r="UFL1456" s="58"/>
      <c r="UPH1456" s="58"/>
      <c r="UZD1456" s="58"/>
      <c r="VIZ1456" s="58"/>
      <c r="VSV1456" s="58"/>
      <c r="WCR1456" s="58"/>
      <c r="WMN1456" s="58"/>
      <c r="WWJ1456" s="58"/>
    </row>
    <row r="1457" spans="1:796 1052:1820 2076:2844 3100:3868 4124:4892 5148:5916 6172:6940 7196:7964 8220:8988 9244:10012 10268:11036 11292:12060 12316:13084 13340:14108 14364:15132 15388:16156" s="67" customFormat="1" ht="57" hidden="1" customHeight="1" x14ac:dyDescent="0.25">
      <c r="A1457" s="54">
        <f>+SUBTOTAL(3,$B$11:B1457)</f>
        <v>0</v>
      </c>
      <c r="B1457" s="78" t="s">
        <v>42</v>
      </c>
      <c r="C1457" s="72" t="s">
        <v>43</v>
      </c>
      <c r="D1457" s="72" t="s">
        <v>44</v>
      </c>
      <c r="E1457" s="72" t="s">
        <v>45</v>
      </c>
      <c r="F1457" s="81" t="s">
        <v>4963</v>
      </c>
      <c r="G1457" s="82">
        <v>45509.690671295997</v>
      </c>
      <c r="H1457" s="81" t="s">
        <v>4963</v>
      </c>
      <c r="I1457" s="82">
        <v>45509.690671295997</v>
      </c>
      <c r="J1457" s="81" t="s">
        <v>4963</v>
      </c>
      <c r="K1457" s="82">
        <v>45509.690671295997</v>
      </c>
      <c r="L1457" s="100" t="s">
        <v>5114</v>
      </c>
      <c r="M1457" s="78" t="s">
        <v>48</v>
      </c>
      <c r="N1457" s="49" t="s">
        <v>379</v>
      </c>
      <c r="O1457" s="73" t="s">
        <v>1332</v>
      </c>
      <c r="P1457" s="73" t="s">
        <v>5221</v>
      </c>
      <c r="Q1457" s="74"/>
      <c r="R1457" s="75"/>
      <c r="S1457" s="73" t="s">
        <v>68</v>
      </c>
      <c r="T1457" s="73" t="s">
        <v>96</v>
      </c>
      <c r="U1457" s="73" t="s">
        <v>97</v>
      </c>
      <c r="V1457" s="73" t="s">
        <v>80</v>
      </c>
      <c r="W1457" s="73" t="s">
        <v>4692</v>
      </c>
      <c r="X1457" s="72" t="s">
        <v>58</v>
      </c>
      <c r="Y1457" s="73">
        <v>45518</v>
      </c>
      <c r="Z1457" s="73" t="s">
        <v>59</v>
      </c>
      <c r="AA1457" s="72" t="s">
        <v>74</v>
      </c>
      <c r="AB1457" s="72"/>
      <c r="AC1457" s="78" t="s">
        <v>75</v>
      </c>
      <c r="AD1457" s="78" t="s">
        <v>75</v>
      </c>
      <c r="JX1457" s="58"/>
      <c r="TT1457" s="58"/>
      <c r="ADP1457" s="58"/>
      <c r="ANL1457" s="58"/>
      <c r="AXH1457" s="58"/>
      <c r="BHD1457" s="58"/>
      <c r="BQZ1457" s="58"/>
      <c r="CAV1457" s="58"/>
      <c r="CKR1457" s="58"/>
      <c r="CUN1457" s="58"/>
      <c r="DEJ1457" s="58"/>
      <c r="DOF1457" s="58"/>
      <c r="DYB1457" s="58"/>
      <c r="EHX1457" s="58"/>
      <c r="ERT1457" s="58"/>
      <c r="FBP1457" s="58"/>
      <c r="FLL1457" s="58"/>
      <c r="FVH1457" s="58"/>
      <c r="GFD1457" s="58"/>
      <c r="GOZ1457" s="58"/>
      <c r="GYV1457" s="58"/>
      <c r="HIR1457" s="58"/>
      <c r="HSN1457" s="58"/>
      <c r="ICJ1457" s="58"/>
      <c r="IMF1457" s="58"/>
      <c r="IWB1457" s="58"/>
      <c r="JFX1457" s="58"/>
      <c r="JPT1457" s="58"/>
      <c r="JZP1457" s="58"/>
      <c r="KJL1457" s="58"/>
      <c r="KTH1457" s="58"/>
      <c r="LDD1457" s="58"/>
      <c r="LMZ1457" s="58"/>
      <c r="LWV1457" s="58"/>
      <c r="MGR1457" s="58"/>
      <c r="MQN1457" s="58"/>
      <c r="NAJ1457" s="58"/>
      <c r="NKF1457" s="58"/>
      <c r="NUB1457" s="58"/>
      <c r="ODX1457" s="58"/>
      <c r="ONT1457" s="58"/>
      <c r="OXP1457" s="58"/>
      <c r="PHL1457" s="58"/>
      <c r="PRH1457" s="58"/>
      <c r="QBD1457" s="58"/>
      <c r="QKZ1457" s="58"/>
      <c r="QUV1457" s="58"/>
      <c r="RER1457" s="58"/>
      <c r="RON1457" s="58"/>
      <c r="RYJ1457" s="58"/>
      <c r="SIF1457" s="58"/>
      <c r="SSB1457" s="58"/>
      <c r="TBX1457" s="58"/>
      <c r="TLT1457" s="58"/>
      <c r="TVP1457" s="58"/>
      <c r="UFL1457" s="58"/>
      <c r="UPH1457" s="58"/>
      <c r="UZD1457" s="58"/>
      <c r="VIZ1457" s="58"/>
      <c r="VSV1457" s="58"/>
      <c r="WCR1457" s="58"/>
      <c r="WMN1457" s="58"/>
      <c r="WWJ1457" s="58"/>
    </row>
    <row r="1458" spans="1:796 1052:1820 2076:2844 3100:3868 4124:4892 5148:5916 6172:6940 7196:7964 8220:8988 9244:10012 10268:11036 11292:12060 12316:13084 13340:14108 14364:15132 15388:16156" s="67" customFormat="1" ht="57" hidden="1" customHeight="1" x14ac:dyDescent="0.25">
      <c r="A1458" s="54">
        <f>+SUBTOTAL(3,$B$11:B1458)</f>
        <v>0</v>
      </c>
      <c r="B1458" s="78" t="s">
        <v>42</v>
      </c>
      <c r="C1458" s="72" t="s">
        <v>43</v>
      </c>
      <c r="D1458" s="72" t="s">
        <v>44</v>
      </c>
      <c r="E1458" s="72" t="s">
        <v>45</v>
      </c>
      <c r="F1458" s="81" t="s">
        <v>4964</v>
      </c>
      <c r="G1458" s="82">
        <v>45516.760983795997</v>
      </c>
      <c r="H1458" s="81" t="s">
        <v>4964</v>
      </c>
      <c r="I1458" s="82">
        <v>45516.760983795997</v>
      </c>
      <c r="J1458" s="81" t="s">
        <v>4964</v>
      </c>
      <c r="K1458" s="82">
        <v>45516.760983795997</v>
      </c>
      <c r="L1458" s="100" t="s">
        <v>5115</v>
      </c>
      <c r="M1458" s="78" t="s">
        <v>48</v>
      </c>
      <c r="N1458" s="49" t="s">
        <v>379</v>
      </c>
      <c r="O1458" s="73" t="s">
        <v>418</v>
      </c>
      <c r="P1458" s="73" t="s">
        <v>1337</v>
      </c>
      <c r="Q1458" s="74"/>
      <c r="R1458" s="75"/>
      <c r="S1458" s="73" t="s">
        <v>68</v>
      </c>
      <c r="T1458" s="73" t="s">
        <v>69</v>
      </c>
      <c r="U1458" s="73" t="s">
        <v>79</v>
      </c>
      <c r="V1458" s="73" t="s">
        <v>71</v>
      </c>
      <c r="W1458" s="73" t="s">
        <v>72</v>
      </c>
      <c r="X1458" s="72" t="s">
        <v>58</v>
      </c>
      <c r="Y1458" s="73">
        <v>45523</v>
      </c>
      <c r="Z1458" s="73" t="s">
        <v>59</v>
      </c>
      <c r="AA1458" s="72" t="s">
        <v>74</v>
      </c>
      <c r="AB1458" s="72"/>
      <c r="AC1458" s="78" t="s">
        <v>75</v>
      </c>
      <c r="AD1458" s="78" t="s">
        <v>75</v>
      </c>
      <c r="JX1458" s="58"/>
      <c r="TT1458" s="58"/>
      <c r="ADP1458" s="58"/>
      <c r="ANL1458" s="58"/>
      <c r="AXH1458" s="58"/>
      <c r="BHD1458" s="58"/>
      <c r="BQZ1458" s="58"/>
      <c r="CAV1458" s="58"/>
      <c r="CKR1458" s="58"/>
      <c r="CUN1458" s="58"/>
      <c r="DEJ1458" s="58"/>
      <c r="DOF1458" s="58"/>
      <c r="DYB1458" s="58"/>
      <c r="EHX1458" s="58"/>
      <c r="ERT1458" s="58"/>
      <c r="FBP1458" s="58"/>
      <c r="FLL1458" s="58"/>
      <c r="FVH1458" s="58"/>
      <c r="GFD1458" s="58"/>
      <c r="GOZ1458" s="58"/>
      <c r="GYV1458" s="58"/>
      <c r="HIR1458" s="58"/>
      <c r="HSN1458" s="58"/>
      <c r="ICJ1458" s="58"/>
      <c r="IMF1458" s="58"/>
      <c r="IWB1458" s="58"/>
      <c r="JFX1458" s="58"/>
      <c r="JPT1458" s="58"/>
      <c r="JZP1458" s="58"/>
      <c r="KJL1458" s="58"/>
      <c r="KTH1458" s="58"/>
      <c r="LDD1458" s="58"/>
      <c r="LMZ1458" s="58"/>
      <c r="LWV1458" s="58"/>
      <c r="MGR1458" s="58"/>
      <c r="MQN1458" s="58"/>
      <c r="NAJ1458" s="58"/>
      <c r="NKF1458" s="58"/>
      <c r="NUB1458" s="58"/>
      <c r="ODX1458" s="58"/>
      <c r="ONT1458" s="58"/>
      <c r="OXP1458" s="58"/>
      <c r="PHL1458" s="58"/>
      <c r="PRH1458" s="58"/>
      <c r="QBD1458" s="58"/>
      <c r="QKZ1458" s="58"/>
      <c r="QUV1458" s="58"/>
      <c r="RER1458" s="58"/>
      <c r="RON1458" s="58"/>
      <c r="RYJ1458" s="58"/>
      <c r="SIF1458" s="58"/>
      <c r="SSB1458" s="58"/>
      <c r="TBX1458" s="58"/>
      <c r="TLT1458" s="58"/>
      <c r="TVP1458" s="58"/>
      <c r="UFL1458" s="58"/>
      <c r="UPH1458" s="58"/>
      <c r="UZD1458" s="58"/>
      <c r="VIZ1458" s="58"/>
      <c r="VSV1458" s="58"/>
      <c r="WCR1458" s="58"/>
      <c r="WMN1458" s="58"/>
      <c r="WWJ1458" s="58"/>
    </row>
    <row r="1459" spans="1:796 1052:1820 2076:2844 3100:3868 4124:4892 5148:5916 6172:6940 7196:7964 8220:8988 9244:10012 10268:11036 11292:12060 12316:13084 13340:14108 14364:15132 15388:16156" s="67" customFormat="1" ht="57" hidden="1" customHeight="1" x14ac:dyDescent="0.25">
      <c r="A1459" s="54">
        <f>+SUBTOTAL(3,$B$11:B1459)</f>
        <v>0</v>
      </c>
      <c r="B1459" s="78" t="s">
        <v>42</v>
      </c>
      <c r="C1459" s="72" t="s">
        <v>43</v>
      </c>
      <c r="D1459" s="72" t="s">
        <v>44</v>
      </c>
      <c r="E1459" s="72" t="s">
        <v>45</v>
      </c>
      <c r="F1459" s="81" t="s">
        <v>4965</v>
      </c>
      <c r="G1459" s="82">
        <v>45511.471608795997</v>
      </c>
      <c r="H1459" s="81" t="s">
        <v>4965</v>
      </c>
      <c r="I1459" s="82">
        <v>45511.471608795997</v>
      </c>
      <c r="J1459" s="81" t="s">
        <v>4965</v>
      </c>
      <c r="K1459" s="82">
        <v>45511.471608795997</v>
      </c>
      <c r="L1459" s="100" t="s">
        <v>4482</v>
      </c>
      <c r="M1459" s="78" t="s">
        <v>48</v>
      </c>
      <c r="N1459" s="49" t="s">
        <v>379</v>
      </c>
      <c r="O1459" s="73" t="s">
        <v>380</v>
      </c>
      <c r="P1459" s="73" t="s">
        <v>4373</v>
      </c>
      <c r="Q1459" s="74"/>
      <c r="R1459" s="75"/>
      <c r="S1459" s="73" t="s">
        <v>68</v>
      </c>
      <c r="T1459" s="73" t="s">
        <v>96</v>
      </c>
      <c r="U1459" s="73" t="s">
        <v>3274</v>
      </c>
      <c r="V1459" s="73" t="s">
        <v>98</v>
      </c>
      <c r="W1459" s="73" t="s">
        <v>99</v>
      </c>
      <c r="X1459" s="72" t="s">
        <v>58</v>
      </c>
      <c r="Y1459" s="73">
        <v>45516</v>
      </c>
      <c r="Z1459" s="73" t="s">
        <v>105</v>
      </c>
      <c r="AA1459" s="72" t="s">
        <v>60</v>
      </c>
      <c r="AB1459" s="72"/>
      <c r="AC1459" s="78" t="s">
        <v>75</v>
      </c>
      <c r="AD1459" s="78" t="s">
        <v>75</v>
      </c>
      <c r="JX1459" s="58"/>
      <c r="TT1459" s="58"/>
      <c r="ADP1459" s="58"/>
      <c r="ANL1459" s="58"/>
      <c r="AXH1459" s="58"/>
      <c r="BHD1459" s="58"/>
      <c r="BQZ1459" s="58"/>
      <c r="CAV1459" s="58"/>
      <c r="CKR1459" s="58"/>
      <c r="CUN1459" s="58"/>
      <c r="DEJ1459" s="58"/>
      <c r="DOF1459" s="58"/>
      <c r="DYB1459" s="58"/>
      <c r="EHX1459" s="58"/>
      <c r="ERT1459" s="58"/>
      <c r="FBP1459" s="58"/>
      <c r="FLL1459" s="58"/>
      <c r="FVH1459" s="58"/>
      <c r="GFD1459" s="58"/>
      <c r="GOZ1459" s="58"/>
      <c r="GYV1459" s="58"/>
      <c r="HIR1459" s="58"/>
      <c r="HSN1459" s="58"/>
      <c r="ICJ1459" s="58"/>
      <c r="IMF1459" s="58"/>
      <c r="IWB1459" s="58"/>
      <c r="JFX1459" s="58"/>
      <c r="JPT1459" s="58"/>
      <c r="JZP1459" s="58"/>
      <c r="KJL1459" s="58"/>
      <c r="KTH1459" s="58"/>
      <c r="LDD1459" s="58"/>
      <c r="LMZ1459" s="58"/>
      <c r="LWV1459" s="58"/>
      <c r="MGR1459" s="58"/>
      <c r="MQN1459" s="58"/>
      <c r="NAJ1459" s="58"/>
      <c r="NKF1459" s="58"/>
      <c r="NUB1459" s="58"/>
      <c r="ODX1459" s="58"/>
      <c r="ONT1459" s="58"/>
      <c r="OXP1459" s="58"/>
      <c r="PHL1459" s="58"/>
      <c r="PRH1459" s="58"/>
      <c r="QBD1459" s="58"/>
      <c r="QKZ1459" s="58"/>
      <c r="QUV1459" s="58"/>
      <c r="RER1459" s="58"/>
      <c r="RON1459" s="58"/>
      <c r="RYJ1459" s="58"/>
      <c r="SIF1459" s="58"/>
      <c r="SSB1459" s="58"/>
      <c r="TBX1459" s="58"/>
      <c r="TLT1459" s="58"/>
      <c r="TVP1459" s="58"/>
      <c r="UFL1459" s="58"/>
      <c r="UPH1459" s="58"/>
      <c r="UZD1459" s="58"/>
      <c r="VIZ1459" s="58"/>
      <c r="VSV1459" s="58"/>
      <c r="WCR1459" s="58"/>
      <c r="WMN1459" s="58"/>
      <c r="WWJ1459" s="58"/>
    </row>
    <row r="1460" spans="1:796 1052:1820 2076:2844 3100:3868 4124:4892 5148:5916 6172:6940 7196:7964 8220:8988 9244:10012 10268:11036 11292:12060 12316:13084 13340:14108 14364:15132 15388:16156" s="67" customFormat="1" ht="57" hidden="1" customHeight="1" x14ac:dyDescent="0.25">
      <c r="A1460" s="54">
        <f>+SUBTOTAL(3,$B$11:B1460)</f>
        <v>0</v>
      </c>
      <c r="B1460" s="78" t="s">
        <v>42</v>
      </c>
      <c r="C1460" s="72" t="s">
        <v>43</v>
      </c>
      <c r="D1460" s="72" t="s">
        <v>44</v>
      </c>
      <c r="E1460" s="72" t="s">
        <v>45</v>
      </c>
      <c r="F1460" s="81" t="s">
        <v>4966</v>
      </c>
      <c r="G1460" s="82">
        <v>45507.611793980999</v>
      </c>
      <c r="H1460" s="81" t="s">
        <v>4966</v>
      </c>
      <c r="I1460" s="82">
        <v>45507.611793980999</v>
      </c>
      <c r="J1460" s="81" t="s">
        <v>4966</v>
      </c>
      <c r="K1460" s="82">
        <v>45507.611793980999</v>
      </c>
      <c r="L1460" s="100" t="s">
        <v>5116</v>
      </c>
      <c r="M1460" s="78" t="s">
        <v>48</v>
      </c>
      <c r="N1460" s="49" t="s">
        <v>379</v>
      </c>
      <c r="O1460" s="73" t="s">
        <v>643</v>
      </c>
      <c r="P1460" s="73" t="s">
        <v>1374</v>
      </c>
      <c r="Q1460" s="74"/>
      <c r="R1460" s="75"/>
      <c r="S1460" s="73" t="s">
        <v>53</v>
      </c>
      <c r="T1460" s="73" t="s">
        <v>5248</v>
      </c>
      <c r="U1460" s="73" t="s">
        <v>157</v>
      </c>
      <c r="V1460" s="73" t="s">
        <v>80</v>
      </c>
      <c r="W1460" s="73" t="s">
        <v>4692</v>
      </c>
      <c r="X1460" s="72" t="s">
        <v>58</v>
      </c>
      <c r="Y1460" s="73">
        <v>45520</v>
      </c>
      <c r="Z1460" s="73" t="s">
        <v>59</v>
      </c>
      <c r="AA1460" s="72" t="s">
        <v>74</v>
      </c>
      <c r="AB1460" s="72"/>
      <c r="AC1460" s="78" t="s">
        <v>75</v>
      </c>
      <c r="AD1460" s="78" t="s">
        <v>75</v>
      </c>
      <c r="JX1460" s="58"/>
      <c r="TT1460" s="58"/>
      <c r="ADP1460" s="58"/>
      <c r="ANL1460" s="58"/>
      <c r="AXH1460" s="58"/>
      <c r="BHD1460" s="58"/>
      <c r="BQZ1460" s="58"/>
      <c r="CAV1460" s="58"/>
      <c r="CKR1460" s="58"/>
      <c r="CUN1460" s="58"/>
      <c r="DEJ1460" s="58"/>
      <c r="DOF1460" s="58"/>
      <c r="DYB1460" s="58"/>
      <c r="EHX1460" s="58"/>
      <c r="ERT1460" s="58"/>
      <c r="FBP1460" s="58"/>
      <c r="FLL1460" s="58"/>
      <c r="FVH1460" s="58"/>
      <c r="GFD1460" s="58"/>
      <c r="GOZ1460" s="58"/>
      <c r="GYV1460" s="58"/>
      <c r="HIR1460" s="58"/>
      <c r="HSN1460" s="58"/>
      <c r="ICJ1460" s="58"/>
      <c r="IMF1460" s="58"/>
      <c r="IWB1460" s="58"/>
      <c r="JFX1460" s="58"/>
      <c r="JPT1460" s="58"/>
      <c r="JZP1460" s="58"/>
      <c r="KJL1460" s="58"/>
      <c r="KTH1460" s="58"/>
      <c r="LDD1460" s="58"/>
      <c r="LMZ1460" s="58"/>
      <c r="LWV1460" s="58"/>
      <c r="MGR1460" s="58"/>
      <c r="MQN1460" s="58"/>
      <c r="NAJ1460" s="58"/>
      <c r="NKF1460" s="58"/>
      <c r="NUB1460" s="58"/>
      <c r="ODX1460" s="58"/>
      <c r="ONT1460" s="58"/>
      <c r="OXP1460" s="58"/>
      <c r="PHL1460" s="58"/>
      <c r="PRH1460" s="58"/>
      <c r="QBD1460" s="58"/>
      <c r="QKZ1460" s="58"/>
      <c r="QUV1460" s="58"/>
      <c r="RER1460" s="58"/>
      <c r="RON1460" s="58"/>
      <c r="RYJ1460" s="58"/>
      <c r="SIF1460" s="58"/>
      <c r="SSB1460" s="58"/>
      <c r="TBX1460" s="58"/>
      <c r="TLT1460" s="58"/>
      <c r="TVP1460" s="58"/>
      <c r="UFL1460" s="58"/>
      <c r="UPH1460" s="58"/>
      <c r="UZD1460" s="58"/>
      <c r="VIZ1460" s="58"/>
      <c r="VSV1460" s="58"/>
      <c r="WCR1460" s="58"/>
      <c r="WMN1460" s="58"/>
      <c r="WWJ1460" s="58"/>
    </row>
    <row r="1461" spans="1:796 1052:1820 2076:2844 3100:3868 4124:4892 5148:5916 6172:6940 7196:7964 8220:8988 9244:10012 10268:11036 11292:12060 12316:13084 13340:14108 14364:15132 15388:16156" s="67" customFormat="1" ht="57" hidden="1" customHeight="1" x14ac:dyDescent="0.25">
      <c r="A1461" s="54">
        <f>+SUBTOTAL(3,$B$11:B1461)</f>
        <v>0</v>
      </c>
      <c r="B1461" s="78" t="s">
        <v>42</v>
      </c>
      <c r="C1461" s="72" t="s">
        <v>43</v>
      </c>
      <c r="D1461" s="72" t="s">
        <v>44</v>
      </c>
      <c r="E1461" s="72" t="s">
        <v>45</v>
      </c>
      <c r="F1461" s="81" t="s">
        <v>4967</v>
      </c>
      <c r="G1461" s="82">
        <v>45511.036192129999</v>
      </c>
      <c r="H1461" s="81" t="s">
        <v>4967</v>
      </c>
      <c r="I1461" s="82">
        <v>45511.036192129999</v>
      </c>
      <c r="J1461" s="81" t="s">
        <v>4967</v>
      </c>
      <c r="K1461" s="82">
        <v>45511.036192129999</v>
      </c>
      <c r="L1461" s="100" t="s">
        <v>5117</v>
      </c>
      <c r="M1461" s="78" t="s">
        <v>111</v>
      </c>
      <c r="N1461" s="49" t="s">
        <v>379</v>
      </c>
      <c r="O1461" s="73" t="s">
        <v>1666</v>
      </c>
      <c r="P1461" s="73" t="s">
        <v>5222</v>
      </c>
      <c r="Q1461" s="74"/>
      <c r="R1461" s="75"/>
      <c r="S1461" s="73" t="s">
        <v>53</v>
      </c>
      <c r="T1461" s="73" t="s">
        <v>5248</v>
      </c>
      <c r="U1461" s="73" t="s">
        <v>157</v>
      </c>
      <c r="V1461" s="73" t="s">
        <v>80</v>
      </c>
      <c r="W1461" s="73" t="s">
        <v>4692</v>
      </c>
      <c r="X1461" s="72" t="s">
        <v>58</v>
      </c>
      <c r="Y1461" s="73">
        <v>45520</v>
      </c>
      <c r="Z1461" s="73" t="s">
        <v>59</v>
      </c>
      <c r="AA1461" s="72" t="s">
        <v>74</v>
      </c>
      <c r="AB1461" s="72"/>
      <c r="AC1461" s="78" t="s">
        <v>75</v>
      </c>
      <c r="AD1461" s="78" t="s">
        <v>75</v>
      </c>
      <c r="JX1461" s="58"/>
      <c r="TT1461" s="58"/>
      <c r="ADP1461" s="58"/>
      <c r="ANL1461" s="58"/>
      <c r="AXH1461" s="58"/>
      <c r="BHD1461" s="58"/>
      <c r="BQZ1461" s="58"/>
      <c r="CAV1461" s="58"/>
      <c r="CKR1461" s="58"/>
      <c r="CUN1461" s="58"/>
      <c r="DEJ1461" s="58"/>
      <c r="DOF1461" s="58"/>
      <c r="DYB1461" s="58"/>
      <c r="EHX1461" s="58"/>
      <c r="ERT1461" s="58"/>
      <c r="FBP1461" s="58"/>
      <c r="FLL1461" s="58"/>
      <c r="FVH1461" s="58"/>
      <c r="GFD1461" s="58"/>
      <c r="GOZ1461" s="58"/>
      <c r="GYV1461" s="58"/>
      <c r="HIR1461" s="58"/>
      <c r="HSN1461" s="58"/>
      <c r="ICJ1461" s="58"/>
      <c r="IMF1461" s="58"/>
      <c r="IWB1461" s="58"/>
      <c r="JFX1461" s="58"/>
      <c r="JPT1461" s="58"/>
      <c r="JZP1461" s="58"/>
      <c r="KJL1461" s="58"/>
      <c r="KTH1461" s="58"/>
      <c r="LDD1461" s="58"/>
      <c r="LMZ1461" s="58"/>
      <c r="LWV1461" s="58"/>
      <c r="MGR1461" s="58"/>
      <c r="MQN1461" s="58"/>
      <c r="NAJ1461" s="58"/>
      <c r="NKF1461" s="58"/>
      <c r="NUB1461" s="58"/>
      <c r="ODX1461" s="58"/>
      <c r="ONT1461" s="58"/>
      <c r="OXP1461" s="58"/>
      <c r="PHL1461" s="58"/>
      <c r="PRH1461" s="58"/>
      <c r="QBD1461" s="58"/>
      <c r="QKZ1461" s="58"/>
      <c r="QUV1461" s="58"/>
      <c r="RER1461" s="58"/>
      <c r="RON1461" s="58"/>
      <c r="RYJ1461" s="58"/>
      <c r="SIF1461" s="58"/>
      <c r="SSB1461" s="58"/>
      <c r="TBX1461" s="58"/>
      <c r="TLT1461" s="58"/>
      <c r="TVP1461" s="58"/>
      <c r="UFL1461" s="58"/>
      <c r="UPH1461" s="58"/>
      <c r="UZD1461" s="58"/>
      <c r="VIZ1461" s="58"/>
      <c r="VSV1461" s="58"/>
      <c r="WCR1461" s="58"/>
      <c r="WMN1461" s="58"/>
      <c r="WWJ1461" s="58"/>
    </row>
    <row r="1462" spans="1:796 1052:1820 2076:2844 3100:3868 4124:4892 5148:5916 6172:6940 7196:7964 8220:8988 9244:10012 10268:11036 11292:12060 12316:13084 13340:14108 14364:15132 15388:16156" s="67" customFormat="1" ht="57" hidden="1" customHeight="1" x14ac:dyDescent="0.25">
      <c r="A1462" s="54">
        <f>+SUBTOTAL(3,$B$11:B1462)</f>
        <v>0</v>
      </c>
      <c r="B1462" s="78" t="s">
        <v>42</v>
      </c>
      <c r="C1462" s="72" t="s">
        <v>43</v>
      </c>
      <c r="D1462" s="72" t="s">
        <v>44</v>
      </c>
      <c r="E1462" s="72" t="s">
        <v>45</v>
      </c>
      <c r="F1462" s="81" t="s">
        <v>4968</v>
      </c>
      <c r="G1462" s="82">
        <v>45534.305682869999</v>
      </c>
      <c r="H1462" s="81" t="s">
        <v>4968</v>
      </c>
      <c r="I1462" s="82">
        <v>45534.305682869999</v>
      </c>
      <c r="J1462" s="81" t="s">
        <v>4968</v>
      </c>
      <c r="K1462" s="82">
        <v>45534.305682869999</v>
      </c>
      <c r="L1462" s="100" t="s">
        <v>5118</v>
      </c>
      <c r="M1462" s="78" t="s">
        <v>48</v>
      </c>
      <c r="N1462" s="73" t="s">
        <v>303</v>
      </c>
      <c r="O1462" s="73" t="s">
        <v>633</v>
      </c>
      <c r="P1462" s="73" t="s">
        <v>5223</v>
      </c>
      <c r="Q1462" s="74"/>
      <c r="R1462" s="75"/>
      <c r="S1462" s="73" t="s">
        <v>68</v>
      </c>
      <c r="T1462" s="73" t="s">
        <v>125</v>
      </c>
      <c r="U1462" s="73" t="s">
        <v>126</v>
      </c>
      <c r="V1462" s="73" t="s">
        <v>80</v>
      </c>
      <c r="W1462" s="73" t="s">
        <v>4692</v>
      </c>
      <c r="X1462" s="72" t="s">
        <v>58</v>
      </c>
      <c r="Y1462" s="73">
        <v>45532</v>
      </c>
      <c r="Z1462" s="73" t="s">
        <v>105</v>
      </c>
      <c r="AA1462" s="72" t="s">
        <v>74</v>
      </c>
      <c r="AB1462" s="72"/>
      <c r="AC1462" s="78" t="s">
        <v>82</v>
      </c>
      <c r="AD1462" s="78" t="s">
        <v>82</v>
      </c>
      <c r="JX1462" s="58"/>
      <c r="TT1462" s="58"/>
      <c r="ADP1462" s="58"/>
      <c r="ANL1462" s="58"/>
      <c r="AXH1462" s="58"/>
      <c r="BHD1462" s="58"/>
      <c r="BQZ1462" s="58"/>
      <c r="CAV1462" s="58"/>
      <c r="CKR1462" s="58"/>
      <c r="CUN1462" s="58"/>
      <c r="DEJ1462" s="58"/>
      <c r="DOF1462" s="58"/>
      <c r="DYB1462" s="58"/>
      <c r="EHX1462" s="58"/>
      <c r="ERT1462" s="58"/>
      <c r="FBP1462" s="58"/>
      <c r="FLL1462" s="58"/>
      <c r="FVH1462" s="58"/>
      <c r="GFD1462" s="58"/>
      <c r="GOZ1462" s="58"/>
      <c r="GYV1462" s="58"/>
      <c r="HIR1462" s="58"/>
      <c r="HSN1462" s="58"/>
      <c r="ICJ1462" s="58"/>
      <c r="IMF1462" s="58"/>
      <c r="IWB1462" s="58"/>
      <c r="JFX1462" s="58"/>
      <c r="JPT1462" s="58"/>
      <c r="JZP1462" s="58"/>
      <c r="KJL1462" s="58"/>
      <c r="KTH1462" s="58"/>
      <c r="LDD1462" s="58"/>
      <c r="LMZ1462" s="58"/>
      <c r="LWV1462" s="58"/>
      <c r="MGR1462" s="58"/>
      <c r="MQN1462" s="58"/>
      <c r="NAJ1462" s="58"/>
      <c r="NKF1462" s="58"/>
      <c r="NUB1462" s="58"/>
      <c r="ODX1462" s="58"/>
      <c r="ONT1462" s="58"/>
      <c r="OXP1462" s="58"/>
      <c r="PHL1462" s="58"/>
      <c r="PRH1462" s="58"/>
      <c r="QBD1462" s="58"/>
      <c r="QKZ1462" s="58"/>
      <c r="QUV1462" s="58"/>
      <c r="RER1462" s="58"/>
      <c r="RON1462" s="58"/>
      <c r="RYJ1462" s="58"/>
      <c r="SIF1462" s="58"/>
      <c r="SSB1462" s="58"/>
      <c r="TBX1462" s="58"/>
      <c r="TLT1462" s="58"/>
      <c r="TVP1462" s="58"/>
      <c r="UFL1462" s="58"/>
      <c r="UPH1462" s="58"/>
      <c r="UZD1462" s="58"/>
      <c r="VIZ1462" s="58"/>
      <c r="VSV1462" s="58"/>
      <c r="WCR1462" s="58"/>
      <c r="WMN1462" s="58"/>
      <c r="WWJ1462" s="58"/>
    </row>
    <row r="1463" spans="1:796 1052:1820 2076:2844 3100:3868 4124:4892 5148:5916 6172:6940 7196:7964 8220:8988 9244:10012 10268:11036 11292:12060 12316:13084 13340:14108 14364:15132 15388:16156" s="67" customFormat="1" ht="57" hidden="1" customHeight="1" x14ac:dyDescent="0.25">
      <c r="A1463" s="54">
        <f>+SUBTOTAL(3,$B$11:B1463)</f>
        <v>0</v>
      </c>
      <c r="B1463" s="78" t="s">
        <v>42</v>
      </c>
      <c r="C1463" s="72" t="s">
        <v>43</v>
      </c>
      <c r="D1463" s="72" t="s">
        <v>44</v>
      </c>
      <c r="E1463" s="72" t="s">
        <v>45</v>
      </c>
      <c r="F1463" s="81" t="s">
        <v>4969</v>
      </c>
      <c r="G1463" s="82">
        <v>45509.463067129996</v>
      </c>
      <c r="H1463" s="81" t="s">
        <v>4969</v>
      </c>
      <c r="I1463" s="82">
        <v>45509.463067129996</v>
      </c>
      <c r="J1463" s="81" t="s">
        <v>4969</v>
      </c>
      <c r="K1463" s="82">
        <v>45509.463067129996</v>
      </c>
      <c r="L1463" s="100" t="s">
        <v>5094</v>
      </c>
      <c r="M1463" s="78" t="s">
        <v>48</v>
      </c>
      <c r="N1463" s="73" t="s">
        <v>313</v>
      </c>
      <c r="O1463" s="73" t="s">
        <v>314</v>
      </c>
      <c r="P1463" s="73" t="s">
        <v>51</v>
      </c>
      <c r="Q1463" s="74"/>
      <c r="R1463" s="75"/>
      <c r="S1463" s="73" t="s">
        <v>68</v>
      </c>
      <c r="T1463" s="73" t="s">
        <v>69</v>
      </c>
      <c r="U1463" s="73" t="s">
        <v>327</v>
      </c>
      <c r="V1463" s="73" t="s">
        <v>80</v>
      </c>
      <c r="W1463" s="73" t="s">
        <v>4692</v>
      </c>
      <c r="X1463" s="72" t="s">
        <v>58</v>
      </c>
      <c r="Y1463" s="73">
        <v>45517</v>
      </c>
      <c r="Z1463" s="73" t="s">
        <v>59</v>
      </c>
      <c r="AA1463" s="72" t="s">
        <v>74</v>
      </c>
      <c r="AB1463" s="72"/>
      <c r="AC1463" s="78" t="s">
        <v>383</v>
      </c>
      <c r="AD1463" s="78" t="s">
        <v>383</v>
      </c>
      <c r="JX1463" s="58"/>
      <c r="TT1463" s="58"/>
      <c r="ADP1463" s="58"/>
      <c r="ANL1463" s="58"/>
      <c r="AXH1463" s="58"/>
      <c r="BHD1463" s="58"/>
      <c r="BQZ1463" s="58"/>
      <c r="CAV1463" s="58"/>
      <c r="CKR1463" s="58"/>
      <c r="CUN1463" s="58"/>
      <c r="DEJ1463" s="58"/>
      <c r="DOF1463" s="58"/>
      <c r="DYB1463" s="58"/>
      <c r="EHX1463" s="58"/>
      <c r="ERT1463" s="58"/>
      <c r="FBP1463" s="58"/>
      <c r="FLL1463" s="58"/>
      <c r="FVH1463" s="58"/>
      <c r="GFD1463" s="58"/>
      <c r="GOZ1463" s="58"/>
      <c r="GYV1463" s="58"/>
      <c r="HIR1463" s="58"/>
      <c r="HSN1463" s="58"/>
      <c r="ICJ1463" s="58"/>
      <c r="IMF1463" s="58"/>
      <c r="IWB1463" s="58"/>
      <c r="JFX1463" s="58"/>
      <c r="JPT1463" s="58"/>
      <c r="JZP1463" s="58"/>
      <c r="KJL1463" s="58"/>
      <c r="KTH1463" s="58"/>
      <c r="LDD1463" s="58"/>
      <c r="LMZ1463" s="58"/>
      <c r="LWV1463" s="58"/>
      <c r="MGR1463" s="58"/>
      <c r="MQN1463" s="58"/>
      <c r="NAJ1463" s="58"/>
      <c r="NKF1463" s="58"/>
      <c r="NUB1463" s="58"/>
      <c r="ODX1463" s="58"/>
      <c r="ONT1463" s="58"/>
      <c r="OXP1463" s="58"/>
      <c r="PHL1463" s="58"/>
      <c r="PRH1463" s="58"/>
      <c r="QBD1463" s="58"/>
      <c r="QKZ1463" s="58"/>
      <c r="QUV1463" s="58"/>
      <c r="RER1463" s="58"/>
      <c r="RON1463" s="58"/>
      <c r="RYJ1463" s="58"/>
      <c r="SIF1463" s="58"/>
      <c r="SSB1463" s="58"/>
      <c r="TBX1463" s="58"/>
      <c r="TLT1463" s="58"/>
      <c r="TVP1463" s="58"/>
      <c r="UFL1463" s="58"/>
      <c r="UPH1463" s="58"/>
      <c r="UZD1463" s="58"/>
      <c r="VIZ1463" s="58"/>
      <c r="VSV1463" s="58"/>
      <c r="WCR1463" s="58"/>
      <c r="WMN1463" s="58"/>
      <c r="WWJ1463" s="58"/>
    </row>
    <row r="1464" spans="1:796 1052:1820 2076:2844 3100:3868 4124:4892 5148:5916 6172:6940 7196:7964 8220:8988 9244:10012 10268:11036 11292:12060 12316:13084 13340:14108 14364:15132 15388:16156" s="67" customFormat="1" ht="57" hidden="1" customHeight="1" x14ac:dyDescent="0.25">
      <c r="A1464" s="54">
        <f>+SUBTOTAL(3,$B$11:B1464)</f>
        <v>0</v>
      </c>
      <c r="B1464" s="78" t="s">
        <v>42</v>
      </c>
      <c r="C1464" s="72" t="s">
        <v>43</v>
      </c>
      <c r="D1464" s="72" t="s">
        <v>44</v>
      </c>
      <c r="E1464" s="72" t="s">
        <v>45</v>
      </c>
      <c r="F1464" s="81" t="s">
        <v>4970</v>
      </c>
      <c r="G1464" s="82">
        <v>45519.054189814997</v>
      </c>
      <c r="H1464" s="81" t="s">
        <v>4970</v>
      </c>
      <c r="I1464" s="82">
        <v>45519.054189814997</v>
      </c>
      <c r="J1464" s="81" t="s">
        <v>4970</v>
      </c>
      <c r="K1464" s="82">
        <v>45519.054189814997</v>
      </c>
      <c r="L1464" s="100" t="s">
        <v>3048</v>
      </c>
      <c r="M1464" s="78" t="s">
        <v>48</v>
      </c>
      <c r="N1464" s="73" t="s">
        <v>313</v>
      </c>
      <c r="O1464" s="73" t="s">
        <v>464</v>
      </c>
      <c r="P1464" s="73" t="s">
        <v>568</v>
      </c>
      <c r="Q1464" s="74"/>
      <c r="R1464" s="75"/>
      <c r="S1464" s="73" t="s">
        <v>68</v>
      </c>
      <c r="T1464" s="73" t="s">
        <v>69</v>
      </c>
      <c r="U1464" s="73" t="s">
        <v>327</v>
      </c>
      <c r="V1464" s="73" t="s">
        <v>80</v>
      </c>
      <c r="W1464" s="73" t="s">
        <v>4692</v>
      </c>
      <c r="X1464" s="72" t="s">
        <v>58</v>
      </c>
      <c r="Y1464" s="73">
        <v>45527</v>
      </c>
      <c r="Z1464" s="73" t="s">
        <v>59</v>
      </c>
      <c r="AA1464" s="72" t="s">
        <v>74</v>
      </c>
      <c r="AB1464" s="72"/>
      <c r="AC1464" s="78" t="s">
        <v>82</v>
      </c>
      <c r="AD1464" s="78" t="s">
        <v>82</v>
      </c>
      <c r="JX1464" s="58"/>
      <c r="TT1464" s="58"/>
      <c r="ADP1464" s="58"/>
      <c r="ANL1464" s="58"/>
      <c r="AXH1464" s="58"/>
      <c r="BHD1464" s="58"/>
      <c r="BQZ1464" s="58"/>
      <c r="CAV1464" s="58"/>
      <c r="CKR1464" s="58"/>
      <c r="CUN1464" s="58"/>
      <c r="DEJ1464" s="58"/>
      <c r="DOF1464" s="58"/>
      <c r="DYB1464" s="58"/>
      <c r="EHX1464" s="58"/>
      <c r="ERT1464" s="58"/>
      <c r="FBP1464" s="58"/>
      <c r="FLL1464" s="58"/>
      <c r="FVH1464" s="58"/>
      <c r="GFD1464" s="58"/>
      <c r="GOZ1464" s="58"/>
      <c r="GYV1464" s="58"/>
      <c r="HIR1464" s="58"/>
      <c r="HSN1464" s="58"/>
      <c r="ICJ1464" s="58"/>
      <c r="IMF1464" s="58"/>
      <c r="IWB1464" s="58"/>
      <c r="JFX1464" s="58"/>
      <c r="JPT1464" s="58"/>
      <c r="JZP1464" s="58"/>
      <c r="KJL1464" s="58"/>
      <c r="KTH1464" s="58"/>
      <c r="LDD1464" s="58"/>
      <c r="LMZ1464" s="58"/>
      <c r="LWV1464" s="58"/>
      <c r="MGR1464" s="58"/>
      <c r="MQN1464" s="58"/>
      <c r="NAJ1464" s="58"/>
      <c r="NKF1464" s="58"/>
      <c r="NUB1464" s="58"/>
      <c r="ODX1464" s="58"/>
      <c r="ONT1464" s="58"/>
      <c r="OXP1464" s="58"/>
      <c r="PHL1464" s="58"/>
      <c r="PRH1464" s="58"/>
      <c r="QBD1464" s="58"/>
      <c r="QKZ1464" s="58"/>
      <c r="QUV1464" s="58"/>
      <c r="RER1464" s="58"/>
      <c r="RON1464" s="58"/>
      <c r="RYJ1464" s="58"/>
      <c r="SIF1464" s="58"/>
      <c r="SSB1464" s="58"/>
      <c r="TBX1464" s="58"/>
      <c r="TLT1464" s="58"/>
      <c r="TVP1464" s="58"/>
      <c r="UFL1464" s="58"/>
      <c r="UPH1464" s="58"/>
      <c r="UZD1464" s="58"/>
      <c r="VIZ1464" s="58"/>
      <c r="VSV1464" s="58"/>
      <c r="WCR1464" s="58"/>
      <c r="WMN1464" s="58"/>
      <c r="WWJ1464" s="58"/>
    </row>
    <row r="1465" spans="1:796 1052:1820 2076:2844 3100:3868 4124:4892 5148:5916 6172:6940 7196:7964 8220:8988 9244:10012 10268:11036 11292:12060 12316:13084 13340:14108 14364:15132 15388:16156" s="67" customFormat="1" ht="57" hidden="1" customHeight="1" x14ac:dyDescent="0.25">
      <c r="A1465" s="54">
        <f>+SUBTOTAL(3,$B$11:B1465)</f>
        <v>0</v>
      </c>
      <c r="B1465" s="78" t="s">
        <v>42</v>
      </c>
      <c r="C1465" s="72" t="s">
        <v>43</v>
      </c>
      <c r="D1465" s="72" t="s">
        <v>44</v>
      </c>
      <c r="E1465" s="72" t="s">
        <v>45</v>
      </c>
      <c r="F1465" s="81" t="s">
        <v>4971</v>
      </c>
      <c r="G1465" s="82">
        <v>45526.789930555999</v>
      </c>
      <c r="H1465" s="81" t="s">
        <v>4971</v>
      </c>
      <c r="I1465" s="82">
        <v>45526.789930555999</v>
      </c>
      <c r="J1465" s="81" t="s">
        <v>4971</v>
      </c>
      <c r="K1465" s="82">
        <v>45526.789930555999</v>
      </c>
      <c r="L1465" s="100" t="s">
        <v>5119</v>
      </c>
      <c r="M1465" s="78" t="s">
        <v>48</v>
      </c>
      <c r="N1465" s="73" t="s">
        <v>313</v>
      </c>
      <c r="O1465" s="73" t="s">
        <v>482</v>
      </c>
      <c r="P1465" s="73" t="s">
        <v>5224</v>
      </c>
      <c r="Q1465" s="74"/>
      <c r="R1465" s="75"/>
      <c r="S1465" s="73" t="s">
        <v>68</v>
      </c>
      <c r="T1465" s="73" t="s">
        <v>96</v>
      </c>
      <c r="U1465" s="73" t="s">
        <v>97</v>
      </c>
      <c r="V1465" s="73" t="s">
        <v>80</v>
      </c>
      <c r="W1465" s="73" t="s">
        <v>4692</v>
      </c>
      <c r="X1465" s="72" t="s">
        <v>58</v>
      </c>
      <c r="Y1465" s="73">
        <v>45532</v>
      </c>
      <c r="Z1465" s="73" t="s">
        <v>59</v>
      </c>
      <c r="AA1465" s="72" t="s">
        <v>74</v>
      </c>
      <c r="AB1465" s="72"/>
      <c r="AC1465" s="78" t="s">
        <v>383</v>
      </c>
      <c r="AD1465" s="78" t="s">
        <v>383</v>
      </c>
      <c r="JX1465" s="58"/>
      <c r="TT1465" s="58"/>
      <c r="ADP1465" s="58"/>
      <c r="ANL1465" s="58"/>
      <c r="AXH1465" s="58"/>
      <c r="BHD1465" s="58"/>
      <c r="BQZ1465" s="58"/>
      <c r="CAV1465" s="58"/>
      <c r="CKR1465" s="58"/>
      <c r="CUN1465" s="58"/>
      <c r="DEJ1465" s="58"/>
      <c r="DOF1465" s="58"/>
      <c r="DYB1465" s="58"/>
      <c r="EHX1465" s="58"/>
      <c r="ERT1465" s="58"/>
      <c r="FBP1465" s="58"/>
      <c r="FLL1465" s="58"/>
      <c r="FVH1465" s="58"/>
      <c r="GFD1465" s="58"/>
      <c r="GOZ1465" s="58"/>
      <c r="GYV1465" s="58"/>
      <c r="HIR1465" s="58"/>
      <c r="HSN1465" s="58"/>
      <c r="ICJ1465" s="58"/>
      <c r="IMF1465" s="58"/>
      <c r="IWB1465" s="58"/>
      <c r="JFX1465" s="58"/>
      <c r="JPT1465" s="58"/>
      <c r="JZP1465" s="58"/>
      <c r="KJL1465" s="58"/>
      <c r="KTH1465" s="58"/>
      <c r="LDD1465" s="58"/>
      <c r="LMZ1465" s="58"/>
      <c r="LWV1465" s="58"/>
      <c r="MGR1465" s="58"/>
      <c r="MQN1465" s="58"/>
      <c r="NAJ1465" s="58"/>
      <c r="NKF1465" s="58"/>
      <c r="NUB1465" s="58"/>
      <c r="ODX1465" s="58"/>
      <c r="ONT1465" s="58"/>
      <c r="OXP1465" s="58"/>
      <c r="PHL1465" s="58"/>
      <c r="PRH1465" s="58"/>
      <c r="QBD1465" s="58"/>
      <c r="QKZ1465" s="58"/>
      <c r="QUV1465" s="58"/>
      <c r="RER1465" s="58"/>
      <c r="RON1465" s="58"/>
      <c r="RYJ1465" s="58"/>
      <c r="SIF1465" s="58"/>
      <c r="SSB1465" s="58"/>
      <c r="TBX1465" s="58"/>
      <c r="TLT1465" s="58"/>
      <c r="TVP1465" s="58"/>
      <c r="UFL1465" s="58"/>
      <c r="UPH1465" s="58"/>
      <c r="UZD1465" s="58"/>
      <c r="VIZ1465" s="58"/>
      <c r="VSV1465" s="58"/>
      <c r="WCR1465" s="58"/>
      <c r="WMN1465" s="58"/>
      <c r="WWJ1465" s="58"/>
    </row>
    <row r="1466" spans="1:796 1052:1820 2076:2844 3100:3868 4124:4892 5148:5916 6172:6940 7196:7964 8220:8988 9244:10012 10268:11036 11292:12060 12316:13084 13340:14108 14364:15132 15388:16156" s="67" customFormat="1" ht="57" hidden="1" customHeight="1" x14ac:dyDescent="0.25">
      <c r="A1466" s="54">
        <f>+SUBTOTAL(3,$B$11:B1466)</f>
        <v>0</v>
      </c>
      <c r="B1466" s="78" t="s">
        <v>42</v>
      </c>
      <c r="C1466" s="72" t="s">
        <v>43</v>
      </c>
      <c r="D1466" s="72" t="s">
        <v>44</v>
      </c>
      <c r="E1466" s="72" t="s">
        <v>45</v>
      </c>
      <c r="F1466" s="81" t="s">
        <v>4972</v>
      </c>
      <c r="G1466" s="82">
        <v>45524.362129629997</v>
      </c>
      <c r="H1466" s="81" t="s">
        <v>4972</v>
      </c>
      <c r="I1466" s="82">
        <v>45524.362129629997</v>
      </c>
      <c r="J1466" s="81" t="s">
        <v>4972</v>
      </c>
      <c r="K1466" s="82">
        <v>45524.362129629997</v>
      </c>
      <c r="L1466" s="100" t="s">
        <v>5120</v>
      </c>
      <c r="M1466" s="78" t="s">
        <v>48</v>
      </c>
      <c r="N1466" s="73" t="s">
        <v>313</v>
      </c>
      <c r="O1466" s="73" t="s">
        <v>4108</v>
      </c>
      <c r="P1466" s="73" t="s">
        <v>5225</v>
      </c>
      <c r="Q1466" s="74"/>
      <c r="R1466" s="75"/>
      <c r="S1466" s="73" t="s">
        <v>68</v>
      </c>
      <c r="T1466" s="73" t="s">
        <v>69</v>
      </c>
      <c r="U1466" s="73" t="s">
        <v>327</v>
      </c>
      <c r="V1466" s="73" t="s">
        <v>71</v>
      </c>
      <c r="W1466" s="73" t="s">
        <v>72</v>
      </c>
      <c r="X1466" s="72" t="s">
        <v>58</v>
      </c>
      <c r="Y1466" s="73">
        <v>45530</v>
      </c>
      <c r="Z1466" s="73" t="s">
        <v>59</v>
      </c>
      <c r="AA1466" s="72" t="s">
        <v>74</v>
      </c>
      <c r="AB1466" s="72"/>
      <c r="AC1466" s="78" t="s">
        <v>75</v>
      </c>
      <c r="AD1466" s="78" t="s">
        <v>75</v>
      </c>
      <c r="JX1466" s="58"/>
      <c r="TT1466" s="58"/>
      <c r="ADP1466" s="58"/>
      <c r="ANL1466" s="58"/>
      <c r="AXH1466" s="58"/>
      <c r="BHD1466" s="58"/>
      <c r="BQZ1466" s="58"/>
      <c r="CAV1466" s="58"/>
      <c r="CKR1466" s="58"/>
      <c r="CUN1466" s="58"/>
      <c r="DEJ1466" s="58"/>
      <c r="DOF1466" s="58"/>
      <c r="DYB1466" s="58"/>
      <c r="EHX1466" s="58"/>
      <c r="ERT1466" s="58"/>
      <c r="FBP1466" s="58"/>
      <c r="FLL1466" s="58"/>
      <c r="FVH1466" s="58"/>
      <c r="GFD1466" s="58"/>
      <c r="GOZ1466" s="58"/>
      <c r="GYV1466" s="58"/>
      <c r="HIR1466" s="58"/>
      <c r="HSN1466" s="58"/>
      <c r="ICJ1466" s="58"/>
      <c r="IMF1466" s="58"/>
      <c r="IWB1466" s="58"/>
      <c r="JFX1466" s="58"/>
      <c r="JPT1466" s="58"/>
      <c r="JZP1466" s="58"/>
      <c r="KJL1466" s="58"/>
      <c r="KTH1466" s="58"/>
      <c r="LDD1466" s="58"/>
      <c r="LMZ1466" s="58"/>
      <c r="LWV1466" s="58"/>
      <c r="MGR1466" s="58"/>
      <c r="MQN1466" s="58"/>
      <c r="NAJ1466" s="58"/>
      <c r="NKF1466" s="58"/>
      <c r="NUB1466" s="58"/>
      <c r="ODX1466" s="58"/>
      <c r="ONT1466" s="58"/>
      <c r="OXP1466" s="58"/>
      <c r="PHL1466" s="58"/>
      <c r="PRH1466" s="58"/>
      <c r="QBD1466" s="58"/>
      <c r="QKZ1466" s="58"/>
      <c r="QUV1466" s="58"/>
      <c r="RER1466" s="58"/>
      <c r="RON1466" s="58"/>
      <c r="RYJ1466" s="58"/>
      <c r="SIF1466" s="58"/>
      <c r="SSB1466" s="58"/>
      <c r="TBX1466" s="58"/>
      <c r="TLT1466" s="58"/>
      <c r="TVP1466" s="58"/>
      <c r="UFL1466" s="58"/>
      <c r="UPH1466" s="58"/>
      <c r="UZD1466" s="58"/>
      <c r="VIZ1466" s="58"/>
      <c r="VSV1466" s="58"/>
      <c r="WCR1466" s="58"/>
      <c r="WMN1466" s="58"/>
      <c r="WWJ1466" s="58"/>
    </row>
    <row r="1467" spans="1:796 1052:1820 2076:2844 3100:3868 4124:4892 5148:5916 6172:6940 7196:7964 8220:8988 9244:10012 10268:11036 11292:12060 12316:13084 13340:14108 14364:15132 15388:16156" s="67" customFormat="1" ht="57" hidden="1" customHeight="1" x14ac:dyDescent="0.25">
      <c r="A1467" s="54">
        <f>+SUBTOTAL(3,$B$11:B1467)</f>
        <v>0</v>
      </c>
      <c r="B1467" s="78" t="s">
        <v>42</v>
      </c>
      <c r="C1467" s="72" t="s">
        <v>43</v>
      </c>
      <c r="D1467" s="72" t="s">
        <v>44</v>
      </c>
      <c r="E1467" s="72" t="s">
        <v>45</v>
      </c>
      <c r="F1467" s="81" t="s">
        <v>4973</v>
      </c>
      <c r="G1467" s="82">
        <v>45528.125532407001</v>
      </c>
      <c r="H1467" s="81" t="s">
        <v>4973</v>
      </c>
      <c r="I1467" s="82">
        <v>45528.125532407001</v>
      </c>
      <c r="J1467" s="81" t="s">
        <v>4973</v>
      </c>
      <c r="K1467" s="82">
        <v>45528.125532407001</v>
      </c>
      <c r="L1467" s="100" t="s">
        <v>5121</v>
      </c>
      <c r="M1467" s="78" t="s">
        <v>48</v>
      </c>
      <c r="N1467" s="73" t="s">
        <v>313</v>
      </c>
      <c r="O1467" s="73" t="s">
        <v>314</v>
      </c>
      <c r="P1467" s="73" t="s">
        <v>658</v>
      </c>
      <c r="Q1467" s="74"/>
      <c r="R1467" s="75"/>
      <c r="S1467" s="73" t="s">
        <v>68</v>
      </c>
      <c r="T1467" s="73" t="s">
        <v>3290</v>
      </c>
      <c r="U1467" s="73" t="s">
        <v>3291</v>
      </c>
      <c r="V1467" s="73" t="s">
        <v>80</v>
      </c>
      <c r="W1467" s="73" t="s">
        <v>4692</v>
      </c>
      <c r="X1467" s="72" t="s">
        <v>58</v>
      </c>
      <c r="Y1467" s="73" t="s">
        <v>5281</v>
      </c>
      <c r="Z1467" s="73" t="s">
        <v>59</v>
      </c>
      <c r="AA1467" s="72" t="s">
        <v>74</v>
      </c>
      <c r="AB1467" s="72"/>
      <c r="AC1467" s="78" t="s">
        <v>82</v>
      </c>
      <c r="AD1467" s="78" t="s">
        <v>82</v>
      </c>
      <c r="JX1467" s="58"/>
      <c r="TT1467" s="58"/>
      <c r="ADP1467" s="58"/>
      <c r="ANL1467" s="58"/>
      <c r="AXH1467" s="58"/>
      <c r="BHD1467" s="58"/>
      <c r="BQZ1467" s="58"/>
      <c r="CAV1467" s="58"/>
      <c r="CKR1467" s="58"/>
      <c r="CUN1467" s="58"/>
      <c r="DEJ1467" s="58"/>
      <c r="DOF1467" s="58"/>
      <c r="DYB1467" s="58"/>
      <c r="EHX1467" s="58"/>
      <c r="ERT1467" s="58"/>
      <c r="FBP1467" s="58"/>
      <c r="FLL1467" s="58"/>
      <c r="FVH1467" s="58"/>
      <c r="GFD1467" s="58"/>
      <c r="GOZ1467" s="58"/>
      <c r="GYV1467" s="58"/>
      <c r="HIR1467" s="58"/>
      <c r="HSN1467" s="58"/>
      <c r="ICJ1467" s="58"/>
      <c r="IMF1467" s="58"/>
      <c r="IWB1467" s="58"/>
      <c r="JFX1467" s="58"/>
      <c r="JPT1467" s="58"/>
      <c r="JZP1467" s="58"/>
      <c r="KJL1467" s="58"/>
      <c r="KTH1467" s="58"/>
      <c r="LDD1467" s="58"/>
      <c r="LMZ1467" s="58"/>
      <c r="LWV1467" s="58"/>
      <c r="MGR1467" s="58"/>
      <c r="MQN1467" s="58"/>
      <c r="NAJ1467" s="58"/>
      <c r="NKF1467" s="58"/>
      <c r="NUB1467" s="58"/>
      <c r="ODX1467" s="58"/>
      <c r="ONT1467" s="58"/>
      <c r="OXP1467" s="58"/>
      <c r="PHL1467" s="58"/>
      <c r="PRH1467" s="58"/>
      <c r="QBD1467" s="58"/>
      <c r="QKZ1467" s="58"/>
      <c r="QUV1467" s="58"/>
      <c r="RER1467" s="58"/>
      <c r="RON1467" s="58"/>
      <c r="RYJ1467" s="58"/>
      <c r="SIF1467" s="58"/>
      <c r="SSB1467" s="58"/>
      <c r="TBX1467" s="58"/>
      <c r="TLT1467" s="58"/>
      <c r="TVP1467" s="58"/>
      <c r="UFL1467" s="58"/>
      <c r="UPH1467" s="58"/>
      <c r="UZD1467" s="58"/>
      <c r="VIZ1467" s="58"/>
      <c r="VSV1467" s="58"/>
      <c r="WCR1467" s="58"/>
      <c r="WMN1467" s="58"/>
      <c r="WWJ1467" s="58"/>
    </row>
    <row r="1468" spans="1:796 1052:1820 2076:2844 3100:3868 4124:4892 5148:5916 6172:6940 7196:7964 8220:8988 9244:10012 10268:11036 11292:12060 12316:13084 13340:14108 14364:15132 15388:16156" s="67" customFormat="1" ht="57" hidden="1" customHeight="1" x14ac:dyDescent="0.25">
      <c r="A1468" s="54">
        <f>+SUBTOTAL(3,$B$11:B1468)</f>
        <v>0</v>
      </c>
      <c r="B1468" s="78" t="s">
        <v>42</v>
      </c>
      <c r="C1468" s="72" t="s">
        <v>43</v>
      </c>
      <c r="D1468" s="72" t="s">
        <v>44</v>
      </c>
      <c r="E1468" s="72" t="s">
        <v>45</v>
      </c>
      <c r="F1468" s="81" t="s">
        <v>4974</v>
      </c>
      <c r="G1468" s="82">
        <v>45528.127222222</v>
      </c>
      <c r="H1468" s="81" t="s">
        <v>4974</v>
      </c>
      <c r="I1468" s="82">
        <v>45528.127222222</v>
      </c>
      <c r="J1468" s="81" t="s">
        <v>4974</v>
      </c>
      <c r="K1468" s="82">
        <v>45528.127222222</v>
      </c>
      <c r="L1468" s="100" t="s">
        <v>2238</v>
      </c>
      <c r="M1468" s="78" t="s">
        <v>48</v>
      </c>
      <c r="N1468" s="73" t="s">
        <v>313</v>
      </c>
      <c r="O1468" s="73" t="s">
        <v>485</v>
      </c>
      <c r="P1468" s="73" t="s">
        <v>2086</v>
      </c>
      <c r="Q1468" s="74"/>
      <c r="R1468" s="75"/>
      <c r="S1468" s="73" t="s">
        <v>68</v>
      </c>
      <c r="T1468" s="73" t="s">
        <v>69</v>
      </c>
      <c r="U1468" s="73" t="s">
        <v>70</v>
      </c>
      <c r="V1468" s="73" t="s">
        <v>229</v>
      </c>
      <c r="W1468" s="73" t="s">
        <v>230</v>
      </c>
      <c r="X1468" s="72" t="s">
        <v>58</v>
      </c>
      <c r="Y1468" s="73">
        <v>45533</v>
      </c>
      <c r="Z1468" s="73" t="s">
        <v>105</v>
      </c>
      <c r="AA1468" s="72" t="s">
        <v>74</v>
      </c>
      <c r="AB1468" s="72"/>
      <c r="AC1468" s="78" t="s">
        <v>82</v>
      </c>
      <c r="AD1468" s="78" t="s">
        <v>82</v>
      </c>
      <c r="JX1468" s="58"/>
      <c r="TT1468" s="58"/>
      <c r="ADP1468" s="58"/>
      <c r="ANL1468" s="58"/>
      <c r="AXH1468" s="58"/>
      <c r="BHD1468" s="58"/>
      <c r="BQZ1468" s="58"/>
      <c r="CAV1468" s="58"/>
      <c r="CKR1468" s="58"/>
      <c r="CUN1468" s="58"/>
      <c r="DEJ1468" s="58"/>
      <c r="DOF1468" s="58"/>
      <c r="DYB1468" s="58"/>
      <c r="EHX1468" s="58"/>
      <c r="ERT1468" s="58"/>
      <c r="FBP1468" s="58"/>
      <c r="FLL1468" s="58"/>
      <c r="FVH1468" s="58"/>
      <c r="GFD1468" s="58"/>
      <c r="GOZ1468" s="58"/>
      <c r="GYV1468" s="58"/>
      <c r="HIR1468" s="58"/>
      <c r="HSN1468" s="58"/>
      <c r="ICJ1468" s="58"/>
      <c r="IMF1468" s="58"/>
      <c r="IWB1468" s="58"/>
      <c r="JFX1468" s="58"/>
      <c r="JPT1468" s="58"/>
      <c r="JZP1468" s="58"/>
      <c r="KJL1468" s="58"/>
      <c r="KTH1468" s="58"/>
      <c r="LDD1468" s="58"/>
      <c r="LMZ1468" s="58"/>
      <c r="LWV1468" s="58"/>
      <c r="MGR1468" s="58"/>
      <c r="MQN1468" s="58"/>
      <c r="NAJ1468" s="58"/>
      <c r="NKF1468" s="58"/>
      <c r="NUB1468" s="58"/>
      <c r="ODX1468" s="58"/>
      <c r="ONT1468" s="58"/>
      <c r="OXP1468" s="58"/>
      <c r="PHL1468" s="58"/>
      <c r="PRH1468" s="58"/>
      <c r="QBD1468" s="58"/>
      <c r="QKZ1468" s="58"/>
      <c r="QUV1468" s="58"/>
      <c r="RER1468" s="58"/>
      <c r="RON1468" s="58"/>
      <c r="RYJ1468" s="58"/>
      <c r="SIF1468" s="58"/>
      <c r="SSB1468" s="58"/>
      <c r="TBX1468" s="58"/>
      <c r="TLT1468" s="58"/>
      <c r="TVP1468" s="58"/>
      <c r="UFL1468" s="58"/>
      <c r="UPH1468" s="58"/>
      <c r="UZD1468" s="58"/>
      <c r="VIZ1468" s="58"/>
      <c r="VSV1468" s="58"/>
      <c r="WCR1468" s="58"/>
      <c r="WMN1468" s="58"/>
      <c r="WWJ1468" s="58"/>
    </row>
    <row r="1469" spans="1:796 1052:1820 2076:2844 3100:3868 4124:4892 5148:5916 6172:6940 7196:7964 8220:8988 9244:10012 10268:11036 11292:12060 12316:13084 13340:14108 14364:15132 15388:16156" s="67" customFormat="1" ht="57" hidden="1" customHeight="1" x14ac:dyDescent="0.25">
      <c r="A1469" s="54">
        <f>+SUBTOTAL(3,$B$11:B1469)</f>
        <v>0</v>
      </c>
      <c r="B1469" s="78" t="s">
        <v>42</v>
      </c>
      <c r="C1469" s="72" t="s">
        <v>43</v>
      </c>
      <c r="D1469" s="72" t="s">
        <v>44</v>
      </c>
      <c r="E1469" s="72" t="s">
        <v>45</v>
      </c>
      <c r="F1469" s="81" t="s">
        <v>4975</v>
      </c>
      <c r="G1469" s="82">
        <v>45530.015196758999</v>
      </c>
      <c r="H1469" s="81" t="s">
        <v>4975</v>
      </c>
      <c r="I1469" s="82">
        <v>45530.015196758999</v>
      </c>
      <c r="J1469" s="81" t="s">
        <v>4975</v>
      </c>
      <c r="K1469" s="82">
        <v>45530.015196758999</v>
      </c>
      <c r="L1469" s="100" t="s">
        <v>3048</v>
      </c>
      <c r="M1469" s="78" t="s">
        <v>48</v>
      </c>
      <c r="N1469" s="73" t="s">
        <v>313</v>
      </c>
      <c r="O1469" s="73" t="s">
        <v>464</v>
      </c>
      <c r="P1469" s="73" t="s">
        <v>568</v>
      </c>
      <c r="Q1469" s="74"/>
      <c r="R1469" s="75"/>
      <c r="S1469" s="73" t="s">
        <v>53</v>
      </c>
      <c r="T1469" s="73" t="s">
        <v>5248</v>
      </c>
      <c r="U1469" s="73" t="s">
        <v>157</v>
      </c>
      <c r="V1469" s="73" t="s">
        <v>80</v>
      </c>
      <c r="W1469" s="73" t="s">
        <v>4692</v>
      </c>
      <c r="X1469" s="72" t="s">
        <v>58</v>
      </c>
      <c r="Y1469" s="73">
        <v>45541</v>
      </c>
      <c r="Z1469" s="73" t="s">
        <v>105</v>
      </c>
      <c r="AA1469" s="72" t="s">
        <v>74</v>
      </c>
      <c r="AB1469" s="72"/>
      <c r="AC1469" s="78" t="s">
        <v>82</v>
      </c>
      <c r="AD1469" s="78" t="s">
        <v>82</v>
      </c>
      <c r="JX1469" s="58"/>
      <c r="TT1469" s="58"/>
      <c r="ADP1469" s="58"/>
      <c r="ANL1469" s="58"/>
      <c r="AXH1469" s="58"/>
      <c r="BHD1469" s="58"/>
      <c r="BQZ1469" s="58"/>
      <c r="CAV1469" s="58"/>
      <c r="CKR1469" s="58"/>
      <c r="CUN1469" s="58"/>
      <c r="DEJ1469" s="58"/>
      <c r="DOF1469" s="58"/>
      <c r="DYB1469" s="58"/>
      <c r="EHX1469" s="58"/>
      <c r="ERT1469" s="58"/>
      <c r="FBP1469" s="58"/>
      <c r="FLL1469" s="58"/>
      <c r="FVH1469" s="58"/>
      <c r="GFD1469" s="58"/>
      <c r="GOZ1469" s="58"/>
      <c r="GYV1469" s="58"/>
      <c r="HIR1469" s="58"/>
      <c r="HSN1469" s="58"/>
      <c r="ICJ1469" s="58"/>
      <c r="IMF1469" s="58"/>
      <c r="IWB1469" s="58"/>
      <c r="JFX1469" s="58"/>
      <c r="JPT1469" s="58"/>
      <c r="JZP1469" s="58"/>
      <c r="KJL1469" s="58"/>
      <c r="KTH1469" s="58"/>
      <c r="LDD1469" s="58"/>
      <c r="LMZ1469" s="58"/>
      <c r="LWV1469" s="58"/>
      <c r="MGR1469" s="58"/>
      <c r="MQN1469" s="58"/>
      <c r="NAJ1469" s="58"/>
      <c r="NKF1469" s="58"/>
      <c r="NUB1469" s="58"/>
      <c r="ODX1469" s="58"/>
      <c r="ONT1469" s="58"/>
      <c r="OXP1469" s="58"/>
      <c r="PHL1469" s="58"/>
      <c r="PRH1469" s="58"/>
      <c r="QBD1469" s="58"/>
      <c r="QKZ1469" s="58"/>
      <c r="QUV1469" s="58"/>
      <c r="RER1469" s="58"/>
      <c r="RON1469" s="58"/>
      <c r="RYJ1469" s="58"/>
      <c r="SIF1469" s="58"/>
      <c r="SSB1469" s="58"/>
      <c r="TBX1469" s="58"/>
      <c r="TLT1469" s="58"/>
      <c r="TVP1469" s="58"/>
      <c r="UFL1469" s="58"/>
      <c r="UPH1469" s="58"/>
      <c r="UZD1469" s="58"/>
      <c r="VIZ1469" s="58"/>
      <c r="VSV1469" s="58"/>
      <c r="WCR1469" s="58"/>
      <c r="WMN1469" s="58"/>
      <c r="WWJ1469" s="58"/>
    </row>
    <row r="1470" spans="1:796 1052:1820 2076:2844 3100:3868 4124:4892 5148:5916 6172:6940 7196:7964 8220:8988 9244:10012 10268:11036 11292:12060 12316:13084 13340:14108 14364:15132 15388:16156" s="67" customFormat="1" ht="57" hidden="1" customHeight="1" x14ac:dyDescent="0.25">
      <c r="A1470" s="54">
        <f>+SUBTOTAL(3,$B$11:B1470)</f>
        <v>0</v>
      </c>
      <c r="B1470" s="78" t="s">
        <v>42</v>
      </c>
      <c r="C1470" s="72" t="s">
        <v>43</v>
      </c>
      <c r="D1470" s="72" t="s">
        <v>44</v>
      </c>
      <c r="E1470" s="72" t="s">
        <v>45</v>
      </c>
      <c r="F1470" s="81" t="s">
        <v>4976</v>
      </c>
      <c r="G1470" s="82">
        <v>45524.582013888998</v>
      </c>
      <c r="H1470" s="81" t="s">
        <v>4976</v>
      </c>
      <c r="I1470" s="82">
        <v>45524.582013888998</v>
      </c>
      <c r="J1470" s="81" t="s">
        <v>4976</v>
      </c>
      <c r="K1470" s="82">
        <v>45524.582013888998</v>
      </c>
      <c r="L1470" s="100" t="s">
        <v>5122</v>
      </c>
      <c r="M1470" s="78" t="s">
        <v>48</v>
      </c>
      <c r="N1470" s="73" t="s">
        <v>313</v>
      </c>
      <c r="O1470" s="73" t="s">
        <v>464</v>
      </c>
      <c r="P1470" s="73" t="s">
        <v>419</v>
      </c>
      <c r="Q1470" s="74"/>
      <c r="R1470" s="75"/>
      <c r="S1470" s="73" t="s">
        <v>68</v>
      </c>
      <c r="T1470" s="73" t="s">
        <v>496</v>
      </c>
      <c r="U1470" s="73" t="s">
        <v>497</v>
      </c>
      <c r="V1470" s="73" t="s">
        <v>80</v>
      </c>
      <c r="W1470" s="73" t="s">
        <v>4692</v>
      </c>
      <c r="X1470" s="72" t="s">
        <v>58</v>
      </c>
      <c r="Y1470" s="73">
        <v>45534</v>
      </c>
      <c r="Z1470" s="73" t="s">
        <v>105</v>
      </c>
      <c r="AA1470" s="72" t="s">
        <v>74</v>
      </c>
      <c r="AB1470" s="72"/>
      <c r="AC1470" s="78" t="s">
        <v>82</v>
      </c>
      <c r="AD1470" s="78" t="s">
        <v>82</v>
      </c>
      <c r="JX1470" s="58"/>
      <c r="TT1470" s="58"/>
      <c r="ADP1470" s="58"/>
      <c r="ANL1470" s="58"/>
      <c r="AXH1470" s="58"/>
      <c r="BHD1470" s="58"/>
      <c r="BQZ1470" s="58"/>
      <c r="CAV1470" s="58"/>
      <c r="CKR1470" s="58"/>
      <c r="CUN1470" s="58"/>
      <c r="DEJ1470" s="58"/>
      <c r="DOF1470" s="58"/>
      <c r="DYB1470" s="58"/>
      <c r="EHX1470" s="58"/>
      <c r="ERT1470" s="58"/>
      <c r="FBP1470" s="58"/>
      <c r="FLL1470" s="58"/>
      <c r="FVH1470" s="58"/>
      <c r="GFD1470" s="58"/>
      <c r="GOZ1470" s="58"/>
      <c r="GYV1470" s="58"/>
      <c r="HIR1470" s="58"/>
      <c r="HSN1470" s="58"/>
      <c r="ICJ1470" s="58"/>
      <c r="IMF1470" s="58"/>
      <c r="IWB1470" s="58"/>
      <c r="JFX1470" s="58"/>
      <c r="JPT1470" s="58"/>
      <c r="JZP1470" s="58"/>
      <c r="KJL1470" s="58"/>
      <c r="KTH1470" s="58"/>
      <c r="LDD1470" s="58"/>
      <c r="LMZ1470" s="58"/>
      <c r="LWV1470" s="58"/>
      <c r="MGR1470" s="58"/>
      <c r="MQN1470" s="58"/>
      <c r="NAJ1470" s="58"/>
      <c r="NKF1470" s="58"/>
      <c r="NUB1470" s="58"/>
      <c r="ODX1470" s="58"/>
      <c r="ONT1470" s="58"/>
      <c r="OXP1470" s="58"/>
      <c r="PHL1470" s="58"/>
      <c r="PRH1470" s="58"/>
      <c r="QBD1470" s="58"/>
      <c r="QKZ1470" s="58"/>
      <c r="QUV1470" s="58"/>
      <c r="RER1470" s="58"/>
      <c r="RON1470" s="58"/>
      <c r="RYJ1470" s="58"/>
      <c r="SIF1470" s="58"/>
      <c r="SSB1470" s="58"/>
      <c r="TBX1470" s="58"/>
      <c r="TLT1470" s="58"/>
      <c r="TVP1470" s="58"/>
      <c r="UFL1470" s="58"/>
      <c r="UPH1470" s="58"/>
      <c r="UZD1470" s="58"/>
      <c r="VIZ1470" s="58"/>
      <c r="VSV1470" s="58"/>
      <c r="WCR1470" s="58"/>
      <c r="WMN1470" s="58"/>
      <c r="WWJ1470" s="58"/>
    </row>
    <row r="1471" spans="1:796 1052:1820 2076:2844 3100:3868 4124:4892 5148:5916 6172:6940 7196:7964 8220:8988 9244:10012 10268:11036 11292:12060 12316:13084 13340:14108 14364:15132 15388:16156" s="67" customFormat="1" ht="57" hidden="1" customHeight="1" x14ac:dyDescent="0.25">
      <c r="A1471" s="54">
        <f>+SUBTOTAL(3,$B$11:B1471)</f>
        <v>0</v>
      </c>
      <c r="B1471" s="78" t="s">
        <v>42</v>
      </c>
      <c r="C1471" s="72" t="s">
        <v>43</v>
      </c>
      <c r="D1471" s="72" t="s">
        <v>44</v>
      </c>
      <c r="E1471" s="72" t="s">
        <v>45</v>
      </c>
      <c r="F1471" s="81" t="s">
        <v>4977</v>
      </c>
      <c r="G1471" s="82">
        <v>45523.875451389002</v>
      </c>
      <c r="H1471" s="81" t="s">
        <v>4977</v>
      </c>
      <c r="I1471" s="82">
        <v>45523.875451389002</v>
      </c>
      <c r="J1471" s="81" t="s">
        <v>4977</v>
      </c>
      <c r="K1471" s="82">
        <v>45523.875451389002</v>
      </c>
      <c r="L1471" s="100" t="s">
        <v>5123</v>
      </c>
      <c r="M1471" s="78" t="s">
        <v>48</v>
      </c>
      <c r="N1471" s="73" t="s">
        <v>313</v>
      </c>
      <c r="O1471" s="73" t="s">
        <v>482</v>
      </c>
      <c r="P1471" s="73" t="s">
        <v>2074</v>
      </c>
      <c r="Q1471" s="74"/>
      <c r="R1471" s="75"/>
      <c r="S1471" s="73" t="s">
        <v>68</v>
      </c>
      <c r="T1471" s="73" t="s">
        <v>321</v>
      </c>
      <c r="U1471" s="73" t="s">
        <v>321</v>
      </c>
      <c r="V1471" s="73" t="s">
        <v>71</v>
      </c>
      <c r="W1471" s="73" t="s">
        <v>72</v>
      </c>
      <c r="X1471" s="72" t="s">
        <v>58</v>
      </c>
      <c r="Y1471" s="73">
        <v>45531</v>
      </c>
      <c r="Z1471" s="73" t="s">
        <v>59</v>
      </c>
      <c r="AA1471" s="72" t="s">
        <v>74</v>
      </c>
      <c r="AB1471" s="72"/>
      <c r="AC1471" s="78" t="s">
        <v>82</v>
      </c>
      <c r="AD1471" s="78" t="s">
        <v>82</v>
      </c>
      <c r="JX1471" s="58"/>
      <c r="TT1471" s="58"/>
      <c r="ADP1471" s="58"/>
      <c r="ANL1471" s="58"/>
      <c r="AXH1471" s="58"/>
      <c r="BHD1471" s="58"/>
      <c r="BQZ1471" s="58"/>
      <c r="CAV1471" s="58"/>
      <c r="CKR1471" s="58"/>
      <c r="CUN1471" s="58"/>
      <c r="DEJ1471" s="58"/>
      <c r="DOF1471" s="58"/>
      <c r="DYB1471" s="58"/>
      <c r="EHX1471" s="58"/>
      <c r="ERT1471" s="58"/>
      <c r="FBP1471" s="58"/>
      <c r="FLL1471" s="58"/>
      <c r="FVH1471" s="58"/>
      <c r="GFD1471" s="58"/>
      <c r="GOZ1471" s="58"/>
      <c r="GYV1471" s="58"/>
      <c r="HIR1471" s="58"/>
      <c r="HSN1471" s="58"/>
      <c r="ICJ1471" s="58"/>
      <c r="IMF1471" s="58"/>
      <c r="IWB1471" s="58"/>
      <c r="JFX1471" s="58"/>
      <c r="JPT1471" s="58"/>
      <c r="JZP1471" s="58"/>
      <c r="KJL1471" s="58"/>
      <c r="KTH1471" s="58"/>
      <c r="LDD1471" s="58"/>
      <c r="LMZ1471" s="58"/>
      <c r="LWV1471" s="58"/>
      <c r="MGR1471" s="58"/>
      <c r="MQN1471" s="58"/>
      <c r="NAJ1471" s="58"/>
      <c r="NKF1471" s="58"/>
      <c r="NUB1471" s="58"/>
      <c r="ODX1471" s="58"/>
      <c r="ONT1471" s="58"/>
      <c r="OXP1471" s="58"/>
      <c r="PHL1471" s="58"/>
      <c r="PRH1471" s="58"/>
      <c r="QBD1471" s="58"/>
      <c r="QKZ1471" s="58"/>
      <c r="QUV1471" s="58"/>
      <c r="RER1471" s="58"/>
      <c r="RON1471" s="58"/>
      <c r="RYJ1471" s="58"/>
      <c r="SIF1471" s="58"/>
      <c r="SSB1471" s="58"/>
      <c r="TBX1471" s="58"/>
      <c r="TLT1471" s="58"/>
      <c r="TVP1471" s="58"/>
      <c r="UFL1471" s="58"/>
      <c r="UPH1471" s="58"/>
      <c r="UZD1471" s="58"/>
      <c r="VIZ1471" s="58"/>
      <c r="VSV1471" s="58"/>
      <c r="WCR1471" s="58"/>
      <c r="WMN1471" s="58"/>
      <c r="WWJ1471" s="58"/>
    </row>
    <row r="1472" spans="1:796 1052:1820 2076:2844 3100:3868 4124:4892 5148:5916 6172:6940 7196:7964 8220:8988 9244:10012 10268:11036 11292:12060 12316:13084 13340:14108 14364:15132 15388:16156" s="67" customFormat="1" ht="57" hidden="1" customHeight="1" x14ac:dyDescent="0.25">
      <c r="A1472" s="54">
        <f>+SUBTOTAL(3,$B$11:B1472)</f>
        <v>0</v>
      </c>
      <c r="B1472" s="78" t="s">
        <v>42</v>
      </c>
      <c r="C1472" s="72" t="s">
        <v>43</v>
      </c>
      <c r="D1472" s="72" t="s">
        <v>44</v>
      </c>
      <c r="E1472" s="72" t="s">
        <v>45</v>
      </c>
      <c r="F1472" s="81" t="s">
        <v>4978</v>
      </c>
      <c r="G1472" s="82">
        <v>45520.971469907003</v>
      </c>
      <c r="H1472" s="81" t="s">
        <v>4978</v>
      </c>
      <c r="I1472" s="82">
        <v>45520.971469907003</v>
      </c>
      <c r="J1472" s="81" t="s">
        <v>4978</v>
      </c>
      <c r="K1472" s="82">
        <v>45520.971469907003</v>
      </c>
      <c r="L1472" s="100" t="s">
        <v>5124</v>
      </c>
      <c r="M1472" s="78" t="s">
        <v>48</v>
      </c>
      <c r="N1472" s="73" t="s">
        <v>313</v>
      </c>
      <c r="O1472" s="73" t="s">
        <v>473</v>
      </c>
      <c r="P1472" s="73" t="s">
        <v>3390</v>
      </c>
      <c r="Q1472" s="74"/>
      <c r="R1472" s="75"/>
      <c r="S1472" s="73" t="s">
        <v>68</v>
      </c>
      <c r="T1472" s="73" t="s">
        <v>321</v>
      </c>
      <c r="U1472" s="73" t="s">
        <v>530</v>
      </c>
      <c r="V1472" s="73" t="s">
        <v>71</v>
      </c>
      <c r="W1472" s="73" t="s">
        <v>72</v>
      </c>
      <c r="X1472" s="72" t="s">
        <v>58</v>
      </c>
      <c r="Y1472" s="73">
        <v>45531</v>
      </c>
      <c r="Z1472" s="73" t="s">
        <v>59</v>
      </c>
      <c r="AA1472" s="72" t="s">
        <v>60</v>
      </c>
      <c r="AB1472" s="72"/>
      <c r="AC1472" s="78" t="s">
        <v>117</v>
      </c>
      <c r="AD1472" s="78" t="s">
        <v>117</v>
      </c>
      <c r="JX1472" s="58"/>
      <c r="TT1472" s="58"/>
      <c r="ADP1472" s="58"/>
      <c r="ANL1472" s="58"/>
      <c r="AXH1472" s="58"/>
      <c r="BHD1472" s="58"/>
      <c r="BQZ1472" s="58"/>
      <c r="CAV1472" s="58"/>
      <c r="CKR1472" s="58"/>
      <c r="CUN1472" s="58"/>
      <c r="DEJ1472" s="58"/>
      <c r="DOF1472" s="58"/>
      <c r="DYB1472" s="58"/>
      <c r="EHX1472" s="58"/>
      <c r="ERT1472" s="58"/>
      <c r="FBP1472" s="58"/>
      <c r="FLL1472" s="58"/>
      <c r="FVH1472" s="58"/>
      <c r="GFD1472" s="58"/>
      <c r="GOZ1472" s="58"/>
      <c r="GYV1472" s="58"/>
      <c r="HIR1472" s="58"/>
      <c r="HSN1472" s="58"/>
      <c r="ICJ1472" s="58"/>
      <c r="IMF1472" s="58"/>
      <c r="IWB1472" s="58"/>
      <c r="JFX1472" s="58"/>
      <c r="JPT1472" s="58"/>
      <c r="JZP1472" s="58"/>
      <c r="KJL1472" s="58"/>
      <c r="KTH1472" s="58"/>
      <c r="LDD1472" s="58"/>
      <c r="LMZ1472" s="58"/>
      <c r="LWV1472" s="58"/>
      <c r="MGR1472" s="58"/>
      <c r="MQN1472" s="58"/>
      <c r="NAJ1472" s="58"/>
      <c r="NKF1472" s="58"/>
      <c r="NUB1472" s="58"/>
      <c r="ODX1472" s="58"/>
      <c r="ONT1472" s="58"/>
      <c r="OXP1472" s="58"/>
      <c r="PHL1472" s="58"/>
      <c r="PRH1472" s="58"/>
      <c r="QBD1472" s="58"/>
      <c r="QKZ1472" s="58"/>
      <c r="QUV1472" s="58"/>
      <c r="RER1472" s="58"/>
      <c r="RON1472" s="58"/>
      <c r="RYJ1472" s="58"/>
      <c r="SIF1472" s="58"/>
      <c r="SSB1472" s="58"/>
      <c r="TBX1472" s="58"/>
      <c r="TLT1472" s="58"/>
      <c r="TVP1472" s="58"/>
      <c r="UFL1472" s="58"/>
      <c r="UPH1472" s="58"/>
      <c r="UZD1472" s="58"/>
      <c r="VIZ1472" s="58"/>
      <c r="VSV1472" s="58"/>
      <c r="WCR1472" s="58"/>
      <c r="WMN1472" s="58"/>
      <c r="WWJ1472" s="58"/>
    </row>
    <row r="1473" spans="1:796 1052:1820 2076:2844 3100:3868 4124:4892 5148:5916 6172:6940 7196:7964 8220:8988 9244:10012 10268:11036 11292:12060 12316:13084 13340:14108 14364:15132 15388:16156" s="67" customFormat="1" ht="57" hidden="1" customHeight="1" x14ac:dyDescent="0.25">
      <c r="A1473" s="54">
        <f>+SUBTOTAL(3,$B$11:B1473)</f>
        <v>0</v>
      </c>
      <c r="B1473" s="78" t="s">
        <v>42</v>
      </c>
      <c r="C1473" s="72" t="s">
        <v>43</v>
      </c>
      <c r="D1473" s="72" t="s">
        <v>44</v>
      </c>
      <c r="E1473" s="72" t="s">
        <v>45</v>
      </c>
      <c r="F1473" s="81" t="s">
        <v>4979</v>
      </c>
      <c r="G1473" s="82">
        <v>45517.585752314997</v>
      </c>
      <c r="H1473" s="81" t="s">
        <v>4979</v>
      </c>
      <c r="I1473" s="82">
        <v>45517.585752314997</v>
      </c>
      <c r="J1473" s="81" t="s">
        <v>4979</v>
      </c>
      <c r="K1473" s="82">
        <v>45517.585752314997</v>
      </c>
      <c r="L1473" s="100" t="s">
        <v>5125</v>
      </c>
      <c r="M1473" s="78" t="s">
        <v>48</v>
      </c>
      <c r="N1473" s="73" t="s">
        <v>313</v>
      </c>
      <c r="O1473" s="73" t="s">
        <v>314</v>
      </c>
      <c r="P1473" s="73" t="s">
        <v>3408</v>
      </c>
      <c r="Q1473" s="74"/>
      <c r="R1473" s="75"/>
      <c r="S1473" s="73" t="s">
        <v>68</v>
      </c>
      <c r="T1473" s="73" t="s">
        <v>296</v>
      </c>
      <c r="U1473" s="73" t="s">
        <v>457</v>
      </c>
      <c r="V1473" s="73" t="s">
        <v>80</v>
      </c>
      <c r="W1473" s="73" t="s">
        <v>4692</v>
      </c>
      <c r="X1473" s="72" t="s">
        <v>58</v>
      </c>
      <c r="Y1473" s="73">
        <v>45524</v>
      </c>
      <c r="Z1473" s="73" t="s">
        <v>59</v>
      </c>
      <c r="AA1473" s="72" t="s">
        <v>74</v>
      </c>
      <c r="AB1473" s="72"/>
      <c r="AC1473" s="78" t="s">
        <v>117</v>
      </c>
      <c r="AD1473" s="78" t="s">
        <v>117</v>
      </c>
      <c r="JX1473" s="58"/>
      <c r="TT1473" s="58"/>
      <c r="ADP1473" s="58"/>
      <c r="ANL1473" s="58"/>
      <c r="AXH1473" s="58"/>
      <c r="BHD1473" s="58"/>
      <c r="BQZ1473" s="58"/>
      <c r="CAV1473" s="58"/>
      <c r="CKR1473" s="58"/>
      <c r="CUN1473" s="58"/>
      <c r="DEJ1473" s="58"/>
      <c r="DOF1473" s="58"/>
      <c r="DYB1473" s="58"/>
      <c r="EHX1473" s="58"/>
      <c r="ERT1473" s="58"/>
      <c r="FBP1473" s="58"/>
      <c r="FLL1473" s="58"/>
      <c r="FVH1473" s="58"/>
      <c r="GFD1473" s="58"/>
      <c r="GOZ1473" s="58"/>
      <c r="GYV1473" s="58"/>
      <c r="HIR1473" s="58"/>
      <c r="HSN1473" s="58"/>
      <c r="ICJ1473" s="58"/>
      <c r="IMF1473" s="58"/>
      <c r="IWB1473" s="58"/>
      <c r="JFX1473" s="58"/>
      <c r="JPT1473" s="58"/>
      <c r="JZP1473" s="58"/>
      <c r="KJL1473" s="58"/>
      <c r="KTH1473" s="58"/>
      <c r="LDD1473" s="58"/>
      <c r="LMZ1473" s="58"/>
      <c r="LWV1473" s="58"/>
      <c r="MGR1473" s="58"/>
      <c r="MQN1473" s="58"/>
      <c r="NAJ1473" s="58"/>
      <c r="NKF1473" s="58"/>
      <c r="NUB1473" s="58"/>
      <c r="ODX1473" s="58"/>
      <c r="ONT1473" s="58"/>
      <c r="OXP1473" s="58"/>
      <c r="PHL1473" s="58"/>
      <c r="PRH1473" s="58"/>
      <c r="QBD1473" s="58"/>
      <c r="QKZ1473" s="58"/>
      <c r="QUV1473" s="58"/>
      <c r="RER1473" s="58"/>
      <c r="RON1473" s="58"/>
      <c r="RYJ1473" s="58"/>
      <c r="SIF1473" s="58"/>
      <c r="SSB1473" s="58"/>
      <c r="TBX1473" s="58"/>
      <c r="TLT1473" s="58"/>
      <c r="TVP1473" s="58"/>
      <c r="UFL1473" s="58"/>
      <c r="UPH1473" s="58"/>
      <c r="UZD1473" s="58"/>
      <c r="VIZ1473" s="58"/>
      <c r="VSV1473" s="58"/>
      <c r="WCR1473" s="58"/>
      <c r="WMN1473" s="58"/>
      <c r="WWJ1473" s="58"/>
    </row>
    <row r="1474" spans="1:796 1052:1820 2076:2844 3100:3868 4124:4892 5148:5916 6172:6940 7196:7964 8220:8988 9244:10012 10268:11036 11292:12060 12316:13084 13340:14108 14364:15132 15388:16156" s="67" customFormat="1" ht="57" hidden="1" customHeight="1" x14ac:dyDescent="0.25">
      <c r="A1474" s="54">
        <f>+SUBTOTAL(3,$B$11:B1474)</f>
        <v>0</v>
      </c>
      <c r="B1474" s="78" t="s">
        <v>42</v>
      </c>
      <c r="C1474" s="72" t="s">
        <v>43</v>
      </c>
      <c r="D1474" s="72" t="s">
        <v>44</v>
      </c>
      <c r="E1474" s="72" t="s">
        <v>45</v>
      </c>
      <c r="F1474" s="81" t="s">
        <v>4980</v>
      </c>
      <c r="G1474" s="82">
        <v>45526.682280093002</v>
      </c>
      <c r="H1474" s="81" t="s">
        <v>4980</v>
      </c>
      <c r="I1474" s="82">
        <v>45526.682280093002</v>
      </c>
      <c r="J1474" s="81" t="s">
        <v>4980</v>
      </c>
      <c r="K1474" s="82">
        <v>45526.682280093002</v>
      </c>
      <c r="L1474" s="100" t="s">
        <v>2237</v>
      </c>
      <c r="M1474" s="78" t="s">
        <v>48</v>
      </c>
      <c r="N1474" s="73" t="s">
        <v>313</v>
      </c>
      <c r="O1474" s="73" t="s">
        <v>464</v>
      </c>
      <c r="P1474" s="73" t="s">
        <v>468</v>
      </c>
      <c r="Q1474" s="74"/>
      <c r="R1474" s="75"/>
      <c r="S1474" s="73" t="s">
        <v>68</v>
      </c>
      <c r="T1474" s="73" t="s">
        <v>125</v>
      </c>
      <c r="U1474" s="73" t="s">
        <v>349</v>
      </c>
      <c r="V1474" s="73" t="s">
        <v>80</v>
      </c>
      <c r="W1474" s="73" t="s">
        <v>81</v>
      </c>
      <c r="X1474" s="72" t="s">
        <v>58</v>
      </c>
      <c r="Y1474" s="73">
        <v>45541</v>
      </c>
      <c r="Z1474" s="73" t="s">
        <v>105</v>
      </c>
      <c r="AA1474" s="72" t="s">
        <v>74</v>
      </c>
      <c r="AB1474" s="72"/>
      <c r="AC1474" s="78" t="s">
        <v>82</v>
      </c>
      <c r="AD1474" s="78" t="s">
        <v>82</v>
      </c>
      <c r="JX1474" s="58"/>
      <c r="TT1474" s="58"/>
      <c r="ADP1474" s="58"/>
      <c r="ANL1474" s="58"/>
      <c r="AXH1474" s="58"/>
      <c r="BHD1474" s="58"/>
      <c r="BQZ1474" s="58"/>
      <c r="CAV1474" s="58"/>
      <c r="CKR1474" s="58"/>
      <c r="CUN1474" s="58"/>
      <c r="DEJ1474" s="58"/>
      <c r="DOF1474" s="58"/>
      <c r="DYB1474" s="58"/>
      <c r="EHX1474" s="58"/>
      <c r="ERT1474" s="58"/>
      <c r="FBP1474" s="58"/>
      <c r="FLL1474" s="58"/>
      <c r="FVH1474" s="58"/>
      <c r="GFD1474" s="58"/>
      <c r="GOZ1474" s="58"/>
      <c r="GYV1474" s="58"/>
      <c r="HIR1474" s="58"/>
      <c r="HSN1474" s="58"/>
      <c r="ICJ1474" s="58"/>
      <c r="IMF1474" s="58"/>
      <c r="IWB1474" s="58"/>
      <c r="JFX1474" s="58"/>
      <c r="JPT1474" s="58"/>
      <c r="JZP1474" s="58"/>
      <c r="KJL1474" s="58"/>
      <c r="KTH1474" s="58"/>
      <c r="LDD1474" s="58"/>
      <c r="LMZ1474" s="58"/>
      <c r="LWV1474" s="58"/>
      <c r="MGR1474" s="58"/>
      <c r="MQN1474" s="58"/>
      <c r="NAJ1474" s="58"/>
      <c r="NKF1474" s="58"/>
      <c r="NUB1474" s="58"/>
      <c r="ODX1474" s="58"/>
      <c r="ONT1474" s="58"/>
      <c r="OXP1474" s="58"/>
      <c r="PHL1474" s="58"/>
      <c r="PRH1474" s="58"/>
      <c r="QBD1474" s="58"/>
      <c r="QKZ1474" s="58"/>
      <c r="QUV1474" s="58"/>
      <c r="RER1474" s="58"/>
      <c r="RON1474" s="58"/>
      <c r="RYJ1474" s="58"/>
      <c r="SIF1474" s="58"/>
      <c r="SSB1474" s="58"/>
      <c r="TBX1474" s="58"/>
      <c r="TLT1474" s="58"/>
      <c r="TVP1474" s="58"/>
      <c r="UFL1474" s="58"/>
      <c r="UPH1474" s="58"/>
      <c r="UZD1474" s="58"/>
      <c r="VIZ1474" s="58"/>
      <c r="VSV1474" s="58"/>
      <c r="WCR1474" s="58"/>
      <c r="WMN1474" s="58"/>
      <c r="WWJ1474" s="58"/>
    </row>
    <row r="1475" spans="1:796 1052:1820 2076:2844 3100:3868 4124:4892 5148:5916 6172:6940 7196:7964 8220:8988 9244:10012 10268:11036 11292:12060 12316:13084 13340:14108 14364:15132 15388:16156" s="67" customFormat="1" ht="57" hidden="1" customHeight="1" x14ac:dyDescent="0.25">
      <c r="A1475" s="54">
        <f>+SUBTOTAL(3,$B$11:B1475)</f>
        <v>0</v>
      </c>
      <c r="B1475" s="78" t="s">
        <v>42</v>
      </c>
      <c r="C1475" s="72" t="s">
        <v>43</v>
      </c>
      <c r="D1475" s="72" t="s">
        <v>44</v>
      </c>
      <c r="E1475" s="72" t="s">
        <v>45</v>
      </c>
      <c r="F1475" s="81" t="s">
        <v>4981</v>
      </c>
      <c r="G1475" s="82">
        <v>45533.574849536999</v>
      </c>
      <c r="H1475" s="81" t="s">
        <v>4981</v>
      </c>
      <c r="I1475" s="82">
        <v>45533.574849536999</v>
      </c>
      <c r="J1475" s="81" t="s">
        <v>4981</v>
      </c>
      <c r="K1475" s="82">
        <v>45533.574849536999</v>
      </c>
      <c r="L1475" s="100" t="s">
        <v>5126</v>
      </c>
      <c r="M1475" s="78" t="s">
        <v>48</v>
      </c>
      <c r="N1475" s="73" t="s">
        <v>242</v>
      </c>
      <c r="O1475" s="73" t="s">
        <v>5182</v>
      </c>
      <c r="P1475" s="73" t="s">
        <v>5226</v>
      </c>
      <c r="Q1475" s="74"/>
      <c r="R1475" s="75"/>
      <c r="S1475" s="73" t="s">
        <v>68</v>
      </c>
      <c r="T1475" s="73" t="s">
        <v>167</v>
      </c>
      <c r="U1475" s="73" t="s">
        <v>4418</v>
      </c>
      <c r="V1475" s="73" t="s">
        <v>80</v>
      </c>
      <c r="W1475" s="73" t="s">
        <v>81</v>
      </c>
      <c r="X1475" s="72" t="s">
        <v>58</v>
      </c>
      <c r="Y1475" s="73">
        <v>45539</v>
      </c>
      <c r="Z1475" s="73" t="s">
        <v>59</v>
      </c>
      <c r="AA1475" s="72" t="s">
        <v>74</v>
      </c>
      <c r="AB1475" s="72"/>
      <c r="AC1475" s="78" t="s">
        <v>82</v>
      </c>
      <c r="AD1475" s="78" t="s">
        <v>82</v>
      </c>
      <c r="JX1475" s="58"/>
      <c r="TT1475" s="58"/>
      <c r="ADP1475" s="58"/>
      <c r="ANL1475" s="58"/>
      <c r="AXH1475" s="58"/>
      <c r="BHD1475" s="58"/>
      <c r="BQZ1475" s="58"/>
      <c r="CAV1475" s="58"/>
      <c r="CKR1475" s="58"/>
      <c r="CUN1475" s="58"/>
      <c r="DEJ1475" s="58"/>
      <c r="DOF1475" s="58"/>
      <c r="DYB1475" s="58"/>
      <c r="EHX1475" s="58"/>
      <c r="ERT1475" s="58"/>
      <c r="FBP1475" s="58"/>
      <c r="FLL1475" s="58"/>
      <c r="FVH1475" s="58"/>
      <c r="GFD1475" s="58"/>
      <c r="GOZ1475" s="58"/>
      <c r="GYV1475" s="58"/>
      <c r="HIR1475" s="58"/>
      <c r="HSN1475" s="58"/>
      <c r="ICJ1475" s="58"/>
      <c r="IMF1475" s="58"/>
      <c r="IWB1475" s="58"/>
      <c r="JFX1475" s="58"/>
      <c r="JPT1475" s="58"/>
      <c r="JZP1475" s="58"/>
      <c r="KJL1475" s="58"/>
      <c r="KTH1475" s="58"/>
      <c r="LDD1475" s="58"/>
      <c r="LMZ1475" s="58"/>
      <c r="LWV1475" s="58"/>
      <c r="MGR1475" s="58"/>
      <c r="MQN1475" s="58"/>
      <c r="NAJ1475" s="58"/>
      <c r="NKF1475" s="58"/>
      <c r="NUB1475" s="58"/>
      <c r="ODX1475" s="58"/>
      <c r="ONT1475" s="58"/>
      <c r="OXP1475" s="58"/>
      <c r="PHL1475" s="58"/>
      <c r="PRH1475" s="58"/>
      <c r="QBD1475" s="58"/>
      <c r="QKZ1475" s="58"/>
      <c r="QUV1475" s="58"/>
      <c r="RER1475" s="58"/>
      <c r="RON1475" s="58"/>
      <c r="RYJ1475" s="58"/>
      <c r="SIF1475" s="58"/>
      <c r="SSB1475" s="58"/>
      <c r="TBX1475" s="58"/>
      <c r="TLT1475" s="58"/>
      <c r="TVP1475" s="58"/>
      <c r="UFL1475" s="58"/>
      <c r="UPH1475" s="58"/>
      <c r="UZD1475" s="58"/>
      <c r="VIZ1475" s="58"/>
      <c r="VSV1475" s="58"/>
      <c r="WCR1475" s="58"/>
      <c r="WMN1475" s="58"/>
      <c r="WWJ1475" s="58"/>
    </row>
    <row r="1476" spans="1:796 1052:1820 2076:2844 3100:3868 4124:4892 5148:5916 6172:6940 7196:7964 8220:8988 9244:10012 10268:11036 11292:12060 12316:13084 13340:14108 14364:15132 15388:16156" s="67" customFormat="1" ht="57" hidden="1" customHeight="1" x14ac:dyDescent="0.25">
      <c r="A1476" s="54">
        <f>+SUBTOTAL(3,$B$11:B1476)</f>
        <v>0</v>
      </c>
      <c r="B1476" s="78" t="s">
        <v>42</v>
      </c>
      <c r="C1476" s="72" t="s">
        <v>43</v>
      </c>
      <c r="D1476" s="72" t="s">
        <v>44</v>
      </c>
      <c r="E1476" s="72" t="s">
        <v>45</v>
      </c>
      <c r="F1476" s="81" t="s">
        <v>4982</v>
      </c>
      <c r="G1476" s="82">
        <v>45531.801724536999</v>
      </c>
      <c r="H1476" s="81" t="s">
        <v>4982</v>
      </c>
      <c r="I1476" s="82">
        <v>45531.801724536999</v>
      </c>
      <c r="J1476" s="81" t="s">
        <v>4982</v>
      </c>
      <c r="K1476" s="82">
        <v>45531.801724536999</v>
      </c>
      <c r="L1476" s="100" t="s">
        <v>5127</v>
      </c>
      <c r="M1476" s="78" t="s">
        <v>48</v>
      </c>
      <c r="N1476" s="73" t="s">
        <v>313</v>
      </c>
      <c r="O1476" s="73" t="s">
        <v>314</v>
      </c>
      <c r="P1476" s="73" t="s">
        <v>1318</v>
      </c>
      <c r="Q1476" s="74"/>
      <c r="R1476" s="75"/>
      <c r="S1476" s="73" t="s">
        <v>68</v>
      </c>
      <c r="T1476" s="73" t="s">
        <v>125</v>
      </c>
      <c r="U1476" s="73" t="s">
        <v>224</v>
      </c>
      <c r="V1476" s="73" t="s">
        <v>80</v>
      </c>
      <c r="W1476" s="73" t="s">
        <v>81</v>
      </c>
      <c r="X1476" s="72" t="s">
        <v>58</v>
      </c>
      <c r="Y1476" s="73">
        <v>45539</v>
      </c>
      <c r="Z1476" s="73" t="s">
        <v>59</v>
      </c>
      <c r="AA1476" s="72" t="s">
        <v>74</v>
      </c>
      <c r="AB1476" s="72"/>
      <c r="AC1476" s="78" t="s">
        <v>117</v>
      </c>
      <c r="AD1476" s="78" t="s">
        <v>117</v>
      </c>
      <c r="JX1476" s="58"/>
      <c r="TT1476" s="58"/>
      <c r="ADP1476" s="58"/>
      <c r="ANL1476" s="58"/>
      <c r="AXH1476" s="58"/>
      <c r="BHD1476" s="58"/>
      <c r="BQZ1476" s="58"/>
      <c r="CAV1476" s="58"/>
      <c r="CKR1476" s="58"/>
      <c r="CUN1476" s="58"/>
      <c r="DEJ1476" s="58"/>
      <c r="DOF1476" s="58"/>
      <c r="DYB1476" s="58"/>
      <c r="EHX1476" s="58"/>
      <c r="ERT1476" s="58"/>
      <c r="FBP1476" s="58"/>
      <c r="FLL1476" s="58"/>
      <c r="FVH1476" s="58"/>
      <c r="GFD1476" s="58"/>
      <c r="GOZ1476" s="58"/>
      <c r="GYV1476" s="58"/>
      <c r="HIR1476" s="58"/>
      <c r="HSN1476" s="58"/>
      <c r="ICJ1476" s="58"/>
      <c r="IMF1476" s="58"/>
      <c r="IWB1476" s="58"/>
      <c r="JFX1476" s="58"/>
      <c r="JPT1476" s="58"/>
      <c r="JZP1476" s="58"/>
      <c r="KJL1476" s="58"/>
      <c r="KTH1476" s="58"/>
      <c r="LDD1476" s="58"/>
      <c r="LMZ1476" s="58"/>
      <c r="LWV1476" s="58"/>
      <c r="MGR1476" s="58"/>
      <c r="MQN1476" s="58"/>
      <c r="NAJ1476" s="58"/>
      <c r="NKF1476" s="58"/>
      <c r="NUB1476" s="58"/>
      <c r="ODX1476" s="58"/>
      <c r="ONT1476" s="58"/>
      <c r="OXP1476" s="58"/>
      <c r="PHL1476" s="58"/>
      <c r="PRH1476" s="58"/>
      <c r="QBD1476" s="58"/>
      <c r="QKZ1476" s="58"/>
      <c r="QUV1476" s="58"/>
      <c r="RER1476" s="58"/>
      <c r="RON1476" s="58"/>
      <c r="RYJ1476" s="58"/>
      <c r="SIF1476" s="58"/>
      <c r="SSB1476" s="58"/>
      <c r="TBX1476" s="58"/>
      <c r="TLT1476" s="58"/>
      <c r="TVP1476" s="58"/>
      <c r="UFL1476" s="58"/>
      <c r="UPH1476" s="58"/>
      <c r="UZD1476" s="58"/>
      <c r="VIZ1476" s="58"/>
      <c r="VSV1476" s="58"/>
      <c r="WCR1476" s="58"/>
      <c r="WMN1476" s="58"/>
      <c r="WWJ1476" s="58"/>
    </row>
    <row r="1477" spans="1:796 1052:1820 2076:2844 3100:3868 4124:4892 5148:5916 6172:6940 7196:7964 8220:8988 9244:10012 10268:11036 11292:12060 12316:13084 13340:14108 14364:15132 15388:16156" s="67" customFormat="1" ht="57" hidden="1" customHeight="1" x14ac:dyDescent="0.25">
      <c r="A1477" s="54">
        <f>+SUBTOTAL(3,$B$11:B1477)</f>
        <v>0</v>
      </c>
      <c r="B1477" s="78" t="s">
        <v>42</v>
      </c>
      <c r="C1477" s="72" t="s">
        <v>43</v>
      </c>
      <c r="D1477" s="72" t="s">
        <v>44</v>
      </c>
      <c r="E1477" s="72" t="s">
        <v>45</v>
      </c>
      <c r="F1477" s="81" t="s">
        <v>4983</v>
      </c>
      <c r="G1477" s="82">
        <v>45525.658483796004</v>
      </c>
      <c r="H1477" s="81" t="s">
        <v>4983</v>
      </c>
      <c r="I1477" s="82">
        <v>45525.658483796004</v>
      </c>
      <c r="J1477" s="81" t="s">
        <v>4983</v>
      </c>
      <c r="K1477" s="82">
        <v>45525.658483796004</v>
      </c>
      <c r="L1477" s="100" t="s">
        <v>5128</v>
      </c>
      <c r="M1477" s="78" t="s">
        <v>48</v>
      </c>
      <c r="N1477" s="73" t="s">
        <v>182</v>
      </c>
      <c r="O1477" s="73" t="s">
        <v>607</v>
      </c>
      <c r="P1477" s="73" t="s">
        <v>658</v>
      </c>
      <c r="Q1477" s="74"/>
      <c r="R1477" s="75"/>
      <c r="S1477" s="73" t="s">
        <v>781</v>
      </c>
      <c r="T1477" s="73" t="s">
        <v>782</v>
      </c>
      <c r="U1477" s="73" t="s">
        <v>5256</v>
      </c>
      <c r="V1477" s="73" t="s">
        <v>147</v>
      </c>
      <c r="W1477" s="73" t="s">
        <v>4704</v>
      </c>
      <c r="X1477" s="72" t="s">
        <v>58</v>
      </c>
      <c r="Y1477" s="73">
        <v>45534</v>
      </c>
      <c r="Z1477" s="73" t="s">
        <v>105</v>
      </c>
      <c r="AA1477" s="72" t="s">
        <v>74</v>
      </c>
      <c r="AB1477" s="72"/>
      <c r="AC1477" s="78" t="s">
        <v>82</v>
      </c>
      <c r="AD1477" s="78" t="s">
        <v>82</v>
      </c>
      <c r="JX1477" s="58"/>
      <c r="TT1477" s="58"/>
      <c r="ADP1477" s="58"/>
      <c r="ANL1477" s="58"/>
      <c r="AXH1477" s="58"/>
      <c r="BHD1477" s="58"/>
      <c r="BQZ1477" s="58"/>
      <c r="CAV1477" s="58"/>
      <c r="CKR1477" s="58"/>
      <c r="CUN1477" s="58"/>
      <c r="DEJ1477" s="58"/>
      <c r="DOF1477" s="58"/>
      <c r="DYB1477" s="58"/>
      <c r="EHX1477" s="58"/>
      <c r="ERT1477" s="58"/>
      <c r="FBP1477" s="58"/>
      <c r="FLL1477" s="58"/>
      <c r="FVH1477" s="58"/>
      <c r="GFD1477" s="58"/>
      <c r="GOZ1477" s="58"/>
      <c r="GYV1477" s="58"/>
      <c r="HIR1477" s="58"/>
      <c r="HSN1477" s="58"/>
      <c r="ICJ1477" s="58"/>
      <c r="IMF1477" s="58"/>
      <c r="IWB1477" s="58"/>
      <c r="JFX1477" s="58"/>
      <c r="JPT1477" s="58"/>
      <c r="JZP1477" s="58"/>
      <c r="KJL1477" s="58"/>
      <c r="KTH1477" s="58"/>
      <c r="LDD1477" s="58"/>
      <c r="LMZ1477" s="58"/>
      <c r="LWV1477" s="58"/>
      <c r="MGR1477" s="58"/>
      <c r="MQN1477" s="58"/>
      <c r="NAJ1477" s="58"/>
      <c r="NKF1477" s="58"/>
      <c r="NUB1477" s="58"/>
      <c r="ODX1477" s="58"/>
      <c r="ONT1477" s="58"/>
      <c r="OXP1477" s="58"/>
      <c r="PHL1477" s="58"/>
      <c r="PRH1477" s="58"/>
      <c r="QBD1477" s="58"/>
      <c r="QKZ1477" s="58"/>
      <c r="QUV1477" s="58"/>
      <c r="RER1477" s="58"/>
      <c r="RON1477" s="58"/>
      <c r="RYJ1477" s="58"/>
      <c r="SIF1477" s="58"/>
      <c r="SSB1477" s="58"/>
      <c r="TBX1477" s="58"/>
      <c r="TLT1477" s="58"/>
      <c r="TVP1477" s="58"/>
      <c r="UFL1477" s="58"/>
      <c r="UPH1477" s="58"/>
      <c r="UZD1477" s="58"/>
      <c r="VIZ1477" s="58"/>
      <c r="VSV1477" s="58"/>
      <c r="WCR1477" s="58"/>
      <c r="WMN1477" s="58"/>
      <c r="WWJ1477" s="58"/>
    </row>
    <row r="1478" spans="1:796 1052:1820 2076:2844 3100:3868 4124:4892 5148:5916 6172:6940 7196:7964 8220:8988 9244:10012 10268:11036 11292:12060 12316:13084 13340:14108 14364:15132 15388:16156" s="67" customFormat="1" ht="57" hidden="1" customHeight="1" x14ac:dyDescent="0.25">
      <c r="A1478" s="54">
        <f>+SUBTOTAL(3,$B$11:B1478)</f>
        <v>0</v>
      </c>
      <c r="B1478" s="78" t="s">
        <v>42</v>
      </c>
      <c r="C1478" s="72" t="s">
        <v>43</v>
      </c>
      <c r="D1478" s="72" t="s">
        <v>44</v>
      </c>
      <c r="E1478" s="72" t="s">
        <v>45</v>
      </c>
      <c r="F1478" s="81" t="s">
        <v>4984</v>
      </c>
      <c r="G1478" s="82">
        <v>45525.527175925999</v>
      </c>
      <c r="H1478" s="81" t="s">
        <v>4984</v>
      </c>
      <c r="I1478" s="82">
        <v>45525.527175925999</v>
      </c>
      <c r="J1478" s="81" t="s">
        <v>4984</v>
      </c>
      <c r="K1478" s="82">
        <v>45525.527175925999</v>
      </c>
      <c r="L1478" s="100" t="s">
        <v>5129</v>
      </c>
      <c r="M1478" s="78" t="s">
        <v>48</v>
      </c>
      <c r="N1478" s="73" t="s">
        <v>313</v>
      </c>
      <c r="O1478" s="73" t="s">
        <v>500</v>
      </c>
      <c r="P1478" s="73" t="s">
        <v>172</v>
      </c>
      <c r="Q1478" s="74"/>
      <c r="R1478" s="75"/>
      <c r="S1478" s="73" t="s">
        <v>68</v>
      </c>
      <c r="T1478" s="73" t="s">
        <v>125</v>
      </c>
      <c r="U1478" s="73" t="s">
        <v>126</v>
      </c>
      <c r="V1478" s="73" t="s">
        <v>80</v>
      </c>
      <c r="W1478" s="73" t="s">
        <v>4692</v>
      </c>
      <c r="X1478" s="72" t="s">
        <v>58</v>
      </c>
      <c r="Y1478" s="73">
        <v>45532</v>
      </c>
      <c r="Z1478" s="73" t="s">
        <v>59</v>
      </c>
      <c r="AA1478" s="72" t="s">
        <v>74</v>
      </c>
      <c r="AB1478" s="72"/>
      <c r="AC1478" s="78" t="s">
        <v>82</v>
      </c>
      <c r="AD1478" s="78" t="s">
        <v>82</v>
      </c>
      <c r="JX1478" s="58"/>
      <c r="TT1478" s="58"/>
      <c r="ADP1478" s="58"/>
      <c r="ANL1478" s="58"/>
      <c r="AXH1478" s="58"/>
      <c r="BHD1478" s="58"/>
      <c r="BQZ1478" s="58"/>
      <c r="CAV1478" s="58"/>
      <c r="CKR1478" s="58"/>
      <c r="CUN1478" s="58"/>
      <c r="DEJ1478" s="58"/>
      <c r="DOF1478" s="58"/>
      <c r="DYB1478" s="58"/>
      <c r="EHX1478" s="58"/>
      <c r="ERT1478" s="58"/>
      <c r="FBP1478" s="58"/>
      <c r="FLL1478" s="58"/>
      <c r="FVH1478" s="58"/>
      <c r="GFD1478" s="58"/>
      <c r="GOZ1478" s="58"/>
      <c r="GYV1478" s="58"/>
      <c r="HIR1478" s="58"/>
      <c r="HSN1478" s="58"/>
      <c r="ICJ1478" s="58"/>
      <c r="IMF1478" s="58"/>
      <c r="IWB1478" s="58"/>
      <c r="JFX1478" s="58"/>
      <c r="JPT1478" s="58"/>
      <c r="JZP1478" s="58"/>
      <c r="KJL1478" s="58"/>
      <c r="KTH1478" s="58"/>
      <c r="LDD1478" s="58"/>
      <c r="LMZ1478" s="58"/>
      <c r="LWV1478" s="58"/>
      <c r="MGR1478" s="58"/>
      <c r="MQN1478" s="58"/>
      <c r="NAJ1478" s="58"/>
      <c r="NKF1478" s="58"/>
      <c r="NUB1478" s="58"/>
      <c r="ODX1478" s="58"/>
      <c r="ONT1478" s="58"/>
      <c r="OXP1478" s="58"/>
      <c r="PHL1478" s="58"/>
      <c r="PRH1478" s="58"/>
      <c r="QBD1478" s="58"/>
      <c r="QKZ1478" s="58"/>
      <c r="QUV1478" s="58"/>
      <c r="RER1478" s="58"/>
      <c r="RON1478" s="58"/>
      <c r="RYJ1478" s="58"/>
      <c r="SIF1478" s="58"/>
      <c r="SSB1478" s="58"/>
      <c r="TBX1478" s="58"/>
      <c r="TLT1478" s="58"/>
      <c r="TVP1478" s="58"/>
      <c r="UFL1478" s="58"/>
      <c r="UPH1478" s="58"/>
      <c r="UZD1478" s="58"/>
      <c r="VIZ1478" s="58"/>
      <c r="VSV1478" s="58"/>
      <c r="WCR1478" s="58"/>
      <c r="WMN1478" s="58"/>
      <c r="WWJ1478" s="58"/>
    </row>
    <row r="1479" spans="1:796 1052:1820 2076:2844 3100:3868 4124:4892 5148:5916 6172:6940 7196:7964 8220:8988 9244:10012 10268:11036 11292:12060 12316:13084 13340:14108 14364:15132 15388:16156" s="67" customFormat="1" ht="57" hidden="1" customHeight="1" x14ac:dyDescent="0.25">
      <c r="A1479" s="54">
        <f>+SUBTOTAL(3,$B$11:B1479)</f>
        <v>0</v>
      </c>
      <c r="B1479" s="78" t="s">
        <v>42</v>
      </c>
      <c r="C1479" s="72" t="s">
        <v>43</v>
      </c>
      <c r="D1479" s="72" t="s">
        <v>44</v>
      </c>
      <c r="E1479" s="72" t="s">
        <v>45</v>
      </c>
      <c r="F1479" s="81" t="s">
        <v>4985</v>
      </c>
      <c r="G1479" s="82">
        <v>45524.394398147997</v>
      </c>
      <c r="H1479" s="81" t="s">
        <v>4985</v>
      </c>
      <c r="I1479" s="82">
        <v>45524.394398147997</v>
      </c>
      <c r="J1479" s="81" t="s">
        <v>4985</v>
      </c>
      <c r="K1479" s="82">
        <v>45524.394398147997</v>
      </c>
      <c r="L1479" s="100" t="s">
        <v>5128</v>
      </c>
      <c r="M1479" s="78" t="s">
        <v>48</v>
      </c>
      <c r="N1479" s="73" t="s">
        <v>182</v>
      </c>
      <c r="O1479" s="73" t="s">
        <v>607</v>
      </c>
      <c r="P1479" s="73" t="s">
        <v>658</v>
      </c>
      <c r="Q1479" s="74"/>
      <c r="R1479" s="75"/>
      <c r="S1479" s="73" t="s">
        <v>781</v>
      </c>
      <c r="T1479" s="73" t="s">
        <v>782</v>
      </c>
      <c r="U1479" s="73" t="s">
        <v>5256</v>
      </c>
      <c r="V1479" s="73" t="s">
        <v>147</v>
      </c>
      <c r="W1479" s="73" t="s">
        <v>4704</v>
      </c>
      <c r="X1479" s="72" t="s">
        <v>58</v>
      </c>
      <c r="Y1479" s="73">
        <v>45565</v>
      </c>
      <c r="Z1479" s="73" t="s">
        <v>59</v>
      </c>
      <c r="AA1479" s="72" t="s">
        <v>60</v>
      </c>
      <c r="AB1479" s="72"/>
      <c r="AC1479" s="78" t="s">
        <v>82</v>
      </c>
      <c r="AD1479" s="78" t="s">
        <v>82</v>
      </c>
      <c r="JX1479" s="58"/>
      <c r="TT1479" s="58"/>
      <c r="ADP1479" s="58"/>
      <c r="ANL1479" s="58"/>
      <c r="AXH1479" s="58"/>
      <c r="BHD1479" s="58"/>
      <c r="BQZ1479" s="58"/>
      <c r="CAV1479" s="58"/>
      <c r="CKR1479" s="58"/>
      <c r="CUN1479" s="58"/>
      <c r="DEJ1479" s="58"/>
      <c r="DOF1479" s="58"/>
      <c r="DYB1479" s="58"/>
      <c r="EHX1479" s="58"/>
      <c r="ERT1479" s="58"/>
      <c r="FBP1479" s="58"/>
      <c r="FLL1479" s="58"/>
      <c r="FVH1479" s="58"/>
      <c r="GFD1479" s="58"/>
      <c r="GOZ1479" s="58"/>
      <c r="GYV1479" s="58"/>
      <c r="HIR1479" s="58"/>
      <c r="HSN1479" s="58"/>
      <c r="ICJ1479" s="58"/>
      <c r="IMF1479" s="58"/>
      <c r="IWB1479" s="58"/>
      <c r="JFX1479" s="58"/>
      <c r="JPT1479" s="58"/>
      <c r="JZP1479" s="58"/>
      <c r="KJL1479" s="58"/>
      <c r="KTH1479" s="58"/>
      <c r="LDD1479" s="58"/>
      <c r="LMZ1479" s="58"/>
      <c r="LWV1479" s="58"/>
      <c r="MGR1479" s="58"/>
      <c r="MQN1479" s="58"/>
      <c r="NAJ1479" s="58"/>
      <c r="NKF1479" s="58"/>
      <c r="NUB1479" s="58"/>
      <c r="ODX1479" s="58"/>
      <c r="ONT1479" s="58"/>
      <c r="OXP1479" s="58"/>
      <c r="PHL1479" s="58"/>
      <c r="PRH1479" s="58"/>
      <c r="QBD1479" s="58"/>
      <c r="QKZ1479" s="58"/>
      <c r="QUV1479" s="58"/>
      <c r="RER1479" s="58"/>
      <c r="RON1479" s="58"/>
      <c r="RYJ1479" s="58"/>
      <c r="SIF1479" s="58"/>
      <c r="SSB1479" s="58"/>
      <c r="TBX1479" s="58"/>
      <c r="TLT1479" s="58"/>
      <c r="TVP1479" s="58"/>
      <c r="UFL1479" s="58"/>
      <c r="UPH1479" s="58"/>
      <c r="UZD1479" s="58"/>
      <c r="VIZ1479" s="58"/>
      <c r="VSV1479" s="58"/>
      <c r="WCR1479" s="58"/>
      <c r="WMN1479" s="58"/>
      <c r="WWJ1479" s="58"/>
    </row>
    <row r="1480" spans="1:796 1052:1820 2076:2844 3100:3868 4124:4892 5148:5916 6172:6940 7196:7964 8220:8988 9244:10012 10268:11036 11292:12060 12316:13084 13340:14108 14364:15132 15388:16156" s="67" customFormat="1" ht="57" hidden="1" customHeight="1" x14ac:dyDescent="0.25">
      <c r="A1480" s="54">
        <f>+SUBTOTAL(3,$B$11:B1480)</f>
        <v>0</v>
      </c>
      <c r="B1480" s="78" t="s">
        <v>42</v>
      </c>
      <c r="C1480" s="72" t="s">
        <v>43</v>
      </c>
      <c r="D1480" s="72" t="s">
        <v>44</v>
      </c>
      <c r="E1480" s="72" t="s">
        <v>45</v>
      </c>
      <c r="F1480" s="81" t="s">
        <v>4986</v>
      </c>
      <c r="G1480" s="82">
        <v>45520.601527778002</v>
      </c>
      <c r="H1480" s="81" t="s">
        <v>4986</v>
      </c>
      <c r="I1480" s="82">
        <v>45520.601527778002</v>
      </c>
      <c r="J1480" s="81" t="s">
        <v>4986</v>
      </c>
      <c r="K1480" s="82">
        <v>45520.601527778002</v>
      </c>
      <c r="L1480" s="100" t="s">
        <v>5130</v>
      </c>
      <c r="M1480" s="78" t="s">
        <v>48</v>
      </c>
      <c r="N1480" s="73" t="s">
        <v>313</v>
      </c>
      <c r="O1480" s="73" t="s">
        <v>1344</v>
      </c>
      <c r="P1480" s="73" t="s">
        <v>5227</v>
      </c>
      <c r="Q1480" s="74"/>
      <c r="R1480" s="75"/>
      <c r="S1480" s="73" t="s">
        <v>68</v>
      </c>
      <c r="T1480" s="73" t="s">
        <v>161</v>
      </c>
      <c r="U1480" s="73" t="s">
        <v>5255</v>
      </c>
      <c r="V1480" s="73" t="s">
        <v>71</v>
      </c>
      <c r="W1480" s="73" t="s">
        <v>72</v>
      </c>
      <c r="X1480" s="72" t="s">
        <v>58</v>
      </c>
      <c r="Y1480" s="73">
        <v>45527</v>
      </c>
      <c r="Z1480" s="73" t="s">
        <v>59</v>
      </c>
      <c r="AA1480" s="72" t="s">
        <v>74</v>
      </c>
      <c r="AB1480" s="72"/>
      <c r="AC1480" s="78" t="s">
        <v>383</v>
      </c>
      <c r="AD1480" s="78" t="s">
        <v>383</v>
      </c>
      <c r="JX1480" s="58"/>
      <c r="TT1480" s="58"/>
      <c r="ADP1480" s="58"/>
      <c r="ANL1480" s="58"/>
      <c r="AXH1480" s="58"/>
      <c r="BHD1480" s="58"/>
      <c r="BQZ1480" s="58"/>
      <c r="CAV1480" s="58"/>
      <c r="CKR1480" s="58"/>
      <c r="CUN1480" s="58"/>
      <c r="DEJ1480" s="58"/>
      <c r="DOF1480" s="58"/>
      <c r="DYB1480" s="58"/>
      <c r="EHX1480" s="58"/>
      <c r="ERT1480" s="58"/>
      <c r="FBP1480" s="58"/>
      <c r="FLL1480" s="58"/>
      <c r="FVH1480" s="58"/>
      <c r="GFD1480" s="58"/>
      <c r="GOZ1480" s="58"/>
      <c r="GYV1480" s="58"/>
      <c r="HIR1480" s="58"/>
      <c r="HSN1480" s="58"/>
      <c r="ICJ1480" s="58"/>
      <c r="IMF1480" s="58"/>
      <c r="IWB1480" s="58"/>
      <c r="JFX1480" s="58"/>
      <c r="JPT1480" s="58"/>
      <c r="JZP1480" s="58"/>
      <c r="KJL1480" s="58"/>
      <c r="KTH1480" s="58"/>
      <c r="LDD1480" s="58"/>
      <c r="LMZ1480" s="58"/>
      <c r="LWV1480" s="58"/>
      <c r="MGR1480" s="58"/>
      <c r="MQN1480" s="58"/>
      <c r="NAJ1480" s="58"/>
      <c r="NKF1480" s="58"/>
      <c r="NUB1480" s="58"/>
      <c r="ODX1480" s="58"/>
      <c r="ONT1480" s="58"/>
      <c r="OXP1480" s="58"/>
      <c r="PHL1480" s="58"/>
      <c r="PRH1480" s="58"/>
      <c r="QBD1480" s="58"/>
      <c r="QKZ1480" s="58"/>
      <c r="QUV1480" s="58"/>
      <c r="RER1480" s="58"/>
      <c r="RON1480" s="58"/>
      <c r="RYJ1480" s="58"/>
      <c r="SIF1480" s="58"/>
      <c r="SSB1480" s="58"/>
      <c r="TBX1480" s="58"/>
      <c r="TLT1480" s="58"/>
      <c r="TVP1480" s="58"/>
      <c r="UFL1480" s="58"/>
      <c r="UPH1480" s="58"/>
      <c r="UZD1480" s="58"/>
      <c r="VIZ1480" s="58"/>
      <c r="VSV1480" s="58"/>
      <c r="WCR1480" s="58"/>
      <c r="WMN1480" s="58"/>
      <c r="WWJ1480" s="58"/>
    </row>
    <row r="1481" spans="1:796 1052:1820 2076:2844 3100:3868 4124:4892 5148:5916 6172:6940 7196:7964 8220:8988 9244:10012 10268:11036 11292:12060 12316:13084 13340:14108 14364:15132 15388:16156" s="67" customFormat="1" ht="57" hidden="1" customHeight="1" x14ac:dyDescent="0.25">
      <c r="A1481" s="54">
        <f>+SUBTOTAL(3,$B$11:B1481)</f>
        <v>0</v>
      </c>
      <c r="B1481" s="78" t="s">
        <v>42</v>
      </c>
      <c r="C1481" s="72" t="s">
        <v>43</v>
      </c>
      <c r="D1481" s="72" t="s">
        <v>44</v>
      </c>
      <c r="E1481" s="72" t="s">
        <v>45</v>
      </c>
      <c r="F1481" s="81" t="s">
        <v>4987</v>
      </c>
      <c r="G1481" s="82">
        <v>45511.799930556001</v>
      </c>
      <c r="H1481" s="81" t="s">
        <v>4987</v>
      </c>
      <c r="I1481" s="82">
        <v>45511.799930556001</v>
      </c>
      <c r="J1481" s="81" t="s">
        <v>4987</v>
      </c>
      <c r="K1481" s="82">
        <v>45511.799930556001</v>
      </c>
      <c r="L1481" s="100" t="s">
        <v>5131</v>
      </c>
      <c r="M1481" s="78" t="s">
        <v>48</v>
      </c>
      <c r="N1481" s="73" t="s">
        <v>313</v>
      </c>
      <c r="O1481" s="73" t="s">
        <v>473</v>
      </c>
      <c r="P1481" s="73" t="s">
        <v>546</v>
      </c>
      <c r="Q1481" s="74"/>
      <c r="R1481" s="75"/>
      <c r="S1481" s="73" t="s">
        <v>68</v>
      </c>
      <c r="T1481" s="73" t="s">
        <v>69</v>
      </c>
      <c r="U1481" s="73" t="s">
        <v>70</v>
      </c>
      <c r="V1481" s="73" t="s">
        <v>80</v>
      </c>
      <c r="W1481" s="73" t="s">
        <v>4692</v>
      </c>
      <c r="X1481" s="72" t="s">
        <v>58</v>
      </c>
      <c r="Y1481" s="73">
        <v>45523</v>
      </c>
      <c r="Z1481" s="73" t="s">
        <v>59</v>
      </c>
      <c r="AA1481" s="72" t="s">
        <v>74</v>
      </c>
      <c r="AB1481" s="72"/>
      <c r="AC1481" s="78" t="s">
        <v>82</v>
      </c>
      <c r="AD1481" s="78" t="s">
        <v>82</v>
      </c>
      <c r="JX1481" s="58"/>
      <c r="TT1481" s="58"/>
      <c r="ADP1481" s="58"/>
      <c r="ANL1481" s="58"/>
      <c r="AXH1481" s="58"/>
      <c r="BHD1481" s="58"/>
      <c r="BQZ1481" s="58"/>
      <c r="CAV1481" s="58"/>
      <c r="CKR1481" s="58"/>
      <c r="CUN1481" s="58"/>
      <c r="DEJ1481" s="58"/>
      <c r="DOF1481" s="58"/>
      <c r="DYB1481" s="58"/>
      <c r="EHX1481" s="58"/>
      <c r="ERT1481" s="58"/>
      <c r="FBP1481" s="58"/>
      <c r="FLL1481" s="58"/>
      <c r="FVH1481" s="58"/>
      <c r="GFD1481" s="58"/>
      <c r="GOZ1481" s="58"/>
      <c r="GYV1481" s="58"/>
      <c r="HIR1481" s="58"/>
      <c r="HSN1481" s="58"/>
      <c r="ICJ1481" s="58"/>
      <c r="IMF1481" s="58"/>
      <c r="IWB1481" s="58"/>
      <c r="JFX1481" s="58"/>
      <c r="JPT1481" s="58"/>
      <c r="JZP1481" s="58"/>
      <c r="KJL1481" s="58"/>
      <c r="KTH1481" s="58"/>
      <c r="LDD1481" s="58"/>
      <c r="LMZ1481" s="58"/>
      <c r="LWV1481" s="58"/>
      <c r="MGR1481" s="58"/>
      <c r="MQN1481" s="58"/>
      <c r="NAJ1481" s="58"/>
      <c r="NKF1481" s="58"/>
      <c r="NUB1481" s="58"/>
      <c r="ODX1481" s="58"/>
      <c r="ONT1481" s="58"/>
      <c r="OXP1481" s="58"/>
      <c r="PHL1481" s="58"/>
      <c r="PRH1481" s="58"/>
      <c r="QBD1481" s="58"/>
      <c r="QKZ1481" s="58"/>
      <c r="QUV1481" s="58"/>
      <c r="RER1481" s="58"/>
      <c r="RON1481" s="58"/>
      <c r="RYJ1481" s="58"/>
      <c r="SIF1481" s="58"/>
      <c r="SSB1481" s="58"/>
      <c r="TBX1481" s="58"/>
      <c r="TLT1481" s="58"/>
      <c r="TVP1481" s="58"/>
      <c r="UFL1481" s="58"/>
      <c r="UPH1481" s="58"/>
      <c r="UZD1481" s="58"/>
      <c r="VIZ1481" s="58"/>
      <c r="VSV1481" s="58"/>
      <c r="WCR1481" s="58"/>
      <c r="WMN1481" s="58"/>
      <c r="WWJ1481" s="58"/>
    </row>
    <row r="1482" spans="1:796 1052:1820 2076:2844 3100:3868 4124:4892 5148:5916 6172:6940 7196:7964 8220:8988 9244:10012 10268:11036 11292:12060 12316:13084 13340:14108 14364:15132 15388:16156" s="67" customFormat="1" ht="57" hidden="1" customHeight="1" x14ac:dyDescent="0.25">
      <c r="A1482" s="54">
        <f>+SUBTOTAL(3,$B$11:B1482)</f>
        <v>0</v>
      </c>
      <c r="B1482" s="78" t="s">
        <v>42</v>
      </c>
      <c r="C1482" s="72" t="s">
        <v>43</v>
      </c>
      <c r="D1482" s="72" t="s">
        <v>44</v>
      </c>
      <c r="E1482" s="72" t="s">
        <v>45</v>
      </c>
      <c r="F1482" s="81" t="s">
        <v>4988</v>
      </c>
      <c r="G1482" s="82">
        <v>45527.673171296003</v>
      </c>
      <c r="H1482" s="81" t="s">
        <v>4988</v>
      </c>
      <c r="I1482" s="82">
        <v>45527.673171296003</v>
      </c>
      <c r="J1482" s="81" t="s">
        <v>4988</v>
      </c>
      <c r="K1482" s="82">
        <v>45527.673171296003</v>
      </c>
      <c r="L1482" s="100" t="s">
        <v>5132</v>
      </c>
      <c r="M1482" s="78" t="s">
        <v>48</v>
      </c>
      <c r="N1482" s="73" t="s">
        <v>191</v>
      </c>
      <c r="O1482" s="73" t="s">
        <v>2056</v>
      </c>
      <c r="P1482" s="73" t="s">
        <v>5228</v>
      </c>
      <c r="Q1482" s="74"/>
      <c r="R1482" s="75"/>
      <c r="S1482" s="73" t="s">
        <v>68</v>
      </c>
      <c r="T1482" s="73" t="s">
        <v>69</v>
      </c>
      <c r="U1482" s="73" t="s">
        <v>70</v>
      </c>
      <c r="V1482" s="73" t="s">
        <v>71</v>
      </c>
      <c r="W1482" s="73" t="s">
        <v>72</v>
      </c>
      <c r="X1482" s="72" t="s">
        <v>58</v>
      </c>
      <c r="Y1482" s="73"/>
      <c r="Z1482" s="73" t="s">
        <v>59</v>
      </c>
      <c r="AA1482" s="72" t="s">
        <v>74</v>
      </c>
      <c r="AB1482" s="72"/>
      <c r="AC1482" s="78" t="s">
        <v>75</v>
      </c>
      <c r="AD1482" s="78" t="s">
        <v>75</v>
      </c>
      <c r="JX1482" s="58"/>
      <c r="TT1482" s="58"/>
      <c r="ADP1482" s="58"/>
      <c r="ANL1482" s="58"/>
      <c r="AXH1482" s="58"/>
      <c r="BHD1482" s="58"/>
      <c r="BQZ1482" s="58"/>
      <c r="CAV1482" s="58"/>
      <c r="CKR1482" s="58"/>
      <c r="CUN1482" s="58"/>
      <c r="DEJ1482" s="58"/>
      <c r="DOF1482" s="58"/>
      <c r="DYB1482" s="58"/>
      <c r="EHX1482" s="58"/>
      <c r="ERT1482" s="58"/>
      <c r="FBP1482" s="58"/>
      <c r="FLL1482" s="58"/>
      <c r="FVH1482" s="58"/>
      <c r="GFD1482" s="58"/>
      <c r="GOZ1482" s="58"/>
      <c r="GYV1482" s="58"/>
      <c r="HIR1482" s="58"/>
      <c r="HSN1482" s="58"/>
      <c r="ICJ1482" s="58"/>
      <c r="IMF1482" s="58"/>
      <c r="IWB1482" s="58"/>
      <c r="JFX1482" s="58"/>
      <c r="JPT1482" s="58"/>
      <c r="JZP1482" s="58"/>
      <c r="KJL1482" s="58"/>
      <c r="KTH1482" s="58"/>
      <c r="LDD1482" s="58"/>
      <c r="LMZ1482" s="58"/>
      <c r="LWV1482" s="58"/>
      <c r="MGR1482" s="58"/>
      <c r="MQN1482" s="58"/>
      <c r="NAJ1482" s="58"/>
      <c r="NKF1482" s="58"/>
      <c r="NUB1482" s="58"/>
      <c r="ODX1482" s="58"/>
      <c r="ONT1482" s="58"/>
      <c r="OXP1482" s="58"/>
      <c r="PHL1482" s="58"/>
      <c r="PRH1482" s="58"/>
      <c r="QBD1482" s="58"/>
      <c r="QKZ1482" s="58"/>
      <c r="QUV1482" s="58"/>
      <c r="RER1482" s="58"/>
      <c r="RON1482" s="58"/>
      <c r="RYJ1482" s="58"/>
      <c r="SIF1482" s="58"/>
      <c r="SSB1482" s="58"/>
      <c r="TBX1482" s="58"/>
      <c r="TLT1482" s="58"/>
      <c r="TVP1482" s="58"/>
      <c r="UFL1482" s="58"/>
      <c r="UPH1482" s="58"/>
      <c r="UZD1482" s="58"/>
      <c r="VIZ1482" s="58"/>
      <c r="VSV1482" s="58"/>
      <c r="WCR1482" s="58"/>
      <c r="WMN1482" s="58"/>
      <c r="WWJ1482" s="58"/>
    </row>
    <row r="1483" spans="1:796 1052:1820 2076:2844 3100:3868 4124:4892 5148:5916 6172:6940 7196:7964 8220:8988 9244:10012 10268:11036 11292:12060 12316:13084 13340:14108 14364:15132 15388:16156" s="67" customFormat="1" ht="57" hidden="1" customHeight="1" x14ac:dyDescent="0.25">
      <c r="A1483" s="54">
        <f>+SUBTOTAL(3,$B$11:B1483)</f>
        <v>0</v>
      </c>
      <c r="B1483" s="78" t="s">
        <v>42</v>
      </c>
      <c r="C1483" s="72" t="s">
        <v>43</v>
      </c>
      <c r="D1483" s="72" t="s">
        <v>44</v>
      </c>
      <c r="E1483" s="72" t="s">
        <v>45</v>
      </c>
      <c r="F1483" s="81" t="s">
        <v>4989</v>
      </c>
      <c r="G1483" s="82">
        <v>45505.470856480999</v>
      </c>
      <c r="H1483" s="81" t="s">
        <v>4989</v>
      </c>
      <c r="I1483" s="82">
        <v>45505.470856480999</v>
      </c>
      <c r="J1483" s="81" t="s">
        <v>4989</v>
      </c>
      <c r="K1483" s="82">
        <v>45505.470856480999</v>
      </c>
      <c r="L1483" s="100" t="s">
        <v>5122</v>
      </c>
      <c r="M1483" s="78" t="s">
        <v>48</v>
      </c>
      <c r="N1483" s="73" t="s">
        <v>313</v>
      </c>
      <c r="O1483" s="73" t="s">
        <v>464</v>
      </c>
      <c r="P1483" s="73" t="s">
        <v>419</v>
      </c>
      <c r="Q1483" s="74"/>
      <c r="R1483" s="75"/>
      <c r="S1483" s="73" t="s">
        <v>68</v>
      </c>
      <c r="T1483" s="73" t="s">
        <v>496</v>
      </c>
      <c r="U1483" s="73" t="s">
        <v>497</v>
      </c>
      <c r="V1483" s="73" t="s">
        <v>80</v>
      </c>
      <c r="W1483" s="73" t="s">
        <v>4692</v>
      </c>
      <c r="X1483" s="72" t="s">
        <v>58</v>
      </c>
      <c r="Y1483" s="73">
        <v>45518</v>
      </c>
      <c r="Z1483" s="73" t="s">
        <v>59</v>
      </c>
      <c r="AA1483" s="72" t="s">
        <v>74</v>
      </c>
      <c r="AB1483" s="72"/>
      <c r="AC1483" s="78" t="s">
        <v>383</v>
      </c>
      <c r="AD1483" s="78" t="s">
        <v>383</v>
      </c>
      <c r="JX1483" s="58"/>
      <c r="TT1483" s="58"/>
      <c r="ADP1483" s="58"/>
      <c r="ANL1483" s="58"/>
      <c r="AXH1483" s="58"/>
      <c r="BHD1483" s="58"/>
      <c r="BQZ1483" s="58"/>
      <c r="CAV1483" s="58"/>
      <c r="CKR1483" s="58"/>
      <c r="CUN1483" s="58"/>
      <c r="DEJ1483" s="58"/>
      <c r="DOF1483" s="58"/>
      <c r="DYB1483" s="58"/>
      <c r="EHX1483" s="58"/>
      <c r="ERT1483" s="58"/>
      <c r="FBP1483" s="58"/>
      <c r="FLL1483" s="58"/>
      <c r="FVH1483" s="58"/>
      <c r="GFD1483" s="58"/>
      <c r="GOZ1483" s="58"/>
      <c r="GYV1483" s="58"/>
      <c r="HIR1483" s="58"/>
      <c r="HSN1483" s="58"/>
      <c r="ICJ1483" s="58"/>
      <c r="IMF1483" s="58"/>
      <c r="IWB1483" s="58"/>
      <c r="JFX1483" s="58"/>
      <c r="JPT1483" s="58"/>
      <c r="JZP1483" s="58"/>
      <c r="KJL1483" s="58"/>
      <c r="KTH1483" s="58"/>
      <c r="LDD1483" s="58"/>
      <c r="LMZ1483" s="58"/>
      <c r="LWV1483" s="58"/>
      <c r="MGR1483" s="58"/>
      <c r="MQN1483" s="58"/>
      <c r="NAJ1483" s="58"/>
      <c r="NKF1483" s="58"/>
      <c r="NUB1483" s="58"/>
      <c r="ODX1483" s="58"/>
      <c r="ONT1483" s="58"/>
      <c r="OXP1483" s="58"/>
      <c r="PHL1483" s="58"/>
      <c r="PRH1483" s="58"/>
      <c r="QBD1483" s="58"/>
      <c r="QKZ1483" s="58"/>
      <c r="QUV1483" s="58"/>
      <c r="RER1483" s="58"/>
      <c r="RON1483" s="58"/>
      <c r="RYJ1483" s="58"/>
      <c r="SIF1483" s="58"/>
      <c r="SSB1483" s="58"/>
      <c r="TBX1483" s="58"/>
      <c r="TLT1483" s="58"/>
      <c r="TVP1483" s="58"/>
      <c r="UFL1483" s="58"/>
      <c r="UPH1483" s="58"/>
      <c r="UZD1483" s="58"/>
      <c r="VIZ1483" s="58"/>
      <c r="VSV1483" s="58"/>
      <c r="WCR1483" s="58"/>
      <c r="WMN1483" s="58"/>
      <c r="WWJ1483" s="58"/>
    </row>
    <row r="1484" spans="1:796 1052:1820 2076:2844 3100:3868 4124:4892 5148:5916 6172:6940 7196:7964 8220:8988 9244:10012 10268:11036 11292:12060 12316:13084 13340:14108 14364:15132 15388:16156" s="67" customFormat="1" ht="57" hidden="1" customHeight="1" x14ac:dyDescent="0.25">
      <c r="A1484" s="54">
        <f>+SUBTOTAL(3,$B$11:B1484)</f>
        <v>0</v>
      </c>
      <c r="B1484" s="78" t="s">
        <v>42</v>
      </c>
      <c r="C1484" s="72" t="s">
        <v>43</v>
      </c>
      <c r="D1484" s="72" t="s">
        <v>44</v>
      </c>
      <c r="E1484" s="72" t="s">
        <v>45</v>
      </c>
      <c r="F1484" s="81" t="s">
        <v>4990</v>
      </c>
      <c r="G1484" s="82">
        <v>45512.783101852001</v>
      </c>
      <c r="H1484" s="81" t="s">
        <v>4990</v>
      </c>
      <c r="I1484" s="82">
        <v>45512.783101852001</v>
      </c>
      <c r="J1484" s="81" t="s">
        <v>4990</v>
      </c>
      <c r="K1484" s="82">
        <v>45512.783101852001</v>
      </c>
      <c r="L1484" s="100" t="s">
        <v>1232</v>
      </c>
      <c r="M1484" s="78" t="s">
        <v>48</v>
      </c>
      <c r="N1484" s="73" t="s">
        <v>313</v>
      </c>
      <c r="O1484" s="73" t="s">
        <v>482</v>
      </c>
      <c r="P1484" s="73" t="s">
        <v>1365</v>
      </c>
      <c r="Q1484" s="74"/>
      <c r="R1484" s="75"/>
      <c r="S1484" s="73" t="s">
        <v>68</v>
      </c>
      <c r="T1484" s="73" t="s">
        <v>161</v>
      </c>
      <c r="U1484" s="73" t="s">
        <v>162</v>
      </c>
      <c r="V1484" s="73" t="s">
        <v>80</v>
      </c>
      <c r="W1484" s="73" t="s">
        <v>4692</v>
      </c>
      <c r="X1484" s="72" t="s">
        <v>58</v>
      </c>
      <c r="Y1484" s="73">
        <v>45523</v>
      </c>
      <c r="Z1484" s="73" t="s">
        <v>105</v>
      </c>
      <c r="AA1484" s="72" t="s">
        <v>74</v>
      </c>
      <c r="AB1484" s="72"/>
      <c r="AC1484" s="78" t="s">
        <v>383</v>
      </c>
      <c r="AD1484" s="78" t="s">
        <v>383</v>
      </c>
      <c r="JX1484" s="58"/>
      <c r="TT1484" s="58"/>
      <c r="ADP1484" s="58"/>
      <c r="ANL1484" s="58"/>
      <c r="AXH1484" s="58"/>
      <c r="BHD1484" s="58"/>
      <c r="BQZ1484" s="58"/>
      <c r="CAV1484" s="58"/>
      <c r="CKR1484" s="58"/>
      <c r="CUN1484" s="58"/>
      <c r="DEJ1484" s="58"/>
      <c r="DOF1484" s="58"/>
      <c r="DYB1484" s="58"/>
      <c r="EHX1484" s="58"/>
      <c r="ERT1484" s="58"/>
      <c r="FBP1484" s="58"/>
      <c r="FLL1484" s="58"/>
      <c r="FVH1484" s="58"/>
      <c r="GFD1484" s="58"/>
      <c r="GOZ1484" s="58"/>
      <c r="GYV1484" s="58"/>
      <c r="HIR1484" s="58"/>
      <c r="HSN1484" s="58"/>
      <c r="ICJ1484" s="58"/>
      <c r="IMF1484" s="58"/>
      <c r="IWB1484" s="58"/>
      <c r="JFX1484" s="58"/>
      <c r="JPT1484" s="58"/>
      <c r="JZP1484" s="58"/>
      <c r="KJL1484" s="58"/>
      <c r="KTH1484" s="58"/>
      <c r="LDD1484" s="58"/>
      <c r="LMZ1484" s="58"/>
      <c r="LWV1484" s="58"/>
      <c r="MGR1484" s="58"/>
      <c r="MQN1484" s="58"/>
      <c r="NAJ1484" s="58"/>
      <c r="NKF1484" s="58"/>
      <c r="NUB1484" s="58"/>
      <c r="ODX1484" s="58"/>
      <c r="ONT1484" s="58"/>
      <c r="OXP1484" s="58"/>
      <c r="PHL1484" s="58"/>
      <c r="PRH1484" s="58"/>
      <c r="QBD1484" s="58"/>
      <c r="QKZ1484" s="58"/>
      <c r="QUV1484" s="58"/>
      <c r="RER1484" s="58"/>
      <c r="RON1484" s="58"/>
      <c r="RYJ1484" s="58"/>
      <c r="SIF1484" s="58"/>
      <c r="SSB1484" s="58"/>
      <c r="TBX1484" s="58"/>
      <c r="TLT1484" s="58"/>
      <c r="TVP1484" s="58"/>
      <c r="UFL1484" s="58"/>
      <c r="UPH1484" s="58"/>
      <c r="UZD1484" s="58"/>
      <c r="VIZ1484" s="58"/>
      <c r="VSV1484" s="58"/>
      <c r="WCR1484" s="58"/>
      <c r="WMN1484" s="58"/>
      <c r="WWJ1484" s="58"/>
    </row>
    <row r="1485" spans="1:796 1052:1820 2076:2844 3100:3868 4124:4892 5148:5916 6172:6940 7196:7964 8220:8988 9244:10012 10268:11036 11292:12060 12316:13084 13340:14108 14364:15132 15388:16156" s="67" customFormat="1" ht="57" hidden="1" customHeight="1" x14ac:dyDescent="0.25">
      <c r="A1485" s="54">
        <f>+SUBTOTAL(3,$B$11:B1485)</f>
        <v>0</v>
      </c>
      <c r="B1485" s="78" t="s">
        <v>42</v>
      </c>
      <c r="C1485" s="72" t="s">
        <v>43</v>
      </c>
      <c r="D1485" s="72" t="s">
        <v>44</v>
      </c>
      <c r="E1485" s="72" t="s">
        <v>45</v>
      </c>
      <c r="F1485" s="81" t="s">
        <v>4991</v>
      </c>
      <c r="G1485" s="82">
        <v>45514.580381943997</v>
      </c>
      <c r="H1485" s="81" t="s">
        <v>4991</v>
      </c>
      <c r="I1485" s="82">
        <v>45514.580381943997</v>
      </c>
      <c r="J1485" s="81" t="s">
        <v>4991</v>
      </c>
      <c r="K1485" s="82">
        <v>45514.580381943997</v>
      </c>
      <c r="L1485" s="100" t="s">
        <v>5133</v>
      </c>
      <c r="M1485" s="78" t="s">
        <v>48</v>
      </c>
      <c r="N1485" s="73" t="s">
        <v>313</v>
      </c>
      <c r="O1485" s="73" t="s">
        <v>314</v>
      </c>
      <c r="P1485" s="73" t="s">
        <v>315</v>
      </c>
      <c r="Q1485" s="74"/>
      <c r="R1485" s="75"/>
      <c r="S1485" s="73" t="s">
        <v>53</v>
      </c>
      <c r="T1485" s="73" t="s">
        <v>5248</v>
      </c>
      <c r="U1485" s="73" t="s">
        <v>157</v>
      </c>
      <c r="V1485" s="73" t="s">
        <v>80</v>
      </c>
      <c r="W1485" s="73" t="s">
        <v>4692</v>
      </c>
      <c r="X1485" s="72" t="s">
        <v>58</v>
      </c>
      <c r="Y1485" s="73">
        <v>45520</v>
      </c>
      <c r="Z1485" s="73" t="s">
        <v>59</v>
      </c>
      <c r="AA1485" s="72" t="s">
        <v>74</v>
      </c>
      <c r="AB1485" s="72"/>
      <c r="AC1485" s="78" t="s">
        <v>82</v>
      </c>
      <c r="AD1485" s="78" t="s">
        <v>82</v>
      </c>
      <c r="JX1485" s="58"/>
      <c r="TT1485" s="58"/>
      <c r="ADP1485" s="58"/>
      <c r="ANL1485" s="58"/>
      <c r="AXH1485" s="58"/>
      <c r="BHD1485" s="58"/>
      <c r="BQZ1485" s="58"/>
      <c r="CAV1485" s="58"/>
      <c r="CKR1485" s="58"/>
      <c r="CUN1485" s="58"/>
      <c r="DEJ1485" s="58"/>
      <c r="DOF1485" s="58"/>
      <c r="DYB1485" s="58"/>
      <c r="EHX1485" s="58"/>
      <c r="ERT1485" s="58"/>
      <c r="FBP1485" s="58"/>
      <c r="FLL1485" s="58"/>
      <c r="FVH1485" s="58"/>
      <c r="GFD1485" s="58"/>
      <c r="GOZ1485" s="58"/>
      <c r="GYV1485" s="58"/>
      <c r="HIR1485" s="58"/>
      <c r="HSN1485" s="58"/>
      <c r="ICJ1485" s="58"/>
      <c r="IMF1485" s="58"/>
      <c r="IWB1485" s="58"/>
      <c r="JFX1485" s="58"/>
      <c r="JPT1485" s="58"/>
      <c r="JZP1485" s="58"/>
      <c r="KJL1485" s="58"/>
      <c r="KTH1485" s="58"/>
      <c r="LDD1485" s="58"/>
      <c r="LMZ1485" s="58"/>
      <c r="LWV1485" s="58"/>
      <c r="MGR1485" s="58"/>
      <c r="MQN1485" s="58"/>
      <c r="NAJ1485" s="58"/>
      <c r="NKF1485" s="58"/>
      <c r="NUB1485" s="58"/>
      <c r="ODX1485" s="58"/>
      <c r="ONT1485" s="58"/>
      <c r="OXP1485" s="58"/>
      <c r="PHL1485" s="58"/>
      <c r="PRH1485" s="58"/>
      <c r="QBD1485" s="58"/>
      <c r="QKZ1485" s="58"/>
      <c r="QUV1485" s="58"/>
      <c r="RER1485" s="58"/>
      <c r="RON1485" s="58"/>
      <c r="RYJ1485" s="58"/>
      <c r="SIF1485" s="58"/>
      <c r="SSB1485" s="58"/>
      <c r="TBX1485" s="58"/>
      <c r="TLT1485" s="58"/>
      <c r="TVP1485" s="58"/>
      <c r="UFL1485" s="58"/>
      <c r="UPH1485" s="58"/>
      <c r="UZD1485" s="58"/>
      <c r="VIZ1485" s="58"/>
      <c r="VSV1485" s="58"/>
      <c r="WCR1485" s="58"/>
      <c r="WMN1485" s="58"/>
      <c r="WWJ1485" s="58"/>
    </row>
    <row r="1486" spans="1:796 1052:1820 2076:2844 3100:3868 4124:4892 5148:5916 6172:6940 7196:7964 8220:8988 9244:10012 10268:11036 11292:12060 12316:13084 13340:14108 14364:15132 15388:16156" s="67" customFormat="1" ht="57" hidden="1" customHeight="1" x14ac:dyDescent="0.25">
      <c r="A1486" s="54">
        <f>+SUBTOTAL(3,$B$11:B1486)</f>
        <v>0</v>
      </c>
      <c r="B1486" s="78" t="s">
        <v>42</v>
      </c>
      <c r="C1486" s="72" t="s">
        <v>43</v>
      </c>
      <c r="D1486" s="72" t="s">
        <v>44</v>
      </c>
      <c r="E1486" s="72" t="s">
        <v>45</v>
      </c>
      <c r="F1486" s="81" t="s">
        <v>4992</v>
      </c>
      <c r="G1486" s="82">
        <v>45514.501608796003</v>
      </c>
      <c r="H1486" s="81" t="s">
        <v>4992</v>
      </c>
      <c r="I1486" s="82">
        <v>45514.501608796003</v>
      </c>
      <c r="J1486" s="81" t="s">
        <v>4992</v>
      </c>
      <c r="K1486" s="82">
        <v>45514.501608796003</v>
      </c>
      <c r="L1486" s="100" t="s">
        <v>5133</v>
      </c>
      <c r="M1486" s="78" t="s">
        <v>48</v>
      </c>
      <c r="N1486" s="73" t="s">
        <v>313</v>
      </c>
      <c r="O1486" s="73" t="s">
        <v>314</v>
      </c>
      <c r="P1486" s="73" t="s">
        <v>315</v>
      </c>
      <c r="Q1486" s="74"/>
      <c r="R1486" s="75"/>
      <c r="S1486" s="73" t="s">
        <v>53</v>
      </c>
      <c r="T1486" s="73" t="s">
        <v>5248</v>
      </c>
      <c r="U1486" s="73" t="s">
        <v>157</v>
      </c>
      <c r="V1486" s="73" t="s">
        <v>80</v>
      </c>
      <c r="W1486" s="73" t="s">
        <v>4692</v>
      </c>
      <c r="X1486" s="72" t="s">
        <v>58</v>
      </c>
      <c r="Y1486" s="73">
        <v>45520</v>
      </c>
      <c r="Z1486" s="73" t="s">
        <v>59</v>
      </c>
      <c r="AA1486" s="72" t="s">
        <v>74</v>
      </c>
      <c r="AB1486" s="72"/>
      <c r="AC1486" s="78" t="s">
        <v>82</v>
      </c>
      <c r="AD1486" s="78" t="s">
        <v>82</v>
      </c>
      <c r="JX1486" s="58"/>
      <c r="TT1486" s="58"/>
      <c r="ADP1486" s="58"/>
      <c r="ANL1486" s="58"/>
      <c r="AXH1486" s="58"/>
      <c r="BHD1486" s="58"/>
      <c r="BQZ1486" s="58"/>
      <c r="CAV1486" s="58"/>
      <c r="CKR1486" s="58"/>
      <c r="CUN1486" s="58"/>
      <c r="DEJ1486" s="58"/>
      <c r="DOF1486" s="58"/>
      <c r="DYB1486" s="58"/>
      <c r="EHX1486" s="58"/>
      <c r="ERT1486" s="58"/>
      <c r="FBP1486" s="58"/>
      <c r="FLL1486" s="58"/>
      <c r="FVH1486" s="58"/>
      <c r="GFD1486" s="58"/>
      <c r="GOZ1486" s="58"/>
      <c r="GYV1486" s="58"/>
      <c r="HIR1486" s="58"/>
      <c r="HSN1486" s="58"/>
      <c r="ICJ1486" s="58"/>
      <c r="IMF1486" s="58"/>
      <c r="IWB1486" s="58"/>
      <c r="JFX1486" s="58"/>
      <c r="JPT1486" s="58"/>
      <c r="JZP1486" s="58"/>
      <c r="KJL1486" s="58"/>
      <c r="KTH1486" s="58"/>
      <c r="LDD1486" s="58"/>
      <c r="LMZ1486" s="58"/>
      <c r="LWV1486" s="58"/>
      <c r="MGR1486" s="58"/>
      <c r="MQN1486" s="58"/>
      <c r="NAJ1486" s="58"/>
      <c r="NKF1486" s="58"/>
      <c r="NUB1486" s="58"/>
      <c r="ODX1486" s="58"/>
      <c r="ONT1486" s="58"/>
      <c r="OXP1486" s="58"/>
      <c r="PHL1486" s="58"/>
      <c r="PRH1486" s="58"/>
      <c r="QBD1486" s="58"/>
      <c r="QKZ1486" s="58"/>
      <c r="QUV1486" s="58"/>
      <c r="RER1486" s="58"/>
      <c r="RON1486" s="58"/>
      <c r="RYJ1486" s="58"/>
      <c r="SIF1486" s="58"/>
      <c r="SSB1486" s="58"/>
      <c r="TBX1486" s="58"/>
      <c r="TLT1486" s="58"/>
      <c r="TVP1486" s="58"/>
      <c r="UFL1486" s="58"/>
      <c r="UPH1486" s="58"/>
      <c r="UZD1486" s="58"/>
      <c r="VIZ1486" s="58"/>
      <c r="VSV1486" s="58"/>
      <c r="WCR1486" s="58"/>
      <c r="WMN1486" s="58"/>
      <c r="WWJ1486" s="58"/>
    </row>
    <row r="1487" spans="1:796 1052:1820 2076:2844 3100:3868 4124:4892 5148:5916 6172:6940 7196:7964 8220:8988 9244:10012 10268:11036 11292:12060 12316:13084 13340:14108 14364:15132 15388:16156" s="67" customFormat="1" ht="57" hidden="1" customHeight="1" x14ac:dyDescent="0.25">
      <c r="A1487" s="54">
        <f>+SUBTOTAL(3,$B$11:B1487)</f>
        <v>0</v>
      </c>
      <c r="B1487" s="78" t="s">
        <v>42</v>
      </c>
      <c r="C1487" s="72" t="s">
        <v>43</v>
      </c>
      <c r="D1487" s="72" t="s">
        <v>44</v>
      </c>
      <c r="E1487" s="72" t="s">
        <v>45</v>
      </c>
      <c r="F1487" s="81" t="s">
        <v>4993</v>
      </c>
      <c r="G1487" s="82">
        <v>45516.669571758997</v>
      </c>
      <c r="H1487" s="81" t="s">
        <v>4993</v>
      </c>
      <c r="I1487" s="82">
        <v>45516.669571758997</v>
      </c>
      <c r="J1487" s="81" t="s">
        <v>4993</v>
      </c>
      <c r="K1487" s="82">
        <v>45516.669571758997</v>
      </c>
      <c r="L1487" s="100" t="s">
        <v>5134</v>
      </c>
      <c r="M1487" s="78" t="s">
        <v>48</v>
      </c>
      <c r="N1487" s="73" t="s">
        <v>313</v>
      </c>
      <c r="O1487" s="73" t="s">
        <v>473</v>
      </c>
      <c r="P1487" s="73" t="s">
        <v>2101</v>
      </c>
      <c r="Q1487" s="74"/>
      <c r="R1487" s="75"/>
      <c r="S1487" s="73" t="s">
        <v>68</v>
      </c>
      <c r="T1487" s="73" t="s">
        <v>69</v>
      </c>
      <c r="U1487" s="73" t="s">
        <v>89</v>
      </c>
      <c r="V1487" s="73" t="s">
        <v>80</v>
      </c>
      <c r="W1487" s="73" t="s">
        <v>4692</v>
      </c>
      <c r="X1487" s="72" t="s">
        <v>58</v>
      </c>
      <c r="Y1487" s="73">
        <v>45520</v>
      </c>
      <c r="Z1487" s="73" t="s">
        <v>59</v>
      </c>
      <c r="AA1487" s="72" t="s">
        <v>74</v>
      </c>
      <c r="AB1487" s="72"/>
      <c r="AC1487" s="78" t="s">
        <v>117</v>
      </c>
      <c r="AD1487" s="78" t="s">
        <v>117</v>
      </c>
      <c r="JX1487" s="58"/>
      <c r="TT1487" s="58"/>
      <c r="ADP1487" s="58"/>
      <c r="ANL1487" s="58"/>
      <c r="AXH1487" s="58"/>
      <c r="BHD1487" s="58"/>
      <c r="BQZ1487" s="58"/>
      <c r="CAV1487" s="58"/>
      <c r="CKR1487" s="58"/>
      <c r="CUN1487" s="58"/>
      <c r="DEJ1487" s="58"/>
      <c r="DOF1487" s="58"/>
      <c r="DYB1487" s="58"/>
      <c r="EHX1487" s="58"/>
      <c r="ERT1487" s="58"/>
      <c r="FBP1487" s="58"/>
      <c r="FLL1487" s="58"/>
      <c r="FVH1487" s="58"/>
      <c r="GFD1487" s="58"/>
      <c r="GOZ1487" s="58"/>
      <c r="GYV1487" s="58"/>
      <c r="HIR1487" s="58"/>
      <c r="HSN1487" s="58"/>
      <c r="ICJ1487" s="58"/>
      <c r="IMF1487" s="58"/>
      <c r="IWB1487" s="58"/>
      <c r="JFX1487" s="58"/>
      <c r="JPT1487" s="58"/>
      <c r="JZP1487" s="58"/>
      <c r="KJL1487" s="58"/>
      <c r="KTH1487" s="58"/>
      <c r="LDD1487" s="58"/>
      <c r="LMZ1487" s="58"/>
      <c r="LWV1487" s="58"/>
      <c r="MGR1487" s="58"/>
      <c r="MQN1487" s="58"/>
      <c r="NAJ1487" s="58"/>
      <c r="NKF1487" s="58"/>
      <c r="NUB1487" s="58"/>
      <c r="ODX1487" s="58"/>
      <c r="ONT1487" s="58"/>
      <c r="OXP1487" s="58"/>
      <c r="PHL1487" s="58"/>
      <c r="PRH1487" s="58"/>
      <c r="QBD1487" s="58"/>
      <c r="QKZ1487" s="58"/>
      <c r="QUV1487" s="58"/>
      <c r="RER1487" s="58"/>
      <c r="RON1487" s="58"/>
      <c r="RYJ1487" s="58"/>
      <c r="SIF1487" s="58"/>
      <c r="SSB1487" s="58"/>
      <c r="TBX1487" s="58"/>
      <c r="TLT1487" s="58"/>
      <c r="TVP1487" s="58"/>
      <c r="UFL1487" s="58"/>
      <c r="UPH1487" s="58"/>
      <c r="UZD1487" s="58"/>
      <c r="VIZ1487" s="58"/>
      <c r="VSV1487" s="58"/>
      <c r="WCR1487" s="58"/>
      <c r="WMN1487" s="58"/>
      <c r="WWJ1487" s="58"/>
    </row>
    <row r="1488" spans="1:796 1052:1820 2076:2844 3100:3868 4124:4892 5148:5916 6172:6940 7196:7964 8220:8988 9244:10012 10268:11036 11292:12060 12316:13084 13340:14108 14364:15132 15388:16156" s="67" customFormat="1" ht="57" hidden="1" customHeight="1" x14ac:dyDescent="0.25">
      <c r="A1488" s="54">
        <f>+SUBTOTAL(3,$B$11:B1488)</f>
        <v>0</v>
      </c>
      <c r="B1488" s="78" t="s">
        <v>42</v>
      </c>
      <c r="C1488" s="72" t="s">
        <v>43</v>
      </c>
      <c r="D1488" s="72" t="s">
        <v>44</v>
      </c>
      <c r="E1488" s="72" t="s">
        <v>45</v>
      </c>
      <c r="F1488" s="81" t="s">
        <v>4994</v>
      </c>
      <c r="G1488" s="82">
        <v>45533.562905093</v>
      </c>
      <c r="H1488" s="81" t="s">
        <v>4994</v>
      </c>
      <c r="I1488" s="82">
        <v>45533.562905093</v>
      </c>
      <c r="J1488" s="81" t="s">
        <v>4994</v>
      </c>
      <c r="K1488" s="82">
        <v>45533.562905093</v>
      </c>
      <c r="L1488" s="100" t="s">
        <v>5071</v>
      </c>
      <c r="M1488" s="78" t="s">
        <v>48</v>
      </c>
      <c r="N1488" s="73" t="s">
        <v>709</v>
      </c>
      <c r="O1488" s="73" t="s">
        <v>722</v>
      </c>
      <c r="P1488" s="73" t="s">
        <v>5194</v>
      </c>
      <c r="Q1488" s="74"/>
      <c r="R1488" s="75"/>
      <c r="S1488" s="73" t="s">
        <v>68</v>
      </c>
      <c r="T1488" s="73" t="s">
        <v>96</v>
      </c>
      <c r="U1488" s="73" t="s">
        <v>97</v>
      </c>
      <c r="V1488" s="73" t="s">
        <v>98</v>
      </c>
      <c r="W1488" s="73" t="s">
        <v>99</v>
      </c>
      <c r="X1488" s="72" t="s">
        <v>58</v>
      </c>
      <c r="Y1488" s="73"/>
      <c r="Z1488" s="73" t="s">
        <v>105</v>
      </c>
      <c r="AA1488" s="72" t="s">
        <v>74</v>
      </c>
      <c r="AB1488" s="72"/>
      <c r="AC1488" s="78" t="s">
        <v>82</v>
      </c>
      <c r="AD1488" s="78" t="s">
        <v>82</v>
      </c>
      <c r="JX1488" s="58"/>
      <c r="TT1488" s="58"/>
      <c r="ADP1488" s="58"/>
      <c r="ANL1488" s="58"/>
      <c r="AXH1488" s="58"/>
      <c r="BHD1488" s="58"/>
      <c r="BQZ1488" s="58"/>
      <c r="CAV1488" s="58"/>
      <c r="CKR1488" s="58"/>
      <c r="CUN1488" s="58"/>
      <c r="DEJ1488" s="58"/>
      <c r="DOF1488" s="58"/>
      <c r="DYB1488" s="58"/>
      <c r="EHX1488" s="58"/>
      <c r="ERT1488" s="58"/>
      <c r="FBP1488" s="58"/>
      <c r="FLL1488" s="58"/>
      <c r="FVH1488" s="58"/>
      <c r="GFD1488" s="58"/>
      <c r="GOZ1488" s="58"/>
      <c r="GYV1488" s="58"/>
      <c r="HIR1488" s="58"/>
      <c r="HSN1488" s="58"/>
      <c r="ICJ1488" s="58"/>
      <c r="IMF1488" s="58"/>
      <c r="IWB1488" s="58"/>
      <c r="JFX1488" s="58"/>
      <c r="JPT1488" s="58"/>
      <c r="JZP1488" s="58"/>
      <c r="KJL1488" s="58"/>
      <c r="KTH1488" s="58"/>
      <c r="LDD1488" s="58"/>
      <c r="LMZ1488" s="58"/>
      <c r="LWV1488" s="58"/>
      <c r="MGR1488" s="58"/>
      <c r="MQN1488" s="58"/>
      <c r="NAJ1488" s="58"/>
      <c r="NKF1488" s="58"/>
      <c r="NUB1488" s="58"/>
      <c r="ODX1488" s="58"/>
      <c r="ONT1488" s="58"/>
      <c r="OXP1488" s="58"/>
      <c r="PHL1488" s="58"/>
      <c r="PRH1488" s="58"/>
      <c r="QBD1488" s="58"/>
      <c r="QKZ1488" s="58"/>
      <c r="QUV1488" s="58"/>
      <c r="RER1488" s="58"/>
      <c r="RON1488" s="58"/>
      <c r="RYJ1488" s="58"/>
      <c r="SIF1488" s="58"/>
      <c r="SSB1488" s="58"/>
      <c r="TBX1488" s="58"/>
      <c r="TLT1488" s="58"/>
      <c r="TVP1488" s="58"/>
      <c r="UFL1488" s="58"/>
      <c r="UPH1488" s="58"/>
      <c r="UZD1488" s="58"/>
      <c r="VIZ1488" s="58"/>
      <c r="VSV1488" s="58"/>
      <c r="WCR1488" s="58"/>
      <c r="WMN1488" s="58"/>
      <c r="WWJ1488" s="58"/>
    </row>
    <row r="1489" spans="1:796 1052:1820 2076:2844 3100:3868 4124:4892 5148:5916 6172:6940 7196:7964 8220:8988 9244:10012 10268:11036 11292:12060 12316:13084 13340:14108 14364:15132 15388:16156" s="67" customFormat="1" ht="57" hidden="1" customHeight="1" x14ac:dyDescent="0.25">
      <c r="A1489" s="54">
        <f>+SUBTOTAL(3,$B$11:B1489)</f>
        <v>0</v>
      </c>
      <c r="B1489" s="78" t="s">
        <v>42</v>
      </c>
      <c r="C1489" s="72" t="s">
        <v>43</v>
      </c>
      <c r="D1489" s="72" t="s">
        <v>44</v>
      </c>
      <c r="E1489" s="72" t="s">
        <v>45</v>
      </c>
      <c r="F1489" s="81" t="s">
        <v>4995</v>
      </c>
      <c r="G1489" s="82">
        <v>45524.496122684999</v>
      </c>
      <c r="H1489" s="81" t="s">
        <v>4995</v>
      </c>
      <c r="I1489" s="82">
        <v>45524.496122684999</v>
      </c>
      <c r="J1489" s="81" t="s">
        <v>4995</v>
      </c>
      <c r="K1489" s="82">
        <v>45524.496122684999</v>
      </c>
      <c r="L1489" s="100" t="s">
        <v>5135</v>
      </c>
      <c r="M1489" s="78" t="s">
        <v>48</v>
      </c>
      <c r="N1489" s="73" t="s">
        <v>221</v>
      </c>
      <c r="O1489" s="73" t="s">
        <v>545</v>
      </c>
      <c r="P1489" s="73" t="s">
        <v>1417</v>
      </c>
      <c r="Q1489" s="74"/>
      <c r="R1489" s="75"/>
      <c r="S1489" s="73" t="s">
        <v>68</v>
      </c>
      <c r="T1489" s="73" t="s">
        <v>125</v>
      </c>
      <c r="U1489" s="73" t="s">
        <v>126</v>
      </c>
      <c r="V1489" s="73" t="s">
        <v>80</v>
      </c>
      <c r="W1489" s="73" t="s">
        <v>81</v>
      </c>
      <c r="X1489" s="72" t="s">
        <v>58</v>
      </c>
      <c r="Y1489" s="73"/>
      <c r="Z1489" s="73" t="s">
        <v>59</v>
      </c>
      <c r="AA1489" s="72" t="s">
        <v>74</v>
      </c>
      <c r="AB1489" s="72"/>
      <c r="AC1489" s="78" t="s">
        <v>75</v>
      </c>
      <c r="AD1489" s="78" t="s">
        <v>75</v>
      </c>
      <c r="JX1489" s="58"/>
      <c r="TT1489" s="58"/>
      <c r="ADP1489" s="58"/>
      <c r="ANL1489" s="58"/>
      <c r="AXH1489" s="58"/>
      <c r="BHD1489" s="58"/>
      <c r="BQZ1489" s="58"/>
      <c r="CAV1489" s="58"/>
      <c r="CKR1489" s="58"/>
      <c r="CUN1489" s="58"/>
      <c r="DEJ1489" s="58"/>
      <c r="DOF1489" s="58"/>
      <c r="DYB1489" s="58"/>
      <c r="EHX1489" s="58"/>
      <c r="ERT1489" s="58"/>
      <c r="FBP1489" s="58"/>
      <c r="FLL1489" s="58"/>
      <c r="FVH1489" s="58"/>
      <c r="GFD1489" s="58"/>
      <c r="GOZ1489" s="58"/>
      <c r="GYV1489" s="58"/>
      <c r="HIR1489" s="58"/>
      <c r="HSN1489" s="58"/>
      <c r="ICJ1489" s="58"/>
      <c r="IMF1489" s="58"/>
      <c r="IWB1489" s="58"/>
      <c r="JFX1489" s="58"/>
      <c r="JPT1489" s="58"/>
      <c r="JZP1489" s="58"/>
      <c r="KJL1489" s="58"/>
      <c r="KTH1489" s="58"/>
      <c r="LDD1489" s="58"/>
      <c r="LMZ1489" s="58"/>
      <c r="LWV1489" s="58"/>
      <c r="MGR1489" s="58"/>
      <c r="MQN1489" s="58"/>
      <c r="NAJ1489" s="58"/>
      <c r="NKF1489" s="58"/>
      <c r="NUB1489" s="58"/>
      <c r="ODX1489" s="58"/>
      <c r="ONT1489" s="58"/>
      <c r="OXP1489" s="58"/>
      <c r="PHL1489" s="58"/>
      <c r="PRH1489" s="58"/>
      <c r="QBD1489" s="58"/>
      <c r="QKZ1489" s="58"/>
      <c r="QUV1489" s="58"/>
      <c r="RER1489" s="58"/>
      <c r="RON1489" s="58"/>
      <c r="RYJ1489" s="58"/>
      <c r="SIF1489" s="58"/>
      <c r="SSB1489" s="58"/>
      <c r="TBX1489" s="58"/>
      <c r="TLT1489" s="58"/>
      <c r="TVP1489" s="58"/>
      <c r="UFL1489" s="58"/>
      <c r="UPH1489" s="58"/>
      <c r="UZD1489" s="58"/>
      <c r="VIZ1489" s="58"/>
      <c r="VSV1489" s="58"/>
      <c r="WCR1489" s="58"/>
      <c r="WMN1489" s="58"/>
      <c r="WWJ1489" s="58"/>
    </row>
    <row r="1490" spans="1:796 1052:1820 2076:2844 3100:3868 4124:4892 5148:5916 6172:6940 7196:7964 8220:8988 9244:10012 10268:11036 11292:12060 12316:13084 13340:14108 14364:15132 15388:16156" s="67" customFormat="1" ht="57" hidden="1" customHeight="1" x14ac:dyDescent="0.25">
      <c r="A1490" s="54">
        <f>+SUBTOTAL(3,$B$11:B1490)</f>
        <v>0</v>
      </c>
      <c r="B1490" s="78" t="s">
        <v>42</v>
      </c>
      <c r="C1490" s="72" t="s">
        <v>43</v>
      </c>
      <c r="D1490" s="72" t="s">
        <v>44</v>
      </c>
      <c r="E1490" s="72" t="s">
        <v>45</v>
      </c>
      <c r="F1490" s="81" t="s">
        <v>4996</v>
      </c>
      <c r="G1490" s="82">
        <v>45529.145810185</v>
      </c>
      <c r="H1490" s="81" t="s">
        <v>4996</v>
      </c>
      <c r="I1490" s="82">
        <v>45529.145810185</v>
      </c>
      <c r="J1490" s="81" t="s">
        <v>4996</v>
      </c>
      <c r="K1490" s="82">
        <v>45529.145810185</v>
      </c>
      <c r="L1490" s="100" t="s">
        <v>5136</v>
      </c>
      <c r="M1490" s="78" t="s">
        <v>48</v>
      </c>
      <c r="N1490" s="73" t="s">
        <v>221</v>
      </c>
      <c r="O1490" s="73" t="s">
        <v>567</v>
      </c>
      <c r="P1490" s="73" t="s">
        <v>5229</v>
      </c>
      <c r="Q1490" s="74"/>
      <c r="R1490" s="75"/>
      <c r="S1490" s="73" t="s">
        <v>68</v>
      </c>
      <c r="T1490" s="73" t="s">
        <v>321</v>
      </c>
      <c r="U1490" s="73" t="s">
        <v>530</v>
      </c>
      <c r="V1490" s="73" t="s">
        <v>80</v>
      </c>
      <c r="W1490" s="73" t="s">
        <v>81</v>
      </c>
      <c r="X1490" s="72" t="s">
        <v>58</v>
      </c>
      <c r="Y1490" s="73"/>
      <c r="Z1490" s="73" t="s">
        <v>59</v>
      </c>
      <c r="AA1490" s="72" t="s">
        <v>74</v>
      </c>
      <c r="AB1490" s="72"/>
      <c r="AC1490" s="78" t="s">
        <v>75</v>
      </c>
      <c r="AD1490" s="78" t="s">
        <v>75</v>
      </c>
      <c r="JX1490" s="58"/>
      <c r="TT1490" s="58"/>
      <c r="ADP1490" s="58"/>
      <c r="ANL1490" s="58"/>
      <c r="AXH1490" s="58"/>
      <c r="BHD1490" s="58"/>
      <c r="BQZ1490" s="58"/>
      <c r="CAV1490" s="58"/>
      <c r="CKR1490" s="58"/>
      <c r="CUN1490" s="58"/>
      <c r="DEJ1490" s="58"/>
      <c r="DOF1490" s="58"/>
      <c r="DYB1490" s="58"/>
      <c r="EHX1490" s="58"/>
      <c r="ERT1490" s="58"/>
      <c r="FBP1490" s="58"/>
      <c r="FLL1490" s="58"/>
      <c r="FVH1490" s="58"/>
      <c r="GFD1490" s="58"/>
      <c r="GOZ1490" s="58"/>
      <c r="GYV1490" s="58"/>
      <c r="HIR1490" s="58"/>
      <c r="HSN1490" s="58"/>
      <c r="ICJ1490" s="58"/>
      <c r="IMF1490" s="58"/>
      <c r="IWB1490" s="58"/>
      <c r="JFX1490" s="58"/>
      <c r="JPT1490" s="58"/>
      <c r="JZP1490" s="58"/>
      <c r="KJL1490" s="58"/>
      <c r="KTH1490" s="58"/>
      <c r="LDD1490" s="58"/>
      <c r="LMZ1490" s="58"/>
      <c r="LWV1490" s="58"/>
      <c r="MGR1490" s="58"/>
      <c r="MQN1490" s="58"/>
      <c r="NAJ1490" s="58"/>
      <c r="NKF1490" s="58"/>
      <c r="NUB1490" s="58"/>
      <c r="ODX1490" s="58"/>
      <c r="ONT1490" s="58"/>
      <c r="OXP1490" s="58"/>
      <c r="PHL1490" s="58"/>
      <c r="PRH1490" s="58"/>
      <c r="QBD1490" s="58"/>
      <c r="QKZ1490" s="58"/>
      <c r="QUV1490" s="58"/>
      <c r="RER1490" s="58"/>
      <c r="RON1490" s="58"/>
      <c r="RYJ1490" s="58"/>
      <c r="SIF1490" s="58"/>
      <c r="SSB1490" s="58"/>
      <c r="TBX1490" s="58"/>
      <c r="TLT1490" s="58"/>
      <c r="TVP1490" s="58"/>
      <c r="UFL1490" s="58"/>
      <c r="UPH1490" s="58"/>
      <c r="UZD1490" s="58"/>
      <c r="VIZ1490" s="58"/>
      <c r="VSV1490" s="58"/>
      <c r="WCR1490" s="58"/>
      <c r="WMN1490" s="58"/>
      <c r="WWJ1490" s="58"/>
    </row>
    <row r="1491" spans="1:796 1052:1820 2076:2844 3100:3868 4124:4892 5148:5916 6172:6940 7196:7964 8220:8988 9244:10012 10268:11036 11292:12060 12316:13084 13340:14108 14364:15132 15388:16156" s="67" customFormat="1" ht="57" hidden="1" customHeight="1" x14ac:dyDescent="0.25">
      <c r="A1491" s="54">
        <f>+SUBTOTAL(3,$B$11:B1491)</f>
        <v>0</v>
      </c>
      <c r="B1491" s="78" t="s">
        <v>42</v>
      </c>
      <c r="C1491" s="72" t="s">
        <v>43</v>
      </c>
      <c r="D1491" s="72" t="s">
        <v>44</v>
      </c>
      <c r="E1491" s="72" t="s">
        <v>45</v>
      </c>
      <c r="F1491" s="81" t="s">
        <v>4997</v>
      </c>
      <c r="G1491" s="82">
        <v>45520.531319444002</v>
      </c>
      <c r="H1491" s="81" t="s">
        <v>4997</v>
      </c>
      <c r="I1491" s="82">
        <v>45520.531319444002</v>
      </c>
      <c r="J1491" s="81" t="s">
        <v>4997</v>
      </c>
      <c r="K1491" s="82">
        <v>45520.531319444002</v>
      </c>
      <c r="L1491" s="100" t="s">
        <v>3094</v>
      </c>
      <c r="M1491" s="78" t="s">
        <v>48</v>
      </c>
      <c r="N1491" s="73" t="s">
        <v>221</v>
      </c>
      <c r="O1491" s="73" t="s">
        <v>523</v>
      </c>
      <c r="P1491" s="73" t="s">
        <v>51</v>
      </c>
      <c r="Q1491" s="74"/>
      <c r="R1491" s="75"/>
      <c r="S1491" s="73" t="s">
        <v>144</v>
      </c>
      <c r="T1491" s="73" t="s">
        <v>576</v>
      </c>
      <c r="U1491" s="73" t="s">
        <v>1426</v>
      </c>
      <c r="V1491" s="73" t="s">
        <v>147</v>
      </c>
      <c r="W1491" s="73" t="s">
        <v>4704</v>
      </c>
      <c r="X1491" s="72" t="s">
        <v>58</v>
      </c>
      <c r="Y1491" s="73"/>
      <c r="Z1491" s="73" t="s">
        <v>105</v>
      </c>
      <c r="AA1491" s="72" t="s">
        <v>74</v>
      </c>
      <c r="AB1491" s="72"/>
      <c r="AC1491" s="78" t="s">
        <v>75</v>
      </c>
      <c r="AD1491" s="78" t="s">
        <v>75</v>
      </c>
      <c r="JX1491" s="58"/>
      <c r="TT1491" s="58"/>
      <c r="ADP1491" s="58"/>
      <c r="ANL1491" s="58"/>
      <c r="AXH1491" s="58"/>
      <c r="BHD1491" s="58"/>
      <c r="BQZ1491" s="58"/>
      <c r="CAV1491" s="58"/>
      <c r="CKR1491" s="58"/>
      <c r="CUN1491" s="58"/>
      <c r="DEJ1491" s="58"/>
      <c r="DOF1491" s="58"/>
      <c r="DYB1491" s="58"/>
      <c r="EHX1491" s="58"/>
      <c r="ERT1491" s="58"/>
      <c r="FBP1491" s="58"/>
      <c r="FLL1491" s="58"/>
      <c r="FVH1491" s="58"/>
      <c r="GFD1491" s="58"/>
      <c r="GOZ1491" s="58"/>
      <c r="GYV1491" s="58"/>
      <c r="HIR1491" s="58"/>
      <c r="HSN1491" s="58"/>
      <c r="ICJ1491" s="58"/>
      <c r="IMF1491" s="58"/>
      <c r="IWB1491" s="58"/>
      <c r="JFX1491" s="58"/>
      <c r="JPT1491" s="58"/>
      <c r="JZP1491" s="58"/>
      <c r="KJL1491" s="58"/>
      <c r="KTH1491" s="58"/>
      <c r="LDD1491" s="58"/>
      <c r="LMZ1491" s="58"/>
      <c r="LWV1491" s="58"/>
      <c r="MGR1491" s="58"/>
      <c r="MQN1491" s="58"/>
      <c r="NAJ1491" s="58"/>
      <c r="NKF1491" s="58"/>
      <c r="NUB1491" s="58"/>
      <c r="ODX1491" s="58"/>
      <c r="ONT1491" s="58"/>
      <c r="OXP1491" s="58"/>
      <c r="PHL1491" s="58"/>
      <c r="PRH1491" s="58"/>
      <c r="QBD1491" s="58"/>
      <c r="QKZ1491" s="58"/>
      <c r="QUV1491" s="58"/>
      <c r="RER1491" s="58"/>
      <c r="RON1491" s="58"/>
      <c r="RYJ1491" s="58"/>
      <c r="SIF1491" s="58"/>
      <c r="SSB1491" s="58"/>
      <c r="TBX1491" s="58"/>
      <c r="TLT1491" s="58"/>
      <c r="TVP1491" s="58"/>
      <c r="UFL1491" s="58"/>
      <c r="UPH1491" s="58"/>
      <c r="UZD1491" s="58"/>
      <c r="VIZ1491" s="58"/>
      <c r="VSV1491" s="58"/>
      <c r="WCR1491" s="58"/>
      <c r="WMN1491" s="58"/>
      <c r="WWJ1491" s="58"/>
    </row>
    <row r="1492" spans="1:796 1052:1820 2076:2844 3100:3868 4124:4892 5148:5916 6172:6940 7196:7964 8220:8988 9244:10012 10268:11036 11292:12060 12316:13084 13340:14108 14364:15132 15388:16156" s="67" customFormat="1" ht="57" hidden="1" customHeight="1" x14ac:dyDescent="0.25">
      <c r="A1492" s="54">
        <f>+SUBTOTAL(3,$B$11:B1492)</f>
        <v>0</v>
      </c>
      <c r="B1492" s="78" t="s">
        <v>42</v>
      </c>
      <c r="C1492" s="72" t="s">
        <v>43</v>
      </c>
      <c r="D1492" s="72" t="s">
        <v>44</v>
      </c>
      <c r="E1492" s="72" t="s">
        <v>45</v>
      </c>
      <c r="F1492" s="81" t="s">
        <v>4998</v>
      </c>
      <c r="G1492" s="82">
        <v>45533.631747685002</v>
      </c>
      <c r="H1492" s="81" t="s">
        <v>4998</v>
      </c>
      <c r="I1492" s="82">
        <v>45533.631747685002</v>
      </c>
      <c r="J1492" s="81" t="s">
        <v>4998</v>
      </c>
      <c r="K1492" s="82">
        <v>45533.631747685002</v>
      </c>
      <c r="L1492" s="100" t="s">
        <v>5137</v>
      </c>
      <c r="M1492" s="78" t="s">
        <v>48</v>
      </c>
      <c r="N1492" s="73" t="s">
        <v>221</v>
      </c>
      <c r="O1492" s="73" t="s">
        <v>222</v>
      </c>
      <c r="P1492" s="73" t="s">
        <v>2100</v>
      </c>
      <c r="Q1492" s="74"/>
      <c r="R1492" s="75"/>
      <c r="S1492" s="73" t="s">
        <v>68</v>
      </c>
      <c r="T1492" s="73" t="s">
        <v>69</v>
      </c>
      <c r="U1492" s="73" t="s">
        <v>2144</v>
      </c>
      <c r="V1492" s="73" t="s">
        <v>80</v>
      </c>
      <c r="W1492" s="73" t="s">
        <v>81</v>
      </c>
      <c r="X1492" s="72" t="s">
        <v>58</v>
      </c>
      <c r="Y1492" s="73"/>
      <c r="Z1492" s="73" t="s">
        <v>59</v>
      </c>
      <c r="AA1492" s="72" t="s">
        <v>60</v>
      </c>
      <c r="AB1492" s="72"/>
      <c r="AC1492" s="78" t="s">
        <v>75</v>
      </c>
      <c r="AD1492" s="78" t="s">
        <v>75</v>
      </c>
      <c r="JX1492" s="58"/>
      <c r="TT1492" s="58"/>
      <c r="ADP1492" s="58"/>
      <c r="ANL1492" s="58"/>
      <c r="AXH1492" s="58"/>
      <c r="BHD1492" s="58"/>
      <c r="BQZ1492" s="58"/>
      <c r="CAV1492" s="58"/>
      <c r="CKR1492" s="58"/>
      <c r="CUN1492" s="58"/>
      <c r="DEJ1492" s="58"/>
      <c r="DOF1492" s="58"/>
      <c r="DYB1492" s="58"/>
      <c r="EHX1492" s="58"/>
      <c r="ERT1492" s="58"/>
      <c r="FBP1492" s="58"/>
      <c r="FLL1492" s="58"/>
      <c r="FVH1492" s="58"/>
      <c r="GFD1492" s="58"/>
      <c r="GOZ1492" s="58"/>
      <c r="GYV1492" s="58"/>
      <c r="HIR1492" s="58"/>
      <c r="HSN1492" s="58"/>
      <c r="ICJ1492" s="58"/>
      <c r="IMF1492" s="58"/>
      <c r="IWB1492" s="58"/>
      <c r="JFX1492" s="58"/>
      <c r="JPT1492" s="58"/>
      <c r="JZP1492" s="58"/>
      <c r="KJL1492" s="58"/>
      <c r="KTH1492" s="58"/>
      <c r="LDD1492" s="58"/>
      <c r="LMZ1492" s="58"/>
      <c r="LWV1492" s="58"/>
      <c r="MGR1492" s="58"/>
      <c r="MQN1492" s="58"/>
      <c r="NAJ1492" s="58"/>
      <c r="NKF1492" s="58"/>
      <c r="NUB1492" s="58"/>
      <c r="ODX1492" s="58"/>
      <c r="ONT1492" s="58"/>
      <c r="OXP1492" s="58"/>
      <c r="PHL1492" s="58"/>
      <c r="PRH1492" s="58"/>
      <c r="QBD1492" s="58"/>
      <c r="QKZ1492" s="58"/>
      <c r="QUV1492" s="58"/>
      <c r="RER1492" s="58"/>
      <c r="RON1492" s="58"/>
      <c r="RYJ1492" s="58"/>
      <c r="SIF1492" s="58"/>
      <c r="SSB1492" s="58"/>
      <c r="TBX1492" s="58"/>
      <c r="TLT1492" s="58"/>
      <c r="TVP1492" s="58"/>
      <c r="UFL1492" s="58"/>
      <c r="UPH1492" s="58"/>
      <c r="UZD1492" s="58"/>
      <c r="VIZ1492" s="58"/>
      <c r="VSV1492" s="58"/>
      <c r="WCR1492" s="58"/>
      <c r="WMN1492" s="58"/>
      <c r="WWJ1492" s="58"/>
    </row>
    <row r="1493" spans="1:796 1052:1820 2076:2844 3100:3868 4124:4892 5148:5916 6172:6940 7196:7964 8220:8988 9244:10012 10268:11036 11292:12060 12316:13084 13340:14108 14364:15132 15388:16156" s="67" customFormat="1" ht="57" hidden="1" customHeight="1" x14ac:dyDescent="0.25">
      <c r="A1493" s="54">
        <f>+SUBTOTAL(3,$B$11:B1493)</f>
        <v>0</v>
      </c>
      <c r="B1493" s="78" t="s">
        <v>42</v>
      </c>
      <c r="C1493" s="72" t="s">
        <v>43</v>
      </c>
      <c r="D1493" s="72" t="s">
        <v>44</v>
      </c>
      <c r="E1493" s="72" t="s">
        <v>45</v>
      </c>
      <c r="F1493" s="81" t="s">
        <v>4999</v>
      </c>
      <c r="G1493" s="82">
        <v>45509.405127315003</v>
      </c>
      <c r="H1493" s="81" t="s">
        <v>4999</v>
      </c>
      <c r="I1493" s="82">
        <v>45509.405127315003</v>
      </c>
      <c r="J1493" s="81" t="s">
        <v>4999</v>
      </c>
      <c r="K1493" s="82">
        <v>45509.405127315003</v>
      </c>
      <c r="L1493" s="100" t="s">
        <v>5138</v>
      </c>
      <c r="M1493" s="78" t="s">
        <v>48</v>
      </c>
      <c r="N1493" s="73" t="s">
        <v>64</v>
      </c>
      <c r="O1493" s="73" t="s">
        <v>65</v>
      </c>
      <c r="P1493" s="73" t="s">
        <v>136</v>
      </c>
      <c r="Q1493" s="74"/>
      <c r="R1493" s="75"/>
      <c r="S1493" s="73" t="s">
        <v>144</v>
      </c>
      <c r="T1493" s="73" t="s">
        <v>3283</v>
      </c>
      <c r="U1493" s="73" t="s">
        <v>3284</v>
      </c>
      <c r="V1493" s="73" t="s">
        <v>115</v>
      </c>
      <c r="W1493" s="73" t="s">
        <v>4727</v>
      </c>
      <c r="X1493" s="72" t="s">
        <v>58</v>
      </c>
      <c r="Y1493" s="73">
        <v>45520</v>
      </c>
      <c r="Z1493" s="73" t="s">
        <v>105</v>
      </c>
      <c r="AA1493" s="72" t="s">
        <v>74</v>
      </c>
      <c r="AB1493" s="72"/>
      <c r="AC1493" s="78" t="s">
        <v>75</v>
      </c>
      <c r="AD1493" s="78" t="s">
        <v>75</v>
      </c>
      <c r="JX1493" s="58"/>
      <c r="TT1493" s="58"/>
      <c r="ADP1493" s="58"/>
      <c r="ANL1493" s="58"/>
      <c r="AXH1493" s="58"/>
      <c r="BHD1493" s="58"/>
      <c r="BQZ1493" s="58"/>
      <c r="CAV1493" s="58"/>
      <c r="CKR1493" s="58"/>
      <c r="CUN1493" s="58"/>
      <c r="DEJ1493" s="58"/>
      <c r="DOF1493" s="58"/>
      <c r="DYB1493" s="58"/>
      <c r="EHX1493" s="58"/>
      <c r="ERT1493" s="58"/>
      <c r="FBP1493" s="58"/>
      <c r="FLL1493" s="58"/>
      <c r="FVH1493" s="58"/>
      <c r="GFD1493" s="58"/>
      <c r="GOZ1493" s="58"/>
      <c r="GYV1493" s="58"/>
      <c r="HIR1493" s="58"/>
      <c r="HSN1493" s="58"/>
      <c r="ICJ1493" s="58"/>
      <c r="IMF1493" s="58"/>
      <c r="IWB1493" s="58"/>
      <c r="JFX1493" s="58"/>
      <c r="JPT1493" s="58"/>
      <c r="JZP1493" s="58"/>
      <c r="KJL1493" s="58"/>
      <c r="KTH1493" s="58"/>
      <c r="LDD1493" s="58"/>
      <c r="LMZ1493" s="58"/>
      <c r="LWV1493" s="58"/>
      <c r="MGR1493" s="58"/>
      <c r="MQN1493" s="58"/>
      <c r="NAJ1493" s="58"/>
      <c r="NKF1493" s="58"/>
      <c r="NUB1493" s="58"/>
      <c r="ODX1493" s="58"/>
      <c r="ONT1493" s="58"/>
      <c r="OXP1493" s="58"/>
      <c r="PHL1493" s="58"/>
      <c r="PRH1493" s="58"/>
      <c r="QBD1493" s="58"/>
      <c r="QKZ1493" s="58"/>
      <c r="QUV1493" s="58"/>
      <c r="RER1493" s="58"/>
      <c r="RON1493" s="58"/>
      <c r="RYJ1493" s="58"/>
      <c r="SIF1493" s="58"/>
      <c r="SSB1493" s="58"/>
      <c r="TBX1493" s="58"/>
      <c r="TLT1493" s="58"/>
      <c r="TVP1493" s="58"/>
      <c r="UFL1493" s="58"/>
      <c r="UPH1493" s="58"/>
      <c r="UZD1493" s="58"/>
      <c r="VIZ1493" s="58"/>
      <c r="VSV1493" s="58"/>
      <c r="WCR1493" s="58"/>
      <c r="WMN1493" s="58"/>
      <c r="WWJ1493" s="58"/>
    </row>
    <row r="1494" spans="1:796 1052:1820 2076:2844 3100:3868 4124:4892 5148:5916 6172:6940 7196:7964 8220:8988 9244:10012 10268:11036 11292:12060 12316:13084 13340:14108 14364:15132 15388:16156" s="67" customFormat="1" ht="57" hidden="1" customHeight="1" x14ac:dyDescent="0.25">
      <c r="A1494" s="54">
        <f>+SUBTOTAL(3,$B$11:B1494)</f>
        <v>0</v>
      </c>
      <c r="B1494" s="78" t="s">
        <v>42</v>
      </c>
      <c r="C1494" s="72" t="s">
        <v>43</v>
      </c>
      <c r="D1494" s="72" t="s">
        <v>44</v>
      </c>
      <c r="E1494" s="72" t="s">
        <v>45</v>
      </c>
      <c r="F1494" s="81" t="s">
        <v>5000</v>
      </c>
      <c r="G1494" s="82">
        <v>45533.550694443999</v>
      </c>
      <c r="H1494" s="81" t="s">
        <v>5000</v>
      </c>
      <c r="I1494" s="82">
        <v>45533.550694443999</v>
      </c>
      <c r="J1494" s="81" t="s">
        <v>5000</v>
      </c>
      <c r="K1494" s="82">
        <v>45533.550694443999</v>
      </c>
      <c r="L1494" s="100" t="s">
        <v>5139</v>
      </c>
      <c r="M1494" s="78" t="s">
        <v>48</v>
      </c>
      <c r="N1494" s="73" t="s">
        <v>221</v>
      </c>
      <c r="O1494" s="73" t="s">
        <v>537</v>
      </c>
      <c r="P1494" s="73" t="s">
        <v>1338</v>
      </c>
      <c r="Q1494" s="74"/>
      <c r="R1494" s="75"/>
      <c r="S1494" s="73" t="s">
        <v>68</v>
      </c>
      <c r="T1494" s="73" t="s">
        <v>69</v>
      </c>
      <c r="U1494" s="73" t="s">
        <v>70</v>
      </c>
      <c r="V1494" s="73" t="s">
        <v>80</v>
      </c>
      <c r="W1494" s="73" t="s">
        <v>81</v>
      </c>
      <c r="X1494" s="72" t="s">
        <v>58</v>
      </c>
      <c r="Y1494" s="73"/>
      <c r="Z1494" s="73" t="s">
        <v>59</v>
      </c>
      <c r="AA1494" s="72" t="s">
        <v>60</v>
      </c>
      <c r="AB1494" s="72"/>
      <c r="AC1494" s="78" t="s">
        <v>117</v>
      </c>
      <c r="AD1494" s="78" t="s">
        <v>117</v>
      </c>
      <c r="JX1494" s="58"/>
      <c r="TT1494" s="58"/>
      <c r="ADP1494" s="58"/>
      <c r="ANL1494" s="58"/>
      <c r="AXH1494" s="58"/>
      <c r="BHD1494" s="58"/>
      <c r="BQZ1494" s="58"/>
      <c r="CAV1494" s="58"/>
      <c r="CKR1494" s="58"/>
      <c r="CUN1494" s="58"/>
      <c r="DEJ1494" s="58"/>
      <c r="DOF1494" s="58"/>
      <c r="DYB1494" s="58"/>
      <c r="EHX1494" s="58"/>
      <c r="ERT1494" s="58"/>
      <c r="FBP1494" s="58"/>
      <c r="FLL1494" s="58"/>
      <c r="FVH1494" s="58"/>
      <c r="GFD1494" s="58"/>
      <c r="GOZ1494" s="58"/>
      <c r="GYV1494" s="58"/>
      <c r="HIR1494" s="58"/>
      <c r="HSN1494" s="58"/>
      <c r="ICJ1494" s="58"/>
      <c r="IMF1494" s="58"/>
      <c r="IWB1494" s="58"/>
      <c r="JFX1494" s="58"/>
      <c r="JPT1494" s="58"/>
      <c r="JZP1494" s="58"/>
      <c r="KJL1494" s="58"/>
      <c r="KTH1494" s="58"/>
      <c r="LDD1494" s="58"/>
      <c r="LMZ1494" s="58"/>
      <c r="LWV1494" s="58"/>
      <c r="MGR1494" s="58"/>
      <c r="MQN1494" s="58"/>
      <c r="NAJ1494" s="58"/>
      <c r="NKF1494" s="58"/>
      <c r="NUB1494" s="58"/>
      <c r="ODX1494" s="58"/>
      <c r="ONT1494" s="58"/>
      <c r="OXP1494" s="58"/>
      <c r="PHL1494" s="58"/>
      <c r="PRH1494" s="58"/>
      <c r="QBD1494" s="58"/>
      <c r="QKZ1494" s="58"/>
      <c r="QUV1494" s="58"/>
      <c r="RER1494" s="58"/>
      <c r="RON1494" s="58"/>
      <c r="RYJ1494" s="58"/>
      <c r="SIF1494" s="58"/>
      <c r="SSB1494" s="58"/>
      <c r="TBX1494" s="58"/>
      <c r="TLT1494" s="58"/>
      <c r="TVP1494" s="58"/>
      <c r="UFL1494" s="58"/>
      <c r="UPH1494" s="58"/>
      <c r="UZD1494" s="58"/>
      <c r="VIZ1494" s="58"/>
      <c r="VSV1494" s="58"/>
      <c r="WCR1494" s="58"/>
      <c r="WMN1494" s="58"/>
      <c r="WWJ1494" s="58"/>
    </row>
    <row r="1495" spans="1:796 1052:1820 2076:2844 3100:3868 4124:4892 5148:5916 6172:6940 7196:7964 8220:8988 9244:10012 10268:11036 11292:12060 12316:13084 13340:14108 14364:15132 15388:16156" s="67" customFormat="1" ht="57" hidden="1" customHeight="1" x14ac:dyDescent="0.25">
      <c r="A1495" s="54">
        <f>+SUBTOTAL(3,$B$11:B1495)</f>
        <v>0</v>
      </c>
      <c r="B1495" s="78" t="s">
        <v>42</v>
      </c>
      <c r="C1495" s="72" t="s">
        <v>43</v>
      </c>
      <c r="D1495" s="72" t="s">
        <v>44</v>
      </c>
      <c r="E1495" s="72" t="s">
        <v>45</v>
      </c>
      <c r="F1495" s="81" t="s">
        <v>5001</v>
      </c>
      <c r="G1495" s="82">
        <v>45520.719421296002</v>
      </c>
      <c r="H1495" s="81" t="s">
        <v>5001</v>
      </c>
      <c r="I1495" s="82">
        <v>45520.719421296002</v>
      </c>
      <c r="J1495" s="81" t="s">
        <v>5001</v>
      </c>
      <c r="K1495" s="82">
        <v>45520.719421296002</v>
      </c>
      <c r="L1495" s="100" t="s">
        <v>5140</v>
      </c>
      <c r="M1495" s="78" t="s">
        <v>48</v>
      </c>
      <c r="N1495" s="73" t="s">
        <v>221</v>
      </c>
      <c r="O1495" s="73" t="s">
        <v>523</v>
      </c>
      <c r="P1495" s="73" t="s">
        <v>1326</v>
      </c>
      <c r="Q1495" s="74"/>
      <c r="R1495" s="75"/>
      <c r="S1495" s="73" t="s">
        <v>68</v>
      </c>
      <c r="T1495" s="73" t="s">
        <v>69</v>
      </c>
      <c r="U1495" s="73" t="s">
        <v>79</v>
      </c>
      <c r="V1495" s="73" t="s">
        <v>71</v>
      </c>
      <c r="W1495" s="73" t="s">
        <v>72</v>
      </c>
      <c r="X1495" s="72" t="s">
        <v>58</v>
      </c>
      <c r="Y1495" s="73">
        <v>45526</v>
      </c>
      <c r="Z1495" s="73" t="s">
        <v>59</v>
      </c>
      <c r="AA1495" s="72" t="s">
        <v>74</v>
      </c>
      <c r="AB1495" s="72"/>
      <c r="AC1495" s="78" t="s">
        <v>75</v>
      </c>
      <c r="AD1495" s="78" t="s">
        <v>75</v>
      </c>
      <c r="JX1495" s="58"/>
      <c r="TT1495" s="58"/>
      <c r="ADP1495" s="58"/>
      <c r="ANL1495" s="58"/>
      <c r="AXH1495" s="58"/>
      <c r="BHD1495" s="58"/>
      <c r="BQZ1495" s="58"/>
      <c r="CAV1495" s="58"/>
      <c r="CKR1495" s="58"/>
      <c r="CUN1495" s="58"/>
      <c r="DEJ1495" s="58"/>
      <c r="DOF1495" s="58"/>
      <c r="DYB1495" s="58"/>
      <c r="EHX1495" s="58"/>
      <c r="ERT1495" s="58"/>
      <c r="FBP1495" s="58"/>
      <c r="FLL1495" s="58"/>
      <c r="FVH1495" s="58"/>
      <c r="GFD1495" s="58"/>
      <c r="GOZ1495" s="58"/>
      <c r="GYV1495" s="58"/>
      <c r="HIR1495" s="58"/>
      <c r="HSN1495" s="58"/>
      <c r="ICJ1495" s="58"/>
      <c r="IMF1495" s="58"/>
      <c r="IWB1495" s="58"/>
      <c r="JFX1495" s="58"/>
      <c r="JPT1495" s="58"/>
      <c r="JZP1495" s="58"/>
      <c r="KJL1495" s="58"/>
      <c r="KTH1495" s="58"/>
      <c r="LDD1495" s="58"/>
      <c r="LMZ1495" s="58"/>
      <c r="LWV1495" s="58"/>
      <c r="MGR1495" s="58"/>
      <c r="MQN1495" s="58"/>
      <c r="NAJ1495" s="58"/>
      <c r="NKF1495" s="58"/>
      <c r="NUB1495" s="58"/>
      <c r="ODX1495" s="58"/>
      <c r="ONT1495" s="58"/>
      <c r="OXP1495" s="58"/>
      <c r="PHL1495" s="58"/>
      <c r="PRH1495" s="58"/>
      <c r="QBD1495" s="58"/>
      <c r="QKZ1495" s="58"/>
      <c r="QUV1495" s="58"/>
      <c r="RER1495" s="58"/>
      <c r="RON1495" s="58"/>
      <c r="RYJ1495" s="58"/>
      <c r="SIF1495" s="58"/>
      <c r="SSB1495" s="58"/>
      <c r="TBX1495" s="58"/>
      <c r="TLT1495" s="58"/>
      <c r="TVP1495" s="58"/>
      <c r="UFL1495" s="58"/>
      <c r="UPH1495" s="58"/>
      <c r="UZD1495" s="58"/>
      <c r="VIZ1495" s="58"/>
      <c r="VSV1495" s="58"/>
      <c r="WCR1495" s="58"/>
      <c r="WMN1495" s="58"/>
      <c r="WWJ1495" s="58"/>
    </row>
    <row r="1496" spans="1:796 1052:1820 2076:2844 3100:3868 4124:4892 5148:5916 6172:6940 7196:7964 8220:8988 9244:10012 10268:11036 11292:12060 12316:13084 13340:14108 14364:15132 15388:16156" s="67" customFormat="1" ht="57" hidden="1" customHeight="1" x14ac:dyDescent="0.25">
      <c r="A1496" s="54">
        <f>+SUBTOTAL(3,$B$11:B1496)</f>
        <v>0</v>
      </c>
      <c r="B1496" s="78" t="s">
        <v>42</v>
      </c>
      <c r="C1496" s="72" t="s">
        <v>43</v>
      </c>
      <c r="D1496" s="72" t="s">
        <v>44</v>
      </c>
      <c r="E1496" s="72" t="s">
        <v>45</v>
      </c>
      <c r="F1496" s="81" t="s">
        <v>5002</v>
      </c>
      <c r="G1496" s="82">
        <v>45507.704409721999</v>
      </c>
      <c r="H1496" s="81" t="s">
        <v>5002</v>
      </c>
      <c r="I1496" s="82">
        <v>45507.704409721999</v>
      </c>
      <c r="J1496" s="81" t="s">
        <v>5002</v>
      </c>
      <c r="K1496" s="82">
        <v>45507.704409721999</v>
      </c>
      <c r="L1496" s="100" t="s">
        <v>5141</v>
      </c>
      <c r="M1496" s="78" t="s">
        <v>48</v>
      </c>
      <c r="N1496" s="73" t="s">
        <v>221</v>
      </c>
      <c r="O1496" s="73" t="s">
        <v>537</v>
      </c>
      <c r="P1496" s="73" t="s">
        <v>1355</v>
      </c>
      <c r="Q1496" s="74"/>
      <c r="R1496" s="75"/>
      <c r="S1496" s="73" t="s">
        <v>68</v>
      </c>
      <c r="T1496" s="73" t="s">
        <v>69</v>
      </c>
      <c r="U1496" s="73" t="s">
        <v>70</v>
      </c>
      <c r="V1496" s="73" t="s">
        <v>71</v>
      </c>
      <c r="W1496" s="73" t="s">
        <v>72</v>
      </c>
      <c r="X1496" s="72" t="s">
        <v>58</v>
      </c>
      <c r="Y1496" s="73">
        <v>45518</v>
      </c>
      <c r="Z1496" s="73" t="s">
        <v>59</v>
      </c>
      <c r="AA1496" s="72" t="s">
        <v>74</v>
      </c>
      <c r="AB1496" s="72"/>
      <c r="AC1496" s="78" t="s">
        <v>82</v>
      </c>
      <c r="AD1496" s="78" t="s">
        <v>82</v>
      </c>
      <c r="JX1496" s="58"/>
      <c r="TT1496" s="58"/>
      <c r="ADP1496" s="58"/>
      <c r="ANL1496" s="58"/>
      <c r="AXH1496" s="58"/>
      <c r="BHD1496" s="58"/>
      <c r="BQZ1496" s="58"/>
      <c r="CAV1496" s="58"/>
      <c r="CKR1496" s="58"/>
      <c r="CUN1496" s="58"/>
      <c r="DEJ1496" s="58"/>
      <c r="DOF1496" s="58"/>
      <c r="DYB1496" s="58"/>
      <c r="EHX1496" s="58"/>
      <c r="ERT1496" s="58"/>
      <c r="FBP1496" s="58"/>
      <c r="FLL1496" s="58"/>
      <c r="FVH1496" s="58"/>
      <c r="GFD1496" s="58"/>
      <c r="GOZ1496" s="58"/>
      <c r="GYV1496" s="58"/>
      <c r="HIR1496" s="58"/>
      <c r="HSN1496" s="58"/>
      <c r="ICJ1496" s="58"/>
      <c r="IMF1496" s="58"/>
      <c r="IWB1496" s="58"/>
      <c r="JFX1496" s="58"/>
      <c r="JPT1496" s="58"/>
      <c r="JZP1496" s="58"/>
      <c r="KJL1496" s="58"/>
      <c r="KTH1496" s="58"/>
      <c r="LDD1496" s="58"/>
      <c r="LMZ1496" s="58"/>
      <c r="LWV1496" s="58"/>
      <c r="MGR1496" s="58"/>
      <c r="MQN1496" s="58"/>
      <c r="NAJ1496" s="58"/>
      <c r="NKF1496" s="58"/>
      <c r="NUB1496" s="58"/>
      <c r="ODX1496" s="58"/>
      <c r="ONT1496" s="58"/>
      <c r="OXP1496" s="58"/>
      <c r="PHL1496" s="58"/>
      <c r="PRH1496" s="58"/>
      <c r="QBD1496" s="58"/>
      <c r="QKZ1496" s="58"/>
      <c r="QUV1496" s="58"/>
      <c r="RER1496" s="58"/>
      <c r="RON1496" s="58"/>
      <c r="RYJ1496" s="58"/>
      <c r="SIF1496" s="58"/>
      <c r="SSB1496" s="58"/>
      <c r="TBX1496" s="58"/>
      <c r="TLT1496" s="58"/>
      <c r="TVP1496" s="58"/>
      <c r="UFL1496" s="58"/>
      <c r="UPH1496" s="58"/>
      <c r="UZD1496" s="58"/>
      <c r="VIZ1496" s="58"/>
      <c r="VSV1496" s="58"/>
      <c r="WCR1496" s="58"/>
      <c r="WMN1496" s="58"/>
      <c r="WWJ1496" s="58"/>
    </row>
    <row r="1497" spans="1:796 1052:1820 2076:2844 3100:3868 4124:4892 5148:5916 6172:6940 7196:7964 8220:8988 9244:10012 10268:11036 11292:12060 12316:13084 13340:14108 14364:15132 15388:16156" s="67" customFormat="1" ht="57" hidden="1" customHeight="1" x14ac:dyDescent="0.25">
      <c r="A1497" s="54">
        <f>+SUBTOTAL(3,$B$11:B1497)</f>
        <v>0</v>
      </c>
      <c r="B1497" s="78" t="s">
        <v>42</v>
      </c>
      <c r="C1497" s="72" t="s">
        <v>43</v>
      </c>
      <c r="D1497" s="72" t="s">
        <v>44</v>
      </c>
      <c r="E1497" s="72" t="s">
        <v>45</v>
      </c>
      <c r="F1497" s="81" t="s">
        <v>5003</v>
      </c>
      <c r="G1497" s="82">
        <v>45505.908379629996</v>
      </c>
      <c r="H1497" s="81" t="s">
        <v>5003</v>
      </c>
      <c r="I1497" s="82">
        <v>45505.908379629996</v>
      </c>
      <c r="J1497" s="81" t="s">
        <v>5003</v>
      </c>
      <c r="K1497" s="82">
        <v>45505.908379629996</v>
      </c>
      <c r="L1497" s="100" t="s">
        <v>5142</v>
      </c>
      <c r="M1497" s="78" t="s">
        <v>48</v>
      </c>
      <c r="N1497" s="73" t="s">
        <v>221</v>
      </c>
      <c r="O1497" s="73" t="s">
        <v>541</v>
      </c>
      <c r="P1497" s="73" t="s">
        <v>5230</v>
      </c>
      <c r="Q1497" s="74"/>
      <c r="R1497" s="75"/>
      <c r="S1497" s="73" t="s">
        <v>53</v>
      </c>
      <c r="T1497" s="73" t="s">
        <v>5248</v>
      </c>
      <c r="U1497" s="73" t="s">
        <v>157</v>
      </c>
      <c r="V1497" s="73" t="s">
        <v>270</v>
      </c>
      <c r="W1497" s="73" t="s">
        <v>5264</v>
      </c>
      <c r="X1497" s="72" t="s">
        <v>58</v>
      </c>
      <c r="Y1497" s="73">
        <v>45513</v>
      </c>
      <c r="Z1497" s="73" t="s">
        <v>59</v>
      </c>
      <c r="AA1497" s="72" t="s">
        <v>60</v>
      </c>
      <c r="AB1497" s="72"/>
      <c r="AC1497" s="78" t="s">
        <v>82</v>
      </c>
      <c r="AD1497" s="78" t="s">
        <v>82</v>
      </c>
      <c r="JX1497" s="58"/>
      <c r="TT1497" s="58"/>
      <c r="ADP1497" s="58"/>
      <c r="ANL1497" s="58"/>
      <c r="AXH1497" s="58"/>
      <c r="BHD1497" s="58"/>
      <c r="BQZ1497" s="58"/>
      <c r="CAV1497" s="58"/>
      <c r="CKR1497" s="58"/>
      <c r="CUN1497" s="58"/>
      <c r="DEJ1497" s="58"/>
      <c r="DOF1497" s="58"/>
      <c r="DYB1497" s="58"/>
      <c r="EHX1497" s="58"/>
      <c r="ERT1497" s="58"/>
      <c r="FBP1497" s="58"/>
      <c r="FLL1497" s="58"/>
      <c r="FVH1497" s="58"/>
      <c r="GFD1497" s="58"/>
      <c r="GOZ1497" s="58"/>
      <c r="GYV1497" s="58"/>
      <c r="HIR1497" s="58"/>
      <c r="HSN1497" s="58"/>
      <c r="ICJ1497" s="58"/>
      <c r="IMF1497" s="58"/>
      <c r="IWB1497" s="58"/>
      <c r="JFX1497" s="58"/>
      <c r="JPT1497" s="58"/>
      <c r="JZP1497" s="58"/>
      <c r="KJL1497" s="58"/>
      <c r="KTH1497" s="58"/>
      <c r="LDD1497" s="58"/>
      <c r="LMZ1497" s="58"/>
      <c r="LWV1497" s="58"/>
      <c r="MGR1497" s="58"/>
      <c r="MQN1497" s="58"/>
      <c r="NAJ1497" s="58"/>
      <c r="NKF1497" s="58"/>
      <c r="NUB1497" s="58"/>
      <c r="ODX1497" s="58"/>
      <c r="ONT1497" s="58"/>
      <c r="OXP1497" s="58"/>
      <c r="PHL1497" s="58"/>
      <c r="PRH1497" s="58"/>
      <c r="QBD1497" s="58"/>
      <c r="QKZ1497" s="58"/>
      <c r="QUV1497" s="58"/>
      <c r="RER1497" s="58"/>
      <c r="RON1497" s="58"/>
      <c r="RYJ1497" s="58"/>
      <c r="SIF1497" s="58"/>
      <c r="SSB1497" s="58"/>
      <c r="TBX1497" s="58"/>
      <c r="TLT1497" s="58"/>
      <c r="TVP1497" s="58"/>
      <c r="UFL1497" s="58"/>
      <c r="UPH1497" s="58"/>
      <c r="UZD1497" s="58"/>
      <c r="VIZ1497" s="58"/>
      <c r="VSV1497" s="58"/>
      <c r="WCR1497" s="58"/>
      <c r="WMN1497" s="58"/>
      <c r="WWJ1497" s="58"/>
    </row>
    <row r="1498" spans="1:796 1052:1820 2076:2844 3100:3868 4124:4892 5148:5916 6172:6940 7196:7964 8220:8988 9244:10012 10268:11036 11292:12060 12316:13084 13340:14108 14364:15132 15388:16156" s="67" customFormat="1" ht="57" hidden="1" customHeight="1" x14ac:dyDescent="0.25">
      <c r="A1498" s="54">
        <f>+SUBTOTAL(3,$B$11:B1498)</f>
        <v>0</v>
      </c>
      <c r="B1498" s="78" t="s">
        <v>42</v>
      </c>
      <c r="C1498" s="72" t="s">
        <v>43</v>
      </c>
      <c r="D1498" s="72" t="s">
        <v>44</v>
      </c>
      <c r="E1498" s="72" t="s">
        <v>45</v>
      </c>
      <c r="F1498" s="81" t="s">
        <v>5004</v>
      </c>
      <c r="G1498" s="82">
        <v>45516.732280092998</v>
      </c>
      <c r="H1498" s="81" t="s">
        <v>5004</v>
      </c>
      <c r="I1498" s="82">
        <v>45516.732280092998</v>
      </c>
      <c r="J1498" s="81" t="s">
        <v>5004</v>
      </c>
      <c r="K1498" s="82">
        <v>45516.732280092998</v>
      </c>
      <c r="L1498" s="100" t="s">
        <v>5143</v>
      </c>
      <c r="M1498" s="78" t="s">
        <v>48</v>
      </c>
      <c r="N1498" s="73" t="s">
        <v>221</v>
      </c>
      <c r="O1498" s="73" t="s">
        <v>545</v>
      </c>
      <c r="P1498" s="73" t="s">
        <v>355</v>
      </c>
      <c r="Q1498" s="74"/>
      <c r="R1498" s="75"/>
      <c r="S1498" s="73" t="s">
        <v>68</v>
      </c>
      <c r="T1498" s="73" t="s">
        <v>125</v>
      </c>
      <c r="U1498" s="73" t="s">
        <v>126</v>
      </c>
      <c r="V1498" s="73" t="s">
        <v>80</v>
      </c>
      <c r="W1498" s="73" t="s">
        <v>4692</v>
      </c>
      <c r="X1498" s="72" t="s">
        <v>58</v>
      </c>
      <c r="Y1498" s="73">
        <v>45520</v>
      </c>
      <c r="Z1498" s="73" t="s">
        <v>59</v>
      </c>
      <c r="AA1498" s="72" t="s">
        <v>74</v>
      </c>
      <c r="AB1498" s="72"/>
      <c r="AC1498" s="78" t="s">
        <v>75</v>
      </c>
      <c r="AD1498" s="78" t="s">
        <v>75</v>
      </c>
      <c r="JX1498" s="58"/>
      <c r="TT1498" s="58"/>
      <c r="ADP1498" s="58"/>
      <c r="ANL1498" s="58"/>
      <c r="AXH1498" s="58"/>
      <c r="BHD1498" s="58"/>
      <c r="BQZ1498" s="58"/>
      <c r="CAV1498" s="58"/>
      <c r="CKR1498" s="58"/>
      <c r="CUN1498" s="58"/>
      <c r="DEJ1498" s="58"/>
      <c r="DOF1498" s="58"/>
      <c r="DYB1498" s="58"/>
      <c r="EHX1498" s="58"/>
      <c r="ERT1498" s="58"/>
      <c r="FBP1498" s="58"/>
      <c r="FLL1498" s="58"/>
      <c r="FVH1498" s="58"/>
      <c r="GFD1498" s="58"/>
      <c r="GOZ1498" s="58"/>
      <c r="GYV1498" s="58"/>
      <c r="HIR1498" s="58"/>
      <c r="HSN1498" s="58"/>
      <c r="ICJ1498" s="58"/>
      <c r="IMF1498" s="58"/>
      <c r="IWB1498" s="58"/>
      <c r="JFX1498" s="58"/>
      <c r="JPT1498" s="58"/>
      <c r="JZP1498" s="58"/>
      <c r="KJL1498" s="58"/>
      <c r="KTH1498" s="58"/>
      <c r="LDD1498" s="58"/>
      <c r="LMZ1498" s="58"/>
      <c r="LWV1498" s="58"/>
      <c r="MGR1498" s="58"/>
      <c r="MQN1498" s="58"/>
      <c r="NAJ1498" s="58"/>
      <c r="NKF1498" s="58"/>
      <c r="NUB1498" s="58"/>
      <c r="ODX1498" s="58"/>
      <c r="ONT1498" s="58"/>
      <c r="OXP1498" s="58"/>
      <c r="PHL1498" s="58"/>
      <c r="PRH1498" s="58"/>
      <c r="QBD1498" s="58"/>
      <c r="QKZ1498" s="58"/>
      <c r="QUV1498" s="58"/>
      <c r="RER1498" s="58"/>
      <c r="RON1498" s="58"/>
      <c r="RYJ1498" s="58"/>
      <c r="SIF1498" s="58"/>
      <c r="SSB1498" s="58"/>
      <c r="TBX1498" s="58"/>
      <c r="TLT1498" s="58"/>
      <c r="TVP1498" s="58"/>
      <c r="UFL1498" s="58"/>
      <c r="UPH1498" s="58"/>
      <c r="UZD1498" s="58"/>
      <c r="VIZ1498" s="58"/>
      <c r="VSV1498" s="58"/>
      <c r="WCR1498" s="58"/>
      <c r="WMN1498" s="58"/>
      <c r="WWJ1498" s="58"/>
    </row>
    <row r="1499" spans="1:796 1052:1820 2076:2844 3100:3868 4124:4892 5148:5916 6172:6940 7196:7964 8220:8988 9244:10012 10268:11036 11292:12060 12316:13084 13340:14108 14364:15132 15388:16156" s="67" customFormat="1" ht="57" hidden="1" customHeight="1" x14ac:dyDescent="0.25">
      <c r="A1499" s="54">
        <f>+SUBTOTAL(3,$B$11:B1499)</f>
        <v>0</v>
      </c>
      <c r="B1499" s="78" t="s">
        <v>42</v>
      </c>
      <c r="C1499" s="72" t="s">
        <v>43</v>
      </c>
      <c r="D1499" s="72" t="s">
        <v>44</v>
      </c>
      <c r="E1499" s="72" t="s">
        <v>45</v>
      </c>
      <c r="F1499" s="81" t="s">
        <v>5005</v>
      </c>
      <c r="G1499" s="82">
        <v>45510.705324073999</v>
      </c>
      <c r="H1499" s="81" t="s">
        <v>5005</v>
      </c>
      <c r="I1499" s="82">
        <v>45510.705324073999</v>
      </c>
      <c r="J1499" s="81" t="s">
        <v>5005</v>
      </c>
      <c r="K1499" s="82">
        <v>45510.705324073999</v>
      </c>
      <c r="L1499" s="100" t="s">
        <v>4510</v>
      </c>
      <c r="M1499" s="78" t="s">
        <v>48</v>
      </c>
      <c r="N1499" s="73" t="s">
        <v>221</v>
      </c>
      <c r="O1499" s="73" t="s">
        <v>545</v>
      </c>
      <c r="P1499" s="73" t="s">
        <v>4381</v>
      </c>
      <c r="Q1499" s="74"/>
      <c r="R1499" s="75"/>
      <c r="S1499" s="73" t="s">
        <v>144</v>
      </c>
      <c r="T1499" s="73" t="s">
        <v>145</v>
      </c>
      <c r="U1499" s="73" t="s">
        <v>146</v>
      </c>
      <c r="V1499" s="73" t="s">
        <v>147</v>
      </c>
      <c r="W1499" s="73" t="s">
        <v>5276</v>
      </c>
      <c r="X1499" s="72" t="s">
        <v>58</v>
      </c>
      <c r="Y1499" s="73">
        <v>45520</v>
      </c>
      <c r="Z1499" s="73" t="s">
        <v>59</v>
      </c>
      <c r="AA1499" s="72" t="s">
        <v>74</v>
      </c>
      <c r="AB1499" s="72"/>
      <c r="AC1499" s="78" t="s">
        <v>75</v>
      </c>
      <c r="AD1499" s="78" t="s">
        <v>75</v>
      </c>
      <c r="JX1499" s="58"/>
      <c r="TT1499" s="58"/>
      <c r="ADP1499" s="58"/>
      <c r="ANL1499" s="58"/>
      <c r="AXH1499" s="58"/>
      <c r="BHD1499" s="58"/>
      <c r="BQZ1499" s="58"/>
      <c r="CAV1499" s="58"/>
      <c r="CKR1499" s="58"/>
      <c r="CUN1499" s="58"/>
      <c r="DEJ1499" s="58"/>
      <c r="DOF1499" s="58"/>
      <c r="DYB1499" s="58"/>
      <c r="EHX1499" s="58"/>
      <c r="ERT1499" s="58"/>
      <c r="FBP1499" s="58"/>
      <c r="FLL1499" s="58"/>
      <c r="FVH1499" s="58"/>
      <c r="GFD1499" s="58"/>
      <c r="GOZ1499" s="58"/>
      <c r="GYV1499" s="58"/>
      <c r="HIR1499" s="58"/>
      <c r="HSN1499" s="58"/>
      <c r="ICJ1499" s="58"/>
      <c r="IMF1499" s="58"/>
      <c r="IWB1499" s="58"/>
      <c r="JFX1499" s="58"/>
      <c r="JPT1499" s="58"/>
      <c r="JZP1499" s="58"/>
      <c r="KJL1499" s="58"/>
      <c r="KTH1499" s="58"/>
      <c r="LDD1499" s="58"/>
      <c r="LMZ1499" s="58"/>
      <c r="LWV1499" s="58"/>
      <c r="MGR1499" s="58"/>
      <c r="MQN1499" s="58"/>
      <c r="NAJ1499" s="58"/>
      <c r="NKF1499" s="58"/>
      <c r="NUB1499" s="58"/>
      <c r="ODX1499" s="58"/>
      <c r="ONT1499" s="58"/>
      <c r="OXP1499" s="58"/>
      <c r="PHL1499" s="58"/>
      <c r="PRH1499" s="58"/>
      <c r="QBD1499" s="58"/>
      <c r="QKZ1499" s="58"/>
      <c r="QUV1499" s="58"/>
      <c r="RER1499" s="58"/>
      <c r="RON1499" s="58"/>
      <c r="RYJ1499" s="58"/>
      <c r="SIF1499" s="58"/>
      <c r="SSB1499" s="58"/>
      <c r="TBX1499" s="58"/>
      <c r="TLT1499" s="58"/>
      <c r="TVP1499" s="58"/>
      <c r="UFL1499" s="58"/>
      <c r="UPH1499" s="58"/>
      <c r="UZD1499" s="58"/>
      <c r="VIZ1499" s="58"/>
      <c r="VSV1499" s="58"/>
      <c r="WCR1499" s="58"/>
      <c r="WMN1499" s="58"/>
      <c r="WWJ1499" s="58"/>
    </row>
    <row r="1500" spans="1:796 1052:1820 2076:2844 3100:3868 4124:4892 5148:5916 6172:6940 7196:7964 8220:8988 9244:10012 10268:11036 11292:12060 12316:13084 13340:14108 14364:15132 15388:16156" s="67" customFormat="1" ht="57" hidden="1" customHeight="1" x14ac:dyDescent="0.25">
      <c r="A1500" s="54">
        <f>+SUBTOTAL(3,$B$11:B1500)</f>
        <v>0</v>
      </c>
      <c r="B1500" s="78" t="s">
        <v>42</v>
      </c>
      <c r="C1500" s="72" t="s">
        <v>43</v>
      </c>
      <c r="D1500" s="72" t="s">
        <v>44</v>
      </c>
      <c r="E1500" s="72" t="s">
        <v>45</v>
      </c>
      <c r="F1500" s="81" t="s">
        <v>5006</v>
      </c>
      <c r="G1500" s="82">
        <v>45516.427835647999</v>
      </c>
      <c r="H1500" s="81" t="s">
        <v>5006</v>
      </c>
      <c r="I1500" s="82">
        <v>45516.427835647999</v>
      </c>
      <c r="J1500" s="81" t="s">
        <v>5006</v>
      </c>
      <c r="K1500" s="82">
        <v>45516.427835647999</v>
      </c>
      <c r="L1500" s="100" t="s">
        <v>5144</v>
      </c>
      <c r="M1500" s="78" t="s">
        <v>48</v>
      </c>
      <c r="N1500" s="73" t="s">
        <v>221</v>
      </c>
      <c r="O1500" s="73" t="s">
        <v>2103</v>
      </c>
      <c r="P1500" s="73" t="s">
        <v>546</v>
      </c>
      <c r="Q1500" s="74"/>
      <c r="R1500" s="75"/>
      <c r="S1500" s="73" t="s">
        <v>68</v>
      </c>
      <c r="T1500" s="73" t="s">
        <v>69</v>
      </c>
      <c r="U1500" s="73" t="s">
        <v>79</v>
      </c>
      <c r="V1500" s="73" t="s">
        <v>71</v>
      </c>
      <c r="W1500" s="73" t="s">
        <v>72</v>
      </c>
      <c r="X1500" s="72" t="s">
        <v>58</v>
      </c>
      <c r="Y1500" s="73">
        <v>45519</v>
      </c>
      <c r="Z1500" s="73" t="s">
        <v>59</v>
      </c>
      <c r="AA1500" s="72" t="s">
        <v>74</v>
      </c>
      <c r="AB1500" s="72"/>
      <c r="AC1500" s="78" t="s">
        <v>75</v>
      </c>
      <c r="AD1500" s="78" t="s">
        <v>75</v>
      </c>
      <c r="JX1500" s="58"/>
      <c r="TT1500" s="58"/>
      <c r="ADP1500" s="58"/>
      <c r="ANL1500" s="58"/>
      <c r="AXH1500" s="58"/>
      <c r="BHD1500" s="58"/>
      <c r="BQZ1500" s="58"/>
      <c r="CAV1500" s="58"/>
      <c r="CKR1500" s="58"/>
      <c r="CUN1500" s="58"/>
      <c r="DEJ1500" s="58"/>
      <c r="DOF1500" s="58"/>
      <c r="DYB1500" s="58"/>
      <c r="EHX1500" s="58"/>
      <c r="ERT1500" s="58"/>
      <c r="FBP1500" s="58"/>
      <c r="FLL1500" s="58"/>
      <c r="FVH1500" s="58"/>
      <c r="GFD1500" s="58"/>
      <c r="GOZ1500" s="58"/>
      <c r="GYV1500" s="58"/>
      <c r="HIR1500" s="58"/>
      <c r="HSN1500" s="58"/>
      <c r="ICJ1500" s="58"/>
      <c r="IMF1500" s="58"/>
      <c r="IWB1500" s="58"/>
      <c r="JFX1500" s="58"/>
      <c r="JPT1500" s="58"/>
      <c r="JZP1500" s="58"/>
      <c r="KJL1500" s="58"/>
      <c r="KTH1500" s="58"/>
      <c r="LDD1500" s="58"/>
      <c r="LMZ1500" s="58"/>
      <c r="LWV1500" s="58"/>
      <c r="MGR1500" s="58"/>
      <c r="MQN1500" s="58"/>
      <c r="NAJ1500" s="58"/>
      <c r="NKF1500" s="58"/>
      <c r="NUB1500" s="58"/>
      <c r="ODX1500" s="58"/>
      <c r="ONT1500" s="58"/>
      <c r="OXP1500" s="58"/>
      <c r="PHL1500" s="58"/>
      <c r="PRH1500" s="58"/>
      <c r="QBD1500" s="58"/>
      <c r="QKZ1500" s="58"/>
      <c r="QUV1500" s="58"/>
      <c r="RER1500" s="58"/>
      <c r="RON1500" s="58"/>
      <c r="RYJ1500" s="58"/>
      <c r="SIF1500" s="58"/>
      <c r="SSB1500" s="58"/>
      <c r="TBX1500" s="58"/>
      <c r="TLT1500" s="58"/>
      <c r="TVP1500" s="58"/>
      <c r="UFL1500" s="58"/>
      <c r="UPH1500" s="58"/>
      <c r="UZD1500" s="58"/>
      <c r="VIZ1500" s="58"/>
      <c r="VSV1500" s="58"/>
      <c r="WCR1500" s="58"/>
      <c r="WMN1500" s="58"/>
      <c r="WWJ1500" s="58"/>
    </row>
    <row r="1501" spans="1:796 1052:1820 2076:2844 3100:3868 4124:4892 5148:5916 6172:6940 7196:7964 8220:8988 9244:10012 10268:11036 11292:12060 12316:13084 13340:14108 14364:15132 15388:16156" s="67" customFormat="1" ht="57" hidden="1" customHeight="1" x14ac:dyDescent="0.25">
      <c r="A1501" s="54">
        <f>+SUBTOTAL(3,$B$11:B1501)</f>
        <v>0</v>
      </c>
      <c r="B1501" s="78" t="s">
        <v>42</v>
      </c>
      <c r="C1501" s="72" t="s">
        <v>43</v>
      </c>
      <c r="D1501" s="72" t="s">
        <v>44</v>
      </c>
      <c r="E1501" s="72" t="s">
        <v>45</v>
      </c>
      <c r="F1501" s="81" t="s">
        <v>5007</v>
      </c>
      <c r="G1501" s="82">
        <v>45511.468854166997</v>
      </c>
      <c r="H1501" s="81" t="s">
        <v>5007</v>
      </c>
      <c r="I1501" s="82">
        <v>45511.468854166997</v>
      </c>
      <c r="J1501" s="81" t="s">
        <v>5007</v>
      </c>
      <c r="K1501" s="82">
        <v>45511.468854166997</v>
      </c>
      <c r="L1501" s="100" t="s">
        <v>5145</v>
      </c>
      <c r="M1501" s="78" t="s">
        <v>48</v>
      </c>
      <c r="N1501" s="73" t="s">
        <v>182</v>
      </c>
      <c r="O1501" s="73" t="s">
        <v>1363</v>
      </c>
      <c r="P1501" s="73" t="s">
        <v>234</v>
      </c>
      <c r="Q1501" s="74"/>
      <c r="R1501" s="75"/>
      <c r="S1501" s="73" t="s">
        <v>68</v>
      </c>
      <c r="T1501" s="73" t="s">
        <v>296</v>
      </c>
      <c r="U1501" s="73" t="s">
        <v>3272</v>
      </c>
      <c r="V1501" s="73" t="s">
        <v>80</v>
      </c>
      <c r="W1501" s="73" t="s">
        <v>4692</v>
      </c>
      <c r="X1501" s="72" t="s">
        <v>58</v>
      </c>
      <c r="Y1501" s="73">
        <v>45516</v>
      </c>
      <c r="Z1501" s="73" t="s">
        <v>59</v>
      </c>
      <c r="AA1501" s="72" t="s">
        <v>74</v>
      </c>
      <c r="AB1501" s="72"/>
      <c r="AC1501" s="78" t="s">
        <v>117</v>
      </c>
      <c r="AD1501" s="78" t="s">
        <v>117</v>
      </c>
      <c r="JX1501" s="58"/>
      <c r="TT1501" s="58"/>
      <c r="ADP1501" s="58"/>
      <c r="ANL1501" s="58"/>
      <c r="AXH1501" s="58"/>
      <c r="BHD1501" s="58"/>
      <c r="BQZ1501" s="58"/>
      <c r="CAV1501" s="58"/>
      <c r="CKR1501" s="58"/>
      <c r="CUN1501" s="58"/>
      <c r="DEJ1501" s="58"/>
      <c r="DOF1501" s="58"/>
      <c r="DYB1501" s="58"/>
      <c r="EHX1501" s="58"/>
      <c r="ERT1501" s="58"/>
      <c r="FBP1501" s="58"/>
      <c r="FLL1501" s="58"/>
      <c r="FVH1501" s="58"/>
      <c r="GFD1501" s="58"/>
      <c r="GOZ1501" s="58"/>
      <c r="GYV1501" s="58"/>
      <c r="HIR1501" s="58"/>
      <c r="HSN1501" s="58"/>
      <c r="ICJ1501" s="58"/>
      <c r="IMF1501" s="58"/>
      <c r="IWB1501" s="58"/>
      <c r="JFX1501" s="58"/>
      <c r="JPT1501" s="58"/>
      <c r="JZP1501" s="58"/>
      <c r="KJL1501" s="58"/>
      <c r="KTH1501" s="58"/>
      <c r="LDD1501" s="58"/>
      <c r="LMZ1501" s="58"/>
      <c r="LWV1501" s="58"/>
      <c r="MGR1501" s="58"/>
      <c r="MQN1501" s="58"/>
      <c r="NAJ1501" s="58"/>
      <c r="NKF1501" s="58"/>
      <c r="NUB1501" s="58"/>
      <c r="ODX1501" s="58"/>
      <c r="ONT1501" s="58"/>
      <c r="OXP1501" s="58"/>
      <c r="PHL1501" s="58"/>
      <c r="PRH1501" s="58"/>
      <c r="QBD1501" s="58"/>
      <c r="QKZ1501" s="58"/>
      <c r="QUV1501" s="58"/>
      <c r="RER1501" s="58"/>
      <c r="RON1501" s="58"/>
      <c r="RYJ1501" s="58"/>
      <c r="SIF1501" s="58"/>
      <c r="SSB1501" s="58"/>
      <c r="TBX1501" s="58"/>
      <c r="TLT1501" s="58"/>
      <c r="TVP1501" s="58"/>
      <c r="UFL1501" s="58"/>
      <c r="UPH1501" s="58"/>
      <c r="UZD1501" s="58"/>
      <c r="VIZ1501" s="58"/>
      <c r="VSV1501" s="58"/>
      <c r="WCR1501" s="58"/>
      <c r="WMN1501" s="58"/>
      <c r="WWJ1501" s="58"/>
    </row>
    <row r="1502" spans="1:796 1052:1820 2076:2844 3100:3868 4124:4892 5148:5916 6172:6940 7196:7964 8220:8988 9244:10012 10268:11036 11292:12060 12316:13084 13340:14108 14364:15132 15388:16156" s="67" customFormat="1" ht="57" hidden="1" customHeight="1" x14ac:dyDescent="0.25">
      <c r="A1502" s="54">
        <f>+SUBTOTAL(3,$B$11:B1502)</f>
        <v>0</v>
      </c>
      <c r="B1502" s="78" t="s">
        <v>42</v>
      </c>
      <c r="C1502" s="72" t="s">
        <v>43</v>
      </c>
      <c r="D1502" s="72" t="s">
        <v>44</v>
      </c>
      <c r="E1502" s="72" t="s">
        <v>45</v>
      </c>
      <c r="F1502" s="81" t="s">
        <v>5008</v>
      </c>
      <c r="G1502" s="82">
        <v>45509.712500000001</v>
      </c>
      <c r="H1502" s="81" t="s">
        <v>5008</v>
      </c>
      <c r="I1502" s="82">
        <v>45509.712500000001</v>
      </c>
      <c r="J1502" s="81" t="s">
        <v>5008</v>
      </c>
      <c r="K1502" s="82">
        <v>45509.712500000001</v>
      </c>
      <c r="L1502" s="100" t="s">
        <v>5146</v>
      </c>
      <c r="M1502" s="78" t="s">
        <v>48</v>
      </c>
      <c r="N1502" s="73" t="s">
        <v>182</v>
      </c>
      <c r="O1502" s="73" t="s">
        <v>183</v>
      </c>
      <c r="P1502" s="73" t="s">
        <v>5231</v>
      </c>
      <c r="Q1502" s="74"/>
      <c r="R1502" s="75"/>
      <c r="S1502" s="73" t="s">
        <v>68</v>
      </c>
      <c r="T1502" s="73" t="s">
        <v>69</v>
      </c>
      <c r="U1502" s="73" t="s">
        <v>79</v>
      </c>
      <c r="V1502" s="73" t="s">
        <v>80</v>
      </c>
      <c r="W1502" s="73" t="s">
        <v>4692</v>
      </c>
      <c r="X1502" s="72" t="s">
        <v>58</v>
      </c>
      <c r="Y1502" s="73">
        <v>45525</v>
      </c>
      <c r="Z1502" s="73" t="s">
        <v>59</v>
      </c>
      <c r="AA1502" s="72" t="s">
        <v>74</v>
      </c>
      <c r="AB1502" s="72"/>
      <c r="AC1502" s="78" t="s">
        <v>82</v>
      </c>
      <c r="AD1502" s="78" t="s">
        <v>82</v>
      </c>
      <c r="JX1502" s="58"/>
      <c r="TT1502" s="58"/>
      <c r="ADP1502" s="58"/>
      <c r="ANL1502" s="58"/>
      <c r="AXH1502" s="58"/>
      <c r="BHD1502" s="58"/>
      <c r="BQZ1502" s="58"/>
      <c r="CAV1502" s="58"/>
      <c r="CKR1502" s="58"/>
      <c r="CUN1502" s="58"/>
      <c r="DEJ1502" s="58"/>
      <c r="DOF1502" s="58"/>
      <c r="DYB1502" s="58"/>
      <c r="EHX1502" s="58"/>
      <c r="ERT1502" s="58"/>
      <c r="FBP1502" s="58"/>
      <c r="FLL1502" s="58"/>
      <c r="FVH1502" s="58"/>
      <c r="GFD1502" s="58"/>
      <c r="GOZ1502" s="58"/>
      <c r="GYV1502" s="58"/>
      <c r="HIR1502" s="58"/>
      <c r="HSN1502" s="58"/>
      <c r="ICJ1502" s="58"/>
      <c r="IMF1502" s="58"/>
      <c r="IWB1502" s="58"/>
      <c r="JFX1502" s="58"/>
      <c r="JPT1502" s="58"/>
      <c r="JZP1502" s="58"/>
      <c r="KJL1502" s="58"/>
      <c r="KTH1502" s="58"/>
      <c r="LDD1502" s="58"/>
      <c r="LMZ1502" s="58"/>
      <c r="LWV1502" s="58"/>
      <c r="MGR1502" s="58"/>
      <c r="MQN1502" s="58"/>
      <c r="NAJ1502" s="58"/>
      <c r="NKF1502" s="58"/>
      <c r="NUB1502" s="58"/>
      <c r="ODX1502" s="58"/>
      <c r="ONT1502" s="58"/>
      <c r="OXP1502" s="58"/>
      <c r="PHL1502" s="58"/>
      <c r="PRH1502" s="58"/>
      <c r="QBD1502" s="58"/>
      <c r="QKZ1502" s="58"/>
      <c r="QUV1502" s="58"/>
      <c r="RER1502" s="58"/>
      <c r="RON1502" s="58"/>
      <c r="RYJ1502" s="58"/>
      <c r="SIF1502" s="58"/>
      <c r="SSB1502" s="58"/>
      <c r="TBX1502" s="58"/>
      <c r="TLT1502" s="58"/>
      <c r="TVP1502" s="58"/>
      <c r="UFL1502" s="58"/>
      <c r="UPH1502" s="58"/>
      <c r="UZD1502" s="58"/>
      <c r="VIZ1502" s="58"/>
      <c r="VSV1502" s="58"/>
      <c r="WCR1502" s="58"/>
      <c r="WMN1502" s="58"/>
      <c r="WWJ1502" s="58"/>
    </row>
    <row r="1503" spans="1:796 1052:1820 2076:2844 3100:3868 4124:4892 5148:5916 6172:6940 7196:7964 8220:8988 9244:10012 10268:11036 11292:12060 12316:13084 13340:14108 14364:15132 15388:16156" s="67" customFormat="1" ht="57" hidden="1" customHeight="1" x14ac:dyDescent="0.25">
      <c r="A1503" s="54">
        <f>+SUBTOTAL(3,$B$11:B1503)</f>
        <v>0</v>
      </c>
      <c r="B1503" s="78" t="s">
        <v>42</v>
      </c>
      <c r="C1503" s="72" t="s">
        <v>43</v>
      </c>
      <c r="D1503" s="72" t="s">
        <v>44</v>
      </c>
      <c r="E1503" s="72" t="s">
        <v>45</v>
      </c>
      <c r="F1503" s="81" t="s">
        <v>5009</v>
      </c>
      <c r="G1503" s="82">
        <v>45513.499212962997</v>
      </c>
      <c r="H1503" s="81" t="s">
        <v>5009</v>
      </c>
      <c r="I1503" s="82">
        <v>45513.499212962997</v>
      </c>
      <c r="J1503" s="81" t="s">
        <v>5009</v>
      </c>
      <c r="K1503" s="82">
        <v>45513.499212962997</v>
      </c>
      <c r="L1503" s="100" t="s">
        <v>5147</v>
      </c>
      <c r="M1503" s="78" t="s">
        <v>111</v>
      </c>
      <c r="N1503" s="73" t="s">
        <v>182</v>
      </c>
      <c r="O1503" s="73" t="s">
        <v>1642</v>
      </c>
      <c r="P1503" s="73" t="s">
        <v>5232</v>
      </c>
      <c r="Q1503" s="74"/>
      <c r="R1503" s="75"/>
      <c r="S1503" s="73" t="s">
        <v>68</v>
      </c>
      <c r="T1503" s="73" t="s">
        <v>69</v>
      </c>
      <c r="U1503" s="73" t="s">
        <v>70</v>
      </c>
      <c r="V1503" s="73" t="s">
        <v>98</v>
      </c>
      <c r="W1503" s="73" t="s">
        <v>99</v>
      </c>
      <c r="X1503" s="72" t="s">
        <v>58</v>
      </c>
      <c r="Y1503" s="73">
        <v>45524</v>
      </c>
      <c r="Z1503" s="73" t="s">
        <v>59</v>
      </c>
      <c r="AA1503" s="72" t="s">
        <v>74</v>
      </c>
      <c r="AB1503" s="72"/>
      <c r="AC1503" s="78" t="s">
        <v>82</v>
      </c>
      <c r="AD1503" s="78" t="s">
        <v>82</v>
      </c>
      <c r="JX1503" s="58"/>
      <c r="TT1503" s="58"/>
      <c r="ADP1503" s="58"/>
      <c r="ANL1503" s="58"/>
      <c r="AXH1503" s="58"/>
      <c r="BHD1503" s="58"/>
      <c r="BQZ1503" s="58"/>
      <c r="CAV1503" s="58"/>
      <c r="CKR1503" s="58"/>
      <c r="CUN1503" s="58"/>
      <c r="DEJ1503" s="58"/>
      <c r="DOF1503" s="58"/>
      <c r="DYB1503" s="58"/>
      <c r="EHX1503" s="58"/>
      <c r="ERT1503" s="58"/>
      <c r="FBP1503" s="58"/>
      <c r="FLL1503" s="58"/>
      <c r="FVH1503" s="58"/>
      <c r="GFD1503" s="58"/>
      <c r="GOZ1503" s="58"/>
      <c r="GYV1503" s="58"/>
      <c r="HIR1503" s="58"/>
      <c r="HSN1503" s="58"/>
      <c r="ICJ1503" s="58"/>
      <c r="IMF1503" s="58"/>
      <c r="IWB1503" s="58"/>
      <c r="JFX1503" s="58"/>
      <c r="JPT1503" s="58"/>
      <c r="JZP1503" s="58"/>
      <c r="KJL1503" s="58"/>
      <c r="KTH1503" s="58"/>
      <c r="LDD1503" s="58"/>
      <c r="LMZ1503" s="58"/>
      <c r="LWV1503" s="58"/>
      <c r="MGR1503" s="58"/>
      <c r="MQN1503" s="58"/>
      <c r="NAJ1503" s="58"/>
      <c r="NKF1503" s="58"/>
      <c r="NUB1503" s="58"/>
      <c r="ODX1503" s="58"/>
      <c r="ONT1503" s="58"/>
      <c r="OXP1503" s="58"/>
      <c r="PHL1503" s="58"/>
      <c r="PRH1503" s="58"/>
      <c r="QBD1503" s="58"/>
      <c r="QKZ1503" s="58"/>
      <c r="QUV1503" s="58"/>
      <c r="RER1503" s="58"/>
      <c r="RON1503" s="58"/>
      <c r="RYJ1503" s="58"/>
      <c r="SIF1503" s="58"/>
      <c r="SSB1503" s="58"/>
      <c r="TBX1503" s="58"/>
      <c r="TLT1503" s="58"/>
      <c r="TVP1503" s="58"/>
      <c r="UFL1503" s="58"/>
      <c r="UPH1503" s="58"/>
      <c r="UZD1503" s="58"/>
      <c r="VIZ1503" s="58"/>
      <c r="VSV1503" s="58"/>
      <c r="WCR1503" s="58"/>
      <c r="WMN1503" s="58"/>
      <c r="WWJ1503" s="58"/>
    </row>
    <row r="1504" spans="1:796 1052:1820 2076:2844 3100:3868 4124:4892 5148:5916 6172:6940 7196:7964 8220:8988 9244:10012 10268:11036 11292:12060 12316:13084 13340:14108 14364:15132 15388:16156" s="67" customFormat="1" ht="57" hidden="1" customHeight="1" x14ac:dyDescent="0.25">
      <c r="A1504" s="54">
        <f>+SUBTOTAL(3,$B$11:B1504)</f>
        <v>0</v>
      </c>
      <c r="B1504" s="78" t="s">
        <v>42</v>
      </c>
      <c r="C1504" s="72" t="s">
        <v>43</v>
      </c>
      <c r="D1504" s="72" t="s">
        <v>44</v>
      </c>
      <c r="E1504" s="72" t="s">
        <v>45</v>
      </c>
      <c r="F1504" s="81" t="s">
        <v>5010</v>
      </c>
      <c r="G1504" s="82">
        <v>45513.499791667004</v>
      </c>
      <c r="H1504" s="81" t="s">
        <v>5010</v>
      </c>
      <c r="I1504" s="82">
        <v>45513.499791667004</v>
      </c>
      <c r="J1504" s="81" t="s">
        <v>5010</v>
      </c>
      <c r="K1504" s="82">
        <v>45513.499791667004</v>
      </c>
      <c r="L1504" s="100" t="s">
        <v>5147</v>
      </c>
      <c r="M1504" s="78" t="s">
        <v>111</v>
      </c>
      <c r="N1504" s="73" t="s">
        <v>182</v>
      </c>
      <c r="O1504" s="73" t="s">
        <v>1642</v>
      </c>
      <c r="P1504" s="73" t="s">
        <v>5232</v>
      </c>
      <c r="Q1504" s="74"/>
      <c r="R1504" s="75"/>
      <c r="S1504" s="73" t="s">
        <v>68</v>
      </c>
      <c r="T1504" s="73" t="s">
        <v>69</v>
      </c>
      <c r="U1504" s="73" t="s">
        <v>70</v>
      </c>
      <c r="V1504" s="73" t="s">
        <v>98</v>
      </c>
      <c r="W1504" s="73" t="s">
        <v>99</v>
      </c>
      <c r="X1504" s="72" t="s">
        <v>58</v>
      </c>
      <c r="Y1504" s="73">
        <v>45524</v>
      </c>
      <c r="Z1504" s="73" t="s">
        <v>59</v>
      </c>
      <c r="AA1504" s="72" t="s">
        <v>74</v>
      </c>
      <c r="AB1504" s="72"/>
      <c r="AC1504" s="78" t="s">
        <v>82</v>
      </c>
      <c r="AD1504" s="78" t="s">
        <v>82</v>
      </c>
      <c r="JX1504" s="58"/>
      <c r="TT1504" s="58"/>
      <c r="ADP1504" s="58"/>
      <c r="ANL1504" s="58"/>
      <c r="AXH1504" s="58"/>
      <c r="BHD1504" s="58"/>
      <c r="BQZ1504" s="58"/>
      <c r="CAV1504" s="58"/>
      <c r="CKR1504" s="58"/>
      <c r="CUN1504" s="58"/>
      <c r="DEJ1504" s="58"/>
      <c r="DOF1504" s="58"/>
      <c r="DYB1504" s="58"/>
      <c r="EHX1504" s="58"/>
      <c r="ERT1504" s="58"/>
      <c r="FBP1504" s="58"/>
      <c r="FLL1504" s="58"/>
      <c r="FVH1504" s="58"/>
      <c r="GFD1504" s="58"/>
      <c r="GOZ1504" s="58"/>
      <c r="GYV1504" s="58"/>
      <c r="HIR1504" s="58"/>
      <c r="HSN1504" s="58"/>
      <c r="ICJ1504" s="58"/>
      <c r="IMF1504" s="58"/>
      <c r="IWB1504" s="58"/>
      <c r="JFX1504" s="58"/>
      <c r="JPT1504" s="58"/>
      <c r="JZP1504" s="58"/>
      <c r="KJL1504" s="58"/>
      <c r="KTH1504" s="58"/>
      <c r="LDD1504" s="58"/>
      <c r="LMZ1504" s="58"/>
      <c r="LWV1504" s="58"/>
      <c r="MGR1504" s="58"/>
      <c r="MQN1504" s="58"/>
      <c r="NAJ1504" s="58"/>
      <c r="NKF1504" s="58"/>
      <c r="NUB1504" s="58"/>
      <c r="ODX1504" s="58"/>
      <c r="ONT1504" s="58"/>
      <c r="OXP1504" s="58"/>
      <c r="PHL1504" s="58"/>
      <c r="PRH1504" s="58"/>
      <c r="QBD1504" s="58"/>
      <c r="QKZ1504" s="58"/>
      <c r="QUV1504" s="58"/>
      <c r="RER1504" s="58"/>
      <c r="RON1504" s="58"/>
      <c r="RYJ1504" s="58"/>
      <c r="SIF1504" s="58"/>
      <c r="SSB1504" s="58"/>
      <c r="TBX1504" s="58"/>
      <c r="TLT1504" s="58"/>
      <c r="TVP1504" s="58"/>
      <c r="UFL1504" s="58"/>
      <c r="UPH1504" s="58"/>
      <c r="UZD1504" s="58"/>
      <c r="VIZ1504" s="58"/>
      <c r="VSV1504" s="58"/>
      <c r="WCR1504" s="58"/>
      <c r="WMN1504" s="58"/>
      <c r="WWJ1504" s="58"/>
    </row>
    <row r="1505" spans="1:796 1052:1820 2076:2844 3100:3868 4124:4892 5148:5916 6172:6940 7196:7964 8220:8988 9244:10012 10268:11036 11292:12060 12316:13084 13340:14108 14364:15132 15388:16156" s="67" customFormat="1" ht="57" hidden="1" customHeight="1" x14ac:dyDescent="0.25">
      <c r="A1505" s="54">
        <f>+SUBTOTAL(3,$B$11:B1505)</f>
        <v>0</v>
      </c>
      <c r="B1505" s="78" t="s">
        <v>42</v>
      </c>
      <c r="C1505" s="72" t="s">
        <v>43</v>
      </c>
      <c r="D1505" s="72" t="s">
        <v>44</v>
      </c>
      <c r="E1505" s="72" t="s">
        <v>45</v>
      </c>
      <c r="F1505" s="81" t="s">
        <v>5011</v>
      </c>
      <c r="G1505" s="82">
        <v>45513.611412036997</v>
      </c>
      <c r="H1505" s="81" t="s">
        <v>5011</v>
      </c>
      <c r="I1505" s="82">
        <v>45513.611412036997</v>
      </c>
      <c r="J1505" s="81" t="s">
        <v>5011</v>
      </c>
      <c r="K1505" s="82">
        <v>45513.611412036997</v>
      </c>
      <c r="L1505" s="100" t="s">
        <v>5147</v>
      </c>
      <c r="M1505" s="78" t="s">
        <v>111</v>
      </c>
      <c r="N1505" s="73" t="s">
        <v>182</v>
      </c>
      <c r="O1505" s="73" t="s">
        <v>1642</v>
      </c>
      <c r="P1505" s="73" t="s">
        <v>5232</v>
      </c>
      <c r="Q1505" s="74"/>
      <c r="R1505" s="75"/>
      <c r="S1505" s="73" t="s">
        <v>68</v>
      </c>
      <c r="T1505" s="73" t="s">
        <v>69</v>
      </c>
      <c r="U1505" s="73" t="s">
        <v>79</v>
      </c>
      <c r="V1505" s="73" t="s">
        <v>98</v>
      </c>
      <c r="W1505" s="73" t="s">
        <v>99</v>
      </c>
      <c r="X1505" s="72" t="s">
        <v>58</v>
      </c>
      <c r="Y1505" s="73">
        <v>45524</v>
      </c>
      <c r="Z1505" s="73" t="s">
        <v>59</v>
      </c>
      <c r="AA1505" s="72" t="s">
        <v>74</v>
      </c>
      <c r="AB1505" s="72"/>
      <c r="AC1505" s="78" t="s">
        <v>82</v>
      </c>
      <c r="AD1505" s="78" t="s">
        <v>82</v>
      </c>
      <c r="JX1505" s="58"/>
      <c r="TT1505" s="58"/>
      <c r="ADP1505" s="58"/>
      <c r="ANL1505" s="58"/>
      <c r="AXH1505" s="58"/>
      <c r="BHD1505" s="58"/>
      <c r="BQZ1505" s="58"/>
      <c r="CAV1505" s="58"/>
      <c r="CKR1505" s="58"/>
      <c r="CUN1505" s="58"/>
      <c r="DEJ1505" s="58"/>
      <c r="DOF1505" s="58"/>
      <c r="DYB1505" s="58"/>
      <c r="EHX1505" s="58"/>
      <c r="ERT1505" s="58"/>
      <c r="FBP1505" s="58"/>
      <c r="FLL1505" s="58"/>
      <c r="FVH1505" s="58"/>
      <c r="GFD1505" s="58"/>
      <c r="GOZ1505" s="58"/>
      <c r="GYV1505" s="58"/>
      <c r="HIR1505" s="58"/>
      <c r="HSN1505" s="58"/>
      <c r="ICJ1505" s="58"/>
      <c r="IMF1505" s="58"/>
      <c r="IWB1505" s="58"/>
      <c r="JFX1505" s="58"/>
      <c r="JPT1505" s="58"/>
      <c r="JZP1505" s="58"/>
      <c r="KJL1505" s="58"/>
      <c r="KTH1505" s="58"/>
      <c r="LDD1505" s="58"/>
      <c r="LMZ1505" s="58"/>
      <c r="LWV1505" s="58"/>
      <c r="MGR1505" s="58"/>
      <c r="MQN1505" s="58"/>
      <c r="NAJ1505" s="58"/>
      <c r="NKF1505" s="58"/>
      <c r="NUB1505" s="58"/>
      <c r="ODX1505" s="58"/>
      <c r="ONT1505" s="58"/>
      <c r="OXP1505" s="58"/>
      <c r="PHL1505" s="58"/>
      <c r="PRH1505" s="58"/>
      <c r="QBD1505" s="58"/>
      <c r="QKZ1505" s="58"/>
      <c r="QUV1505" s="58"/>
      <c r="RER1505" s="58"/>
      <c r="RON1505" s="58"/>
      <c r="RYJ1505" s="58"/>
      <c r="SIF1505" s="58"/>
      <c r="SSB1505" s="58"/>
      <c r="TBX1505" s="58"/>
      <c r="TLT1505" s="58"/>
      <c r="TVP1505" s="58"/>
      <c r="UFL1505" s="58"/>
      <c r="UPH1505" s="58"/>
      <c r="UZD1505" s="58"/>
      <c r="VIZ1505" s="58"/>
      <c r="VSV1505" s="58"/>
      <c r="WCR1505" s="58"/>
      <c r="WMN1505" s="58"/>
      <c r="WWJ1505" s="58"/>
    </row>
    <row r="1506" spans="1:796 1052:1820 2076:2844 3100:3868 4124:4892 5148:5916 6172:6940 7196:7964 8220:8988 9244:10012 10268:11036 11292:12060 12316:13084 13340:14108 14364:15132 15388:16156" s="67" customFormat="1" ht="57" hidden="1" customHeight="1" x14ac:dyDescent="0.25">
      <c r="A1506" s="54">
        <f>+SUBTOTAL(3,$B$11:B1506)</f>
        <v>0</v>
      </c>
      <c r="B1506" s="78" t="s">
        <v>42</v>
      </c>
      <c r="C1506" s="72" t="s">
        <v>43</v>
      </c>
      <c r="D1506" s="72" t="s">
        <v>44</v>
      </c>
      <c r="E1506" s="72" t="s">
        <v>45</v>
      </c>
      <c r="F1506" s="81" t="s">
        <v>5012</v>
      </c>
      <c r="G1506" s="82">
        <v>45513.632974537002</v>
      </c>
      <c r="H1506" s="81" t="s">
        <v>5012</v>
      </c>
      <c r="I1506" s="82">
        <v>45513.632974537002</v>
      </c>
      <c r="J1506" s="81" t="s">
        <v>5012</v>
      </c>
      <c r="K1506" s="82">
        <v>45513.632974537002</v>
      </c>
      <c r="L1506" s="100" t="s">
        <v>5147</v>
      </c>
      <c r="M1506" s="78" t="s">
        <v>111</v>
      </c>
      <c r="N1506" s="73" t="s">
        <v>182</v>
      </c>
      <c r="O1506" s="73" t="s">
        <v>1642</v>
      </c>
      <c r="P1506" s="73" t="s">
        <v>5232</v>
      </c>
      <c r="Q1506" s="74"/>
      <c r="R1506" s="75"/>
      <c r="S1506" s="73" t="s">
        <v>68</v>
      </c>
      <c r="T1506" s="73" t="s">
        <v>69</v>
      </c>
      <c r="U1506" s="73" t="s">
        <v>70</v>
      </c>
      <c r="V1506" s="73" t="s">
        <v>98</v>
      </c>
      <c r="W1506" s="73" t="s">
        <v>99</v>
      </c>
      <c r="X1506" s="72" t="s">
        <v>58</v>
      </c>
      <c r="Y1506" s="73">
        <v>45524</v>
      </c>
      <c r="Z1506" s="73" t="s">
        <v>59</v>
      </c>
      <c r="AA1506" s="72" t="s">
        <v>74</v>
      </c>
      <c r="AB1506" s="72"/>
      <c r="AC1506" s="78" t="s">
        <v>82</v>
      </c>
      <c r="AD1506" s="78" t="s">
        <v>82</v>
      </c>
      <c r="JX1506" s="58"/>
      <c r="TT1506" s="58"/>
      <c r="ADP1506" s="58"/>
      <c r="ANL1506" s="58"/>
      <c r="AXH1506" s="58"/>
      <c r="BHD1506" s="58"/>
      <c r="BQZ1506" s="58"/>
      <c r="CAV1506" s="58"/>
      <c r="CKR1506" s="58"/>
      <c r="CUN1506" s="58"/>
      <c r="DEJ1506" s="58"/>
      <c r="DOF1506" s="58"/>
      <c r="DYB1506" s="58"/>
      <c r="EHX1506" s="58"/>
      <c r="ERT1506" s="58"/>
      <c r="FBP1506" s="58"/>
      <c r="FLL1506" s="58"/>
      <c r="FVH1506" s="58"/>
      <c r="GFD1506" s="58"/>
      <c r="GOZ1506" s="58"/>
      <c r="GYV1506" s="58"/>
      <c r="HIR1506" s="58"/>
      <c r="HSN1506" s="58"/>
      <c r="ICJ1506" s="58"/>
      <c r="IMF1506" s="58"/>
      <c r="IWB1506" s="58"/>
      <c r="JFX1506" s="58"/>
      <c r="JPT1506" s="58"/>
      <c r="JZP1506" s="58"/>
      <c r="KJL1506" s="58"/>
      <c r="KTH1506" s="58"/>
      <c r="LDD1506" s="58"/>
      <c r="LMZ1506" s="58"/>
      <c r="LWV1506" s="58"/>
      <c r="MGR1506" s="58"/>
      <c r="MQN1506" s="58"/>
      <c r="NAJ1506" s="58"/>
      <c r="NKF1506" s="58"/>
      <c r="NUB1506" s="58"/>
      <c r="ODX1506" s="58"/>
      <c r="ONT1506" s="58"/>
      <c r="OXP1506" s="58"/>
      <c r="PHL1506" s="58"/>
      <c r="PRH1506" s="58"/>
      <c r="QBD1506" s="58"/>
      <c r="QKZ1506" s="58"/>
      <c r="QUV1506" s="58"/>
      <c r="RER1506" s="58"/>
      <c r="RON1506" s="58"/>
      <c r="RYJ1506" s="58"/>
      <c r="SIF1506" s="58"/>
      <c r="SSB1506" s="58"/>
      <c r="TBX1506" s="58"/>
      <c r="TLT1506" s="58"/>
      <c r="TVP1506" s="58"/>
      <c r="UFL1506" s="58"/>
      <c r="UPH1506" s="58"/>
      <c r="UZD1506" s="58"/>
      <c r="VIZ1506" s="58"/>
      <c r="VSV1506" s="58"/>
      <c r="WCR1506" s="58"/>
      <c r="WMN1506" s="58"/>
      <c r="WWJ1506" s="58"/>
    </row>
    <row r="1507" spans="1:796 1052:1820 2076:2844 3100:3868 4124:4892 5148:5916 6172:6940 7196:7964 8220:8988 9244:10012 10268:11036 11292:12060 12316:13084 13340:14108 14364:15132 15388:16156" s="67" customFormat="1" ht="57" hidden="1" customHeight="1" x14ac:dyDescent="0.25">
      <c r="A1507" s="54">
        <f>+SUBTOTAL(3,$B$11:B1507)</f>
        <v>0</v>
      </c>
      <c r="B1507" s="78" t="s">
        <v>42</v>
      </c>
      <c r="C1507" s="72" t="s">
        <v>43</v>
      </c>
      <c r="D1507" s="72" t="s">
        <v>44</v>
      </c>
      <c r="E1507" s="72" t="s">
        <v>45</v>
      </c>
      <c r="F1507" s="81" t="s">
        <v>5013</v>
      </c>
      <c r="G1507" s="82">
        <v>45523.729861111002</v>
      </c>
      <c r="H1507" s="81" t="s">
        <v>5013</v>
      </c>
      <c r="I1507" s="82">
        <v>45523.729861111002</v>
      </c>
      <c r="J1507" s="81" t="s">
        <v>5013</v>
      </c>
      <c r="K1507" s="82">
        <v>45523.729861111002</v>
      </c>
      <c r="L1507" s="100" t="s">
        <v>5148</v>
      </c>
      <c r="M1507" s="78" t="s">
        <v>111</v>
      </c>
      <c r="N1507" s="73" t="s">
        <v>182</v>
      </c>
      <c r="O1507" s="73" t="s">
        <v>5183</v>
      </c>
      <c r="P1507" s="73" t="s">
        <v>5233</v>
      </c>
      <c r="Q1507" s="74"/>
      <c r="R1507" s="75"/>
      <c r="S1507" s="73" t="s">
        <v>68</v>
      </c>
      <c r="T1507" s="73" t="s">
        <v>161</v>
      </c>
      <c r="U1507" s="73" t="s">
        <v>162</v>
      </c>
      <c r="V1507" s="73" t="s">
        <v>98</v>
      </c>
      <c r="W1507" s="73" t="s">
        <v>99</v>
      </c>
      <c r="X1507" s="72" t="s">
        <v>58</v>
      </c>
      <c r="Y1507" s="73">
        <v>45533</v>
      </c>
      <c r="Z1507" s="73" t="s">
        <v>59</v>
      </c>
      <c r="AA1507" s="72" t="s">
        <v>74</v>
      </c>
      <c r="AB1507" s="72"/>
      <c r="AC1507" s="78" t="s">
        <v>82</v>
      </c>
      <c r="AD1507" s="78" t="s">
        <v>82</v>
      </c>
      <c r="JX1507" s="58"/>
      <c r="TT1507" s="58"/>
      <c r="ADP1507" s="58"/>
      <c r="ANL1507" s="58"/>
      <c r="AXH1507" s="58"/>
      <c r="BHD1507" s="58"/>
      <c r="BQZ1507" s="58"/>
      <c r="CAV1507" s="58"/>
      <c r="CKR1507" s="58"/>
      <c r="CUN1507" s="58"/>
      <c r="DEJ1507" s="58"/>
      <c r="DOF1507" s="58"/>
      <c r="DYB1507" s="58"/>
      <c r="EHX1507" s="58"/>
      <c r="ERT1507" s="58"/>
      <c r="FBP1507" s="58"/>
      <c r="FLL1507" s="58"/>
      <c r="FVH1507" s="58"/>
      <c r="GFD1507" s="58"/>
      <c r="GOZ1507" s="58"/>
      <c r="GYV1507" s="58"/>
      <c r="HIR1507" s="58"/>
      <c r="HSN1507" s="58"/>
      <c r="ICJ1507" s="58"/>
      <c r="IMF1507" s="58"/>
      <c r="IWB1507" s="58"/>
      <c r="JFX1507" s="58"/>
      <c r="JPT1507" s="58"/>
      <c r="JZP1507" s="58"/>
      <c r="KJL1507" s="58"/>
      <c r="KTH1507" s="58"/>
      <c r="LDD1507" s="58"/>
      <c r="LMZ1507" s="58"/>
      <c r="LWV1507" s="58"/>
      <c r="MGR1507" s="58"/>
      <c r="MQN1507" s="58"/>
      <c r="NAJ1507" s="58"/>
      <c r="NKF1507" s="58"/>
      <c r="NUB1507" s="58"/>
      <c r="ODX1507" s="58"/>
      <c r="ONT1507" s="58"/>
      <c r="OXP1507" s="58"/>
      <c r="PHL1507" s="58"/>
      <c r="PRH1507" s="58"/>
      <c r="QBD1507" s="58"/>
      <c r="QKZ1507" s="58"/>
      <c r="QUV1507" s="58"/>
      <c r="RER1507" s="58"/>
      <c r="RON1507" s="58"/>
      <c r="RYJ1507" s="58"/>
      <c r="SIF1507" s="58"/>
      <c r="SSB1507" s="58"/>
      <c r="TBX1507" s="58"/>
      <c r="TLT1507" s="58"/>
      <c r="TVP1507" s="58"/>
      <c r="UFL1507" s="58"/>
      <c r="UPH1507" s="58"/>
      <c r="UZD1507" s="58"/>
      <c r="VIZ1507" s="58"/>
      <c r="VSV1507" s="58"/>
      <c r="WCR1507" s="58"/>
      <c r="WMN1507" s="58"/>
      <c r="WWJ1507" s="58"/>
    </row>
    <row r="1508" spans="1:796 1052:1820 2076:2844 3100:3868 4124:4892 5148:5916 6172:6940 7196:7964 8220:8988 9244:10012 10268:11036 11292:12060 12316:13084 13340:14108 14364:15132 15388:16156" s="67" customFormat="1" ht="57" hidden="1" customHeight="1" x14ac:dyDescent="0.25">
      <c r="A1508" s="54">
        <f>+SUBTOTAL(3,$B$11:B1508)</f>
        <v>0</v>
      </c>
      <c r="B1508" s="78" t="s">
        <v>42</v>
      </c>
      <c r="C1508" s="72" t="s">
        <v>43</v>
      </c>
      <c r="D1508" s="72" t="s">
        <v>44</v>
      </c>
      <c r="E1508" s="72" t="s">
        <v>45</v>
      </c>
      <c r="F1508" s="81" t="s">
        <v>5014</v>
      </c>
      <c r="G1508" s="82">
        <v>45525.490312499998</v>
      </c>
      <c r="H1508" s="81" t="s">
        <v>5014</v>
      </c>
      <c r="I1508" s="82">
        <v>45525.490312499998</v>
      </c>
      <c r="J1508" s="81" t="s">
        <v>5014</v>
      </c>
      <c r="K1508" s="82">
        <v>45525.490312499998</v>
      </c>
      <c r="L1508" s="100" t="s">
        <v>5149</v>
      </c>
      <c r="M1508" s="78" t="s">
        <v>111</v>
      </c>
      <c r="N1508" s="73" t="s">
        <v>182</v>
      </c>
      <c r="O1508" s="73" t="s">
        <v>2089</v>
      </c>
      <c r="P1508" s="73" t="s">
        <v>4128</v>
      </c>
      <c r="Q1508" s="74"/>
      <c r="R1508" s="75"/>
      <c r="S1508" s="73" t="s">
        <v>68</v>
      </c>
      <c r="T1508" s="73" t="s">
        <v>96</v>
      </c>
      <c r="U1508" s="73" t="s">
        <v>97</v>
      </c>
      <c r="V1508" s="73" t="s">
        <v>98</v>
      </c>
      <c r="W1508" s="73" t="s">
        <v>99</v>
      </c>
      <c r="X1508" s="72" t="s">
        <v>58</v>
      </c>
      <c r="Y1508" s="73"/>
      <c r="Z1508" s="73" t="s">
        <v>105</v>
      </c>
      <c r="AA1508" s="72" t="s">
        <v>74</v>
      </c>
      <c r="AB1508" s="72"/>
      <c r="AC1508" s="78" t="s">
        <v>82</v>
      </c>
      <c r="AD1508" s="78" t="s">
        <v>82</v>
      </c>
      <c r="JX1508" s="58"/>
      <c r="TT1508" s="58"/>
      <c r="ADP1508" s="58"/>
      <c r="ANL1508" s="58"/>
      <c r="AXH1508" s="58"/>
      <c r="BHD1508" s="58"/>
      <c r="BQZ1508" s="58"/>
      <c r="CAV1508" s="58"/>
      <c r="CKR1508" s="58"/>
      <c r="CUN1508" s="58"/>
      <c r="DEJ1508" s="58"/>
      <c r="DOF1508" s="58"/>
      <c r="DYB1508" s="58"/>
      <c r="EHX1508" s="58"/>
      <c r="ERT1508" s="58"/>
      <c r="FBP1508" s="58"/>
      <c r="FLL1508" s="58"/>
      <c r="FVH1508" s="58"/>
      <c r="GFD1508" s="58"/>
      <c r="GOZ1508" s="58"/>
      <c r="GYV1508" s="58"/>
      <c r="HIR1508" s="58"/>
      <c r="HSN1508" s="58"/>
      <c r="ICJ1508" s="58"/>
      <c r="IMF1508" s="58"/>
      <c r="IWB1508" s="58"/>
      <c r="JFX1508" s="58"/>
      <c r="JPT1508" s="58"/>
      <c r="JZP1508" s="58"/>
      <c r="KJL1508" s="58"/>
      <c r="KTH1508" s="58"/>
      <c r="LDD1508" s="58"/>
      <c r="LMZ1508" s="58"/>
      <c r="LWV1508" s="58"/>
      <c r="MGR1508" s="58"/>
      <c r="MQN1508" s="58"/>
      <c r="NAJ1508" s="58"/>
      <c r="NKF1508" s="58"/>
      <c r="NUB1508" s="58"/>
      <c r="ODX1508" s="58"/>
      <c r="ONT1508" s="58"/>
      <c r="OXP1508" s="58"/>
      <c r="PHL1508" s="58"/>
      <c r="PRH1508" s="58"/>
      <c r="QBD1508" s="58"/>
      <c r="QKZ1508" s="58"/>
      <c r="QUV1508" s="58"/>
      <c r="RER1508" s="58"/>
      <c r="RON1508" s="58"/>
      <c r="RYJ1508" s="58"/>
      <c r="SIF1508" s="58"/>
      <c r="SSB1508" s="58"/>
      <c r="TBX1508" s="58"/>
      <c r="TLT1508" s="58"/>
      <c r="TVP1508" s="58"/>
      <c r="UFL1508" s="58"/>
      <c r="UPH1508" s="58"/>
      <c r="UZD1508" s="58"/>
      <c r="VIZ1508" s="58"/>
      <c r="VSV1508" s="58"/>
      <c r="WCR1508" s="58"/>
      <c r="WMN1508" s="58"/>
      <c r="WWJ1508" s="58"/>
    </row>
    <row r="1509" spans="1:796 1052:1820 2076:2844 3100:3868 4124:4892 5148:5916 6172:6940 7196:7964 8220:8988 9244:10012 10268:11036 11292:12060 12316:13084 13340:14108 14364:15132 15388:16156" s="67" customFormat="1" ht="57" hidden="1" customHeight="1" x14ac:dyDescent="0.25">
      <c r="A1509" s="54">
        <f>+SUBTOTAL(3,$B$11:B1509)</f>
        <v>0</v>
      </c>
      <c r="B1509" s="78" t="s">
        <v>42</v>
      </c>
      <c r="C1509" s="72" t="s">
        <v>43</v>
      </c>
      <c r="D1509" s="72" t="s">
        <v>44</v>
      </c>
      <c r="E1509" s="72" t="s">
        <v>45</v>
      </c>
      <c r="F1509" s="81" t="s">
        <v>5015</v>
      </c>
      <c r="G1509" s="82">
        <v>45528.491979167004</v>
      </c>
      <c r="H1509" s="81" t="s">
        <v>5015</v>
      </c>
      <c r="I1509" s="82">
        <v>45528.491979167004</v>
      </c>
      <c r="J1509" s="81" t="s">
        <v>5015</v>
      </c>
      <c r="K1509" s="82">
        <v>45528.491979167004</v>
      </c>
      <c r="L1509" s="100" t="s">
        <v>5150</v>
      </c>
      <c r="M1509" s="78" t="s">
        <v>48</v>
      </c>
      <c r="N1509" s="73" t="s">
        <v>182</v>
      </c>
      <c r="O1509" s="73" t="s">
        <v>1357</v>
      </c>
      <c r="P1509" s="73" t="s">
        <v>104</v>
      </c>
      <c r="Q1509" s="74"/>
      <c r="R1509" s="75"/>
      <c r="S1509" s="73" t="s">
        <v>68</v>
      </c>
      <c r="T1509" s="73" t="s">
        <v>96</v>
      </c>
      <c r="U1509" s="73" t="s">
        <v>3274</v>
      </c>
      <c r="V1509" s="73" t="s">
        <v>98</v>
      </c>
      <c r="W1509" s="73" t="s">
        <v>99</v>
      </c>
      <c r="X1509" s="72" t="s">
        <v>58</v>
      </c>
      <c r="Y1509" s="73"/>
      <c r="Z1509" s="73" t="s">
        <v>59</v>
      </c>
      <c r="AA1509" s="72" t="s">
        <v>74</v>
      </c>
      <c r="AB1509" s="72"/>
      <c r="AC1509" s="78" t="s">
        <v>82</v>
      </c>
      <c r="AD1509" s="78" t="s">
        <v>82</v>
      </c>
      <c r="JX1509" s="58"/>
      <c r="TT1509" s="58"/>
      <c r="ADP1509" s="58"/>
      <c r="ANL1509" s="58"/>
      <c r="AXH1509" s="58"/>
      <c r="BHD1509" s="58"/>
      <c r="BQZ1509" s="58"/>
      <c r="CAV1509" s="58"/>
      <c r="CKR1509" s="58"/>
      <c r="CUN1509" s="58"/>
      <c r="DEJ1509" s="58"/>
      <c r="DOF1509" s="58"/>
      <c r="DYB1509" s="58"/>
      <c r="EHX1509" s="58"/>
      <c r="ERT1509" s="58"/>
      <c r="FBP1509" s="58"/>
      <c r="FLL1509" s="58"/>
      <c r="FVH1509" s="58"/>
      <c r="GFD1509" s="58"/>
      <c r="GOZ1509" s="58"/>
      <c r="GYV1509" s="58"/>
      <c r="HIR1509" s="58"/>
      <c r="HSN1509" s="58"/>
      <c r="ICJ1509" s="58"/>
      <c r="IMF1509" s="58"/>
      <c r="IWB1509" s="58"/>
      <c r="JFX1509" s="58"/>
      <c r="JPT1509" s="58"/>
      <c r="JZP1509" s="58"/>
      <c r="KJL1509" s="58"/>
      <c r="KTH1509" s="58"/>
      <c r="LDD1509" s="58"/>
      <c r="LMZ1509" s="58"/>
      <c r="LWV1509" s="58"/>
      <c r="MGR1509" s="58"/>
      <c r="MQN1509" s="58"/>
      <c r="NAJ1509" s="58"/>
      <c r="NKF1509" s="58"/>
      <c r="NUB1509" s="58"/>
      <c r="ODX1509" s="58"/>
      <c r="ONT1509" s="58"/>
      <c r="OXP1509" s="58"/>
      <c r="PHL1509" s="58"/>
      <c r="PRH1509" s="58"/>
      <c r="QBD1509" s="58"/>
      <c r="QKZ1509" s="58"/>
      <c r="QUV1509" s="58"/>
      <c r="RER1509" s="58"/>
      <c r="RON1509" s="58"/>
      <c r="RYJ1509" s="58"/>
      <c r="SIF1509" s="58"/>
      <c r="SSB1509" s="58"/>
      <c r="TBX1509" s="58"/>
      <c r="TLT1509" s="58"/>
      <c r="TVP1509" s="58"/>
      <c r="UFL1509" s="58"/>
      <c r="UPH1509" s="58"/>
      <c r="UZD1509" s="58"/>
      <c r="VIZ1509" s="58"/>
      <c r="VSV1509" s="58"/>
      <c r="WCR1509" s="58"/>
      <c r="WMN1509" s="58"/>
      <c r="WWJ1509" s="58"/>
    </row>
    <row r="1510" spans="1:796 1052:1820 2076:2844 3100:3868 4124:4892 5148:5916 6172:6940 7196:7964 8220:8988 9244:10012 10268:11036 11292:12060 12316:13084 13340:14108 14364:15132 15388:16156" s="67" customFormat="1" ht="57" hidden="1" customHeight="1" x14ac:dyDescent="0.25">
      <c r="A1510" s="54">
        <f>+SUBTOTAL(3,$B$11:B1510)</f>
        <v>0</v>
      </c>
      <c r="B1510" s="78" t="s">
        <v>42</v>
      </c>
      <c r="C1510" s="72" t="s">
        <v>43</v>
      </c>
      <c r="D1510" s="72" t="s">
        <v>44</v>
      </c>
      <c r="E1510" s="72" t="s">
        <v>45</v>
      </c>
      <c r="F1510" s="81" t="s">
        <v>5016</v>
      </c>
      <c r="G1510" s="82">
        <v>45513.631458333002</v>
      </c>
      <c r="H1510" s="81" t="s">
        <v>5016</v>
      </c>
      <c r="I1510" s="82">
        <v>45513.631458333002</v>
      </c>
      <c r="J1510" s="81" t="s">
        <v>5016</v>
      </c>
      <c r="K1510" s="82">
        <v>45513.631458333002</v>
      </c>
      <c r="L1510" s="100" t="s">
        <v>5147</v>
      </c>
      <c r="M1510" s="78" t="s">
        <v>111</v>
      </c>
      <c r="N1510" s="73" t="s">
        <v>182</v>
      </c>
      <c r="O1510" s="73" t="s">
        <v>1642</v>
      </c>
      <c r="P1510" s="73" t="s">
        <v>5232</v>
      </c>
      <c r="Q1510" s="74"/>
      <c r="R1510" s="75"/>
      <c r="S1510" s="73" t="s">
        <v>68</v>
      </c>
      <c r="T1510" s="73" t="s">
        <v>69</v>
      </c>
      <c r="U1510" s="73" t="s">
        <v>70</v>
      </c>
      <c r="V1510" s="73" t="s">
        <v>98</v>
      </c>
      <c r="W1510" s="73" t="s">
        <v>99</v>
      </c>
      <c r="X1510" s="72" t="s">
        <v>58</v>
      </c>
      <c r="Y1510" s="73">
        <v>45524</v>
      </c>
      <c r="Z1510" s="73" t="s">
        <v>59</v>
      </c>
      <c r="AA1510" s="72" t="s">
        <v>74</v>
      </c>
      <c r="AB1510" s="72"/>
      <c r="AC1510" s="78" t="s">
        <v>82</v>
      </c>
      <c r="AD1510" s="78" t="s">
        <v>82</v>
      </c>
      <c r="JX1510" s="58"/>
      <c r="TT1510" s="58"/>
      <c r="ADP1510" s="58"/>
      <c r="ANL1510" s="58"/>
      <c r="AXH1510" s="58"/>
      <c r="BHD1510" s="58"/>
      <c r="BQZ1510" s="58"/>
      <c r="CAV1510" s="58"/>
      <c r="CKR1510" s="58"/>
      <c r="CUN1510" s="58"/>
      <c r="DEJ1510" s="58"/>
      <c r="DOF1510" s="58"/>
      <c r="DYB1510" s="58"/>
      <c r="EHX1510" s="58"/>
      <c r="ERT1510" s="58"/>
      <c r="FBP1510" s="58"/>
      <c r="FLL1510" s="58"/>
      <c r="FVH1510" s="58"/>
      <c r="GFD1510" s="58"/>
      <c r="GOZ1510" s="58"/>
      <c r="GYV1510" s="58"/>
      <c r="HIR1510" s="58"/>
      <c r="HSN1510" s="58"/>
      <c r="ICJ1510" s="58"/>
      <c r="IMF1510" s="58"/>
      <c r="IWB1510" s="58"/>
      <c r="JFX1510" s="58"/>
      <c r="JPT1510" s="58"/>
      <c r="JZP1510" s="58"/>
      <c r="KJL1510" s="58"/>
      <c r="KTH1510" s="58"/>
      <c r="LDD1510" s="58"/>
      <c r="LMZ1510" s="58"/>
      <c r="LWV1510" s="58"/>
      <c r="MGR1510" s="58"/>
      <c r="MQN1510" s="58"/>
      <c r="NAJ1510" s="58"/>
      <c r="NKF1510" s="58"/>
      <c r="NUB1510" s="58"/>
      <c r="ODX1510" s="58"/>
      <c r="ONT1510" s="58"/>
      <c r="OXP1510" s="58"/>
      <c r="PHL1510" s="58"/>
      <c r="PRH1510" s="58"/>
      <c r="QBD1510" s="58"/>
      <c r="QKZ1510" s="58"/>
      <c r="QUV1510" s="58"/>
      <c r="RER1510" s="58"/>
      <c r="RON1510" s="58"/>
      <c r="RYJ1510" s="58"/>
      <c r="SIF1510" s="58"/>
      <c r="SSB1510" s="58"/>
      <c r="TBX1510" s="58"/>
      <c r="TLT1510" s="58"/>
      <c r="TVP1510" s="58"/>
      <c r="UFL1510" s="58"/>
      <c r="UPH1510" s="58"/>
      <c r="UZD1510" s="58"/>
      <c r="VIZ1510" s="58"/>
      <c r="VSV1510" s="58"/>
      <c r="WCR1510" s="58"/>
      <c r="WMN1510" s="58"/>
      <c r="WWJ1510" s="58"/>
    </row>
    <row r="1511" spans="1:796 1052:1820 2076:2844 3100:3868 4124:4892 5148:5916 6172:6940 7196:7964 8220:8988 9244:10012 10268:11036 11292:12060 12316:13084 13340:14108 14364:15132 15388:16156" s="67" customFormat="1" ht="57" hidden="1" customHeight="1" x14ac:dyDescent="0.25">
      <c r="A1511" s="54">
        <f>+SUBTOTAL(3,$B$11:B1511)</f>
        <v>0</v>
      </c>
      <c r="B1511" s="78" t="s">
        <v>42</v>
      </c>
      <c r="C1511" s="72" t="s">
        <v>43</v>
      </c>
      <c r="D1511" s="72" t="s">
        <v>44</v>
      </c>
      <c r="E1511" s="72" t="s">
        <v>45</v>
      </c>
      <c r="F1511" s="81" t="s">
        <v>5017</v>
      </c>
      <c r="G1511" s="82">
        <v>45514.805277778003</v>
      </c>
      <c r="H1511" s="81" t="s">
        <v>5017</v>
      </c>
      <c r="I1511" s="82">
        <v>45514.805277778003</v>
      </c>
      <c r="J1511" s="81" t="s">
        <v>5017</v>
      </c>
      <c r="K1511" s="82">
        <v>45514.805277778003</v>
      </c>
      <c r="L1511" s="100" t="s">
        <v>3112</v>
      </c>
      <c r="M1511" s="78" t="s">
        <v>48</v>
      </c>
      <c r="N1511" s="73" t="s">
        <v>182</v>
      </c>
      <c r="O1511" s="73" t="s">
        <v>607</v>
      </c>
      <c r="P1511" s="73" t="s">
        <v>223</v>
      </c>
      <c r="Q1511" s="74"/>
      <c r="R1511" s="75"/>
      <c r="S1511" s="73" t="s">
        <v>68</v>
      </c>
      <c r="T1511" s="73" t="s">
        <v>96</v>
      </c>
      <c r="U1511" s="73" t="s">
        <v>97</v>
      </c>
      <c r="V1511" s="73" t="s">
        <v>98</v>
      </c>
      <c r="W1511" s="73" t="s">
        <v>99</v>
      </c>
      <c r="X1511" s="72" t="s">
        <v>58</v>
      </c>
      <c r="Y1511" s="73">
        <v>45526</v>
      </c>
      <c r="Z1511" s="73" t="s">
        <v>59</v>
      </c>
      <c r="AA1511" s="72" t="s">
        <v>74</v>
      </c>
      <c r="AB1511" s="72"/>
      <c r="AC1511" s="78" t="s">
        <v>82</v>
      </c>
      <c r="AD1511" s="78" t="s">
        <v>82</v>
      </c>
      <c r="JX1511" s="58"/>
      <c r="TT1511" s="58"/>
      <c r="ADP1511" s="58"/>
      <c r="ANL1511" s="58"/>
      <c r="AXH1511" s="58"/>
      <c r="BHD1511" s="58"/>
      <c r="BQZ1511" s="58"/>
      <c r="CAV1511" s="58"/>
      <c r="CKR1511" s="58"/>
      <c r="CUN1511" s="58"/>
      <c r="DEJ1511" s="58"/>
      <c r="DOF1511" s="58"/>
      <c r="DYB1511" s="58"/>
      <c r="EHX1511" s="58"/>
      <c r="ERT1511" s="58"/>
      <c r="FBP1511" s="58"/>
      <c r="FLL1511" s="58"/>
      <c r="FVH1511" s="58"/>
      <c r="GFD1511" s="58"/>
      <c r="GOZ1511" s="58"/>
      <c r="GYV1511" s="58"/>
      <c r="HIR1511" s="58"/>
      <c r="HSN1511" s="58"/>
      <c r="ICJ1511" s="58"/>
      <c r="IMF1511" s="58"/>
      <c r="IWB1511" s="58"/>
      <c r="JFX1511" s="58"/>
      <c r="JPT1511" s="58"/>
      <c r="JZP1511" s="58"/>
      <c r="KJL1511" s="58"/>
      <c r="KTH1511" s="58"/>
      <c r="LDD1511" s="58"/>
      <c r="LMZ1511" s="58"/>
      <c r="LWV1511" s="58"/>
      <c r="MGR1511" s="58"/>
      <c r="MQN1511" s="58"/>
      <c r="NAJ1511" s="58"/>
      <c r="NKF1511" s="58"/>
      <c r="NUB1511" s="58"/>
      <c r="ODX1511" s="58"/>
      <c r="ONT1511" s="58"/>
      <c r="OXP1511" s="58"/>
      <c r="PHL1511" s="58"/>
      <c r="PRH1511" s="58"/>
      <c r="QBD1511" s="58"/>
      <c r="QKZ1511" s="58"/>
      <c r="QUV1511" s="58"/>
      <c r="RER1511" s="58"/>
      <c r="RON1511" s="58"/>
      <c r="RYJ1511" s="58"/>
      <c r="SIF1511" s="58"/>
      <c r="SSB1511" s="58"/>
      <c r="TBX1511" s="58"/>
      <c r="TLT1511" s="58"/>
      <c r="TVP1511" s="58"/>
      <c r="UFL1511" s="58"/>
      <c r="UPH1511" s="58"/>
      <c r="UZD1511" s="58"/>
      <c r="VIZ1511" s="58"/>
      <c r="VSV1511" s="58"/>
      <c r="WCR1511" s="58"/>
      <c r="WMN1511" s="58"/>
      <c r="WWJ1511" s="58"/>
    </row>
    <row r="1512" spans="1:796 1052:1820 2076:2844 3100:3868 4124:4892 5148:5916 6172:6940 7196:7964 8220:8988 9244:10012 10268:11036 11292:12060 12316:13084 13340:14108 14364:15132 15388:16156" s="67" customFormat="1" ht="57" hidden="1" customHeight="1" x14ac:dyDescent="0.25">
      <c r="A1512" s="54">
        <f>+SUBTOTAL(3,$B$11:B1512)</f>
        <v>0</v>
      </c>
      <c r="B1512" s="78" t="s">
        <v>42</v>
      </c>
      <c r="C1512" s="72" t="s">
        <v>43</v>
      </c>
      <c r="D1512" s="72" t="s">
        <v>44</v>
      </c>
      <c r="E1512" s="72" t="s">
        <v>45</v>
      </c>
      <c r="F1512" s="81" t="s">
        <v>5018</v>
      </c>
      <c r="G1512" s="82">
        <v>45517.569583333003</v>
      </c>
      <c r="H1512" s="81" t="s">
        <v>5018</v>
      </c>
      <c r="I1512" s="82">
        <v>45517.569583333003</v>
      </c>
      <c r="J1512" s="81" t="s">
        <v>5018</v>
      </c>
      <c r="K1512" s="82">
        <v>45517.569583333003</v>
      </c>
      <c r="L1512" s="100" t="s">
        <v>3112</v>
      </c>
      <c r="M1512" s="78" t="s">
        <v>48</v>
      </c>
      <c r="N1512" s="73" t="s">
        <v>182</v>
      </c>
      <c r="O1512" s="73" t="s">
        <v>607</v>
      </c>
      <c r="P1512" s="73" t="s">
        <v>223</v>
      </c>
      <c r="Q1512" s="74"/>
      <c r="R1512" s="75"/>
      <c r="S1512" s="73" t="s">
        <v>68</v>
      </c>
      <c r="T1512" s="73" t="s">
        <v>96</v>
      </c>
      <c r="U1512" s="73" t="s">
        <v>97</v>
      </c>
      <c r="V1512" s="73" t="s">
        <v>98</v>
      </c>
      <c r="W1512" s="73" t="s">
        <v>99</v>
      </c>
      <c r="X1512" s="72" t="s">
        <v>58</v>
      </c>
      <c r="Y1512" s="73">
        <v>45526</v>
      </c>
      <c r="Z1512" s="73" t="s">
        <v>59</v>
      </c>
      <c r="AA1512" s="72" t="s">
        <v>74</v>
      </c>
      <c r="AB1512" s="72"/>
      <c r="AC1512" s="78" t="s">
        <v>82</v>
      </c>
      <c r="AD1512" s="78" t="s">
        <v>82</v>
      </c>
      <c r="JX1512" s="58"/>
      <c r="TT1512" s="58"/>
      <c r="ADP1512" s="58"/>
      <c r="ANL1512" s="58"/>
      <c r="AXH1512" s="58"/>
      <c r="BHD1512" s="58"/>
      <c r="BQZ1512" s="58"/>
      <c r="CAV1512" s="58"/>
      <c r="CKR1512" s="58"/>
      <c r="CUN1512" s="58"/>
      <c r="DEJ1512" s="58"/>
      <c r="DOF1512" s="58"/>
      <c r="DYB1512" s="58"/>
      <c r="EHX1512" s="58"/>
      <c r="ERT1512" s="58"/>
      <c r="FBP1512" s="58"/>
      <c r="FLL1512" s="58"/>
      <c r="FVH1512" s="58"/>
      <c r="GFD1512" s="58"/>
      <c r="GOZ1512" s="58"/>
      <c r="GYV1512" s="58"/>
      <c r="HIR1512" s="58"/>
      <c r="HSN1512" s="58"/>
      <c r="ICJ1512" s="58"/>
      <c r="IMF1512" s="58"/>
      <c r="IWB1512" s="58"/>
      <c r="JFX1512" s="58"/>
      <c r="JPT1512" s="58"/>
      <c r="JZP1512" s="58"/>
      <c r="KJL1512" s="58"/>
      <c r="KTH1512" s="58"/>
      <c r="LDD1512" s="58"/>
      <c r="LMZ1512" s="58"/>
      <c r="LWV1512" s="58"/>
      <c r="MGR1512" s="58"/>
      <c r="MQN1512" s="58"/>
      <c r="NAJ1512" s="58"/>
      <c r="NKF1512" s="58"/>
      <c r="NUB1512" s="58"/>
      <c r="ODX1512" s="58"/>
      <c r="ONT1512" s="58"/>
      <c r="OXP1512" s="58"/>
      <c r="PHL1512" s="58"/>
      <c r="PRH1512" s="58"/>
      <c r="QBD1512" s="58"/>
      <c r="QKZ1512" s="58"/>
      <c r="QUV1512" s="58"/>
      <c r="RER1512" s="58"/>
      <c r="RON1512" s="58"/>
      <c r="RYJ1512" s="58"/>
      <c r="SIF1512" s="58"/>
      <c r="SSB1512" s="58"/>
      <c r="TBX1512" s="58"/>
      <c r="TLT1512" s="58"/>
      <c r="TVP1512" s="58"/>
      <c r="UFL1512" s="58"/>
      <c r="UPH1512" s="58"/>
      <c r="UZD1512" s="58"/>
      <c r="VIZ1512" s="58"/>
      <c r="VSV1512" s="58"/>
      <c r="WCR1512" s="58"/>
      <c r="WMN1512" s="58"/>
      <c r="WWJ1512" s="58"/>
    </row>
    <row r="1513" spans="1:796 1052:1820 2076:2844 3100:3868 4124:4892 5148:5916 6172:6940 7196:7964 8220:8988 9244:10012 10268:11036 11292:12060 12316:13084 13340:14108 14364:15132 15388:16156" s="67" customFormat="1" ht="57" hidden="1" customHeight="1" x14ac:dyDescent="0.25">
      <c r="A1513" s="54">
        <f>+SUBTOTAL(3,$B$11:B1513)</f>
        <v>0</v>
      </c>
      <c r="B1513" s="78" t="s">
        <v>42</v>
      </c>
      <c r="C1513" s="72" t="s">
        <v>43</v>
      </c>
      <c r="D1513" s="72" t="s">
        <v>44</v>
      </c>
      <c r="E1513" s="72" t="s">
        <v>45</v>
      </c>
      <c r="F1513" s="81" t="s">
        <v>5019</v>
      </c>
      <c r="G1513" s="82">
        <v>45510.441018518999</v>
      </c>
      <c r="H1513" s="81" t="s">
        <v>5019</v>
      </c>
      <c r="I1513" s="82">
        <v>45510.441018518999</v>
      </c>
      <c r="J1513" s="81" t="s">
        <v>5019</v>
      </c>
      <c r="K1513" s="82">
        <v>45510.441018518999</v>
      </c>
      <c r="L1513" s="100" t="s">
        <v>3150</v>
      </c>
      <c r="M1513" s="78" t="s">
        <v>48</v>
      </c>
      <c r="N1513" s="73" t="s">
        <v>141</v>
      </c>
      <c r="O1513" s="73" t="s">
        <v>142</v>
      </c>
      <c r="P1513" s="73" t="s">
        <v>2086</v>
      </c>
      <c r="Q1513" s="74"/>
      <c r="R1513" s="75"/>
      <c r="S1513" s="73" t="s">
        <v>68</v>
      </c>
      <c r="T1513" s="73" t="s">
        <v>321</v>
      </c>
      <c r="U1513" s="73" t="s">
        <v>530</v>
      </c>
      <c r="V1513" s="73" t="s">
        <v>71</v>
      </c>
      <c r="W1513" s="73" t="s">
        <v>72</v>
      </c>
      <c r="X1513" s="72" t="s">
        <v>58</v>
      </c>
      <c r="Y1513" s="73">
        <v>45517</v>
      </c>
      <c r="Z1513" s="73" t="s">
        <v>105</v>
      </c>
      <c r="AA1513" s="72" t="s">
        <v>74</v>
      </c>
      <c r="AB1513" s="72"/>
      <c r="AC1513" s="78" t="s">
        <v>117</v>
      </c>
      <c r="AD1513" s="78" t="s">
        <v>117</v>
      </c>
      <c r="JX1513" s="58"/>
      <c r="TT1513" s="58"/>
      <c r="ADP1513" s="58"/>
      <c r="ANL1513" s="58"/>
      <c r="AXH1513" s="58"/>
      <c r="BHD1513" s="58"/>
      <c r="BQZ1513" s="58"/>
      <c r="CAV1513" s="58"/>
      <c r="CKR1513" s="58"/>
      <c r="CUN1513" s="58"/>
      <c r="DEJ1513" s="58"/>
      <c r="DOF1513" s="58"/>
      <c r="DYB1513" s="58"/>
      <c r="EHX1513" s="58"/>
      <c r="ERT1513" s="58"/>
      <c r="FBP1513" s="58"/>
      <c r="FLL1513" s="58"/>
      <c r="FVH1513" s="58"/>
      <c r="GFD1513" s="58"/>
      <c r="GOZ1513" s="58"/>
      <c r="GYV1513" s="58"/>
      <c r="HIR1513" s="58"/>
      <c r="HSN1513" s="58"/>
      <c r="ICJ1513" s="58"/>
      <c r="IMF1513" s="58"/>
      <c r="IWB1513" s="58"/>
      <c r="JFX1513" s="58"/>
      <c r="JPT1513" s="58"/>
      <c r="JZP1513" s="58"/>
      <c r="KJL1513" s="58"/>
      <c r="KTH1513" s="58"/>
      <c r="LDD1513" s="58"/>
      <c r="LMZ1513" s="58"/>
      <c r="LWV1513" s="58"/>
      <c r="MGR1513" s="58"/>
      <c r="MQN1513" s="58"/>
      <c r="NAJ1513" s="58"/>
      <c r="NKF1513" s="58"/>
      <c r="NUB1513" s="58"/>
      <c r="ODX1513" s="58"/>
      <c r="ONT1513" s="58"/>
      <c r="OXP1513" s="58"/>
      <c r="PHL1513" s="58"/>
      <c r="PRH1513" s="58"/>
      <c r="QBD1513" s="58"/>
      <c r="QKZ1513" s="58"/>
      <c r="QUV1513" s="58"/>
      <c r="RER1513" s="58"/>
      <c r="RON1513" s="58"/>
      <c r="RYJ1513" s="58"/>
      <c r="SIF1513" s="58"/>
      <c r="SSB1513" s="58"/>
      <c r="TBX1513" s="58"/>
      <c r="TLT1513" s="58"/>
      <c r="TVP1513" s="58"/>
      <c r="UFL1513" s="58"/>
      <c r="UPH1513" s="58"/>
      <c r="UZD1513" s="58"/>
      <c r="VIZ1513" s="58"/>
      <c r="VSV1513" s="58"/>
      <c r="WCR1513" s="58"/>
      <c r="WMN1513" s="58"/>
      <c r="WWJ1513" s="58"/>
    </row>
    <row r="1514" spans="1:796 1052:1820 2076:2844 3100:3868 4124:4892 5148:5916 6172:6940 7196:7964 8220:8988 9244:10012 10268:11036 11292:12060 12316:13084 13340:14108 14364:15132 15388:16156" s="67" customFormat="1" ht="57" hidden="1" customHeight="1" x14ac:dyDescent="0.25">
      <c r="A1514" s="54">
        <f>+SUBTOTAL(3,$B$11:B1514)</f>
        <v>0</v>
      </c>
      <c r="B1514" s="78" t="s">
        <v>42</v>
      </c>
      <c r="C1514" s="72" t="s">
        <v>43</v>
      </c>
      <c r="D1514" s="72" t="s">
        <v>44</v>
      </c>
      <c r="E1514" s="72" t="s">
        <v>45</v>
      </c>
      <c r="F1514" s="81" t="s">
        <v>5020</v>
      </c>
      <c r="G1514" s="82">
        <v>45516.926064815001</v>
      </c>
      <c r="H1514" s="81" t="s">
        <v>5020</v>
      </c>
      <c r="I1514" s="82">
        <v>45516.926064815001</v>
      </c>
      <c r="J1514" s="81" t="s">
        <v>5020</v>
      </c>
      <c r="K1514" s="82">
        <v>45516.926064815001</v>
      </c>
      <c r="L1514" s="100" t="s">
        <v>5151</v>
      </c>
      <c r="M1514" s="78" t="s">
        <v>48</v>
      </c>
      <c r="N1514" s="73" t="s">
        <v>141</v>
      </c>
      <c r="O1514" s="73" t="s">
        <v>1288</v>
      </c>
      <c r="P1514" s="73" t="s">
        <v>3500</v>
      </c>
      <c r="Q1514" s="74"/>
      <c r="R1514" s="75"/>
      <c r="S1514" s="73" t="s">
        <v>53</v>
      </c>
      <c r="T1514" s="73" t="s">
        <v>5248</v>
      </c>
      <c r="U1514" s="73" t="s">
        <v>157</v>
      </c>
      <c r="V1514" s="73" t="s">
        <v>80</v>
      </c>
      <c r="W1514" s="73" t="s">
        <v>4692</v>
      </c>
      <c r="X1514" s="72" t="s">
        <v>58</v>
      </c>
      <c r="Y1514" s="73">
        <v>45530</v>
      </c>
      <c r="Z1514" s="73" t="s">
        <v>59</v>
      </c>
      <c r="AA1514" s="72" t="s">
        <v>74</v>
      </c>
      <c r="AB1514" s="72"/>
      <c r="AC1514" s="78" t="s">
        <v>117</v>
      </c>
      <c r="AD1514" s="78" t="s">
        <v>117</v>
      </c>
      <c r="JX1514" s="58"/>
      <c r="TT1514" s="58"/>
      <c r="ADP1514" s="58"/>
      <c r="ANL1514" s="58"/>
      <c r="AXH1514" s="58"/>
      <c r="BHD1514" s="58"/>
      <c r="BQZ1514" s="58"/>
      <c r="CAV1514" s="58"/>
      <c r="CKR1514" s="58"/>
      <c r="CUN1514" s="58"/>
      <c r="DEJ1514" s="58"/>
      <c r="DOF1514" s="58"/>
      <c r="DYB1514" s="58"/>
      <c r="EHX1514" s="58"/>
      <c r="ERT1514" s="58"/>
      <c r="FBP1514" s="58"/>
      <c r="FLL1514" s="58"/>
      <c r="FVH1514" s="58"/>
      <c r="GFD1514" s="58"/>
      <c r="GOZ1514" s="58"/>
      <c r="GYV1514" s="58"/>
      <c r="HIR1514" s="58"/>
      <c r="HSN1514" s="58"/>
      <c r="ICJ1514" s="58"/>
      <c r="IMF1514" s="58"/>
      <c r="IWB1514" s="58"/>
      <c r="JFX1514" s="58"/>
      <c r="JPT1514" s="58"/>
      <c r="JZP1514" s="58"/>
      <c r="KJL1514" s="58"/>
      <c r="KTH1514" s="58"/>
      <c r="LDD1514" s="58"/>
      <c r="LMZ1514" s="58"/>
      <c r="LWV1514" s="58"/>
      <c r="MGR1514" s="58"/>
      <c r="MQN1514" s="58"/>
      <c r="NAJ1514" s="58"/>
      <c r="NKF1514" s="58"/>
      <c r="NUB1514" s="58"/>
      <c r="ODX1514" s="58"/>
      <c r="ONT1514" s="58"/>
      <c r="OXP1514" s="58"/>
      <c r="PHL1514" s="58"/>
      <c r="PRH1514" s="58"/>
      <c r="QBD1514" s="58"/>
      <c r="QKZ1514" s="58"/>
      <c r="QUV1514" s="58"/>
      <c r="RER1514" s="58"/>
      <c r="RON1514" s="58"/>
      <c r="RYJ1514" s="58"/>
      <c r="SIF1514" s="58"/>
      <c r="SSB1514" s="58"/>
      <c r="TBX1514" s="58"/>
      <c r="TLT1514" s="58"/>
      <c r="TVP1514" s="58"/>
      <c r="UFL1514" s="58"/>
      <c r="UPH1514" s="58"/>
      <c r="UZD1514" s="58"/>
      <c r="VIZ1514" s="58"/>
      <c r="VSV1514" s="58"/>
      <c r="WCR1514" s="58"/>
      <c r="WMN1514" s="58"/>
      <c r="WWJ1514" s="58"/>
    </row>
    <row r="1515" spans="1:796 1052:1820 2076:2844 3100:3868 4124:4892 5148:5916 6172:6940 7196:7964 8220:8988 9244:10012 10268:11036 11292:12060 12316:13084 13340:14108 14364:15132 15388:16156" s="67" customFormat="1" ht="57" hidden="1" customHeight="1" x14ac:dyDescent="0.25">
      <c r="A1515" s="54">
        <f>+SUBTOTAL(3,$B$11:B1515)</f>
        <v>0</v>
      </c>
      <c r="B1515" s="78" t="s">
        <v>42</v>
      </c>
      <c r="C1515" s="72" t="s">
        <v>43</v>
      </c>
      <c r="D1515" s="72" t="s">
        <v>44</v>
      </c>
      <c r="E1515" s="72" t="s">
        <v>45</v>
      </c>
      <c r="F1515" s="81" t="s">
        <v>5021</v>
      </c>
      <c r="G1515" s="82">
        <v>45533.551284722002</v>
      </c>
      <c r="H1515" s="81" t="s">
        <v>5021</v>
      </c>
      <c r="I1515" s="82">
        <v>45533.551284722002</v>
      </c>
      <c r="J1515" s="81" t="s">
        <v>5021</v>
      </c>
      <c r="K1515" s="82">
        <v>45533.551284722002</v>
      </c>
      <c r="L1515" s="100" t="s">
        <v>5152</v>
      </c>
      <c r="M1515" s="78" t="s">
        <v>48</v>
      </c>
      <c r="N1515" s="73" t="s">
        <v>756</v>
      </c>
      <c r="O1515" s="73" t="s">
        <v>2134</v>
      </c>
      <c r="P1515" s="73" t="s">
        <v>3457</v>
      </c>
      <c r="Q1515" s="74"/>
      <c r="R1515" s="75"/>
      <c r="S1515" s="73" t="s">
        <v>68</v>
      </c>
      <c r="T1515" s="73" t="s">
        <v>69</v>
      </c>
      <c r="U1515" s="73" t="s">
        <v>70</v>
      </c>
      <c r="V1515" s="73" t="s">
        <v>80</v>
      </c>
      <c r="W1515" s="73" t="s">
        <v>81</v>
      </c>
      <c r="X1515" s="72" t="s">
        <v>58</v>
      </c>
      <c r="Y1515" s="73"/>
      <c r="Z1515" s="73" t="s">
        <v>59</v>
      </c>
      <c r="AA1515" s="72" t="s">
        <v>74</v>
      </c>
      <c r="AB1515" s="72"/>
      <c r="AC1515" s="78" t="s">
        <v>75</v>
      </c>
      <c r="AD1515" s="78" t="s">
        <v>75</v>
      </c>
      <c r="JX1515" s="58"/>
      <c r="TT1515" s="58"/>
      <c r="ADP1515" s="58"/>
      <c r="ANL1515" s="58"/>
      <c r="AXH1515" s="58"/>
      <c r="BHD1515" s="58"/>
      <c r="BQZ1515" s="58"/>
      <c r="CAV1515" s="58"/>
      <c r="CKR1515" s="58"/>
      <c r="CUN1515" s="58"/>
      <c r="DEJ1515" s="58"/>
      <c r="DOF1515" s="58"/>
      <c r="DYB1515" s="58"/>
      <c r="EHX1515" s="58"/>
      <c r="ERT1515" s="58"/>
      <c r="FBP1515" s="58"/>
      <c r="FLL1515" s="58"/>
      <c r="FVH1515" s="58"/>
      <c r="GFD1515" s="58"/>
      <c r="GOZ1515" s="58"/>
      <c r="GYV1515" s="58"/>
      <c r="HIR1515" s="58"/>
      <c r="HSN1515" s="58"/>
      <c r="ICJ1515" s="58"/>
      <c r="IMF1515" s="58"/>
      <c r="IWB1515" s="58"/>
      <c r="JFX1515" s="58"/>
      <c r="JPT1515" s="58"/>
      <c r="JZP1515" s="58"/>
      <c r="KJL1515" s="58"/>
      <c r="KTH1515" s="58"/>
      <c r="LDD1515" s="58"/>
      <c r="LMZ1515" s="58"/>
      <c r="LWV1515" s="58"/>
      <c r="MGR1515" s="58"/>
      <c r="MQN1515" s="58"/>
      <c r="NAJ1515" s="58"/>
      <c r="NKF1515" s="58"/>
      <c r="NUB1515" s="58"/>
      <c r="ODX1515" s="58"/>
      <c r="ONT1515" s="58"/>
      <c r="OXP1515" s="58"/>
      <c r="PHL1515" s="58"/>
      <c r="PRH1515" s="58"/>
      <c r="QBD1515" s="58"/>
      <c r="QKZ1515" s="58"/>
      <c r="QUV1515" s="58"/>
      <c r="RER1515" s="58"/>
      <c r="RON1515" s="58"/>
      <c r="RYJ1515" s="58"/>
      <c r="SIF1515" s="58"/>
      <c r="SSB1515" s="58"/>
      <c r="TBX1515" s="58"/>
      <c r="TLT1515" s="58"/>
      <c r="TVP1515" s="58"/>
      <c r="UFL1515" s="58"/>
      <c r="UPH1515" s="58"/>
      <c r="UZD1515" s="58"/>
      <c r="VIZ1515" s="58"/>
      <c r="VSV1515" s="58"/>
      <c r="WCR1515" s="58"/>
      <c r="WMN1515" s="58"/>
      <c r="WWJ1515" s="58"/>
    </row>
    <row r="1516" spans="1:796 1052:1820 2076:2844 3100:3868 4124:4892 5148:5916 6172:6940 7196:7964 8220:8988 9244:10012 10268:11036 11292:12060 12316:13084 13340:14108 14364:15132 15388:16156" s="67" customFormat="1" ht="57" hidden="1" customHeight="1" x14ac:dyDescent="0.25">
      <c r="A1516" s="54">
        <f>+SUBTOTAL(3,$B$11:B1516)</f>
        <v>0</v>
      </c>
      <c r="B1516" s="78" t="s">
        <v>42</v>
      </c>
      <c r="C1516" s="72" t="s">
        <v>43</v>
      </c>
      <c r="D1516" s="72" t="s">
        <v>44</v>
      </c>
      <c r="E1516" s="72" t="s">
        <v>45</v>
      </c>
      <c r="F1516" s="81" t="s">
        <v>5022</v>
      </c>
      <c r="G1516" s="82">
        <v>45523.461678241001</v>
      </c>
      <c r="H1516" s="81" t="s">
        <v>5022</v>
      </c>
      <c r="I1516" s="82">
        <v>45523.461678241001</v>
      </c>
      <c r="J1516" s="81" t="s">
        <v>5022</v>
      </c>
      <c r="K1516" s="82">
        <v>45523.461678241001</v>
      </c>
      <c r="L1516" s="100" t="s">
        <v>1274</v>
      </c>
      <c r="M1516" s="78" t="s">
        <v>111</v>
      </c>
      <c r="N1516" s="73" t="s">
        <v>141</v>
      </c>
      <c r="O1516" s="73" t="s">
        <v>554</v>
      </c>
      <c r="P1516" s="73" t="s">
        <v>661</v>
      </c>
      <c r="Q1516" s="74"/>
      <c r="R1516" s="75"/>
      <c r="S1516" s="73" t="s">
        <v>68</v>
      </c>
      <c r="T1516" s="73" t="s">
        <v>137</v>
      </c>
      <c r="U1516" s="73" t="s">
        <v>3282</v>
      </c>
      <c r="V1516" s="73" t="s">
        <v>270</v>
      </c>
      <c r="W1516" s="73" t="s">
        <v>5264</v>
      </c>
      <c r="X1516" s="72" t="s">
        <v>58</v>
      </c>
      <c r="Y1516" s="73">
        <v>45532</v>
      </c>
      <c r="Z1516" s="73" t="s">
        <v>73</v>
      </c>
      <c r="AA1516" s="72" t="s">
        <v>74</v>
      </c>
      <c r="AB1516" s="72"/>
      <c r="AC1516" s="78" t="s">
        <v>82</v>
      </c>
      <c r="AD1516" s="78" t="s">
        <v>82</v>
      </c>
      <c r="JX1516" s="58"/>
      <c r="TT1516" s="58"/>
      <c r="ADP1516" s="58"/>
      <c r="ANL1516" s="58"/>
      <c r="AXH1516" s="58"/>
      <c r="BHD1516" s="58"/>
      <c r="BQZ1516" s="58"/>
      <c r="CAV1516" s="58"/>
      <c r="CKR1516" s="58"/>
      <c r="CUN1516" s="58"/>
      <c r="DEJ1516" s="58"/>
      <c r="DOF1516" s="58"/>
      <c r="DYB1516" s="58"/>
      <c r="EHX1516" s="58"/>
      <c r="ERT1516" s="58"/>
      <c r="FBP1516" s="58"/>
      <c r="FLL1516" s="58"/>
      <c r="FVH1516" s="58"/>
      <c r="GFD1516" s="58"/>
      <c r="GOZ1516" s="58"/>
      <c r="GYV1516" s="58"/>
      <c r="HIR1516" s="58"/>
      <c r="HSN1516" s="58"/>
      <c r="ICJ1516" s="58"/>
      <c r="IMF1516" s="58"/>
      <c r="IWB1516" s="58"/>
      <c r="JFX1516" s="58"/>
      <c r="JPT1516" s="58"/>
      <c r="JZP1516" s="58"/>
      <c r="KJL1516" s="58"/>
      <c r="KTH1516" s="58"/>
      <c r="LDD1516" s="58"/>
      <c r="LMZ1516" s="58"/>
      <c r="LWV1516" s="58"/>
      <c r="MGR1516" s="58"/>
      <c r="MQN1516" s="58"/>
      <c r="NAJ1516" s="58"/>
      <c r="NKF1516" s="58"/>
      <c r="NUB1516" s="58"/>
      <c r="ODX1516" s="58"/>
      <c r="ONT1516" s="58"/>
      <c r="OXP1516" s="58"/>
      <c r="PHL1516" s="58"/>
      <c r="PRH1516" s="58"/>
      <c r="QBD1516" s="58"/>
      <c r="QKZ1516" s="58"/>
      <c r="QUV1516" s="58"/>
      <c r="RER1516" s="58"/>
      <c r="RON1516" s="58"/>
      <c r="RYJ1516" s="58"/>
      <c r="SIF1516" s="58"/>
      <c r="SSB1516" s="58"/>
      <c r="TBX1516" s="58"/>
      <c r="TLT1516" s="58"/>
      <c r="TVP1516" s="58"/>
      <c r="UFL1516" s="58"/>
      <c r="UPH1516" s="58"/>
      <c r="UZD1516" s="58"/>
      <c r="VIZ1516" s="58"/>
      <c r="VSV1516" s="58"/>
      <c r="WCR1516" s="58"/>
      <c r="WMN1516" s="58"/>
      <c r="WWJ1516" s="58"/>
    </row>
    <row r="1517" spans="1:796 1052:1820 2076:2844 3100:3868 4124:4892 5148:5916 6172:6940 7196:7964 8220:8988 9244:10012 10268:11036 11292:12060 12316:13084 13340:14108 14364:15132 15388:16156" s="67" customFormat="1" ht="57" hidden="1" customHeight="1" x14ac:dyDescent="0.25">
      <c r="A1517" s="54">
        <f>+SUBTOTAL(3,$B$11:B1517)</f>
        <v>0</v>
      </c>
      <c r="B1517" s="78" t="s">
        <v>42</v>
      </c>
      <c r="C1517" s="72" t="s">
        <v>43</v>
      </c>
      <c r="D1517" s="72" t="s">
        <v>44</v>
      </c>
      <c r="E1517" s="72" t="s">
        <v>45</v>
      </c>
      <c r="F1517" s="81" t="s">
        <v>5023</v>
      </c>
      <c r="G1517" s="82">
        <v>45529.652858795998</v>
      </c>
      <c r="H1517" s="81" t="s">
        <v>5023</v>
      </c>
      <c r="I1517" s="82">
        <v>45529.652858795998</v>
      </c>
      <c r="J1517" s="81" t="s">
        <v>5023</v>
      </c>
      <c r="K1517" s="82">
        <v>45529.652858795998</v>
      </c>
      <c r="L1517" s="100" t="s">
        <v>5153</v>
      </c>
      <c r="M1517" s="78" t="s">
        <v>48</v>
      </c>
      <c r="N1517" s="73" t="s">
        <v>141</v>
      </c>
      <c r="O1517" s="73" t="s">
        <v>580</v>
      </c>
      <c r="P1517" s="73" t="s">
        <v>5234</v>
      </c>
      <c r="Q1517" s="74"/>
      <c r="R1517" s="75"/>
      <c r="S1517" s="73" t="s">
        <v>68</v>
      </c>
      <c r="T1517" s="73" t="s">
        <v>296</v>
      </c>
      <c r="U1517" s="73" t="s">
        <v>609</v>
      </c>
      <c r="V1517" s="73" t="s">
        <v>80</v>
      </c>
      <c r="W1517" s="73" t="s">
        <v>81</v>
      </c>
      <c r="X1517" s="72" t="s">
        <v>58</v>
      </c>
      <c r="Y1517" s="73"/>
      <c r="Z1517" s="73" t="s">
        <v>59</v>
      </c>
      <c r="AA1517" s="72" t="s">
        <v>74</v>
      </c>
      <c r="AB1517" s="72"/>
      <c r="AC1517" s="78" t="s">
        <v>82</v>
      </c>
      <c r="AD1517" s="78" t="s">
        <v>82</v>
      </c>
      <c r="JX1517" s="58"/>
      <c r="TT1517" s="58"/>
      <c r="ADP1517" s="58"/>
      <c r="ANL1517" s="58"/>
      <c r="AXH1517" s="58"/>
      <c r="BHD1517" s="58"/>
      <c r="BQZ1517" s="58"/>
      <c r="CAV1517" s="58"/>
      <c r="CKR1517" s="58"/>
      <c r="CUN1517" s="58"/>
      <c r="DEJ1517" s="58"/>
      <c r="DOF1517" s="58"/>
      <c r="DYB1517" s="58"/>
      <c r="EHX1517" s="58"/>
      <c r="ERT1517" s="58"/>
      <c r="FBP1517" s="58"/>
      <c r="FLL1517" s="58"/>
      <c r="FVH1517" s="58"/>
      <c r="GFD1517" s="58"/>
      <c r="GOZ1517" s="58"/>
      <c r="GYV1517" s="58"/>
      <c r="HIR1517" s="58"/>
      <c r="HSN1517" s="58"/>
      <c r="ICJ1517" s="58"/>
      <c r="IMF1517" s="58"/>
      <c r="IWB1517" s="58"/>
      <c r="JFX1517" s="58"/>
      <c r="JPT1517" s="58"/>
      <c r="JZP1517" s="58"/>
      <c r="KJL1517" s="58"/>
      <c r="KTH1517" s="58"/>
      <c r="LDD1517" s="58"/>
      <c r="LMZ1517" s="58"/>
      <c r="LWV1517" s="58"/>
      <c r="MGR1517" s="58"/>
      <c r="MQN1517" s="58"/>
      <c r="NAJ1517" s="58"/>
      <c r="NKF1517" s="58"/>
      <c r="NUB1517" s="58"/>
      <c r="ODX1517" s="58"/>
      <c r="ONT1517" s="58"/>
      <c r="OXP1517" s="58"/>
      <c r="PHL1517" s="58"/>
      <c r="PRH1517" s="58"/>
      <c r="QBD1517" s="58"/>
      <c r="QKZ1517" s="58"/>
      <c r="QUV1517" s="58"/>
      <c r="RER1517" s="58"/>
      <c r="RON1517" s="58"/>
      <c r="RYJ1517" s="58"/>
      <c r="SIF1517" s="58"/>
      <c r="SSB1517" s="58"/>
      <c r="TBX1517" s="58"/>
      <c r="TLT1517" s="58"/>
      <c r="TVP1517" s="58"/>
      <c r="UFL1517" s="58"/>
      <c r="UPH1517" s="58"/>
      <c r="UZD1517" s="58"/>
      <c r="VIZ1517" s="58"/>
      <c r="VSV1517" s="58"/>
      <c r="WCR1517" s="58"/>
      <c r="WMN1517" s="58"/>
      <c r="WWJ1517" s="58"/>
    </row>
    <row r="1518" spans="1:796 1052:1820 2076:2844 3100:3868 4124:4892 5148:5916 6172:6940 7196:7964 8220:8988 9244:10012 10268:11036 11292:12060 12316:13084 13340:14108 14364:15132 15388:16156" s="67" customFormat="1" ht="57" hidden="1" customHeight="1" x14ac:dyDescent="0.25">
      <c r="A1518" s="54">
        <f>+SUBTOTAL(3,$B$11:B1518)</f>
        <v>0</v>
      </c>
      <c r="B1518" s="78" t="s">
        <v>42</v>
      </c>
      <c r="C1518" s="72" t="s">
        <v>43</v>
      </c>
      <c r="D1518" s="72" t="s">
        <v>44</v>
      </c>
      <c r="E1518" s="72" t="s">
        <v>45</v>
      </c>
      <c r="F1518" s="81" t="s">
        <v>5024</v>
      </c>
      <c r="G1518" s="82">
        <v>45512.815127315</v>
      </c>
      <c r="H1518" s="81" t="s">
        <v>5024</v>
      </c>
      <c r="I1518" s="82">
        <v>45512.815127315</v>
      </c>
      <c r="J1518" s="81" t="s">
        <v>5024</v>
      </c>
      <c r="K1518" s="82">
        <v>45512.815127315</v>
      </c>
      <c r="L1518" s="100" t="s">
        <v>5137</v>
      </c>
      <c r="M1518" s="78" t="s">
        <v>48</v>
      </c>
      <c r="N1518" s="73" t="s">
        <v>221</v>
      </c>
      <c r="O1518" s="73" t="s">
        <v>222</v>
      </c>
      <c r="P1518" s="73" t="s">
        <v>2100</v>
      </c>
      <c r="Q1518" s="74"/>
      <c r="R1518" s="75"/>
      <c r="S1518" s="73" t="s">
        <v>68</v>
      </c>
      <c r="T1518" s="73" t="s">
        <v>69</v>
      </c>
      <c r="U1518" s="73" t="s">
        <v>2144</v>
      </c>
      <c r="V1518" s="73" t="s">
        <v>80</v>
      </c>
      <c r="W1518" s="73" t="s">
        <v>4692</v>
      </c>
      <c r="X1518" s="72" t="s">
        <v>58</v>
      </c>
      <c r="Y1518" s="73">
        <v>45518</v>
      </c>
      <c r="Z1518" s="73" t="s">
        <v>59</v>
      </c>
      <c r="AA1518" s="72" t="s">
        <v>74</v>
      </c>
      <c r="AB1518" s="72"/>
      <c r="AC1518" s="78" t="s">
        <v>82</v>
      </c>
      <c r="AD1518" s="78" t="s">
        <v>82</v>
      </c>
      <c r="JX1518" s="58"/>
      <c r="TT1518" s="58"/>
      <c r="ADP1518" s="58"/>
      <c r="ANL1518" s="58"/>
      <c r="AXH1518" s="58"/>
      <c r="BHD1518" s="58"/>
      <c r="BQZ1518" s="58"/>
      <c r="CAV1518" s="58"/>
      <c r="CKR1518" s="58"/>
      <c r="CUN1518" s="58"/>
      <c r="DEJ1518" s="58"/>
      <c r="DOF1518" s="58"/>
      <c r="DYB1518" s="58"/>
      <c r="EHX1518" s="58"/>
      <c r="ERT1518" s="58"/>
      <c r="FBP1518" s="58"/>
      <c r="FLL1518" s="58"/>
      <c r="FVH1518" s="58"/>
      <c r="GFD1518" s="58"/>
      <c r="GOZ1518" s="58"/>
      <c r="GYV1518" s="58"/>
      <c r="HIR1518" s="58"/>
      <c r="HSN1518" s="58"/>
      <c r="ICJ1518" s="58"/>
      <c r="IMF1518" s="58"/>
      <c r="IWB1518" s="58"/>
      <c r="JFX1518" s="58"/>
      <c r="JPT1518" s="58"/>
      <c r="JZP1518" s="58"/>
      <c r="KJL1518" s="58"/>
      <c r="KTH1518" s="58"/>
      <c r="LDD1518" s="58"/>
      <c r="LMZ1518" s="58"/>
      <c r="LWV1518" s="58"/>
      <c r="MGR1518" s="58"/>
      <c r="MQN1518" s="58"/>
      <c r="NAJ1518" s="58"/>
      <c r="NKF1518" s="58"/>
      <c r="NUB1518" s="58"/>
      <c r="ODX1518" s="58"/>
      <c r="ONT1518" s="58"/>
      <c r="OXP1518" s="58"/>
      <c r="PHL1518" s="58"/>
      <c r="PRH1518" s="58"/>
      <c r="QBD1518" s="58"/>
      <c r="QKZ1518" s="58"/>
      <c r="QUV1518" s="58"/>
      <c r="RER1518" s="58"/>
      <c r="RON1518" s="58"/>
      <c r="RYJ1518" s="58"/>
      <c r="SIF1518" s="58"/>
      <c r="SSB1518" s="58"/>
      <c r="TBX1518" s="58"/>
      <c r="TLT1518" s="58"/>
      <c r="TVP1518" s="58"/>
      <c r="UFL1518" s="58"/>
      <c r="UPH1518" s="58"/>
      <c r="UZD1518" s="58"/>
      <c r="VIZ1518" s="58"/>
      <c r="VSV1518" s="58"/>
      <c r="WCR1518" s="58"/>
      <c r="WMN1518" s="58"/>
      <c r="WWJ1518" s="58"/>
    </row>
    <row r="1519" spans="1:796 1052:1820 2076:2844 3100:3868 4124:4892 5148:5916 6172:6940 7196:7964 8220:8988 9244:10012 10268:11036 11292:12060 12316:13084 13340:14108 14364:15132 15388:16156" s="67" customFormat="1" ht="57" hidden="1" customHeight="1" x14ac:dyDescent="0.25">
      <c r="A1519" s="54">
        <f>+SUBTOTAL(3,$B$11:B1519)</f>
        <v>0</v>
      </c>
      <c r="B1519" s="78" t="s">
        <v>42</v>
      </c>
      <c r="C1519" s="72" t="s">
        <v>43</v>
      </c>
      <c r="D1519" s="72" t="s">
        <v>44</v>
      </c>
      <c r="E1519" s="72" t="s">
        <v>45</v>
      </c>
      <c r="F1519" s="81" t="s">
        <v>5025</v>
      </c>
      <c r="G1519" s="82">
        <v>45510.821238425924</v>
      </c>
      <c r="H1519" s="81" t="s">
        <v>5025</v>
      </c>
      <c r="I1519" s="82">
        <v>45510.821238425997</v>
      </c>
      <c r="J1519" s="81" t="s">
        <v>5025</v>
      </c>
      <c r="K1519" s="82">
        <v>45510.821238425997</v>
      </c>
      <c r="L1519" s="100" t="s">
        <v>5152</v>
      </c>
      <c r="M1519" s="78" t="s">
        <v>48</v>
      </c>
      <c r="N1519" s="73" t="s">
        <v>756</v>
      </c>
      <c r="O1519" s="73" t="s">
        <v>2134</v>
      </c>
      <c r="P1519" s="73" t="s">
        <v>4394</v>
      </c>
      <c r="Q1519" s="74"/>
      <c r="R1519" s="75"/>
      <c r="S1519" s="73" t="s">
        <v>68</v>
      </c>
      <c r="T1519" s="73" t="s">
        <v>296</v>
      </c>
      <c r="U1519" s="73" t="s">
        <v>457</v>
      </c>
      <c r="V1519" s="73" t="s">
        <v>80</v>
      </c>
      <c r="W1519" s="73" t="s">
        <v>4692</v>
      </c>
      <c r="X1519" s="72" t="s">
        <v>58</v>
      </c>
      <c r="Y1519" s="73">
        <v>45516</v>
      </c>
      <c r="Z1519" s="73" t="s">
        <v>59</v>
      </c>
      <c r="AA1519" s="72" t="s">
        <v>74</v>
      </c>
      <c r="AB1519" s="72"/>
      <c r="AC1519" s="78" t="s">
        <v>117</v>
      </c>
      <c r="AD1519" s="78" t="s">
        <v>117</v>
      </c>
      <c r="JX1519" s="58"/>
      <c r="TT1519" s="58"/>
      <c r="ADP1519" s="58"/>
      <c r="ANL1519" s="58"/>
      <c r="AXH1519" s="58"/>
      <c r="BHD1519" s="58"/>
      <c r="BQZ1519" s="58"/>
      <c r="CAV1519" s="58"/>
      <c r="CKR1519" s="58"/>
      <c r="CUN1519" s="58"/>
      <c r="DEJ1519" s="58"/>
      <c r="DOF1519" s="58"/>
      <c r="DYB1519" s="58"/>
      <c r="EHX1519" s="58"/>
      <c r="ERT1519" s="58"/>
      <c r="FBP1519" s="58"/>
      <c r="FLL1519" s="58"/>
      <c r="FVH1519" s="58"/>
      <c r="GFD1519" s="58"/>
      <c r="GOZ1519" s="58"/>
      <c r="GYV1519" s="58"/>
      <c r="HIR1519" s="58"/>
      <c r="HSN1519" s="58"/>
      <c r="ICJ1519" s="58"/>
      <c r="IMF1519" s="58"/>
      <c r="IWB1519" s="58"/>
      <c r="JFX1519" s="58"/>
      <c r="JPT1519" s="58"/>
      <c r="JZP1519" s="58"/>
      <c r="KJL1519" s="58"/>
      <c r="KTH1519" s="58"/>
      <c r="LDD1519" s="58"/>
      <c r="LMZ1519" s="58"/>
      <c r="LWV1519" s="58"/>
      <c r="MGR1519" s="58"/>
      <c r="MQN1519" s="58"/>
      <c r="NAJ1519" s="58"/>
      <c r="NKF1519" s="58"/>
      <c r="NUB1519" s="58"/>
      <c r="ODX1519" s="58"/>
      <c r="ONT1519" s="58"/>
      <c r="OXP1519" s="58"/>
      <c r="PHL1519" s="58"/>
      <c r="PRH1519" s="58"/>
      <c r="QBD1519" s="58"/>
      <c r="QKZ1519" s="58"/>
      <c r="QUV1519" s="58"/>
      <c r="RER1519" s="58"/>
      <c r="RON1519" s="58"/>
      <c r="RYJ1519" s="58"/>
      <c r="SIF1519" s="58"/>
      <c r="SSB1519" s="58"/>
      <c r="TBX1519" s="58"/>
      <c r="TLT1519" s="58"/>
      <c r="TVP1519" s="58"/>
      <c r="UFL1519" s="58"/>
      <c r="UPH1519" s="58"/>
      <c r="UZD1519" s="58"/>
      <c r="VIZ1519" s="58"/>
      <c r="VSV1519" s="58"/>
      <c r="WCR1519" s="58"/>
      <c r="WMN1519" s="58"/>
      <c r="WWJ1519" s="58"/>
    </row>
    <row r="1520" spans="1:796 1052:1820 2076:2844 3100:3868 4124:4892 5148:5916 6172:6940 7196:7964 8220:8988 9244:10012 10268:11036 11292:12060 12316:13084 13340:14108 14364:15132 15388:16156" s="67" customFormat="1" ht="57" hidden="1" customHeight="1" x14ac:dyDescent="0.25">
      <c r="A1520" s="54">
        <f>+SUBTOTAL(3,$B$11:B1520)</f>
        <v>0</v>
      </c>
      <c r="B1520" s="78" t="s">
        <v>42</v>
      </c>
      <c r="C1520" s="72" t="s">
        <v>43</v>
      </c>
      <c r="D1520" s="72" t="s">
        <v>44</v>
      </c>
      <c r="E1520" s="72" t="s">
        <v>45</v>
      </c>
      <c r="F1520" s="81" t="s">
        <v>5026</v>
      </c>
      <c r="G1520" s="82">
        <v>45525.369537036997</v>
      </c>
      <c r="H1520" s="81" t="s">
        <v>5026</v>
      </c>
      <c r="I1520" s="82">
        <v>45525.369537036997</v>
      </c>
      <c r="J1520" s="81" t="s">
        <v>5026</v>
      </c>
      <c r="K1520" s="82">
        <v>45525.369537036997</v>
      </c>
      <c r="L1520" s="100" t="s">
        <v>5154</v>
      </c>
      <c r="M1520" s="78" t="s">
        <v>48</v>
      </c>
      <c r="N1520" s="73" t="s">
        <v>141</v>
      </c>
      <c r="O1520" s="73" t="s">
        <v>210</v>
      </c>
      <c r="P1520" s="73" t="s">
        <v>5235</v>
      </c>
      <c r="Q1520" s="74"/>
      <c r="R1520" s="75"/>
      <c r="S1520" s="73" t="s">
        <v>53</v>
      </c>
      <c r="T1520" s="73" t="s">
        <v>54</v>
      </c>
      <c r="U1520" s="73" t="s">
        <v>492</v>
      </c>
      <c r="V1520" s="73" t="s">
        <v>71</v>
      </c>
      <c r="W1520" s="73" t="s">
        <v>72</v>
      </c>
      <c r="X1520" s="72" t="s">
        <v>58</v>
      </c>
      <c r="Y1520" s="73">
        <v>45526</v>
      </c>
      <c r="Z1520" s="73" t="s">
        <v>59</v>
      </c>
      <c r="AA1520" s="72" t="s">
        <v>74</v>
      </c>
      <c r="AB1520" s="72"/>
      <c r="AC1520" s="78" t="s">
        <v>61</v>
      </c>
      <c r="AD1520" s="78" t="s">
        <v>61</v>
      </c>
      <c r="JX1520" s="58"/>
      <c r="TT1520" s="58"/>
      <c r="ADP1520" s="58"/>
      <c r="ANL1520" s="58"/>
      <c r="AXH1520" s="58"/>
      <c r="BHD1520" s="58"/>
      <c r="BQZ1520" s="58"/>
      <c r="CAV1520" s="58"/>
      <c r="CKR1520" s="58"/>
      <c r="CUN1520" s="58"/>
      <c r="DEJ1520" s="58"/>
      <c r="DOF1520" s="58"/>
      <c r="DYB1520" s="58"/>
      <c r="EHX1520" s="58"/>
      <c r="ERT1520" s="58"/>
      <c r="FBP1520" s="58"/>
      <c r="FLL1520" s="58"/>
      <c r="FVH1520" s="58"/>
      <c r="GFD1520" s="58"/>
      <c r="GOZ1520" s="58"/>
      <c r="GYV1520" s="58"/>
      <c r="HIR1520" s="58"/>
      <c r="HSN1520" s="58"/>
      <c r="ICJ1520" s="58"/>
      <c r="IMF1520" s="58"/>
      <c r="IWB1520" s="58"/>
      <c r="JFX1520" s="58"/>
      <c r="JPT1520" s="58"/>
      <c r="JZP1520" s="58"/>
      <c r="KJL1520" s="58"/>
      <c r="KTH1520" s="58"/>
      <c r="LDD1520" s="58"/>
      <c r="LMZ1520" s="58"/>
      <c r="LWV1520" s="58"/>
      <c r="MGR1520" s="58"/>
      <c r="MQN1520" s="58"/>
      <c r="NAJ1520" s="58"/>
      <c r="NKF1520" s="58"/>
      <c r="NUB1520" s="58"/>
      <c r="ODX1520" s="58"/>
      <c r="ONT1520" s="58"/>
      <c r="OXP1520" s="58"/>
      <c r="PHL1520" s="58"/>
      <c r="PRH1520" s="58"/>
      <c r="QBD1520" s="58"/>
      <c r="QKZ1520" s="58"/>
      <c r="QUV1520" s="58"/>
      <c r="RER1520" s="58"/>
      <c r="RON1520" s="58"/>
      <c r="RYJ1520" s="58"/>
      <c r="SIF1520" s="58"/>
      <c r="SSB1520" s="58"/>
      <c r="TBX1520" s="58"/>
      <c r="TLT1520" s="58"/>
      <c r="TVP1520" s="58"/>
      <c r="UFL1520" s="58"/>
      <c r="UPH1520" s="58"/>
      <c r="UZD1520" s="58"/>
      <c r="VIZ1520" s="58"/>
      <c r="VSV1520" s="58"/>
      <c r="WCR1520" s="58"/>
      <c r="WMN1520" s="58"/>
      <c r="WWJ1520" s="58"/>
    </row>
    <row r="1521" spans="1:796 1052:1820 2076:2844 3100:3868 4124:4892 5148:5916 6172:6940 7196:7964 8220:8988 9244:10012 10268:11036 11292:12060 12316:13084 13340:14108 14364:15132 15388:16156" s="67" customFormat="1" ht="57" hidden="1" customHeight="1" x14ac:dyDescent="0.25">
      <c r="A1521" s="54">
        <f>+SUBTOTAL(3,$B$11:B1521)</f>
        <v>0</v>
      </c>
      <c r="B1521" s="78" t="s">
        <v>42</v>
      </c>
      <c r="C1521" s="72" t="s">
        <v>43</v>
      </c>
      <c r="D1521" s="72" t="s">
        <v>44</v>
      </c>
      <c r="E1521" s="72" t="s">
        <v>45</v>
      </c>
      <c r="F1521" s="81" t="s">
        <v>5027</v>
      </c>
      <c r="G1521" s="82">
        <v>45518.652256943999</v>
      </c>
      <c r="H1521" s="81" t="s">
        <v>5027</v>
      </c>
      <c r="I1521" s="82">
        <v>45518.652256943999</v>
      </c>
      <c r="J1521" s="81" t="s">
        <v>5027</v>
      </c>
      <c r="K1521" s="82">
        <v>45518.652256943999</v>
      </c>
      <c r="L1521" s="100" t="s">
        <v>5155</v>
      </c>
      <c r="M1521" s="78" t="s">
        <v>48</v>
      </c>
      <c r="N1521" s="73" t="s">
        <v>141</v>
      </c>
      <c r="O1521" s="73" t="s">
        <v>1384</v>
      </c>
      <c r="P1521" s="73" t="s">
        <v>5236</v>
      </c>
      <c r="Q1521" s="74"/>
      <c r="R1521" s="75"/>
      <c r="S1521" s="73" t="s">
        <v>652</v>
      </c>
      <c r="T1521" s="73" t="s">
        <v>3273</v>
      </c>
      <c r="U1521" s="73" t="s">
        <v>654</v>
      </c>
      <c r="V1521" s="73" t="s">
        <v>80</v>
      </c>
      <c r="W1521" s="73" t="s">
        <v>4692</v>
      </c>
      <c r="X1521" s="72" t="s">
        <v>58</v>
      </c>
      <c r="Y1521" s="73">
        <v>45520</v>
      </c>
      <c r="Z1521" s="73" t="s">
        <v>59</v>
      </c>
      <c r="AA1521" s="72" t="s">
        <v>74</v>
      </c>
      <c r="AB1521" s="72"/>
      <c r="AC1521" s="78" t="s">
        <v>82</v>
      </c>
      <c r="AD1521" s="78" t="s">
        <v>82</v>
      </c>
      <c r="JX1521" s="58"/>
      <c r="TT1521" s="58"/>
      <c r="ADP1521" s="58"/>
      <c r="ANL1521" s="58"/>
      <c r="AXH1521" s="58"/>
      <c r="BHD1521" s="58"/>
      <c r="BQZ1521" s="58"/>
      <c r="CAV1521" s="58"/>
      <c r="CKR1521" s="58"/>
      <c r="CUN1521" s="58"/>
      <c r="DEJ1521" s="58"/>
      <c r="DOF1521" s="58"/>
      <c r="DYB1521" s="58"/>
      <c r="EHX1521" s="58"/>
      <c r="ERT1521" s="58"/>
      <c r="FBP1521" s="58"/>
      <c r="FLL1521" s="58"/>
      <c r="FVH1521" s="58"/>
      <c r="GFD1521" s="58"/>
      <c r="GOZ1521" s="58"/>
      <c r="GYV1521" s="58"/>
      <c r="HIR1521" s="58"/>
      <c r="HSN1521" s="58"/>
      <c r="ICJ1521" s="58"/>
      <c r="IMF1521" s="58"/>
      <c r="IWB1521" s="58"/>
      <c r="JFX1521" s="58"/>
      <c r="JPT1521" s="58"/>
      <c r="JZP1521" s="58"/>
      <c r="KJL1521" s="58"/>
      <c r="KTH1521" s="58"/>
      <c r="LDD1521" s="58"/>
      <c r="LMZ1521" s="58"/>
      <c r="LWV1521" s="58"/>
      <c r="MGR1521" s="58"/>
      <c r="MQN1521" s="58"/>
      <c r="NAJ1521" s="58"/>
      <c r="NKF1521" s="58"/>
      <c r="NUB1521" s="58"/>
      <c r="ODX1521" s="58"/>
      <c r="ONT1521" s="58"/>
      <c r="OXP1521" s="58"/>
      <c r="PHL1521" s="58"/>
      <c r="PRH1521" s="58"/>
      <c r="QBD1521" s="58"/>
      <c r="QKZ1521" s="58"/>
      <c r="QUV1521" s="58"/>
      <c r="RER1521" s="58"/>
      <c r="RON1521" s="58"/>
      <c r="RYJ1521" s="58"/>
      <c r="SIF1521" s="58"/>
      <c r="SSB1521" s="58"/>
      <c r="TBX1521" s="58"/>
      <c r="TLT1521" s="58"/>
      <c r="TVP1521" s="58"/>
      <c r="UFL1521" s="58"/>
      <c r="UPH1521" s="58"/>
      <c r="UZD1521" s="58"/>
      <c r="VIZ1521" s="58"/>
      <c r="VSV1521" s="58"/>
      <c r="WCR1521" s="58"/>
      <c r="WMN1521" s="58"/>
      <c r="WWJ1521" s="58"/>
    </row>
    <row r="1522" spans="1:796 1052:1820 2076:2844 3100:3868 4124:4892 5148:5916 6172:6940 7196:7964 8220:8988 9244:10012 10268:11036 11292:12060 12316:13084 13340:14108 14364:15132 15388:16156" s="67" customFormat="1" ht="57" hidden="1" customHeight="1" x14ac:dyDescent="0.25">
      <c r="A1522" s="54">
        <f>+SUBTOTAL(3,$B$11:B1522)</f>
        <v>0</v>
      </c>
      <c r="B1522" s="78" t="s">
        <v>42</v>
      </c>
      <c r="C1522" s="72" t="s">
        <v>43</v>
      </c>
      <c r="D1522" s="72" t="s">
        <v>44</v>
      </c>
      <c r="E1522" s="72" t="s">
        <v>45</v>
      </c>
      <c r="F1522" s="81" t="s">
        <v>5028</v>
      </c>
      <c r="G1522" s="82">
        <v>45524.833993056003</v>
      </c>
      <c r="H1522" s="81" t="s">
        <v>5028</v>
      </c>
      <c r="I1522" s="82">
        <v>45524.833993056003</v>
      </c>
      <c r="J1522" s="81" t="s">
        <v>5028</v>
      </c>
      <c r="K1522" s="82">
        <v>45524.833993056003</v>
      </c>
      <c r="L1522" s="100" t="s">
        <v>5154</v>
      </c>
      <c r="M1522" s="78" t="s">
        <v>48</v>
      </c>
      <c r="N1522" s="73" t="s">
        <v>141</v>
      </c>
      <c r="O1522" s="73" t="s">
        <v>210</v>
      </c>
      <c r="P1522" s="73" t="s">
        <v>5235</v>
      </c>
      <c r="Q1522" s="74"/>
      <c r="R1522" s="75"/>
      <c r="S1522" s="73" t="s">
        <v>53</v>
      </c>
      <c r="T1522" s="73" t="s">
        <v>5248</v>
      </c>
      <c r="U1522" s="73" t="s">
        <v>157</v>
      </c>
      <c r="V1522" s="73" t="s">
        <v>71</v>
      </c>
      <c r="W1522" s="73" t="s">
        <v>72</v>
      </c>
      <c r="X1522" s="72" t="s">
        <v>58</v>
      </c>
      <c r="Y1522" s="73">
        <v>45526</v>
      </c>
      <c r="Z1522" s="73" t="s">
        <v>59</v>
      </c>
      <c r="AA1522" s="72" t="s">
        <v>74</v>
      </c>
      <c r="AB1522" s="72"/>
      <c r="AC1522" s="78" t="s">
        <v>61</v>
      </c>
      <c r="AD1522" s="78" t="s">
        <v>61</v>
      </c>
      <c r="JX1522" s="58"/>
      <c r="TT1522" s="58"/>
      <c r="ADP1522" s="58"/>
      <c r="ANL1522" s="58"/>
      <c r="AXH1522" s="58"/>
      <c r="BHD1522" s="58"/>
      <c r="BQZ1522" s="58"/>
      <c r="CAV1522" s="58"/>
      <c r="CKR1522" s="58"/>
      <c r="CUN1522" s="58"/>
      <c r="DEJ1522" s="58"/>
      <c r="DOF1522" s="58"/>
      <c r="DYB1522" s="58"/>
      <c r="EHX1522" s="58"/>
      <c r="ERT1522" s="58"/>
      <c r="FBP1522" s="58"/>
      <c r="FLL1522" s="58"/>
      <c r="FVH1522" s="58"/>
      <c r="GFD1522" s="58"/>
      <c r="GOZ1522" s="58"/>
      <c r="GYV1522" s="58"/>
      <c r="HIR1522" s="58"/>
      <c r="HSN1522" s="58"/>
      <c r="ICJ1522" s="58"/>
      <c r="IMF1522" s="58"/>
      <c r="IWB1522" s="58"/>
      <c r="JFX1522" s="58"/>
      <c r="JPT1522" s="58"/>
      <c r="JZP1522" s="58"/>
      <c r="KJL1522" s="58"/>
      <c r="KTH1522" s="58"/>
      <c r="LDD1522" s="58"/>
      <c r="LMZ1522" s="58"/>
      <c r="LWV1522" s="58"/>
      <c r="MGR1522" s="58"/>
      <c r="MQN1522" s="58"/>
      <c r="NAJ1522" s="58"/>
      <c r="NKF1522" s="58"/>
      <c r="NUB1522" s="58"/>
      <c r="ODX1522" s="58"/>
      <c r="ONT1522" s="58"/>
      <c r="OXP1522" s="58"/>
      <c r="PHL1522" s="58"/>
      <c r="PRH1522" s="58"/>
      <c r="QBD1522" s="58"/>
      <c r="QKZ1522" s="58"/>
      <c r="QUV1522" s="58"/>
      <c r="RER1522" s="58"/>
      <c r="RON1522" s="58"/>
      <c r="RYJ1522" s="58"/>
      <c r="SIF1522" s="58"/>
      <c r="SSB1522" s="58"/>
      <c r="TBX1522" s="58"/>
      <c r="TLT1522" s="58"/>
      <c r="TVP1522" s="58"/>
      <c r="UFL1522" s="58"/>
      <c r="UPH1522" s="58"/>
      <c r="UZD1522" s="58"/>
      <c r="VIZ1522" s="58"/>
      <c r="VSV1522" s="58"/>
      <c r="WCR1522" s="58"/>
      <c r="WMN1522" s="58"/>
      <c r="WWJ1522" s="58"/>
    </row>
    <row r="1523" spans="1:796 1052:1820 2076:2844 3100:3868 4124:4892 5148:5916 6172:6940 7196:7964 8220:8988 9244:10012 10268:11036 11292:12060 12316:13084 13340:14108 14364:15132 15388:16156" s="67" customFormat="1" ht="57" hidden="1" customHeight="1" x14ac:dyDescent="0.25">
      <c r="A1523" s="54">
        <f>+SUBTOTAL(3,$B$11:B1523)</f>
        <v>0</v>
      </c>
      <c r="B1523" s="78" t="s">
        <v>42</v>
      </c>
      <c r="C1523" s="72" t="s">
        <v>43</v>
      </c>
      <c r="D1523" s="72" t="s">
        <v>44</v>
      </c>
      <c r="E1523" s="72" t="s">
        <v>45</v>
      </c>
      <c r="F1523" s="81" t="s">
        <v>5029</v>
      </c>
      <c r="G1523" s="82">
        <v>45532.471458332999</v>
      </c>
      <c r="H1523" s="81" t="s">
        <v>5029</v>
      </c>
      <c r="I1523" s="82">
        <v>45532.471458332999</v>
      </c>
      <c r="J1523" s="81" t="s">
        <v>5029</v>
      </c>
      <c r="K1523" s="82">
        <v>45532.471458332999</v>
      </c>
      <c r="L1523" s="100" t="s">
        <v>5156</v>
      </c>
      <c r="M1523" s="78" t="s">
        <v>48</v>
      </c>
      <c r="N1523" s="73" t="s">
        <v>141</v>
      </c>
      <c r="O1523" s="73" t="s">
        <v>210</v>
      </c>
      <c r="P1523" s="73" t="s">
        <v>3453</v>
      </c>
      <c r="Q1523" s="74"/>
      <c r="R1523" s="75"/>
      <c r="S1523" s="73" t="s">
        <v>1427</v>
      </c>
      <c r="T1523" s="73" t="s">
        <v>5257</v>
      </c>
      <c r="U1523" s="73" t="s">
        <v>5258</v>
      </c>
      <c r="V1523" s="73" t="s">
        <v>270</v>
      </c>
      <c r="W1523" s="72" t="s">
        <v>271</v>
      </c>
      <c r="X1523" s="72" t="s">
        <v>58</v>
      </c>
      <c r="Y1523" s="73"/>
      <c r="Z1523" s="73" t="s">
        <v>73</v>
      </c>
      <c r="AA1523" s="72" t="s">
        <v>74</v>
      </c>
      <c r="AB1523" s="72"/>
      <c r="AC1523" s="78" t="s">
        <v>82</v>
      </c>
      <c r="AD1523" s="78" t="s">
        <v>82</v>
      </c>
      <c r="JX1523" s="58"/>
      <c r="TT1523" s="58"/>
      <c r="ADP1523" s="58"/>
      <c r="ANL1523" s="58"/>
      <c r="AXH1523" s="58"/>
      <c r="BHD1523" s="58"/>
      <c r="BQZ1523" s="58"/>
      <c r="CAV1523" s="58"/>
      <c r="CKR1523" s="58"/>
      <c r="CUN1523" s="58"/>
      <c r="DEJ1523" s="58"/>
      <c r="DOF1523" s="58"/>
      <c r="DYB1523" s="58"/>
      <c r="EHX1523" s="58"/>
      <c r="ERT1523" s="58"/>
      <c r="FBP1523" s="58"/>
      <c r="FLL1523" s="58"/>
      <c r="FVH1523" s="58"/>
      <c r="GFD1523" s="58"/>
      <c r="GOZ1523" s="58"/>
      <c r="GYV1523" s="58"/>
      <c r="HIR1523" s="58"/>
      <c r="HSN1523" s="58"/>
      <c r="ICJ1523" s="58"/>
      <c r="IMF1523" s="58"/>
      <c r="IWB1523" s="58"/>
      <c r="JFX1523" s="58"/>
      <c r="JPT1523" s="58"/>
      <c r="JZP1523" s="58"/>
      <c r="KJL1523" s="58"/>
      <c r="KTH1523" s="58"/>
      <c r="LDD1523" s="58"/>
      <c r="LMZ1523" s="58"/>
      <c r="LWV1523" s="58"/>
      <c r="MGR1523" s="58"/>
      <c r="MQN1523" s="58"/>
      <c r="NAJ1523" s="58"/>
      <c r="NKF1523" s="58"/>
      <c r="NUB1523" s="58"/>
      <c r="ODX1523" s="58"/>
      <c r="ONT1523" s="58"/>
      <c r="OXP1523" s="58"/>
      <c r="PHL1523" s="58"/>
      <c r="PRH1523" s="58"/>
      <c r="QBD1523" s="58"/>
      <c r="QKZ1523" s="58"/>
      <c r="QUV1523" s="58"/>
      <c r="RER1523" s="58"/>
      <c r="RON1523" s="58"/>
      <c r="RYJ1523" s="58"/>
      <c r="SIF1523" s="58"/>
      <c r="SSB1523" s="58"/>
      <c r="TBX1523" s="58"/>
      <c r="TLT1523" s="58"/>
      <c r="TVP1523" s="58"/>
      <c r="UFL1523" s="58"/>
      <c r="UPH1523" s="58"/>
      <c r="UZD1523" s="58"/>
      <c r="VIZ1523" s="58"/>
      <c r="VSV1523" s="58"/>
      <c r="WCR1523" s="58"/>
      <c r="WMN1523" s="58"/>
      <c r="WWJ1523" s="58"/>
    </row>
    <row r="1524" spans="1:796 1052:1820 2076:2844 3100:3868 4124:4892 5148:5916 6172:6940 7196:7964 8220:8988 9244:10012 10268:11036 11292:12060 12316:13084 13340:14108 14364:15132 15388:16156" s="67" customFormat="1" ht="57" hidden="1" customHeight="1" x14ac:dyDescent="0.25">
      <c r="A1524" s="54">
        <f>+SUBTOTAL(3,$B$11:B1524)</f>
        <v>0</v>
      </c>
      <c r="B1524" s="78" t="s">
        <v>42</v>
      </c>
      <c r="C1524" s="72" t="s">
        <v>43</v>
      </c>
      <c r="D1524" s="72" t="s">
        <v>44</v>
      </c>
      <c r="E1524" s="72" t="s">
        <v>45</v>
      </c>
      <c r="F1524" s="81" t="s">
        <v>5030</v>
      </c>
      <c r="G1524" s="82">
        <v>45517.953576389002</v>
      </c>
      <c r="H1524" s="81" t="s">
        <v>5030</v>
      </c>
      <c r="I1524" s="82">
        <v>45517.953576389002</v>
      </c>
      <c r="J1524" s="81" t="s">
        <v>5030</v>
      </c>
      <c r="K1524" s="82">
        <v>45517.953576389002</v>
      </c>
      <c r="L1524" s="100" t="s">
        <v>5157</v>
      </c>
      <c r="M1524" s="78" t="s">
        <v>48</v>
      </c>
      <c r="N1524" s="73" t="s">
        <v>141</v>
      </c>
      <c r="O1524" s="73" t="s">
        <v>175</v>
      </c>
      <c r="P1524" s="73" t="s">
        <v>5237</v>
      </c>
      <c r="Q1524" s="74"/>
      <c r="R1524" s="75"/>
      <c r="S1524" s="73" t="s">
        <v>53</v>
      </c>
      <c r="T1524" s="73" t="s">
        <v>5248</v>
      </c>
      <c r="U1524" s="73" t="s">
        <v>157</v>
      </c>
      <c r="V1524" s="73" t="s">
        <v>80</v>
      </c>
      <c r="W1524" s="73" t="s">
        <v>4692</v>
      </c>
      <c r="X1524" s="72" t="s">
        <v>58</v>
      </c>
      <c r="Y1524" s="73">
        <v>45531</v>
      </c>
      <c r="Z1524" s="73" t="s">
        <v>59</v>
      </c>
      <c r="AA1524" s="72" t="s">
        <v>74</v>
      </c>
      <c r="AB1524" s="72"/>
      <c r="AC1524" s="78" t="s">
        <v>82</v>
      </c>
      <c r="AD1524" s="78" t="s">
        <v>82</v>
      </c>
      <c r="JX1524" s="58"/>
      <c r="TT1524" s="58"/>
      <c r="ADP1524" s="58"/>
      <c r="ANL1524" s="58"/>
      <c r="AXH1524" s="58"/>
      <c r="BHD1524" s="58"/>
      <c r="BQZ1524" s="58"/>
      <c r="CAV1524" s="58"/>
      <c r="CKR1524" s="58"/>
      <c r="CUN1524" s="58"/>
      <c r="DEJ1524" s="58"/>
      <c r="DOF1524" s="58"/>
      <c r="DYB1524" s="58"/>
      <c r="EHX1524" s="58"/>
      <c r="ERT1524" s="58"/>
      <c r="FBP1524" s="58"/>
      <c r="FLL1524" s="58"/>
      <c r="FVH1524" s="58"/>
      <c r="GFD1524" s="58"/>
      <c r="GOZ1524" s="58"/>
      <c r="GYV1524" s="58"/>
      <c r="HIR1524" s="58"/>
      <c r="HSN1524" s="58"/>
      <c r="ICJ1524" s="58"/>
      <c r="IMF1524" s="58"/>
      <c r="IWB1524" s="58"/>
      <c r="JFX1524" s="58"/>
      <c r="JPT1524" s="58"/>
      <c r="JZP1524" s="58"/>
      <c r="KJL1524" s="58"/>
      <c r="KTH1524" s="58"/>
      <c r="LDD1524" s="58"/>
      <c r="LMZ1524" s="58"/>
      <c r="LWV1524" s="58"/>
      <c r="MGR1524" s="58"/>
      <c r="MQN1524" s="58"/>
      <c r="NAJ1524" s="58"/>
      <c r="NKF1524" s="58"/>
      <c r="NUB1524" s="58"/>
      <c r="ODX1524" s="58"/>
      <c r="ONT1524" s="58"/>
      <c r="OXP1524" s="58"/>
      <c r="PHL1524" s="58"/>
      <c r="PRH1524" s="58"/>
      <c r="QBD1524" s="58"/>
      <c r="QKZ1524" s="58"/>
      <c r="QUV1524" s="58"/>
      <c r="RER1524" s="58"/>
      <c r="RON1524" s="58"/>
      <c r="RYJ1524" s="58"/>
      <c r="SIF1524" s="58"/>
      <c r="SSB1524" s="58"/>
      <c r="TBX1524" s="58"/>
      <c r="TLT1524" s="58"/>
      <c r="TVP1524" s="58"/>
      <c r="UFL1524" s="58"/>
      <c r="UPH1524" s="58"/>
      <c r="UZD1524" s="58"/>
      <c r="VIZ1524" s="58"/>
      <c r="VSV1524" s="58"/>
      <c r="WCR1524" s="58"/>
      <c r="WMN1524" s="58"/>
      <c r="WWJ1524" s="58"/>
    </row>
    <row r="1525" spans="1:796 1052:1820 2076:2844 3100:3868 4124:4892 5148:5916 6172:6940 7196:7964 8220:8988 9244:10012 10268:11036 11292:12060 12316:13084 13340:14108 14364:15132 15388:16156" s="67" customFormat="1" ht="57" hidden="1" customHeight="1" x14ac:dyDescent="0.25">
      <c r="A1525" s="54">
        <f>+SUBTOTAL(3,$B$11:B1525)</f>
        <v>0</v>
      </c>
      <c r="B1525" s="78" t="s">
        <v>42</v>
      </c>
      <c r="C1525" s="72" t="s">
        <v>43</v>
      </c>
      <c r="D1525" s="72" t="s">
        <v>44</v>
      </c>
      <c r="E1525" s="72" t="s">
        <v>45</v>
      </c>
      <c r="F1525" s="81" t="s">
        <v>5031</v>
      </c>
      <c r="G1525" s="82">
        <v>45531.641122685003</v>
      </c>
      <c r="H1525" s="81" t="s">
        <v>5031</v>
      </c>
      <c r="I1525" s="82">
        <v>45531.641122685003</v>
      </c>
      <c r="J1525" s="81" t="s">
        <v>5031</v>
      </c>
      <c r="K1525" s="82">
        <v>45531.641122685003</v>
      </c>
      <c r="L1525" s="100" t="s">
        <v>5158</v>
      </c>
      <c r="M1525" s="78" t="s">
        <v>48</v>
      </c>
      <c r="N1525" s="73" t="s">
        <v>141</v>
      </c>
      <c r="O1525" s="73" t="s">
        <v>227</v>
      </c>
      <c r="P1525" s="73" t="s">
        <v>3444</v>
      </c>
      <c r="Q1525" s="74"/>
      <c r="R1525" s="75"/>
      <c r="S1525" s="73" t="s">
        <v>68</v>
      </c>
      <c r="T1525" s="73" t="s">
        <v>69</v>
      </c>
      <c r="U1525" s="73" t="s">
        <v>70</v>
      </c>
      <c r="V1525" s="73" t="s">
        <v>71</v>
      </c>
      <c r="W1525" s="73" t="s">
        <v>72</v>
      </c>
      <c r="X1525" s="72" t="s">
        <v>58</v>
      </c>
      <c r="Y1525" s="73"/>
      <c r="Z1525" s="73" t="s">
        <v>73</v>
      </c>
      <c r="AA1525" s="72" t="s">
        <v>74</v>
      </c>
      <c r="AB1525" s="72"/>
      <c r="AC1525" s="78" t="s">
        <v>82</v>
      </c>
      <c r="AD1525" s="78" t="s">
        <v>82</v>
      </c>
      <c r="JX1525" s="58"/>
      <c r="TT1525" s="58"/>
      <c r="ADP1525" s="58"/>
      <c r="ANL1525" s="58"/>
      <c r="AXH1525" s="58"/>
      <c r="BHD1525" s="58"/>
      <c r="BQZ1525" s="58"/>
      <c r="CAV1525" s="58"/>
      <c r="CKR1525" s="58"/>
      <c r="CUN1525" s="58"/>
      <c r="DEJ1525" s="58"/>
      <c r="DOF1525" s="58"/>
      <c r="DYB1525" s="58"/>
      <c r="EHX1525" s="58"/>
      <c r="ERT1525" s="58"/>
      <c r="FBP1525" s="58"/>
      <c r="FLL1525" s="58"/>
      <c r="FVH1525" s="58"/>
      <c r="GFD1525" s="58"/>
      <c r="GOZ1525" s="58"/>
      <c r="GYV1525" s="58"/>
      <c r="HIR1525" s="58"/>
      <c r="HSN1525" s="58"/>
      <c r="ICJ1525" s="58"/>
      <c r="IMF1525" s="58"/>
      <c r="IWB1525" s="58"/>
      <c r="JFX1525" s="58"/>
      <c r="JPT1525" s="58"/>
      <c r="JZP1525" s="58"/>
      <c r="KJL1525" s="58"/>
      <c r="KTH1525" s="58"/>
      <c r="LDD1525" s="58"/>
      <c r="LMZ1525" s="58"/>
      <c r="LWV1525" s="58"/>
      <c r="MGR1525" s="58"/>
      <c r="MQN1525" s="58"/>
      <c r="NAJ1525" s="58"/>
      <c r="NKF1525" s="58"/>
      <c r="NUB1525" s="58"/>
      <c r="ODX1525" s="58"/>
      <c r="ONT1525" s="58"/>
      <c r="OXP1525" s="58"/>
      <c r="PHL1525" s="58"/>
      <c r="PRH1525" s="58"/>
      <c r="QBD1525" s="58"/>
      <c r="QKZ1525" s="58"/>
      <c r="QUV1525" s="58"/>
      <c r="RER1525" s="58"/>
      <c r="RON1525" s="58"/>
      <c r="RYJ1525" s="58"/>
      <c r="SIF1525" s="58"/>
      <c r="SSB1525" s="58"/>
      <c r="TBX1525" s="58"/>
      <c r="TLT1525" s="58"/>
      <c r="TVP1525" s="58"/>
      <c r="UFL1525" s="58"/>
      <c r="UPH1525" s="58"/>
      <c r="UZD1525" s="58"/>
      <c r="VIZ1525" s="58"/>
      <c r="VSV1525" s="58"/>
      <c r="WCR1525" s="58"/>
      <c r="WMN1525" s="58"/>
      <c r="WWJ1525" s="58"/>
    </row>
    <row r="1526" spans="1:796 1052:1820 2076:2844 3100:3868 4124:4892 5148:5916 6172:6940 7196:7964 8220:8988 9244:10012 10268:11036 11292:12060 12316:13084 13340:14108 14364:15132 15388:16156" s="67" customFormat="1" ht="57" hidden="1" customHeight="1" x14ac:dyDescent="0.25">
      <c r="A1526" s="54">
        <f>+SUBTOTAL(3,$B$11:B1526)</f>
        <v>0</v>
      </c>
      <c r="B1526" s="78" t="s">
        <v>42</v>
      </c>
      <c r="C1526" s="72" t="s">
        <v>43</v>
      </c>
      <c r="D1526" s="72" t="s">
        <v>44</v>
      </c>
      <c r="E1526" s="72" t="s">
        <v>45</v>
      </c>
      <c r="F1526" s="81" t="s">
        <v>5032</v>
      </c>
      <c r="G1526" s="82">
        <v>45506.742939814998</v>
      </c>
      <c r="H1526" s="81" t="s">
        <v>5032</v>
      </c>
      <c r="I1526" s="82">
        <v>45506.742939814998</v>
      </c>
      <c r="J1526" s="81" t="s">
        <v>5032</v>
      </c>
      <c r="K1526" s="82">
        <v>45506.742939814998</v>
      </c>
      <c r="L1526" s="100" t="s">
        <v>3221</v>
      </c>
      <c r="M1526" s="78" t="s">
        <v>48</v>
      </c>
      <c r="N1526" s="73" t="s">
        <v>141</v>
      </c>
      <c r="O1526" s="73" t="s">
        <v>624</v>
      </c>
      <c r="P1526" s="73" t="s">
        <v>3498</v>
      </c>
      <c r="Q1526" s="74"/>
      <c r="R1526" s="75"/>
      <c r="S1526" s="73" t="s">
        <v>53</v>
      </c>
      <c r="T1526" s="73" t="s">
        <v>5259</v>
      </c>
      <c r="U1526" s="73" t="s">
        <v>5260</v>
      </c>
      <c r="V1526" s="73" t="s">
        <v>229</v>
      </c>
      <c r="W1526" s="73" t="s">
        <v>5262</v>
      </c>
      <c r="X1526" s="72" t="s">
        <v>58</v>
      </c>
      <c r="Y1526" s="73"/>
      <c r="Z1526" s="73" t="s">
        <v>59</v>
      </c>
      <c r="AA1526" s="72" t="s">
        <v>74</v>
      </c>
      <c r="AB1526" s="72"/>
      <c r="AC1526" s="78" t="s">
        <v>82</v>
      </c>
      <c r="AD1526" s="78" t="s">
        <v>82</v>
      </c>
      <c r="JX1526" s="58"/>
      <c r="TT1526" s="58"/>
      <c r="ADP1526" s="58"/>
      <c r="ANL1526" s="58"/>
      <c r="AXH1526" s="58"/>
      <c r="BHD1526" s="58"/>
      <c r="BQZ1526" s="58"/>
      <c r="CAV1526" s="58"/>
      <c r="CKR1526" s="58"/>
      <c r="CUN1526" s="58"/>
      <c r="DEJ1526" s="58"/>
      <c r="DOF1526" s="58"/>
      <c r="DYB1526" s="58"/>
      <c r="EHX1526" s="58"/>
      <c r="ERT1526" s="58"/>
      <c r="FBP1526" s="58"/>
      <c r="FLL1526" s="58"/>
      <c r="FVH1526" s="58"/>
      <c r="GFD1526" s="58"/>
      <c r="GOZ1526" s="58"/>
      <c r="GYV1526" s="58"/>
      <c r="HIR1526" s="58"/>
      <c r="HSN1526" s="58"/>
      <c r="ICJ1526" s="58"/>
      <c r="IMF1526" s="58"/>
      <c r="IWB1526" s="58"/>
      <c r="JFX1526" s="58"/>
      <c r="JPT1526" s="58"/>
      <c r="JZP1526" s="58"/>
      <c r="KJL1526" s="58"/>
      <c r="KTH1526" s="58"/>
      <c r="LDD1526" s="58"/>
      <c r="LMZ1526" s="58"/>
      <c r="LWV1526" s="58"/>
      <c r="MGR1526" s="58"/>
      <c r="MQN1526" s="58"/>
      <c r="NAJ1526" s="58"/>
      <c r="NKF1526" s="58"/>
      <c r="NUB1526" s="58"/>
      <c r="ODX1526" s="58"/>
      <c r="ONT1526" s="58"/>
      <c r="OXP1526" s="58"/>
      <c r="PHL1526" s="58"/>
      <c r="PRH1526" s="58"/>
      <c r="QBD1526" s="58"/>
      <c r="QKZ1526" s="58"/>
      <c r="QUV1526" s="58"/>
      <c r="RER1526" s="58"/>
      <c r="RON1526" s="58"/>
      <c r="RYJ1526" s="58"/>
      <c r="SIF1526" s="58"/>
      <c r="SSB1526" s="58"/>
      <c r="TBX1526" s="58"/>
      <c r="TLT1526" s="58"/>
      <c r="TVP1526" s="58"/>
      <c r="UFL1526" s="58"/>
      <c r="UPH1526" s="58"/>
      <c r="UZD1526" s="58"/>
      <c r="VIZ1526" s="58"/>
      <c r="VSV1526" s="58"/>
      <c r="WCR1526" s="58"/>
      <c r="WMN1526" s="58"/>
      <c r="WWJ1526" s="58"/>
    </row>
    <row r="1527" spans="1:796 1052:1820 2076:2844 3100:3868 4124:4892 5148:5916 6172:6940 7196:7964 8220:8988 9244:10012 10268:11036 11292:12060 12316:13084 13340:14108 14364:15132 15388:16156" s="67" customFormat="1" ht="57" hidden="1" customHeight="1" x14ac:dyDescent="0.25">
      <c r="A1527" s="54">
        <f>+SUBTOTAL(3,$B$11:B1527)</f>
        <v>0</v>
      </c>
      <c r="B1527" s="78" t="s">
        <v>42</v>
      </c>
      <c r="C1527" s="72" t="s">
        <v>43</v>
      </c>
      <c r="D1527" s="72" t="s">
        <v>44</v>
      </c>
      <c r="E1527" s="72" t="s">
        <v>45</v>
      </c>
      <c r="F1527" s="81" t="s">
        <v>5033</v>
      </c>
      <c r="G1527" s="82">
        <v>45511.835949073997</v>
      </c>
      <c r="H1527" s="81" t="s">
        <v>5033</v>
      </c>
      <c r="I1527" s="82">
        <v>45511.835949073997</v>
      </c>
      <c r="J1527" s="81" t="s">
        <v>5033</v>
      </c>
      <c r="K1527" s="82">
        <v>45511.835949073997</v>
      </c>
      <c r="L1527" s="100" t="s">
        <v>5159</v>
      </c>
      <c r="M1527" s="78" t="s">
        <v>48</v>
      </c>
      <c r="N1527" s="73" t="s">
        <v>182</v>
      </c>
      <c r="O1527" s="73" t="s">
        <v>607</v>
      </c>
      <c r="P1527" s="73" t="s">
        <v>5238</v>
      </c>
      <c r="Q1527" s="74"/>
      <c r="R1527" s="75"/>
      <c r="S1527" s="73" t="s">
        <v>53</v>
      </c>
      <c r="T1527" s="73" t="s">
        <v>5248</v>
      </c>
      <c r="U1527" s="73" t="s">
        <v>157</v>
      </c>
      <c r="V1527" s="73" t="s">
        <v>217</v>
      </c>
      <c r="W1527" s="73" t="s">
        <v>218</v>
      </c>
      <c r="X1527" s="72" t="s">
        <v>58</v>
      </c>
      <c r="Y1527" s="73">
        <v>45526</v>
      </c>
      <c r="Z1527" s="73" t="s">
        <v>59</v>
      </c>
      <c r="AA1527" s="72" t="s">
        <v>74</v>
      </c>
      <c r="AB1527" s="72"/>
      <c r="AC1527" s="78" t="s">
        <v>61</v>
      </c>
      <c r="AD1527" s="78" t="s">
        <v>61</v>
      </c>
      <c r="JX1527" s="58"/>
      <c r="TT1527" s="58"/>
      <c r="ADP1527" s="58"/>
      <c r="ANL1527" s="58"/>
      <c r="AXH1527" s="58"/>
      <c r="BHD1527" s="58"/>
      <c r="BQZ1527" s="58"/>
      <c r="CAV1527" s="58"/>
      <c r="CKR1527" s="58"/>
      <c r="CUN1527" s="58"/>
      <c r="DEJ1527" s="58"/>
      <c r="DOF1527" s="58"/>
      <c r="DYB1527" s="58"/>
      <c r="EHX1527" s="58"/>
      <c r="ERT1527" s="58"/>
      <c r="FBP1527" s="58"/>
      <c r="FLL1527" s="58"/>
      <c r="FVH1527" s="58"/>
      <c r="GFD1527" s="58"/>
      <c r="GOZ1527" s="58"/>
      <c r="GYV1527" s="58"/>
      <c r="HIR1527" s="58"/>
      <c r="HSN1527" s="58"/>
      <c r="ICJ1527" s="58"/>
      <c r="IMF1527" s="58"/>
      <c r="IWB1527" s="58"/>
      <c r="JFX1527" s="58"/>
      <c r="JPT1527" s="58"/>
      <c r="JZP1527" s="58"/>
      <c r="KJL1527" s="58"/>
      <c r="KTH1527" s="58"/>
      <c r="LDD1527" s="58"/>
      <c r="LMZ1527" s="58"/>
      <c r="LWV1527" s="58"/>
      <c r="MGR1527" s="58"/>
      <c r="MQN1527" s="58"/>
      <c r="NAJ1527" s="58"/>
      <c r="NKF1527" s="58"/>
      <c r="NUB1527" s="58"/>
      <c r="ODX1527" s="58"/>
      <c r="ONT1527" s="58"/>
      <c r="OXP1527" s="58"/>
      <c r="PHL1527" s="58"/>
      <c r="PRH1527" s="58"/>
      <c r="QBD1527" s="58"/>
      <c r="QKZ1527" s="58"/>
      <c r="QUV1527" s="58"/>
      <c r="RER1527" s="58"/>
      <c r="RON1527" s="58"/>
      <c r="RYJ1527" s="58"/>
      <c r="SIF1527" s="58"/>
      <c r="SSB1527" s="58"/>
      <c r="TBX1527" s="58"/>
      <c r="TLT1527" s="58"/>
      <c r="TVP1527" s="58"/>
      <c r="UFL1527" s="58"/>
      <c r="UPH1527" s="58"/>
      <c r="UZD1527" s="58"/>
      <c r="VIZ1527" s="58"/>
      <c r="VSV1527" s="58"/>
      <c r="WCR1527" s="58"/>
      <c r="WMN1527" s="58"/>
      <c r="WWJ1527" s="58"/>
    </row>
    <row r="1528" spans="1:796 1052:1820 2076:2844 3100:3868 4124:4892 5148:5916 6172:6940 7196:7964 8220:8988 9244:10012 10268:11036 11292:12060 12316:13084 13340:14108 14364:15132 15388:16156" s="67" customFormat="1" ht="57" hidden="1" customHeight="1" x14ac:dyDescent="0.25">
      <c r="A1528" s="54">
        <f>+SUBTOTAL(3,$B$11:B1528)</f>
        <v>0</v>
      </c>
      <c r="B1528" s="78" t="s">
        <v>42</v>
      </c>
      <c r="C1528" s="72" t="s">
        <v>43</v>
      </c>
      <c r="D1528" s="72" t="s">
        <v>44</v>
      </c>
      <c r="E1528" s="72" t="s">
        <v>45</v>
      </c>
      <c r="F1528" s="81" t="s">
        <v>5034</v>
      </c>
      <c r="G1528" s="82">
        <v>45513.503807870002</v>
      </c>
      <c r="H1528" s="81" t="s">
        <v>5034</v>
      </c>
      <c r="I1528" s="82">
        <v>45513.503807870002</v>
      </c>
      <c r="J1528" s="81" t="s">
        <v>5034</v>
      </c>
      <c r="K1528" s="82">
        <v>45513.503807870002</v>
      </c>
      <c r="L1528" s="100" t="s">
        <v>5160</v>
      </c>
      <c r="M1528" s="78" t="s">
        <v>48</v>
      </c>
      <c r="N1528" s="73" t="s">
        <v>49</v>
      </c>
      <c r="O1528" s="73" t="s">
        <v>233</v>
      </c>
      <c r="P1528" s="73" t="s">
        <v>3489</v>
      </c>
      <c r="Q1528" s="74"/>
      <c r="R1528" s="75"/>
      <c r="S1528" s="73" t="s">
        <v>68</v>
      </c>
      <c r="T1528" s="73" t="s">
        <v>125</v>
      </c>
      <c r="U1528" s="73" t="s">
        <v>126</v>
      </c>
      <c r="V1528" s="73" t="s">
        <v>80</v>
      </c>
      <c r="W1528" s="73" t="s">
        <v>4692</v>
      </c>
      <c r="X1528" s="72" t="s">
        <v>58</v>
      </c>
      <c r="Y1528" s="73">
        <v>45518</v>
      </c>
      <c r="Z1528" s="73" t="s">
        <v>59</v>
      </c>
      <c r="AA1528" s="72" t="s">
        <v>74</v>
      </c>
      <c r="AB1528" s="72"/>
      <c r="AC1528" s="78" t="s">
        <v>75</v>
      </c>
      <c r="AD1528" s="78" t="s">
        <v>75</v>
      </c>
      <c r="JX1528" s="58"/>
      <c r="TT1528" s="58"/>
      <c r="ADP1528" s="58"/>
      <c r="ANL1528" s="58"/>
      <c r="AXH1528" s="58"/>
      <c r="BHD1528" s="58"/>
      <c r="BQZ1528" s="58"/>
      <c r="CAV1528" s="58"/>
      <c r="CKR1528" s="58"/>
      <c r="CUN1528" s="58"/>
      <c r="DEJ1528" s="58"/>
      <c r="DOF1528" s="58"/>
      <c r="DYB1528" s="58"/>
      <c r="EHX1528" s="58"/>
      <c r="ERT1528" s="58"/>
      <c r="FBP1528" s="58"/>
      <c r="FLL1528" s="58"/>
      <c r="FVH1528" s="58"/>
      <c r="GFD1528" s="58"/>
      <c r="GOZ1528" s="58"/>
      <c r="GYV1528" s="58"/>
      <c r="HIR1528" s="58"/>
      <c r="HSN1528" s="58"/>
      <c r="ICJ1528" s="58"/>
      <c r="IMF1528" s="58"/>
      <c r="IWB1528" s="58"/>
      <c r="JFX1528" s="58"/>
      <c r="JPT1528" s="58"/>
      <c r="JZP1528" s="58"/>
      <c r="KJL1528" s="58"/>
      <c r="KTH1528" s="58"/>
      <c r="LDD1528" s="58"/>
      <c r="LMZ1528" s="58"/>
      <c r="LWV1528" s="58"/>
      <c r="MGR1528" s="58"/>
      <c r="MQN1528" s="58"/>
      <c r="NAJ1528" s="58"/>
      <c r="NKF1528" s="58"/>
      <c r="NUB1528" s="58"/>
      <c r="ODX1528" s="58"/>
      <c r="ONT1528" s="58"/>
      <c r="OXP1528" s="58"/>
      <c r="PHL1528" s="58"/>
      <c r="PRH1528" s="58"/>
      <c r="QBD1528" s="58"/>
      <c r="QKZ1528" s="58"/>
      <c r="QUV1528" s="58"/>
      <c r="RER1528" s="58"/>
      <c r="RON1528" s="58"/>
      <c r="RYJ1528" s="58"/>
      <c r="SIF1528" s="58"/>
      <c r="SSB1528" s="58"/>
      <c r="TBX1528" s="58"/>
      <c r="TLT1528" s="58"/>
      <c r="TVP1528" s="58"/>
      <c r="UFL1528" s="58"/>
      <c r="UPH1528" s="58"/>
      <c r="UZD1528" s="58"/>
      <c r="VIZ1528" s="58"/>
      <c r="VSV1528" s="58"/>
      <c r="WCR1528" s="58"/>
      <c r="WMN1528" s="58"/>
      <c r="WWJ1528" s="58"/>
    </row>
    <row r="1529" spans="1:796 1052:1820 2076:2844 3100:3868 4124:4892 5148:5916 6172:6940 7196:7964 8220:8988 9244:10012 10268:11036 11292:12060 12316:13084 13340:14108 14364:15132 15388:16156" s="67" customFormat="1" ht="57" hidden="1" customHeight="1" x14ac:dyDescent="0.25">
      <c r="A1529" s="54">
        <f>+SUBTOTAL(3,$B$11:B1529)</f>
        <v>0</v>
      </c>
      <c r="B1529" s="78" t="s">
        <v>42</v>
      </c>
      <c r="C1529" s="72" t="s">
        <v>43</v>
      </c>
      <c r="D1529" s="72" t="s">
        <v>44</v>
      </c>
      <c r="E1529" s="72" t="s">
        <v>45</v>
      </c>
      <c r="F1529" s="81" t="s">
        <v>5035</v>
      </c>
      <c r="G1529" s="82">
        <v>45505.600358796</v>
      </c>
      <c r="H1529" s="81" t="s">
        <v>5035</v>
      </c>
      <c r="I1529" s="82">
        <v>45505.600358796</v>
      </c>
      <c r="J1529" s="81" t="s">
        <v>5035</v>
      </c>
      <c r="K1529" s="82">
        <v>45505.600358796</v>
      </c>
      <c r="L1529" s="100" t="s">
        <v>5161</v>
      </c>
      <c r="M1529" s="78" t="s">
        <v>48</v>
      </c>
      <c r="N1529" s="73" t="s">
        <v>141</v>
      </c>
      <c r="O1529" s="73" t="s">
        <v>227</v>
      </c>
      <c r="P1529" s="73" t="s">
        <v>5239</v>
      </c>
      <c r="Q1529" s="74"/>
      <c r="R1529" s="75"/>
      <c r="S1529" s="73" t="s">
        <v>68</v>
      </c>
      <c r="T1529" s="73" t="s">
        <v>125</v>
      </c>
      <c r="U1529" s="73" t="s">
        <v>186</v>
      </c>
      <c r="V1529" s="73" t="s">
        <v>80</v>
      </c>
      <c r="W1529" s="73" t="s">
        <v>4692</v>
      </c>
      <c r="X1529" s="72" t="s">
        <v>58</v>
      </c>
      <c r="Y1529" s="73">
        <v>45516</v>
      </c>
      <c r="Z1529" s="73" t="s">
        <v>59</v>
      </c>
      <c r="AA1529" s="72" t="s">
        <v>74</v>
      </c>
      <c r="AB1529" s="72"/>
      <c r="AC1529" s="78" t="s">
        <v>117</v>
      </c>
      <c r="AD1529" s="78" t="s">
        <v>117</v>
      </c>
      <c r="JX1529" s="58"/>
      <c r="TT1529" s="58"/>
      <c r="ADP1529" s="58"/>
      <c r="ANL1529" s="58"/>
      <c r="AXH1529" s="58"/>
      <c r="BHD1529" s="58"/>
      <c r="BQZ1529" s="58"/>
      <c r="CAV1529" s="58"/>
      <c r="CKR1529" s="58"/>
      <c r="CUN1529" s="58"/>
      <c r="DEJ1529" s="58"/>
      <c r="DOF1529" s="58"/>
      <c r="DYB1529" s="58"/>
      <c r="EHX1529" s="58"/>
      <c r="ERT1529" s="58"/>
      <c r="FBP1529" s="58"/>
      <c r="FLL1529" s="58"/>
      <c r="FVH1529" s="58"/>
      <c r="GFD1529" s="58"/>
      <c r="GOZ1529" s="58"/>
      <c r="GYV1529" s="58"/>
      <c r="HIR1529" s="58"/>
      <c r="HSN1529" s="58"/>
      <c r="ICJ1529" s="58"/>
      <c r="IMF1529" s="58"/>
      <c r="IWB1529" s="58"/>
      <c r="JFX1529" s="58"/>
      <c r="JPT1529" s="58"/>
      <c r="JZP1529" s="58"/>
      <c r="KJL1529" s="58"/>
      <c r="KTH1529" s="58"/>
      <c r="LDD1529" s="58"/>
      <c r="LMZ1529" s="58"/>
      <c r="LWV1529" s="58"/>
      <c r="MGR1529" s="58"/>
      <c r="MQN1529" s="58"/>
      <c r="NAJ1529" s="58"/>
      <c r="NKF1529" s="58"/>
      <c r="NUB1529" s="58"/>
      <c r="ODX1529" s="58"/>
      <c r="ONT1529" s="58"/>
      <c r="OXP1529" s="58"/>
      <c r="PHL1529" s="58"/>
      <c r="PRH1529" s="58"/>
      <c r="QBD1529" s="58"/>
      <c r="QKZ1529" s="58"/>
      <c r="QUV1529" s="58"/>
      <c r="RER1529" s="58"/>
      <c r="RON1529" s="58"/>
      <c r="RYJ1529" s="58"/>
      <c r="SIF1529" s="58"/>
      <c r="SSB1529" s="58"/>
      <c r="TBX1529" s="58"/>
      <c r="TLT1529" s="58"/>
      <c r="TVP1529" s="58"/>
      <c r="UFL1529" s="58"/>
      <c r="UPH1529" s="58"/>
      <c r="UZD1529" s="58"/>
      <c r="VIZ1529" s="58"/>
      <c r="VSV1529" s="58"/>
      <c r="WCR1529" s="58"/>
      <c r="WMN1529" s="58"/>
      <c r="WWJ1529" s="58"/>
    </row>
    <row r="1530" spans="1:796 1052:1820 2076:2844 3100:3868 4124:4892 5148:5916 6172:6940 7196:7964 8220:8988 9244:10012 10268:11036 11292:12060 12316:13084 13340:14108 14364:15132 15388:16156" s="67" customFormat="1" ht="57" hidden="1" customHeight="1" x14ac:dyDescent="0.25">
      <c r="A1530" s="54">
        <f>+SUBTOTAL(3,$B$11:B1530)</f>
        <v>0</v>
      </c>
      <c r="B1530" s="78" t="s">
        <v>42</v>
      </c>
      <c r="C1530" s="72" t="s">
        <v>43</v>
      </c>
      <c r="D1530" s="72" t="s">
        <v>44</v>
      </c>
      <c r="E1530" s="72" t="s">
        <v>45</v>
      </c>
      <c r="F1530" s="81" t="s">
        <v>5036</v>
      </c>
      <c r="G1530" s="82">
        <v>45516.57224537</v>
      </c>
      <c r="H1530" s="81" t="s">
        <v>5036</v>
      </c>
      <c r="I1530" s="82">
        <v>45516.57224537</v>
      </c>
      <c r="J1530" s="81" t="s">
        <v>5036</v>
      </c>
      <c r="K1530" s="82">
        <v>45516.57224537</v>
      </c>
      <c r="L1530" s="100" t="s">
        <v>5162</v>
      </c>
      <c r="M1530" s="78" t="s">
        <v>48</v>
      </c>
      <c r="N1530" s="73" t="s">
        <v>141</v>
      </c>
      <c r="O1530" s="73" t="s">
        <v>554</v>
      </c>
      <c r="P1530" s="73" t="s">
        <v>5240</v>
      </c>
      <c r="Q1530" s="74"/>
      <c r="R1530" s="75"/>
      <c r="S1530" s="73" t="s">
        <v>68</v>
      </c>
      <c r="T1530" s="73" t="s">
        <v>69</v>
      </c>
      <c r="U1530" s="73" t="s">
        <v>79</v>
      </c>
      <c r="V1530" s="73" t="s">
        <v>80</v>
      </c>
      <c r="W1530" s="73" t="s">
        <v>4692</v>
      </c>
      <c r="X1530" s="72" t="s">
        <v>58</v>
      </c>
      <c r="Y1530" s="73">
        <v>45526</v>
      </c>
      <c r="Z1530" s="73" t="s">
        <v>59</v>
      </c>
      <c r="AA1530" s="72" t="s">
        <v>74</v>
      </c>
      <c r="AB1530" s="72"/>
      <c r="AC1530" s="78" t="s">
        <v>82</v>
      </c>
      <c r="AD1530" s="78" t="s">
        <v>82</v>
      </c>
      <c r="JX1530" s="58"/>
      <c r="TT1530" s="58"/>
      <c r="ADP1530" s="58"/>
      <c r="ANL1530" s="58"/>
      <c r="AXH1530" s="58"/>
      <c r="BHD1530" s="58"/>
      <c r="BQZ1530" s="58"/>
      <c r="CAV1530" s="58"/>
      <c r="CKR1530" s="58"/>
      <c r="CUN1530" s="58"/>
      <c r="DEJ1530" s="58"/>
      <c r="DOF1530" s="58"/>
      <c r="DYB1530" s="58"/>
      <c r="EHX1530" s="58"/>
      <c r="ERT1530" s="58"/>
      <c r="FBP1530" s="58"/>
      <c r="FLL1530" s="58"/>
      <c r="FVH1530" s="58"/>
      <c r="GFD1530" s="58"/>
      <c r="GOZ1530" s="58"/>
      <c r="GYV1530" s="58"/>
      <c r="HIR1530" s="58"/>
      <c r="HSN1530" s="58"/>
      <c r="ICJ1530" s="58"/>
      <c r="IMF1530" s="58"/>
      <c r="IWB1530" s="58"/>
      <c r="JFX1530" s="58"/>
      <c r="JPT1530" s="58"/>
      <c r="JZP1530" s="58"/>
      <c r="KJL1530" s="58"/>
      <c r="KTH1530" s="58"/>
      <c r="LDD1530" s="58"/>
      <c r="LMZ1530" s="58"/>
      <c r="LWV1530" s="58"/>
      <c r="MGR1530" s="58"/>
      <c r="MQN1530" s="58"/>
      <c r="NAJ1530" s="58"/>
      <c r="NKF1530" s="58"/>
      <c r="NUB1530" s="58"/>
      <c r="ODX1530" s="58"/>
      <c r="ONT1530" s="58"/>
      <c r="OXP1530" s="58"/>
      <c r="PHL1530" s="58"/>
      <c r="PRH1530" s="58"/>
      <c r="QBD1530" s="58"/>
      <c r="QKZ1530" s="58"/>
      <c r="QUV1530" s="58"/>
      <c r="RER1530" s="58"/>
      <c r="RON1530" s="58"/>
      <c r="RYJ1530" s="58"/>
      <c r="SIF1530" s="58"/>
      <c r="SSB1530" s="58"/>
      <c r="TBX1530" s="58"/>
      <c r="TLT1530" s="58"/>
      <c r="TVP1530" s="58"/>
      <c r="UFL1530" s="58"/>
      <c r="UPH1530" s="58"/>
      <c r="UZD1530" s="58"/>
      <c r="VIZ1530" s="58"/>
      <c r="VSV1530" s="58"/>
      <c r="WCR1530" s="58"/>
      <c r="WMN1530" s="58"/>
      <c r="WWJ1530" s="58"/>
    </row>
    <row r="1531" spans="1:796 1052:1820 2076:2844 3100:3868 4124:4892 5148:5916 6172:6940 7196:7964 8220:8988 9244:10012 10268:11036 11292:12060 12316:13084 13340:14108 14364:15132 15388:16156" s="67" customFormat="1" ht="57" hidden="1" customHeight="1" x14ac:dyDescent="0.25">
      <c r="A1531" s="54">
        <f>+SUBTOTAL(3,$B$11:B1531)</f>
        <v>0</v>
      </c>
      <c r="B1531" s="78" t="s">
        <v>42</v>
      </c>
      <c r="C1531" s="72" t="s">
        <v>43</v>
      </c>
      <c r="D1531" s="72" t="s">
        <v>44</v>
      </c>
      <c r="E1531" s="72" t="s">
        <v>45</v>
      </c>
      <c r="F1531" s="81" t="s">
        <v>5037</v>
      </c>
      <c r="G1531" s="82">
        <v>45510.247719906998</v>
      </c>
      <c r="H1531" s="81" t="s">
        <v>5037</v>
      </c>
      <c r="I1531" s="82">
        <v>45510.247719906998</v>
      </c>
      <c r="J1531" s="81" t="s">
        <v>5037</v>
      </c>
      <c r="K1531" s="82">
        <v>45510.247719906998</v>
      </c>
      <c r="L1531" s="100" t="s">
        <v>5088</v>
      </c>
      <c r="M1531" s="78" t="s">
        <v>48</v>
      </c>
      <c r="N1531" s="73" t="s">
        <v>141</v>
      </c>
      <c r="O1531" s="73" t="s">
        <v>624</v>
      </c>
      <c r="P1531" s="73" t="s">
        <v>5204</v>
      </c>
      <c r="Q1531" s="74"/>
      <c r="R1531" s="75"/>
      <c r="S1531" s="73" t="s">
        <v>53</v>
      </c>
      <c r="T1531" s="73" t="s">
        <v>5248</v>
      </c>
      <c r="U1531" s="73" t="s">
        <v>157</v>
      </c>
      <c r="V1531" s="73" t="s">
        <v>80</v>
      </c>
      <c r="W1531" s="73" t="s">
        <v>4692</v>
      </c>
      <c r="X1531" s="72" t="s">
        <v>58</v>
      </c>
      <c r="Y1531" s="73">
        <v>45518</v>
      </c>
      <c r="Z1531" s="73" t="s">
        <v>59</v>
      </c>
      <c r="AA1531" s="72" t="s">
        <v>74</v>
      </c>
      <c r="AB1531" s="72"/>
      <c r="AC1531" s="78" t="s">
        <v>117</v>
      </c>
      <c r="AD1531" s="78" t="s">
        <v>117</v>
      </c>
      <c r="JX1531" s="58"/>
      <c r="TT1531" s="58"/>
      <c r="ADP1531" s="58"/>
      <c r="ANL1531" s="58"/>
      <c r="AXH1531" s="58"/>
      <c r="BHD1531" s="58"/>
      <c r="BQZ1531" s="58"/>
      <c r="CAV1531" s="58"/>
      <c r="CKR1531" s="58"/>
      <c r="CUN1531" s="58"/>
      <c r="DEJ1531" s="58"/>
      <c r="DOF1531" s="58"/>
      <c r="DYB1531" s="58"/>
      <c r="EHX1531" s="58"/>
      <c r="ERT1531" s="58"/>
      <c r="FBP1531" s="58"/>
      <c r="FLL1531" s="58"/>
      <c r="FVH1531" s="58"/>
      <c r="GFD1531" s="58"/>
      <c r="GOZ1531" s="58"/>
      <c r="GYV1531" s="58"/>
      <c r="HIR1531" s="58"/>
      <c r="HSN1531" s="58"/>
      <c r="ICJ1531" s="58"/>
      <c r="IMF1531" s="58"/>
      <c r="IWB1531" s="58"/>
      <c r="JFX1531" s="58"/>
      <c r="JPT1531" s="58"/>
      <c r="JZP1531" s="58"/>
      <c r="KJL1531" s="58"/>
      <c r="KTH1531" s="58"/>
      <c r="LDD1531" s="58"/>
      <c r="LMZ1531" s="58"/>
      <c r="LWV1531" s="58"/>
      <c r="MGR1531" s="58"/>
      <c r="MQN1531" s="58"/>
      <c r="NAJ1531" s="58"/>
      <c r="NKF1531" s="58"/>
      <c r="NUB1531" s="58"/>
      <c r="ODX1531" s="58"/>
      <c r="ONT1531" s="58"/>
      <c r="OXP1531" s="58"/>
      <c r="PHL1531" s="58"/>
      <c r="PRH1531" s="58"/>
      <c r="QBD1531" s="58"/>
      <c r="QKZ1531" s="58"/>
      <c r="QUV1531" s="58"/>
      <c r="RER1531" s="58"/>
      <c r="RON1531" s="58"/>
      <c r="RYJ1531" s="58"/>
      <c r="SIF1531" s="58"/>
      <c r="SSB1531" s="58"/>
      <c r="TBX1531" s="58"/>
      <c r="TLT1531" s="58"/>
      <c r="TVP1531" s="58"/>
      <c r="UFL1531" s="58"/>
      <c r="UPH1531" s="58"/>
      <c r="UZD1531" s="58"/>
      <c r="VIZ1531" s="58"/>
      <c r="VSV1531" s="58"/>
      <c r="WCR1531" s="58"/>
      <c r="WMN1531" s="58"/>
      <c r="WWJ1531" s="58"/>
    </row>
    <row r="1532" spans="1:796 1052:1820 2076:2844 3100:3868 4124:4892 5148:5916 6172:6940 7196:7964 8220:8988 9244:10012 10268:11036 11292:12060 12316:13084 13340:14108 14364:15132 15388:16156" s="67" customFormat="1" ht="57" hidden="1" customHeight="1" x14ac:dyDescent="0.25">
      <c r="A1532" s="54">
        <f>+SUBTOTAL(3,$B$11:B1532)</f>
        <v>0</v>
      </c>
      <c r="B1532" s="78" t="s">
        <v>42</v>
      </c>
      <c r="C1532" s="72" t="s">
        <v>43</v>
      </c>
      <c r="D1532" s="72" t="s">
        <v>44</v>
      </c>
      <c r="E1532" s="72" t="s">
        <v>45</v>
      </c>
      <c r="F1532" s="81" t="s">
        <v>5038</v>
      </c>
      <c r="G1532" s="82">
        <v>45513.691030093003</v>
      </c>
      <c r="H1532" s="81" t="s">
        <v>5038</v>
      </c>
      <c r="I1532" s="82">
        <v>45513.691030093003</v>
      </c>
      <c r="J1532" s="81" t="s">
        <v>5038</v>
      </c>
      <c r="K1532" s="82">
        <v>45513.691030093003</v>
      </c>
      <c r="L1532" s="100" t="s">
        <v>1274</v>
      </c>
      <c r="M1532" s="78" t="s">
        <v>111</v>
      </c>
      <c r="N1532" s="73" t="s">
        <v>141</v>
      </c>
      <c r="O1532" s="73" t="s">
        <v>554</v>
      </c>
      <c r="P1532" s="73" t="s">
        <v>661</v>
      </c>
      <c r="Q1532" s="74"/>
      <c r="R1532" s="75"/>
      <c r="S1532" s="73" t="s">
        <v>1430</v>
      </c>
      <c r="T1532" s="73" t="s">
        <v>1442</v>
      </c>
      <c r="U1532" s="73" t="s">
        <v>1443</v>
      </c>
      <c r="V1532" s="73" t="s">
        <v>270</v>
      </c>
      <c r="W1532" s="73" t="s">
        <v>5264</v>
      </c>
      <c r="X1532" s="72" t="s">
        <v>58</v>
      </c>
      <c r="Y1532" s="73">
        <v>45516</v>
      </c>
      <c r="Z1532" s="73" t="s">
        <v>59</v>
      </c>
      <c r="AA1532" s="72" t="s">
        <v>74</v>
      </c>
      <c r="AB1532" s="72"/>
      <c r="AC1532" s="78" t="s">
        <v>902</v>
      </c>
      <c r="AD1532" s="78" t="s">
        <v>902</v>
      </c>
      <c r="JX1532" s="58"/>
      <c r="TT1532" s="58"/>
      <c r="ADP1532" s="58"/>
      <c r="ANL1532" s="58"/>
      <c r="AXH1532" s="58"/>
      <c r="BHD1532" s="58"/>
      <c r="BQZ1532" s="58"/>
      <c r="CAV1532" s="58"/>
      <c r="CKR1532" s="58"/>
      <c r="CUN1532" s="58"/>
      <c r="DEJ1532" s="58"/>
      <c r="DOF1532" s="58"/>
      <c r="DYB1532" s="58"/>
      <c r="EHX1532" s="58"/>
      <c r="ERT1532" s="58"/>
      <c r="FBP1532" s="58"/>
      <c r="FLL1532" s="58"/>
      <c r="FVH1532" s="58"/>
      <c r="GFD1532" s="58"/>
      <c r="GOZ1532" s="58"/>
      <c r="GYV1532" s="58"/>
      <c r="HIR1532" s="58"/>
      <c r="HSN1532" s="58"/>
      <c r="ICJ1532" s="58"/>
      <c r="IMF1532" s="58"/>
      <c r="IWB1532" s="58"/>
      <c r="JFX1532" s="58"/>
      <c r="JPT1532" s="58"/>
      <c r="JZP1532" s="58"/>
      <c r="KJL1532" s="58"/>
      <c r="KTH1532" s="58"/>
      <c r="LDD1532" s="58"/>
      <c r="LMZ1532" s="58"/>
      <c r="LWV1532" s="58"/>
      <c r="MGR1532" s="58"/>
      <c r="MQN1532" s="58"/>
      <c r="NAJ1532" s="58"/>
      <c r="NKF1532" s="58"/>
      <c r="NUB1532" s="58"/>
      <c r="ODX1532" s="58"/>
      <c r="ONT1532" s="58"/>
      <c r="OXP1532" s="58"/>
      <c r="PHL1532" s="58"/>
      <c r="PRH1532" s="58"/>
      <c r="QBD1532" s="58"/>
      <c r="QKZ1532" s="58"/>
      <c r="QUV1532" s="58"/>
      <c r="RER1532" s="58"/>
      <c r="RON1532" s="58"/>
      <c r="RYJ1532" s="58"/>
      <c r="SIF1532" s="58"/>
      <c r="SSB1532" s="58"/>
      <c r="TBX1532" s="58"/>
      <c r="TLT1532" s="58"/>
      <c r="TVP1532" s="58"/>
      <c r="UFL1532" s="58"/>
      <c r="UPH1532" s="58"/>
      <c r="UZD1532" s="58"/>
      <c r="VIZ1532" s="58"/>
      <c r="VSV1532" s="58"/>
      <c r="WCR1532" s="58"/>
      <c r="WMN1532" s="58"/>
      <c r="WWJ1532" s="58"/>
    </row>
    <row r="1533" spans="1:796 1052:1820 2076:2844 3100:3868 4124:4892 5148:5916 6172:6940 7196:7964 8220:8988 9244:10012 10268:11036 11292:12060 12316:13084 13340:14108 14364:15132 15388:16156" s="67" customFormat="1" ht="57" hidden="1" customHeight="1" x14ac:dyDescent="0.25">
      <c r="A1533" s="54">
        <f>+SUBTOTAL(3,$B$11:B1533)</f>
        <v>0</v>
      </c>
      <c r="B1533" s="78" t="s">
        <v>42</v>
      </c>
      <c r="C1533" s="72" t="s">
        <v>43</v>
      </c>
      <c r="D1533" s="72" t="s">
        <v>44</v>
      </c>
      <c r="E1533" s="72" t="s">
        <v>45</v>
      </c>
      <c r="F1533" s="81" t="s">
        <v>5039</v>
      </c>
      <c r="G1533" s="82">
        <v>45518.934108795998</v>
      </c>
      <c r="H1533" s="81" t="s">
        <v>5039</v>
      </c>
      <c r="I1533" s="82">
        <v>45518.934108795998</v>
      </c>
      <c r="J1533" s="81" t="s">
        <v>5039</v>
      </c>
      <c r="K1533" s="82">
        <v>45518.934108795998</v>
      </c>
      <c r="L1533" s="100" t="s">
        <v>5163</v>
      </c>
      <c r="M1533" s="78" t="s">
        <v>48</v>
      </c>
      <c r="N1533" s="73" t="s">
        <v>303</v>
      </c>
      <c r="O1533" s="73" t="s">
        <v>742</v>
      </c>
      <c r="P1533" s="73" t="s">
        <v>1354</v>
      </c>
      <c r="Q1533" s="74"/>
      <c r="R1533" s="75"/>
      <c r="S1533" s="73" t="s">
        <v>68</v>
      </c>
      <c r="T1533" s="73" t="s">
        <v>69</v>
      </c>
      <c r="U1533" s="73" t="s">
        <v>70</v>
      </c>
      <c r="V1533" s="73" t="s">
        <v>71</v>
      </c>
      <c r="W1533" s="73" t="s">
        <v>72</v>
      </c>
      <c r="X1533" s="72" t="s">
        <v>58</v>
      </c>
      <c r="Y1533" s="73">
        <v>45519</v>
      </c>
      <c r="Z1533" s="73" t="s">
        <v>59</v>
      </c>
      <c r="AA1533" s="72" t="s">
        <v>74</v>
      </c>
      <c r="AB1533" s="72"/>
      <c r="AC1533" s="78" t="s">
        <v>82</v>
      </c>
      <c r="AD1533" s="78" t="s">
        <v>82</v>
      </c>
      <c r="JX1533" s="58"/>
      <c r="TT1533" s="58"/>
      <c r="ADP1533" s="58"/>
      <c r="ANL1533" s="58"/>
      <c r="AXH1533" s="58"/>
      <c r="BHD1533" s="58"/>
      <c r="BQZ1533" s="58"/>
      <c r="CAV1533" s="58"/>
      <c r="CKR1533" s="58"/>
      <c r="CUN1533" s="58"/>
      <c r="DEJ1533" s="58"/>
      <c r="DOF1533" s="58"/>
      <c r="DYB1533" s="58"/>
      <c r="EHX1533" s="58"/>
      <c r="ERT1533" s="58"/>
      <c r="FBP1533" s="58"/>
      <c r="FLL1533" s="58"/>
      <c r="FVH1533" s="58"/>
      <c r="GFD1533" s="58"/>
      <c r="GOZ1533" s="58"/>
      <c r="GYV1533" s="58"/>
      <c r="HIR1533" s="58"/>
      <c r="HSN1533" s="58"/>
      <c r="ICJ1533" s="58"/>
      <c r="IMF1533" s="58"/>
      <c r="IWB1533" s="58"/>
      <c r="JFX1533" s="58"/>
      <c r="JPT1533" s="58"/>
      <c r="JZP1533" s="58"/>
      <c r="KJL1533" s="58"/>
      <c r="KTH1533" s="58"/>
      <c r="LDD1533" s="58"/>
      <c r="LMZ1533" s="58"/>
      <c r="LWV1533" s="58"/>
      <c r="MGR1533" s="58"/>
      <c r="MQN1533" s="58"/>
      <c r="NAJ1533" s="58"/>
      <c r="NKF1533" s="58"/>
      <c r="NUB1533" s="58"/>
      <c r="ODX1533" s="58"/>
      <c r="ONT1533" s="58"/>
      <c r="OXP1533" s="58"/>
      <c r="PHL1533" s="58"/>
      <c r="PRH1533" s="58"/>
      <c r="QBD1533" s="58"/>
      <c r="QKZ1533" s="58"/>
      <c r="QUV1533" s="58"/>
      <c r="RER1533" s="58"/>
      <c r="RON1533" s="58"/>
      <c r="RYJ1533" s="58"/>
      <c r="SIF1533" s="58"/>
      <c r="SSB1533" s="58"/>
      <c r="TBX1533" s="58"/>
      <c r="TLT1533" s="58"/>
      <c r="TVP1533" s="58"/>
      <c r="UFL1533" s="58"/>
      <c r="UPH1533" s="58"/>
      <c r="UZD1533" s="58"/>
      <c r="VIZ1533" s="58"/>
      <c r="VSV1533" s="58"/>
      <c r="WCR1533" s="58"/>
      <c r="WMN1533" s="58"/>
      <c r="WWJ1533" s="58"/>
    </row>
    <row r="1534" spans="1:796 1052:1820 2076:2844 3100:3868 4124:4892 5148:5916 6172:6940 7196:7964 8220:8988 9244:10012 10268:11036 11292:12060 12316:13084 13340:14108 14364:15132 15388:16156" s="67" customFormat="1" ht="57" hidden="1" customHeight="1" x14ac:dyDescent="0.25">
      <c r="A1534" s="54">
        <f>+SUBTOTAL(3,$B$11:B1534)</f>
        <v>0</v>
      </c>
      <c r="B1534" s="78" t="s">
        <v>42</v>
      </c>
      <c r="C1534" s="72" t="s">
        <v>43</v>
      </c>
      <c r="D1534" s="72" t="s">
        <v>44</v>
      </c>
      <c r="E1534" s="72" t="s">
        <v>45</v>
      </c>
      <c r="F1534" s="81" t="s">
        <v>5040</v>
      </c>
      <c r="G1534" s="82">
        <v>45524.928032406999</v>
      </c>
      <c r="H1534" s="81" t="s">
        <v>5040</v>
      </c>
      <c r="I1534" s="82">
        <v>45524.928032406999</v>
      </c>
      <c r="J1534" s="81" t="s">
        <v>5040</v>
      </c>
      <c r="K1534" s="82">
        <v>45524.928032406999</v>
      </c>
      <c r="L1534" s="100" t="s">
        <v>3199</v>
      </c>
      <c r="M1534" s="78" t="s">
        <v>48</v>
      </c>
      <c r="N1534" s="73" t="s">
        <v>49</v>
      </c>
      <c r="O1534" s="73" t="s">
        <v>668</v>
      </c>
      <c r="P1534" s="73" t="s">
        <v>669</v>
      </c>
      <c r="Q1534" s="74"/>
      <c r="R1534" s="75"/>
      <c r="S1534" s="73" t="s">
        <v>68</v>
      </c>
      <c r="T1534" s="73" t="s">
        <v>321</v>
      </c>
      <c r="U1534" s="73" t="s">
        <v>321</v>
      </c>
      <c r="V1534" s="73" t="s">
        <v>71</v>
      </c>
      <c r="W1534" s="73" t="s">
        <v>72</v>
      </c>
      <c r="X1534" s="72" t="s">
        <v>58</v>
      </c>
      <c r="Y1534" s="73" t="s">
        <v>5273</v>
      </c>
      <c r="Z1534" s="73" t="s">
        <v>59</v>
      </c>
      <c r="AA1534" s="72" t="s">
        <v>74</v>
      </c>
      <c r="AB1534" s="72"/>
      <c r="AC1534" s="78" t="s">
        <v>902</v>
      </c>
      <c r="AD1534" s="78" t="s">
        <v>902</v>
      </c>
      <c r="JX1534" s="58"/>
      <c r="TT1534" s="58"/>
      <c r="ADP1534" s="58"/>
      <c r="ANL1534" s="58"/>
      <c r="AXH1534" s="58"/>
      <c r="BHD1534" s="58"/>
      <c r="BQZ1534" s="58"/>
      <c r="CAV1534" s="58"/>
      <c r="CKR1534" s="58"/>
      <c r="CUN1534" s="58"/>
      <c r="DEJ1534" s="58"/>
      <c r="DOF1534" s="58"/>
      <c r="DYB1534" s="58"/>
      <c r="EHX1534" s="58"/>
      <c r="ERT1534" s="58"/>
      <c r="FBP1534" s="58"/>
      <c r="FLL1534" s="58"/>
      <c r="FVH1534" s="58"/>
      <c r="GFD1534" s="58"/>
      <c r="GOZ1534" s="58"/>
      <c r="GYV1534" s="58"/>
      <c r="HIR1534" s="58"/>
      <c r="HSN1534" s="58"/>
      <c r="ICJ1534" s="58"/>
      <c r="IMF1534" s="58"/>
      <c r="IWB1534" s="58"/>
      <c r="JFX1534" s="58"/>
      <c r="JPT1534" s="58"/>
      <c r="JZP1534" s="58"/>
      <c r="KJL1534" s="58"/>
      <c r="KTH1534" s="58"/>
      <c r="LDD1534" s="58"/>
      <c r="LMZ1534" s="58"/>
      <c r="LWV1534" s="58"/>
      <c r="MGR1534" s="58"/>
      <c r="MQN1534" s="58"/>
      <c r="NAJ1534" s="58"/>
      <c r="NKF1534" s="58"/>
      <c r="NUB1534" s="58"/>
      <c r="ODX1534" s="58"/>
      <c r="ONT1534" s="58"/>
      <c r="OXP1534" s="58"/>
      <c r="PHL1534" s="58"/>
      <c r="PRH1534" s="58"/>
      <c r="QBD1534" s="58"/>
      <c r="QKZ1534" s="58"/>
      <c r="QUV1534" s="58"/>
      <c r="RER1534" s="58"/>
      <c r="RON1534" s="58"/>
      <c r="RYJ1534" s="58"/>
      <c r="SIF1534" s="58"/>
      <c r="SSB1534" s="58"/>
      <c r="TBX1534" s="58"/>
      <c r="TLT1534" s="58"/>
      <c r="TVP1534" s="58"/>
      <c r="UFL1534" s="58"/>
      <c r="UPH1534" s="58"/>
      <c r="UZD1534" s="58"/>
      <c r="VIZ1534" s="58"/>
      <c r="VSV1534" s="58"/>
      <c r="WCR1534" s="58"/>
      <c r="WMN1534" s="58"/>
      <c r="WWJ1534" s="58"/>
    </row>
    <row r="1535" spans="1:796 1052:1820 2076:2844 3100:3868 4124:4892 5148:5916 6172:6940 7196:7964 8220:8988 9244:10012 10268:11036 11292:12060 12316:13084 13340:14108 14364:15132 15388:16156" s="67" customFormat="1" ht="57" hidden="1" customHeight="1" x14ac:dyDescent="0.25">
      <c r="A1535" s="54">
        <f>+SUBTOTAL(3,$B$11:B1535)</f>
        <v>0</v>
      </c>
      <c r="B1535" s="78" t="s">
        <v>42</v>
      </c>
      <c r="C1535" s="72" t="s">
        <v>43</v>
      </c>
      <c r="D1535" s="72" t="s">
        <v>44</v>
      </c>
      <c r="E1535" s="72" t="s">
        <v>45</v>
      </c>
      <c r="F1535" s="81" t="s">
        <v>5041</v>
      </c>
      <c r="G1535" s="82">
        <v>45520.595324073998</v>
      </c>
      <c r="H1535" s="81" t="s">
        <v>5041</v>
      </c>
      <c r="I1535" s="82">
        <v>45520.595324073998</v>
      </c>
      <c r="J1535" s="81" t="s">
        <v>5041</v>
      </c>
      <c r="K1535" s="82">
        <v>45520.595324073998</v>
      </c>
      <c r="L1535" s="100" t="s">
        <v>5164</v>
      </c>
      <c r="M1535" s="78" t="s">
        <v>48</v>
      </c>
      <c r="N1535" s="73" t="s">
        <v>49</v>
      </c>
      <c r="O1535" s="73" t="s">
        <v>575</v>
      </c>
      <c r="P1535" s="73" t="s">
        <v>5241</v>
      </c>
      <c r="Q1535" s="74"/>
      <c r="R1535" s="75"/>
      <c r="S1535" s="73" t="s">
        <v>68</v>
      </c>
      <c r="T1535" s="73" t="s">
        <v>69</v>
      </c>
      <c r="U1535" s="73" t="s">
        <v>70</v>
      </c>
      <c r="V1535" s="73" t="s">
        <v>71</v>
      </c>
      <c r="W1535" s="73" t="s">
        <v>72</v>
      </c>
      <c r="X1535" s="72" t="s">
        <v>58</v>
      </c>
      <c r="Y1535" s="73" t="s">
        <v>5282</v>
      </c>
      <c r="Z1535" s="73" t="s">
        <v>59</v>
      </c>
      <c r="AA1535" s="72" t="s">
        <v>74</v>
      </c>
      <c r="AB1535" s="72"/>
      <c r="AC1535" s="78" t="s">
        <v>75</v>
      </c>
      <c r="AD1535" s="78" t="s">
        <v>75</v>
      </c>
      <c r="JX1535" s="58"/>
      <c r="TT1535" s="58"/>
      <c r="ADP1535" s="58"/>
      <c r="ANL1535" s="58"/>
      <c r="AXH1535" s="58"/>
      <c r="BHD1535" s="58"/>
      <c r="BQZ1535" s="58"/>
      <c r="CAV1535" s="58"/>
      <c r="CKR1535" s="58"/>
      <c r="CUN1535" s="58"/>
      <c r="DEJ1535" s="58"/>
      <c r="DOF1535" s="58"/>
      <c r="DYB1535" s="58"/>
      <c r="EHX1535" s="58"/>
      <c r="ERT1535" s="58"/>
      <c r="FBP1535" s="58"/>
      <c r="FLL1535" s="58"/>
      <c r="FVH1535" s="58"/>
      <c r="GFD1535" s="58"/>
      <c r="GOZ1535" s="58"/>
      <c r="GYV1535" s="58"/>
      <c r="HIR1535" s="58"/>
      <c r="HSN1535" s="58"/>
      <c r="ICJ1535" s="58"/>
      <c r="IMF1535" s="58"/>
      <c r="IWB1535" s="58"/>
      <c r="JFX1535" s="58"/>
      <c r="JPT1535" s="58"/>
      <c r="JZP1535" s="58"/>
      <c r="KJL1535" s="58"/>
      <c r="KTH1535" s="58"/>
      <c r="LDD1535" s="58"/>
      <c r="LMZ1535" s="58"/>
      <c r="LWV1535" s="58"/>
      <c r="MGR1535" s="58"/>
      <c r="MQN1535" s="58"/>
      <c r="NAJ1535" s="58"/>
      <c r="NKF1535" s="58"/>
      <c r="NUB1535" s="58"/>
      <c r="ODX1535" s="58"/>
      <c r="ONT1535" s="58"/>
      <c r="OXP1535" s="58"/>
      <c r="PHL1535" s="58"/>
      <c r="PRH1535" s="58"/>
      <c r="QBD1535" s="58"/>
      <c r="QKZ1535" s="58"/>
      <c r="QUV1535" s="58"/>
      <c r="RER1535" s="58"/>
      <c r="RON1535" s="58"/>
      <c r="RYJ1535" s="58"/>
      <c r="SIF1535" s="58"/>
      <c r="SSB1535" s="58"/>
      <c r="TBX1535" s="58"/>
      <c r="TLT1535" s="58"/>
      <c r="TVP1535" s="58"/>
      <c r="UFL1535" s="58"/>
      <c r="UPH1535" s="58"/>
      <c r="UZD1535" s="58"/>
      <c r="VIZ1535" s="58"/>
      <c r="VSV1535" s="58"/>
      <c r="WCR1535" s="58"/>
      <c r="WMN1535" s="58"/>
      <c r="WWJ1535" s="58"/>
    </row>
    <row r="1536" spans="1:796 1052:1820 2076:2844 3100:3868 4124:4892 5148:5916 6172:6940 7196:7964 8220:8988 9244:10012 10268:11036 11292:12060 12316:13084 13340:14108 14364:15132 15388:16156" s="67" customFormat="1" ht="57" hidden="1" customHeight="1" x14ac:dyDescent="0.25">
      <c r="A1536" s="54">
        <f>+SUBTOTAL(3,$B$11:B1536)</f>
        <v>0</v>
      </c>
      <c r="B1536" s="78" t="s">
        <v>42</v>
      </c>
      <c r="C1536" s="72" t="s">
        <v>43</v>
      </c>
      <c r="D1536" s="72" t="s">
        <v>44</v>
      </c>
      <c r="E1536" s="72" t="s">
        <v>45</v>
      </c>
      <c r="F1536" s="81" t="s">
        <v>5042</v>
      </c>
      <c r="G1536" s="82">
        <v>45521.532951389003</v>
      </c>
      <c r="H1536" s="81" t="s">
        <v>5042</v>
      </c>
      <c r="I1536" s="82">
        <v>45521.532951389003</v>
      </c>
      <c r="J1536" s="81" t="s">
        <v>5042</v>
      </c>
      <c r="K1536" s="82">
        <v>45521.532951389003</v>
      </c>
      <c r="L1536" s="100" t="s">
        <v>5165</v>
      </c>
      <c r="M1536" s="78" t="s">
        <v>48</v>
      </c>
      <c r="N1536" s="73" t="s">
        <v>49</v>
      </c>
      <c r="O1536" s="73" t="s">
        <v>575</v>
      </c>
      <c r="P1536" s="73" t="s">
        <v>5241</v>
      </c>
      <c r="Q1536" s="74"/>
      <c r="R1536" s="75"/>
      <c r="S1536" s="73" t="s">
        <v>68</v>
      </c>
      <c r="T1536" s="73" t="s">
        <v>161</v>
      </c>
      <c r="U1536" s="73" t="s">
        <v>162</v>
      </c>
      <c r="V1536" s="73" t="s">
        <v>71</v>
      </c>
      <c r="W1536" s="73" t="s">
        <v>72</v>
      </c>
      <c r="X1536" s="72" t="s">
        <v>58</v>
      </c>
      <c r="Y1536" s="73">
        <v>45527</v>
      </c>
      <c r="Z1536" s="73" t="s">
        <v>59</v>
      </c>
      <c r="AA1536" s="72" t="s">
        <v>74</v>
      </c>
      <c r="AB1536" s="72"/>
      <c r="AC1536" s="78" t="s">
        <v>75</v>
      </c>
      <c r="AD1536" s="78" t="s">
        <v>75</v>
      </c>
      <c r="JX1536" s="58"/>
      <c r="TT1536" s="58"/>
      <c r="ADP1536" s="58"/>
      <c r="ANL1536" s="58"/>
      <c r="AXH1536" s="58"/>
      <c r="BHD1536" s="58"/>
      <c r="BQZ1536" s="58"/>
      <c r="CAV1536" s="58"/>
      <c r="CKR1536" s="58"/>
      <c r="CUN1536" s="58"/>
      <c r="DEJ1536" s="58"/>
      <c r="DOF1536" s="58"/>
      <c r="DYB1536" s="58"/>
      <c r="EHX1536" s="58"/>
      <c r="ERT1536" s="58"/>
      <c r="FBP1536" s="58"/>
      <c r="FLL1536" s="58"/>
      <c r="FVH1536" s="58"/>
      <c r="GFD1536" s="58"/>
      <c r="GOZ1536" s="58"/>
      <c r="GYV1536" s="58"/>
      <c r="HIR1536" s="58"/>
      <c r="HSN1536" s="58"/>
      <c r="ICJ1536" s="58"/>
      <c r="IMF1536" s="58"/>
      <c r="IWB1536" s="58"/>
      <c r="JFX1536" s="58"/>
      <c r="JPT1536" s="58"/>
      <c r="JZP1536" s="58"/>
      <c r="KJL1536" s="58"/>
      <c r="KTH1536" s="58"/>
      <c r="LDD1536" s="58"/>
      <c r="LMZ1536" s="58"/>
      <c r="LWV1536" s="58"/>
      <c r="MGR1536" s="58"/>
      <c r="MQN1536" s="58"/>
      <c r="NAJ1536" s="58"/>
      <c r="NKF1536" s="58"/>
      <c r="NUB1536" s="58"/>
      <c r="ODX1536" s="58"/>
      <c r="ONT1536" s="58"/>
      <c r="OXP1536" s="58"/>
      <c r="PHL1536" s="58"/>
      <c r="PRH1536" s="58"/>
      <c r="QBD1536" s="58"/>
      <c r="QKZ1536" s="58"/>
      <c r="QUV1536" s="58"/>
      <c r="RER1536" s="58"/>
      <c r="RON1536" s="58"/>
      <c r="RYJ1536" s="58"/>
      <c r="SIF1536" s="58"/>
      <c r="SSB1536" s="58"/>
      <c r="TBX1536" s="58"/>
      <c r="TLT1536" s="58"/>
      <c r="TVP1536" s="58"/>
      <c r="UFL1536" s="58"/>
      <c r="UPH1536" s="58"/>
      <c r="UZD1536" s="58"/>
      <c r="VIZ1536" s="58"/>
      <c r="VSV1536" s="58"/>
      <c r="WCR1536" s="58"/>
      <c r="WMN1536" s="58"/>
      <c r="WWJ1536" s="58"/>
    </row>
    <row r="1537" spans="1:796 1052:1820 2076:2844 3100:3868 4124:4892 5148:5916 6172:6940 7196:7964 8220:8988 9244:10012 10268:11036 11292:12060 12316:13084 13340:14108 14364:15132 15388:16156" s="67" customFormat="1" ht="57" hidden="1" customHeight="1" x14ac:dyDescent="0.25">
      <c r="A1537" s="54">
        <f>+SUBTOTAL(3,$B$11:B1537)</f>
        <v>0</v>
      </c>
      <c r="B1537" s="78" t="s">
        <v>42</v>
      </c>
      <c r="C1537" s="72" t="s">
        <v>43</v>
      </c>
      <c r="D1537" s="72" t="s">
        <v>44</v>
      </c>
      <c r="E1537" s="72" t="s">
        <v>45</v>
      </c>
      <c r="F1537" s="81" t="s">
        <v>5043</v>
      </c>
      <c r="G1537" s="82">
        <v>45522.766655093001</v>
      </c>
      <c r="H1537" s="81" t="s">
        <v>5043</v>
      </c>
      <c r="I1537" s="82">
        <v>45522.766655093001</v>
      </c>
      <c r="J1537" s="81" t="s">
        <v>5043</v>
      </c>
      <c r="K1537" s="82">
        <v>45522.766655093001</v>
      </c>
      <c r="L1537" s="100" t="s">
        <v>5166</v>
      </c>
      <c r="M1537" s="78" t="s">
        <v>48</v>
      </c>
      <c r="N1537" s="73" t="s">
        <v>49</v>
      </c>
      <c r="O1537" s="73" t="s">
        <v>657</v>
      </c>
      <c r="P1537" s="73" t="s">
        <v>647</v>
      </c>
      <c r="Q1537" s="74"/>
      <c r="R1537" s="75"/>
      <c r="S1537" s="73" t="s">
        <v>68</v>
      </c>
      <c r="T1537" s="73" t="s">
        <v>321</v>
      </c>
      <c r="U1537" s="73" t="s">
        <v>530</v>
      </c>
      <c r="V1537" s="73" t="s">
        <v>80</v>
      </c>
      <c r="W1537" s="73" t="s">
        <v>4692</v>
      </c>
      <c r="X1537" s="72" t="s">
        <v>58</v>
      </c>
      <c r="Y1537" s="73">
        <v>45526</v>
      </c>
      <c r="Z1537" s="73" t="s">
        <v>59</v>
      </c>
      <c r="AA1537" s="72" t="s">
        <v>74</v>
      </c>
      <c r="AB1537" s="72"/>
      <c r="AC1537" s="78" t="s">
        <v>75</v>
      </c>
      <c r="AD1537" s="78" t="s">
        <v>75</v>
      </c>
      <c r="JX1537" s="58"/>
      <c r="TT1537" s="58"/>
      <c r="ADP1537" s="58"/>
      <c r="ANL1537" s="58"/>
      <c r="AXH1537" s="58"/>
      <c r="BHD1537" s="58"/>
      <c r="BQZ1537" s="58"/>
      <c r="CAV1537" s="58"/>
      <c r="CKR1537" s="58"/>
      <c r="CUN1537" s="58"/>
      <c r="DEJ1537" s="58"/>
      <c r="DOF1537" s="58"/>
      <c r="DYB1537" s="58"/>
      <c r="EHX1537" s="58"/>
      <c r="ERT1537" s="58"/>
      <c r="FBP1537" s="58"/>
      <c r="FLL1537" s="58"/>
      <c r="FVH1537" s="58"/>
      <c r="GFD1537" s="58"/>
      <c r="GOZ1537" s="58"/>
      <c r="GYV1537" s="58"/>
      <c r="HIR1537" s="58"/>
      <c r="HSN1537" s="58"/>
      <c r="ICJ1537" s="58"/>
      <c r="IMF1537" s="58"/>
      <c r="IWB1537" s="58"/>
      <c r="JFX1537" s="58"/>
      <c r="JPT1537" s="58"/>
      <c r="JZP1537" s="58"/>
      <c r="KJL1537" s="58"/>
      <c r="KTH1537" s="58"/>
      <c r="LDD1537" s="58"/>
      <c r="LMZ1537" s="58"/>
      <c r="LWV1537" s="58"/>
      <c r="MGR1537" s="58"/>
      <c r="MQN1537" s="58"/>
      <c r="NAJ1537" s="58"/>
      <c r="NKF1537" s="58"/>
      <c r="NUB1537" s="58"/>
      <c r="ODX1537" s="58"/>
      <c r="ONT1537" s="58"/>
      <c r="OXP1537" s="58"/>
      <c r="PHL1537" s="58"/>
      <c r="PRH1537" s="58"/>
      <c r="QBD1537" s="58"/>
      <c r="QKZ1537" s="58"/>
      <c r="QUV1537" s="58"/>
      <c r="RER1537" s="58"/>
      <c r="RON1537" s="58"/>
      <c r="RYJ1537" s="58"/>
      <c r="SIF1537" s="58"/>
      <c r="SSB1537" s="58"/>
      <c r="TBX1537" s="58"/>
      <c r="TLT1537" s="58"/>
      <c r="TVP1537" s="58"/>
      <c r="UFL1537" s="58"/>
      <c r="UPH1537" s="58"/>
      <c r="UZD1537" s="58"/>
      <c r="VIZ1537" s="58"/>
      <c r="VSV1537" s="58"/>
      <c r="WCR1537" s="58"/>
      <c r="WMN1537" s="58"/>
      <c r="WWJ1537" s="58"/>
    </row>
    <row r="1538" spans="1:796 1052:1820 2076:2844 3100:3868 4124:4892 5148:5916 6172:6940 7196:7964 8220:8988 9244:10012 10268:11036 11292:12060 12316:13084 13340:14108 14364:15132 15388:16156" s="67" customFormat="1" ht="57" hidden="1" customHeight="1" x14ac:dyDescent="0.25">
      <c r="A1538" s="54">
        <f>+SUBTOTAL(3,$B$11:B1538)</f>
        <v>0</v>
      </c>
      <c r="B1538" s="78" t="s">
        <v>42</v>
      </c>
      <c r="C1538" s="72" t="s">
        <v>43</v>
      </c>
      <c r="D1538" s="72" t="s">
        <v>44</v>
      </c>
      <c r="E1538" s="72" t="s">
        <v>45</v>
      </c>
      <c r="F1538" s="81" t="s">
        <v>5044</v>
      </c>
      <c r="G1538" s="82">
        <v>45530.076759258998</v>
      </c>
      <c r="H1538" s="81" t="s">
        <v>5044</v>
      </c>
      <c r="I1538" s="82">
        <v>45530.076759258998</v>
      </c>
      <c r="J1538" s="81" t="s">
        <v>5044</v>
      </c>
      <c r="K1538" s="82">
        <v>45530.076759258998</v>
      </c>
      <c r="L1538" s="100" t="s">
        <v>5167</v>
      </c>
      <c r="M1538" s="78" t="s">
        <v>48</v>
      </c>
      <c r="N1538" s="73" t="s">
        <v>49</v>
      </c>
      <c r="O1538" s="73" t="s">
        <v>917</v>
      </c>
      <c r="P1538" s="73" t="s">
        <v>5242</v>
      </c>
      <c r="Q1538" s="74"/>
      <c r="R1538" s="75"/>
      <c r="S1538" s="73" t="s">
        <v>68</v>
      </c>
      <c r="T1538" s="73" t="s">
        <v>125</v>
      </c>
      <c r="U1538" s="73" t="s">
        <v>126</v>
      </c>
      <c r="V1538" s="73" t="s">
        <v>80</v>
      </c>
      <c r="W1538" s="73" t="s">
        <v>81</v>
      </c>
      <c r="X1538" s="72" t="s">
        <v>58</v>
      </c>
      <c r="Y1538" s="73"/>
      <c r="Z1538" s="73" t="s">
        <v>59</v>
      </c>
      <c r="AA1538" s="72" t="s">
        <v>74</v>
      </c>
      <c r="AB1538" s="72"/>
      <c r="AC1538" s="78" t="s">
        <v>75</v>
      </c>
      <c r="AD1538" s="78" t="s">
        <v>75</v>
      </c>
      <c r="JX1538" s="58"/>
      <c r="TT1538" s="58"/>
      <c r="ADP1538" s="58"/>
      <c r="ANL1538" s="58"/>
      <c r="AXH1538" s="58"/>
      <c r="BHD1538" s="58"/>
      <c r="BQZ1538" s="58"/>
      <c r="CAV1538" s="58"/>
      <c r="CKR1538" s="58"/>
      <c r="CUN1538" s="58"/>
      <c r="DEJ1538" s="58"/>
      <c r="DOF1538" s="58"/>
      <c r="DYB1538" s="58"/>
      <c r="EHX1538" s="58"/>
      <c r="ERT1538" s="58"/>
      <c r="FBP1538" s="58"/>
      <c r="FLL1538" s="58"/>
      <c r="FVH1538" s="58"/>
      <c r="GFD1538" s="58"/>
      <c r="GOZ1538" s="58"/>
      <c r="GYV1538" s="58"/>
      <c r="HIR1538" s="58"/>
      <c r="HSN1538" s="58"/>
      <c r="ICJ1538" s="58"/>
      <c r="IMF1538" s="58"/>
      <c r="IWB1538" s="58"/>
      <c r="JFX1538" s="58"/>
      <c r="JPT1538" s="58"/>
      <c r="JZP1538" s="58"/>
      <c r="KJL1538" s="58"/>
      <c r="KTH1538" s="58"/>
      <c r="LDD1538" s="58"/>
      <c r="LMZ1538" s="58"/>
      <c r="LWV1538" s="58"/>
      <c r="MGR1538" s="58"/>
      <c r="MQN1538" s="58"/>
      <c r="NAJ1538" s="58"/>
      <c r="NKF1538" s="58"/>
      <c r="NUB1538" s="58"/>
      <c r="ODX1538" s="58"/>
      <c r="ONT1538" s="58"/>
      <c r="OXP1538" s="58"/>
      <c r="PHL1538" s="58"/>
      <c r="PRH1538" s="58"/>
      <c r="QBD1538" s="58"/>
      <c r="QKZ1538" s="58"/>
      <c r="QUV1538" s="58"/>
      <c r="RER1538" s="58"/>
      <c r="RON1538" s="58"/>
      <c r="RYJ1538" s="58"/>
      <c r="SIF1538" s="58"/>
      <c r="SSB1538" s="58"/>
      <c r="TBX1538" s="58"/>
      <c r="TLT1538" s="58"/>
      <c r="TVP1538" s="58"/>
      <c r="UFL1538" s="58"/>
      <c r="UPH1538" s="58"/>
      <c r="UZD1538" s="58"/>
      <c r="VIZ1538" s="58"/>
      <c r="VSV1538" s="58"/>
      <c r="WCR1538" s="58"/>
      <c r="WMN1538" s="58"/>
      <c r="WWJ1538" s="58"/>
    </row>
    <row r="1539" spans="1:796 1052:1820 2076:2844 3100:3868 4124:4892 5148:5916 6172:6940 7196:7964 8220:8988 9244:10012 10268:11036 11292:12060 12316:13084 13340:14108 14364:15132 15388:16156" s="67" customFormat="1" ht="57" hidden="1" customHeight="1" x14ac:dyDescent="0.25">
      <c r="A1539" s="54">
        <f>+SUBTOTAL(3,$B$11:B1539)</f>
        <v>0</v>
      </c>
      <c r="B1539" s="78" t="s">
        <v>42</v>
      </c>
      <c r="C1539" s="72" t="s">
        <v>43</v>
      </c>
      <c r="D1539" s="72" t="s">
        <v>44</v>
      </c>
      <c r="E1539" s="72" t="s">
        <v>45</v>
      </c>
      <c r="F1539" s="81" t="s">
        <v>5045</v>
      </c>
      <c r="G1539" s="82">
        <v>45530.648796296002</v>
      </c>
      <c r="H1539" s="81" t="s">
        <v>5045</v>
      </c>
      <c r="I1539" s="82">
        <v>45530.648796296002</v>
      </c>
      <c r="J1539" s="81" t="s">
        <v>5045</v>
      </c>
      <c r="K1539" s="82">
        <v>45530.648796296002</v>
      </c>
      <c r="L1539" s="100" t="s">
        <v>5168</v>
      </c>
      <c r="M1539" s="78" t="s">
        <v>48</v>
      </c>
      <c r="N1539" s="73" t="s">
        <v>49</v>
      </c>
      <c r="O1539" s="73" t="s">
        <v>50</v>
      </c>
      <c r="P1539" s="73" t="s">
        <v>1326</v>
      </c>
      <c r="Q1539" s="74"/>
      <c r="R1539" s="75"/>
      <c r="S1539" s="73" t="s">
        <v>68</v>
      </c>
      <c r="T1539" s="73" t="s">
        <v>125</v>
      </c>
      <c r="U1539" s="73" t="s">
        <v>126</v>
      </c>
      <c r="V1539" s="73" t="s">
        <v>80</v>
      </c>
      <c r="W1539" s="73" t="s">
        <v>81</v>
      </c>
      <c r="X1539" s="72" t="s">
        <v>58</v>
      </c>
      <c r="Y1539" s="73"/>
      <c r="Z1539" s="73" t="s">
        <v>59</v>
      </c>
      <c r="AA1539" s="72" t="s">
        <v>74</v>
      </c>
      <c r="AB1539" s="72"/>
      <c r="AC1539" s="78" t="s">
        <v>75</v>
      </c>
      <c r="AD1539" s="78" t="s">
        <v>75</v>
      </c>
      <c r="JX1539" s="58"/>
      <c r="TT1539" s="58"/>
      <c r="ADP1539" s="58"/>
      <c r="ANL1539" s="58"/>
      <c r="AXH1539" s="58"/>
      <c r="BHD1539" s="58"/>
      <c r="BQZ1539" s="58"/>
      <c r="CAV1539" s="58"/>
      <c r="CKR1539" s="58"/>
      <c r="CUN1539" s="58"/>
      <c r="DEJ1539" s="58"/>
      <c r="DOF1539" s="58"/>
      <c r="DYB1539" s="58"/>
      <c r="EHX1539" s="58"/>
      <c r="ERT1539" s="58"/>
      <c r="FBP1539" s="58"/>
      <c r="FLL1539" s="58"/>
      <c r="FVH1539" s="58"/>
      <c r="GFD1539" s="58"/>
      <c r="GOZ1539" s="58"/>
      <c r="GYV1539" s="58"/>
      <c r="HIR1539" s="58"/>
      <c r="HSN1539" s="58"/>
      <c r="ICJ1539" s="58"/>
      <c r="IMF1539" s="58"/>
      <c r="IWB1539" s="58"/>
      <c r="JFX1539" s="58"/>
      <c r="JPT1539" s="58"/>
      <c r="JZP1539" s="58"/>
      <c r="KJL1539" s="58"/>
      <c r="KTH1539" s="58"/>
      <c r="LDD1539" s="58"/>
      <c r="LMZ1539" s="58"/>
      <c r="LWV1539" s="58"/>
      <c r="MGR1539" s="58"/>
      <c r="MQN1539" s="58"/>
      <c r="NAJ1539" s="58"/>
      <c r="NKF1539" s="58"/>
      <c r="NUB1539" s="58"/>
      <c r="ODX1539" s="58"/>
      <c r="ONT1539" s="58"/>
      <c r="OXP1539" s="58"/>
      <c r="PHL1539" s="58"/>
      <c r="PRH1539" s="58"/>
      <c r="QBD1539" s="58"/>
      <c r="QKZ1539" s="58"/>
      <c r="QUV1539" s="58"/>
      <c r="RER1539" s="58"/>
      <c r="RON1539" s="58"/>
      <c r="RYJ1539" s="58"/>
      <c r="SIF1539" s="58"/>
      <c r="SSB1539" s="58"/>
      <c r="TBX1539" s="58"/>
      <c r="TLT1539" s="58"/>
      <c r="TVP1539" s="58"/>
      <c r="UFL1539" s="58"/>
      <c r="UPH1539" s="58"/>
      <c r="UZD1539" s="58"/>
      <c r="VIZ1539" s="58"/>
      <c r="VSV1539" s="58"/>
      <c r="WCR1539" s="58"/>
      <c r="WMN1539" s="58"/>
      <c r="WWJ1539" s="58"/>
    </row>
    <row r="1540" spans="1:796 1052:1820 2076:2844 3100:3868 4124:4892 5148:5916 6172:6940 7196:7964 8220:8988 9244:10012 10268:11036 11292:12060 12316:13084 13340:14108 14364:15132 15388:16156" s="67" customFormat="1" ht="57" hidden="1" customHeight="1" x14ac:dyDescent="0.25">
      <c r="A1540" s="54">
        <f>+SUBTOTAL(3,$B$11:B1540)</f>
        <v>0</v>
      </c>
      <c r="B1540" s="78" t="s">
        <v>42</v>
      </c>
      <c r="C1540" s="72" t="s">
        <v>43</v>
      </c>
      <c r="D1540" s="72" t="s">
        <v>44</v>
      </c>
      <c r="E1540" s="72" t="s">
        <v>45</v>
      </c>
      <c r="F1540" s="81" t="s">
        <v>5046</v>
      </c>
      <c r="G1540" s="82">
        <v>45527.680277778003</v>
      </c>
      <c r="H1540" s="81" t="s">
        <v>5046</v>
      </c>
      <c r="I1540" s="82">
        <v>45527.680277778003</v>
      </c>
      <c r="J1540" s="81" t="s">
        <v>5046</v>
      </c>
      <c r="K1540" s="82">
        <v>45527.680277778003</v>
      </c>
      <c r="L1540" s="100" t="s">
        <v>5169</v>
      </c>
      <c r="M1540" s="78" t="s">
        <v>48</v>
      </c>
      <c r="N1540" s="73" t="s">
        <v>49</v>
      </c>
      <c r="O1540" s="73" t="s">
        <v>5184</v>
      </c>
      <c r="P1540" s="73" t="s">
        <v>305</v>
      </c>
      <c r="Q1540" s="74"/>
      <c r="R1540" s="75"/>
      <c r="S1540" s="73" t="s">
        <v>68</v>
      </c>
      <c r="T1540" s="73" t="s">
        <v>96</v>
      </c>
      <c r="U1540" s="73" t="s">
        <v>2150</v>
      </c>
      <c r="V1540" s="73" t="s">
        <v>98</v>
      </c>
      <c r="W1540" s="73" t="s">
        <v>99</v>
      </c>
      <c r="X1540" s="72" t="s">
        <v>58</v>
      </c>
      <c r="Y1540" s="73"/>
      <c r="Z1540" s="73" t="s">
        <v>59</v>
      </c>
      <c r="AA1540" s="72" t="s">
        <v>74</v>
      </c>
      <c r="AB1540" s="72"/>
      <c r="AC1540" s="78" t="s">
        <v>75</v>
      </c>
      <c r="AD1540" s="78" t="s">
        <v>75</v>
      </c>
      <c r="JX1540" s="58"/>
      <c r="TT1540" s="58"/>
      <c r="ADP1540" s="58"/>
      <c r="ANL1540" s="58"/>
      <c r="AXH1540" s="58"/>
      <c r="BHD1540" s="58"/>
      <c r="BQZ1540" s="58"/>
      <c r="CAV1540" s="58"/>
      <c r="CKR1540" s="58"/>
      <c r="CUN1540" s="58"/>
      <c r="DEJ1540" s="58"/>
      <c r="DOF1540" s="58"/>
      <c r="DYB1540" s="58"/>
      <c r="EHX1540" s="58"/>
      <c r="ERT1540" s="58"/>
      <c r="FBP1540" s="58"/>
      <c r="FLL1540" s="58"/>
      <c r="FVH1540" s="58"/>
      <c r="GFD1540" s="58"/>
      <c r="GOZ1540" s="58"/>
      <c r="GYV1540" s="58"/>
      <c r="HIR1540" s="58"/>
      <c r="HSN1540" s="58"/>
      <c r="ICJ1540" s="58"/>
      <c r="IMF1540" s="58"/>
      <c r="IWB1540" s="58"/>
      <c r="JFX1540" s="58"/>
      <c r="JPT1540" s="58"/>
      <c r="JZP1540" s="58"/>
      <c r="KJL1540" s="58"/>
      <c r="KTH1540" s="58"/>
      <c r="LDD1540" s="58"/>
      <c r="LMZ1540" s="58"/>
      <c r="LWV1540" s="58"/>
      <c r="MGR1540" s="58"/>
      <c r="MQN1540" s="58"/>
      <c r="NAJ1540" s="58"/>
      <c r="NKF1540" s="58"/>
      <c r="NUB1540" s="58"/>
      <c r="ODX1540" s="58"/>
      <c r="ONT1540" s="58"/>
      <c r="OXP1540" s="58"/>
      <c r="PHL1540" s="58"/>
      <c r="PRH1540" s="58"/>
      <c r="QBD1540" s="58"/>
      <c r="QKZ1540" s="58"/>
      <c r="QUV1540" s="58"/>
      <c r="RER1540" s="58"/>
      <c r="RON1540" s="58"/>
      <c r="RYJ1540" s="58"/>
      <c r="SIF1540" s="58"/>
      <c r="SSB1540" s="58"/>
      <c r="TBX1540" s="58"/>
      <c r="TLT1540" s="58"/>
      <c r="TVP1540" s="58"/>
      <c r="UFL1540" s="58"/>
      <c r="UPH1540" s="58"/>
      <c r="UZD1540" s="58"/>
      <c r="VIZ1540" s="58"/>
      <c r="VSV1540" s="58"/>
      <c r="WCR1540" s="58"/>
      <c r="WMN1540" s="58"/>
      <c r="WWJ1540" s="58"/>
    </row>
    <row r="1541" spans="1:796 1052:1820 2076:2844 3100:3868 4124:4892 5148:5916 6172:6940 7196:7964 8220:8988 9244:10012 10268:11036 11292:12060 12316:13084 13340:14108 14364:15132 15388:16156" s="67" customFormat="1" ht="57" hidden="1" customHeight="1" x14ac:dyDescent="0.25">
      <c r="A1541" s="54">
        <f>+SUBTOTAL(3,$B$11:B1541)</f>
        <v>0</v>
      </c>
      <c r="B1541" s="78" t="s">
        <v>42</v>
      </c>
      <c r="C1541" s="72" t="s">
        <v>43</v>
      </c>
      <c r="D1541" s="72" t="s">
        <v>44</v>
      </c>
      <c r="E1541" s="72" t="s">
        <v>45</v>
      </c>
      <c r="F1541" s="81" t="s">
        <v>5047</v>
      </c>
      <c r="G1541" s="82">
        <v>45527.509733796003</v>
      </c>
      <c r="H1541" s="81" t="s">
        <v>5047</v>
      </c>
      <c r="I1541" s="82">
        <v>45527.509733796003</v>
      </c>
      <c r="J1541" s="81" t="s">
        <v>5047</v>
      </c>
      <c r="K1541" s="82">
        <v>45527.509733796003</v>
      </c>
      <c r="L1541" s="100" t="s">
        <v>5170</v>
      </c>
      <c r="M1541" s="78" t="s">
        <v>48</v>
      </c>
      <c r="N1541" s="49" t="s">
        <v>379</v>
      </c>
      <c r="O1541" s="73" t="s">
        <v>418</v>
      </c>
      <c r="P1541" s="73" t="s">
        <v>5243</v>
      </c>
      <c r="Q1541" s="74"/>
      <c r="R1541" s="75"/>
      <c r="S1541" s="73" t="s">
        <v>68</v>
      </c>
      <c r="T1541" s="73" t="s">
        <v>69</v>
      </c>
      <c r="U1541" s="73" t="s">
        <v>461</v>
      </c>
      <c r="V1541" s="73" t="s">
        <v>98</v>
      </c>
      <c r="W1541" s="73" t="s">
        <v>99</v>
      </c>
      <c r="X1541" s="72" t="s">
        <v>58</v>
      </c>
      <c r="Y1541" s="73"/>
      <c r="Z1541" s="73" t="s">
        <v>59</v>
      </c>
      <c r="AA1541" s="72" t="s">
        <v>74</v>
      </c>
      <c r="AB1541" s="72"/>
      <c r="AC1541" s="78" t="s">
        <v>75</v>
      </c>
      <c r="AD1541" s="78" t="s">
        <v>75</v>
      </c>
      <c r="JX1541" s="58"/>
      <c r="TT1541" s="58"/>
      <c r="ADP1541" s="58"/>
      <c r="ANL1541" s="58"/>
      <c r="AXH1541" s="58"/>
      <c r="BHD1541" s="58"/>
      <c r="BQZ1541" s="58"/>
      <c r="CAV1541" s="58"/>
      <c r="CKR1541" s="58"/>
      <c r="CUN1541" s="58"/>
      <c r="DEJ1541" s="58"/>
      <c r="DOF1541" s="58"/>
      <c r="DYB1541" s="58"/>
      <c r="EHX1541" s="58"/>
      <c r="ERT1541" s="58"/>
      <c r="FBP1541" s="58"/>
      <c r="FLL1541" s="58"/>
      <c r="FVH1541" s="58"/>
      <c r="GFD1541" s="58"/>
      <c r="GOZ1541" s="58"/>
      <c r="GYV1541" s="58"/>
      <c r="HIR1541" s="58"/>
      <c r="HSN1541" s="58"/>
      <c r="ICJ1541" s="58"/>
      <c r="IMF1541" s="58"/>
      <c r="IWB1541" s="58"/>
      <c r="JFX1541" s="58"/>
      <c r="JPT1541" s="58"/>
      <c r="JZP1541" s="58"/>
      <c r="KJL1541" s="58"/>
      <c r="KTH1541" s="58"/>
      <c r="LDD1541" s="58"/>
      <c r="LMZ1541" s="58"/>
      <c r="LWV1541" s="58"/>
      <c r="MGR1541" s="58"/>
      <c r="MQN1541" s="58"/>
      <c r="NAJ1541" s="58"/>
      <c r="NKF1541" s="58"/>
      <c r="NUB1541" s="58"/>
      <c r="ODX1541" s="58"/>
      <c r="ONT1541" s="58"/>
      <c r="OXP1541" s="58"/>
      <c r="PHL1541" s="58"/>
      <c r="PRH1541" s="58"/>
      <c r="QBD1541" s="58"/>
      <c r="QKZ1541" s="58"/>
      <c r="QUV1541" s="58"/>
      <c r="RER1541" s="58"/>
      <c r="RON1541" s="58"/>
      <c r="RYJ1541" s="58"/>
      <c r="SIF1541" s="58"/>
      <c r="SSB1541" s="58"/>
      <c r="TBX1541" s="58"/>
      <c r="TLT1541" s="58"/>
      <c r="TVP1541" s="58"/>
      <c r="UFL1541" s="58"/>
      <c r="UPH1541" s="58"/>
      <c r="UZD1541" s="58"/>
      <c r="VIZ1541" s="58"/>
      <c r="VSV1541" s="58"/>
      <c r="WCR1541" s="58"/>
      <c r="WMN1541" s="58"/>
      <c r="WWJ1541" s="58"/>
    </row>
    <row r="1542" spans="1:796 1052:1820 2076:2844 3100:3868 4124:4892 5148:5916 6172:6940 7196:7964 8220:8988 9244:10012 10268:11036 11292:12060 12316:13084 13340:14108 14364:15132 15388:16156" s="67" customFormat="1" ht="57" hidden="1" customHeight="1" x14ac:dyDescent="0.25">
      <c r="A1542" s="54">
        <f>+SUBTOTAL(3,$B$11:B1542)</f>
        <v>0</v>
      </c>
      <c r="B1542" s="78" t="s">
        <v>42</v>
      </c>
      <c r="C1542" s="72" t="s">
        <v>43</v>
      </c>
      <c r="D1542" s="72" t="s">
        <v>44</v>
      </c>
      <c r="E1542" s="72" t="s">
        <v>45</v>
      </c>
      <c r="F1542" s="81" t="s">
        <v>5048</v>
      </c>
      <c r="G1542" s="82">
        <v>45527.721400463</v>
      </c>
      <c r="H1542" s="81" t="s">
        <v>5048</v>
      </c>
      <c r="I1542" s="82">
        <v>45527.721400463</v>
      </c>
      <c r="J1542" s="81" t="s">
        <v>5048</v>
      </c>
      <c r="K1542" s="82">
        <v>45527.721400463</v>
      </c>
      <c r="L1542" s="100" t="s">
        <v>5171</v>
      </c>
      <c r="M1542" s="78" t="s">
        <v>48</v>
      </c>
      <c r="N1542" s="73" t="s">
        <v>49</v>
      </c>
      <c r="O1542" s="73" t="s">
        <v>1373</v>
      </c>
      <c r="P1542" s="73" t="s">
        <v>1329</v>
      </c>
      <c r="Q1542" s="74"/>
      <c r="R1542" s="75"/>
      <c r="S1542" s="73" t="s">
        <v>53</v>
      </c>
      <c r="T1542" s="73" t="s">
        <v>5248</v>
      </c>
      <c r="U1542" s="73" t="s">
        <v>157</v>
      </c>
      <c r="V1542" s="73" t="s">
        <v>80</v>
      </c>
      <c r="W1542" s="73" t="s">
        <v>81</v>
      </c>
      <c r="X1542" s="72" t="s">
        <v>58</v>
      </c>
      <c r="Y1542" s="73"/>
      <c r="Z1542" s="73" t="s">
        <v>59</v>
      </c>
      <c r="AA1542" s="72" t="s">
        <v>74</v>
      </c>
      <c r="AB1542" s="72"/>
      <c r="AC1542" s="78" t="s">
        <v>117</v>
      </c>
      <c r="AD1542" s="78" t="s">
        <v>117</v>
      </c>
      <c r="JX1542" s="58"/>
      <c r="TT1542" s="58"/>
      <c r="ADP1542" s="58"/>
      <c r="ANL1542" s="58"/>
      <c r="AXH1542" s="58"/>
      <c r="BHD1542" s="58"/>
      <c r="BQZ1542" s="58"/>
      <c r="CAV1542" s="58"/>
      <c r="CKR1542" s="58"/>
      <c r="CUN1542" s="58"/>
      <c r="DEJ1542" s="58"/>
      <c r="DOF1542" s="58"/>
      <c r="DYB1542" s="58"/>
      <c r="EHX1542" s="58"/>
      <c r="ERT1542" s="58"/>
      <c r="FBP1542" s="58"/>
      <c r="FLL1542" s="58"/>
      <c r="FVH1542" s="58"/>
      <c r="GFD1542" s="58"/>
      <c r="GOZ1542" s="58"/>
      <c r="GYV1542" s="58"/>
      <c r="HIR1542" s="58"/>
      <c r="HSN1542" s="58"/>
      <c r="ICJ1542" s="58"/>
      <c r="IMF1542" s="58"/>
      <c r="IWB1542" s="58"/>
      <c r="JFX1542" s="58"/>
      <c r="JPT1542" s="58"/>
      <c r="JZP1542" s="58"/>
      <c r="KJL1542" s="58"/>
      <c r="KTH1542" s="58"/>
      <c r="LDD1542" s="58"/>
      <c r="LMZ1542" s="58"/>
      <c r="LWV1542" s="58"/>
      <c r="MGR1542" s="58"/>
      <c r="MQN1542" s="58"/>
      <c r="NAJ1542" s="58"/>
      <c r="NKF1542" s="58"/>
      <c r="NUB1542" s="58"/>
      <c r="ODX1542" s="58"/>
      <c r="ONT1542" s="58"/>
      <c r="OXP1542" s="58"/>
      <c r="PHL1542" s="58"/>
      <c r="PRH1542" s="58"/>
      <c r="QBD1542" s="58"/>
      <c r="QKZ1542" s="58"/>
      <c r="QUV1542" s="58"/>
      <c r="RER1542" s="58"/>
      <c r="RON1542" s="58"/>
      <c r="RYJ1542" s="58"/>
      <c r="SIF1542" s="58"/>
      <c r="SSB1542" s="58"/>
      <c r="TBX1542" s="58"/>
      <c r="TLT1542" s="58"/>
      <c r="TVP1542" s="58"/>
      <c r="UFL1542" s="58"/>
      <c r="UPH1542" s="58"/>
      <c r="UZD1542" s="58"/>
      <c r="VIZ1542" s="58"/>
      <c r="VSV1542" s="58"/>
      <c r="WCR1542" s="58"/>
      <c r="WMN1542" s="58"/>
      <c r="WWJ1542" s="58"/>
    </row>
    <row r="1543" spans="1:796 1052:1820 2076:2844 3100:3868 4124:4892 5148:5916 6172:6940 7196:7964 8220:8988 9244:10012 10268:11036 11292:12060 12316:13084 13340:14108 14364:15132 15388:16156" s="67" customFormat="1" ht="57" hidden="1" customHeight="1" x14ac:dyDescent="0.25">
      <c r="A1543" s="54">
        <f>+SUBTOTAL(3,$B$11:B1543)</f>
        <v>0</v>
      </c>
      <c r="B1543" s="78" t="s">
        <v>42</v>
      </c>
      <c r="C1543" s="72" t="s">
        <v>43</v>
      </c>
      <c r="D1543" s="72" t="s">
        <v>44</v>
      </c>
      <c r="E1543" s="72" t="s">
        <v>45</v>
      </c>
      <c r="F1543" s="81" t="s">
        <v>5049</v>
      </c>
      <c r="G1543" s="82">
        <v>45510.479756943998</v>
      </c>
      <c r="H1543" s="81" t="s">
        <v>5049</v>
      </c>
      <c r="I1543" s="82">
        <v>45510.479756943998</v>
      </c>
      <c r="J1543" s="81" t="s">
        <v>5049</v>
      </c>
      <c r="K1543" s="82">
        <v>45510.479756943998</v>
      </c>
      <c r="L1543" s="100" t="s">
        <v>5172</v>
      </c>
      <c r="M1543" s="78" t="s">
        <v>48</v>
      </c>
      <c r="N1543" s="73" t="s">
        <v>221</v>
      </c>
      <c r="O1543" s="73" t="s">
        <v>523</v>
      </c>
      <c r="P1543" s="73" t="s">
        <v>5244</v>
      </c>
      <c r="Q1543" s="74"/>
      <c r="R1543" s="75"/>
      <c r="S1543" s="73" t="s">
        <v>68</v>
      </c>
      <c r="T1543" s="73" t="s">
        <v>125</v>
      </c>
      <c r="U1543" s="73" t="s">
        <v>349</v>
      </c>
      <c r="V1543" s="73" t="s">
        <v>80</v>
      </c>
      <c r="W1543" s="73" t="s">
        <v>4692</v>
      </c>
      <c r="X1543" s="72" t="s">
        <v>58</v>
      </c>
      <c r="Y1543" s="73">
        <v>45516</v>
      </c>
      <c r="Z1543" s="73" t="s">
        <v>59</v>
      </c>
      <c r="AA1543" s="72" t="s">
        <v>74</v>
      </c>
      <c r="AB1543" s="72"/>
      <c r="AC1543" s="78" t="s">
        <v>75</v>
      </c>
      <c r="AD1543" s="78" t="s">
        <v>75</v>
      </c>
      <c r="JX1543" s="58"/>
      <c r="TT1543" s="58"/>
      <c r="ADP1543" s="58"/>
      <c r="ANL1543" s="58"/>
      <c r="AXH1543" s="58"/>
      <c r="BHD1543" s="58"/>
      <c r="BQZ1543" s="58"/>
      <c r="CAV1543" s="58"/>
      <c r="CKR1543" s="58"/>
      <c r="CUN1543" s="58"/>
      <c r="DEJ1543" s="58"/>
      <c r="DOF1543" s="58"/>
      <c r="DYB1543" s="58"/>
      <c r="EHX1543" s="58"/>
      <c r="ERT1543" s="58"/>
      <c r="FBP1543" s="58"/>
      <c r="FLL1543" s="58"/>
      <c r="FVH1543" s="58"/>
      <c r="GFD1543" s="58"/>
      <c r="GOZ1543" s="58"/>
      <c r="GYV1543" s="58"/>
      <c r="HIR1543" s="58"/>
      <c r="HSN1543" s="58"/>
      <c r="ICJ1543" s="58"/>
      <c r="IMF1543" s="58"/>
      <c r="IWB1543" s="58"/>
      <c r="JFX1543" s="58"/>
      <c r="JPT1543" s="58"/>
      <c r="JZP1543" s="58"/>
      <c r="KJL1543" s="58"/>
      <c r="KTH1543" s="58"/>
      <c r="LDD1543" s="58"/>
      <c r="LMZ1543" s="58"/>
      <c r="LWV1543" s="58"/>
      <c r="MGR1543" s="58"/>
      <c r="MQN1543" s="58"/>
      <c r="NAJ1543" s="58"/>
      <c r="NKF1543" s="58"/>
      <c r="NUB1543" s="58"/>
      <c r="ODX1543" s="58"/>
      <c r="ONT1543" s="58"/>
      <c r="OXP1543" s="58"/>
      <c r="PHL1543" s="58"/>
      <c r="PRH1543" s="58"/>
      <c r="QBD1543" s="58"/>
      <c r="QKZ1543" s="58"/>
      <c r="QUV1543" s="58"/>
      <c r="RER1543" s="58"/>
      <c r="RON1543" s="58"/>
      <c r="RYJ1543" s="58"/>
      <c r="SIF1543" s="58"/>
      <c r="SSB1543" s="58"/>
      <c r="TBX1543" s="58"/>
      <c r="TLT1543" s="58"/>
      <c r="TVP1543" s="58"/>
      <c r="UFL1543" s="58"/>
      <c r="UPH1543" s="58"/>
      <c r="UZD1543" s="58"/>
      <c r="VIZ1543" s="58"/>
      <c r="VSV1543" s="58"/>
      <c r="WCR1543" s="58"/>
      <c r="WMN1543" s="58"/>
      <c r="WWJ1543" s="58"/>
    </row>
    <row r="1544" spans="1:796 1052:1820 2076:2844 3100:3868 4124:4892 5148:5916 6172:6940 7196:7964 8220:8988 9244:10012 10268:11036 11292:12060 12316:13084 13340:14108 14364:15132 15388:16156" s="67" customFormat="1" ht="57" hidden="1" customHeight="1" x14ac:dyDescent="0.25">
      <c r="A1544" s="54">
        <f>+SUBTOTAL(3,$B$11:B1544)</f>
        <v>0</v>
      </c>
      <c r="B1544" s="78" t="s">
        <v>42</v>
      </c>
      <c r="C1544" s="72" t="s">
        <v>43</v>
      </c>
      <c r="D1544" s="72" t="s">
        <v>44</v>
      </c>
      <c r="E1544" s="72" t="s">
        <v>45</v>
      </c>
      <c r="F1544" s="81" t="s">
        <v>5050</v>
      </c>
      <c r="G1544" s="82">
        <v>45518.543240740997</v>
      </c>
      <c r="H1544" s="81" t="s">
        <v>5050</v>
      </c>
      <c r="I1544" s="82">
        <v>45518.543240740997</v>
      </c>
      <c r="J1544" s="81" t="s">
        <v>5050</v>
      </c>
      <c r="K1544" s="82">
        <v>45518.543240740997</v>
      </c>
      <c r="L1544" s="100" t="s">
        <v>5173</v>
      </c>
      <c r="M1544" s="78" t="s">
        <v>48</v>
      </c>
      <c r="N1544" s="73" t="s">
        <v>303</v>
      </c>
      <c r="O1544" s="73" t="s">
        <v>3475</v>
      </c>
      <c r="P1544" s="73" t="s">
        <v>533</v>
      </c>
      <c r="Q1544" s="74"/>
      <c r="R1544" s="75"/>
      <c r="S1544" s="73" t="s">
        <v>68</v>
      </c>
      <c r="T1544" s="73" t="s">
        <v>69</v>
      </c>
      <c r="U1544" s="73" t="s">
        <v>70</v>
      </c>
      <c r="V1544" s="73" t="s">
        <v>71</v>
      </c>
      <c r="W1544" s="73" t="s">
        <v>72</v>
      </c>
      <c r="X1544" s="72" t="s">
        <v>58</v>
      </c>
      <c r="Y1544" s="73">
        <v>45524</v>
      </c>
      <c r="Z1544" s="73" t="s">
        <v>59</v>
      </c>
      <c r="AA1544" s="72" t="s">
        <v>74</v>
      </c>
      <c r="AB1544" s="72"/>
      <c r="AC1544" s="78" t="s">
        <v>82</v>
      </c>
      <c r="AD1544" s="78" t="s">
        <v>82</v>
      </c>
      <c r="JX1544" s="58"/>
      <c r="TT1544" s="58"/>
      <c r="ADP1544" s="58"/>
      <c r="ANL1544" s="58"/>
      <c r="AXH1544" s="58"/>
      <c r="BHD1544" s="58"/>
      <c r="BQZ1544" s="58"/>
      <c r="CAV1544" s="58"/>
      <c r="CKR1544" s="58"/>
      <c r="CUN1544" s="58"/>
      <c r="DEJ1544" s="58"/>
      <c r="DOF1544" s="58"/>
      <c r="DYB1544" s="58"/>
      <c r="EHX1544" s="58"/>
      <c r="ERT1544" s="58"/>
      <c r="FBP1544" s="58"/>
      <c r="FLL1544" s="58"/>
      <c r="FVH1544" s="58"/>
      <c r="GFD1544" s="58"/>
      <c r="GOZ1544" s="58"/>
      <c r="GYV1544" s="58"/>
      <c r="HIR1544" s="58"/>
      <c r="HSN1544" s="58"/>
      <c r="ICJ1544" s="58"/>
      <c r="IMF1544" s="58"/>
      <c r="IWB1544" s="58"/>
      <c r="JFX1544" s="58"/>
      <c r="JPT1544" s="58"/>
      <c r="JZP1544" s="58"/>
      <c r="KJL1544" s="58"/>
      <c r="KTH1544" s="58"/>
      <c r="LDD1544" s="58"/>
      <c r="LMZ1544" s="58"/>
      <c r="LWV1544" s="58"/>
      <c r="MGR1544" s="58"/>
      <c r="MQN1544" s="58"/>
      <c r="NAJ1544" s="58"/>
      <c r="NKF1544" s="58"/>
      <c r="NUB1544" s="58"/>
      <c r="ODX1544" s="58"/>
      <c r="ONT1544" s="58"/>
      <c r="OXP1544" s="58"/>
      <c r="PHL1544" s="58"/>
      <c r="PRH1544" s="58"/>
      <c r="QBD1544" s="58"/>
      <c r="QKZ1544" s="58"/>
      <c r="QUV1544" s="58"/>
      <c r="RER1544" s="58"/>
      <c r="RON1544" s="58"/>
      <c r="RYJ1544" s="58"/>
      <c r="SIF1544" s="58"/>
      <c r="SSB1544" s="58"/>
      <c r="TBX1544" s="58"/>
      <c r="TLT1544" s="58"/>
      <c r="TVP1544" s="58"/>
      <c r="UFL1544" s="58"/>
      <c r="UPH1544" s="58"/>
      <c r="UZD1544" s="58"/>
      <c r="VIZ1544" s="58"/>
      <c r="VSV1544" s="58"/>
      <c r="WCR1544" s="58"/>
      <c r="WMN1544" s="58"/>
      <c r="WWJ1544" s="58"/>
    </row>
    <row r="1545" spans="1:796 1052:1820 2076:2844 3100:3868 4124:4892 5148:5916 6172:6940 7196:7964 8220:8988 9244:10012 10268:11036 11292:12060 12316:13084 13340:14108 14364:15132 15388:16156" s="67" customFormat="1" ht="57" hidden="1" customHeight="1" x14ac:dyDescent="0.25">
      <c r="A1545" s="54">
        <f>+SUBTOTAL(3,$B$11:B1545)</f>
        <v>0</v>
      </c>
      <c r="B1545" s="78" t="s">
        <v>42</v>
      </c>
      <c r="C1545" s="72" t="s">
        <v>43</v>
      </c>
      <c r="D1545" s="72" t="s">
        <v>44</v>
      </c>
      <c r="E1545" s="72" t="s">
        <v>45</v>
      </c>
      <c r="F1545" s="81" t="s">
        <v>5051</v>
      </c>
      <c r="G1545" s="82">
        <v>45517.441365740997</v>
      </c>
      <c r="H1545" s="81" t="s">
        <v>5051</v>
      </c>
      <c r="I1545" s="82">
        <v>45517.441365740997</v>
      </c>
      <c r="J1545" s="81" t="s">
        <v>5051</v>
      </c>
      <c r="K1545" s="82">
        <v>45517.441365740997</v>
      </c>
      <c r="L1545" s="100" t="s">
        <v>5174</v>
      </c>
      <c r="M1545" s="78" t="s">
        <v>48</v>
      </c>
      <c r="N1545" s="73" t="s">
        <v>49</v>
      </c>
      <c r="O1545" s="73" t="s">
        <v>682</v>
      </c>
      <c r="P1545" s="73" t="s">
        <v>533</v>
      </c>
      <c r="Q1545" s="74"/>
      <c r="R1545" s="75"/>
      <c r="S1545" s="73" t="s">
        <v>68</v>
      </c>
      <c r="T1545" s="73" t="s">
        <v>96</v>
      </c>
      <c r="U1545" s="73" t="s">
        <v>97</v>
      </c>
      <c r="V1545" s="73" t="s">
        <v>98</v>
      </c>
      <c r="W1545" s="73" t="s">
        <v>99</v>
      </c>
      <c r="X1545" s="72" t="s">
        <v>58</v>
      </c>
      <c r="Y1545" s="73">
        <v>45525</v>
      </c>
      <c r="Z1545" s="73" t="s">
        <v>59</v>
      </c>
      <c r="AA1545" s="72" t="s">
        <v>74</v>
      </c>
      <c r="AB1545" s="72"/>
      <c r="AC1545" s="78" t="s">
        <v>75</v>
      </c>
      <c r="AD1545" s="78" t="s">
        <v>75</v>
      </c>
      <c r="JX1545" s="58"/>
      <c r="TT1545" s="58"/>
      <c r="ADP1545" s="58"/>
      <c r="ANL1545" s="58"/>
      <c r="AXH1545" s="58"/>
      <c r="BHD1545" s="58"/>
      <c r="BQZ1545" s="58"/>
      <c r="CAV1545" s="58"/>
      <c r="CKR1545" s="58"/>
      <c r="CUN1545" s="58"/>
      <c r="DEJ1545" s="58"/>
      <c r="DOF1545" s="58"/>
      <c r="DYB1545" s="58"/>
      <c r="EHX1545" s="58"/>
      <c r="ERT1545" s="58"/>
      <c r="FBP1545" s="58"/>
      <c r="FLL1545" s="58"/>
      <c r="FVH1545" s="58"/>
      <c r="GFD1545" s="58"/>
      <c r="GOZ1545" s="58"/>
      <c r="GYV1545" s="58"/>
      <c r="HIR1545" s="58"/>
      <c r="HSN1545" s="58"/>
      <c r="ICJ1545" s="58"/>
      <c r="IMF1545" s="58"/>
      <c r="IWB1545" s="58"/>
      <c r="JFX1545" s="58"/>
      <c r="JPT1545" s="58"/>
      <c r="JZP1545" s="58"/>
      <c r="KJL1545" s="58"/>
      <c r="KTH1545" s="58"/>
      <c r="LDD1545" s="58"/>
      <c r="LMZ1545" s="58"/>
      <c r="LWV1545" s="58"/>
      <c r="MGR1545" s="58"/>
      <c r="MQN1545" s="58"/>
      <c r="NAJ1545" s="58"/>
      <c r="NKF1545" s="58"/>
      <c r="NUB1545" s="58"/>
      <c r="ODX1545" s="58"/>
      <c r="ONT1545" s="58"/>
      <c r="OXP1545" s="58"/>
      <c r="PHL1545" s="58"/>
      <c r="PRH1545" s="58"/>
      <c r="QBD1545" s="58"/>
      <c r="QKZ1545" s="58"/>
      <c r="QUV1545" s="58"/>
      <c r="RER1545" s="58"/>
      <c r="RON1545" s="58"/>
      <c r="RYJ1545" s="58"/>
      <c r="SIF1545" s="58"/>
      <c r="SSB1545" s="58"/>
      <c r="TBX1545" s="58"/>
      <c r="TLT1545" s="58"/>
      <c r="TVP1545" s="58"/>
      <c r="UFL1545" s="58"/>
      <c r="UPH1545" s="58"/>
      <c r="UZD1545" s="58"/>
      <c r="VIZ1545" s="58"/>
      <c r="VSV1545" s="58"/>
      <c r="WCR1545" s="58"/>
      <c r="WMN1545" s="58"/>
      <c r="WWJ1545" s="58"/>
    </row>
    <row r="1546" spans="1:796 1052:1820 2076:2844 3100:3868 4124:4892 5148:5916 6172:6940 7196:7964 8220:8988 9244:10012 10268:11036 11292:12060 12316:13084 13340:14108 14364:15132 15388:16156" s="67" customFormat="1" ht="57" hidden="1" customHeight="1" x14ac:dyDescent="0.25">
      <c r="A1546" s="54">
        <f>+SUBTOTAL(3,$B$11:B1546)</f>
        <v>0</v>
      </c>
      <c r="B1546" s="78" t="s">
        <v>42</v>
      </c>
      <c r="C1546" s="72" t="s">
        <v>43</v>
      </c>
      <c r="D1546" s="72" t="s">
        <v>44</v>
      </c>
      <c r="E1546" s="72" t="s">
        <v>45</v>
      </c>
      <c r="F1546" s="81" t="s">
        <v>5052</v>
      </c>
      <c r="G1546" s="82">
        <v>45510.739247685</v>
      </c>
      <c r="H1546" s="81" t="s">
        <v>5052</v>
      </c>
      <c r="I1546" s="82">
        <v>45510.739247685</v>
      </c>
      <c r="J1546" s="81" t="s">
        <v>5052</v>
      </c>
      <c r="K1546" s="82">
        <v>45510.739247685</v>
      </c>
      <c r="L1546" s="100" t="s">
        <v>5175</v>
      </c>
      <c r="M1546" s="78" t="s">
        <v>48</v>
      </c>
      <c r="N1546" s="73" t="s">
        <v>49</v>
      </c>
      <c r="O1546" s="73" t="s">
        <v>233</v>
      </c>
      <c r="P1546" s="73" t="s">
        <v>5245</v>
      </c>
      <c r="Q1546" s="74"/>
      <c r="R1546" s="75"/>
      <c r="S1546" s="73" t="s">
        <v>68</v>
      </c>
      <c r="T1546" s="73" t="s">
        <v>69</v>
      </c>
      <c r="U1546" s="73" t="s">
        <v>70</v>
      </c>
      <c r="V1546" s="73" t="s">
        <v>80</v>
      </c>
      <c r="W1546" s="73" t="s">
        <v>4692</v>
      </c>
      <c r="X1546" s="72" t="s">
        <v>58</v>
      </c>
      <c r="Y1546" s="73">
        <v>45516</v>
      </c>
      <c r="Z1546" s="73" t="s">
        <v>59</v>
      </c>
      <c r="AA1546" s="72" t="s">
        <v>74</v>
      </c>
      <c r="AB1546" s="72"/>
      <c r="AC1546" s="78" t="s">
        <v>75</v>
      </c>
      <c r="AD1546" s="78" t="s">
        <v>75</v>
      </c>
      <c r="JX1546" s="58"/>
      <c r="TT1546" s="58"/>
      <c r="ADP1546" s="58"/>
      <c r="ANL1546" s="58"/>
      <c r="AXH1546" s="58"/>
      <c r="BHD1546" s="58"/>
      <c r="BQZ1546" s="58"/>
      <c r="CAV1546" s="58"/>
      <c r="CKR1546" s="58"/>
      <c r="CUN1546" s="58"/>
      <c r="DEJ1546" s="58"/>
      <c r="DOF1546" s="58"/>
      <c r="DYB1546" s="58"/>
      <c r="EHX1546" s="58"/>
      <c r="ERT1546" s="58"/>
      <c r="FBP1546" s="58"/>
      <c r="FLL1546" s="58"/>
      <c r="FVH1546" s="58"/>
      <c r="GFD1546" s="58"/>
      <c r="GOZ1546" s="58"/>
      <c r="GYV1546" s="58"/>
      <c r="HIR1546" s="58"/>
      <c r="HSN1546" s="58"/>
      <c r="ICJ1546" s="58"/>
      <c r="IMF1546" s="58"/>
      <c r="IWB1546" s="58"/>
      <c r="JFX1546" s="58"/>
      <c r="JPT1546" s="58"/>
      <c r="JZP1546" s="58"/>
      <c r="KJL1546" s="58"/>
      <c r="KTH1546" s="58"/>
      <c r="LDD1546" s="58"/>
      <c r="LMZ1546" s="58"/>
      <c r="LWV1546" s="58"/>
      <c r="MGR1546" s="58"/>
      <c r="MQN1546" s="58"/>
      <c r="NAJ1546" s="58"/>
      <c r="NKF1546" s="58"/>
      <c r="NUB1546" s="58"/>
      <c r="ODX1546" s="58"/>
      <c r="ONT1546" s="58"/>
      <c r="OXP1546" s="58"/>
      <c r="PHL1546" s="58"/>
      <c r="PRH1546" s="58"/>
      <c r="QBD1546" s="58"/>
      <c r="QKZ1546" s="58"/>
      <c r="QUV1546" s="58"/>
      <c r="RER1546" s="58"/>
      <c r="RON1546" s="58"/>
      <c r="RYJ1546" s="58"/>
      <c r="SIF1546" s="58"/>
      <c r="SSB1546" s="58"/>
      <c r="TBX1546" s="58"/>
      <c r="TLT1546" s="58"/>
      <c r="TVP1546" s="58"/>
      <c r="UFL1546" s="58"/>
      <c r="UPH1546" s="58"/>
      <c r="UZD1546" s="58"/>
      <c r="VIZ1546" s="58"/>
      <c r="VSV1546" s="58"/>
      <c r="WCR1546" s="58"/>
      <c r="WMN1546" s="58"/>
      <c r="WWJ1546" s="58"/>
    </row>
    <row r="1547" spans="1:796 1052:1820 2076:2844 3100:3868 4124:4892 5148:5916 6172:6940 7196:7964 8220:8988 9244:10012 10268:11036 11292:12060 12316:13084 13340:14108 14364:15132 15388:16156" s="67" customFormat="1" ht="57" hidden="1" customHeight="1" x14ac:dyDescent="0.25">
      <c r="A1547" s="54">
        <f>+SUBTOTAL(3,$B$11:B1547)</f>
        <v>0</v>
      </c>
      <c r="B1547" s="78" t="s">
        <v>42</v>
      </c>
      <c r="C1547" s="72" t="s">
        <v>43</v>
      </c>
      <c r="D1547" s="72" t="s">
        <v>44</v>
      </c>
      <c r="E1547" s="72" t="s">
        <v>45</v>
      </c>
      <c r="F1547" s="81" t="s">
        <v>5053</v>
      </c>
      <c r="G1547" s="82">
        <v>45524.476354167004</v>
      </c>
      <c r="H1547" s="81" t="s">
        <v>5053</v>
      </c>
      <c r="I1547" s="82">
        <v>45524.476354167004</v>
      </c>
      <c r="J1547" s="81" t="s">
        <v>5053</v>
      </c>
      <c r="K1547" s="82">
        <v>45524.476354167004</v>
      </c>
      <c r="L1547" s="100" t="s">
        <v>5098</v>
      </c>
      <c r="M1547" s="78" t="s">
        <v>111</v>
      </c>
      <c r="N1547" s="73" t="s">
        <v>261</v>
      </c>
      <c r="O1547" s="73" t="s">
        <v>739</v>
      </c>
      <c r="P1547" s="73" t="s">
        <v>775</v>
      </c>
      <c r="Q1547" s="74"/>
      <c r="R1547" s="75"/>
      <c r="S1547" s="73" t="s">
        <v>53</v>
      </c>
      <c r="T1547" s="73" t="s">
        <v>5259</v>
      </c>
      <c r="U1547" s="73" t="s">
        <v>5261</v>
      </c>
      <c r="V1547" s="73" t="s">
        <v>115</v>
      </c>
      <c r="W1547" s="73" t="s">
        <v>4727</v>
      </c>
      <c r="X1547" s="72" t="s">
        <v>58</v>
      </c>
      <c r="Y1547" s="73" t="s">
        <v>5282</v>
      </c>
      <c r="Z1547" s="73" t="s">
        <v>59</v>
      </c>
      <c r="AA1547" s="72" t="s">
        <v>74</v>
      </c>
      <c r="AB1547" s="72"/>
      <c r="AC1547" s="78" t="s">
        <v>61</v>
      </c>
      <c r="AD1547" s="78" t="s">
        <v>61</v>
      </c>
      <c r="JX1547" s="58"/>
      <c r="TT1547" s="58"/>
      <c r="ADP1547" s="58"/>
      <c r="ANL1547" s="58"/>
      <c r="AXH1547" s="58"/>
      <c r="BHD1547" s="58"/>
      <c r="BQZ1547" s="58"/>
      <c r="CAV1547" s="58"/>
      <c r="CKR1547" s="58"/>
      <c r="CUN1547" s="58"/>
      <c r="DEJ1547" s="58"/>
      <c r="DOF1547" s="58"/>
      <c r="DYB1547" s="58"/>
      <c r="EHX1547" s="58"/>
      <c r="ERT1547" s="58"/>
      <c r="FBP1547" s="58"/>
      <c r="FLL1547" s="58"/>
      <c r="FVH1547" s="58"/>
      <c r="GFD1547" s="58"/>
      <c r="GOZ1547" s="58"/>
      <c r="GYV1547" s="58"/>
      <c r="HIR1547" s="58"/>
      <c r="HSN1547" s="58"/>
      <c r="ICJ1547" s="58"/>
      <c r="IMF1547" s="58"/>
      <c r="IWB1547" s="58"/>
      <c r="JFX1547" s="58"/>
      <c r="JPT1547" s="58"/>
      <c r="JZP1547" s="58"/>
      <c r="KJL1547" s="58"/>
      <c r="KTH1547" s="58"/>
      <c r="LDD1547" s="58"/>
      <c r="LMZ1547" s="58"/>
      <c r="LWV1547" s="58"/>
      <c r="MGR1547" s="58"/>
      <c r="MQN1547" s="58"/>
      <c r="NAJ1547" s="58"/>
      <c r="NKF1547" s="58"/>
      <c r="NUB1547" s="58"/>
      <c r="ODX1547" s="58"/>
      <c r="ONT1547" s="58"/>
      <c r="OXP1547" s="58"/>
      <c r="PHL1547" s="58"/>
      <c r="PRH1547" s="58"/>
      <c r="QBD1547" s="58"/>
      <c r="QKZ1547" s="58"/>
      <c r="QUV1547" s="58"/>
      <c r="RER1547" s="58"/>
      <c r="RON1547" s="58"/>
      <c r="RYJ1547" s="58"/>
      <c r="SIF1547" s="58"/>
      <c r="SSB1547" s="58"/>
      <c r="TBX1547" s="58"/>
      <c r="TLT1547" s="58"/>
      <c r="TVP1547" s="58"/>
      <c r="UFL1547" s="58"/>
      <c r="UPH1547" s="58"/>
      <c r="UZD1547" s="58"/>
      <c r="VIZ1547" s="58"/>
      <c r="VSV1547" s="58"/>
      <c r="WCR1547" s="58"/>
      <c r="WMN1547" s="58"/>
      <c r="WWJ1547" s="58"/>
    </row>
    <row r="1548" spans="1:796 1052:1820 2076:2844 3100:3868 4124:4892 5148:5916 6172:6940 7196:7964 8220:8988 9244:10012 10268:11036 11292:12060 12316:13084 13340:14108 14364:15132 15388:16156" s="67" customFormat="1" ht="57" hidden="1" customHeight="1" x14ac:dyDescent="0.25">
      <c r="A1548" s="54">
        <f>+SUBTOTAL(3,$B$11:B1548)</f>
        <v>0</v>
      </c>
      <c r="B1548" s="78" t="s">
        <v>42</v>
      </c>
      <c r="C1548" s="72" t="s">
        <v>43</v>
      </c>
      <c r="D1548" s="72" t="s">
        <v>44</v>
      </c>
      <c r="E1548" s="72" t="s">
        <v>45</v>
      </c>
      <c r="F1548" s="81" t="s">
        <v>5054</v>
      </c>
      <c r="G1548" s="82">
        <v>45531.724618056003</v>
      </c>
      <c r="H1548" s="81" t="s">
        <v>5054</v>
      </c>
      <c r="I1548" s="82">
        <v>45531.724618056003</v>
      </c>
      <c r="J1548" s="81" t="s">
        <v>5054</v>
      </c>
      <c r="K1548" s="82">
        <v>45531.724618056003</v>
      </c>
      <c r="L1548" s="100" t="s">
        <v>5176</v>
      </c>
      <c r="M1548" s="78" t="s">
        <v>48</v>
      </c>
      <c r="N1548" s="73" t="s">
        <v>261</v>
      </c>
      <c r="O1548" s="73" t="s">
        <v>2132</v>
      </c>
      <c r="P1548" s="73" t="s">
        <v>400</v>
      </c>
      <c r="Q1548" s="74"/>
      <c r="R1548" s="75"/>
      <c r="S1548" s="73" t="s">
        <v>68</v>
      </c>
      <c r="T1548" s="73" t="s">
        <v>321</v>
      </c>
      <c r="U1548" s="73" t="s">
        <v>321</v>
      </c>
      <c r="V1548" s="73" t="s">
        <v>71</v>
      </c>
      <c r="W1548" s="73" t="s">
        <v>72</v>
      </c>
      <c r="X1548" s="72" t="s">
        <v>58</v>
      </c>
      <c r="Y1548" s="73"/>
      <c r="Z1548" s="73" t="s">
        <v>59</v>
      </c>
      <c r="AA1548" s="72" t="s">
        <v>74</v>
      </c>
      <c r="AB1548" s="72"/>
      <c r="AC1548" s="78" t="s">
        <v>82</v>
      </c>
      <c r="AD1548" s="78" t="s">
        <v>82</v>
      </c>
      <c r="JX1548" s="58"/>
      <c r="TT1548" s="58"/>
      <c r="ADP1548" s="58"/>
      <c r="ANL1548" s="58"/>
      <c r="AXH1548" s="58"/>
      <c r="BHD1548" s="58"/>
      <c r="BQZ1548" s="58"/>
      <c r="CAV1548" s="58"/>
      <c r="CKR1548" s="58"/>
      <c r="CUN1548" s="58"/>
      <c r="DEJ1548" s="58"/>
      <c r="DOF1548" s="58"/>
      <c r="DYB1548" s="58"/>
      <c r="EHX1548" s="58"/>
      <c r="ERT1548" s="58"/>
      <c r="FBP1548" s="58"/>
      <c r="FLL1548" s="58"/>
      <c r="FVH1548" s="58"/>
      <c r="GFD1548" s="58"/>
      <c r="GOZ1548" s="58"/>
      <c r="GYV1548" s="58"/>
      <c r="HIR1548" s="58"/>
      <c r="HSN1548" s="58"/>
      <c r="ICJ1548" s="58"/>
      <c r="IMF1548" s="58"/>
      <c r="IWB1548" s="58"/>
      <c r="JFX1548" s="58"/>
      <c r="JPT1548" s="58"/>
      <c r="JZP1548" s="58"/>
      <c r="KJL1548" s="58"/>
      <c r="KTH1548" s="58"/>
      <c r="LDD1548" s="58"/>
      <c r="LMZ1548" s="58"/>
      <c r="LWV1548" s="58"/>
      <c r="MGR1548" s="58"/>
      <c r="MQN1548" s="58"/>
      <c r="NAJ1548" s="58"/>
      <c r="NKF1548" s="58"/>
      <c r="NUB1548" s="58"/>
      <c r="ODX1548" s="58"/>
      <c r="ONT1548" s="58"/>
      <c r="OXP1548" s="58"/>
      <c r="PHL1548" s="58"/>
      <c r="PRH1548" s="58"/>
      <c r="QBD1548" s="58"/>
      <c r="QKZ1548" s="58"/>
      <c r="QUV1548" s="58"/>
      <c r="RER1548" s="58"/>
      <c r="RON1548" s="58"/>
      <c r="RYJ1548" s="58"/>
      <c r="SIF1548" s="58"/>
      <c r="SSB1548" s="58"/>
      <c r="TBX1548" s="58"/>
      <c r="TLT1548" s="58"/>
      <c r="TVP1548" s="58"/>
      <c r="UFL1548" s="58"/>
      <c r="UPH1548" s="58"/>
      <c r="UZD1548" s="58"/>
      <c r="VIZ1548" s="58"/>
      <c r="VSV1548" s="58"/>
      <c r="WCR1548" s="58"/>
      <c r="WMN1548" s="58"/>
      <c r="WWJ1548" s="58"/>
    </row>
    <row r="1549" spans="1:796 1052:1820 2076:2844 3100:3868 4124:4892 5148:5916 6172:6940 7196:7964 8220:8988 9244:10012 10268:11036 11292:12060 12316:13084 13340:14108 14364:15132 15388:16156" s="67" customFormat="1" ht="57" hidden="1" customHeight="1" x14ac:dyDescent="0.25">
      <c r="A1549" s="54">
        <f>+SUBTOTAL(3,$B$11:B1549)</f>
        <v>0</v>
      </c>
      <c r="B1549" s="78" t="s">
        <v>42</v>
      </c>
      <c r="C1549" s="72" t="s">
        <v>43</v>
      </c>
      <c r="D1549" s="72" t="s">
        <v>44</v>
      </c>
      <c r="E1549" s="72" t="s">
        <v>45</v>
      </c>
      <c r="F1549" s="81" t="s">
        <v>5055</v>
      </c>
      <c r="G1549" s="82">
        <v>45526.633240741001</v>
      </c>
      <c r="H1549" s="81" t="s">
        <v>5055</v>
      </c>
      <c r="I1549" s="82">
        <v>45526.633240741001</v>
      </c>
      <c r="J1549" s="81" t="s">
        <v>5055</v>
      </c>
      <c r="K1549" s="82">
        <v>45526.633240741001</v>
      </c>
      <c r="L1549" s="100" t="s">
        <v>5177</v>
      </c>
      <c r="M1549" s="78" t="s">
        <v>48</v>
      </c>
      <c r="N1549" s="73" t="s">
        <v>261</v>
      </c>
      <c r="O1549" s="73" t="s">
        <v>739</v>
      </c>
      <c r="P1549" s="73" t="s">
        <v>419</v>
      </c>
      <c r="Q1549" s="74"/>
      <c r="R1549" s="75"/>
      <c r="S1549" s="73" t="s">
        <v>68</v>
      </c>
      <c r="T1549" s="73" t="s">
        <v>125</v>
      </c>
      <c r="U1549" s="73" t="s">
        <v>224</v>
      </c>
      <c r="V1549" s="73" t="s">
        <v>80</v>
      </c>
      <c r="W1549" s="73" t="s">
        <v>4692</v>
      </c>
      <c r="X1549" s="72" t="s">
        <v>58</v>
      </c>
      <c r="Y1549" s="73">
        <v>45527</v>
      </c>
      <c r="Z1549" s="73" t="s">
        <v>59</v>
      </c>
      <c r="AA1549" s="72" t="s">
        <v>74</v>
      </c>
      <c r="AB1549" s="72"/>
      <c r="AC1549" s="78" t="s">
        <v>117</v>
      </c>
      <c r="AD1549" s="78" t="s">
        <v>117</v>
      </c>
      <c r="JX1549" s="58"/>
      <c r="TT1549" s="58"/>
      <c r="ADP1549" s="58"/>
      <c r="ANL1549" s="58"/>
      <c r="AXH1549" s="58"/>
      <c r="BHD1549" s="58"/>
      <c r="BQZ1549" s="58"/>
      <c r="CAV1549" s="58"/>
      <c r="CKR1549" s="58"/>
      <c r="CUN1549" s="58"/>
      <c r="DEJ1549" s="58"/>
      <c r="DOF1549" s="58"/>
      <c r="DYB1549" s="58"/>
      <c r="EHX1549" s="58"/>
      <c r="ERT1549" s="58"/>
      <c r="FBP1549" s="58"/>
      <c r="FLL1549" s="58"/>
      <c r="FVH1549" s="58"/>
      <c r="GFD1549" s="58"/>
      <c r="GOZ1549" s="58"/>
      <c r="GYV1549" s="58"/>
      <c r="HIR1549" s="58"/>
      <c r="HSN1549" s="58"/>
      <c r="ICJ1549" s="58"/>
      <c r="IMF1549" s="58"/>
      <c r="IWB1549" s="58"/>
      <c r="JFX1549" s="58"/>
      <c r="JPT1549" s="58"/>
      <c r="JZP1549" s="58"/>
      <c r="KJL1549" s="58"/>
      <c r="KTH1549" s="58"/>
      <c r="LDD1549" s="58"/>
      <c r="LMZ1549" s="58"/>
      <c r="LWV1549" s="58"/>
      <c r="MGR1549" s="58"/>
      <c r="MQN1549" s="58"/>
      <c r="NAJ1549" s="58"/>
      <c r="NKF1549" s="58"/>
      <c r="NUB1549" s="58"/>
      <c r="ODX1549" s="58"/>
      <c r="ONT1549" s="58"/>
      <c r="OXP1549" s="58"/>
      <c r="PHL1549" s="58"/>
      <c r="PRH1549" s="58"/>
      <c r="QBD1549" s="58"/>
      <c r="QKZ1549" s="58"/>
      <c r="QUV1549" s="58"/>
      <c r="RER1549" s="58"/>
      <c r="RON1549" s="58"/>
      <c r="RYJ1549" s="58"/>
      <c r="SIF1549" s="58"/>
      <c r="SSB1549" s="58"/>
      <c r="TBX1549" s="58"/>
      <c r="TLT1549" s="58"/>
      <c r="TVP1549" s="58"/>
      <c r="UFL1549" s="58"/>
      <c r="UPH1549" s="58"/>
      <c r="UZD1549" s="58"/>
      <c r="VIZ1549" s="58"/>
      <c r="VSV1549" s="58"/>
      <c r="WCR1549" s="58"/>
      <c r="WMN1549" s="58"/>
      <c r="WWJ1549" s="58"/>
    </row>
    <row r="1550" spans="1:796 1052:1820 2076:2844 3100:3868 4124:4892 5148:5916 6172:6940 7196:7964 8220:8988 9244:10012 10268:11036 11292:12060 12316:13084 13340:14108 14364:15132 15388:16156" s="67" customFormat="1" ht="57" hidden="1" customHeight="1" x14ac:dyDescent="0.25">
      <c r="A1550" s="54">
        <f>+SUBTOTAL(3,$B$11:B1550)</f>
        <v>0</v>
      </c>
      <c r="B1550" s="78" t="s">
        <v>42</v>
      </c>
      <c r="C1550" s="72" t="s">
        <v>43</v>
      </c>
      <c r="D1550" s="72" t="s">
        <v>44</v>
      </c>
      <c r="E1550" s="72" t="s">
        <v>45</v>
      </c>
      <c r="F1550" s="81" t="s">
        <v>5053</v>
      </c>
      <c r="G1550" s="82">
        <v>45524.476770832996</v>
      </c>
      <c r="H1550" s="81" t="s">
        <v>5053</v>
      </c>
      <c r="I1550" s="82">
        <v>45524.476770832996</v>
      </c>
      <c r="J1550" s="81" t="s">
        <v>5053</v>
      </c>
      <c r="K1550" s="82">
        <v>45524.476770832996</v>
      </c>
      <c r="L1550" s="100" t="s">
        <v>5098</v>
      </c>
      <c r="M1550" s="78" t="s">
        <v>111</v>
      </c>
      <c r="N1550" s="73" t="s">
        <v>261</v>
      </c>
      <c r="O1550" s="73" t="s">
        <v>739</v>
      </c>
      <c r="P1550" s="73" t="s">
        <v>775</v>
      </c>
      <c r="Q1550" s="74"/>
      <c r="R1550" s="75"/>
      <c r="S1550" s="73" t="s">
        <v>53</v>
      </c>
      <c r="T1550" s="73" t="s">
        <v>5259</v>
      </c>
      <c r="U1550" s="73" t="s">
        <v>5261</v>
      </c>
      <c r="V1550" s="73" t="s">
        <v>115</v>
      </c>
      <c r="W1550" s="73" t="s">
        <v>4727</v>
      </c>
      <c r="X1550" s="72" t="s">
        <v>58</v>
      </c>
      <c r="Y1550" s="73">
        <v>45526</v>
      </c>
      <c r="Z1550" s="73" t="s">
        <v>59</v>
      </c>
      <c r="AA1550" s="72" t="s">
        <v>74</v>
      </c>
      <c r="AB1550" s="72"/>
      <c r="AC1550" s="78" t="s">
        <v>75</v>
      </c>
      <c r="AD1550" s="78" t="s">
        <v>75</v>
      </c>
      <c r="JX1550" s="58"/>
      <c r="TT1550" s="58"/>
      <c r="ADP1550" s="58"/>
      <c r="ANL1550" s="58"/>
      <c r="AXH1550" s="58"/>
      <c r="BHD1550" s="58"/>
      <c r="BQZ1550" s="58"/>
      <c r="CAV1550" s="58"/>
      <c r="CKR1550" s="58"/>
      <c r="CUN1550" s="58"/>
      <c r="DEJ1550" s="58"/>
      <c r="DOF1550" s="58"/>
      <c r="DYB1550" s="58"/>
      <c r="EHX1550" s="58"/>
      <c r="ERT1550" s="58"/>
      <c r="FBP1550" s="58"/>
      <c r="FLL1550" s="58"/>
      <c r="FVH1550" s="58"/>
      <c r="GFD1550" s="58"/>
      <c r="GOZ1550" s="58"/>
      <c r="GYV1550" s="58"/>
      <c r="HIR1550" s="58"/>
      <c r="HSN1550" s="58"/>
      <c r="ICJ1550" s="58"/>
      <c r="IMF1550" s="58"/>
      <c r="IWB1550" s="58"/>
      <c r="JFX1550" s="58"/>
      <c r="JPT1550" s="58"/>
      <c r="JZP1550" s="58"/>
      <c r="KJL1550" s="58"/>
      <c r="KTH1550" s="58"/>
      <c r="LDD1550" s="58"/>
      <c r="LMZ1550" s="58"/>
      <c r="LWV1550" s="58"/>
      <c r="MGR1550" s="58"/>
      <c r="MQN1550" s="58"/>
      <c r="NAJ1550" s="58"/>
      <c r="NKF1550" s="58"/>
      <c r="NUB1550" s="58"/>
      <c r="ODX1550" s="58"/>
      <c r="ONT1550" s="58"/>
      <c r="OXP1550" s="58"/>
      <c r="PHL1550" s="58"/>
      <c r="PRH1550" s="58"/>
      <c r="QBD1550" s="58"/>
      <c r="QKZ1550" s="58"/>
      <c r="QUV1550" s="58"/>
      <c r="RER1550" s="58"/>
      <c r="RON1550" s="58"/>
      <c r="RYJ1550" s="58"/>
      <c r="SIF1550" s="58"/>
      <c r="SSB1550" s="58"/>
      <c r="TBX1550" s="58"/>
      <c r="TLT1550" s="58"/>
      <c r="TVP1550" s="58"/>
      <c r="UFL1550" s="58"/>
      <c r="UPH1550" s="58"/>
      <c r="UZD1550" s="58"/>
      <c r="VIZ1550" s="58"/>
      <c r="VSV1550" s="58"/>
      <c r="WCR1550" s="58"/>
      <c r="WMN1550" s="58"/>
      <c r="WWJ1550" s="58"/>
    </row>
    <row r="1551" spans="1:796 1052:1820 2076:2844 3100:3868 4124:4892 5148:5916 6172:6940 7196:7964 8220:8988 9244:10012 10268:11036 11292:12060 12316:13084 13340:14108 14364:15132 15388:16156" s="67" customFormat="1" ht="57" hidden="1" customHeight="1" x14ac:dyDescent="0.25">
      <c r="A1551" s="54">
        <f>+SUBTOTAL(3,$B$11:B1551)</f>
        <v>0</v>
      </c>
      <c r="B1551" s="78" t="s">
        <v>42</v>
      </c>
      <c r="C1551" s="72" t="s">
        <v>43</v>
      </c>
      <c r="D1551" s="72" t="s">
        <v>44</v>
      </c>
      <c r="E1551" s="72" t="s">
        <v>45</v>
      </c>
      <c r="F1551" s="81" t="s">
        <v>5056</v>
      </c>
      <c r="G1551" s="82">
        <v>45517.347708333</v>
      </c>
      <c r="H1551" s="81" t="s">
        <v>5056</v>
      </c>
      <c r="I1551" s="82">
        <v>45517.347708333</v>
      </c>
      <c r="J1551" s="81" t="s">
        <v>5056</v>
      </c>
      <c r="K1551" s="82">
        <v>45517.347708333</v>
      </c>
      <c r="L1551" s="100" t="s">
        <v>5178</v>
      </c>
      <c r="M1551" s="78" t="s">
        <v>48</v>
      </c>
      <c r="N1551" s="73" t="s">
        <v>261</v>
      </c>
      <c r="O1551" s="73" t="s">
        <v>739</v>
      </c>
      <c r="P1551" s="73" t="s">
        <v>5246</v>
      </c>
      <c r="Q1551" s="74"/>
      <c r="R1551" s="75"/>
      <c r="S1551" s="73" t="s">
        <v>53</v>
      </c>
      <c r="T1551" s="73" t="s">
        <v>5248</v>
      </c>
      <c r="U1551" s="73" t="s">
        <v>157</v>
      </c>
      <c r="V1551" s="73" t="s">
        <v>217</v>
      </c>
      <c r="W1551" s="73" t="s">
        <v>218</v>
      </c>
      <c r="X1551" s="72" t="s">
        <v>58</v>
      </c>
      <c r="Y1551" s="73">
        <v>45526</v>
      </c>
      <c r="Z1551" s="73" t="s">
        <v>59</v>
      </c>
      <c r="AA1551" s="72" t="s">
        <v>74</v>
      </c>
      <c r="AB1551" s="72"/>
      <c r="AC1551" s="78" t="s">
        <v>117</v>
      </c>
      <c r="AD1551" s="78" t="s">
        <v>117</v>
      </c>
      <c r="JX1551" s="58"/>
      <c r="TT1551" s="58"/>
      <c r="ADP1551" s="58"/>
      <c r="ANL1551" s="58"/>
      <c r="AXH1551" s="58"/>
      <c r="BHD1551" s="58"/>
      <c r="BQZ1551" s="58"/>
      <c r="CAV1551" s="58"/>
      <c r="CKR1551" s="58"/>
      <c r="CUN1551" s="58"/>
      <c r="DEJ1551" s="58"/>
      <c r="DOF1551" s="58"/>
      <c r="DYB1551" s="58"/>
      <c r="EHX1551" s="58"/>
      <c r="ERT1551" s="58"/>
      <c r="FBP1551" s="58"/>
      <c r="FLL1551" s="58"/>
      <c r="FVH1551" s="58"/>
      <c r="GFD1551" s="58"/>
      <c r="GOZ1551" s="58"/>
      <c r="GYV1551" s="58"/>
      <c r="HIR1551" s="58"/>
      <c r="HSN1551" s="58"/>
      <c r="ICJ1551" s="58"/>
      <c r="IMF1551" s="58"/>
      <c r="IWB1551" s="58"/>
      <c r="JFX1551" s="58"/>
      <c r="JPT1551" s="58"/>
      <c r="JZP1551" s="58"/>
      <c r="KJL1551" s="58"/>
      <c r="KTH1551" s="58"/>
      <c r="LDD1551" s="58"/>
      <c r="LMZ1551" s="58"/>
      <c r="LWV1551" s="58"/>
      <c r="MGR1551" s="58"/>
      <c r="MQN1551" s="58"/>
      <c r="NAJ1551" s="58"/>
      <c r="NKF1551" s="58"/>
      <c r="NUB1551" s="58"/>
      <c r="ODX1551" s="58"/>
      <c r="ONT1551" s="58"/>
      <c r="OXP1551" s="58"/>
      <c r="PHL1551" s="58"/>
      <c r="PRH1551" s="58"/>
      <c r="QBD1551" s="58"/>
      <c r="QKZ1551" s="58"/>
      <c r="QUV1551" s="58"/>
      <c r="RER1551" s="58"/>
      <c r="RON1551" s="58"/>
      <c r="RYJ1551" s="58"/>
      <c r="SIF1551" s="58"/>
      <c r="SSB1551" s="58"/>
      <c r="TBX1551" s="58"/>
      <c r="TLT1551" s="58"/>
      <c r="TVP1551" s="58"/>
      <c r="UFL1551" s="58"/>
      <c r="UPH1551" s="58"/>
      <c r="UZD1551" s="58"/>
      <c r="VIZ1551" s="58"/>
      <c r="VSV1551" s="58"/>
      <c r="WCR1551" s="58"/>
      <c r="WMN1551" s="58"/>
      <c r="WWJ1551" s="58"/>
    </row>
    <row r="1552" spans="1:796 1052:1820 2076:2844 3100:3868 4124:4892 5148:5916 6172:6940 7196:7964 8220:8988 9244:10012 10268:11036 11292:12060 12316:13084 13340:14108 14364:15132 15388:16156" s="67" customFormat="1" ht="57" hidden="1" customHeight="1" x14ac:dyDescent="0.25">
      <c r="A1552" s="54">
        <f>+SUBTOTAL(3,$B$11:B1552)</f>
        <v>0</v>
      </c>
      <c r="B1552" s="78" t="s">
        <v>42</v>
      </c>
      <c r="C1552" s="72" t="s">
        <v>43</v>
      </c>
      <c r="D1552" s="72" t="s">
        <v>44</v>
      </c>
      <c r="E1552" s="72" t="s">
        <v>45</v>
      </c>
      <c r="F1552" s="81" t="s">
        <v>5057</v>
      </c>
      <c r="G1552" s="82">
        <v>45519.468171296001</v>
      </c>
      <c r="H1552" s="81" t="s">
        <v>5057</v>
      </c>
      <c r="I1552" s="82">
        <v>45519.468171296001</v>
      </c>
      <c r="J1552" s="81" t="s">
        <v>5057</v>
      </c>
      <c r="K1552" s="82">
        <v>45519.468171296001</v>
      </c>
      <c r="L1552" s="100" t="s">
        <v>5179</v>
      </c>
      <c r="M1552" s="78" t="s">
        <v>48</v>
      </c>
      <c r="N1552" s="73" t="s">
        <v>756</v>
      </c>
      <c r="O1552" s="73" t="s">
        <v>1412</v>
      </c>
      <c r="P1552" s="73" t="s">
        <v>78</v>
      </c>
      <c r="Q1552" s="74"/>
      <c r="R1552" s="75"/>
      <c r="S1552" s="73" t="s">
        <v>68</v>
      </c>
      <c r="T1552" s="73" t="s">
        <v>137</v>
      </c>
      <c r="U1552" s="73" t="s">
        <v>3282</v>
      </c>
      <c r="V1552" s="73" t="s">
        <v>5283</v>
      </c>
      <c r="W1552" s="73" t="s">
        <v>5284</v>
      </c>
      <c r="X1552" s="72" t="s">
        <v>58</v>
      </c>
      <c r="Y1552" s="73">
        <v>45527</v>
      </c>
      <c r="Z1552" s="73" t="s">
        <v>59</v>
      </c>
      <c r="AA1552" s="72" t="s">
        <v>74</v>
      </c>
      <c r="AB1552" s="72"/>
      <c r="AC1552" s="78" t="s">
        <v>82</v>
      </c>
      <c r="AD1552" s="78" t="s">
        <v>82</v>
      </c>
      <c r="JX1552" s="58"/>
      <c r="TT1552" s="58"/>
      <c r="ADP1552" s="58"/>
      <c r="ANL1552" s="58"/>
      <c r="AXH1552" s="58"/>
      <c r="BHD1552" s="58"/>
      <c r="BQZ1552" s="58"/>
      <c r="CAV1552" s="58"/>
      <c r="CKR1552" s="58"/>
      <c r="CUN1552" s="58"/>
      <c r="DEJ1552" s="58"/>
      <c r="DOF1552" s="58"/>
      <c r="DYB1552" s="58"/>
      <c r="EHX1552" s="58"/>
      <c r="ERT1552" s="58"/>
      <c r="FBP1552" s="58"/>
      <c r="FLL1552" s="58"/>
      <c r="FVH1552" s="58"/>
      <c r="GFD1552" s="58"/>
      <c r="GOZ1552" s="58"/>
      <c r="GYV1552" s="58"/>
      <c r="HIR1552" s="58"/>
      <c r="HSN1552" s="58"/>
      <c r="ICJ1552" s="58"/>
      <c r="IMF1552" s="58"/>
      <c r="IWB1552" s="58"/>
      <c r="JFX1552" s="58"/>
      <c r="JPT1552" s="58"/>
      <c r="JZP1552" s="58"/>
      <c r="KJL1552" s="58"/>
      <c r="KTH1552" s="58"/>
      <c r="LDD1552" s="58"/>
      <c r="LMZ1552" s="58"/>
      <c r="LWV1552" s="58"/>
      <c r="MGR1552" s="58"/>
      <c r="MQN1552" s="58"/>
      <c r="NAJ1552" s="58"/>
      <c r="NKF1552" s="58"/>
      <c r="NUB1552" s="58"/>
      <c r="ODX1552" s="58"/>
      <c r="ONT1552" s="58"/>
      <c r="OXP1552" s="58"/>
      <c r="PHL1552" s="58"/>
      <c r="PRH1552" s="58"/>
      <c r="QBD1552" s="58"/>
      <c r="QKZ1552" s="58"/>
      <c r="QUV1552" s="58"/>
      <c r="RER1552" s="58"/>
      <c r="RON1552" s="58"/>
      <c r="RYJ1552" s="58"/>
      <c r="SIF1552" s="58"/>
      <c r="SSB1552" s="58"/>
      <c r="TBX1552" s="58"/>
      <c r="TLT1552" s="58"/>
      <c r="TVP1552" s="58"/>
      <c r="UFL1552" s="58"/>
      <c r="UPH1552" s="58"/>
      <c r="UZD1552" s="58"/>
      <c r="VIZ1552" s="58"/>
      <c r="VSV1552" s="58"/>
      <c r="WCR1552" s="58"/>
      <c r="WMN1552" s="58"/>
      <c r="WWJ1552" s="58"/>
    </row>
    <row r="1553" spans="1:796 1052:1820 2076:2844 3100:3868 4124:4892 5148:5916 6172:6940 7196:7964 8220:8988 9244:10012 10268:11036 11292:12060 12316:13084 13340:14108 14364:15132 15388:16156" s="67" customFormat="1" ht="57" hidden="1" customHeight="1" x14ac:dyDescent="0.25">
      <c r="A1553" s="54">
        <f>+SUBTOTAL(3,$B$11:B1553)</f>
        <v>0</v>
      </c>
      <c r="B1553" s="78" t="s">
        <v>42</v>
      </c>
      <c r="C1553" s="72" t="s">
        <v>43</v>
      </c>
      <c r="D1553" s="72" t="s">
        <v>44</v>
      </c>
      <c r="E1553" s="72" t="s">
        <v>45</v>
      </c>
      <c r="F1553" s="81" t="s">
        <v>5058</v>
      </c>
      <c r="G1553" s="82">
        <v>45512.706863425999</v>
      </c>
      <c r="H1553" s="81" t="s">
        <v>5058</v>
      </c>
      <c r="I1553" s="82">
        <v>45512.706863425999</v>
      </c>
      <c r="J1553" s="81" t="s">
        <v>5058</v>
      </c>
      <c r="K1553" s="82">
        <v>45512.706863425999</v>
      </c>
      <c r="L1553" s="100" t="s">
        <v>5118</v>
      </c>
      <c r="M1553" s="78" t="s">
        <v>48</v>
      </c>
      <c r="N1553" s="73" t="s">
        <v>303</v>
      </c>
      <c r="O1553" s="73" t="s">
        <v>633</v>
      </c>
      <c r="P1553" s="73" t="s">
        <v>5223</v>
      </c>
      <c r="Q1553" s="74"/>
      <c r="R1553" s="75"/>
      <c r="S1553" s="73" t="s">
        <v>68</v>
      </c>
      <c r="T1553" s="73" t="s">
        <v>125</v>
      </c>
      <c r="U1553" s="73" t="s">
        <v>126</v>
      </c>
      <c r="V1553" s="73" t="s">
        <v>80</v>
      </c>
      <c r="W1553" s="73" t="s">
        <v>4692</v>
      </c>
      <c r="X1553" s="72" t="s">
        <v>58</v>
      </c>
      <c r="Y1553" s="73">
        <v>45516</v>
      </c>
      <c r="Z1553" s="73" t="s">
        <v>59</v>
      </c>
      <c r="AA1553" s="72" t="s">
        <v>74</v>
      </c>
      <c r="AB1553" s="72"/>
      <c r="AC1553" s="78" t="s">
        <v>82</v>
      </c>
      <c r="AD1553" s="78" t="s">
        <v>82</v>
      </c>
      <c r="JX1553" s="58"/>
      <c r="TT1553" s="58"/>
      <c r="ADP1553" s="58"/>
      <c r="ANL1553" s="58"/>
      <c r="AXH1553" s="58"/>
      <c r="BHD1553" s="58"/>
      <c r="BQZ1553" s="58"/>
      <c r="CAV1553" s="58"/>
      <c r="CKR1553" s="58"/>
      <c r="CUN1553" s="58"/>
      <c r="DEJ1553" s="58"/>
      <c r="DOF1553" s="58"/>
      <c r="DYB1553" s="58"/>
      <c r="EHX1553" s="58"/>
      <c r="ERT1553" s="58"/>
      <c r="FBP1553" s="58"/>
      <c r="FLL1553" s="58"/>
      <c r="FVH1553" s="58"/>
      <c r="GFD1553" s="58"/>
      <c r="GOZ1553" s="58"/>
      <c r="GYV1553" s="58"/>
      <c r="HIR1553" s="58"/>
      <c r="HSN1553" s="58"/>
      <c r="ICJ1553" s="58"/>
      <c r="IMF1553" s="58"/>
      <c r="IWB1553" s="58"/>
      <c r="JFX1553" s="58"/>
      <c r="JPT1553" s="58"/>
      <c r="JZP1553" s="58"/>
      <c r="KJL1553" s="58"/>
      <c r="KTH1553" s="58"/>
      <c r="LDD1553" s="58"/>
      <c r="LMZ1553" s="58"/>
      <c r="LWV1553" s="58"/>
      <c r="MGR1553" s="58"/>
      <c r="MQN1553" s="58"/>
      <c r="NAJ1553" s="58"/>
      <c r="NKF1553" s="58"/>
      <c r="NUB1553" s="58"/>
      <c r="ODX1553" s="58"/>
      <c r="ONT1553" s="58"/>
      <c r="OXP1553" s="58"/>
      <c r="PHL1553" s="58"/>
      <c r="PRH1553" s="58"/>
      <c r="QBD1553" s="58"/>
      <c r="QKZ1553" s="58"/>
      <c r="QUV1553" s="58"/>
      <c r="RER1553" s="58"/>
      <c r="RON1553" s="58"/>
      <c r="RYJ1553" s="58"/>
      <c r="SIF1553" s="58"/>
      <c r="SSB1553" s="58"/>
      <c r="TBX1553" s="58"/>
      <c r="TLT1553" s="58"/>
      <c r="TVP1553" s="58"/>
      <c r="UFL1553" s="58"/>
      <c r="UPH1553" s="58"/>
      <c r="UZD1553" s="58"/>
      <c r="VIZ1553" s="58"/>
      <c r="VSV1553" s="58"/>
      <c r="WCR1553" s="58"/>
      <c r="WMN1553" s="58"/>
      <c r="WWJ1553" s="58"/>
    </row>
    <row r="1554" spans="1:796 1052:1820 2076:2844 3100:3868 4124:4892 5148:5916 6172:6940 7196:7964 8220:8988 9244:10012 10268:11036 11292:12060 12316:13084 13340:14108 14364:15132 15388:16156" s="67" customFormat="1" ht="57" hidden="1" customHeight="1" x14ac:dyDescent="0.25">
      <c r="A1554" s="54">
        <f>+SUBTOTAL(3,$B$11:B1554)</f>
        <v>0</v>
      </c>
      <c r="B1554" s="78" t="s">
        <v>42</v>
      </c>
      <c r="C1554" s="72" t="s">
        <v>43</v>
      </c>
      <c r="D1554" s="72" t="s">
        <v>44</v>
      </c>
      <c r="E1554" s="72" t="s">
        <v>45</v>
      </c>
      <c r="F1554" s="81" t="s">
        <v>5059</v>
      </c>
      <c r="G1554" s="82">
        <v>45510.491076389</v>
      </c>
      <c r="H1554" s="81" t="s">
        <v>5059</v>
      </c>
      <c r="I1554" s="82">
        <v>45510.491076389</v>
      </c>
      <c r="J1554" s="81" t="s">
        <v>5059</v>
      </c>
      <c r="K1554" s="82">
        <v>45510.491076389</v>
      </c>
      <c r="L1554" s="100" t="s">
        <v>3190</v>
      </c>
      <c r="M1554" s="78" t="s">
        <v>48</v>
      </c>
      <c r="N1554" s="73" t="s">
        <v>303</v>
      </c>
      <c r="O1554" s="73" t="s">
        <v>766</v>
      </c>
      <c r="P1554" s="73" t="s">
        <v>3480</v>
      </c>
      <c r="Q1554" s="74"/>
      <c r="R1554" s="75"/>
      <c r="S1554" s="73" t="s">
        <v>68</v>
      </c>
      <c r="T1554" s="73" t="s">
        <v>69</v>
      </c>
      <c r="U1554" s="73" t="s">
        <v>327</v>
      </c>
      <c r="V1554" s="73" t="s">
        <v>80</v>
      </c>
      <c r="W1554" s="73" t="s">
        <v>4692</v>
      </c>
      <c r="X1554" s="72" t="s">
        <v>58</v>
      </c>
      <c r="Y1554" s="73">
        <v>45510</v>
      </c>
      <c r="Z1554" s="73" t="s">
        <v>105</v>
      </c>
      <c r="AA1554" s="72" t="s">
        <v>74</v>
      </c>
      <c r="AB1554" s="72"/>
      <c r="AC1554" s="78" t="s">
        <v>82</v>
      </c>
      <c r="AD1554" s="78" t="s">
        <v>82</v>
      </c>
      <c r="JX1554" s="58"/>
      <c r="TT1554" s="58"/>
      <c r="ADP1554" s="58"/>
      <c r="ANL1554" s="58"/>
      <c r="AXH1554" s="58"/>
      <c r="BHD1554" s="58"/>
      <c r="BQZ1554" s="58"/>
      <c r="CAV1554" s="58"/>
      <c r="CKR1554" s="58"/>
      <c r="CUN1554" s="58"/>
      <c r="DEJ1554" s="58"/>
      <c r="DOF1554" s="58"/>
      <c r="DYB1554" s="58"/>
      <c r="EHX1554" s="58"/>
      <c r="ERT1554" s="58"/>
      <c r="FBP1554" s="58"/>
      <c r="FLL1554" s="58"/>
      <c r="FVH1554" s="58"/>
      <c r="GFD1554" s="58"/>
      <c r="GOZ1554" s="58"/>
      <c r="GYV1554" s="58"/>
      <c r="HIR1554" s="58"/>
      <c r="HSN1554" s="58"/>
      <c r="ICJ1554" s="58"/>
      <c r="IMF1554" s="58"/>
      <c r="IWB1554" s="58"/>
      <c r="JFX1554" s="58"/>
      <c r="JPT1554" s="58"/>
      <c r="JZP1554" s="58"/>
      <c r="KJL1554" s="58"/>
      <c r="KTH1554" s="58"/>
      <c r="LDD1554" s="58"/>
      <c r="LMZ1554" s="58"/>
      <c r="LWV1554" s="58"/>
      <c r="MGR1554" s="58"/>
      <c r="MQN1554" s="58"/>
      <c r="NAJ1554" s="58"/>
      <c r="NKF1554" s="58"/>
      <c r="NUB1554" s="58"/>
      <c r="ODX1554" s="58"/>
      <c r="ONT1554" s="58"/>
      <c r="OXP1554" s="58"/>
      <c r="PHL1554" s="58"/>
      <c r="PRH1554" s="58"/>
      <c r="QBD1554" s="58"/>
      <c r="QKZ1554" s="58"/>
      <c r="QUV1554" s="58"/>
      <c r="RER1554" s="58"/>
      <c r="RON1554" s="58"/>
      <c r="RYJ1554" s="58"/>
      <c r="SIF1554" s="58"/>
      <c r="SSB1554" s="58"/>
      <c r="TBX1554" s="58"/>
      <c r="TLT1554" s="58"/>
      <c r="TVP1554" s="58"/>
      <c r="UFL1554" s="58"/>
      <c r="UPH1554" s="58"/>
      <c r="UZD1554" s="58"/>
      <c r="VIZ1554" s="58"/>
      <c r="VSV1554" s="58"/>
      <c r="WCR1554" s="58"/>
      <c r="WMN1554" s="58"/>
      <c r="WWJ1554" s="58"/>
    </row>
    <row r="1555" spans="1:796 1052:1820 2076:2844 3100:3868 4124:4892 5148:5916 6172:6940 7196:7964 8220:8988 9244:10012 10268:11036 11292:12060 12316:13084 13340:14108 14364:15132 15388:16156" s="67" customFormat="1" ht="57" hidden="1" customHeight="1" x14ac:dyDescent="0.25">
      <c r="A1555" s="54">
        <f>+SUBTOTAL(3,$B$11:B1555)</f>
        <v>0</v>
      </c>
      <c r="B1555" s="78" t="s">
        <v>42</v>
      </c>
      <c r="C1555" s="72" t="s">
        <v>43</v>
      </c>
      <c r="D1555" s="72" t="s">
        <v>44</v>
      </c>
      <c r="E1555" s="72" t="s">
        <v>45</v>
      </c>
      <c r="F1555" s="81" t="s">
        <v>5060</v>
      </c>
      <c r="G1555" s="82">
        <v>45516.748356481003</v>
      </c>
      <c r="H1555" s="81" t="s">
        <v>5060</v>
      </c>
      <c r="I1555" s="82">
        <v>45516.748356481003</v>
      </c>
      <c r="J1555" s="81" t="s">
        <v>5060</v>
      </c>
      <c r="K1555" s="82">
        <v>45516.748356481003</v>
      </c>
      <c r="L1555" s="100" t="s">
        <v>5180</v>
      </c>
      <c r="M1555" s="78" t="s">
        <v>48</v>
      </c>
      <c r="N1555" s="73" t="s">
        <v>303</v>
      </c>
      <c r="O1555" s="73" t="s">
        <v>742</v>
      </c>
      <c r="P1555" s="73" t="s">
        <v>5247</v>
      </c>
      <c r="Q1555" s="74"/>
      <c r="R1555" s="75"/>
      <c r="S1555" s="73" t="s">
        <v>68</v>
      </c>
      <c r="T1555" s="73" t="s">
        <v>96</v>
      </c>
      <c r="U1555" s="73" t="s">
        <v>97</v>
      </c>
      <c r="V1555" s="73" t="s">
        <v>80</v>
      </c>
      <c r="W1555" s="73" t="s">
        <v>4692</v>
      </c>
      <c r="X1555" s="72" t="s">
        <v>58</v>
      </c>
      <c r="Y1555" s="73">
        <v>45523</v>
      </c>
      <c r="Z1555" s="73" t="s">
        <v>59</v>
      </c>
      <c r="AA1555" s="72" t="s">
        <v>74</v>
      </c>
      <c r="AB1555" s="72"/>
      <c r="AC1555" s="78" t="s">
        <v>82</v>
      </c>
      <c r="AD1555" s="78" t="s">
        <v>82</v>
      </c>
      <c r="JX1555" s="58"/>
      <c r="TT1555" s="58"/>
      <c r="ADP1555" s="58"/>
      <c r="ANL1555" s="58"/>
      <c r="AXH1555" s="58"/>
      <c r="BHD1555" s="58"/>
      <c r="BQZ1555" s="58"/>
      <c r="CAV1555" s="58"/>
      <c r="CKR1555" s="58"/>
      <c r="CUN1555" s="58"/>
      <c r="DEJ1555" s="58"/>
      <c r="DOF1555" s="58"/>
      <c r="DYB1555" s="58"/>
      <c r="EHX1555" s="58"/>
      <c r="ERT1555" s="58"/>
      <c r="FBP1555" s="58"/>
      <c r="FLL1555" s="58"/>
      <c r="FVH1555" s="58"/>
      <c r="GFD1555" s="58"/>
      <c r="GOZ1555" s="58"/>
      <c r="GYV1555" s="58"/>
      <c r="HIR1555" s="58"/>
      <c r="HSN1555" s="58"/>
      <c r="ICJ1555" s="58"/>
      <c r="IMF1555" s="58"/>
      <c r="IWB1555" s="58"/>
      <c r="JFX1555" s="58"/>
      <c r="JPT1555" s="58"/>
      <c r="JZP1555" s="58"/>
      <c r="KJL1555" s="58"/>
      <c r="KTH1555" s="58"/>
      <c r="LDD1555" s="58"/>
      <c r="LMZ1555" s="58"/>
      <c r="LWV1555" s="58"/>
      <c r="MGR1555" s="58"/>
      <c r="MQN1555" s="58"/>
      <c r="NAJ1555" s="58"/>
      <c r="NKF1555" s="58"/>
      <c r="NUB1555" s="58"/>
      <c r="ODX1555" s="58"/>
      <c r="ONT1555" s="58"/>
      <c r="OXP1555" s="58"/>
      <c r="PHL1555" s="58"/>
      <c r="PRH1555" s="58"/>
      <c r="QBD1555" s="58"/>
      <c r="QKZ1555" s="58"/>
      <c r="QUV1555" s="58"/>
      <c r="RER1555" s="58"/>
      <c r="RON1555" s="58"/>
      <c r="RYJ1555" s="58"/>
      <c r="SIF1555" s="58"/>
      <c r="SSB1555" s="58"/>
      <c r="TBX1555" s="58"/>
      <c r="TLT1555" s="58"/>
      <c r="TVP1555" s="58"/>
      <c r="UFL1555" s="58"/>
      <c r="UPH1555" s="58"/>
      <c r="UZD1555" s="58"/>
      <c r="VIZ1555" s="58"/>
      <c r="VSV1555" s="58"/>
      <c r="WCR1555" s="58"/>
      <c r="WMN1555" s="58"/>
      <c r="WWJ1555" s="58"/>
    </row>
    <row r="1556" spans="1:796 1052:1820 2076:2844 3100:3868 4124:4892 5148:5916 6172:6940 7196:7964 8220:8988 9244:10012 10268:11036 11292:12060 12316:13084 13340:14108 14364:15132 15388:16156" s="67" customFormat="1" ht="57" hidden="1" customHeight="1" x14ac:dyDescent="0.25">
      <c r="A1556" s="54">
        <f>+SUBTOTAL(3,$B$11:B1556)</f>
        <v>0</v>
      </c>
      <c r="B1556" s="78" t="s">
        <v>42</v>
      </c>
      <c r="C1556" s="72" t="s">
        <v>43</v>
      </c>
      <c r="D1556" s="72" t="s">
        <v>44</v>
      </c>
      <c r="E1556" s="72" t="s">
        <v>45</v>
      </c>
      <c r="F1556" s="81" t="s">
        <v>5380</v>
      </c>
      <c r="G1556" s="82">
        <v>45554.441851852003</v>
      </c>
      <c r="H1556" s="81" t="s">
        <v>5380</v>
      </c>
      <c r="I1556" s="82">
        <v>45554.441851852003</v>
      </c>
      <c r="J1556" s="81" t="s">
        <v>5380</v>
      </c>
      <c r="K1556" s="82">
        <v>45554.441851852003</v>
      </c>
      <c r="L1556" s="100" t="s">
        <v>5536</v>
      </c>
      <c r="M1556" s="78" t="s">
        <v>48</v>
      </c>
      <c r="N1556" s="73" t="s">
        <v>141</v>
      </c>
      <c r="O1556" s="73" t="s">
        <v>142</v>
      </c>
      <c r="P1556" s="73" t="s">
        <v>2086</v>
      </c>
      <c r="Q1556" s="74"/>
      <c r="R1556" s="75"/>
      <c r="S1556" s="73" t="s">
        <v>68</v>
      </c>
      <c r="T1556" s="73" t="s">
        <v>125</v>
      </c>
      <c r="U1556" s="73" t="s">
        <v>224</v>
      </c>
      <c r="V1556" s="73"/>
      <c r="W1556" s="73"/>
      <c r="X1556" s="72" t="s">
        <v>58</v>
      </c>
      <c r="Y1556" s="73"/>
      <c r="Z1556" s="73" t="s">
        <v>59</v>
      </c>
      <c r="AA1556" s="72" t="s">
        <v>187</v>
      </c>
      <c r="AB1556" s="72"/>
      <c r="AC1556" s="78" t="s">
        <v>82</v>
      </c>
      <c r="AD1556" s="78" t="s">
        <v>82</v>
      </c>
      <c r="JX1556" s="58"/>
      <c r="TT1556" s="58"/>
      <c r="ADP1556" s="58"/>
      <c r="ANL1556" s="58"/>
      <c r="AXH1556" s="58"/>
      <c r="BHD1556" s="58"/>
      <c r="BQZ1556" s="58"/>
      <c r="CAV1556" s="58"/>
      <c r="CKR1556" s="58"/>
      <c r="CUN1556" s="58"/>
      <c r="DEJ1556" s="58"/>
      <c r="DOF1556" s="58"/>
      <c r="DYB1556" s="58"/>
      <c r="EHX1556" s="58"/>
      <c r="ERT1556" s="58"/>
      <c r="FBP1556" s="58"/>
      <c r="FLL1556" s="58"/>
      <c r="FVH1556" s="58"/>
      <c r="GFD1556" s="58"/>
      <c r="GOZ1556" s="58"/>
      <c r="GYV1556" s="58"/>
      <c r="HIR1556" s="58"/>
      <c r="HSN1556" s="58"/>
      <c r="ICJ1556" s="58"/>
      <c r="IMF1556" s="58"/>
      <c r="IWB1556" s="58"/>
      <c r="JFX1556" s="58"/>
      <c r="JPT1556" s="58"/>
      <c r="JZP1556" s="58"/>
      <c r="KJL1556" s="58"/>
      <c r="KTH1556" s="58"/>
      <c r="LDD1556" s="58"/>
      <c r="LMZ1556" s="58"/>
      <c r="LWV1556" s="58"/>
      <c r="MGR1556" s="58"/>
      <c r="MQN1556" s="58"/>
      <c r="NAJ1556" s="58"/>
      <c r="NKF1556" s="58"/>
      <c r="NUB1556" s="58"/>
      <c r="ODX1556" s="58"/>
      <c r="ONT1556" s="58"/>
      <c r="OXP1556" s="58"/>
      <c r="PHL1556" s="58"/>
      <c r="PRH1556" s="58"/>
      <c r="QBD1556" s="58"/>
      <c r="QKZ1556" s="58"/>
      <c r="QUV1556" s="58"/>
      <c r="RER1556" s="58"/>
      <c r="RON1556" s="58"/>
      <c r="RYJ1556" s="58"/>
      <c r="SIF1556" s="58"/>
      <c r="SSB1556" s="58"/>
      <c r="TBX1556" s="58"/>
      <c r="TLT1556" s="58"/>
      <c r="TVP1556" s="58"/>
      <c r="UFL1556" s="58"/>
      <c r="UPH1556" s="58"/>
      <c r="UZD1556" s="58"/>
      <c r="VIZ1556" s="58"/>
      <c r="VSV1556" s="58"/>
      <c r="WCR1556" s="58"/>
      <c r="WMN1556" s="58"/>
      <c r="WWJ1556" s="58"/>
    </row>
    <row r="1557" spans="1:796 1052:1820 2076:2844 3100:3868 4124:4892 5148:5916 6172:6940 7196:7964 8220:8988 9244:10012 10268:11036 11292:12060 12316:13084 13340:14108 14364:15132 15388:16156" s="67" customFormat="1" ht="57" hidden="1" customHeight="1" x14ac:dyDescent="0.25">
      <c r="A1557" s="54">
        <f>+SUBTOTAL(3,$B$11:B1557)</f>
        <v>0</v>
      </c>
      <c r="B1557" s="78" t="s">
        <v>42</v>
      </c>
      <c r="C1557" s="72" t="s">
        <v>43</v>
      </c>
      <c r="D1557" s="72" t="s">
        <v>44</v>
      </c>
      <c r="E1557" s="72" t="s">
        <v>45</v>
      </c>
      <c r="F1557" s="81" t="s">
        <v>5381</v>
      </c>
      <c r="G1557" s="82">
        <v>45556.374027778002</v>
      </c>
      <c r="H1557" s="81" t="s">
        <v>5381</v>
      </c>
      <c r="I1557" s="82">
        <v>45556.374027778002</v>
      </c>
      <c r="J1557" s="81" t="s">
        <v>5381</v>
      </c>
      <c r="K1557" s="82">
        <v>45556.374027778002</v>
      </c>
      <c r="L1557" s="100" t="s">
        <v>5537</v>
      </c>
      <c r="M1557" s="78" t="s">
        <v>48</v>
      </c>
      <c r="N1557" s="49" t="s">
        <v>197</v>
      </c>
      <c r="O1557" s="73" t="s">
        <v>274</v>
      </c>
      <c r="P1557" s="73" t="s">
        <v>1330</v>
      </c>
      <c r="Q1557" s="74"/>
      <c r="R1557" s="75"/>
      <c r="S1557" s="73" t="s">
        <v>68</v>
      </c>
      <c r="T1557" s="73" t="s">
        <v>125</v>
      </c>
      <c r="U1557" s="73" t="s">
        <v>126</v>
      </c>
      <c r="V1557" s="73"/>
      <c r="W1557" s="73"/>
      <c r="X1557" s="72" t="s">
        <v>58</v>
      </c>
      <c r="Y1557" s="73"/>
      <c r="Z1557" s="73" t="s">
        <v>59</v>
      </c>
      <c r="AA1557" s="72" t="s">
        <v>74</v>
      </c>
      <c r="AB1557" s="72"/>
      <c r="AC1557" s="78" t="s">
        <v>82</v>
      </c>
      <c r="AD1557" s="78" t="s">
        <v>82</v>
      </c>
      <c r="JX1557" s="58"/>
      <c r="TT1557" s="58"/>
      <c r="ADP1557" s="58"/>
      <c r="ANL1557" s="58"/>
      <c r="AXH1557" s="58"/>
      <c r="BHD1557" s="58"/>
      <c r="BQZ1557" s="58"/>
      <c r="CAV1557" s="58"/>
      <c r="CKR1557" s="58"/>
      <c r="CUN1557" s="58"/>
      <c r="DEJ1557" s="58"/>
      <c r="DOF1557" s="58"/>
      <c r="DYB1557" s="58"/>
      <c r="EHX1557" s="58"/>
      <c r="ERT1557" s="58"/>
      <c r="FBP1557" s="58"/>
      <c r="FLL1557" s="58"/>
      <c r="FVH1557" s="58"/>
      <c r="GFD1557" s="58"/>
      <c r="GOZ1557" s="58"/>
      <c r="GYV1557" s="58"/>
      <c r="HIR1557" s="58"/>
      <c r="HSN1557" s="58"/>
      <c r="ICJ1557" s="58"/>
      <c r="IMF1557" s="58"/>
      <c r="IWB1557" s="58"/>
      <c r="JFX1557" s="58"/>
      <c r="JPT1557" s="58"/>
      <c r="JZP1557" s="58"/>
      <c r="KJL1557" s="58"/>
      <c r="KTH1557" s="58"/>
      <c r="LDD1557" s="58"/>
      <c r="LMZ1557" s="58"/>
      <c r="LWV1557" s="58"/>
      <c r="MGR1557" s="58"/>
      <c r="MQN1557" s="58"/>
      <c r="NAJ1557" s="58"/>
      <c r="NKF1557" s="58"/>
      <c r="NUB1557" s="58"/>
      <c r="ODX1557" s="58"/>
      <c r="ONT1557" s="58"/>
      <c r="OXP1557" s="58"/>
      <c r="PHL1557" s="58"/>
      <c r="PRH1557" s="58"/>
      <c r="QBD1557" s="58"/>
      <c r="QKZ1557" s="58"/>
      <c r="QUV1557" s="58"/>
      <c r="RER1557" s="58"/>
      <c r="RON1557" s="58"/>
      <c r="RYJ1557" s="58"/>
      <c r="SIF1557" s="58"/>
      <c r="SSB1557" s="58"/>
      <c r="TBX1557" s="58"/>
      <c r="TLT1557" s="58"/>
      <c r="TVP1557" s="58"/>
      <c r="UFL1557" s="58"/>
      <c r="UPH1557" s="58"/>
      <c r="UZD1557" s="58"/>
      <c r="VIZ1557" s="58"/>
      <c r="VSV1557" s="58"/>
      <c r="WCR1557" s="58"/>
      <c r="WMN1557" s="58"/>
      <c r="WWJ1557" s="58"/>
    </row>
    <row r="1558" spans="1:796 1052:1820 2076:2844 3100:3868 4124:4892 5148:5916 6172:6940 7196:7964 8220:8988 9244:10012 10268:11036 11292:12060 12316:13084 13340:14108 14364:15132 15388:16156" s="67" customFormat="1" ht="57" hidden="1" customHeight="1" x14ac:dyDescent="0.25">
      <c r="A1558" s="54">
        <f>+SUBTOTAL(3,$B$11:B1558)</f>
        <v>0</v>
      </c>
      <c r="B1558" s="78" t="s">
        <v>42</v>
      </c>
      <c r="C1558" s="72" t="s">
        <v>43</v>
      </c>
      <c r="D1558" s="72" t="s">
        <v>44</v>
      </c>
      <c r="E1558" s="72" t="s">
        <v>45</v>
      </c>
      <c r="F1558" s="81" t="s">
        <v>5382</v>
      </c>
      <c r="G1558" s="82">
        <v>45551.452187499999</v>
      </c>
      <c r="H1558" s="81" t="s">
        <v>5382</v>
      </c>
      <c r="I1558" s="82">
        <v>45551.452187499999</v>
      </c>
      <c r="J1558" s="81" t="s">
        <v>5382</v>
      </c>
      <c r="K1558" s="82">
        <v>45551.452187499999</v>
      </c>
      <c r="L1558" s="100" t="s">
        <v>5538</v>
      </c>
      <c r="M1558" s="78" t="s">
        <v>48</v>
      </c>
      <c r="N1558" s="49" t="s">
        <v>197</v>
      </c>
      <c r="O1558" s="73" t="s">
        <v>237</v>
      </c>
      <c r="P1558" s="73" t="s">
        <v>5628</v>
      </c>
      <c r="Q1558" s="74"/>
      <c r="R1558" s="75"/>
      <c r="S1558" s="73" t="s">
        <v>144</v>
      </c>
      <c r="T1558" s="73" t="s">
        <v>145</v>
      </c>
      <c r="U1558" s="73" t="s">
        <v>5674</v>
      </c>
      <c r="V1558" s="73"/>
      <c r="W1558" s="73"/>
      <c r="X1558" s="72" t="s">
        <v>58</v>
      </c>
      <c r="Y1558" s="73">
        <v>45552.703333332996</v>
      </c>
      <c r="Z1558" s="73" t="s">
        <v>59</v>
      </c>
      <c r="AA1558" s="72" t="s">
        <v>74</v>
      </c>
      <c r="AB1558" s="72"/>
      <c r="AC1558" s="78" t="s">
        <v>117</v>
      </c>
      <c r="AD1558" s="78" t="s">
        <v>117</v>
      </c>
      <c r="JX1558" s="58"/>
      <c r="TT1558" s="58"/>
      <c r="ADP1558" s="58"/>
      <c r="ANL1558" s="58"/>
      <c r="AXH1558" s="58"/>
      <c r="BHD1558" s="58"/>
      <c r="BQZ1558" s="58"/>
      <c r="CAV1558" s="58"/>
      <c r="CKR1558" s="58"/>
      <c r="CUN1558" s="58"/>
      <c r="DEJ1558" s="58"/>
      <c r="DOF1558" s="58"/>
      <c r="DYB1558" s="58"/>
      <c r="EHX1558" s="58"/>
      <c r="ERT1558" s="58"/>
      <c r="FBP1558" s="58"/>
      <c r="FLL1558" s="58"/>
      <c r="FVH1558" s="58"/>
      <c r="GFD1558" s="58"/>
      <c r="GOZ1558" s="58"/>
      <c r="GYV1558" s="58"/>
      <c r="HIR1558" s="58"/>
      <c r="HSN1558" s="58"/>
      <c r="ICJ1558" s="58"/>
      <c r="IMF1558" s="58"/>
      <c r="IWB1558" s="58"/>
      <c r="JFX1558" s="58"/>
      <c r="JPT1558" s="58"/>
      <c r="JZP1558" s="58"/>
      <c r="KJL1558" s="58"/>
      <c r="KTH1558" s="58"/>
      <c r="LDD1558" s="58"/>
      <c r="LMZ1558" s="58"/>
      <c r="LWV1558" s="58"/>
      <c r="MGR1558" s="58"/>
      <c r="MQN1558" s="58"/>
      <c r="NAJ1558" s="58"/>
      <c r="NKF1558" s="58"/>
      <c r="NUB1558" s="58"/>
      <c r="ODX1558" s="58"/>
      <c r="ONT1558" s="58"/>
      <c r="OXP1558" s="58"/>
      <c r="PHL1558" s="58"/>
      <c r="PRH1558" s="58"/>
      <c r="QBD1558" s="58"/>
      <c r="QKZ1558" s="58"/>
      <c r="QUV1558" s="58"/>
      <c r="RER1558" s="58"/>
      <c r="RON1558" s="58"/>
      <c r="RYJ1558" s="58"/>
      <c r="SIF1558" s="58"/>
      <c r="SSB1558" s="58"/>
      <c r="TBX1558" s="58"/>
      <c r="TLT1558" s="58"/>
      <c r="TVP1558" s="58"/>
      <c r="UFL1558" s="58"/>
      <c r="UPH1558" s="58"/>
      <c r="UZD1558" s="58"/>
      <c r="VIZ1558" s="58"/>
      <c r="VSV1558" s="58"/>
      <c r="WCR1558" s="58"/>
      <c r="WMN1558" s="58"/>
      <c r="WWJ1558" s="58"/>
    </row>
    <row r="1559" spans="1:796 1052:1820 2076:2844 3100:3868 4124:4892 5148:5916 6172:6940 7196:7964 8220:8988 9244:10012 10268:11036 11292:12060 12316:13084 13340:14108 14364:15132 15388:16156" s="67" customFormat="1" ht="57" hidden="1" customHeight="1" x14ac:dyDescent="0.25">
      <c r="A1559" s="54">
        <f>+SUBTOTAL(3,$B$11:B1559)</f>
        <v>0</v>
      </c>
      <c r="B1559" s="78" t="s">
        <v>42</v>
      </c>
      <c r="C1559" s="72" t="s">
        <v>43</v>
      </c>
      <c r="D1559" s="72" t="s">
        <v>44</v>
      </c>
      <c r="E1559" s="72" t="s">
        <v>45</v>
      </c>
      <c r="F1559" s="81" t="s">
        <v>5383</v>
      </c>
      <c r="G1559" s="82">
        <v>45552.063437500001</v>
      </c>
      <c r="H1559" s="81" t="s">
        <v>5383</v>
      </c>
      <c r="I1559" s="82">
        <v>45552.063437500001</v>
      </c>
      <c r="J1559" s="81" t="s">
        <v>5383</v>
      </c>
      <c r="K1559" s="82">
        <v>45552.063437500001</v>
      </c>
      <c r="L1559" s="100" t="s">
        <v>5539</v>
      </c>
      <c r="M1559" s="78" t="s">
        <v>48</v>
      </c>
      <c r="N1559" s="49" t="s">
        <v>197</v>
      </c>
      <c r="O1559" s="73" t="s">
        <v>198</v>
      </c>
      <c r="P1559" s="73" t="s">
        <v>1351</v>
      </c>
      <c r="Q1559" s="74"/>
      <c r="R1559" s="75"/>
      <c r="S1559" s="73" t="s">
        <v>68</v>
      </c>
      <c r="T1559" s="73" t="s">
        <v>125</v>
      </c>
      <c r="U1559" s="73" t="s">
        <v>126</v>
      </c>
      <c r="V1559" s="73"/>
      <c r="W1559" s="73"/>
      <c r="X1559" s="72" t="s">
        <v>58</v>
      </c>
      <c r="Y1559" s="73">
        <v>45553.597453704002</v>
      </c>
      <c r="Z1559" s="73" t="s">
        <v>59</v>
      </c>
      <c r="AA1559" s="72" t="s">
        <v>74</v>
      </c>
      <c r="AB1559" s="72"/>
      <c r="AC1559" s="78" t="s">
        <v>82</v>
      </c>
      <c r="AD1559" s="78" t="s">
        <v>82</v>
      </c>
      <c r="JX1559" s="58"/>
      <c r="TT1559" s="58"/>
      <c r="ADP1559" s="58"/>
      <c r="ANL1559" s="58"/>
      <c r="AXH1559" s="58"/>
      <c r="BHD1559" s="58"/>
      <c r="BQZ1559" s="58"/>
      <c r="CAV1559" s="58"/>
      <c r="CKR1559" s="58"/>
      <c r="CUN1559" s="58"/>
      <c r="DEJ1559" s="58"/>
      <c r="DOF1559" s="58"/>
      <c r="DYB1559" s="58"/>
      <c r="EHX1559" s="58"/>
      <c r="ERT1559" s="58"/>
      <c r="FBP1559" s="58"/>
      <c r="FLL1559" s="58"/>
      <c r="FVH1559" s="58"/>
      <c r="GFD1559" s="58"/>
      <c r="GOZ1559" s="58"/>
      <c r="GYV1559" s="58"/>
      <c r="HIR1559" s="58"/>
      <c r="HSN1559" s="58"/>
      <c r="ICJ1559" s="58"/>
      <c r="IMF1559" s="58"/>
      <c r="IWB1559" s="58"/>
      <c r="JFX1559" s="58"/>
      <c r="JPT1559" s="58"/>
      <c r="JZP1559" s="58"/>
      <c r="KJL1559" s="58"/>
      <c r="KTH1559" s="58"/>
      <c r="LDD1559" s="58"/>
      <c r="LMZ1559" s="58"/>
      <c r="LWV1559" s="58"/>
      <c r="MGR1559" s="58"/>
      <c r="MQN1559" s="58"/>
      <c r="NAJ1559" s="58"/>
      <c r="NKF1559" s="58"/>
      <c r="NUB1559" s="58"/>
      <c r="ODX1559" s="58"/>
      <c r="ONT1559" s="58"/>
      <c r="OXP1559" s="58"/>
      <c r="PHL1559" s="58"/>
      <c r="PRH1559" s="58"/>
      <c r="QBD1559" s="58"/>
      <c r="QKZ1559" s="58"/>
      <c r="QUV1559" s="58"/>
      <c r="RER1559" s="58"/>
      <c r="RON1559" s="58"/>
      <c r="RYJ1559" s="58"/>
      <c r="SIF1559" s="58"/>
      <c r="SSB1559" s="58"/>
      <c r="TBX1559" s="58"/>
      <c r="TLT1559" s="58"/>
      <c r="TVP1559" s="58"/>
      <c r="UFL1559" s="58"/>
      <c r="UPH1559" s="58"/>
      <c r="UZD1559" s="58"/>
      <c r="VIZ1559" s="58"/>
      <c r="VSV1559" s="58"/>
      <c r="WCR1559" s="58"/>
      <c r="WMN1559" s="58"/>
      <c r="WWJ1559" s="58"/>
    </row>
    <row r="1560" spans="1:796 1052:1820 2076:2844 3100:3868 4124:4892 5148:5916 6172:6940 7196:7964 8220:8988 9244:10012 10268:11036 11292:12060 12316:13084 13340:14108 14364:15132 15388:16156" s="67" customFormat="1" ht="57" hidden="1" customHeight="1" x14ac:dyDescent="0.25">
      <c r="A1560" s="54">
        <f>+SUBTOTAL(3,$B$11:B1560)</f>
        <v>0</v>
      </c>
      <c r="B1560" s="78" t="s">
        <v>42</v>
      </c>
      <c r="C1560" s="72" t="s">
        <v>43</v>
      </c>
      <c r="D1560" s="72" t="s">
        <v>44</v>
      </c>
      <c r="E1560" s="72" t="s">
        <v>45</v>
      </c>
      <c r="F1560" s="81" t="s">
        <v>5384</v>
      </c>
      <c r="G1560" s="82">
        <v>45544.655543981004</v>
      </c>
      <c r="H1560" s="81" t="s">
        <v>5384</v>
      </c>
      <c r="I1560" s="82">
        <v>45544.655543981004</v>
      </c>
      <c r="J1560" s="81" t="s">
        <v>5384</v>
      </c>
      <c r="K1560" s="82">
        <v>45544.655543981004</v>
      </c>
      <c r="L1560" s="100" t="s">
        <v>5540</v>
      </c>
      <c r="M1560" s="78" t="s">
        <v>48</v>
      </c>
      <c r="N1560" s="49" t="s">
        <v>197</v>
      </c>
      <c r="O1560" s="73" t="s">
        <v>1644</v>
      </c>
      <c r="P1560" s="73" t="s">
        <v>5629</v>
      </c>
      <c r="Q1560" s="74"/>
      <c r="R1560" s="75"/>
      <c r="S1560" s="73" t="s">
        <v>68</v>
      </c>
      <c r="T1560" s="73" t="s">
        <v>137</v>
      </c>
      <c r="U1560" s="73" t="s">
        <v>3282</v>
      </c>
      <c r="V1560" s="73"/>
      <c r="W1560" s="73"/>
      <c r="X1560" s="72" t="s">
        <v>58</v>
      </c>
      <c r="Y1560" s="73">
        <v>45546.663124999999</v>
      </c>
      <c r="Z1560" s="73" t="s">
        <v>59</v>
      </c>
      <c r="AA1560" s="72" t="s">
        <v>74</v>
      </c>
      <c r="AB1560" s="72"/>
      <c r="AC1560" s="78" t="s">
        <v>117</v>
      </c>
      <c r="AD1560" s="78" t="s">
        <v>117</v>
      </c>
      <c r="JX1560" s="58"/>
      <c r="TT1560" s="58"/>
      <c r="ADP1560" s="58"/>
      <c r="ANL1560" s="58"/>
      <c r="AXH1560" s="58"/>
      <c r="BHD1560" s="58"/>
      <c r="BQZ1560" s="58"/>
      <c r="CAV1560" s="58"/>
      <c r="CKR1560" s="58"/>
      <c r="CUN1560" s="58"/>
      <c r="DEJ1560" s="58"/>
      <c r="DOF1560" s="58"/>
      <c r="DYB1560" s="58"/>
      <c r="EHX1560" s="58"/>
      <c r="ERT1560" s="58"/>
      <c r="FBP1560" s="58"/>
      <c r="FLL1560" s="58"/>
      <c r="FVH1560" s="58"/>
      <c r="GFD1560" s="58"/>
      <c r="GOZ1560" s="58"/>
      <c r="GYV1560" s="58"/>
      <c r="HIR1560" s="58"/>
      <c r="HSN1560" s="58"/>
      <c r="ICJ1560" s="58"/>
      <c r="IMF1560" s="58"/>
      <c r="IWB1560" s="58"/>
      <c r="JFX1560" s="58"/>
      <c r="JPT1560" s="58"/>
      <c r="JZP1560" s="58"/>
      <c r="KJL1560" s="58"/>
      <c r="KTH1560" s="58"/>
      <c r="LDD1560" s="58"/>
      <c r="LMZ1560" s="58"/>
      <c r="LWV1560" s="58"/>
      <c r="MGR1560" s="58"/>
      <c r="MQN1560" s="58"/>
      <c r="NAJ1560" s="58"/>
      <c r="NKF1560" s="58"/>
      <c r="NUB1560" s="58"/>
      <c r="ODX1560" s="58"/>
      <c r="ONT1560" s="58"/>
      <c r="OXP1560" s="58"/>
      <c r="PHL1560" s="58"/>
      <c r="PRH1560" s="58"/>
      <c r="QBD1560" s="58"/>
      <c r="QKZ1560" s="58"/>
      <c r="QUV1560" s="58"/>
      <c r="RER1560" s="58"/>
      <c r="RON1560" s="58"/>
      <c r="RYJ1560" s="58"/>
      <c r="SIF1560" s="58"/>
      <c r="SSB1560" s="58"/>
      <c r="TBX1560" s="58"/>
      <c r="TLT1560" s="58"/>
      <c r="TVP1560" s="58"/>
      <c r="UFL1560" s="58"/>
      <c r="UPH1560" s="58"/>
      <c r="UZD1560" s="58"/>
      <c r="VIZ1560" s="58"/>
      <c r="VSV1560" s="58"/>
      <c r="WCR1560" s="58"/>
      <c r="WMN1560" s="58"/>
      <c r="WWJ1560" s="58"/>
    </row>
    <row r="1561" spans="1:796 1052:1820 2076:2844 3100:3868 4124:4892 5148:5916 6172:6940 7196:7964 8220:8988 9244:10012 10268:11036 11292:12060 12316:13084 13340:14108 14364:15132 15388:16156" s="67" customFormat="1" ht="57" hidden="1" customHeight="1" x14ac:dyDescent="0.25">
      <c r="A1561" s="54">
        <f>+SUBTOTAL(3,$B$11:B1561)</f>
        <v>0</v>
      </c>
      <c r="B1561" s="78" t="s">
        <v>42</v>
      </c>
      <c r="C1561" s="72" t="s">
        <v>43</v>
      </c>
      <c r="D1561" s="72" t="s">
        <v>44</v>
      </c>
      <c r="E1561" s="72" t="s">
        <v>45</v>
      </c>
      <c r="F1561" s="81" t="s">
        <v>5385</v>
      </c>
      <c r="G1561" s="82">
        <v>45558.476030092999</v>
      </c>
      <c r="H1561" s="81" t="s">
        <v>5385</v>
      </c>
      <c r="I1561" s="82">
        <v>45558.476030092999</v>
      </c>
      <c r="J1561" s="81" t="s">
        <v>5385</v>
      </c>
      <c r="K1561" s="82">
        <v>45558.476030092999</v>
      </c>
      <c r="L1561" s="100" t="s">
        <v>5541</v>
      </c>
      <c r="M1561" s="78" t="s">
        <v>48</v>
      </c>
      <c r="N1561" s="49" t="s">
        <v>197</v>
      </c>
      <c r="O1561" s="73" t="s">
        <v>279</v>
      </c>
      <c r="P1561" s="73" t="s">
        <v>3462</v>
      </c>
      <c r="Q1561" s="74"/>
      <c r="R1561" s="75"/>
      <c r="S1561" s="73" t="s">
        <v>53</v>
      </c>
      <c r="T1561" s="73" t="s">
        <v>5248</v>
      </c>
      <c r="U1561" s="73" t="s">
        <v>157</v>
      </c>
      <c r="V1561" s="73"/>
      <c r="W1561" s="73"/>
      <c r="X1561" s="72" t="s">
        <v>58</v>
      </c>
      <c r="Y1561" s="73"/>
      <c r="Z1561" s="73" t="s">
        <v>59</v>
      </c>
      <c r="AA1561" s="72" t="s">
        <v>74</v>
      </c>
      <c r="AB1561" s="72"/>
      <c r="AC1561" s="78" t="s">
        <v>117</v>
      </c>
      <c r="AD1561" s="78" t="s">
        <v>117</v>
      </c>
      <c r="JX1561" s="58"/>
      <c r="TT1561" s="58"/>
      <c r="ADP1561" s="58"/>
      <c r="ANL1561" s="58"/>
      <c r="AXH1561" s="58"/>
      <c r="BHD1561" s="58"/>
      <c r="BQZ1561" s="58"/>
      <c r="CAV1561" s="58"/>
      <c r="CKR1561" s="58"/>
      <c r="CUN1561" s="58"/>
      <c r="DEJ1561" s="58"/>
      <c r="DOF1561" s="58"/>
      <c r="DYB1561" s="58"/>
      <c r="EHX1561" s="58"/>
      <c r="ERT1561" s="58"/>
      <c r="FBP1561" s="58"/>
      <c r="FLL1561" s="58"/>
      <c r="FVH1561" s="58"/>
      <c r="GFD1561" s="58"/>
      <c r="GOZ1561" s="58"/>
      <c r="GYV1561" s="58"/>
      <c r="HIR1561" s="58"/>
      <c r="HSN1561" s="58"/>
      <c r="ICJ1561" s="58"/>
      <c r="IMF1561" s="58"/>
      <c r="IWB1561" s="58"/>
      <c r="JFX1561" s="58"/>
      <c r="JPT1561" s="58"/>
      <c r="JZP1561" s="58"/>
      <c r="KJL1561" s="58"/>
      <c r="KTH1561" s="58"/>
      <c r="LDD1561" s="58"/>
      <c r="LMZ1561" s="58"/>
      <c r="LWV1561" s="58"/>
      <c r="MGR1561" s="58"/>
      <c r="MQN1561" s="58"/>
      <c r="NAJ1561" s="58"/>
      <c r="NKF1561" s="58"/>
      <c r="NUB1561" s="58"/>
      <c r="ODX1561" s="58"/>
      <c r="ONT1561" s="58"/>
      <c r="OXP1561" s="58"/>
      <c r="PHL1561" s="58"/>
      <c r="PRH1561" s="58"/>
      <c r="QBD1561" s="58"/>
      <c r="QKZ1561" s="58"/>
      <c r="QUV1561" s="58"/>
      <c r="RER1561" s="58"/>
      <c r="RON1561" s="58"/>
      <c r="RYJ1561" s="58"/>
      <c r="SIF1561" s="58"/>
      <c r="SSB1561" s="58"/>
      <c r="TBX1561" s="58"/>
      <c r="TLT1561" s="58"/>
      <c r="TVP1561" s="58"/>
      <c r="UFL1561" s="58"/>
      <c r="UPH1561" s="58"/>
      <c r="UZD1561" s="58"/>
      <c r="VIZ1561" s="58"/>
      <c r="VSV1561" s="58"/>
      <c r="WCR1561" s="58"/>
      <c r="WMN1561" s="58"/>
      <c r="WWJ1561" s="58"/>
    </row>
    <row r="1562" spans="1:796 1052:1820 2076:2844 3100:3868 4124:4892 5148:5916 6172:6940 7196:7964 8220:8988 9244:10012 10268:11036 11292:12060 12316:13084 13340:14108 14364:15132 15388:16156" s="67" customFormat="1" ht="57" hidden="1" customHeight="1" x14ac:dyDescent="0.25">
      <c r="A1562" s="54">
        <f>+SUBTOTAL(3,$B$11:B1562)</f>
        <v>0</v>
      </c>
      <c r="B1562" s="78" t="s">
        <v>42</v>
      </c>
      <c r="C1562" s="72" t="s">
        <v>43</v>
      </c>
      <c r="D1562" s="72" t="s">
        <v>44</v>
      </c>
      <c r="E1562" s="72" t="s">
        <v>45</v>
      </c>
      <c r="F1562" s="81" t="s">
        <v>5386</v>
      </c>
      <c r="G1562" s="82">
        <v>45560.025173611</v>
      </c>
      <c r="H1562" s="81" t="s">
        <v>5386</v>
      </c>
      <c r="I1562" s="82">
        <v>45560.025173611</v>
      </c>
      <c r="J1562" s="81" t="s">
        <v>5386</v>
      </c>
      <c r="K1562" s="82">
        <v>45560.025173611</v>
      </c>
      <c r="L1562" s="100" t="s">
        <v>5077</v>
      </c>
      <c r="M1562" s="78" t="s">
        <v>48</v>
      </c>
      <c r="N1562" s="73" t="s">
        <v>242</v>
      </c>
      <c r="O1562" s="73" t="s">
        <v>409</v>
      </c>
      <c r="P1562" s="73" t="s">
        <v>1343</v>
      </c>
      <c r="Q1562" s="74"/>
      <c r="R1562" s="75"/>
      <c r="S1562" s="73" t="s">
        <v>53</v>
      </c>
      <c r="T1562" s="73" t="s">
        <v>5248</v>
      </c>
      <c r="U1562" s="73" t="s">
        <v>157</v>
      </c>
      <c r="V1562" s="73"/>
      <c r="W1562" s="73"/>
      <c r="X1562" s="72" t="s">
        <v>58</v>
      </c>
      <c r="Y1562" s="73"/>
      <c r="Z1562" s="73" t="s">
        <v>105</v>
      </c>
      <c r="AA1562" s="72" t="s">
        <v>74</v>
      </c>
      <c r="AB1562" s="72"/>
      <c r="AC1562" s="78" t="s">
        <v>61</v>
      </c>
      <c r="AD1562" s="78" t="s">
        <v>61</v>
      </c>
      <c r="JX1562" s="58"/>
      <c r="TT1562" s="58"/>
      <c r="ADP1562" s="58"/>
      <c r="ANL1562" s="58"/>
      <c r="AXH1562" s="58"/>
      <c r="BHD1562" s="58"/>
      <c r="BQZ1562" s="58"/>
      <c r="CAV1562" s="58"/>
      <c r="CKR1562" s="58"/>
      <c r="CUN1562" s="58"/>
      <c r="DEJ1562" s="58"/>
      <c r="DOF1562" s="58"/>
      <c r="DYB1562" s="58"/>
      <c r="EHX1562" s="58"/>
      <c r="ERT1562" s="58"/>
      <c r="FBP1562" s="58"/>
      <c r="FLL1562" s="58"/>
      <c r="FVH1562" s="58"/>
      <c r="GFD1562" s="58"/>
      <c r="GOZ1562" s="58"/>
      <c r="GYV1562" s="58"/>
      <c r="HIR1562" s="58"/>
      <c r="HSN1562" s="58"/>
      <c r="ICJ1562" s="58"/>
      <c r="IMF1562" s="58"/>
      <c r="IWB1562" s="58"/>
      <c r="JFX1562" s="58"/>
      <c r="JPT1562" s="58"/>
      <c r="JZP1562" s="58"/>
      <c r="KJL1562" s="58"/>
      <c r="KTH1562" s="58"/>
      <c r="LDD1562" s="58"/>
      <c r="LMZ1562" s="58"/>
      <c r="LWV1562" s="58"/>
      <c r="MGR1562" s="58"/>
      <c r="MQN1562" s="58"/>
      <c r="NAJ1562" s="58"/>
      <c r="NKF1562" s="58"/>
      <c r="NUB1562" s="58"/>
      <c r="ODX1562" s="58"/>
      <c r="ONT1562" s="58"/>
      <c r="OXP1562" s="58"/>
      <c r="PHL1562" s="58"/>
      <c r="PRH1562" s="58"/>
      <c r="QBD1562" s="58"/>
      <c r="QKZ1562" s="58"/>
      <c r="QUV1562" s="58"/>
      <c r="RER1562" s="58"/>
      <c r="RON1562" s="58"/>
      <c r="RYJ1562" s="58"/>
      <c r="SIF1562" s="58"/>
      <c r="SSB1562" s="58"/>
      <c r="TBX1562" s="58"/>
      <c r="TLT1562" s="58"/>
      <c r="TVP1562" s="58"/>
      <c r="UFL1562" s="58"/>
      <c r="UPH1562" s="58"/>
      <c r="UZD1562" s="58"/>
      <c r="VIZ1562" s="58"/>
      <c r="VSV1562" s="58"/>
      <c r="WCR1562" s="58"/>
      <c r="WMN1562" s="58"/>
      <c r="WWJ1562" s="58"/>
    </row>
    <row r="1563" spans="1:796 1052:1820 2076:2844 3100:3868 4124:4892 5148:5916 6172:6940 7196:7964 8220:8988 9244:10012 10268:11036 11292:12060 12316:13084 13340:14108 14364:15132 15388:16156" s="67" customFormat="1" ht="57" hidden="1" customHeight="1" x14ac:dyDescent="0.25">
      <c r="A1563" s="54">
        <f>+SUBTOTAL(3,$B$11:B1563)</f>
        <v>0</v>
      </c>
      <c r="B1563" s="78" t="s">
        <v>42</v>
      </c>
      <c r="C1563" s="72" t="s">
        <v>43</v>
      </c>
      <c r="D1563" s="72" t="s">
        <v>44</v>
      </c>
      <c r="E1563" s="72" t="s">
        <v>45</v>
      </c>
      <c r="F1563" s="81" t="s">
        <v>5387</v>
      </c>
      <c r="G1563" s="82">
        <v>45541.642326389003</v>
      </c>
      <c r="H1563" s="81" t="s">
        <v>5387</v>
      </c>
      <c r="I1563" s="82">
        <v>45541.642326389003</v>
      </c>
      <c r="J1563" s="81" t="s">
        <v>5387</v>
      </c>
      <c r="K1563" s="82">
        <v>45541.642326389003</v>
      </c>
      <c r="L1563" s="100" t="s">
        <v>307</v>
      </c>
      <c r="M1563" s="78" t="s">
        <v>48</v>
      </c>
      <c r="N1563" s="73" t="s">
        <v>242</v>
      </c>
      <c r="O1563" s="73" t="s">
        <v>308</v>
      </c>
      <c r="P1563" s="73" t="s">
        <v>309</v>
      </c>
      <c r="Q1563" s="74"/>
      <c r="R1563" s="75"/>
      <c r="S1563" s="73" t="s">
        <v>53</v>
      </c>
      <c r="T1563" s="73" t="s">
        <v>5248</v>
      </c>
      <c r="U1563" s="73" t="s">
        <v>157</v>
      </c>
      <c r="V1563" s="73"/>
      <c r="W1563" s="73"/>
      <c r="X1563" s="72" t="s">
        <v>58</v>
      </c>
      <c r="Y1563" s="73">
        <v>45544.605324074</v>
      </c>
      <c r="Z1563" s="73" t="s">
        <v>105</v>
      </c>
      <c r="AA1563" s="72" t="s">
        <v>74</v>
      </c>
      <c r="AB1563" s="72"/>
      <c r="AC1563" s="78" t="s">
        <v>61</v>
      </c>
      <c r="AD1563" s="78" t="s">
        <v>61</v>
      </c>
      <c r="JX1563" s="58"/>
      <c r="TT1563" s="58"/>
      <c r="ADP1563" s="58"/>
      <c r="ANL1563" s="58"/>
      <c r="AXH1563" s="58"/>
      <c r="BHD1563" s="58"/>
      <c r="BQZ1563" s="58"/>
      <c r="CAV1563" s="58"/>
      <c r="CKR1563" s="58"/>
      <c r="CUN1563" s="58"/>
      <c r="DEJ1563" s="58"/>
      <c r="DOF1563" s="58"/>
      <c r="DYB1563" s="58"/>
      <c r="EHX1563" s="58"/>
      <c r="ERT1563" s="58"/>
      <c r="FBP1563" s="58"/>
      <c r="FLL1563" s="58"/>
      <c r="FVH1563" s="58"/>
      <c r="GFD1563" s="58"/>
      <c r="GOZ1563" s="58"/>
      <c r="GYV1563" s="58"/>
      <c r="HIR1563" s="58"/>
      <c r="HSN1563" s="58"/>
      <c r="ICJ1563" s="58"/>
      <c r="IMF1563" s="58"/>
      <c r="IWB1563" s="58"/>
      <c r="JFX1563" s="58"/>
      <c r="JPT1563" s="58"/>
      <c r="JZP1563" s="58"/>
      <c r="KJL1563" s="58"/>
      <c r="KTH1563" s="58"/>
      <c r="LDD1563" s="58"/>
      <c r="LMZ1563" s="58"/>
      <c r="LWV1563" s="58"/>
      <c r="MGR1563" s="58"/>
      <c r="MQN1563" s="58"/>
      <c r="NAJ1563" s="58"/>
      <c r="NKF1563" s="58"/>
      <c r="NUB1563" s="58"/>
      <c r="ODX1563" s="58"/>
      <c r="ONT1563" s="58"/>
      <c r="OXP1563" s="58"/>
      <c r="PHL1563" s="58"/>
      <c r="PRH1563" s="58"/>
      <c r="QBD1563" s="58"/>
      <c r="QKZ1563" s="58"/>
      <c r="QUV1563" s="58"/>
      <c r="RER1563" s="58"/>
      <c r="RON1563" s="58"/>
      <c r="RYJ1563" s="58"/>
      <c r="SIF1563" s="58"/>
      <c r="SSB1563" s="58"/>
      <c r="TBX1563" s="58"/>
      <c r="TLT1563" s="58"/>
      <c r="TVP1563" s="58"/>
      <c r="UFL1563" s="58"/>
      <c r="UPH1563" s="58"/>
      <c r="UZD1563" s="58"/>
      <c r="VIZ1563" s="58"/>
      <c r="VSV1563" s="58"/>
      <c r="WCR1563" s="58"/>
      <c r="WMN1563" s="58"/>
      <c r="WWJ1563" s="58"/>
    </row>
    <row r="1564" spans="1:796 1052:1820 2076:2844 3100:3868 4124:4892 5148:5916 6172:6940 7196:7964 8220:8988 9244:10012 10268:11036 11292:12060 12316:13084 13340:14108 14364:15132 15388:16156" s="67" customFormat="1" ht="57" hidden="1" customHeight="1" x14ac:dyDescent="0.25">
      <c r="A1564" s="54">
        <f>+SUBTOTAL(3,$B$11:B1564)</f>
        <v>0</v>
      </c>
      <c r="B1564" s="78" t="s">
        <v>42</v>
      </c>
      <c r="C1564" s="72" t="s">
        <v>43</v>
      </c>
      <c r="D1564" s="72" t="s">
        <v>44</v>
      </c>
      <c r="E1564" s="72" t="s">
        <v>45</v>
      </c>
      <c r="F1564" s="81" t="s">
        <v>5388</v>
      </c>
      <c r="G1564" s="82">
        <v>45542.864212963003</v>
      </c>
      <c r="H1564" s="81" t="s">
        <v>5388</v>
      </c>
      <c r="I1564" s="82">
        <v>45542.864212963003</v>
      </c>
      <c r="J1564" s="81" t="s">
        <v>5388</v>
      </c>
      <c r="K1564" s="82">
        <v>45542.864212963003</v>
      </c>
      <c r="L1564" s="100" t="s">
        <v>5542</v>
      </c>
      <c r="M1564" s="78" t="s">
        <v>48</v>
      </c>
      <c r="N1564" s="73" t="s">
        <v>242</v>
      </c>
      <c r="O1564" s="73" t="s">
        <v>243</v>
      </c>
      <c r="P1564" s="73" t="s">
        <v>1309</v>
      </c>
      <c r="Q1564" s="74"/>
      <c r="R1564" s="75"/>
      <c r="S1564" s="73" t="s">
        <v>68</v>
      </c>
      <c r="T1564" s="73" t="s">
        <v>161</v>
      </c>
      <c r="U1564" s="73" t="s">
        <v>162</v>
      </c>
      <c r="V1564" s="73"/>
      <c r="W1564" s="73"/>
      <c r="X1564" s="72" t="s">
        <v>58</v>
      </c>
      <c r="Y1564" s="73">
        <v>45548.678611110998</v>
      </c>
      <c r="Z1564" s="73" t="s">
        <v>59</v>
      </c>
      <c r="AA1564" s="72" t="s">
        <v>74</v>
      </c>
      <c r="AB1564" s="72"/>
      <c r="AC1564" s="78" t="s">
        <v>75</v>
      </c>
      <c r="AD1564" s="78" t="s">
        <v>75</v>
      </c>
      <c r="JX1564" s="58"/>
      <c r="TT1564" s="58"/>
      <c r="ADP1564" s="58"/>
      <c r="ANL1564" s="58"/>
      <c r="AXH1564" s="58"/>
      <c r="BHD1564" s="58"/>
      <c r="BQZ1564" s="58"/>
      <c r="CAV1564" s="58"/>
      <c r="CKR1564" s="58"/>
      <c r="CUN1564" s="58"/>
      <c r="DEJ1564" s="58"/>
      <c r="DOF1564" s="58"/>
      <c r="DYB1564" s="58"/>
      <c r="EHX1564" s="58"/>
      <c r="ERT1564" s="58"/>
      <c r="FBP1564" s="58"/>
      <c r="FLL1564" s="58"/>
      <c r="FVH1564" s="58"/>
      <c r="GFD1564" s="58"/>
      <c r="GOZ1564" s="58"/>
      <c r="GYV1564" s="58"/>
      <c r="HIR1564" s="58"/>
      <c r="HSN1564" s="58"/>
      <c r="ICJ1564" s="58"/>
      <c r="IMF1564" s="58"/>
      <c r="IWB1564" s="58"/>
      <c r="JFX1564" s="58"/>
      <c r="JPT1564" s="58"/>
      <c r="JZP1564" s="58"/>
      <c r="KJL1564" s="58"/>
      <c r="KTH1564" s="58"/>
      <c r="LDD1564" s="58"/>
      <c r="LMZ1564" s="58"/>
      <c r="LWV1564" s="58"/>
      <c r="MGR1564" s="58"/>
      <c r="MQN1564" s="58"/>
      <c r="NAJ1564" s="58"/>
      <c r="NKF1564" s="58"/>
      <c r="NUB1564" s="58"/>
      <c r="ODX1564" s="58"/>
      <c r="ONT1564" s="58"/>
      <c r="OXP1564" s="58"/>
      <c r="PHL1564" s="58"/>
      <c r="PRH1564" s="58"/>
      <c r="QBD1564" s="58"/>
      <c r="QKZ1564" s="58"/>
      <c r="QUV1564" s="58"/>
      <c r="RER1564" s="58"/>
      <c r="RON1564" s="58"/>
      <c r="RYJ1564" s="58"/>
      <c r="SIF1564" s="58"/>
      <c r="SSB1564" s="58"/>
      <c r="TBX1564" s="58"/>
      <c r="TLT1564" s="58"/>
      <c r="TVP1564" s="58"/>
      <c r="UFL1564" s="58"/>
      <c r="UPH1564" s="58"/>
      <c r="UZD1564" s="58"/>
      <c r="VIZ1564" s="58"/>
      <c r="VSV1564" s="58"/>
      <c r="WCR1564" s="58"/>
      <c r="WMN1564" s="58"/>
      <c r="WWJ1564" s="58"/>
    </row>
    <row r="1565" spans="1:796 1052:1820 2076:2844 3100:3868 4124:4892 5148:5916 6172:6940 7196:7964 8220:8988 9244:10012 10268:11036 11292:12060 12316:13084 13340:14108 14364:15132 15388:16156" s="67" customFormat="1" ht="57" hidden="1" customHeight="1" x14ac:dyDescent="0.25">
      <c r="A1565" s="54">
        <f>+SUBTOTAL(3,$B$11:B1565)</f>
        <v>0</v>
      </c>
      <c r="B1565" s="78" t="s">
        <v>42</v>
      </c>
      <c r="C1565" s="72" t="s">
        <v>43</v>
      </c>
      <c r="D1565" s="72" t="s">
        <v>44</v>
      </c>
      <c r="E1565" s="72" t="s">
        <v>45</v>
      </c>
      <c r="F1565" s="81" t="s">
        <v>5389</v>
      </c>
      <c r="G1565" s="82">
        <v>45559.658356480999</v>
      </c>
      <c r="H1565" s="81" t="s">
        <v>5389</v>
      </c>
      <c r="I1565" s="82">
        <v>45559.658356480999</v>
      </c>
      <c r="J1565" s="81" t="s">
        <v>5389</v>
      </c>
      <c r="K1565" s="82">
        <v>45559.658356480999</v>
      </c>
      <c r="L1565" s="100" t="s">
        <v>5543</v>
      </c>
      <c r="M1565" s="78" t="s">
        <v>48</v>
      </c>
      <c r="N1565" s="73" t="s">
        <v>313</v>
      </c>
      <c r="O1565" s="73" t="s">
        <v>314</v>
      </c>
      <c r="P1565" s="73" t="s">
        <v>495</v>
      </c>
      <c r="Q1565" s="74"/>
      <c r="R1565" s="75"/>
      <c r="S1565" s="73" t="s">
        <v>68</v>
      </c>
      <c r="T1565" s="73" t="s">
        <v>125</v>
      </c>
      <c r="U1565" s="73" t="s">
        <v>126</v>
      </c>
      <c r="V1565" s="73"/>
      <c r="W1565" s="73"/>
      <c r="X1565" s="72" t="s">
        <v>58</v>
      </c>
      <c r="Y1565" s="73">
        <v>45561.699456019</v>
      </c>
      <c r="Z1565" s="73" t="s">
        <v>59</v>
      </c>
      <c r="AA1565" s="72" t="s">
        <v>187</v>
      </c>
      <c r="AB1565" s="72"/>
      <c r="AC1565" s="78" t="s">
        <v>117</v>
      </c>
      <c r="AD1565" s="78" t="s">
        <v>117</v>
      </c>
      <c r="JX1565" s="58"/>
      <c r="TT1565" s="58"/>
      <c r="ADP1565" s="58"/>
      <c r="ANL1565" s="58"/>
      <c r="AXH1565" s="58"/>
      <c r="BHD1565" s="58"/>
      <c r="BQZ1565" s="58"/>
      <c r="CAV1565" s="58"/>
      <c r="CKR1565" s="58"/>
      <c r="CUN1565" s="58"/>
      <c r="DEJ1565" s="58"/>
      <c r="DOF1565" s="58"/>
      <c r="DYB1565" s="58"/>
      <c r="EHX1565" s="58"/>
      <c r="ERT1565" s="58"/>
      <c r="FBP1565" s="58"/>
      <c r="FLL1565" s="58"/>
      <c r="FVH1565" s="58"/>
      <c r="GFD1565" s="58"/>
      <c r="GOZ1565" s="58"/>
      <c r="GYV1565" s="58"/>
      <c r="HIR1565" s="58"/>
      <c r="HSN1565" s="58"/>
      <c r="ICJ1565" s="58"/>
      <c r="IMF1565" s="58"/>
      <c r="IWB1565" s="58"/>
      <c r="JFX1565" s="58"/>
      <c r="JPT1565" s="58"/>
      <c r="JZP1565" s="58"/>
      <c r="KJL1565" s="58"/>
      <c r="KTH1565" s="58"/>
      <c r="LDD1565" s="58"/>
      <c r="LMZ1565" s="58"/>
      <c r="LWV1565" s="58"/>
      <c r="MGR1565" s="58"/>
      <c r="MQN1565" s="58"/>
      <c r="NAJ1565" s="58"/>
      <c r="NKF1565" s="58"/>
      <c r="NUB1565" s="58"/>
      <c r="ODX1565" s="58"/>
      <c r="ONT1565" s="58"/>
      <c r="OXP1565" s="58"/>
      <c r="PHL1565" s="58"/>
      <c r="PRH1565" s="58"/>
      <c r="QBD1565" s="58"/>
      <c r="QKZ1565" s="58"/>
      <c r="QUV1565" s="58"/>
      <c r="RER1565" s="58"/>
      <c r="RON1565" s="58"/>
      <c r="RYJ1565" s="58"/>
      <c r="SIF1565" s="58"/>
      <c r="SSB1565" s="58"/>
      <c r="TBX1565" s="58"/>
      <c r="TLT1565" s="58"/>
      <c r="TVP1565" s="58"/>
      <c r="UFL1565" s="58"/>
      <c r="UPH1565" s="58"/>
      <c r="UZD1565" s="58"/>
      <c r="VIZ1565" s="58"/>
      <c r="VSV1565" s="58"/>
      <c r="WCR1565" s="58"/>
      <c r="WMN1565" s="58"/>
      <c r="WWJ1565" s="58"/>
    </row>
    <row r="1566" spans="1:796 1052:1820 2076:2844 3100:3868 4124:4892 5148:5916 6172:6940 7196:7964 8220:8988 9244:10012 10268:11036 11292:12060 12316:13084 13340:14108 14364:15132 15388:16156" s="67" customFormat="1" ht="57" hidden="1" customHeight="1" x14ac:dyDescent="0.25">
      <c r="A1566" s="54">
        <f>+SUBTOTAL(3,$B$11:B1566)</f>
        <v>0</v>
      </c>
      <c r="B1566" s="78" t="s">
        <v>42</v>
      </c>
      <c r="C1566" s="72" t="s">
        <v>43</v>
      </c>
      <c r="D1566" s="72" t="s">
        <v>44</v>
      </c>
      <c r="E1566" s="72" t="s">
        <v>45</v>
      </c>
      <c r="F1566" s="81" t="s">
        <v>5390</v>
      </c>
      <c r="G1566" s="82">
        <v>45556.621909722002</v>
      </c>
      <c r="H1566" s="81" t="s">
        <v>5390</v>
      </c>
      <c r="I1566" s="82">
        <v>45556.621909722002</v>
      </c>
      <c r="J1566" s="81" t="s">
        <v>5390</v>
      </c>
      <c r="K1566" s="82">
        <v>45556.621909722002</v>
      </c>
      <c r="L1566" s="100" t="s">
        <v>307</v>
      </c>
      <c r="M1566" s="78" t="s">
        <v>48</v>
      </c>
      <c r="N1566" s="73" t="s">
        <v>242</v>
      </c>
      <c r="O1566" s="73" t="s">
        <v>308</v>
      </c>
      <c r="P1566" s="73" t="s">
        <v>309</v>
      </c>
      <c r="Q1566" s="74"/>
      <c r="R1566" s="75"/>
      <c r="S1566" s="73" t="s">
        <v>361</v>
      </c>
      <c r="T1566" s="73" t="s">
        <v>362</v>
      </c>
      <c r="U1566" s="73" t="s">
        <v>363</v>
      </c>
      <c r="V1566" s="73"/>
      <c r="W1566" s="73"/>
      <c r="X1566" s="72" t="s">
        <v>58</v>
      </c>
      <c r="Y1566" s="73">
        <v>45558.504641204003</v>
      </c>
      <c r="Z1566" s="73" t="s">
        <v>105</v>
      </c>
      <c r="AA1566" s="72" t="s">
        <v>74</v>
      </c>
      <c r="AB1566" s="72"/>
      <c r="AC1566" s="78" t="s">
        <v>61</v>
      </c>
      <c r="AD1566" s="78" t="s">
        <v>61</v>
      </c>
      <c r="JX1566" s="58"/>
      <c r="TT1566" s="58"/>
      <c r="ADP1566" s="58"/>
      <c r="ANL1566" s="58"/>
      <c r="AXH1566" s="58"/>
      <c r="BHD1566" s="58"/>
      <c r="BQZ1566" s="58"/>
      <c r="CAV1566" s="58"/>
      <c r="CKR1566" s="58"/>
      <c r="CUN1566" s="58"/>
      <c r="DEJ1566" s="58"/>
      <c r="DOF1566" s="58"/>
      <c r="DYB1566" s="58"/>
      <c r="EHX1566" s="58"/>
      <c r="ERT1566" s="58"/>
      <c r="FBP1566" s="58"/>
      <c r="FLL1566" s="58"/>
      <c r="FVH1566" s="58"/>
      <c r="GFD1566" s="58"/>
      <c r="GOZ1566" s="58"/>
      <c r="GYV1566" s="58"/>
      <c r="HIR1566" s="58"/>
      <c r="HSN1566" s="58"/>
      <c r="ICJ1566" s="58"/>
      <c r="IMF1566" s="58"/>
      <c r="IWB1566" s="58"/>
      <c r="JFX1566" s="58"/>
      <c r="JPT1566" s="58"/>
      <c r="JZP1566" s="58"/>
      <c r="KJL1566" s="58"/>
      <c r="KTH1566" s="58"/>
      <c r="LDD1566" s="58"/>
      <c r="LMZ1566" s="58"/>
      <c r="LWV1566" s="58"/>
      <c r="MGR1566" s="58"/>
      <c r="MQN1566" s="58"/>
      <c r="NAJ1566" s="58"/>
      <c r="NKF1566" s="58"/>
      <c r="NUB1566" s="58"/>
      <c r="ODX1566" s="58"/>
      <c r="ONT1566" s="58"/>
      <c r="OXP1566" s="58"/>
      <c r="PHL1566" s="58"/>
      <c r="PRH1566" s="58"/>
      <c r="QBD1566" s="58"/>
      <c r="QKZ1566" s="58"/>
      <c r="QUV1566" s="58"/>
      <c r="RER1566" s="58"/>
      <c r="RON1566" s="58"/>
      <c r="RYJ1566" s="58"/>
      <c r="SIF1566" s="58"/>
      <c r="SSB1566" s="58"/>
      <c r="TBX1566" s="58"/>
      <c r="TLT1566" s="58"/>
      <c r="TVP1566" s="58"/>
      <c r="UFL1566" s="58"/>
      <c r="UPH1566" s="58"/>
      <c r="UZD1566" s="58"/>
      <c r="VIZ1566" s="58"/>
      <c r="VSV1566" s="58"/>
      <c r="WCR1566" s="58"/>
      <c r="WMN1566" s="58"/>
      <c r="WWJ1566" s="58"/>
    </row>
    <row r="1567" spans="1:796 1052:1820 2076:2844 3100:3868 4124:4892 5148:5916 6172:6940 7196:7964 8220:8988 9244:10012 10268:11036 11292:12060 12316:13084 13340:14108 14364:15132 15388:16156" s="67" customFormat="1" ht="57" hidden="1" customHeight="1" x14ac:dyDescent="0.25">
      <c r="A1567" s="54">
        <f>+SUBTOTAL(3,$B$11:B1567)</f>
        <v>0</v>
      </c>
      <c r="B1567" s="78" t="s">
        <v>42</v>
      </c>
      <c r="C1567" s="72" t="s">
        <v>43</v>
      </c>
      <c r="D1567" s="72" t="s">
        <v>44</v>
      </c>
      <c r="E1567" s="72" t="s">
        <v>45</v>
      </c>
      <c r="F1567" s="81" t="s">
        <v>5391</v>
      </c>
      <c r="G1567" s="82">
        <v>45553.745046295997</v>
      </c>
      <c r="H1567" s="81" t="s">
        <v>5391</v>
      </c>
      <c r="I1567" s="82">
        <v>45553.745046295997</v>
      </c>
      <c r="J1567" s="81" t="s">
        <v>5391</v>
      </c>
      <c r="K1567" s="82">
        <v>45553.745046295997</v>
      </c>
      <c r="L1567" s="100" t="s">
        <v>1274</v>
      </c>
      <c r="M1567" s="78" t="s">
        <v>111</v>
      </c>
      <c r="N1567" s="73" t="s">
        <v>141</v>
      </c>
      <c r="O1567" s="73" t="s">
        <v>554</v>
      </c>
      <c r="P1567" s="73" t="s">
        <v>661</v>
      </c>
      <c r="Q1567" s="74"/>
      <c r="R1567" s="75"/>
      <c r="S1567" s="73" t="s">
        <v>1430</v>
      </c>
      <c r="T1567" s="73" t="s">
        <v>1442</v>
      </c>
      <c r="U1567" s="73" t="s">
        <v>1443</v>
      </c>
      <c r="V1567" s="73"/>
      <c r="W1567" s="73"/>
      <c r="X1567" s="72" t="s">
        <v>58</v>
      </c>
      <c r="Y1567" s="73">
        <v>45554.618599537003</v>
      </c>
      <c r="Z1567" s="73" t="s">
        <v>59</v>
      </c>
      <c r="AA1567" s="72" t="s">
        <v>74</v>
      </c>
      <c r="AB1567" s="72"/>
      <c r="AC1567" s="78" t="s">
        <v>117</v>
      </c>
      <c r="AD1567" s="78" t="s">
        <v>117</v>
      </c>
      <c r="JX1567" s="58"/>
      <c r="TT1567" s="58"/>
      <c r="ADP1567" s="58"/>
      <c r="ANL1567" s="58"/>
      <c r="AXH1567" s="58"/>
      <c r="BHD1567" s="58"/>
      <c r="BQZ1567" s="58"/>
      <c r="CAV1567" s="58"/>
      <c r="CKR1567" s="58"/>
      <c r="CUN1567" s="58"/>
      <c r="DEJ1567" s="58"/>
      <c r="DOF1567" s="58"/>
      <c r="DYB1567" s="58"/>
      <c r="EHX1567" s="58"/>
      <c r="ERT1567" s="58"/>
      <c r="FBP1567" s="58"/>
      <c r="FLL1567" s="58"/>
      <c r="FVH1567" s="58"/>
      <c r="GFD1567" s="58"/>
      <c r="GOZ1567" s="58"/>
      <c r="GYV1567" s="58"/>
      <c r="HIR1567" s="58"/>
      <c r="HSN1567" s="58"/>
      <c r="ICJ1567" s="58"/>
      <c r="IMF1567" s="58"/>
      <c r="IWB1567" s="58"/>
      <c r="JFX1567" s="58"/>
      <c r="JPT1567" s="58"/>
      <c r="JZP1567" s="58"/>
      <c r="KJL1567" s="58"/>
      <c r="KTH1567" s="58"/>
      <c r="LDD1567" s="58"/>
      <c r="LMZ1567" s="58"/>
      <c r="LWV1567" s="58"/>
      <c r="MGR1567" s="58"/>
      <c r="MQN1567" s="58"/>
      <c r="NAJ1567" s="58"/>
      <c r="NKF1567" s="58"/>
      <c r="NUB1567" s="58"/>
      <c r="ODX1567" s="58"/>
      <c r="ONT1567" s="58"/>
      <c r="OXP1567" s="58"/>
      <c r="PHL1567" s="58"/>
      <c r="PRH1567" s="58"/>
      <c r="QBD1567" s="58"/>
      <c r="QKZ1567" s="58"/>
      <c r="QUV1567" s="58"/>
      <c r="RER1567" s="58"/>
      <c r="RON1567" s="58"/>
      <c r="RYJ1567" s="58"/>
      <c r="SIF1567" s="58"/>
      <c r="SSB1567" s="58"/>
      <c r="TBX1567" s="58"/>
      <c r="TLT1567" s="58"/>
      <c r="TVP1567" s="58"/>
      <c r="UFL1567" s="58"/>
      <c r="UPH1567" s="58"/>
      <c r="UZD1567" s="58"/>
      <c r="VIZ1567" s="58"/>
      <c r="VSV1567" s="58"/>
      <c r="WCR1567" s="58"/>
      <c r="WMN1567" s="58"/>
      <c r="WWJ1567" s="58"/>
    </row>
    <row r="1568" spans="1:796 1052:1820 2076:2844 3100:3868 4124:4892 5148:5916 6172:6940 7196:7964 8220:8988 9244:10012 10268:11036 11292:12060 12316:13084 13340:14108 14364:15132 15388:16156" s="67" customFormat="1" ht="57" hidden="1" customHeight="1" x14ac:dyDescent="0.25">
      <c r="A1568" s="54">
        <f>+SUBTOTAL(3,$B$11:B1568)</f>
        <v>0</v>
      </c>
      <c r="B1568" s="78" t="s">
        <v>42</v>
      </c>
      <c r="C1568" s="72" t="s">
        <v>43</v>
      </c>
      <c r="D1568" s="72" t="s">
        <v>44</v>
      </c>
      <c r="E1568" s="72" t="s">
        <v>45</v>
      </c>
      <c r="F1568" s="81" t="s">
        <v>5392</v>
      </c>
      <c r="G1568" s="82">
        <v>45556.660925926</v>
      </c>
      <c r="H1568" s="81" t="s">
        <v>5392</v>
      </c>
      <c r="I1568" s="82">
        <v>45556.660925926</v>
      </c>
      <c r="J1568" s="81" t="s">
        <v>5392</v>
      </c>
      <c r="K1568" s="82">
        <v>45556.660925926</v>
      </c>
      <c r="L1568" s="100" t="s">
        <v>5544</v>
      </c>
      <c r="M1568" s="78" t="s">
        <v>48</v>
      </c>
      <c r="N1568" s="73" t="s">
        <v>242</v>
      </c>
      <c r="O1568" s="73" t="s">
        <v>409</v>
      </c>
      <c r="P1568" s="73" t="s">
        <v>1310</v>
      </c>
      <c r="Q1568" s="74"/>
      <c r="R1568" s="75"/>
      <c r="S1568" s="73" t="s">
        <v>68</v>
      </c>
      <c r="T1568" s="73" t="s">
        <v>69</v>
      </c>
      <c r="U1568" s="73" t="s">
        <v>79</v>
      </c>
      <c r="V1568" s="73"/>
      <c r="W1568" s="73"/>
      <c r="X1568" s="72" t="s">
        <v>58</v>
      </c>
      <c r="Y1568" s="73">
        <v>45560.528993056003</v>
      </c>
      <c r="Z1568" s="73" t="s">
        <v>105</v>
      </c>
      <c r="AA1568" s="72" t="s">
        <v>74</v>
      </c>
      <c r="AB1568" s="72"/>
      <c r="AC1568" s="78" t="s">
        <v>75</v>
      </c>
      <c r="AD1568" s="78" t="s">
        <v>75</v>
      </c>
      <c r="JX1568" s="58"/>
      <c r="TT1568" s="58"/>
      <c r="ADP1568" s="58"/>
      <c r="ANL1568" s="58"/>
      <c r="AXH1568" s="58"/>
      <c r="BHD1568" s="58"/>
      <c r="BQZ1568" s="58"/>
      <c r="CAV1568" s="58"/>
      <c r="CKR1568" s="58"/>
      <c r="CUN1568" s="58"/>
      <c r="DEJ1568" s="58"/>
      <c r="DOF1568" s="58"/>
      <c r="DYB1568" s="58"/>
      <c r="EHX1568" s="58"/>
      <c r="ERT1568" s="58"/>
      <c r="FBP1568" s="58"/>
      <c r="FLL1568" s="58"/>
      <c r="FVH1568" s="58"/>
      <c r="GFD1568" s="58"/>
      <c r="GOZ1568" s="58"/>
      <c r="GYV1568" s="58"/>
      <c r="HIR1568" s="58"/>
      <c r="HSN1568" s="58"/>
      <c r="ICJ1568" s="58"/>
      <c r="IMF1568" s="58"/>
      <c r="IWB1568" s="58"/>
      <c r="JFX1568" s="58"/>
      <c r="JPT1568" s="58"/>
      <c r="JZP1568" s="58"/>
      <c r="KJL1568" s="58"/>
      <c r="KTH1568" s="58"/>
      <c r="LDD1568" s="58"/>
      <c r="LMZ1568" s="58"/>
      <c r="LWV1568" s="58"/>
      <c r="MGR1568" s="58"/>
      <c r="MQN1568" s="58"/>
      <c r="NAJ1568" s="58"/>
      <c r="NKF1568" s="58"/>
      <c r="NUB1568" s="58"/>
      <c r="ODX1568" s="58"/>
      <c r="ONT1568" s="58"/>
      <c r="OXP1568" s="58"/>
      <c r="PHL1568" s="58"/>
      <c r="PRH1568" s="58"/>
      <c r="QBD1568" s="58"/>
      <c r="QKZ1568" s="58"/>
      <c r="QUV1568" s="58"/>
      <c r="RER1568" s="58"/>
      <c r="RON1568" s="58"/>
      <c r="RYJ1568" s="58"/>
      <c r="SIF1568" s="58"/>
      <c r="SSB1568" s="58"/>
      <c r="TBX1568" s="58"/>
      <c r="TLT1568" s="58"/>
      <c r="TVP1568" s="58"/>
      <c r="UFL1568" s="58"/>
      <c r="UPH1568" s="58"/>
      <c r="UZD1568" s="58"/>
      <c r="VIZ1568" s="58"/>
      <c r="VSV1568" s="58"/>
      <c r="WCR1568" s="58"/>
      <c r="WMN1568" s="58"/>
      <c r="WWJ1568" s="58"/>
    </row>
    <row r="1569" spans="1:796 1052:1820 2076:2844 3100:3868 4124:4892 5148:5916 6172:6940 7196:7964 8220:8988 9244:10012 10268:11036 11292:12060 12316:13084 13340:14108 14364:15132 15388:16156" s="67" customFormat="1" ht="57" hidden="1" customHeight="1" x14ac:dyDescent="0.25">
      <c r="A1569" s="54">
        <f>+SUBTOTAL(3,$B$11:B1569)</f>
        <v>0</v>
      </c>
      <c r="B1569" s="78" t="s">
        <v>42</v>
      </c>
      <c r="C1569" s="72" t="s">
        <v>43</v>
      </c>
      <c r="D1569" s="72" t="s">
        <v>44</v>
      </c>
      <c r="E1569" s="72" t="s">
        <v>45</v>
      </c>
      <c r="F1569" s="81" t="s">
        <v>5393</v>
      </c>
      <c r="G1569" s="82">
        <v>45553.670567130001</v>
      </c>
      <c r="H1569" s="81" t="s">
        <v>5393</v>
      </c>
      <c r="I1569" s="82">
        <v>45553.670567130001</v>
      </c>
      <c r="J1569" s="81" t="s">
        <v>5393</v>
      </c>
      <c r="K1569" s="82">
        <v>45553.670567130001</v>
      </c>
      <c r="L1569" s="100" t="s">
        <v>5545</v>
      </c>
      <c r="M1569" s="78" t="s">
        <v>48</v>
      </c>
      <c r="N1569" s="73" t="s">
        <v>242</v>
      </c>
      <c r="O1569" s="73" t="s">
        <v>1315</v>
      </c>
      <c r="P1569" s="73" t="s">
        <v>5630</v>
      </c>
      <c r="Q1569" s="74"/>
      <c r="R1569" s="75"/>
      <c r="S1569" s="73" t="s">
        <v>68</v>
      </c>
      <c r="T1569" s="73" t="s">
        <v>69</v>
      </c>
      <c r="U1569" s="73" t="s">
        <v>79</v>
      </c>
      <c r="V1569" s="73"/>
      <c r="W1569" s="73"/>
      <c r="X1569" s="72" t="s">
        <v>58</v>
      </c>
      <c r="Y1569" s="73">
        <v>45559.395381943999</v>
      </c>
      <c r="Z1569" s="73" t="s">
        <v>59</v>
      </c>
      <c r="AA1569" s="72" t="s">
        <v>74</v>
      </c>
      <c r="AB1569" s="72"/>
      <c r="AC1569" s="78" t="s">
        <v>75</v>
      </c>
      <c r="AD1569" s="78" t="s">
        <v>75</v>
      </c>
      <c r="JX1569" s="58"/>
      <c r="TT1569" s="58"/>
      <c r="ADP1569" s="58"/>
      <c r="ANL1569" s="58"/>
      <c r="AXH1569" s="58"/>
      <c r="BHD1569" s="58"/>
      <c r="BQZ1569" s="58"/>
      <c r="CAV1569" s="58"/>
      <c r="CKR1569" s="58"/>
      <c r="CUN1569" s="58"/>
      <c r="DEJ1569" s="58"/>
      <c r="DOF1569" s="58"/>
      <c r="DYB1569" s="58"/>
      <c r="EHX1569" s="58"/>
      <c r="ERT1569" s="58"/>
      <c r="FBP1569" s="58"/>
      <c r="FLL1569" s="58"/>
      <c r="FVH1569" s="58"/>
      <c r="GFD1569" s="58"/>
      <c r="GOZ1569" s="58"/>
      <c r="GYV1569" s="58"/>
      <c r="HIR1569" s="58"/>
      <c r="HSN1569" s="58"/>
      <c r="ICJ1569" s="58"/>
      <c r="IMF1569" s="58"/>
      <c r="IWB1569" s="58"/>
      <c r="JFX1569" s="58"/>
      <c r="JPT1569" s="58"/>
      <c r="JZP1569" s="58"/>
      <c r="KJL1569" s="58"/>
      <c r="KTH1569" s="58"/>
      <c r="LDD1569" s="58"/>
      <c r="LMZ1569" s="58"/>
      <c r="LWV1569" s="58"/>
      <c r="MGR1569" s="58"/>
      <c r="MQN1569" s="58"/>
      <c r="NAJ1569" s="58"/>
      <c r="NKF1569" s="58"/>
      <c r="NUB1569" s="58"/>
      <c r="ODX1569" s="58"/>
      <c r="ONT1569" s="58"/>
      <c r="OXP1569" s="58"/>
      <c r="PHL1569" s="58"/>
      <c r="PRH1569" s="58"/>
      <c r="QBD1569" s="58"/>
      <c r="QKZ1569" s="58"/>
      <c r="QUV1569" s="58"/>
      <c r="RER1569" s="58"/>
      <c r="RON1569" s="58"/>
      <c r="RYJ1569" s="58"/>
      <c r="SIF1569" s="58"/>
      <c r="SSB1569" s="58"/>
      <c r="TBX1569" s="58"/>
      <c r="TLT1569" s="58"/>
      <c r="TVP1569" s="58"/>
      <c r="UFL1569" s="58"/>
      <c r="UPH1569" s="58"/>
      <c r="UZD1569" s="58"/>
      <c r="VIZ1569" s="58"/>
      <c r="VSV1569" s="58"/>
      <c r="WCR1569" s="58"/>
      <c r="WMN1569" s="58"/>
      <c r="WWJ1569" s="58"/>
    </row>
    <row r="1570" spans="1:796 1052:1820 2076:2844 3100:3868 4124:4892 5148:5916 6172:6940 7196:7964 8220:8988 9244:10012 10268:11036 11292:12060 12316:13084 13340:14108 14364:15132 15388:16156" s="67" customFormat="1" ht="57" hidden="1" customHeight="1" x14ac:dyDescent="0.25">
      <c r="A1570" s="54">
        <f>+SUBTOTAL(3,$B$11:B1570)</f>
        <v>0</v>
      </c>
      <c r="B1570" s="78" t="s">
        <v>42</v>
      </c>
      <c r="C1570" s="72" t="s">
        <v>43</v>
      </c>
      <c r="D1570" s="72" t="s">
        <v>44</v>
      </c>
      <c r="E1570" s="72" t="s">
        <v>45</v>
      </c>
      <c r="F1570" s="81" t="s">
        <v>5394</v>
      </c>
      <c r="G1570" s="82">
        <v>45541.742916666997</v>
      </c>
      <c r="H1570" s="81" t="s">
        <v>5394</v>
      </c>
      <c r="I1570" s="82">
        <v>45541.742916666997</v>
      </c>
      <c r="J1570" s="81" t="s">
        <v>5394</v>
      </c>
      <c r="K1570" s="82">
        <v>45541.742916666997</v>
      </c>
      <c r="L1570" s="100" t="s">
        <v>5546</v>
      </c>
      <c r="M1570" s="78" t="s">
        <v>111</v>
      </c>
      <c r="N1570" s="73" t="s">
        <v>709</v>
      </c>
      <c r="O1570" s="73" t="s">
        <v>5359</v>
      </c>
      <c r="P1570" s="73" t="s">
        <v>5631</v>
      </c>
      <c r="Q1570" s="74"/>
      <c r="R1570" s="75"/>
      <c r="S1570" s="73" t="s">
        <v>68</v>
      </c>
      <c r="T1570" s="73" t="s">
        <v>96</v>
      </c>
      <c r="U1570" s="73" t="s">
        <v>194</v>
      </c>
      <c r="V1570" s="73"/>
      <c r="W1570" s="73"/>
      <c r="X1570" s="72" t="s">
        <v>58</v>
      </c>
      <c r="Y1570" s="73">
        <v>45554.702418981004</v>
      </c>
      <c r="Z1570" s="73" t="s">
        <v>59</v>
      </c>
      <c r="AA1570" s="72" t="s">
        <v>74</v>
      </c>
      <c r="AB1570" s="72"/>
      <c r="AC1570" s="78" t="s">
        <v>117</v>
      </c>
      <c r="AD1570" s="78" t="s">
        <v>117</v>
      </c>
      <c r="JX1570" s="58"/>
      <c r="TT1570" s="58"/>
      <c r="ADP1570" s="58"/>
      <c r="ANL1570" s="58"/>
      <c r="AXH1570" s="58"/>
      <c r="BHD1570" s="58"/>
      <c r="BQZ1570" s="58"/>
      <c r="CAV1570" s="58"/>
      <c r="CKR1570" s="58"/>
      <c r="CUN1570" s="58"/>
      <c r="DEJ1570" s="58"/>
      <c r="DOF1570" s="58"/>
      <c r="DYB1570" s="58"/>
      <c r="EHX1570" s="58"/>
      <c r="ERT1570" s="58"/>
      <c r="FBP1570" s="58"/>
      <c r="FLL1570" s="58"/>
      <c r="FVH1570" s="58"/>
      <c r="GFD1570" s="58"/>
      <c r="GOZ1570" s="58"/>
      <c r="GYV1570" s="58"/>
      <c r="HIR1570" s="58"/>
      <c r="HSN1570" s="58"/>
      <c r="ICJ1570" s="58"/>
      <c r="IMF1570" s="58"/>
      <c r="IWB1570" s="58"/>
      <c r="JFX1570" s="58"/>
      <c r="JPT1570" s="58"/>
      <c r="JZP1570" s="58"/>
      <c r="KJL1570" s="58"/>
      <c r="KTH1570" s="58"/>
      <c r="LDD1570" s="58"/>
      <c r="LMZ1570" s="58"/>
      <c r="LWV1570" s="58"/>
      <c r="MGR1570" s="58"/>
      <c r="MQN1570" s="58"/>
      <c r="NAJ1570" s="58"/>
      <c r="NKF1570" s="58"/>
      <c r="NUB1570" s="58"/>
      <c r="ODX1570" s="58"/>
      <c r="ONT1570" s="58"/>
      <c r="OXP1570" s="58"/>
      <c r="PHL1570" s="58"/>
      <c r="PRH1570" s="58"/>
      <c r="QBD1570" s="58"/>
      <c r="QKZ1570" s="58"/>
      <c r="QUV1570" s="58"/>
      <c r="RER1570" s="58"/>
      <c r="RON1570" s="58"/>
      <c r="RYJ1570" s="58"/>
      <c r="SIF1570" s="58"/>
      <c r="SSB1570" s="58"/>
      <c r="TBX1570" s="58"/>
      <c r="TLT1570" s="58"/>
      <c r="TVP1570" s="58"/>
      <c r="UFL1570" s="58"/>
      <c r="UPH1570" s="58"/>
      <c r="UZD1570" s="58"/>
      <c r="VIZ1570" s="58"/>
      <c r="VSV1570" s="58"/>
      <c r="WCR1570" s="58"/>
      <c r="WMN1570" s="58"/>
      <c r="WWJ1570" s="58"/>
    </row>
    <row r="1571" spans="1:796 1052:1820 2076:2844 3100:3868 4124:4892 5148:5916 6172:6940 7196:7964 8220:8988 9244:10012 10268:11036 11292:12060 12316:13084 13340:14108 14364:15132 15388:16156" s="67" customFormat="1" ht="57" hidden="1" customHeight="1" x14ac:dyDescent="0.25">
      <c r="A1571" s="54">
        <f>+SUBTOTAL(3,$B$11:B1571)</f>
        <v>0</v>
      </c>
      <c r="B1571" s="78" t="s">
        <v>42</v>
      </c>
      <c r="C1571" s="72" t="s">
        <v>43</v>
      </c>
      <c r="D1571" s="72" t="s">
        <v>44</v>
      </c>
      <c r="E1571" s="72" t="s">
        <v>45</v>
      </c>
      <c r="F1571" s="81" t="s">
        <v>5395</v>
      </c>
      <c r="G1571" s="82">
        <v>45552.562696759</v>
      </c>
      <c r="H1571" s="81" t="s">
        <v>5395</v>
      </c>
      <c r="I1571" s="82">
        <v>45552.562696759</v>
      </c>
      <c r="J1571" s="81" t="s">
        <v>5395</v>
      </c>
      <c r="K1571" s="82">
        <v>45552.562696759</v>
      </c>
      <c r="L1571" s="100" t="s">
        <v>5547</v>
      </c>
      <c r="M1571" s="78" t="s">
        <v>48</v>
      </c>
      <c r="N1571" s="73" t="s">
        <v>709</v>
      </c>
      <c r="O1571" s="73" t="s">
        <v>1404</v>
      </c>
      <c r="P1571" s="73" t="s">
        <v>5632</v>
      </c>
      <c r="Q1571" s="74"/>
      <c r="R1571" s="75"/>
      <c r="S1571" s="73" t="s">
        <v>68</v>
      </c>
      <c r="T1571" s="73" t="s">
        <v>96</v>
      </c>
      <c r="U1571" s="73" t="s">
        <v>97</v>
      </c>
      <c r="V1571" s="73"/>
      <c r="W1571" s="73"/>
      <c r="X1571" s="72" t="s">
        <v>58</v>
      </c>
      <c r="Y1571" s="73"/>
      <c r="Z1571" s="73" t="s">
        <v>59</v>
      </c>
      <c r="AA1571" s="72" t="s">
        <v>74</v>
      </c>
      <c r="AB1571" s="72"/>
      <c r="AC1571" s="78" t="s">
        <v>75</v>
      </c>
      <c r="AD1571" s="78" t="s">
        <v>75</v>
      </c>
      <c r="JX1571" s="58"/>
      <c r="TT1571" s="58"/>
      <c r="ADP1571" s="58"/>
      <c r="ANL1571" s="58"/>
      <c r="AXH1571" s="58"/>
      <c r="BHD1571" s="58"/>
      <c r="BQZ1571" s="58"/>
      <c r="CAV1571" s="58"/>
      <c r="CKR1571" s="58"/>
      <c r="CUN1571" s="58"/>
      <c r="DEJ1571" s="58"/>
      <c r="DOF1571" s="58"/>
      <c r="DYB1571" s="58"/>
      <c r="EHX1571" s="58"/>
      <c r="ERT1571" s="58"/>
      <c r="FBP1571" s="58"/>
      <c r="FLL1571" s="58"/>
      <c r="FVH1571" s="58"/>
      <c r="GFD1571" s="58"/>
      <c r="GOZ1571" s="58"/>
      <c r="GYV1571" s="58"/>
      <c r="HIR1571" s="58"/>
      <c r="HSN1571" s="58"/>
      <c r="ICJ1571" s="58"/>
      <c r="IMF1571" s="58"/>
      <c r="IWB1571" s="58"/>
      <c r="JFX1571" s="58"/>
      <c r="JPT1571" s="58"/>
      <c r="JZP1571" s="58"/>
      <c r="KJL1571" s="58"/>
      <c r="KTH1571" s="58"/>
      <c r="LDD1571" s="58"/>
      <c r="LMZ1571" s="58"/>
      <c r="LWV1571" s="58"/>
      <c r="MGR1571" s="58"/>
      <c r="MQN1571" s="58"/>
      <c r="NAJ1571" s="58"/>
      <c r="NKF1571" s="58"/>
      <c r="NUB1571" s="58"/>
      <c r="ODX1571" s="58"/>
      <c r="ONT1571" s="58"/>
      <c r="OXP1571" s="58"/>
      <c r="PHL1571" s="58"/>
      <c r="PRH1571" s="58"/>
      <c r="QBD1571" s="58"/>
      <c r="QKZ1571" s="58"/>
      <c r="QUV1571" s="58"/>
      <c r="RER1571" s="58"/>
      <c r="RON1571" s="58"/>
      <c r="RYJ1571" s="58"/>
      <c r="SIF1571" s="58"/>
      <c r="SSB1571" s="58"/>
      <c r="TBX1571" s="58"/>
      <c r="TLT1571" s="58"/>
      <c r="TVP1571" s="58"/>
      <c r="UFL1571" s="58"/>
      <c r="UPH1571" s="58"/>
      <c r="UZD1571" s="58"/>
      <c r="VIZ1571" s="58"/>
      <c r="VSV1571" s="58"/>
      <c r="WCR1571" s="58"/>
      <c r="WMN1571" s="58"/>
      <c r="WWJ1571" s="58"/>
    </row>
    <row r="1572" spans="1:796 1052:1820 2076:2844 3100:3868 4124:4892 5148:5916 6172:6940 7196:7964 8220:8988 9244:10012 10268:11036 11292:12060 12316:13084 13340:14108 14364:15132 15388:16156" s="67" customFormat="1" ht="57" hidden="1" customHeight="1" x14ac:dyDescent="0.25">
      <c r="A1572" s="54">
        <f>+SUBTOTAL(3,$B$11:B1572)</f>
        <v>0</v>
      </c>
      <c r="B1572" s="78" t="s">
        <v>42</v>
      </c>
      <c r="C1572" s="72" t="s">
        <v>43</v>
      </c>
      <c r="D1572" s="72" t="s">
        <v>44</v>
      </c>
      <c r="E1572" s="72" t="s">
        <v>45</v>
      </c>
      <c r="F1572" s="81" t="s">
        <v>5396</v>
      </c>
      <c r="G1572" s="82">
        <v>45542.431319443996</v>
      </c>
      <c r="H1572" s="81" t="s">
        <v>5396</v>
      </c>
      <c r="I1572" s="82">
        <v>45542.431319443996</v>
      </c>
      <c r="J1572" s="81" t="s">
        <v>5396</v>
      </c>
      <c r="K1572" s="82">
        <v>45542.431319443996</v>
      </c>
      <c r="L1572" s="100" t="s">
        <v>5548</v>
      </c>
      <c r="M1572" s="78" t="s">
        <v>48</v>
      </c>
      <c r="N1572" s="73" t="s">
        <v>709</v>
      </c>
      <c r="O1572" s="73" t="s">
        <v>722</v>
      </c>
      <c r="P1572" s="73" t="s">
        <v>51</v>
      </c>
      <c r="Q1572" s="74"/>
      <c r="R1572" s="75"/>
      <c r="S1572" s="73" t="s">
        <v>53</v>
      </c>
      <c r="T1572" s="73" t="s">
        <v>5248</v>
      </c>
      <c r="U1572" s="73" t="s">
        <v>157</v>
      </c>
      <c r="V1572" s="73"/>
      <c r="W1572" s="73"/>
      <c r="X1572" s="72" t="s">
        <v>58</v>
      </c>
      <c r="Y1572" s="73">
        <v>45548.439351852001</v>
      </c>
      <c r="Z1572" s="73" t="s">
        <v>59</v>
      </c>
      <c r="AA1572" s="72" t="s">
        <v>74</v>
      </c>
      <c r="AB1572" s="72"/>
      <c r="AC1572" s="78" t="s">
        <v>82</v>
      </c>
      <c r="AD1572" s="78" t="s">
        <v>82</v>
      </c>
      <c r="JX1572" s="58"/>
      <c r="TT1572" s="58"/>
      <c r="ADP1572" s="58"/>
      <c r="ANL1572" s="58"/>
      <c r="AXH1572" s="58"/>
      <c r="BHD1572" s="58"/>
      <c r="BQZ1572" s="58"/>
      <c r="CAV1572" s="58"/>
      <c r="CKR1572" s="58"/>
      <c r="CUN1572" s="58"/>
      <c r="DEJ1572" s="58"/>
      <c r="DOF1572" s="58"/>
      <c r="DYB1572" s="58"/>
      <c r="EHX1572" s="58"/>
      <c r="ERT1572" s="58"/>
      <c r="FBP1572" s="58"/>
      <c r="FLL1572" s="58"/>
      <c r="FVH1572" s="58"/>
      <c r="GFD1572" s="58"/>
      <c r="GOZ1572" s="58"/>
      <c r="GYV1572" s="58"/>
      <c r="HIR1572" s="58"/>
      <c r="HSN1572" s="58"/>
      <c r="ICJ1572" s="58"/>
      <c r="IMF1572" s="58"/>
      <c r="IWB1572" s="58"/>
      <c r="JFX1572" s="58"/>
      <c r="JPT1572" s="58"/>
      <c r="JZP1572" s="58"/>
      <c r="KJL1572" s="58"/>
      <c r="KTH1572" s="58"/>
      <c r="LDD1572" s="58"/>
      <c r="LMZ1572" s="58"/>
      <c r="LWV1572" s="58"/>
      <c r="MGR1572" s="58"/>
      <c r="MQN1572" s="58"/>
      <c r="NAJ1572" s="58"/>
      <c r="NKF1572" s="58"/>
      <c r="NUB1572" s="58"/>
      <c r="ODX1572" s="58"/>
      <c r="ONT1572" s="58"/>
      <c r="OXP1572" s="58"/>
      <c r="PHL1572" s="58"/>
      <c r="PRH1572" s="58"/>
      <c r="QBD1572" s="58"/>
      <c r="QKZ1572" s="58"/>
      <c r="QUV1572" s="58"/>
      <c r="RER1572" s="58"/>
      <c r="RON1572" s="58"/>
      <c r="RYJ1572" s="58"/>
      <c r="SIF1572" s="58"/>
      <c r="SSB1572" s="58"/>
      <c r="TBX1572" s="58"/>
      <c r="TLT1572" s="58"/>
      <c r="TVP1572" s="58"/>
      <c r="UFL1572" s="58"/>
      <c r="UPH1572" s="58"/>
      <c r="UZD1572" s="58"/>
      <c r="VIZ1572" s="58"/>
      <c r="VSV1572" s="58"/>
      <c r="WCR1572" s="58"/>
      <c r="WMN1572" s="58"/>
      <c r="WWJ1572" s="58"/>
    </row>
    <row r="1573" spans="1:796 1052:1820 2076:2844 3100:3868 4124:4892 5148:5916 6172:6940 7196:7964 8220:8988 9244:10012 10268:11036 11292:12060 12316:13084 13340:14108 14364:15132 15388:16156" s="67" customFormat="1" ht="57" hidden="1" customHeight="1" x14ac:dyDescent="0.25">
      <c r="A1573" s="54">
        <f>+SUBTOTAL(3,$B$11:B1573)</f>
        <v>0</v>
      </c>
      <c r="B1573" s="78" t="s">
        <v>42</v>
      </c>
      <c r="C1573" s="72" t="s">
        <v>43</v>
      </c>
      <c r="D1573" s="72" t="s">
        <v>44</v>
      </c>
      <c r="E1573" s="72" t="s">
        <v>45</v>
      </c>
      <c r="F1573" s="81" t="s">
        <v>5397</v>
      </c>
      <c r="G1573" s="82">
        <v>45543.531712962998</v>
      </c>
      <c r="H1573" s="81" t="s">
        <v>5397</v>
      </c>
      <c r="I1573" s="82">
        <v>45543.531712962998</v>
      </c>
      <c r="J1573" s="81" t="s">
        <v>5397</v>
      </c>
      <c r="K1573" s="82">
        <v>45543.531712962998</v>
      </c>
      <c r="L1573" s="100" t="s">
        <v>2158</v>
      </c>
      <c r="M1573" s="78" t="s">
        <v>48</v>
      </c>
      <c r="N1573" s="73" t="s">
        <v>64</v>
      </c>
      <c r="O1573" s="73" t="s">
        <v>171</v>
      </c>
      <c r="P1573" s="73" t="s">
        <v>2025</v>
      </c>
      <c r="Q1573" s="74"/>
      <c r="R1573" s="75"/>
      <c r="S1573" s="73" t="s">
        <v>68</v>
      </c>
      <c r="T1573" s="73" t="s">
        <v>125</v>
      </c>
      <c r="U1573" s="73" t="s">
        <v>126</v>
      </c>
      <c r="V1573" s="73"/>
      <c r="W1573" s="73"/>
      <c r="X1573" s="72" t="s">
        <v>58</v>
      </c>
      <c r="Y1573" s="73">
        <v>45546.741562499999</v>
      </c>
      <c r="Z1573" s="73" t="s">
        <v>59</v>
      </c>
      <c r="AA1573" s="72" t="s">
        <v>74</v>
      </c>
      <c r="AB1573" s="72"/>
      <c r="AC1573" s="78" t="s">
        <v>75</v>
      </c>
      <c r="AD1573" s="78" t="s">
        <v>75</v>
      </c>
      <c r="JX1573" s="58"/>
      <c r="TT1573" s="58"/>
      <c r="ADP1573" s="58"/>
      <c r="ANL1573" s="58"/>
      <c r="AXH1573" s="58"/>
      <c r="BHD1573" s="58"/>
      <c r="BQZ1573" s="58"/>
      <c r="CAV1573" s="58"/>
      <c r="CKR1573" s="58"/>
      <c r="CUN1573" s="58"/>
      <c r="DEJ1573" s="58"/>
      <c r="DOF1573" s="58"/>
      <c r="DYB1573" s="58"/>
      <c r="EHX1573" s="58"/>
      <c r="ERT1573" s="58"/>
      <c r="FBP1573" s="58"/>
      <c r="FLL1573" s="58"/>
      <c r="FVH1573" s="58"/>
      <c r="GFD1573" s="58"/>
      <c r="GOZ1573" s="58"/>
      <c r="GYV1573" s="58"/>
      <c r="HIR1573" s="58"/>
      <c r="HSN1573" s="58"/>
      <c r="ICJ1573" s="58"/>
      <c r="IMF1573" s="58"/>
      <c r="IWB1573" s="58"/>
      <c r="JFX1573" s="58"/>
      <c r="JPT1573" s="58"/>
      <c r="JZP1573" s="58"/>
      <c r="KJL1573" s="58"/>
      <c r="KTH1573" s="58"/>
      <c r="LDD1573" s="58"/>
      <c r="LMZ1573" s="58"/>
      <c r="LWV1573" s="58"/>
      <c r="MGR1573" s="58"/>
      <c r="MQN1573" s="58"/>
      <c r="NAJ1573" s="58"/>
      <c r="NKF1573" s="58"/>
      <c r="NUB1573" s="58"/>
      <c r="ODX1573" s="58"/>
      <c r="ONT1573" s="58"/>
      <c r="OXP1573" s="58"/>
      <c r="PHL1573" s="58"/>
      <c r="PRH1573" s="58"/>
      <c r="QBD1573" s="58"/>
      <c r="QKZ1573" s="58"/>
      <c r="QUV1573" s="58"/>
      <c r="RER1573" s="58"/>
      <c r="RON1573" s="58"/>
      <c r="RYJ1573" s="58"/>
      <c r="SIF1573" s="58"/>
      <c r="SSB1573" s="58"/>
      <c r="TBX1573" s="58"/>
      <c r="TLT1573" s="58"/>
      <c r="TVP1573" s="58"/>
      <c r="UFL1573" s="58"/>
      <c r="UPH1573" s="58"/>
      <c r="UZD1573" s="58"/>
      <c r="VIZ1573" s="58"/>
      <c r="VSV1573" s="58"/>
      <c r="WCR1573" s="58"/>
      <c r="WMN1573" s="58"/>
      <c r="WWJ1573" s="58"/>
    </row>
    <row r="1574" spans="1:796 1052:1820 2076:2844 3100:3868 4124:4892 5148:5916 6172:6940 7196:7964 8220:8988 9244:10012 10268:11036 11292:12060 12316:13084 13340:14108 14364:15132 15388:16156" s="67" customFormat="1" ht="57" hidden="1" customHeight="1" x14ac:dyDescent="0.25">
      <c r="A1574" s="54">
        <f>+SUBTOTAL(3,$B$11:B1574)</f>
        <v>0</v>
      </c>
      <c r="B1574" s="78" t="s">
        <v>42</v>
      </c>
      <c r="C1574" s="72" t="s">
        <v>43</v>
      </c>
      <c r="D1574" s="72" t="s">
        <v>44</v>
      </c>
      <c r="E1574" s="72" t="s">
        <v>45</v>
      </c>
      <c r="F1574" s="81" t="s">
        <v>5398</v>
      </c>
      <c r="G1574" s="82">
        <v>45549.590659722002</v>
      </c>
      <c r="H1574" s="81" t="s">
        <v>5398</v>
      </c>
      <c r="I1574" s="82">
        <v>45549.590659722002</v>
      </c>
      <c r="J1574" s="81" t="s">
        <v>5398</v>
      </c>
      <c r="K1574" s="82">
        <v>45549.590659722002</v>
      </c>
      <c r="L1574" s="100" t="s">
        <v>5549</v>
      </c>
      <c r="M1574" s="78" t="s">
        <v>48</v>
      </c>
      <c r="N1574" s="73" t="s">
        <v>709</v>
      </c>
      <c r="O1574" s="73" t="s">
        <v>722</v>
      </c>
      <c r="P1574" s="73" t="s">
        <v>3398</v>
      </c>
      <c r="Q1574" s="74"/>
      <c r="R1574" s="75"/>
      <c r="S1574" s="73" t="s">
        <v>68</v>
      </c>
      <c r="T1574" s="73" t="s">
        <v>96</v>
      </c>
      <c r="U1574" s="73" t="s">
        <v>3274</v>
      </c>
      <c r="V1574" s="73"/>
      <c r="W1574" s="73"/>
      <c r="X1574" s="72" t="s">
        <v>58</v>
      </c>
      <c r="Y1574" s="73">
        <v>45559.639652778002</v>
      </c>
      <c r="Z1574" s="73" t="s">
        <v>105</v>
      </c>
      <c r="AA1574" s="72" t="s">
        <v>74</v>
      </c>
      <c r="AB1574" s="72"/>
      <c r="AC1574" s="78" t="s">
        <v>82</v>
      </c>
      <c r="AD1574" s="78" t="s">
        <v>82</v>
      </c>
      <c r="JX1574" s="58"/>
      <c r="TT1574" s="58"/>
      <c r="ADP1574" s="58"/>
      <c r="ANL1574" s="58"/>
      <c r="AXH1574" s="58"/>
      <c r="BHD1574" s="58"/>
      <c r="BQZ1574" s="58"/>
      <c r="CAV1574" s="58"/>
      <c r="CKR1574" s="58"/>
      <c r="CUN1574" s="58"/>
      <c r="DEJ1574" s="58"/>
      <c r="DOF1574" s="58"/>
      <c r="DYB1574" s="58"/>
      <c r="EHX1574" s="58"/>
      <c r="ERT1574" s="58"/>
      <c r="FBP1574" s="58"/>
      <c r="FLL1574" s="58"/>
      <c r="FVH1574" s="58"/>
      <c r="GFD1574" s="58"/>
      <c r="GOZ1574" s="58"/>
      <c r="GYV1574" s="58"/>
      <c r="HIR1574" s="58"/>
      <c r="HSN1574" s="58"/>
      <c r="ICJ1574" s="58"/>
      <c r="IMF1574" s="58"/>
      <c r="IWB1574" s="58"/>
      <c r="JFX1574" s="58"/>
      <c r="JPT1574" s="58"/>
      <c r="JZP1574" s="58"/>
      <c r="KJL1574" s="58"/>
      <c r="KTH1574" s="58"/>
      <c r="LDD1574" s="58"/>
      <c r="LMZ1574" s="58"/>
      <c r="LWV1574" s="58"/>
      <c r="MGR1574" s="58"/>
      <c r="MQN1574" s="58"/>
      <c r="NAJ1574" s="58"/>
      <c r="NKF1574" s="58"/>
      <c r="NUB1574" s="58"/>
      <c r="ODX1574" s="58"/>
      <c r="ONT1574" s="58"/>
      <c r="OXP1574" s="58"/>
      <c r="PHL1574" s="58"/>
      <c r="PRH1574" s="58"/>
      <c r="QBD1574" s="58"/>
      <c r="QKZ1574" s="58"/>
      <c r="QUV1574" s="58"/>
      <c r="RER1574" s="58"/>
      <c r="RON1574" s="58"/>
      <c r="RYJ1574" s="58"/>
      <c r="SIF1574" s="58"/>
      <c r="SSB1574" s="58"/>
      <c r="TBX1574" s="58"/>
      <c r="TLT1574" s="58"/>
      <c r="TVP1574" s="58"/>
      <c r="UFL1574" s="58"/>
      <c r="UPH1574" s="58"/>
      <c r="UZD1574" s="58"/>
      <c r="VIZ1574" s="58"/>
      <c r="VSV1574" s="58"/>
      <c r="WCR1574" s="58"/>
      <c r="WMN1574" s="58"/>
      <c r="WWJ1574" s="58"/>
    </row>
    <row r="1575" spans="1:796 1052:1820 2076:2844 3100:3868 4124:4892 5148:5916 6172:6940 7196:7964 8220:8988 9244:10012 10268:11036 11292:12060 12316:13084 13340:14108 14364:15132 15388:16156" s="67" customFormat="1" ht="57" hidden="1" customHeight="1" x14ac:dyDescent="0.25">
      <c r="A1575" s="54">
        <f>+SUBTOTAL(3,$B$11:B1575)</f>
        <v>0</v>
      </c>
      <c r="B1575" s="78" t="s">
        <v>42</v>
      </c>
      <c r="C1575" s="72" t="s">
        <v>43</v>
      </c>
      <c r="D1575" s="72" t="s">
        <v>44</v>
      </c>
      <c r="E1575" s="72" t="s">
        <v>45</v>
      </c>
      <c r="F1575" s="81" t="s">
        <v>5399</v>
      </c>
      <c r="G1575" s="82">
        <v>45544.485752314999</v>
      </c>
      <c r="H1575" s="81" t="s">
        <v>5399</v>
      </c>
      <c r="I1575" s="82">
        <v>45544.485752314999</v>
      </c>
      <c r="J1575" s="81" t="s">
        <v>5399</v>
      </c>
      <c r="K1575" s="82">
        <v>45544.485752314999</v>
      </c>
      <c r="L1575" s="100" t="s">
        <v>5550</v>
      </c>
      <c r="M1575" s="78" t="s">
        <v>48</v>
      </c>
      <c r="N1575" s="73" t="s">
        <v>64</v>
      </c>
      <c r="O1575" s="73" t="s">
        <v>87</v>
      </c>
      <c r="P1575" s="73" t="s">
        <v>5633</v>
      </c>
      <c r="Q1575" s="74"/>
      <c r="R1575" s="75"/>
      <c r="S1575" s="73" t="s">
        <v>68</v>
      </c>
      <c r="T1575" s="73" t="s">
        <v>69</v>
      </c>
      <c r="U1575" s="73" t="s">
        <v>327</v>
      </c>
      <c r="V1575" s="73"/>
      <c r="W1575" s="73"/>
      <c r="X1575" s="72" t="s">
        <v>58</v>
      </c>
      <c r="Y1575" s="73">
        <v>45552.491030092999</v>
      </c>
      <c r="Z1575" s="73" t="s">
        <v>59</v>
      </c>
      <c r="AA1575" s="72" t="s">
        <v>74</v>
      </c>
      <c r="AB1575" s="72"/>
      <c r="AC1575" s="78" t="s">
        <v>82</v>
      </c>
      <c r="AD1575" s="78" t="s">
        <v>82</v>
      </c>
      <c r="JX1575" s="58"/>
      <c r="TT1575" s="58"/>
      <c r="ADP1575" s="58"/>
      <c r="ANL1575" s="58"/>
      <c r="AXH1575" s="58"/>
      <c r="BHD1575" s="58"/>
      <c r="BQZ1575" s="58"/>
      <c r="CAV1575" s="58"/>
      <c r="CKR1575" s="58"/>
      <c r="CUN1575" s="58"/>
      <c r="DEJ1575" s="58"/>
      <c r="DOF1575" s="58"/>
      <c r="DYB1575" s="58"/>
      <c r="EHX1575" s="58"/>
      <c r="ERT1575" s="58"/>
      <c r="FBP1575" s="58"/>
      <c r="FLL1575" s="58"/>
      <c r="FVH1575" s="58"/>
      <c r="GFD1575" s="58"/>
      <c r="GOZ1575" s="58"/>
      <c r="GYV1575" s="58"/>
      <c r="HIR1575" s="58"/>
      <c r="HSN1575" s="58"/>
      <c r="ICJ1575" s="58"/>
      <c r="IMF1575" s="58"/>
      <c r="IWB1575" s="58"/>
      <c r="JFX1575" s="58"/>
      <c r="JPT1575" s="58"/>
      <c r="JZP1575" s="58"/>
      <c r="KJL1575" s="58"/>
      <c r="KTH1575" s="58"/>
      <c r="LDD1575" s="58"/>
      <c r="LMZ1575" s="58"/>
      <c r="LWV1575" s="58"/>
      <c r="MGR1575" s="58"/>
      <c r="MQN1575" s="58"/>
      <c r="NAJ1575" s="58"/>
      <c r="NKF1575" s="58"/>
      <c r="NUB1575" s="58"/>
      <c r="ODX1575" s="58"/>
      <c r="ONT1575" s="58"/>
      <c r="OXP1575" s="58"/>
      <c r="PHL1575" s="58"/>
      <c r="PRH1575" s="58"/>
      <c r="QBD1575" s="58"/>
      <c r="QKZ1575" s="58"/>
      <c r="QUV1575" s="58"/>
      <c r="RER1575" s="58"/>
      <c r="RON1575" s="58"/>
      <c r="RYJ1575" s="58"/>
      <c r="SIF1575" s="58"/>
      <c r="SSB1575" s="58"/>
      <c r="TBX1575" s="58"/>
      <c r="TLT1575" s="58"/>
      <c r="TVP1575" s="58"/>
      <c r="UFL1575" s="58"/>
      <c r="UPH1575" s="58"/>
      <c r="UZD1575" s="58"/>
      <c r="VIZ1575" s="58"/>
      <c r="VSV1575" s="58"/>
      <c r="WCR1575" s="58"/>
      <c r="WMN1575" s="58"/>
      <c r="WWJ1575" s="58"/>
    </row>
    <row r="1576" spans="1:796 1052:1820 2076:2844 3100:3868 4124:4892 5148:5916 6172:6940 7196:7964 8220:8988 9244:10012 10268:11036 11292:12060 12316:13084 13340:14108 14364:15132 15388:16156" s="67" customFormat="1" ht="57" hidden="1" customHeight="1" x14ac:dyDescent="0.25">
      <c r="A1576" s="54">
        <f>+SUBTOTAL(3,$B$11:B1576)</f>
        <v>0</v>
      </c>
      <c r="B1576" s="78" t="s">
        <v>42</v>
      </c>
      <c r="C1576" s="72" t="s">
        <v>43</v>
      </c>
      <c r="D1576" s="72" t="s">
        <v>44</v>
      </c>
      <c r="E1576" s="72" t="s">
        <v>45</v>
      </c>
      <c r="F1576" s="81" t="s">
        <v>5400</v>
      </c>
      <c r="G1576" s="82">
        <v>45539.709918981003</v>
      </c>
      <c r="H1576" s="81" t="s">
        <v>5400</v>
      </c>
      <c r="I1576" s="82">
        <v>45539.709918981003</v>
      </c>
      <c r="J1576" s="81" t="s">
        <v>5400</v>
      </c>
      <c r="K1576" s="82">
        <v>45539.709918981003</v>
      </c>
      <c r="L1576" s="100" t="s">
        <v>5551</v>
      </c>
      <c r="M1576" s="78" t="s">
        <v>48</v>
      </c>
      <c r="N1576" s="73" t="s">
        <v>64</v>
      </c>
      <c r="O1576" s="73" t="s">
        <v>171</v>
      </c>
      <c r="P1576" s="73" t="s">
        <v>2023</v>
      </c>
      <c r="Q1576" s="74"/>
      <c r="R1576" s="75"/>
      <c r="S1576" s="73" t="s">
        <v>68</v>
      </c>
      <c r="T1576" s="73" t="s">
        <v>96</v>
      </c>
      <c r="U1576" s="73" t="s">
        <v>97</v>
      </c>
      <c r="V1576" s="73"/>
      <c r="W1576" s="73"/>
      <c r="X1576" s="72" t="s">
        <v>58</v>
      </c>
      <c r="Y1576" s="73">
        <v>45544.651342593002</v>
      </c>
      <c r="Z1576" s="73" t="s">
        <v>59</v>
      </c>
      <c r="AA1576" s="72" t="s">
        <v>74</v>
      </c>
      <c r="AB1576" s="72"/>
      <c r="AC1576" s="78" t="s">
        <v>75</v>
      </c>
      <c r="AD1576" s="78" t="s">
        <v>75</v>
      </c>
      <c r="JX1576" s="58"/>
      <c r="TT1576" s="58"/>
      <c r="ADP1576" s="58"/>
      <c r="ANL1576" s="58"/>
      <c r="AXH1576" s="58"/>
      <c r="BHD1576" s="58"/>
      <c r="BQZ1576" s="58"/>
      <c r="CAV1576" s="58"/>
      <c r="CKR1576" s="58"/>
      <c r="CUN1576" s="58"/>
      <c r="DEJ1576" s="58"/>
      <c r="DOF1576" s="58"/>
      <c r="DYB1576" s="58"/>
      <c r="EHX1576" s="58"/>
      <c r="ERT1576" s="58"/>
      <c r="FBP1576" s="58"/>
      <c r="FLL1576" s="58"/>
      <c r="FVH1576" s="58"/>
      <c r="GFD1576" s="58"/>
      <c r="GOZ1576" s="58"/>
      <c r="GYV1576" s="58"/>
      <c r="HIR1576" s="58"/>
      <c r="HSN1576" s="58"/>
      <c r="ICJ1576" s="58"/>
      <c r="IMF1576" s="58"/>
      <c r="IWB1576" s="58"/>
      <c r="JFX1576" s="58"/>
      <c r="JPT1576" s="58"/>
      <c r="JZP1576" s="58"/>
      <c r="KJL1576" s="58"/>
      <c r="KTH1576" s="58"/>
      <c r="LDD1576" s="58"/>
      <c r="LMZ1576" s="58"/>
      <c r="LWV1576" s="58"/>
      <c r="MGR1576" s="58"/>
      <c r="MQN1576" s="58"/>
      <c r="NAJ1576" s="58"/>
      <c r="NKF1576" s="58"/>
      <c r="NUB1576" s="58"/>
      <c r="ODX1576" s="58"/>
      <c r="ONT1576" s="58"/>
      <c r="OXP1576" s="58"/>
      <c r="PHL1576" s="58"/>
      <c r="PRH1576" s="58"/>
      <c r="QBD1576" s="58"/>
      <c r="QKZ1576" s="58"/>
      <c r="QUV1576" s="58"/>
      <c r="RER1576" s="58"/>
      <c r="RON1576" s="58"/>
      <c r="RYJ1576" s="58"/>
      <c r="SIF1576" s="58"/>
      <c r="SSB1576" s="58"/>
      <c r="TBX1576" s="58"/>
      <c r="TLT1576" s="58"/>
      <c r="TVP1576" s="58"/>
      <c r="UFL1576" s="58"/>
      <c r="UPH1576" s="58"/>
      <c r="UZD1576" s="58"/>
      <c r="VIZ1576" s="58"/>
      <c r="VSV1576" s="58"/>
      <c r="WCR1576" s="58"/>
      <c r="WMN1576" s="58"/>
      <c r="WWJ1576" s="58"/>
    </row>
    <row r="1577" spans="1:796 1052:1820 2076:2844 3100:3868 4124:4892 5148:5916 6172:6940 7196:7964 8220:8988 9244:10012 10268:11036 11292:12060 12316:13084 13340:14108 14364:15132 15388:16156" s="67" customFormat="1" ht="57" hidden="1" customHeight="1" x14ac:dyDescent="0.25">
      <c r="A1577" s="54">
        <f>+SUBTOTAL(3,$B$11:B1577)</f>
        <v>0</v>
      </c>
      <c r="B1577" s="78" t="s">
        <v>42</v>
      </c>
      <c r="C1577" s="72" t="s">
        <v>43</v>
      </c>
      <c r="D1577" s="72" t="s">
        <v>44</v>
      </c>
      <c r="E1577" s="72" t="s">
        <v>45</v>
      </c>
      <c r="F1577" s="81" t="s">
        <v>5401</v>
      </c>
      <c r="G1577" s="82">
        <v>45545.575046295999</v>
      </c>
      <c r="H1577" s="81" t="s">
        <v>5401</v>
      </c>
      <c r="I1577" s="82">
        <v>45545.575046295999</v>
      </c>
      <c r="J1577" s="81" t="s">
        <v>5401</v>
      </c>
      <c r="K1577" s="82">
        <v>45545.575046295999</v>
      </c>
      <c r="L1577" s="100" t="s">
        <v>2919</v>
      </c>
      <c r="M1577" s="78" t="s">
        <v>48</v>
      </c>
      <c r="N1577" s="73" t="s">
        <v>709</v>
      </c>
      <c r="O1577" s="73" t="s">
        <v>715</v>
      </c>
      <c r="P1577" s="73" t="s">
        <v>719</v>
      </c>
      <c r="Q1577" s="74"/>
      <c r="R1577" s="75"/>
      <c r="S1577" s="73" t="s">
        <v>68</v>
      </c>
      <c r="T1577" s="73" t="s">
        <v>69</v>
      </c>
      <c r="U1577" s="73" t="s">
        <v>70</v>
      </c>
      <c r="V1577" s="73"/>
      <c r="W1577" s="73"/>
      <c r="X1577" s="72" t="s">
        <v>58</v>
      </c>
      <c r="Y1577" s="73">
        <v>45552.625902778003</v>
      </c>
      <c r="Z1577" s="73" t="s">
        <v>105</v>
      </c>
      <c r="AA1577" s="72" t="s">
        <v>74</v>
      </c>
      <c r="AB1577" s="72"/>
      <c r="AC1577" s="78" t="s">
        <v>117</v>
      </c>
      <c r="AD1577" s="78" t="s">
        <v>117</v>
      </c>
      <c r="JX1577" s="58"/>
      <c r="TT1577" s="58"/>
      <c r="ADP1577" s="58"/>
      <c r="ANL1577" s="58"/>
      <c r="AXH1577" s="58"/>
      <c r="BHD1577" s="58"/>
      <c r="BQZ1577" s="58"/>
      <c r="CAV1577" s="58"/>
      <c r="CKR1577" s="58"/>
      <c r="CUN1577" s="58"/>
      <c r="DEJ1577" s="58"/>
      <c r="DOF1577" s="58"/>
      <c r="DYB1577" s="58"/>
      <c r="EHX1577" s="58"/>
      <c r="ERT1577" s="58"/>
      <c r="FBP1577" s="58"/>
      <c r="FLL1577" s="58"/>
      <c r="FVH1577" s="58"/>
      <c r="GFD1577" s="58"/>
      <c r="GOZ1577" s="58"/>
      <c r="GYV1577" s="58"/>
      <c r="HIR1577" s="58"/>
      <c r="HSN1577" s="58"/>
      <c r="ICJ1577" s="58"/>
      <c r="IMF1577" s="58"/>
      <c r="IWB1577" s="58"/>
      <c r="JFX1577" s="58"/>
      <c r="JPT1577" s="58"/>
      <c r="JZP1577" s="58"/>
      <c r="KJL1577" s="58"/>
      <c r="KTH1577" s="58"/>
      <c r="LDD1577" s="58"/>
      <c r="LMZ1577" s="58"/>
      <c r="LWV1577" s="58"/>
      <c r="MGR1577" s="58"/>
      <c r="MQN1577" s="58"/>
      <c r="NAJ1577" s="58"/>
      <c r="NKF1577" s="58"/>
      <c r="NUB1577" s="58"/>
      <c r="ODX1577" s="58"/>
      <c r="ONT1577" s="58"/>
      <c r="OXP1577" s="58"/>
      <c r="PHL1577" s="58"/>
      <c r="PRH1577" s="58"/>
      <c r="QBD1577" s="58"/>
      <c r="QKZ1577" s="58"/>
      <c r="QUV1577" s="58"/>
      <c r="RER1577" s="58"/>
      <c r="RON1577" s="58"/>
      <c r="RYJ1577" s="58"/>
      <c r="SIF1577" s="58"/>
      <c r="SSB1577" s="58"/>
      <c r="TBX1577" s="58"/>
      <c r="TLT1577" s="58"/>
      <c r="TVP1577" s="58"/>
      <c r="UFL1577" s="58"/>
      <c r="UPH1577" s="58"/>
      <c r="UZD1577" s="58"/>
      <c r="VIZ1577" s="58"/>
      <c r="VSV1577" s="58"/>
      <c r="WCR1577" s="58"/>
      <c r="WMN1577" s="58"/>
      <c r="WWJ1577" s="58"/>
    </row>
    <row r="1578" spans="1:796 1052:1820 2076:2844 3100:3868 4124:4892 5148:5916 6172:6940 7196:7964 8220:8988 9244:10012 10268:11036 11292:12060 12316:13084 13340:14108 14364:15132 15388:16156" s="67" customFormat="1" ht="57" hidden="1" customHeight="1" x14ac:dyDescent="0.25">
      <c r="A1578" s="54">
        <f>+SUBTOTAL(3,$B$11:B1578)</f>
        <v>0</v>
      </c>
      <c r="B1578" s="78" t="s">
        <v>108</v>
      </c>
      <c r="C1578" s="72" t="s">
        <v>43</v>
      </c>
      <c r="D1578" s="72" t="s">
        <v>44</v>
      </c>
      <c r="E1578" s="72" t="s">
        <v>45</v>
      </c>
      <c r="F1578" s="81" t="s">
        <v>5402</v>
      </c>
      <c r="G1578" s="82">
        <v>45547.715868056002</v>
      </c>
      <c r="H1578" s="81" t="s">
        <v>5402</v>
      </c>
      <c r="I1578" s="82">
        <v>45547.715868056002</v>
      </c>
      <c r="J1578" s="81" t="s">
        <v>5402</v>
      </c>
      <c r="K1578" s="82">
        <v>45547.715868056002</v>
      </c>
      <c r="L1578" s="100" t="s">
        <v>5070</v>
      </c>
      <c r="M1578" s="78" t="s">
        <v>48</v>
      </c>
      <c r="N1578" s="73" t="s">
        <v>709</v>
      </c>
      <c r="O1578" s="73" t="s">
        <v>722</v>
      </c>
      <c r="P1578" s="73" t="s">
        <v>5193</v>
      </c>
      <c r="Q1578" s="74"/>
      <c r="R1578" s="75"/>
      <c r="S1578" s="73" t="s">
        <v>68</v>
      </c>
      <c r="T1578" s="73" t="s">
        <v>96</v>
      </c>
      <c r="U1578" s="73" t="s">
        <v>97</v>
      </c>
      <c r="V1578" s="73"/>
      <c r="W1578" s="73"/>
      <c r="X1578" s="72" t="s">
        <v>58</v>
      </c>
      <c r="Y1578" s="73">
        <v>45552.631608796</v>
      </c>
      <c r="Z1578" s="73" t="s">
        <v>105</v>
      </c>
      <c r="AA1578" s="72" t="s">
        <v>74</v>
      </c>
      <c r="AB1578" s="72"/>
      <c r="AC1578" s="78" t="s">
        <v>61</v>
      </c>
      <c r="AD1578" s="78" t="s">
        <v>61</v>
      </c>
      <c r="JX1578" s="58"/>
      <c r="TT1578" s="58"/>
      <c r="ADP1578" s="58"/>
      <c r="ANL1578" s="58"/>
      <c r="AXH1578" s="58"/>
      <c r="BHD1578" s="58"/>
      <c r="BQZ1578" s="58"/>
      <c r="CAV1578" s="58"/>
      <c r="CKR1578" s="58"/>
      <c r="CUN1578" s="58"/>
      <c r="DEJ1578" s="58"/>
      <c r="DOF1578" s="58"/>
      <c r="DYB1578" s="58"/>
      <c r="EHX1578" s="58"/>
      <c r="ERT1578" s="58"/>
      <c r="FBP1578" s="58"/>
      <c r="FLL1578" s="58"/>
      <c r="FVH1578" s="58"/>
      <c r="GFD1578" s="58"/>
      <c r="GOZ1578" s="58"/>
      <c r="GYV1578" s="58"/>
      <c r="HIR1578" s="58"/>
      <c r="HSN1578" s="58"/>
      <c r="ICJ1578" s="58"/>
      <c r="IMF1578" s="58"/>
      <c r="IWB1578" s="58"/>
      <c r="JFX1578" s="58"/>
      <c r="JPT1578" s="58"/>
      <c r="JZP1578" s="58"/>
      <c r="KJL1578" s="58"/>
      <c r="KTH1578" s="58"/>
      <c r="LDD1578" s="58"/>
      <c r="LMZ1578" s="58"/>
      <c r="LWV1578" s="58"/>
      <c r="MGR1578" s="58"/>
      <c r="MQN1578" s="58"/>
      <c r="NAJ1578" s="58"/>
      <c r="NKF1578" s="58"/>
      <c r="NUB1578" s="58"/>
      <c r="ODX1578" s="58"/>
      <c r="ONT1578" s="58"/>
      <c r="OXP1578" s="58"/>
      <c r="PHL1578" s="58"/>
      <c r="PRH1578" s="58"/>
      <c r="QBD1578" s="58"/>
      <c r="QKZ1578" s="58"/>
      <c r="QUV1578" s="58"/>
      <c r="RER1578" s="58"/>
      <c r="RON1578" s="58"/>
      <c r="RYJ1578" s="58"/>
      <c r="SIF1578" s="58"/>
      <c r="SSB1578" s="58"/>
      <c r="TBX1578" s="58"/>
      <c r="TLT1578" s="58"/>
      <c r="TVP1578" s="58"/>
      <c r="UFL1578" s="58"/>
      <c r="UPH1578" s="58"/>
      <c r="UZD1578" s="58"/>
      <c r="VIZ1578" s="58"/>
      <c r="VSV1578" s="58"/>
      <c r="WCR1578" s="58"/>
      <c r="WMN1578" s="58"/>
      <c r="WWJ1578" s="58"/>
    </row>
    <row r="1579" spans="1:796 1052:1820 2076:2844 3100:3868 4124:4892 5148:5916 6172:6940 7196:7964 8220:8988 9244:10012 10268:11036 11292:12060 12316:13084 13340:14108 14364:15132 15388:16156" s="67" customFormat="1" ht="57" hidden="1" customHeight="1" x14ac:dyDescent="0.25">
      <c r="A1579" s="54">
        <f>+SUBTOTAL(3,$B$11:B1579)</f>
        <v>0</v>
      </c>
      <c r="B1579" s="78" t="s">
        <v>42</v>
      </c>
      <c r="C1579" s="72" t="s">
        <v>43</v>
      </c>
      <c r="D1579" s="72" t="s">
        <v>44</v>
      </c>
      <c r="E1579" s="72" t="s">
        <v>45</v>
      </c>
      <c r="F1579" s="81" t="s">
        <v>5403</v>
      </c>
      <c r="G1579" s="82">
        <v>45560.463495370001</v>
      </c>
      <c r="H1579" s="81" t="s">
        <v>5403</v>
      </c>
      <c r="I1579" s="82">
        <v>45560.463495370001</v>
      </c>
      <c r="J1579" s="81" t="s">
        <v>5403</v>
      </c>
      <c r="K1579" s="82">
        <v>45560.463495370001</v>
      </c>
      <c r="L1579" s="100" t="s">
        <v>5552</v>
      </c>
      <c r="M1579" s="78" t="s">
        <v>48</v>
      </c>
      <c r="N1579" s="73" t="s">
        <v>64</v>
      </c>
      <c r="O1579" s="73" t="s">
        <v>4776</v>
      </c>
      <c r="P1579" s="73" t="s">
        <v>5634</v>
      </c>
      <c r="Q1579" s="74"/>
      <c r="R1579" s="75"/>
      <c r="S1579" s="73" t="s">
        <v>68</v>
      </c>
      <c r="T1579" s="73" t="s">
        <v>150</v>
      </c>
      <c r="U1579" s="73" t="s">
        <v>2153</v>
      </c>
      <c r="V1579" s="73"/>
      <c r="W1579" s="73"/>
      <c r="X1579" s="72" t="s">
        <v>58</v>
      </c>
      <c r="Y1579" s="73"/>
      <c r="Z1579" s="73" t="s">
        <v>73</v>
      </c>
      <c r="AA1579" s="72" t="s">
        <v>74</v>
      </c>
      <c r="AB1579" s="72"/>
      <c r="AC1579" s="78" t="s">
        <v>75</v>
      </c>
      <c r="AD1579" s="78" t="s">
        <v>75</v>
      </c>
      <c r="JX1579" s="58"/>
      <c r="TT1579" s="58"/>
      <c r="ADP1579" s="58"/>
      <c r="ANL1579" s="58"/>
      <c r="AXH1579" s="58"/>
      <c r="BHD1579" s="58"/>
      <c r="BQZ1579" s="58"/>
      <c r="CAV1579" s="58"/>
      <c r="CKR1579" s="58"/>
      <c r="CUN1579" s="58"/>
      <c r="DEJ1579" s="58"/>
      <c r="DOF1579" s="58"/>
      <c r="DYB1579" s="58"/>
      <c r="EHX1579" s="58"/>
      <c r="ERT1579" s="58"/>
      <c r="FBP1579" s="58"/>
      <c r="FLL1579" s="58"/>
      <c r="FVH1579" s="58"/>
      <c r="GFD1579" s="58"/>
      <c r="GOZ1579" s="58"/>
      <c r="GYV1579" s="58"/>
      <c r="HIR1579" s="58"/>
      <c r="HSN1579" s="58"/>
      <c r="ICJ1579" s="58"/>
      <c r="IMF1579" s="58"/>
      <c r="IWB1579" s="58"/>
      <c r="JFX1579" s="58"/>
      <c r="JPT1579" s="58"/>
      <c r="JZP1579" s="58"/>
      <c r="KJL1579" s="58"/>
      <c r="KTH1579" s="58"/>
      <c r="LDD1579" s="58"/>
      <c r="LMZ1579" s="58"/>
      <c r="LWV1579" s="58"/>
      <c r="MGR1579" s="58"/>
      <c r="MQN1579" s="58"/>
      <c r="NAJ1579" s="58"/>
      <c r="NKF1579" s="58"/>
      <c r="NUB1579" s="58"/>
      <c r="ODX1579" s="58"/>
      <c r="ONT1579" s="58"/>
      <c r="OXP1579" s="58"/>
      <c r="PHL1579" s="58"/>
      <c r="PRH1579" s="58"/>
      <c r="QBD1579" s="58"/>
      <c r="QKZ1579" s="58"/>
      <c r="QUV1579" s="58"/>
      <c r="RER1579" s="58"/>
      <c r="RON1579" s="58"/>
      <c r="RYJ1579" s="58"/>
      <c r="SIF1579" s="58"/>
      <c r="SSB1579" s="58"/>
      <c r="TBX1579" s="58"/>
      <c r="TLT1579" s="58"/>
      <c r="TVP1579" s="58"/>
      <c r="UFL1579" s="58"/>
      <c r="UPH1579" s="58"/>
      <c r="UZD1579" s="58"/>
      <c r="VIZ1579" s="58"/>
      <c r="VSV1579" s="58"/>
      <c r="WCR1579" s="58"/>
      <c r="WMN1579" s="58"/>
      <c r="WWJ1579" s="58"/>
    </row>
    <row r="1580" spans="1:796 1052:1820 2076:2844 3100:3868 4124:4892 5148:5916 6172:6940 7196:7964 8220:8988 9244:10012 10268:11036 11292:12060 12316:13084 13340:14108 14364:15132 15388:16156" s="67" customFormat="1" ht="57" hidden="1" customHeight="1" x14ac:dyDescent="0.25">
      <c r="A1580" s="54">
        <f>+SUBTOTAL(3,$B$11:B1580)</f>
        <v>0</v>
      </c>
      <c r="B1580" s="78" t="s">
        <v>42</v>
      </c>
      <c r="C1580" s="72" t="s">
        <v>43</v>
      </c>
      <c r="D1580" s="72" t="s">
        <v>44</v>
      </c>
      <c r="E1580" s="72" t="s">
        <v>45</v>
      </c>
      <c r="F1580" s="81" t="s">
        <v>5404</v>
      </c>
      <c r="G1580" s="82">
        <v>45540.613611111003</v>
      </c>
      <c r="H1580" s="81" t="s">
        <v>5404</v>
      </c>
      <c r="I1580" s="82">
        <v>45540.613611111003</v>
      </c>
      <c r="J1580" s="81" t="s">
        <v>5404</v>
      </c>
      <c r="K1580" s="82">
        <v>45540.613611111003</v>
      </c>
      <c r="L1580" s="100" t="s">
        <v>5553</v>
      </c>
      <c r="M1580" s="78" t="s">
        <v>48</v>
      </c>
      <c r="N1580" s="73" t="s">
        <v>64</v>
      </c>
      <c r="O1580" s="73" t="s">
        <v>103</v>
      </c>
      <c r="P1580" s="73" t="s">
        <v>5635</v>
      </c>
      <c r="Q1580" s="74"/>
      <c r="R1580" s="75"/>
      <c r="S1580" s="73" t="s">
        <v>68</v>
      </c>
      <c r="T1580" s="73" t="s">
        <v>125</v>
      </c>
      <c r="U1580" s="73" t="s">
        <v>126</v>
      </c>
      <c r="V1580" s="73"/>
      <c r="W1580" s="73"/>
      <c r="X1580" s="72" t="s">
        <v>58</v>
      </c>
      <c r="Y1580" s="73">
        <v>45548.681562500002</v>
      </c>
      <c r="Z1580" s="73" t="s">
        <v>59</v>
      </c>
      <c r="AA1580" s="72" t="s">
        <v>74</v>
      </c>
      <c r="AB1580" s="72"/>
      <c r="AC1580" s="78" t="s">
        <v>75</v>
      </c>
      <c r="AD1580" s="78" t="s">
        <v>75</v>
      </c>
      <c r="JX1580" s="58"/>
      <c r="TT1580" s="58"/>
      <c r="ADP1580" s="58"/>
      <c r="ANL1580" s="58"/>
      <c r="AXH1580" s="58"/>
      <c r="BHD1580" s="58"/>
      <c r="BQZ1580" s="58"/>
      <c r="CAV1580" s="58"/>
      <c r="CKR1580" s="58"/>
      <c r="CUN1580" s="58"/>
      <c r="DEJ1580" s="58"/>
      <c r="DOF1580" s="58"/>
      <c r="DYB1580" s="58"/>
      <c r="EHX1580" s="58"/>
      <c r="ERT1580" s="58"/>
      <c r="FBP1580" s="58"/>
      <c r="FLL1580" s="58"/>
      <c r="FVH1580" s="58"/>
      <c r="GFD1580" s="58"/>
      <c r="GOZ1580" s="58"/>
      <c r="GYV1580" s="58"/>
      <c r="HIR1580" s="58"/>
      <c r="HSN1580" s="58"/>
      <c r="ICJ1580" s="58"/>
      <c r="IMF1580" s="58"/>
      <c r="IWB1580" s="58"/>
      <c r="JFX1580" s="58"/>
      <c r="JPT1580" s="58"/>
      <c r="JZP1580" s="58"/>
      <c r="KJL1580" s="58"/>
      <c r="KTH1580" s="58"/>
      <c r="LDD1580" s="58"/>
      <c r="LMZ1580" s="58"/>
      <c r="LWV1580" s="58"/>
      <c r="MGR1580" s="58"/>
      <c r="MQN1580" s="58"/>
      <c r="NAJ1580" s="58"/>
      <c r="NKF1580" s="58"/>
      <c r="NUB1580" s="58"/>
      <c r="ODX1580" s="58"/>
      <c r="ONT1580" s="58"/>
      <c r="OXP1580" s="58"/>
      <c r="PHL1580" s="58"/>
      <c r="PRH1580" s="58"/>
      <c r="QBD1580" s="58"/>
      <c r="QKZ1580" s="58"/>
      <c r="QUV1580" s="58"/>
      <c r="RER1580" s="58"/>
      <c r="RON1580" s="58"/>
      <c r="RYJ1580" s="58"/>
      <c r="SIF1580" s="58"/>
      <c r="SSB1580" s="58"/>
      <c r="TBX1580" s="58"/>
      <c r="TLT1580" s="58"/>
      <c r="TVP1580" s="58"/>
      <c r="UFL1580" s="58"/>
      <c r="UPH1580" s="58"/>
      <c r="UZD1580" s="58"/>
      <c r="VIZ1580" s="58"/>
      <c r="VSV1580" s="58"/>
      <c r="WCR1580" s="58"/>
      <c r="WMN1580" s="58"/>
      <c r="WWJ1580" s="58"/>
    </row>
    <row r="1581" spans="1:796 1052:1820 2076:2844 3100:3868 4124:4892 5148:5916 6172:6940 7196:7964 8220:8988 9244:10012 10268:11036 11292:12060 12316:13084 13340:14108 14364:15132 15388:16156" s="67" customFormat="1" ht="57" hidden="1" customHeight="1" x14ac:dyDescent="0.25">
      <c r="A1581" s="54">
        <f>+SUBTOTAL(3,$B$11:B1581)</f>
        <v>0</v>
      </c>
      <c r="B1581" s="78" t="s">
        <v>42</v>
      </c>
      <c r="C1581" s="72" t="s">
        <v>43</v>
      </c>
      <c r="D1581" s="72" t="s">
        <v>44</v>
      </c>
      <c r="E1581" s="72" t="s">
        <v>45</v>
      </c>
      <c r="F1581" s="81" t="s">
        <v>5405</v>
      </c>
      <c r="G1581" s="82">
        <v>45561.510763888997</v>
      </c>
      <c r="H1581" s="81" t="s">
        <v>5405</v>
      </c>
      <c r="I1581" s="82">
        <v>45561.510763888997</v>
      </c>
      <c r="J1581" s="81" t="s">
        <v>5405</v>
      </c>
      <c r="K1581" s="82">
        <v>45561.510763888997</v>
      </c>
      <c r="L1581" s="100" t="s">
        <v>5554</v>
      </c>
      <c r="M1581" s="78" t="s">
        <v>48</v>
      </c>
      <c r="N1581" s="73" t="s">
        <v>709</v>
      </c>
      <c r="O1581" s="73" t="s">
        <v>1405</v>
      </c>
      <c r="P1581" s="73" t="s">
        <v>1354</v>
      </c>
      <c r="Q1581" s="74"/>
      <c r="R1581" s="75"/>
      <c r="S1581" s="73" t="s">
        <v>53</v>
      </c>
      <c r="T1581" s="73" t="s">
        <v>5248</v>
      </c>
      <c r="U1581" s="73" t="s">
        <v>157</v>
      </c>
      <c r="V1581" s="73"/>
      <c r="W1581" s="73"/>
      <c r="X1581" s="72" t="s">
        <v>58</v>
      </c>
      <c r="Y1581" s="73"/>
      <c r="Z1581" s="73" t="s">
        <v>59</v>
      </c>
      <c r="AA1581" s="72" t="s">
        <v>74</v>
      </c>
      <c r="AB1581" s="72"/>
      <c r="AC1581" s="78" t="s">
        <v>383</v>
      </c>
      <c r="AD1581" s="78" t="s">
        <v>383</v>
      </c>
      <c r="JX1581" s="58"/>
      <c r="TT1581" s="58"/>
      <c r="ADP1581" s="58"/>
      <c r="ANL1581" s="58"/>
      <c r="AXH1581" s="58"/>
      <c r="BHD1581" s="58"/>
      <c r="BQZ1581" s="58"/>
      <c r="CAV1581" s="58"/>
      <c r="CKR1581" s="58"/>
      <c r="CUN1581" s="58"/>
      <c r="DEJ1581" s="58"/>
      <c r="DOF1581" s="58"/>
      <c r="DYB1581" s="58"/>
      <c r="EHX1581" s="58"/>
      <c r="ERT1581" s="58"/>
      <c r="FBP1581" s="58"/>
      <c r="FLL1581" s="58"/>
      <c r="FVH1581" s="58"/>
      <c r="GFD1581" s="58"/>
      <c r="GOZ1581" s="58"/>
      <c r="GYV1581" s="58"/>
      <c r="HIR1581" s="58"/>
      <c r="HSN1581" s="58"/>
      <c r="ICJ1581" s="58"/>
      <c r="IMF1581" s="58"/>
      <c r="IWB1581" s="58"/>
      <c r="JFX1581" s="58"/>
      <c r="JPT1581" s="58"/>
      <c r="JZP1581" s="58"/>
      <c r="KJL1581" s="58"/>
      <c r="KTH1581" s="58"/>
      <c r="LDD1581" s="58"/>
      <c r="LMZ1581" s="58"/>
      <c r="LWV1581" s="58"/>
      <c r="MGR1581" s="58"/>
      <c r="MQN1581" s="58"/>
      <c r="NAJ1581" s="58"/>
      <c r="NKF1581" s="58"/>
      <c r="NUB1581" s="58"/>
      <c r="ODX1581" s="58"/>
      <c r="ONT1581" s="58"/>
      <c r="OXP1581" s="58"/>
      <c r="PHL1581" s="58"/>
      <c r="PRH1581" s="58"/>
      <c r="QBD1581" s="58"/>
      <c r="QKZ1581" s="58"/>
      <c r="QUV1581" s="58"/>
      <c r="RER1581" s="58"/>
      <c r="RON1581" s="58"/>
      <c r="RYJ1581" s="58"/>
      <c r="SIF1581" s="58"/>
      <c r="SSB1581" s="58"/>
      <c r="TBX1581" s="58"/>
      <c r="TLT1581" s="58"/>
      <c r="TVP1581" s="58"/>
      <c r="UFL1581" s="58"/>
      <c r="UPH1581" s="58"/>
      <c r="UZD1581" s="58"/>
      <c r="VIZ1581" s="58"/>
      <c r="VSV1581" s="58"/>
      <c r="WCR1581" s="58"/>
      <c r="WMN1581" s="58"/>
      <c r="WWJ1581" s="58"/>
    </row>
    <row r="1582" spans="1:796 1052:1820 2076:2844 3100:3868 4124:4892 5148:5916 6172:6940 7196:7964 8220:8988 9244:10012 10268:11036 11292:12060 12316:13084 13340:14108 14364:15132 15388:16156" s="67" customFormat="1" ht="57" hidden="1" customHeight="1" x14ac:dyDescent="0.25">
      <c r="A1582" s="54">
        <f>+SUBTOTAL(3,$B$11:B1582)</f>
        <v>0</v>
      </c>
      <c r="B1582" s="78" t="s">
        <v>42</v>
      </c>
      <c r="C1582" s="72" t="s">
        <v>43</v>
      </c>
      <c r="D1582" s="72" t="s">
        <v>44</v>
      </c>
      <c r="E1582" s="72" t="s">
        <v>45</v>
      </c>
      <c r="F1582" s="81" t="s">
        <v>5406</v>
      </c>
      <c r="G1582" s="82">
        <v>45542.661898147999</v>
      </c>
      <c r="H1582" s="81" t="s">
        <v>5406</v>
      </c>
      <c r="I1582" s="82">
        <v>45542.661898147999</v>
      </c>
      <c r="J1582" s="81" t="s">
        <v>5406</v>
      </c>
      <c r="K1582" s="82">
        <v>45542.661898147999</v>
      </c>
      <c r="L1582" s="100" t="s">
        <v>5555</v>
      </c>
      <c r="M1582" s="78" t="s">
        <v>48</v>
      </c>
      <c r="N1582" s="73" t="s">
        <v>64</v>
      </c>
      <c r="O1582" s="73" t="s">
        <v>171</v>
      </c>
      <c r="P1582" s="73" t="s">
        <v>5636</v>
      </c>
      <c r="Q1582" s="74"/>
      <c r="R1582" s="75"/>
      <c r="S1582" s="73" t="s">
        <v>68</v>
      </c>
      <c r="T1582" s="73" t="s">
        <v>96</v>
      </c>
      <c r="U1582" s="73" t="s">
        <v>440</v>
      </c>
      <c r="V1582" s="73"/>
      <c r="W1582" s="73"/>
      <c r="X1582" s="72" t="s">
        <v>58</v>
      </c>
      <c r="Y1582" s="73">
        <v>45548.735706018997</v>
      </c>
      <c r="Z1582" s="73" t="s">
        <v>59</v>
      </c>
      <c r="AA1582" s="72" t="s">
        <v>74</v>
      </c>
      <c r="AB1582" s="72"/>
      <c r="AC1582" s="78" t="s">
        <v>75</v>
      </c>
      <c r="AD1582" s="78" t="s">
        <v>75</v>
      </c>
      <c r="JX1582" s="58"/>
      <c r="TT1582" s="58"/>
      <c r="ADP1582" s="58"/>
      <c r="ANL1582" s="58"/>
      <c r="AXH1582" s="58"/>
      <c r="BHD1582" s="58"/>
      <c r="BQZ1582" s="58"/>
      <c r="CAV1582" s="58"/>
      <c r="CKR1582" s="58"/>
      <c r="CUN1582" s="58"/>
      <c r="DEJ1582" s="58"/>
      <c r="DOF1582" s="58"/>
      <c r="DYB1582" s="58"/>
      <c r="EHX1582" s="58"/>
      <c r="ERT1582" s="58"/>
      <c r="FBP1582" s="58"/>
      <c r="FLL1582" s="58"/>
      <c r="FVH1582" s="58"/>
      <c r="GFD1582" s="58"/>
      <c r="GOZ1582" s="58"/>
      <c r="GYV1582" s="58"/>
      <c r="HIR1582" s="58"/>
      <c r="HSN1582" s="58"/>
      <c r="ICJ1582" s="58"/>
      <c r="IMF1582" s="58"/>
      <c r="IWB1582" s="58"/>
      <c r="JFX1582" s="58"/>
      <c r="JPT1582" s="58"/>
      <c r="JZP1582" s="58"/>
      <c r="KJL1582" s="58"/>
      <c r="KTH1582" s="58"/>
      <c r="LDD1582" s="58"/>
      <c r="LMZ1582" s="58"/>
      <c r="LWV1582" s="58"/>
      <c r="MGR1582" s="58"/>
      <c r="MQN1582" s="58"/>
      <c r="NAJ1582" s="58"/>
      <c r="NKF1582" s="58"/>
      <c r="NUB1582" s="58"/>
      <c r="ODX1582" s="58"/>
      <c r="ONT1582" s="58"/>
      <c r="OXP1582" s="58"/>
      <c r="PHL1582" s="58"/>
      <c r="PRH1582" s="58"/>
      <c r="QBD1582" s="58"/>
      <c r="QKZ1582" s="58"/>
      <c r="QUV1582" s="58"/>
      <c r="RER1582" s="58"/>
      <c r="RON1582" s="58"/>
      <c r="RYJ1582" s="58"/>
      <c r="SIF1582" s="58"/>
      <c r="SSB1582" s="58"/>
      <c r="TBX1582" s="58"/>
      <c r="TLT1582" s="58"/>
      <c r="TVP1582" s="58"/>
      <c r="UFL1582" s="58"/>
      <c r="UPH1582" s="58"/>
      <c r="UZD1582" s="58"/>
      <c r="VIZ1582" s="58"/>
      <c r="VSV1582" s="58"/>
      <c r="WCR1582" s="58"/>
      <c r="WMN1582" s="58"/>
      <c r="WWJ1582" s="58"/>
    </row>
    <row r="1583" spans="1:796 1052:1820 2076:2844 3100:3868 4124:4892 5148:5916 6172:6940 7196:7964 8220:8988 9244:10012 10268:11036 11292:12060 12316:13084 13340:14108 14364:15132 15388:16156" s="67" customFormat="1" ht="57" hidden="1" customHeight="1" x14ac:dyDescent="0.25">
      <c r="A1583" s="54">
        <f>+SUBTOTAL(3,$B$11:B1583)</f>
        <v>0</v>
      </c>
      <c r="B1583" s="78" t="s">
        <v>42</v>
      </c>
      <c r="C1583" s="72" t="s">
        <v>43</v>
      </c>
      <c r="D1583" s="72" t="s">
        <v>44</v>
      </c>
      <c r="E1583" s="72" t="s">
        <v>45</v>
      </c>
      <c r="F1583" s="81" t="s">
        <v>5407</v>
      </c>
      <c r="G1583" s="82">
        <v>45558.377534722</v>
      </c>
      <c r="H1583" s="81" t="s">
        <v>5407</v>
      </c>
      <c r="I1583" s="82">
        <v>45558.377534722</v>
      </c>
      <c r="J1583" s="81" t="s">
        <v>5407</v>
      </c>
      <c r="K1583" s="82">
        <v>45558.377534722</v>
      </c>
      <c r="L1583" s="100" t="s">
        <v>5556</v>
      </c>
      <c r="M1583" s="78" t="s">
        <v>48</v>
      </c>
      <c r="N1583" s="73" t="s">
        <v>64</v>
      </c>
      <c r="O1583" s="73" t="s">
        <v>171</v>
      </c>
      <c r="P1583" s="73" t="s">
        <v>172</v>
      </c>
      <c r="Q1583" s="74"/>
      <c r="R1583" s="75"/>
      <c r="S1583" s="73" t="s">
        <v>68</v>
      </c>
      <c r="T1583" s="73" t="s">
        <v>69</v>
      </c>
      <c r="U1583" s="73" t="s">
        <v>89</v>
      </c>
      <c r="V1583" s="73"/>
      <c r="W1583" s="73"/>
      <c r="X1583" s="72" t="s">
        <v>58</v>
      </c>
      <c r="Y1583" s="73"/>
      <c r="Z1583" s="73" t="s">
        <v>59</v>
      </c>
      <c r="AA1583" s="72" t="s">
        <v>74</v>
      </c>
      <c r="AB1583" s="72"/>
      <c r="AC1583" s="78" t="s">
        <v>82</v>
      </c>
      <c r="AD1583" s="78" t="s">
        <v>82</v>
      </c>
      <c r="JX1583" s="58"/>
      <c r="TT1583" s="58"/>
      <c r="ADP1583" s="58"/>
      <c r="ANL1583" s="58"/>
      <c r="AXH1583" s="58"/>
      <c r="BHD1583" s="58"/>
      <c r="BQZ1583" s="58"/>
      <c r="CAV1583" s="58"/>
      <c r="CKR1583" s="58"/>
      <c r="CUN1583" s="58"/>
      <c r="DEJ1583" s="58"/>
      <c r="DOF1583" s="58"/>
      <c r="DYB1583" s="58"/>
      <c r="EHX1583" s="58"/>
      <c r="ERT1583" s="58"/>
      <c r="FBP1583" s="58"/>
      <c r="FLL1583" s="58"/>
      <c r="FVH1583" s="58"/>
      <c r="GFD1583" s="58"/>
      <c r="GOZ1583" s="58"/>
      <c r="GYV1583" s="58"/>
      <c r="HIR1583" s="58"/>
      <c r="HSN1583" s="58"/>
      <c r="ICJ1583" s="58"/>
      <c r="IMF1583" s="58"/>
      <c r="IWB1583" s="58"/>
      <c r="JFX1583" s="58"/>
      <c r="JPT1583" s="58"/>
      <c r="JZP1583" s="58"/>
      <c r="KJL1583" s="58"/>
      <c r="KTH1583" s="58"/>
      <c r="LDD1583" s="58"/>
      <c r="LMZ1583" s="58"/>
      <c r="LWV1583" s="58"/>
      <c r="MGR1583" s="58"/>
      <c r="MQN1583" s="58"/>
      <c r="NAJ1583" s="58"/>
      <c r="NKF1583" s="58"/>
      <c r="NUB1583" s="58"/>
      <c r="ODX1583" s="58"/>
      <c r="ONT1583" s="58"/>
      <c r="OXP1583" s="58"/>
      <c r="PHL1583" s="58"/>
      <c r="PRH1583" s="58"/>
      <c r="QBD1583" s="58"/>
      <c r="QKZ1583" s="58"/>
      <c r="QUV1583" s="58"/>
      <c r="RER1583" s="58"/>
      <c r="RON1583" s="58"/>
      <c r="RYJ1583" s="58"/>
      <c r="SIF1583" s="58"/>
      <c r="SSB1583" s="58"/>
      <c r="TBX1583" s="58"/>
      <c r="TLT1583" s="58"/>
      <c r="TVP1583" s="58"/>
      <c r="UFL1583" s="58"/>
      <c r="UPH1583" s="58"/>
      <c r="UZD1583" s="58"/>
      <c r="VIZ1583" s="58"/>
      <c r="VSV1583" s="58"/>
      <c r="WCR1583" s="58"/>
      <c r="WMN1583" s="58"/>
      <c r="WWJ1583" s="58"/>
    </row>
    <row r="1584" spans="1:796 1052:1820 2076:2844 3100:3868 4124:4892 5148:5916 6172:6940 7196:7964 8220:8988 9244:10012 10268:11036 11292:12060 12316:13084 13340:14108 14364:15132 15388:16156" s="67" customFormat="1" ht="57" hidden="1" customHeight="1" x14ac:dyDescent="0.25">
      <c r="A1584" s="54">
        <f>+SUBTOTAL(3,$B$11:B1584)</f>
        <v>0</v>
      </c>
      <c r="B1584" s="78" t="s">
        <v>42</v>
      </c>
      <c r="C1584" s="72" t="s">
        <v>43</v>
      </c>
      <c r="D1584" s="72" t="s">
        <v>44</v>
      </c>
      <c r="E1584" s="72" t="s">
        <v>45</v>
      </c>
      <c r="F1584" s="81" t="s">
        <v>5408</v>
      </c>
      <c r="G1584" s="82">
        <v>45551.453796296002</v>
      </c>
      <c r="H1584" s="81" t="s">
        <v>5408</v>
      </c>
      <c r="I1584" s="82">
        <v>45551.453796296002</v>
      </c>
      <c r="J1584" s="81" t="s">
        <v>5408</v>
      </c>
      <c r="K1584" s="82">
        <v>45551.453796296002</v>
      </c>
      <c r="L1584" s="100" t="s">
        <v>5557</v>
      </c>
      <c r="M1584" s="78" t="s">
        <v>48</v>
      </c>
      <c r="N1584" s="73" t="s">
        <v>709</v>
      </c>
      <c r="O1584" s="73" t="s">
        <v>722</v>
      </c>
      <c r="P1584" s="73" t="s">
        <v>5637</v>
      </c>
      <c r="Q1584" s="74"/>
      <c r="R1584" s="75"/>
      <c r="S1584" s="73" t="s">
        <v>68</v>
      </c>
      <c r="T1584" s="73" t="s">
        <v>137</v>
      </c>
      <c r="U1584" s="73" t="s">
        <v>2147</v>
      </c>
      <c r="V1584" s="73"/>
      <c r="W1584" s="73"/>
      <c r="X1584" s="72" t="s">
        <v>58</v>
      </c>
      <c r="Y1584" s="73">
        <v>45560.647986110998</v>
      </c>
      <c r="Z1584" s="73" t="s">
        <v>59</v>
      </c>
      <c r="AA1584" s="72" t="s">
        <v>74</v>
      </c>
      <c r="AB1584" s="72"/>
      <c r="AC1584" s="78" t="s">
        <v>383</v>
      </c>
      <c r="AD1584" s="78" t="s">
        <v>383</v>
      </c>
      <c r="JX1584" s="58"/>
      <c r="TT1584" s="58"/>
      <c r="ADP1584" s="58"/>
      <c r="ANL1584" s="58"/>
      <c r="AXH1584" s="58"/>
      <c r="BHD1584" s="58"/>
      <c r="BQZ1584" s="58"/>
      <c r="CAV1584" s="58"/>
      <c r="CKR1584" s="58"/>
      <c r="CUN1584" s="58"/>
      <c r="DEJ1584" s="58"/>
      <c r="DOF1584" s="58"/>
      <c r="DYB1584" s="58"/>
      <c r="EHX1584" s="58"/>
      <c r="ERT1584" s="58"/>
      <c r="FBP1584" s="58"/>
      <c r="FLL1584" s="58"/>
      <c r="FVH1584" s="58"/>
      <c r="GFD1584" s="58"/>
      <c r="GOZ1584" s="58"/>
      <c r="GYV1584" s="58"/>
      <c r="HIR1584" s="58"/>
      <c r="HSN1584" s="58"/>
      <c r="ICJ1584" s="58"/>
      <c r="IMF1584" s="58"/>
      <c r="IWB1584" s="58"/>
      <c r="JFX1584" s="58"/>
      <c r="JPT1584" s="58"/>
      <c r="JZP1584" s="58"/>
      <c r="KJL1584" s="58"/>
      <c r="KTH1584" s="58"/>
      <c r="LDD1584" s="58"/>
      <c r="LMZ1584" s="58"/>
      <c r="LWV1584" s="58"/>
      <c r="MGR1584" s="58"/>
      <c r="MQN1584" s="58"/>
      <c r="NAJ1584" s="58"/>
      <c r="NKF1584" s="58"/>
      <c r="NUB1584" s="58"/>
      <c r="ODX1584" s="58"/>
      <c r="ONT1584" s="58"/>
      <c r="OXP1584" s="58"/>
      <c r="PHL1584" s="58"/>
      <c r="PRH1584" s="58"/>
      <c r="QBD1584" s="58"/>
      <c r="QKZ1584" s="58"/>
      <c r="QUV1584" s="58"/>
      <c r="RER1584" s="58"/>
      <c r="RON1584" s="58"/>
      <c r="RYJ1584" s="58"/>
      <c r="SIF1584" s="58"/>
      <c r="SSB1584" s="58"/>
      <c r="TBX1584" s="58"/>
      <c r="TLT1584" s="58"/>
      <c r="TVP1584" s="58"/>
      <c r="UFL1584" s="58"/>
      <c r="UPH1584" s="58"/>
      <c r="UZD1584" s="58"/>
      <c r="VIZ1584" s="58"/>
      <c r="VSV1584" s="58"/>
      <c r="WCR1584" s="58"/>
      <c r="WMN1584" s="58"/>
      <c r="WWJ1584" s="58"/>
    </row>
    <row r="1585" spans="1:796 1052:1820 2076:2844 3100:3868 4124:4892 5148:5916 6172:6940 7196:7964 8220:8988 9244:10012 10268:11036 11292:12060 12316:13084 13340:14108 14364:15132 15388:16156" s="67" customFormat="1" ht="57" hidden="1" customHeight="1" x14ac:dyDescent="0.25">
      <c r="A1585" s="54">
        <f>+SUBTOTAL(3,$B$11:B1585)</f>
        <v>0</v>
      </c>
      <c r="B1585" s="78" t="s">
        <v>108</v>
      </c>
      <c r="C1585" s="72" t="s">
        <v>43</v>
      </c>
      <c r="D1585" s="72" t="s">
        <v>44</v>
      </c>
      <c r="E1585" s="72" t="s">
        <v>45</v>
      </c>
      <c r="F1585" s="81" t="s">
        <v>5409</v>
      </c>
      <c r="G1585" s="82">
        <v>45561.702222221997</v>
      </c>
      <c r="H1585" s="81" t="s">
        <v>5409</v>
      </c>
      <c r="I1585" s="82">
        <v>45561.702222221997</v>
      </c>
      <c r="J1585" s="81" t="s">
        <v>5409</v>
      </c>
      <c r="K1585" s="82">
        <v>45561.702222221997</v>
      </c>
      <c r="L1585" s="100" t="s">
        <v>5080</v>
      </c>
      <c r="M1585" s="78" t="s">
        <v>48</v>
      </c>
      <c r="N1585" s="73" t="s">
        <v>64</v>
      </c>
      <c r="O1585" s="73" t="s">
        <v>4776</v>
      </c>
      <c r="P1585" s="73" t="s">
        <v>234</v>
      </c>
      <c r="Q1585" s="74"/>
      <c r="R1585" s="75"/>
      <c r="S1585" s="73" t="s">
        <v>144</v>
      </c>
      <c r="T1585" s="73" t="s">
        <v>3283</v>
      </c>
      <c r="U1585" s="73" t="s">
        <v>5675</v>
      </c>
      <c r="V1585" s="73"/>
      <c r="W1585" s="73"/>
      <c r="X1585" s="72" t="s">
        <v>58</v>
      </c>
      <c r="Y1585" s="73"/>
      <c r="Z1585" s="73" t="s">
        <v>105</v>
      </c>
      <c r="AA1585" s="72" t="s">
        <v>74</v>
      </c>
      <c r="AB1585" s="72"/>
      <c r="AC1585" s="78" t="s">
        <v>902</v>
      </c>
      <c r="AD1585" s="78" t="s">
        <v>902</v>
      </c>
      <c r="JX1585" s="58"/>
      <c r="TT1585" s="58"/>
      <c r="ADP1585" s="58"/>
      <c r="ANL1585" s="58"/>
      <c r="AXH1585" s="58"/>
      <c r="BHD1585" s="58"/>
      <c r="BQZ1585" s="58"/>
      <c r="CAV1585" s="58"/>
      <c r="CKR1585" s="58"/>
      <c r="CUN1585" s="58"/>
      <c r="DEJ1585" s="58"/>
      <c r="DOF1585" s="58"/>
      <c r="DYB1585" s="58"/>
      <c r="EHX1585" s="58"/>
      <c r="ERT1585" s="58"/>
      <c r="FBP1585" s="58"/>
      <c r="FLL1585" s="58"/>
      <c r="FVH1585" s="58"/>
      <c r="GFD1585" s="58"/>
      <c r="GOZ1585" s="58"/>
      <c r="GYV1585" s="58"/>
      <c r="HIR1585" s="58"/>
      <c r="HSN1585" s="58"/>
      <c r="ICJ1585" s="58"/>
      <c r="IMF1585" s="58"/>
      <c r="IWB1585" s="58"/>
      <c r="JFX1585" s="58"/>
      <c r="JPT1585" s="58"/>
      <c r="JZP1585" s="58"/>
      <c r="KJL1585" s="58"/>
      <c r="KTH1585" s="58"/>
      <c r="LDD1585" s="58"/>
      <c r="LMZ1585" s="58"/>
      <c r="LWV1585" s="58"/>
      <c r="MGR1585" s="58"/>
      <c r="MQN1585" s="58"/>
      <c r="NAJ1585" s="58"/>
      <c r="NKF1585" s="58"/>
      <c r="NUB1585" s="58"/>
      <c r="ODX1585" s="58"/>
      <c r="ONT1585" s="58"/>
      <c r="OXP1585" s="58"/>
      <c r="PHL1585" s="58"/>
      <c r="PRH1585" s="58"/>
      <c r="QBD1585" s="58"/>
      <c r="QKZ1585" s="58"/>
      <c r="QUV1585" s="58"/>
      <c r="RER1585" s="58"/>
      <c r="RON1585" s="58"/>
      <c r="RYJ1585" s="58"/>
      <c r="SIF1585" s="58"/>
      <c r="SSB1585" s="58"/>
      <c r="TBX1585" s="58"/>
      <c r="TLT1585" s="58"/>
      <c r="TVP1585" s="58"/>
      <c r="UFL1585" s="58"/>
      <c r="UPH1585" s="58"/>
      <c r="UZD1585" s="58"/>
      <c r="VIZ1585" s="58"/>
      <c r="VSV1585" s="58"/>
      <c r="WCR1585" s="58"/>
      <c r="WMN1585" s="58"/>
      <c r="WWJ1585" s="58"/>
    </row>
    <row r="1586" spans="1:796 1052:1820 2076:2844 3100:3868 4124:4892 5148:5916 6172:6940 7196:7964 8220:8988 9244:10012 10268:11036 11292:12060 12316:13084 13340:14108 14364:15132 15388:16156" s="67" customFormat="1" ht="57" hidden="1" customHeight="1" x14ac:dyDescent="0.25">
      <c r="A1586" s="54">
        <f>+SUBTOTAL(3,$B$11:B1586)</f>
        <v>0</v>
      </c>
      <c r="B1586" s="78" t="s">
        <v>42</v>
      </c>
      <c r="C1586" s="72" t="s">
        <v>43</v>
      </c>
      <c r="D1586" s="72" t="s">
        <v>44</v>
      </c>
      <c r="E1586" s="72" t="s">
        <v>45</v>
      </c>
      <c r="F1586" s="81" t="s">
        <v>5410</v>
      </c>
      <c r="G1586" s="82">
        <v>45558.464004629997</v>
      </c>
      <c r="H1586" s="81" t="s">
        <v>5410</v>
      </c>
      <c r="I1586" s="82">
        <v>45558.464004629997</v>
      </c>
      <c r="J1586" s="81" t="s">
        <v>5410</v>
      </c>
      <c r="K1586" s="82">
        <v>45558.464004629997</v>
      </c>
      <c r="L1586" s="100" t="s">
        <v>5558</v>
      </c>
      <c r="M1586" s="78" t="s">
        <v>111</v>
      </c>
      <c r="N1586" s="73" t="s">
        <v>709</v>
      </c>
      <c r="O1586" s="73" t="s">
        <v>710</v>
      </c>
      <c r="P1586" s="73" t="s">
        <v>1417</v>
      </c>
      <c r="Q1586" s="74"/>
      <c r="R1586" s="75"/>
      <c r="S1586" s="73" t="s">
        <v>68</v>
      </c>
      <c r="T1586" s="73" t="s">
        <v>125</v>
      </c>
      <c r="U1586" s="73" t="s">
        <v>126</v>
      </c>
      <c r="V1586" s="73"/>
      <c r="W1586" s="73"/>
      <c r="X1586" s="72" t="s">
        <v>58</v>
      </c>
      <c r="Y1586" s="73"/>
      <c r="Z1586" s="73" t="s">
        <v>59</v>
      </c>
      <c r="AA1586" s="72" t="s">
        <v>74</v>
      </c>
      <c r="AB1586" s="72"/>
      <c r="AC1586" s="78" t="s">
        <v>82</v>
      </c>
      <c r="AD1586" s="78" t="s">
        <v>82</v>
      </c>
      <c r="JX1586" s="58"/>
      <c r="TT1586" s="58"/>
      <c r="ADP1586" s="58"/>
      <c r="ANL1586" s="58"/>
      <c r="AXH1586" s="58"/>
      <c r="BHD1586" s="58"/>
      <c r="BQZ1586" s="58"/>
      <c r="CAV1586" s="58"/>
      <c r="CKR1586" s="58"/>
      <c r="CUN1586" s="58"/>
      <c r="DEJ1586" s="58"/>
      <c r="DOF1586" s="58"/>
      <c r="DYB1586" s="58"/>
      <c r="EHX1586" s="58"/>
      <c r="ERT1586" s="58"/>
      <c r="FBP1586" s="58"/>
      <c r="FLL1586" s="58"/>
      <c r="FVH1586" s="58"/>
      <c r="GFD1586" s="58"/>
      <c r="GOZ1586" s="58"/>
      <c r="GYV1586" s="58"/>
      <c r="HIR1586" s="58"/>
      <c r="HSN1586" s="58"/>
      <c r="ICJ1586" s="58"/>
      <c r="IMF1586" s="58"/>
      <c r="IWB1586" s="58"/>
      <c r="JFX1586" s="58"/>
      <c r="JPT1586" s="58"/>
      <c r="JZP1586" s="58"/>
      <c r="KJL1586" s="58"/>
      <c r="KTH1586" s="58"/>
      <c r="LDD1586" s="58"/>
      <c r="LMZ1586" s="58"/>
      <c r="LWV1586" s="58"/>
      <c r="MGR1586" s="58"/>
      <c r="MQN1586" s="58"/>
      <c r="NAJ1586" s="58"/>
      <c r="NKF1586" s="58"/>
      <c r="NUB1586" s="58"/>
      <c r="ODX1586" s="58"/>
      <c r="ONT1586" s="58"/>
      <c r="OXP1586" s="58"/>
      <c r="PHL1586" s="58"/>
      <c r="PRH1586" s="58"/>
      <c r="QBD1586" s="58"/>
      <c r="QKZ1586" s="58"/>
      <c r="QUV1586" s="58"/>
      <c r="RER1586" s="58"/>
      <c r="RON1586" s="58"/>
      <c r="RYJ1586" s="58"/>
      <c r="SIF1586" s="58"/>
      <c r="SSB1586" s="58"/>
      <c r="TBX1586" s="58"/>
      <c r="TLT1586" s="58"/>
      <c r="TVP1586" s="58"/>
      <c r="UFL1586" s="58"/>
      <c r="UPH1586" s="58"/>
      <c r="UZD1586" s="58"/>
      <c r="VIZ1586" s="58"/>
      <c r="VSV1586" s="58"/>
      <c r="WCR1586" s="58"/>
      <c r="WMN1586" s="58"/>
      <c r="WWJ1586" s="58"/>
    </row>
    <row r="1587" spans="1:796 1052:1820 2076:2844 3100:3868 4124:4892 5148:5916 6172:6940 7196:7964 8220:8988 9244:10012 10268:11036 11292:12060 12316:13084 13340:14108 14364:15132 15388:16156" s="67" customFormat="1" ht="57" hidden="1" customHeight="1" x14ac:dyDescent="0.25">
      <c r="A1587" s="54">
        <f>+SUBTOTAL(3,$B$11:B1587)</f>
        <v>0</v>
      </c>
      <c r="B1587" s="78" t="s">
        <v>42</v>
      </c>
      <c r="C1587" s="72" t="s">
        <v>43</v>
      </c>
      <c r="D1587" s="72" t="s">
        <v>44</v>
      </c>
      <c r="E1587" s="72" t="s">
        <v>45</v>
      </c>
      <c r="F1587" s="81" t="s">
        <v>5411</v>
      </c>
      <c r="G1587" s="82">
        <v>45548.629583333</v>
      </c>
      <c r="H1587" s="81" t="s">
        <v>5411</v>
      </c>
      <c r="I1587" s="82">
        <v>45548.629583333</v>
      </c>
      <c r="J1587" s="81" t="s">
        <v>5411</v>
      </c>
      <c r="K1587" s="82">
        <v>45548.629583333</v>
      </c>
      <c r="L1587" s="100" t="s">
        <v>5558</v>
      </c>
      <c r="M1587" s="78" t="s">
        <v>48</v>
      </c>
      <c r="N1587" s="73" t="s">
        <v>709</v>
      </c>
      <c r="O1587" s="73" t="s">
        <v>710</v>
      </c>
      <c r="P1587" s="73" t="s">
        <v>1417</v>
      </c>
      <c r="Q1587" s="74"/>
      <c r="R1587" s="75"/>
      <c r="S1587" s="73" t="s">
        <v>68</v>
      </c>
      <c r="T1587" s="73" t="s">
        <v>137</v>
      </c>
      <c r="U1587" s="73" t="s">
        <v>564</v>
      </c>
      <c r="V1587" s="73"/>
      <c r="W1587" s="73"/>
      <c r="X1587" s="72" t="s">
        <v>58</v>
      </c>
      <c r="Y1587" s="73">
        <v>45555.660462963002</v>
      </c>
      <c r="Z1587" s="73" t="s">
        <v>59</v>
      </c>
      <c r="AA1587" s="72" t="s">
        <v>74</v>
      </c>
      <c r="AB1587" s="72"/>
      <c r="AC1587" s="78" t="s">
        <v>117</v>
      </c>
      <c r="AD1587" s="78" t="s">
        <v>117</v>
      </c>
      <c r="JX1587" s="58"/>
      <c r="TT1587" s="58"/>
      <c r="ADP1587" s="58"/>
      <c r="ANL1587" s="58"/>
      <c r="AXH1587" s="58"/>
      <c r="BHD1587" s="58"/>
      <c r="BQZ1587" s="58"/>
      <c r="CAV1587" s="58"/>
      <c r="CKR1587" s="58"/>
      <c r="CUN1587" s="58"/>
      <c r="DEJ1587" s="58"/>
      <c r="DOF1587" s="58"/>
      <c r="DYB1587" s="58"/>
      <c r="EHX1587" s="58"/>
      <c r="ERT1587" s="58"/>
      <c r="FBP1587" s="58"/>
      <c r="FLL1587" s="58"/>
      <c r="FVH1587" s="58"/>
      <c r="GFD1587" s="58"/>
      <c r="GOZ1587" s="58"/>
      <c r="GYV1587" s="58"/>
      <c r="HIR1587" s="58"/>
      <c r="HSN1587" s="58"/>
      <c r="ICJ1587" s="58"/>
      <c r="IMF1587" s="58"/>
      <c r="IWB1587" s="58"/>
      <c r="JFX1587" s="58"/>
      <c r="JPT1587" s="58"/>
      <c r="JZP1587" s="58"/>
      <c r="KJL1587" s="58"/>
      <c r="KTH1587" s="58"/>
      <c r="LDD1587" s="58"/>
      <c r="LMZ1587" s="58"/>
      <c r="LWV1587" s="58"/>
      <c r="MGR1587" s="58"/>
      <c r="MQN1587" s="58"/>
      <c r="NAJ1587" s="58"/>
      <c r="NKF1587" s="58"/>
      <c r="NUB1587" s="58"/>
      <c r="ODX1587" s="58"/>
      <c r="ONT1587" s="58"/>
      <c r="OXP1587" s="58"/>
      <c r="PHL1587" s="58"/>
      <c r="PRH1587" s="58"/>
      <c r="QBD1587" s="58"/>
      <c r="QKZ1587" s="58"/>
      <c r="QUV1587" s="58"/>
      <c r="RER1587" s="58"/>
      <c r="RON1587" s="58"/>
      <c r="RYJ1587" s="58"/>
      <c r="SIF1587" s="58"/>
      <c r="SSB1587" s="58"/>
      <c r="TBX1587" s="58"/>
      <c r="TLT1587" s="58"/>
      <c r="TVP1587" s="58"/>
      <c r="UFL1587" s="58"/>
      <c r="UPH1587" s="58"/>
      <c r="UZD1587" s="58"/>
      <c r="VIZ1587" s="58"/>
      <c r="VSV1587" s="58"/>
      <c r="WCR1587" s="58"/>
      <c r="WMN1587" s="58"/>
      <c r="WWJ1587" s="58"/>
    </row>
    <row r="1588" spans="1:796 1052:1820 2076:2844 3100:3868 4124:4892 5148:5916 6172:6940 7196:7964 8220:8988 9244:10012 10268:11036 11292:12060 12316:13084 13340:14108 14364:15132 15388:16156" s="67" customFormat="1" ht="57" hidden="1" customHeight="1" x14ac:dyDescent="0.25">
      <c r="A1588" s="54">
        <f>+SUBTOTAL(3,$B$11:B1588)</f>
        <v>0</v>
      </c>
      <c r="B1588" s="78" t="s">
        <v>108</v>
      </c>
      <c r="C1588" s="72" t="s">
        <v>43</v>
      </c>
      <c r="D1588" s="72" t="s">
        <v>44</v>
      </c>
      <c r="E1588" s="72" t="s">
        <v>45</v>
      </c>
      <c r="F1588" s="81" t="s">
        <v>5412</v>
      </c>
      <c r="G1588" s="82">
        <v>45542.771585647999</v>
      </c>
      <c r="H1588" s="81" t="s">
        <v>5412</v>
      </c>
      <c r="I1588" s="82">
        <v>45542.771585647999</v>
      </c>
      <c r="J1588" s="81" t="s">
        <v>5412</v>
      </c>
      <c r="K1588" s="82">
        <v>45542.771585647999</v>
      </c>
      <c r="L1588" s="100" t="s">
        <v>5559</v>
      </c>
      <c r="M1588" s="78" t="s">
        <v>48</v>
      </c>
      <c r="N1588" s="73" t="s">
        <v>709</v>
      </c>
      <c r="O1588" s="73" t="s">
        <v>2118</v>
      </c>
      <c r="P1588" s="73" t="s">
        <v>5638</v>
      </c>
      <c r="Q1588" s="74"/>
      <c r="R1588" s="75"/>
      <c r="S1588" s="73" t="s">
        <v>53</v>
      </c>
      <c r="T1588" s="73" t="s">
        <v>5248</v>
      </c>
      <c r="U1588" s="73" t="s">
        <v>157</v>
      </c>
      <c r="V1588" s="73"/>
      <c r="W1588" s="73"/>
      <c r="X1588" s="72" t="s">
        <v>58</v>
      </c>
      <c r="Y1588" s="73">
        <v>45554.485578704</v>
      </c>
      <c r="Z1588" s="73" t="s">
        <v>59</v>
      </c>
      <c r="AA1588" s="72" t="s">
        <v>74</v>
      </c>
      <c r="AB1588" s="72"/>
      <c r="AC1588" s="78" t="s">
        <v>117</v>
      </c>
      <c r="AD1588" s="78" t="s">
        <v>117</v>
      </c>
      <c r="JX1588" s="58"/>
      <c r="TT1588" s="58"/>
      <c r="ADP1588" s="58"/>
      <c r="ANL1588" s="58"/>
      <c r="AXH1588" s="58"/>
      <c r="BHD1588" s="58"/>
      <c r="BQZ1588" s="58"/>
      <c r="CAV1588" s="58"/>
      <c r="CKR1588" s="58"/>
      <c r="CUN1588" s="58"/>
      <c r="DEJ1588" s="58"/>
      <c r="DOF1588" s="58"/>
      <c r="DYB1588" s="58"/>
      <c r="EHX1588" s="58"/>
      <c r="ERT1588" s="58"/>
      <c r="FBP1588" s="58"/>
      <c r="FLL1588" s="58"/>
      <c r="FVH1588" s="58"/>
      <c r="GFD1588" s="58"/>
      <c r="GOZ1588" s="58"/>
      <c r="GYV1588" s="58"/>
      <c r="HIR1588" s="58"/>
      <c r="HSN1588" s="58"/>
      <c r="ICJ1588" s="58"/>
      <c r="IMF1588" s="58"/>
      <c r="IWB1588" s="58"/>
      <c r="JFX1588" s="58"/>
      <c r="JPT1588" s="58"/>
      <c r="JZP1588" s="58"/>
      <c r="KJL1588" s="58"/>
      <c r="KTH1588" s="58"/>
      <c r="LDD1588" s="58"/>
      <c r="LMZ1588" s="58"/>
      <c r="LWV1588" s="58"/>
      <c r="MGR1588" s="58"/>
      <c r="MQN1588" s="58"/>
      <c r="NAJ1588" s="58"/>
      <c r="NKF1588" s="58"/>
      <c r="NUB1588" s="58"/>
      <c r="ODX1588" s="58"/>
      <c r="ONT1588" s="58"/>
      <c r="OXP1588" s="58"/>
      <c r="PHL1588" s="58"/>
      <c r="PRH1588" s="58"/>
      <c r="QBD1588" s="58"/>
      <c r="QKZ1588" s="58"/>
      <c r="QUV1588" s="58"/>
      <c r="RER1588" s="58"/>
      <c r="RON1588" s="58"/>
      <c r="RYJ1588" s="58"/>
      <c r="SIF1588" s="58"/>
      <c r="SSB1588" s="58"/>
      <c r="TBX1588" s="58"/>
      <c r="TLT1588" s="58"/>
      <c r="TVP1588" s="58"/>
      <c r="UFL1588" s="58"/>
      <c r="UPH1588" s="58"/>
      <c r="UZD1588" s="58"/>
      <c r="VIZ1588" s="58"/>
      <c r="VSV1588" s="58"/>
      <c r="WCR1588" s="58"/>
      <c r="WMN1588" s="58"/>
      <c r="WWJ1588" s="58"/>
    </row>
    <row r="1589" spans="1:796 1052:1820 2076:2844 3100:3868 4124:4892 5148:5916 6172:6940 7196:7964 8220:8988 9244:10012 10268:11036 11292:12060 12316:13084 13340:14108 14364:15132 15388:16156" s="67" customFormat="1" ht="57" hidden="1" customHeight="1" x14ac:dyDescent="0.25">
      <c r="A1589" s="54">
        <f>+SUBTOTAL(3,$B$11:B1589)</f>
        <v>0</v>
      </c>
      <c r="B1589" s="78" t="s">
        <v>42</v>
      </c>
      <c r="C1589" s="72" t="s">
        <v>43</v>
      </c>
      <c r="D1589" s="72" t="s">
        <v>44</v>
      </c>
      <c r="E1589" s="72" t="s">
        <v>45</v>
      </c>
      <c r="F1589" s="81" t="s">
        <v>5413</v>
      </c>
      <c r="G1589" s="82">
        <v>45542.378761574</v>
      </c>
      <c r="H1589" s="81" t="s">
        <v>5413</v>
      </c>
      <c r="I1589" s="82">
        <v>45542.378761574</v>
      </c>
      <c r="J1589" s="81" t="s">
        <v>5413</v>
      </c>
      <c r="K1589" s="82">
        <v>45542.378761574</v>
      </c>
      <c r="L1589" s="100" t="s">
        <v>5560</v>
      </c>
      <c r="M1589" s="78" t="s">
        <v>48</v>
      </c>
      <c r="N1589" s="73" t="s">
        <v>64</v>
      </c>
      <c r="O1589" s="73" t="s">
        <v>1294</v>
      </c>
      <c r="P1589" s="73" t="s">
        <v>5639</v>
      </c>
      <c r="Q1589" s="74"/>
      <c r="R1589" s="75"/>
      <c r="S1589" s="73" t="s">
        <v>53</v>
      </c>
      <c r="T1589" s="73" t="s">
        <v>5248</v>
      </c>
      <c r="U1589" s="73" t="s">
        <v>157</v>
      </c>
      <c r="V1589" s="73"/>
      <c r="W1589" s="73"/>
      <c r="X1589" s="72" t="s">
        <v>58</v>
      </c>
      <c r="Y1589" s="73">
        <v>45545.763055556003</v>
      </c>
      <c r="Z1589" s="73" t="s">
        <v>59</v>
      </c>
      <c r="AA1589" s="72" t="s">
        <v>74</v>
      </c>
      <c r="AB1589" s="72"/>
      <c r="AC1589" s="78" t="s">
        <v>117</v>
      </c>
      <c r="AD1589" s="78" t="s">
        <v>117</v>
      </c>
      <c r="JX1589" s="58"/>
      <c r="TT1589" s="58"/>
      <c r="ADP1589" s="58"/>
      <c r="ANL1589" s="58"/>
      <c r="AXH1589" s="58"/>
      <c r="BHD1589" s="58"/>
      <c r="BQZ1589" s="58"/>
      <c r="CAV1589" s="58"/>
      <c r="CKR1589" s="58"/>
      <c r="CUN1589" s="58"/>
      <c r="DEJ1589" s="58"/>
      <c r="DOF1589" s="58"/>
      <c r="DYB1589" s="58"/>
      <c r="EHX1589" s="58"/>
      <c r="ERT1589" s="58"/>
      <c r="FBP1589" s="58"/>
      <c r="FLL1589" s="58"/>
      <c r="FVH1589" s="58"/>
      <c r="GFD1589" s="58"/>
      <c r="GOZ1589" s="58"/>
      <c r="GYV1589" s="58"/>
      <c r="HIR1589" s="58"/>
      <c r="HSN1589" s="58"/>
      <c r="ICJ1589" s="58"/>
      <c r="IMF1589" s="58"/>
      <c r="IWB1589" s="58"/>
      <c r="JFX1589" s="58"/>
      <c r="JPT1589" s="58"/>
      <c r="JZP1589" s="58"/>
      <c r="KJL1589" s="58"/>
      <c r="KTH1589" s="58"/>
      <c r="LDD1589" s="58"/>
      <c r="LMZ1589" s="58"/>
      <c r="LWV1589" s="58"/>
      <c r="MGR1589" s="58"/>
      <c r="MQN1589" s="58"/>
      <c r="NAJ1589" s="58"/>
      <c r="NKF1589" s="58"/>
      <c r="NUB1589" s="58"/>
      <c r="ODX1589" s="58"/>
      <c r="ONT1589" s="58"/>
      <c r="OXP1589" s="58"/>
      <c r="PHL1589" s="58"/>
      <c r="PRH1589" s="58"/>
      <c r="QBD1589" s="58"/>
      <c r="QKZ1589" s="58"/>
      <c r="QUV1589" s="58"/>
      <c r="RER1589" s="58"/>
      <c r="RON1589" s="58"/>
      <c r="RYJ1589" s="58"/>
      <c r="SIF1589" s="58"/>
      <c r="SSB1589" s="58"/>
      <c r="TBX1589" s="58"/>
      <c r="TLT1589" s="58"/>
      <c r="TVP1589" s="58"/>
      <c r="UFL1589" s="58"/>
      <c r="UPH1589" s="58"/>
      <c r="UZD1589" s="58"/>
      <c r="VIZ1589" s="58"/>
      <c r="VSV1589" s="58"/>
      <c r="WCR1589" s="58"/>
      <c r="WMN1589" s="58"/>
      <c r="WWJ1589" s="58"/>
    </row>
    <row r="1590" spans="1:796 1052:1820 2076:2844 3100:3868 4124:4892 5148:5916 6172:6940 7196:7964 8220:8988 9244:10012 10268:11036 11292:12060 12316:13084 13340:14108 14364:15132 15388:16156" s="67" customFormat="1" ht="57" hidden="1" customHeight="1" x14ac:dyDescent="0.25">
      <c r="A1590" s="54">
        <f>+SUBTOTAL(3,$B$11:B1590)</f>
        <v>0</v>
      </c>
      <c r="B1590" s="78" t="s">
        <v>42</v>
      </c>
      <c r="C1590" s="72" t="s">
        <v>43</v>
      </c>
      <c r="D1590" s="72" t="s">
        <v>44</v>
      </c>
      <c r="E1590" s="72" t="s">
        <v>45</v>
      </c>
      <c r="F1590" s="81" t="s">
        <v>5414</v>
      </c>
      <c r="G1590" s="82">
        <v>45545.568321758998</v>
      </c>
      <c r="H1590" s="81" t="s">
        <v>5414</v>
      </c>
      <c r="I1590" s="82">
        <v>45545.568321758998</v>
      </c>
      <c r="J1590" s="81" t="s">
        <v>5414</v>
      </c>
      <c r="K1590" s="82">
        <v>45545.568321758998</v>
      </c>
      <c r="L1590" s="100" t="s">
        <v>5561</v>
      </c>
      <c r="M1590" s="78" t="s">
        <v>48</v>
      </c>
      <c r="N1590" s="73" t="s">
        <v>709</v>
      </c>
      <c r="O1590" s="73" t="s">
        <v>722</v>
      </c>
      <c r="P1590" s="73" t="s">
        <v>5640</v>
      </c>
      <c r="Q1590" s="74"/>
      <c r="R1590" s="75"/>
      <c r="S1590" s="73" t="s">
        <v>68</v>
      </c>
      <c r="T1590" s="73" t="s">
        <v>96</v>
      </c>
      <c r="U1590" s="73" t="s">
        <v>97</v>
      </c>
      <c r="V1590" s="73"/>
      <c r="W1590" s="73"/>
      <c r="X1590" s="72" t="s">
        <v>58</v>
      </c>
      <c r="Y1590" s="73">
        <v>45558.710555555997</v>
      </c>
      <c r="Z1590" s="73" t="s">
        <v>59</v>
      </c>
      <c r="AA1590" s="72" t="s">
        <v>74</v>
      </c>
      <c r="AB1590" s="72"/>
      <c r="AC1590" s="78" t="s">
        <v>82</v>
      </c>
      <c r="AD1590" s="78" t="s">
        <v>82</v>
      </c>
      <c r="JX1590" s="58"/>
      <c r="TT1590" s="58"/>
      <c r="ADP1590" s="58"/>
      <c r="ANL1590" s="58"/>
      <c r="AXH1590" s="58"/>
      <c r="BHD1590" s="58"/>
      <c r="BQZ1590" s="58"/>
      <c r="CAV1590" s="58"/>
      <c r="CKR1590" s="58"/>
      <c r="CUN1590" s="58"/>
      <c r="DEJ1590" s="58"/>
      <c r="DOF1590" s="58"/>
      <c r="DYB1590" s="58"/>
      <c r="EHX1590" s="58"/>
      <c r="ERT1590" s="58"/>
      <c r="FBP1590" s="58"/>
      <c r="FLL1590" s="58"/>
      <c r="FVH1590" s="58"/>
      <c r="GFD1590" s="58"/>
      <c r="GOZ1590" s="58"/>
      <c r="GYV1590" s="58"/>
      <c r="HIR1590" s="58"/>
      <c r="HSN1590" s="58"/>
      <c r="ICJ1590" s="58"/>
      <c r="IMF1590" s="58"/>
      <c r="IWB1590" s="58"/>
      <c r="JFX1590" s="58"/>
      <c r="JPT1590" s="58"/>
      <c r="JZP1590" s="58"/>
      <c r="KJL1590" s="58"/>
      <c r="KTH1590" s="58"/>
      <c r="LDD1590" s="58"/>
      <c r="LMZ1590" s="58"/>
      <c r="LWV1590" s="58"/>
      <c r="MGR1590" s="58"/>
      <c r="MQN1590" s="58"/>
      <c r="NAJ1590" s="58"/>
      <c r="NKF1590" s="58"/>
      <c r="NUB1590" s="58"/>
      <c r="ODX1590" s="58"/>
      <c r="ONT1590" s="58"/>
      <c r="OXP1590" s="58"/>
      <c r="PHL1590" s="58"/>
      <c r="PRH1590" s="58"/>
      <c r="QBD1590" s="58"/>
      <c r="QKZ1590" s="58"/>
      <c r="QUV1590" s="58"/>
      <c r="RER1590" s="58"/>
      <c r="RON1590" s="58"/>
      <c r="RYJ1590" s="58"/>
      <c r="SIF1590" s="58"/>
      <c r="SSB1590" s="58"/>
      <c r="TBX1590" s="58"/>
      <c r="TLT1590" s="58"/>
      <c r="TVP1590" s="58"/>
      <c r="UFL1590" s="58"/>
      <c r="UPH1590" s="58"/>
      <c r="UZD1590" s="58"/>
      <c r="VIZ1590" s="58"/>
      <c r="VSV1590" s="58"/>
      <c r="WCR1590" s="58"/>
      <c r="WMN1590" s="58"/>
      <c r="WWJ1590" s="58"/>
    </row>
    <row r="1591" spans="1:796 1052:1820 2076:2844 3100:3868 4124:4892 5148:5916 6172:6940 7196:7964 8220:8988 9244:10012 10268:11036 11292:12060 12316:13084 13340:14108 14364:15132 15388:16156" s="67" customFormat="1" ht="57" hidden="1" customHeight="1" x14ac:dyDescent="0.25">
      <c r="A1591" s="54">
        <f>+SUBTOTAL(3,$B$11:B1591)</f>
        <v>0</v>
      </c>
      <c r="B1591" s="78" t="s">
        <v>42</v>
      </c>
      <c r="C1591" s="72" t="s">
        <v>43</v>
      </c>
      <c r="D1591" s="72" t="s">
        <v>44</v>
      </c>
      <c r="E1591" s="72" t="s">
        <v>45</v>
      </c>
      <c r="F1591" s="81" t="s">
        <v>5415</v>
      </c>
      <c r="G1591" s="82">
        <v>45556.742523148001</v>
      </c>
      <c r="H1591" s="81" t="s">
        <v>5415</v>
      </c>
      <c r="I1591" s="82">
        <v>45556.742523148001</v>
      </c>
      <c r="J1591" s="81" t="s">
        <v>5415</v>
      </c>
      <c r="K1591" s="82">
        <v>45556.742523148001</v>
      </c>
      <c r="L1591" s="100" t="s">
        <v>5562</v>
      </c>
      <c r="M1591" s="78" t="s">
        <v>48</v>
      </c>
      <c r="N1591" s="73" t="s">
        <v>64</v>
      </c>
      <c r="O1591" s="73" t="s">
        <v>87</v>
      </c>
      <c r="P1591" s="73" t="s">
        <v>5641</v>
      </c>
      <c r="Q1591" s="74"/>
      <c r="R1591" s="75"/>
      <c r="S1591" s="73" t="s">
        <v>68</v>
      </c>
      <c r="T1591" s="73" t="s">
        <v>125</v>
      </c>
      <c r="U1591" s="73" t="s">
        <v>126</v>
      </c>
      <c r="V1591" s="73"/>
      <c r="W1591" s="73"/>
      <c r="X1591" s="72" t="s">
        <v>58</v>
      </c>
      <c r="Y1591" s="73"/>
      <c r="Z1591" s="73" t="s">
        <v>59</v>
      </c>
      <c r="AA1591" s="72" t="s">
        <v>74</v>
      </c>
      <c r="AB1591" s="72"/>
      <c r="AC1591" s="78" t="s">
        <v>75</v>
      </c>
      <c r="AD1591" s="78" t="s">
        <v>75</v>
      </c>
      <c r="JX1591" s="58"/>
      <c r="TT1591" s="58"/>
      <c r="ADP1591" s="58"/>
      <c r="ANL1591" s="58"/>
      <c r="AXH1591" s="58"/>
      <c r="BHD1591" s="58"/>
      <c r="BQZ1591" s="58"/>
      <c r="CAV1591" s="58"/>
      <c r="CKR1591" s="58"/>
      <c r="CUN1591" s="58"/>
      <c r="DEJ1591" s="58"/>
      <c r="DOF1591" s="58"/>
      <c r="DYB1591" s="58"/>
      <c r="EHX1591" s="58"/>
      <c r="ERT1591" s="58"/>
      <c r="FBP1591" s="58"/>
      <c r="FLL1591" s="58"/>
      <c r="FVH1591" s="58"/>
      <c r="GFD1591" s="58"/>
      <c r="GOZ1591" s="58"/>
      <c r="GYV1591" s="58"/>
      <c r="HIR1591" s="58"/>
      <c r="HSN1591" s="58"/>
      <c r="ICJ1591" s="58"/>
      <c r="IMF1591" s="58"/>
      <c r="IWB1591" s="58"/>
      <c r="JFX1591" s="58"/>
      <c r="JPT1591" s="58"/>
      <c r="JZP1591" s="58"/>
      <c r="KJL1591" s="58"/>
      <c r="KTH1591" s="58"/>
      <c r="LDD1591" s="58"/>
      <c r="LMZ1591" s="58"/>
      <c r="LWV1591" s="58"/>
      <c r="MGR1591" s="58"/>
      <c r="MQN1591" s="58"/>
      <c r="NAJ1591" s="58"/>
      <c r="NKF1591" s="58"/>
      <c r="NUB1591" s="58"/>
      <c r="ODX1591" s="58"/>
      <c r="ONT1591" s="58"/>
      <c r="OXP1591" s="58"/>
      <c r="PHL1591" s="58"/>
      <c r="PRH1591" s="58"/>
      <c r="QBD1591" s="58"/>
      <c r="QKZ1591" s="58"/>
      <c r="QUV1591" s="58"/>
      <c r="RER1591" s="58"/>
      <c r="RON1591" s="58"/>
      <c r="RYJ1591" s="58"/>
      <c r="SIF1591" s="58"/>
      <c r="SSB1591" s="58"/>
      <c r="TBX1591" s="58"/>
      <c r="TLT1591" s="58"/>
      <c r="TVP1591" s="58"/>
      <c r="UFL1591" s="58"/>
      <c r="UPH1591" s="58"/>
      <c r="UZD1591" s="58"/>
      <c r="VIZ1591" s="58"/>
      <c r="VSV1591" s="58"/>
      <c r="WCR1591" s="58"/>
      <c r="WMN1591" s="58"/>
      <c r="WWJ1591" s="58"/>
    </row>
    <row r="1592" spans="1:796 1052:1820 2076:2844 3100:3868 4124:4892 5148:5916 6172:6940 7196:7964 8220:8988 9244:10012 10268:11036 11292:12060 12316:13084 13340:14108 14364:15132 15388:16156" s="67" customFormat="1" ht="57" hidden="1" customHeight="1" x14ac:dyDescent="0.25">
      <c r="A1592" s="54">
        <f>+SUBTOTAL(3,$B$11:B1592)</f>
        <v>0</v>
      </c>
      <c r="B1592" s="78" t="s">
        <v>42</v>
      </c>
      <c r="C1592" s="72" t="s">
        <v>43</v>
      </c>
      <c r="D1592" s="72" t="s">
        <v>44</v>
      </c>
      <c r="E1592" s="72" t="s">
        <v>45</v>
      </c>
      <c r="F1592" s="81" t="s">
        <v>5416</v>
      </c>
      <c r="G1592" s="82">
        <v>45545.541828704001</v>
      </c>
      <c r="H1592" s="81" t="s">
        <v>5416</v>
      </c>
      <c r="I1592" s="82">
        <v>45545.541828704001</v>
      </c>
      <c r="J1592" s="81" t="s">
        <v>5416</v>
      </c>
      <c r="K1592" s="82">
        <v>45545.541828704001</v>
      </c>
      <c r="L1592" s="100" t="s">
        <v>5563</v>
      </c>
      <c r="M1592" s="78" t="s">
        <v>48</v>
      </c>
      <c r="N1592" s="73" t="s">
        <v>64</v>
      </c>
      <c r="O1592" s="73" t="s">
        <v>1294</v>
      </c>
      <c r="P1592" s="73" t="s">
        <v>5642</v>
      </c>
      <c r="Q1592" s="74"/>
      <c r="R1592" s="75"/>
      <c r="S1592" s="73" t="s">
        <v>68</v>
      </c>
      <c r="T1592" s="73" t="s">
        <v>96</v>
      </c>
      <c r="U1592" s="73" t="s">
        <v>97</v>
      </c>
      <c r="V1592" s="73"/>
      <c r="W1592" s="73"/>
      <c r="X1592" s="72" t="s">
        <v>58</v>
      </c>
      <c r="Y1592" s="73">
        <v>45554.501203704</v>
      </c>
      <c r="Z1592" s="73" t="s">
        <v>59</v>
      </c>
      <c r="AA1592" s="72" t="s">
        <v>74</v>
      </c>
      <c r="AB1592" s="72"/>
      <c r="AC1592" s="78" t="s">
        <v>75</v>
      </c>
      <c r="AD1592" s="78" t="s">
        <v>75</v>
      </c>
      <c r="JX1592" s="58"/>
      <c r="TT1592" s="58"/>
      <c r="ADP1592" s="58"/>
      <c r="ANL1592" s="58"/>
      <c r="AXH1592" s="58"/>
      <c r="BHD1592" s="58"/>
      <c r="BQZ1592" s="58"/>
      <c r="CAV1592" s="58"/>
      <c r="CKR1592" s="58"/>
      <c r="CUN1592" s="58"/>
      <c r="DEJ1592" s="58"/>
      <c r="DOF1592" s="58"/>
      <c r="DYB1592" s="58"/>
      <c r="EHX1592" s="58"/>
      <c r="ERT1592" s="58"/>
      <c r="FBP1592" s="58"/>
      <c r="FLL1592" s="58"/>
      <c r="FVH1592" s="58"/>
      <c r="GFD1592" s="58"/>
      <c r="GOZ1592" s="58"/>
      <c r="GYV1592" s="58"/>
      <c r="HIR1592" s="58"/>
      <c r="HSN1592" s="58"/>
      <c r="ICJ1592" s="58"/>
      <c r="IMF1592" s="58"/>
      <c r="IWB1592" s="58"/>
      <c r="JFX1592" s="58"/>
      <c r="JPT1592" s="58"/>
      <c r="JZP1592" s="58"/>
      <c r="KJL1592" s="58"/>
      <c r="KTH1592" s="58"/>
      <c r="LDD1592" s="58"/>
      <c r="LMZ1592" s="58"/>
      <c r="LWV1592" s="58"/>
      <c r="MGR1592" s="58"/>
      <c r="MQN1592" s="58"/>
      <c r="NAJ1592" s="58"/>
      <c r="NKF1592" s="58"/>
      <c r="NUB1592" s="58"/>
      <c r="ODX1592" s="58"/>
      <c r="ONT1592" s="58"/>
      <c r="OXP1592" s="58"/>
      <c r="PHL1592" s="58"/>
      <c r="PRH1592" s="58"/>
      <c r="QBD1592" s="58"/>
      <c r="QKZ1592" s="58"/>
      <c r="QUV1592" s="58"/>
      <c r="RER1592" s="58"/>
      <c r="RON1592" s="58"/>
      <c r="RYJ1592" s="58"/>
      <c r="SIF1592" s="58"/>
      <c r="SSB1592" s="58"/>
      <c r="TBX1592" s="58"/>
      <c r="TLT1592" s="58"/>
      <c r="TVP1592" s="58"/>
      <c r="UFL1592" s="58"/>
      <c r="UPH1592" s="58"/>
      <c r="UZD1592" s="58"/>
      <c r="VIZ1592" s="58"/>
      <c r="VSV1592" s="58"/>
      <c r="WCR1592" s="58"/>
      <c r="WMN1592" s="58"/>
      <c r="WWJ1592" s="58"/>
    </row>
    <row r="1593" spans="1:796 1052:1820 2076:2844 3100:3868 4124:4892 5148:5916 6172:6940 7196:7964 8220:8988 9244:10012 10268:11036 11292:12060 12316:13084 13340:14108 14364:15132 15388:16156" s="67" customFormat="1" ht="57" hidden="1" customHeight="1" x14ac:dyDescent="0.25">
      <c r="A1593" s="54">
        <f>+SUBTOTAL(3,$B$11:B1593)</f>
        <v>0</v>
      </c>
      <c r="B1593" s="78" t="s">
        <v>42</v>
      </c>
      <c r="C1593" s="72" t="s">
        <v>43</v>
      </c>
      <c r="D1593" s="72" t="s">
        <v>44</v>
      </c>
      <c r="E1593" s="72" t="s">
        <v>45</v>
      </c>
      <c r="F1593" s="81" t="s">
        <v>5417</v>
      </c>
      <c r="G1593" s="82">
        <v>45545.091041667001</v>
      </c>
      <c r="H1593" s="81" t="s">
        <v>5417</v>
      </c>
      <c r="I1593" s="82">
        <v>45545.091041667001</v>
      </c>
      <c r="J1593" s="81" t="s">
        <v>5417</v>
      </c>
      <c r="K1593" s="82">
        <v>45545.091041667001</v>
      </c>
      <c r="L1593" s="100" t="s">
        <v>5564</v>
      </c>
      <c r="M1593" s="78" t="s">
        <v>48</v>
      </c>
      <c r="N1593" s="73" t="s">
        <v>221</v>
      </c>
      <c r="O1593" s="73" t="s">
        <v>537</v>
      </c>
      <c r="P1593" s="73" t="s">
        <v>5643</v>
      </c>
      <c r="Q1593" s="74"/>
      <c r="R1593" s="75"/>
      <c r="S1593" s="73" t="s">
        <v>68</v>
      </c>
      <c r="T1593" s="73" t="s">
        <v>125</v>
      </c>
      <c r="U1593" s="73" t="s">
        <v>126</v>
      </c>
      <c r="V1593" s="73"/>
      <c r="W1593" s="73"/>
      <c r="X1593" s="72" t="s">
        <v>58</v>
      </c>
      <c r="Y1593" s="73">
        <v>45555.748055556003</v>
      </c>
      <c r="Z1593" s="73" t="s">
        <v>59</v>
      </c>
      <c r="AA1593" s="72" t="s">
        <v>74</v>
      </c>
      <c r="AB1593" s="72"/>
      <c r="AC1593" s="78" t="s">
        <v>75</v>
      </c>
      <c r="AD1593" s="78" t="s">
        <v>75</v>
      </c>
      <c r="JX1593" s="58"/>
      <c r="TT1593" s="58"/>
      <c r="ADP1593" s="58"/>
      <c r="ANL1593" s="58"/>
      <c r="AXH1593" s="58"/>
      <c r="BHD1593" s="58"/>
      <c r="BQZ1593" s="58"/>
      <c r="CAV1593" s="58"/>
      <c r="CKR1593" s="58"/>
      <c r="CUN1593" s="58"/>
      <c r="DEJ1593" s="58"/>
      <c r="DOF1593" s="58"/>
      <c r="DYB1593" s="58"/>
      <c r="EHX1593" s="58"/>
      <c r="ERT1593" s="58"/>
      <c r="FBP1593" s="58"/>
      <c r="FLL1593" s="58"/>
      <c r="FVH1593" s="58"/>
      <c r="GFD1593" s="58"/>
      <c r="GOZ1593" s="58"/>
      <c r="GYV1593" s="58"/>
      <c r="HIR1593" s="58"/>
      <c r="HSN1593" s="58"/>
      <c r="ICJ1593" s="58"/>
      <c r="IMF1593" s="58"/>
      <c r="IWB1593" s="58"/>
      <c r="JFX1593" s="58"/>
      <c r="JPT1593" s="58"/>
      <c r="JZP1593" s="58"/>
      <c r="KJL1593" s="58"/>
      <c r="KTH1593" s="58"/>
      <c r="LDD1593" s="58"/>
      <c r="LMZ1593" s="58"/>
      <c r="LWV1593" s="58"/>
      <c r="MGR1593" s="58"/>
      <c r="MQN1593" s="58"/>
      <c r="NAJ1593" s="58"/>
      <c r="NKF1593" s="58"/>
      <c r="NUB1593" s="58"/>
      <c r="ODX1593" s="58"/>
      <c r="ONT1593" s="58"/>
      <c r="OXP1593" s="58"/>
      <c r="PHL1593" s="58"/>
      <c r="PRH1593" s="58"/>
      <c r="QBD1593" s="58"/>
      <c r="QKZ1593" s="58"/>
      <c r="QUV1593" s="58"/>
      <c r="RER1593" s="58"/>
      <c r="RON1593" s="58"/>
      <c r="RYJ1593" s="58"/>
      <c r="SIF1593" s="58"/>
      <c r="SSB1593" s="58"/>
      <c r="TBX1593" s="58"/>
      <c r="TLT1593" s="58"/>
      <c r="TVP1593" s="58"/>
      <c r="UFL1593" s="58"/>
      <c r="UPH1593" s="58"/>
      <c r="UZD1593" s="58"/>
      <c r="VIZ1593" s="58"/>
      <c r="VSV1593" s="58"/>
      <c r="WCR1593" s="58"/>
      <c r="WMN1593" s="58"/>
      <c r="WWJ1593" s="58"/>
    </row>
    <row r="1594" spans="1:796 1052:1820 2076:2844 3100:3868 4124:4892 5148:5916 6172:6940 7196:7964 8220:8988 9244:10012 10268:11036 11292:12060 12316:13084 13340:14108 14364:15132 15388:16156" s="67" customFormat="1" ht="57" hidden="1" customHeight="1" x14ac:dyDescent="0.25">
      <c r="A1594" s="54">
        <f>+SUBTOTAL(3,$B$11:B1594)</f>
        <v>0</v>
      </c>
      <c r="B1594" s="78" t="s">
        <v>42</v>
      </c>
      <c r="C1594" s="72" t="s">
        <v>43</v>
      </c>
      <c r="D1594" s="72" t="s">
        <v>44</v>
      </c>
      <c r="E1594" s="72" t="s">
        <v>45</v>
      </c>
      <c r="F1594" s="81" t="s">
        <v>5418</v>
      </c>
      <c r="G1594" s="82">
        <v>45544.487199073999</v>
      </c>
      <c r="H1594" s="81" t="s">
        <v>5418</v>
      </c>
      <c r="I1594" s="82">
        <v>45544.487199073999</v>
      </c>
      <c r="J1594" s="81" t="s">
        <v>5418</v>
      </c>
      <c r="K1594" s="82">
        <v>45544.487199073999</v>
      </c>
      <c r="L1594" s="100" t="s">
        <v>2158</v>
      </c>
      <c r="M1594" s="78" t="s">
        <v>48</v>
      </c>
      <c r="N1594" s="73" t="s">
        <v>64</v>
      </c>
      <c r="O1594" s="73" t="s">
        <v>171</v>
      </c>
      <c r="P1594" s="73" t="s">
        <v>2025</v>
      </c>
      <c r="Q1594" s="74"/>
      <c r="R1594" s="75"/>
      <c r="S1594" s="73" t="s">
        <v>68</v>
      </c>
      <c r="T1594" s="73" t="s">
        <v>125</v>
      </c>
      <c r="U1594" s="73" t="s">
        <v>126</v>
      </c>
      <c r="V1594" s="73"/>
      <c r="W1594" s="73"/>
      <c r="X1594" s="72" t="s">
        <v>58</v>
      </c>
      <c r="Y1594" s="73">
        <v>45546.727280093</v>
      </c>
      <c r="Z1594" s="73" t="s">
        <v>59</v>
      </c>
      <c r="AA1594" s="72" t="s">
        <v>74</v>
      </c>
      <c r="AB1594" s="72"/>
      <c r="AC1594" s="78" t="s">
        <v>75</v>
      </c>
      <c r="AD1594" s="78" t="s">
        <v>75</v>
      </c>
      <c r="JX1594" s="58"/>
      <c r="TT1594" s="58"/>
      <c r="ADP1594" s="58"/>
      <c r="ANL1594" s="58"/>
      <c r="AXH1594" s="58"/>
      <c r="BHD1594" s="58"/>
      <c r="BQZ1594" s="58"/>
      <c r="CAV1594" s="58"/>
      <c r="CKR1594" s="58"/>
      <c r="CUN1594" s="58"/>
      <c r="DEJ1594" s="58"/>
      <c r="DOF1594" s="58"/>
      <c r="DYB1594" s="58"/>
      <c r="EHX1594" s="58"/>
      <c r="ERT1594" s="58"/>
      <c r="FBP1594" s="58"/>
      <c r="FLL1594" s="58"/>
      <c r="FVH1594" s="58"/>
      <c r="GFD1594" s="58"/>
      <c r="GOZ1594" s="58"/>
      <c r="GYV1594" s="58"/>
      <c r="HIR1594" s="58"/>
      <c r="HSN1594" s="58"/>
      <c r="ICJ1594" s="58"/>
      <c r="IMF1594" s="58"/>
      <c r="IWB1594" s="58"/>
      <c r="JFX1594" s="58"/>
      <c r="JPT1594" s="58"/>
      <c r="JZP1594" s="58"/>
      <c r="KJL1594" s="58"/>
      <c r="KTH1594" s="58"/>
      <c r="LDD1594" s="58"/>
      <c r="LMZ1594" s="58"/>
      <c r="LWV1594" s="58"/>
      <c r="MGR1594" s="58"/>
      <c r="MQN1594" s="58"/>
      <c r="NAJ1594" s="58"/>
      <c r="NKF1594" s="58"/>
      <c r="NUB1594" s="58"/>
      <c r="ODX1594" s="58"/>
      <c r="ONT1594" s="58"/>
      <c r="OXP1594" s="58"/>
      <c r="PHL1594" s="58"/>
      <c r="PRH1594" s="58"/>
      <c r="QBD1594" s="58"/>
      <c r="QKZ1594" s="58"/>
      <c r="QUV1594" s="58"/>
      <c r="RER1594" s="58"/>
      <c r="RON1594" s="58"/>
      <c r="RYJ1594" s="58"/>
      <c r="SIF1594" s="58"/>
      <c r="SSB1594" s="58"/>
      <c r="TBX1594" s="58"/>
      <c r="TLT1594" s="58"/>
      <c r="TVP1594" s="58"/>
      <c r="UFL1594" s="58"/>
      <c r="UPH1594" s="58"/>
      <c r="UZD1594" s="58"/>
      <c r="VIZ1594" s="58"/>
      <c r="VSV1594" s="58"/>
      <c r="WCR1594" s="58"/>
      <c r="WMN1594" s="58"/>
      <c r="WWJ1594" s="58"/>
    </row>
    <row r="1595" spans="1:796 1052:1820 2076:2844 3100:3868 4124:4892 5148:5916 6172:6940 7196:7964 8220:8988 9244:10012 10268:11036 11292:12060 12316:13084 13340:14108 14364:15132 15388:16156" s="67" customFormat="1" ht="57" hidden="1" customHeight="1" x14ac:dyDescent="0.25">
      <c r="A1595" s="54">
        <f>+SUBTOTAL(3,$B$11:B1595)</f>
        <v>0</v>
      </c>
      <c r="B1595" s="78" t="s">
        <v>108</v>
      </c>
      <c r="C1595" s="72" t="s">
        <v>43</v>
      </c>
      <c r="D1595" s="72" t="s">
        <v>44</v>
      </c>
      <c r="E1595" s="72" t="s">
        <v>45</v>
      </c>
      <c r="F1595" s="81" t="s">
        <v>5419</v>
      </c>
      <c r="G1595" s="82">
        <v>45551.650405093002</v>
      </c>
      <c r="H1595" s="81" t="s">
        <v>5419</v>
      </c>
      <c r="I1595" s="82">
        <v>45551.650405093002</v>
      </c>
      <c r="J1595" s="81" t="s">
        <v>5419</v>
      </c>
      <c r="K1595" s="82">
        <v>45551.650405093002</v>
      </c>
      <c r="L1595" s="100" t="s">
        <v>5080</v>
      </c>
      <c r="M1595" s="78" t="s">
        <v>48</v>
      </c>
      <c r="N1595" s="73" t="s">
        <v>64</v>
      </c>
      <c r="O1595" s="73" t="s">
        <v>4776</v>
      </c>
      <c r="P1595" s="73" t="s">
        <v>234</v>
      </c>
      <c r="Q1595" s="74"/>
      <c r="R1595" s="75"/>
      <c r="S1595" s="73" t="s">
        <v>53</v>
      </c>
      <c r="T1595" s="73" t="s">
        <v>5248</v>
      </c>
      <c r="U1595" s="73" t="s">
        <v>157</v>
      </c>
      <c r="V1595" s="73"/>
      <c r="W1595" s="73"/>
      <c r="X1595" s="72" t="s">
        <v>58</v>
      </c>
      <c r="Y1595" s="73">
        <v>45554.676203704003</v>
      </c>
      <c r="Z1595" s="73" t="s">
        <v>59</v>
      </c>
      <c r="AA1595" s="72" t="s">
        <v>74</v>
      </c>
      <c r="AB1595" s="72"/>
      <c r="AC1595" s="78" t="s">
        <v>61</v>
      </c>
      <c r="AD1595" s="78" t="s">
        <v>61</v>
      </c>
      <c r="JX1595" s="58"/>
      <c r="TT1595" s="58"/>
      <c r="ADP1595" s="58"/>
      <c r="ANL1595" s="58"/>
      <c r="AXH1595" s="58"/>
      <c r="BHD1595" s="58"/>
      <c r="BQZ1595" s="58"/>
      <c r="CAV1595" s="58"/>
      <c r="CKR1595" s="58"/>
      <c r="CUN1595" s="58"/>
      <c r="DEJ1595" s="58"/>
      <c r="DOF1595" s="58"/>
      <c r="DYB1595" s="58"/>
      <c r="EHX1595" s="58"/>
      <c r="ERT1595" s="58"/>
      <c r="FBP1595" s="58"/>
      <c r="FLL1595" s="58"/>
      <c r="FVH1595" s="58"/>
      <c r="GFD1595" s="58"/>
      <c r="GOZ1595" s="58"/>
      <c r="GYV1595" s="58"/>
      <c r="HIR1595" s="58"/>
      <c r="HSN1595" s="58"/>
      <c r="ICJ1595" s="58"/>
      <c r="IMF1595" s="58"/>
      <c r="IWB1595" s="58"/>
      <c r="JFX1595" s="58"/>
      <c r="JPT1595" s="58"/>
      <c r="JZP1595" s="58"/>
      <c r="KJL1595" s="58"/>
      <c r="KTH1595" s="58"/>
      <c r="LDD1595" s="58"/>
      <c r="LMZ1595" s="58"/>
      <c r="LWV1595" s="58"/>
      <c r="MGR1595" s="58"/>
      <c r="MQN1595" s="58"/>
      <c r="NAJ1595" s="58"/>
      <c r="NKF1595" s="58"/>
      <c r="NUB1595" s="58"/>
      <c r="ODX1595" s="58"/>
      <c r="ONT1595" s="58"/>
      <c r="OXP1595" s="58"/>
      <c r="PHL1595" s="58"/>
      <c r="PRH1595" s="58"/>
      <c r="QBD1595" s="58"/>
      <c r="QKZ1595" s="58"/>
      <c r="QUV1595" s="58"/>
      <c r="RER1595" s="58"/>
      <c r="RON1595" s="58"/>
      <c r="RYJ1595" s="58"/>
      <c r="SIF1595" s="58"/>
      <c r="SSB1595" s="58"/>
      <c r="TBX1595" s="58"/>
      <c r="TLT1595" s="58"/>
      <c r="TVP1595" s="58"/>
      <c r="UFL1595" s="58"/>
      <c r="UPH1595" s="58"/>
      <c r="UZD1595" s="58"/>
      <c r="VIZ1595" s="58"/>
      <c r="VSV1595" s="58"/>
      <c r="WCR1595" s="58"/>
      <c r="WMN1595" s="58"/>
      <c r="WWJ1595" s="58"/>
    </row>
    <row r="1596" spans="1:796 1052:1820 2076:2844 3100:3868 4124:4892 5148:5916 6172:6940 7196:7964 8220:8988 9244:10012 10268:11036 11292:12060 12316:13084 13340:14108 14364:15132 15388:16156" s="67" customFormat="1" ht="57" hidden="1" customHeight="1" x14ac:dyDescent="0.25">
      <c r="A1596" s="54">
        <f>+SUBTOTAL(3,$B$11:B1596)</f>
        <v>0</v>
      </c>
      <c r="B1596" s="78" t="s">
        <v>42</v>
      </c>
      <c r="C1596" s="72" t="s">
        <v>43</v>
      </c>
      <c r="D1596" s="72" t="s">
        <v>44</v>
      </c>
      <c r="E1596" s="72" t="s">
        <v>45</v>
      </c>
      <c r="F1596" s="81" t="s">
        <v>5420</v>
      </c>
      <c r="G1596" s="82">
        <v>45551.730162036998</v>
      </c>
      <c r="H1596" s="81" t="s">
        <v>5420</v>
      </c>
      <c r="I1596" s="82">
        <v>45551.730162036998</v>
      </c>
      <c r="J1596" s="81" t="s">
        <v>5420</v>
      </c>
      <c r="K1596" s="82">
        <v>45551.730162036998</v>
      </c>
      <c r="L1596" s="100" t="s">
        <v>5565</v>
      </c>
      <c r="M1596" s="78" t="s">
        <v>48</v>
      </c>
      <c r="N1596" s="73" t="s">
        <v>64</v>
      </c>
      <c r="O1596" s="73" t="s">
        <v>123</v>
      </c>
      <c r="P1596" s="73" t="s">
        <v>5644</v>
      </c>
      <c r="Q1596" s="74"/>
      <c r="R1596" s="75"/>
      <c r="S1596" s="73" t="s">
        <v>68</v>
      </c>
      <c r="T1596" s="73" t="s">
        <v>69</v>
      </c>
      <c r="U1596" s="73" t="s">
        <v>396</v>
      </c>
      <c r="V1596" s="73"/>
      <c r="W1596" s="73"/>
      <c r="X1596" s="72" t="s">
        <v>58</v>
      </c>
      <c r="Y1596" s="73"/>
      <c r="Z1596" s="73" t="s">
        <v>59</v>
      </c>
      <c r="AA1596" s="72" t="s">
        <v>74</v>
      </c>
      <c r="AB1596" s="72"/>
      <c r="AC1596" s="78" t="s">
        <v>75</v>
      </c>
      <c r="AD1596" s="78" t="s">
        <v>75</v>
      </c>
      <c r="JX1596" s="58"/>
      <c r="TT1596" s="58"/>
      <c r="ADP1596" s="58"/>
      <c r="ANL1596" s="58"/>
      <c r="AXH1596" s="58"/>
      <c r="BHD1596" s="58"/>
      <c r="BQZ1596" s="58"/>
      <c r="CAV1596" s="58"/>
      <c r="CKR1596" s="58"/>
      <c r="CUN1596" s="58"/>
      <c r="DEJ1596" s="58"/>
      <c r="DOF1596" s="58"/>
      <c r="DYB1596" s="58"/>
      <c r="EHX1596" s="58"/>
      <c r="ERT1596" s="58"/>
      <c r="FBP1596" s="58"/>
      <c r="FLL1596" s="58"/>
      <c r="FVH1596" s="58"/>
      <c r="GFD1596" s="58"/>
      <c r="GOZ1596" s="58"/>
      <c r="GYV1596" s="58"/>
      <c r="HIR1596" s="58"/>
      <c r="HSN1596" s="58"/>
      <c r="ICJ1596" s="58"/>
      <c r="IMF1596" s="58"/>
      <c r="IWB1596" s="58"/>
      <c r="JFX1596" s="58"/>
      <c r="JPT1596" s="58"/>
      <c r="JZP1596" s="58"/>
      <c r="KJL1596" s="58"/>
      <c r="KTH1596" s="58"/>
      <c r="LDD1596" s="58"/>
      <c r="LMZ1596" s="58"/>
      <c r="LWV1596" s="58"/>
      <c r="MGR1596" s="58"/>
      <c r="MQN1596" s="58"/>
      <c r="NAJ1596" s="58"/>
      <c r="NKF1596" s="58"/>
      <c r="NUB1596" s="58"/>
      <c r="ODX1596" s="58"/>
      <c r="ONT1596" s="58"/>
      <c r="OXP1596" s="58"/>
      <c r="PHL1596" s="58"/>
      <c r="PRH1596" s="58"/>
      <c r="QBD1596" s="58"/>
      <c r="QKZ1596" s="58"/>
      <c r="QUV1596" s="58"/>
      <c r="RER1596" s="58"/>
      <c r="RON1596" s="58"/>
      <c r="RYJ1596" s="58"/>
      <c r="SIF1596" s="58"/>
      <c r="SSB1596" s="58"/>
      <c r="TBX1596" s="58"/>
      <c r="TLT1596" s="58"/>
      <c r="TVP1596" s="58"/>
      <c r="UFL1596" s="58"/>
      <c r="UPH1596" s="58"/>
      <c r="UZD1596" s="58"/>
      <c r="VIZ1596" s="58"/>
      <c r="VSV1596" s="58"/>
      <c r="WCR1596" s="58"/>
      <c r="WMN1596" s="58"/>
      <c r="WWJ1596" s="58"/>
    </row>
    <row r="1597" spans="1:796 1052:1820 2076:2844 3100:3868 4124:4892 5148:5916 6172:6940 7196:7964 8220:8988 9244:10012 10268:11036 11292:12060 12316:13084 13340:14108 14364:15132 15388:16156" s="67" customFormat="1" ht="57" hidden="1" customHeight="1" x14ac:dyDescent="0.25">
      <c r="A1597" s="54">
        <f>+SUBTOTAL(3,$B$11:B1597)</f>
        <v>0</v>
      </c>
      <c r="B1597" s="78" t="s">
        <v>42</v>
      </c>
      <c r="C1597" s="72" t="s">
        <v>43</v>
      </c>
      <c r="D1597" s="72" t="s">
        <v>44</v>
      </c>
      <c r="E1597" s="72" t="s">
        <v>45</v>
      </c>
      <c r="F1597" s="81" t="s">
        <v>5421</v>
      </c>
      <c r="G1597" s="82">
        <v>45542.480115740997</v>
      </c>
      <c r="H1597" s="81" t="s">
        <v>5421</v>
      </c>
      <c r="I1597" s="82">
        <v>45542.480115740997</v>
      </c>
      <c r="J1597" s="81" t="s">
        <v>5421</v>
      </c>
      <c r="K1597" s="82">
        <v>45542.480115740997</v>
      </c>
      <c r="L1597" s="100" t="s">
        <v>5566</v>
      </c>
      <c r="M1597" s="78" t="s">
        <v>48</v>
      </c>
      <c r="N1597" s="73" t="s">
        <v>191</v>
      </c>
      <c r="O1597" s="73" t="s">
        <v>2056</v>
      </c>
      <c r="P1597" s="73" t="s">
        <v>5645</v>
      </c>
      <c r="Q1597" s="74"/>
      <c r="R1597" s="75"/>
      <c r="S1597" s="73" t="s">
        <v>68</v>
      </c>
      <c r="T1597" s="73" t="s">
        <v>321</v>
      </c>
      <c r="U1597" s="73" t="s">
        <v>2142</v>
      </c>
      <c r="V1597" s="73"/>
      <c r="W1597" s="73"/>
      <c r="X1597" s="72" t="s">
        <v>58</v>
      </c>
      <c r="Y1597" s="73">
        <v>45546.751921296003</v>
      </c>
      <c r="Z1597" s="73" t="s">
        <v>59</v>
      </c>
      <c r="AA1597" s="72" t="s">
        <v>74</v>
      </c>
      <c r="AB1597" s="72"/>
      <c r="AC1597" s="78" t="s">
        <v>82</v>
      </c>
      <c r="AD1597" s="78" t="s">
        <v>82</v>
      </c>
      <c r="JX1597" s="58"/>
      <c r="TT1597" s="58"/>
      <c r="ADP1597" s="58"/>
      <c r="ANL1597" s="58"/>
      <c r="AXH1597" s="58"/>
      <c r="BHD1597" s="58"/>
      <c r="BQZ1597" s="58"/>
      <c r="CAV1597" s="58"/>
      <c r="CKR1597" s="58"/>
      <c r="CUN1597" s="58"/>
      <c r="DEJ1597" s="58"/>
      <c r="DOF1597" s="58"/>
      <c r="DYB1597" s="58"/>
      <c r="EHX1597" s="58"/>
      <c r="ERT1597" s="58"/>
      <c r="FBP1597" s="58"/>
      <c r="FLL1597" s="58"/>
      <c r="FVH1597" s="58"/>
      <c r="GFD1597" s="58"/>
      <c r="GOZ1597" s="58"/>
      <c r="GYV1597" s="58"/>
      <c r="HIR1597" s="58"/>
      <c r="HSN1597" s="58"/>
      <c r="ICJ1597" s="58"/>
      <c r="IMF1597" s="58"/>
      <c r="IWB1597" s="58"/>
      <c r="JFX1597" s="58"/>
      <c r="JPT1597" s="58"/>
      <c r="JZP1597" s="58"/>
      <c r="KJL1597" s="58"/>
      <c r="KTH1597" s="58"/>
      <c r="LDD1597" s="58"/>
      <c r="LMZ1597" s="58"/>
      <c r="LWV1597" s="58"/>
      <c r="MGR1597" s="58"/>
      <c r="MQN1597" s="58"/>
      <c r="NAJ1597" s="58"/>
      <c r="NKF1597" s="58"/>
      <c r="NUB1597" s="58"/>
      <c r="ODX1597" s="58"/>
      <c r="ONT1597" s="58"/>
      <c r="OXP1597" s="58"/>
      <c r="PHL1597" s="58"/>
      <c r="PRH1597" s="58"/>
      <c r="QBD1597" s="58"/>
      <c r="QKZ1597" s="58"/>
      <c r="QUV1597" s="58"/>
      <c r="RER1597" s="58"/>
      <c r="RON1597" s="58"/>
      <c r="RYJ1597" s="58"/>
      <c r="SIF1597" s="58"/>
      <c r="SSB1597" s="58"/>
      <c r="TBX1597" s="58"/>
      <c r="TLT1597" s="58"/>
      <c r="TVP1597" s="58"/>
      <c r="UFL1597" s="58"/>
      <c r="UPH1597" s="58"/>
      <c r="UZD1597" s="58"/>
      <c r="VIZ1597" s="58"/>
      <c r="VSV1597" s="58"/>
      <c r="WCR1597" s="58"/>
      <c r="WMN1597" s="58"/>
      <c r="WWJ1597" s="58"/>
    </row>
    <row r="1598" spans="1:796 1052:1820 2076:2844 3100:3868 4124:4892 5148:5916 6172:6940 7196:7964 8220:8988 9244:10012 10268:11036 11292:12060 12316:13084 13340:14108 14364:15132 15388:16156" s="67" customFormat="1" ht="57" hidden="1" customHeight="1" x14ac:dyDescent="0.25">
      <c r="A1598" s="54">
        <f>+SUBTOTAL(3,$B$11:B1598)</f>
        <v>0</v>
      </c>
      <c r="B1598" s="78" t="s">
        <v>42</v>
      </c>
      <c r="C1598" s="72" t="s">
        <v>43</v>
      </c>
      <c r="D1598" s="72" t="s">
        <v>44</v>
      </c>
      <c r="E1598" s="72" t="s">
        <v>45</v>
      </c>
      <c r="F1598" s="81" t="s">
        <v>5422</v>
      </c>
      <c r="G1598" s="82">
        <v>45547.611608796004</v>
      </c>
      <c r="H1598" s="81" t="s">
        <v>5422</v>
      </c>
      <c r="I1598" s="82">
        <v>45547.611608796004</v>
      </c>
      <c r="J1598" s="81" t="s">
        <v>5422</v>
      </c>
      <c r="K1598" s="82">
        <v>45547.611608796004</v>
      </c>
      <c r="L1598" s="100" t="s">
        <v>5077</v>
      </c>
      <c r="M1598" s="78" t="s">
        <v>48</v>
      </c>
      <c r="N1598" s="73" t="s">
        <v>242</v>
      </c>
      <c r="O1598" s="73" t="s">
        <v>409</v>
      </c>
      <c r="P1598" s="73" t="s">
        <v>1343</v>
      </c>
      <c r="Q1598" s="74"/>
      <c r="R1598" s="75"/>
      <c r="S1598" s="73" t="s">
        <v>68</v>
      </c>
      <c r="T1598" s="73" t="s">
        <v>96</v>
      </c>
      <c r="U1598" s="73" t="s">
        <v>97</v>
      </c>
      <c r="V1598" s="73"/>
      <c r="W1598" s="73"/>
      <c r="X1598" s="72" t="s">
        <v>58</v>
      </c>
      <c r="Y1598" s="73"/>
      <c r="Z1598" s="73" t="s">
        <v>59</v>
      </c>
      <c r="AA1598" s="72" t="s">
        <v>60</v>
      </c>
      <c r="AB1598" s="72"/>
      <c r="AC1598" s="78" t="s">
        <v>82</v>
      </c>
      <c r="AD1598" s="78" t="s">
        <v>82</v>
      </c>
      <c r="JX1598" s="58"/>
      <c r="TT1598" s="58"/>
      <c r="ADP1598" s="58"/>
      <c r="ANL1598" s="58"/>
      <c r="AXH1598" s="58"/>
      <c r="BHD1598" s="58"/>
      <c r="BQZ1598" s="58"/>
      <c r="CAV1598" s="58"/>
      <c r="CKR1598" s="58"/>
      <c r="CUN1598" s="58"/>
      <c r="DEJ1598" s="58"/>
      <c r="DOF1598" s="58"/>
      <c r="DYB1598" s="58"/>
      <c r="EHX1598" s="58"/>
      <c r="ERT1598" s="58"/>
      <c r="FBP1598" s="58"/>
      <c r="FLL1598" s="58"/>
      <c r="FVH1598" s="58"/>
      <c r="GFD1598" s="58"/>
      <c r="GOZ1598" s="58"/>
      <c r="GYV1598" s="58"/>
      <c r="HIR1598" s="58"/>
      <c r="HSN1598" s="58"/>
      <c r="ICJ1598" s="58"/>
      <c r="IMF1598" s="58"/>
      <c r="IWB1598" s="58"/>
      <c r="JFX1598" s="58"/>
      <c r="JPT1598" s="58"/>
      <c r="JZP1598" s="58"/>
      <c r="KJL1598" s="58"/>
      <c r="KTH1598" s="58"/>
      <c r="LDD1598" s="58"/>
      <c r="LMZ1598" s="58"/>
      <c r="LWV1598" s="58"/>
      <c r="MGR1598" s="58"/>
      <c r="MQN1598" s="58"/>
      <c r="NAJ1598" s="58"/>
      <c r="NKF1598" s="58"/>
      <c r="NUB1598" s="58"/>
      <c r="ODX1598" s="58"/>
      <c r="ONT1598" s="58"/>
      <c r="OXP1598" s="58"/>
      <c r="PHL1598" s="58"/>
      <c r="PRH1598" s="58"/>
      <c r="QBD1598" s="58"/>
      <c r="QKZ1598" s="58"/>
      <c r="QUV1598" s="58"/>
      <c r="RER1598" s="58"/>
      <c r="RON1598" s="58"/>
      <c r="RYJ1598" s="58"/>
      <c r="SIF1598" s="58"/>
      <c r="SSB1598" s="58"/>
      <c r="TBX1598" s="58"/>
      <c r="TLT1598" s="58"/>
      <c r="TVP1598" s="58"/>
      <c r="UFL1598" s="58"/>
      <c r="UPH1598" s="58"/>
      <c r="UZD1598" s="58"/>
      <c r="VIZ1598" s="58"/>
      <c r="VSV1598" s="58"/>
      <c r="WCR1598" s="58"/>
      <c r="WMN1598" s="58"/>
      <c r="WWJ1598" s="58"/>
    </row>
    <row r="1599" spans="1:796 1052:1820 2076:2844 3100:3868 4124:4892 5148:5916 6172:6940 7196:7964 8220:8988 9244:10012 10268:11036 11292:12060 12316:13084 13340:14108 14364:15132 15388:16156" s="67" customFormat="1" ht="57" hidden="1" customHeight="1" x14ac:dyDescent="0.25">
      <c r="A1599" s="54">
        <f>+SUBTOTAL(3,$B$11:B1599)</f>
        <v>0</v>
      </c>
      <c r="B1599" s="78" t="s">
        <v>42</v>
      </c>
      <c r="C1599" s="72" t="s">
        <v>43</v>
      </c>
      <c r="D1599" s="72" t="s">
        <v>44</v>
      </c>
      <c r="E1599" s="72" t="s">
        <v>45</v>
      </c>
      <c r="F1599" s="81" t="s">
        <v>5423</v>
      </c>
      <c r="G1599" s="82">
        <v>45560.389837962997</v>
      </c>
      <c r="H1599" s="81" t="s">
        <v>5423</v>
      </c>
      <c r="I1599" s="82">
        <v>45560.389837962997</v>
      </c>
      <c r="J1599" s="81" t="s">
        <v>5423</v>
      </c>
      <c r="K1599" s="82">
        <v>45560.389837962997</v>
      </c>
      <c r="L1599" s="100" t="s">
        <v>2985</v>
      </c>
      <c r="M1599" s="78" t="s">
        <v>48</v>
      </c>
      <c r="N1599" s="73" t="s">
        <v>191</v>
      </c>
      <c r="O1599" s="73" t="s">
        <v>344</v>
      </c>
      <c r="P1599" s="73" t="s">
        <v>280</v>
      </c>
      <c r="Q1599" s="74"/>
      <c r="R1599" s="75"/>
      <c r="S1599" s="73" t="s">
        <v>68</v>
      </c>
      <c r="T1599" s="73" t="s">
        <v>69</v>
      </c>
      <c r="U1599" s="73" t="s">
        <v>79</v>
      </c>
      <c r="V1599" s="73"/>
      <c r="W1599" s="73"/>
      <c r="X1599" s="72" t="s">
        <v>58</v>
      </c>
      <c r="Y1599" s="73">
        <v>45562.435138888999</v>
      </c>
      <c r="Z1599" s="73" t="s">
        <v>105</v>
      </c>
      <c r="AA1599" s="72" t="s">
        <v>74</v>
      </c>
      <c r="AB1599" s="72"/>
      <c r="AC1599" s="78" t="s">
        <v>61</v>
      </c>
      <c r="AD1599" s="78" t="s">
        <v>61</v>
      </c>
      <c r="JX1599" s="58"/>
      <c r="TT1599" s="58"/>
      <c r="ADP1599" s="58"/>
      <c r="ANL1599" s="58"/>
      <c r="AXH1599" s="58"/>
      <c r="BHD1599" s="58"/>
      <c r="BQZ1599" s="58"/>
      <c r="CAV1599" s="58"/>
      <c r="CKR1599" s="58"/>
      <c r="CUN1599" s="58"/>
      <c r="DEJ1599" s="58"/>
      <c r="DOF1599" s="58"/>
      <c r="DYB1599" s="58"/>
      <c r="EHX1599" s="58"/>
      <c r="ERT1599" s="58"/>
      <c r="FBP1599" s="58"/>
      <c r="FLL1599" s="58"/>
      <c r="FVH1599" s="58"/>
      <c r="GFD1599" s="58"/>
      <c r="GOZ1599" s="58"/>
      <c r="GYV1599" s="58"/>
      <c r="HIR1599" s="58"/>
      <c r="HSN1599" s="58"/>
      <c r="ICJ1599" s="58"/>
      <c r="IMF1599" s="58"/>
      <c r="IWB1599" s="58"/>
      <c r="JFX1599" s="58"/>
      <c r="JPT1599" s="58"/>
      <c r="JZP1599" s="58"/>
      <c r="KJL1599" s="58"/>
      <c r="KTH1599" s="58"/>
      <c r="LDD1599" s="58"/>
      <c r="LMZ1599" s="58"/>
      <c r="LWV1599" s="58"/>
      <c r="MGR1599" s="58"/>
      <c r="MQN1599" s="58"/>
      <c r="NAJ1599" s="58"/>
      <c r="NKF1599" s="58"/>
      <c r="NUB1599" s="58"/>
      <c r="ODX1599" s="58"/>
      <c r="ONT1599" s="58"/>
      <c r="OXP1599" s="58"/>
      <c r="PHL1599" s="58"/>
      <c r="PRH1599" s="58"/>
      <c r="QBD1599" s="58"/>
      <c r="QKZ1599" s="58"/>
      <c r="QUV1599" s="58"/>
      <c r="RER1599" s="58"/>
      <c r="RON1599" s="58"/>
      <c r="RYJ1599" s="58"/>
      <c r="SIF1599" s="58"/>
      <c r="SSB1599" s="58"/>
      <c r="TBX1599" s="58"/>
      <c r="TLT1599" s="58"/>
      <c r="TVP1599" s="58"/>
      <c r="UFL1599" s="58"/>
      <c r="UPH1599" s="58"/>
      <c r="UZD1599" s="58"/>
      <c r="VIZ1599" s="58"/>
      <c r="VSV1599" s="58"/>
      <c r="WCR1599" s="58"/>
      <c r="WMN1599" s="58"/>
      <c r="WWJ1599" s="58"/>
    </row>
    <row r="1600" spans="1:796 1052:1820 2076:2844 3100:3868 4124:4892 5148:5916 6172:6940 7196:7964 8220:8988 9244:10012 10268:11036 11292:12060 12316:13084 13340:14108 14364:15132 15388:16156" s="67" customFormat="1" ht="57" hidden="1" customHeight="1" x14ac:dyDescent="0.25">
      <c r="A1600" s="54">
        <f>+SUBTOTAL(3,$B$11:B1600)</f>
        <v>0</v>
      </c>
      <c r="B1600" s="78" t="s">
        <v>42</v>
      </c>
      <c r="C1600" s="72" t="s">
        <v>43</v>
      </c>
      <c r="D1600" s="72" t="s">
        <v>44</v>
      </c>
      <c r="E1600" s="72" t="s">
        <v>45</v>
      </c>
      <c r="F1600" s="81" t="s">
        <v>5424</v>
      </c>
      <c r="G1600" s="82">
        <v>45541.738738426</v>
      </c>
      <c r="H1600" s="81" t="s">
        <v>5424</v>
      </c>
      <c r="I1600" s="82">
        <v>45541.738738426</v>
      </c>
      <c r="J1600" s="81" t="s">
        <v>5424</v>
      </c>
      <c r="K1600" s="82">
        <v>45541.738738426</v>
      </c>
      <c r="L1600" s="100" t="s">
        <v>5566</v>
      </c>
      <c r="M1600" s="78" t="s">
        <v>48</v>
      </c>
      <c r="N1600" s="73" t="s">
        <v>191</v>
      </c>
      <c r="O1600" s="73" t="s">
        <v>2056</v>
      </c>
      <c r="P1600" s="73" t="s">
        <v>5645</v>
      </c>
      <c r="Q1600" s="74"/>
      <c r="R1600" s="75"/>
      <c r="S1600" s="73" t="s">
        <v>68</v>
      </c>
      <c r="T1600" s="73" t="s">
        <v>321</v>
      </c>
      <c r="U1600" s="73" t="s">
        <v>321</v>
      </c>
      <c r="V1600" s="73"/>
      <c r="W1600" s="73"/>
      <c r="X1600" s="72" t="s">
        <v>58</v>
      </c>
      <c r="Y1600" s="73">
        <v>45546.752569443997</v>
      </c>
      <c r="Z1600" s="73" t="s">
        <v>59</v>
      </c>
      <c r="AA1600" s="72" t="s">
        <v>74</v>
      </c>
      <c r="AB1600" s="72"/>
      <c r="AC1600" s="78" t="s">
        <v>82</v>
      </c>
      <c r="AD1600" s="78" t="s">
        <v>82</v>
      </c>
      <c r="JX1600" s="58"/>
      <c r="TT1600" s="58"/>
      <c r="ADP1600" s="58"/>
      <c r="ANL1600" s="58"/>
      <c r="AXH1600" s="58"/>
      <c r="BHD1600" s="58"/>
      <c r="BQZ1600" s="58"/>
      <c r="CAV1600" s="58"/>
      <c r="CKR1600" s="58"/>
      <c r="CUN1600" s="58"/>
      <c r="DEJ1600" s="58"/>
      <c r="DOF1600" s="58"/>
      <c r="DYB1600" s="58"/>
      <c r="EHX1600" s="58"/>
      <c r="ERT1600" s="58"/>
      <c r="FBP1600" s="58"/>
      <c r="FLL1600" s="58"/>
      <c r="FVH1600" s="58"/>
      <c r="GFD1600" s="58"/>
      <c r="GOZ1600" s="58"/>
      <c r="GYV1600" s="58"/>
      <c r="HIR1600" s="58"/>
      <c r="HSN1600" s="58"/>
      <c r="ICJ1600" s="58"/>
      <c r="IMF1600" s="58"/>
      <c r="IWB1600" s="58"/>
      <c r="JFX1600" s="58"/>
      <c r="JPT1600" s="58"/>
      <c r="JZP1600" s="58"/>
      <c r="KJL1600" s="58"/>
      <c r="KTH1600" s="58"/>
      <c r="LDD1600" s="58"/>
      <c r="LMZ1600" s="58"/>
      <c r="LWV1600" s="58"/>
      <c r="MGR1600" s="58"/>
      <c r="MQN1600" s="58"/>
      <c r="NAJ1600" s="58"/>
      <c r="NKF1600" s="58"/>
      <c r="NUB1600" s="58"/>
      <c r="ODX1600" s="58"/>
      <c r="ONT1600" s="58"/>
      <c r="OXP1600" s="58"/>
      <c r="PHL1600" s="58"/>
      <c r="PRH1600" s="58"/>
      <c r="QBD1600" s="58"/>
      <c r="QKZ1600" s="58"/>
      <c r="QUV1600" s="58"/>
      <c r="RER1600" s="58"/>
      <c r="RON1600" s="58"/>
      <c r="RYJ1600" s="58"/>
      <c r="SIF1600" s="58"/>
      <c r="SSB1600" s="58"/>
      <c r="TBX1600" s="58"/>
      <c r="TLT1600" s="58"/>
      <c r="TVP1600" s="58"/>
      <c r="UFL1600" s="58"/>
      <c r="UPH1600" s="58"/>
      <c r="UZD1600" s="58"/>
      <c r="VIZ1600" s="58"/>
      <c r="VSV1600" s="58"/>
      <c r="WCR1600" s="58"/>
      <c r="WMN1600" s="58"/>
      <c r="WWJ1600" s="58"/>
    </row>
    <row r="1601" spans="1:796 1052:1820 2076:2844 3100:3868 4124:4892 5148:5916 6172:6940 7196:7964 8220:8988 9244:10012 10268:11036 11292:12060 12316:13084 13340:14108 14364:15132 15388:16156" s="67" customFormat="1" ht="57" hidden="1" customHeight="1" x14ac:dyDescent="0.25">
      <c r="A1601" s="54">
        <f>+SUBTOTAL(3,$B$11:B1601)</f>
        <v>0</v>
      </c>
      <c r="B1601" s="78" t="s">
        <v>42</v>
      </c>
      <c r="C1601" s="72" t="s">
        <v>43</v>
      </c>
      <c r="D1601" s="72" t="s">
        <v>44</v>
      </c>
      <c r="E1601" s="72" t="s">
        <v>45</v>
      </c>
      <c r="F1601" s="81" t="s">
        <v>5425</v>
      </c>
      <c r="G1601" s="82">
        <v>45552.889548610998</v>
      </c>
      <c r="H1601" s="81" t="s">
        <v>5425</v>
      </c>
      <c r="I1601" s="82">
        <v>45552.889548610998</v>
      </c>
      <c r="J1601" s="81" t="s">
        <v>5425</v>
      </c>
      <c r="K1601" s="82">
        <v>45552.889548610998</v>
      </c>
      <c r="L1601" s="100" t="s">
        <v>3040</v>
      </c>
      <c r="M1601" s="78" t="s">
        <v>111</v>
      </c>
      <c r="N1601" s="73" t="s">
        <v>141</v>
      </c>
      <c r="O1601" s="73" t="s">
        <v>554</v>
      </c>
      <c r="P1601" s="73" t="s">
        <v>661</v>
      </c>
      <c r="Q1601" s="74"/>
      <c r="R1601" s="75"/>
      <c r="S1601" s="73" t="s">
        <v>68</v>
      </c>
      <c r="T1601" s="73" t="s">
        <v>5676</v>
      </c>
      <c r="U1601" s="73" t="s">
        <v>5677</v>
      </c>
      <c r="V1601" s="73"/>
      <c r="W1601" s="73"/>
      <c r="X1601" s="72" t="s">
        <v>58</v>
      </c>
      <c r="Y1601" s="73">
        <v>45555.691516204002</v>
      </c>
      <c r="Z1601" s="73" t="s">
        <v>59</v>
      </c>
      <c r="AA1601" s="72" t="s">
        <v>74</v>
      </c>
      <c r="AB1601" s="72"/>
      <c r="AC1601" s="78" t="s">
        <v>82</v>
      </c>
      <c r="AD1601" s="78" t="s">
        <v>82</v>
      </c>
      <c r="JX1601" s="58"/>
      <c r="TT1601" s="58"/>
      <c r="ADP1601" s="58"/>
      <c r="ANL1601" s="58"/>
      <c r="AXH1601" s="58"/>
      <c r="BHD1601" s="58"/>
      <c r="BQZ1601" s="58"/>
      <c r="CAV1601" s="58"/>
      <c r="CKR1601" s="58"/>
      <c r="CUN1601" s="58"/>
      <c r="DEJ1601" s="58"/>
      <c r="DOF1601" s="58"/>
      <c r="DYB1601" s="58"/>
      <c r="EHX1601" s="58"/>
      <c r="ERT1601" s="58"/>
      <c r="FBP1601" s="58"/>
      <c r="FLL1601" s="58"/>
      <c r="FVH1601" s="58"/>
      <c r="GFD1601" s="58"/>
      <c r="GOZ1601" s="58"/>
      <c r="GYV1601" s="58"/>
      <c r="HIR1601" s="58"/>
      <c r="HSN1601" s="58"/>
      <c r="ICJ1601" s="58"/>
      <c r="IMF1601" s="58"/>
      <c r="IWB1601" s="58"/>
      <c r="JFX1601" s="58"/>
      <c r="JPT1601" s="58"/>
      <c r="JZP1601" s="58"/>
      <c r="KJL1601" s="58"/>
      <c r="KTH1601" s="58"/>
      <c r="LDD1601" s="58"/>
      <c r="LMZ1601" s="58"/>
      <c r="LWV1601" s="58"/>
      <c r="MGR1601" s="58"/>
      <c r="MQN1601" s="58"/>
      <c r="NAJ1601" s="58"/>
      <c r="NKF1601" s="58"/>
      <c r="NUB1601" s="58"/>
      <c r="ODX1601" s="58"/>
      <c r="ONT1601" s="58"/>
      <c r="OXP1601" s="58"/>
      <c r="PHL1601" s="58"/>
      <c r="PRH1601" s="58"/>
      <c r="QBD1601" s="58"/>
      <c r="QKZ1601" s="58"/>
      <c r="QUV1601" s="58"/>
      <c r="RER1601" s="58"/>
      <c r="RON1601" s="58"/>
      <c r="RYJ1601" s="58"/>
      <c r="SIF1601" s="58"/>
      <c r="SSB1601" s="58"/>
      <c r="TBX1601" s="58"/>
      <c r="TLT1601" s="58"/>
      <c r="TVP1601" s="58"/>
      <c r="UFL1601" s="58"/>
      <c r="UPH1601" s="58"/>
      <c r="UZD1601" s="58"/>
      <c r="VIZ1601" s="58"/>
      <c r="VSV1601" s="58"/>
      <c r="WCR1601" s="58"/>
      <c r="WMN1601" s="58"/>
      <c r="WWJ1601" s="58"/>
    </row>
    <row r="1602" spans="1:796 1052:1820 2076:2844 3100:3868 4124:4892 5148:5916 6172:6940 7196:7964 8220:8988 9244:10012 10268:11036 11292:12060 12316:13084 13340:14108 14364:15132 15388:16156" s="67" customFormat="1" ht="57" hidden="1" customHeight="1" x14ac:dyDescent="0.25">
      <c r="A1602" s="54">
        <f>+SUBTOTAL(3,$B$11:B1602)</f>
        <v>0</v>
      </c>
      <c r="B1602" s="78" t="s">
        <v>42</v>
      </c>
      <c r="C1602" s="72" t="s">
        <v>43</v>
      </c>
      <c r="D1602" s="72" t="s">
        <v>44</v>
      </c>
      <c r="E1602" s="72" t="s">
        <v>45</v>
      </c>
      <c r="F1602" s="81" t="s">
        <v>5426</v>
      </c>
      <c r="G1602" s="82">
        <v>45539.686018519002</v>
      </c>
      <c r="H1602" s="81" t="s">
        <v>5426</v>
      </c>
      <c r="I1602" s="82">
        <v>45539.686018519002</v>
      </c>
      <c r="J1602" s="81" t="s">
        <v>5426</v>
      </c>
      <c r="K1602" s="82">
        <v>45539.686018519002</v>
      </c>
      <c r="L1602" s="100" t="s">
        <v>2976</v>
      </c>
      <c r="M1602" s="78" t="s">
        <v>48</v>
      </c>
      <c r="N1602" s="73" t="s">
        <v>191</v>
      </c>
      <c r="O1602" s="73" t="s">
        <v>344</v>
      </c>
      <c r="P1602" s="73" t="s">
        <v>2046</v>
      </c>
      <c r="Q1602" s="74"/>
      <c r="R1602" s="75"/>
      <c r="S1602" s="73" t="s">
        <v>68</v>
      </c>
      <c r="T1602" s="73" t="s">
        <v>321</v>
      </c>
      <c r="U1602" s="73" t="s">
        <v>530</v>
      </c>
      <c r="V1602" s="73"/>
      <c r="W1602" s="73"/>
      <c r="X1602" s="72" t="s">
        <v>58</v>
      </c>
      <c r="Y1602" s="73">
        <v>45544.756597222004</v>
      </c>
      <c r="Z1602" s="73" t="s">
        <v>59</v>
      </c>
      <c r="AA1602" s="72" t="s">
        <v>74</v>
      </c>
      <c r="AB1602" s="72"/>
      <c r="AC1602" s="78" t="s">
        <v>82</v>
      </c>
      <c r="AD1602" s="78" t="s">
        <v>82</v>
      </c>
      <c r="JX1602" s="58"/>
      <c r="TT1602" s="58"/>
      <c r="ADP1602" s="58"/>
      <c r="ANL1602" s="58"/>
      <c r="AXH1602" s="58"/>
      <c r="BHD1602" s="58"/>
      <c r="BQZ1602" s="58"/>
      <c r="CAV1602" s="58"/>
      <c r="CKR1602" s="58"/>
      <c r="CUN1602" s="58"/>
      <c r="DEJ1602" s="58"/>
      <c r="DOF1602" s="58"/>
      <c r="DYB1602" s="58"/>
      <c r="EHX1602" s="58"/>
      <c r="ERT1602" s="58"/>
      <c r="FBP1602" s="58"/>
      <c r="FLL1602" s="58"/>
      <c r="FVH1602" s="58"/>
      <c r="GFD1602" s="58"/>
      <c r="GOZ1602" s="58"/>
      <c r="GYV1602" s="58"/>
      <c r="HIR1602" s="58"/>
      <c r="HSN1602" s="58"/>
      <c r="ICJ1602" s="58"/>
      <c r="IMF1602" s="58"/>
      <c r="IWB1602" s="58"/>
      <c r="JFX1602" s="58"/>
      <c r="JPT1602" s="58"/>
      <c r="JZP1602" s="58"/>
      <c r="KJL1602" s="58"/>
      <c r="KTH1602" s="58"/>
      <c r="LDD1602" s="58"/>
      <c r="LMZ1602" s="58"/>
      <c r="LWV1602" s="58"/>
      <c r="MGR1602" s="58"/>
      <c r="MQN1602" s="58"/>
      <c r="NAJ1602" s="58"/>
      <c r="NKF1602" s="58"/>
      <c r="NUB1602" s="58"/>
      <c r="ODX1602" s="58"/>
      <c r="ONT1602" s="58"/>
      <c r="OXP1602" s="58"/>
      <c r="PHL1602" s="58"/>
      <c r="PRH1602" s="58"/>
      <c r="QBD1602" s="58"/>
      <c r="QKZ1602" s="58"/>
      <c r="QUV1602" s="58"/>
      <c r="RER1602" s="58"/>
      <c r="RON1602" s="58"/>
      <c r="RYJ1602" s="58"/>
      <c r="SIF1602" s="58"/>
      <c r="SSB1602" s="58"/>
      <c r="TBX1602" s="58"/>
      <c r="TLT1602" s="58"/>
      <c r="TVP1602" s="58"/>
      <c r="UFL1602" s="58"/>
      <c r="UPH1602" s="58"/>
      <c r="UZD1602" s="58"/>
      <c r="VIZ1602" s="58"/>
      <c r="VSV1602" s="58"/>
      <c r="WCR1602" s="58"/>
      <c r="WMN1602" s="58"/>
      <c r="WWJ1602" s="58"/>
    </row>
    <row r="1603" spans="1:796 1052:1820 2076:2844 3100:3868 4124:4892 5148:5916 6172:6940 7196:7964 8220:8988 9244:10012 10268:11036 11292:12060 12316:13084 13340:14108 14364:15132 15388:16156" s="67" customFormat="1" ht="57" hidden="1" customHeight="1" x14ac:dyDescent="0.25">
      <c r="A1603" s="54">
        <f>+SUBTOTAL(3,$B$11:B1603)</f>
        <v>0</v>
      </c>
      <c r="B1603" s="78" t="s">
        <v>108</v>
      </c>
      <c r="C1603" s="72" t="s">
        <v>43</v>
      </c>
      <c r="D1603" s="72" t="s">
        <v>44</v>
      </c>
      <c r="E1603" s="72" t="s">
        <v>45</v>
      </c>
      <c r="F1603" s="81" t="s">
        <v>5427</v>
      </c>
      <c r="G1603" s="82">
        <v>45551.629849536999</v>
      </c>
      <c r="H1603" s="81" t="s">
        <v>5427</v>
      </c>
      <c r="I1603" s="82">
        <v>45551.629849536999</v>
      </c>
      <c r="J1603" s="81" t="s">
        <v>5427</v>
      </c>
      <c r="K1603" s="82">
        <v>45551.629849536999</v>
      </c>
      <c r="L1603" s="100" t="s">
        <v>5095</v>
      </c>
      <c r="M1603" s="78" t="s">
        <v>48</v>
      </c>
      <c r="N1603" s="73" t="s">
        <v>191</v>
      </c>
      <c r="O1603" s="73" t="s">
        <v>344</v>
      </c>
      <c r="P1603" s="73" t="s">
        <v>568</v>
      </c>
      <c r="Q1603" s="74"/>
      <c r="R1603" s="75"/>
      <c r="S1603" s="73" t="s">
        <v>144</v>
      </c>
      <c r="T1603" s="73" t="s">
        <v>145</v>
      </c>
      <c r="U1603" s="73" t="s">
        <v>146</v>
      </c>
      <c r="V1603" s="73"/>
      <c r="W1603" s="73"/>
      <c r="X1603" s="72" t="s">
        <v>58</v>
      </c>
      <c r="Y1603" s="73">
        <v>45553.644918981001</v>
      </c>
      <c r="Z1603" s="73" t="s">
        <v>105</v>
      </c>
      <c r="AA1603" s="72" t="s">
        <v>74</v>
      </c>
      <c r="AB1603" s="72"/>
      <c r="AC1603" s="78" t="s">
        <v>82</v>
      </c>
      <c r="AD1603" s="78" t="s">
        <v>82</v>
      </c>
      <c r="JX1603" s="58"/>
      <c r="TT1603" s="58"/>
      <c r="ADP1603" s="58"/>
      <c r="ANL1603" s="58"/>
      <c r="AXH1603" s="58"/>
      <c r="BHD1603" s="58"/>
      <c r="BQZ1603" s="58"/>
      <c r="CAV1603" s="58"/>
      <c r="CKR1603" s="58"/>
      <c r="CUN1603" s="58"/>
      <c r="DEJ1603" s="58"/>
      <c r="DOF1603" s="58"/>
      <c r="DYB1603" s="58"/>
      <c r="EHX1603" s="58"/>
      <c r="ERT1603" s="58"/>
      <c r="FBP1603" s="58"/>
      <c r="FLL1603" s="58"/>
      <c r="FVH1603" s="58"/>
      <c r="GFD1603" s="58"/>
      <c r="GOZ1603" s="58"/>
      <c r="GYV1603" s="58"/>
      <c r="HIR1603" s="58"/>
      <c r="HSN1603" s="58"/>
      <c r="ICJ1603" s="58"/>
      <c r="IMF1603" s="58"/>
      <c r="IWB1603" s="58"/>
      <c r="JFX1603" s="58"/>
      <c r="JPT1603" s="58"/>
      <c r="JZP1603" s="58"/>
      <c r="KJL1603" s="58"/>
      <c r="KTH1603" s="58"/>
      <c r="LDD1603" s="58"/>
      <c r="LMZ1603" s="58"/>
      <c r="LWV1603" s="58"/>
      <c r="MGR1603" s="58"/>
      <c r="MQN1603" s="58"/>
      <c r="NAJ1603" s="58"/>
      <c r="NKF1603" s="58"/>
      <c r="NUB1603" s="58"/>
      <c r="ODX1603" s="58"/>
      <c r="ONT1603" s="58"/>
      <c r="OXP1603" s="58"/>
      <c r="PHL1603" s="58"/>
      <c r="PRH1603" s="58"/>
      <c r="QBD1603" s="58"/>
      <c r="QKZ1603" s="58"/>
      <c r="QUV1603" s="58"/>
      <c r="RER1603" s="58"/>
      <c r="RON1603" s="58"/>
      <c r="RYJ1603" s="58"/>
      <c r="SIF1603" s="58"/>
      <c r="SSB1603" s="58"/>
      <c r="TBX1603" s="58"/>
      <c r="TLT1603" s="58"/>
      <c r="TVP1603" s="58"/>
      <c r="UFL1603" s="58"/>
      <c r="UPH1603" s="58"/>
      <c r="UZD1603" s="58"/>
      <c r="VIZ1603" s="58"/>
      <c r="VSV1603" s="58"/>
      <c r="WCR1603" s="58"/>
      <c r="WMN1603" s="58"/>
      <c r="WWJ1603" s="58"/>
    </row>
    <row r="1604" spans="1:796 1052:1820 2076:2844 3100:3868 4124:4892 5148:5916 6172:6940 7196:7964 8220:8988 9244:10012 10268:11036 11292:12060 12316:13084 13340:14108 14364:15132 15388:16156" s="67" customFormat="1" ht="57" hidden="1" customHeight="1" x14ac:dyDescent="0.25">
      <c r="A1604" s="54">
        <f>+SUBTOTAL(3,$B$11:B1604)</f>
        <v>0</v>
      </c>
      <c r="B1604" s="78" t="s">
        <v>42</v>
      </c>
      <c r="C1604" s="72" t="s">
        <v>43</v>
      </c>
      <c r="D1604" s="72" t="s">
        <v>44</v>
      </c>
      <c r="E1604" s="72" t="s">
        <v>45</v>
      </c>
      <c r="F1604" s="81" t="s">
        <v>5428</v>
      </c>
      <c r="G1604" s="82">
        <v>45560.587222221999</v>
      </c>
      <c r="H1604" s="81" t="s">
        <v>5428</v>
      </c>
      <c r="I1604" s="82">
        <v>45560.587222221999</v>
      </c>
      <c r="J1604" s="81" t="s">
        <v>5428</v>
      </c>
      <c r="K1604" s="82">
        <v>45560.587222221999</v>
      </c>
      <c r="L1604" s="100" t="s">
        <v>5567</v>
      </c>
      <c r="M1604" s="78" t="s">
        <v>48</v>
      </c>
      <c r="N1604" s="73" t="s">
        <v>191</v>
      </c>
      <c r="O1604" s="73" t="s">
        <v>371</v>
      </c>
      <c r="P1604" s="73" t="s">
        <v>711</v>
      </c>
      <c r="Q1604" s="74"/>
      <c r="R1604" s="75"/>
      <c r="S1604" s="73" t="s">
        <v>53</v>
      </c>
      <c r="T1604" s="73" t="s">
        <v>5248</v>
      </c>
      <c r="U1604" s="73" t="s">
        <v>157</v>
      </c>
      <c r="V1604" s="73"/>
      <c r="W1604" s="73"/>
      <c r="X1604" s="72" t="s">
        <v>58</v>
      </c>
      <c r="Y1604" s="73"/>
      <c r="Z1604" s="73" t="s">
        <v>59</v>
      </c>
      <c r="AA1604" s="72" t="s">
        <v>74</v>
      </c>
      <c r="AB1604" s="72"/>
      <c r="AC1604" s="78" t="s">
        <v>902</v>
      </c>
      <c r="AD1604" s="78" t="s">
        <v>902</v>
      </c>
      <c r="JX1604" s="58"/>
      <c r="TT1604" s="58"/>
      <c r="ADP1604" s="58"/>
      <c r="ANL1604" s="58"/>
      <c r="AXH1604" s="58"/>
      <c r="BHD1604" s="58"/>
      <c r="BQZ1604" s="58"/>
      <c r="CAV1604" s="58"/>
      <c r="CKR1604" s="58"/>
      <c r="CUN1604" s="58"/>
      <c r="DEJ1604" s="58"/>
      <c r="DOF1604" s="58"/>
      <c r="DYB1604" s="58"/>
      <c r="EHX1604" s="58"/>
      <c r="ERT1604" s="58"/>
      <c r="FBP1604" s="58"/>
      <c r="FLL1604" s="58"/>
      <c r="FVH1604" s="58"/>
      <c r="GFD1604" s="58"/>
      <c r="GOZ1604" s="58"/>
      <c r="GYV1604" s="58"/>
      <c r="HIR1604" s="58"/>
      <c r="HSN1604" s="58"/>
      <c r="ICJ1604" s="58"/>
      <c r="IMF1604" s="58"/>
      <c r="IWB1604" s="58"/>
      <c r="JFX1604" s="58"/>
      <c r="JPT1604" s="58"/>
      <c r="JZP1604" s="58"/>
      <c r="KJL1604" s="58"/>
      <c r="KTH1604" s="58"/>
      <c r="LDD1604" s="58"/>
      <c r="LMZ1604" s="58"/>
      <c r="LWV1604" s="58"/>
      <c r="MGR1604" s="58"/>
      <c r="MQN1604" s="58"/>
      <c r="NAJ1604" s="58"/>
      <c r="NKF1604" s="58"/>
      <c r="NUB1604" s="58"/>
      <c r="ODX1604" s="58"/>
      <c r="ONT1604" s="58"/>
      <c r="OXP1604" s="58"/>
      <c r="PHL1604" s="58"/>
      <c r="PRH1604" s="58"/>
      <c r="QBD1604" s="58"/>
      <c r="QKZ1604" s="58"/>
      <c r="QUV1604" s="58"/>
      <c r="RER1604" s="58"/>
      <c r="RON1604" s="58"/>
      <c r="RYJ1604" s="58"/>
      <c r="SIF1604" s="58"/>
      <c r="SSB1604" s="58"/>
      <c r="TBX1604" s="58"/>
      <c r="TLT1604" s="58"/>
      <c r="TVP1604" s="58"/>
      <c r="UFL1604" s="58"/>
      <c r="UPH1604" s="58"/>
      <c r="UZD1604" s="58"/>
      <c r="VIZ1604" s="58"/>
      <c r="VSV1604" s="58"/>
      <c r="WCR1604" s="58"/>
      <c r="WMN1604" s="58"/>
      <c r="WWJ1604" s="58"/>
    </row>
    <row r="1605" spans="1:796 1052:1820 2076:2844 3100:3868 4124:4892 5148:5916 6172:6940 7196:7964 8220:8988 9244:10012 10268:11036 11292:12060 12316:13084 13340:14108 14364:15132 15388:16156" s="67" customFormat="1" ht="57" hidden="1" customHeight="1" x14ac:dyDescent="0.25">
      <c r="A1605" s="54">
        <f>+SUBTOTAL(3,$B$11:B1605)</f>
        <v>0</v>
      </c>
      <c r="B1605" s="78" t="s">
        <v>42</v>
      </c>
      <c r="C1605" s="72" t="s">
        <v>43</v>
      </c>
      <c r="D1605" s="72" t="s">
        <v>44</v>
      </c>
      <c r="E1605" s="72" t="s">
        <v>45</v>
      </c>
      <c r="F1605" s="81" t="s">
        <v>5429</v>
      </c>
      <c r="G1605" s="82">
        <v>45553.541250000002</v>
      </c>
      <c r="H1605" s="81" t="s">
        <v>5429</v>
      </c>
      <c r="I1605" s="82">
        <v>45553.541250000002</v>
      </c>
      <c r="J1605" s="81" t="s">
        <v>5429</v>
      </c>
      <c r="K1605" s="82">
        <v>45553.541250000002</v>
      </c>
      <c r="L1605" s="100" t="s">
        <v>3003</v>
      </c>
      <c r="M1605" s="78" t="s">
        <v>48</v>
      </c>
      <c r="N1605" s="49" t="s">
        <v>379</v>
      </c>
      <c r="O1605" s="73" t="s">
        <v>426</v>
      </c>
      <c r="P1605" s="73" t="s">
        <v>3361</v>
      </c>
      <c r="Q1605" s="74"/>
      <c r="R1605" s="75"/>
      <c r="S1605" s="73" t="s">
        <v>68</v>
      </c>
      <c r="T1605" s="73" t="s">
        <v>161</v>
      </c>
      <c r="U1605" s="73" t="s">
        <v>162</v>
      </c>
      <c r="V1605" s="73"/>
      <c r="W1605" s="73"/>
      <c r="X1605" s="72" t="s">
        <v>58</v>
      </c>
      <c r="Y1605" s="73">
        <v>45560.501550925997</v>
      </c>
      <c r="Z1605" s="73" t="s">
        <v>105</v>
      </c>
      <c r="AA1605" s="72" t="s">
        <v>74</v>
      </c>
      <c r="AB1605" s="72"/>
      <c r="AC1605" s="78" t="s">
        <v>75</v>
      </c>
      <c r="AD1605" s="78" t="s">
        <v>75</v>
      </c>
      <c r="JX1605" s="58"/>
      <c r="TT1605" s="58"/>
      <c r="ADP1605" s="58"/>
      <c r="ANL1605" s="58"/>
      <c r="AXH1605" s="58"/>
      <c r="BHD1605" s="58"/>
      <c r="BQZ1605" s="58"/>
      <c r="CAV1605" s="58"/>
      <c r="CKR1605" s="58"/>
      <c r="CUN1605" s="58"/>
      <c r="DEJ1605" s="58"/>
      <c r="DOF1605" s="58"/>
      <c r="DYB1605" s="58"/>
      <c r="EHX1605" s="58"/>
      <c r="ERT1605" s="58"/>
      <c r="FBP1605" s="58"/>
      <c r="FLL1605" s="58"/>
      <c r="FVH1605" s="58"/>
      <c r="GFD1605" s="58"/>
      <c r="GOZ1605" s="58"/>
      <c r="GYV1605" s="58"/>
      <c r="HIR1605" s="58"/>
      <c r="HSN1605" s="58"/>
      <c r="ICJ1605" s="58"/>
      <c r="IMF1605" s="58"/>
      <c r="IWB1605" s="58"/>
      <c r="JFX1605" s="58"/>
      <c r="JPT1605" s="58"/>
      <c r="JZP1605" s="58"/>
      <c r="KJL1605" s="58"/>
      <c r="KTH1605" s="58"/>
      <c r="LDD1605" s="58"/>
      <c r="LMZ1605" s="58"/>
      <c r="LWV1605" s="58"/>
      <c r="MGR1605" s="58"/>
      <c r="MQN1605" s="58"/>
      <c r="NAJ1605" s="58"/>
      <c r="NKF1605" s="58"/>
      <c r="NUB1605" s="58"/>
      <c r="ODX1605" s="58"/>
      <c r="ONT1605" s="58"/>
      <c r="OXP1605" s="58"/>
      <c r="PHL1605" s="58"/>
      <c r="PRH1605" s="58"/>
      <c r="QBD1605" s="58"/>
      <c r="QKZ1605" s="58"/>
      <c r="QUV1605" s="58"/>
      <c r="RER1605" s="58"/>
      <c r="RON1605" s="58"/>
      <c r="RYJ1605" s="58"/>
      <c r="SIF1605" s="58"/>
      <c r="SSB1605" s="58"/>
      <c r="TBX1605" s="58"/>
      <c r="TLT1605" s="58"/>
      <c r="TVP1605" s="58"/>
      <c r="UFL1605" s="58"/>
      <c r="UPH1605" s="58"/>
      <c r="UZD1605" s="58"/>
      <c r="VIZ1605" s="58"/>
      <c r="VSV1605" s="58"/>
      <c r="WCR1605" s="58"/>
      <c r="WMN1605" s="58"/>
      <c r="WWJ1605" s="58"/>
    </row>
    <row r="1606" spans="1:796 1052:1820 2076:2844 3100:3868 4124:4892 5148:5916 6172:6940 7196:7964 8220:8988 9244:10012 10268:11036 11292:12060 12316:13084 13340:14108 14364:15132 15388:16156" s="67" customFormat="1" ht="57" hidden="1" customHeight="1" x14ac:dyDescent="0.25">
      <c r="A1606" s="54">
        <f>+SUBTOTAL(3,$B$11:B1606)</f>
        <v>0</v>
      </c>
      <c r="B1606" s="78" t="s">
        <v>42</v>
      </c>
      <c r="C1606" s="72" t="s">
        <v>43</v>
      </c>
      <c r="D1606" s="72" t="s">
        <v>44</v>
      </c>
      <c r="E1606" s="72" t="s">
        <v>45</v>
      </c>
      <c r="F1606" s="81" t="s">
        <v>5430</v>
      </c>
      <c r="G1606" s="82">
        <v>45540.539004630002</v>
      </c>
      <c r="H1606" s="81" t="s">
        <v>5430</v>
      </c>
      <c r="I1606" s="82">
        <v>45540.539004630002</v>
      </c>
      <c r="J1606" s="81" t="s">
        <v>5430</v>
      </c>
      <c r="K1606" s="82">
        <v>45540.539004630002</v>
      </c>
      <c r="L1606" s="100" t="s">
        <v>5568</v>
      </c>
      <c r="M1606" s="78" t="s">
        <v>48</v>
      </c>
      <c r="N1606" s="49" t="s">
        <v>379</v>
      </c>
      <c r="O1606" s="73" t="s">
        <v>418</v>
      </c>
      <c r="P1606" s="73" t="s">
        <v>405</v>
      </c>
      <c r="Q1606" s="74"/>
      <c r="R1606" s="75"/>
      <c r="S1606" s="73" t="s">
        <v>68</v>
      </c>
      <c r="T1606" s="73" t="s">
        <v>69</v>
      </c>
      <c r="U1606" s="73" t="s">
        <v>70</v>
      </c>
      <c r="V1606" s="73"/>
      <c r="W1606" s="73"/>
      <c r="X1606" s="72" t="s">
        <v>58</v>
      </c>
      <c r="Y1606" s="73">
        <v>45552.539097221998</v>
      </c>
      <c r="Z1606" s="73" t="s">
        <v>59</v>
      </c>
      <c r="AA1606" s="72" t="s">
        <v>74</v>
      </c>
      <c r="AB1606" s="72"/>
      <c r="AC1606" s="78" t="s">
        <v>75</v>
      </c>
      <c r="AD1606" s="78" t="s">
        <v>75</v>
      </c>
      <c r="JX1606" s="58"/>
      <c r="TT1606" s="58"/>
      <c r="ADP1606" s="58"/>
      <c r="ANL1606" s="58"/>
      <c r="AXH1606" s="58"/>
      <c r="BHD1606" s="58"/>
      <c r="BQZ1606" s="58"/>
      <c r="CAV1606" s="58"/>
      <c r="CKR1606" s="58"/>
      <c r="CUN1606" s="58"/>
      <c r="DEJ1606" s="58"/>
      <c r="DOF1606" s="58"/>
      <c r="DYB1606" s="58"/>
      <c r="EHX1606" s="58"/>
      <c r="ERT1606" s="58"/>
      <c r="FBP1606" s="58"/>
      <c r="FLL1606" s="58"/>
      <c r="FVH1606" s="58"/>
      <c r="GFD1606" s="58"/>
      <c r="GOZ1606" s="58"/>
      <c r="GYV1606" s="58"/>
      <c r="HIR1606" s="58"/>
      <c r="HSN1606" s="58"/>
      <c r="ICJ1606" s="58"/>
      <c r="IMF1606" s="58"/>
      <c r="IWB1606" s="58"/>
      <c r="JFX1606" s="58"/>
      <c r="JPT1606" s="58"/>
      <c r="JZP1606" s="58"/>
      <c r="KJL1606" s="58"/>
      <c r="KTH1606" s="58"/>
      <c r="LDD1606" s="58"/>
      <c r="LMZ1606" s="58"/>
      <c r="LWV1606" s="58"/>
      <c r="MGR1606" s="58"/>
      <c r="MQN1606" s="58"/>
      <c r="NAJ1606" s="58"/>
      <c r="NKF1606" s="58"/>
      <c r="NUB1606" s="58"/>
      <c r="ODX1606" s="58"/>
      <c r="ONT1606" s="58"/>
      <c r="OXP1606" s="58"/>
      <c r="PHL1606" s="58"/>
      <c r="PRH1606" s="58"/>
      <c r="QBD1606" s="58"/>
      <c r="QKZ1606" s="58"/>
      <c r="QUV1606" s="58"/>
      <c r="RER1606" s="58"/>
      <c r="RON1606" s="58"/>
      <c r="RYJ1606" s="58"/>
      <c r="SIF1606" s="58"/>
      <c r="SSB1606" s="58"/>
      <c r="TBX1606" s="58"/>
      <c r="TLT1606" s="58"/>
      <c r="TVP1606" s="58"/>
      <c r="UFL1606" s="58"/>
      <c r="UPH1606" s="58"/>
      <c r="UZD1606" s="58"/>
      <c r="VIZ1606" s="58"/>
      <c r="VSV1606" s="58"/>
      <c r="WCR1606" s="58"/>
      <c r="WMN1606" s="58"/>
      <c r="WWJ1606" s="58"/>
    </row>
    <row r="1607" spans="1:796 1052:1820 2076:2844 3100:3868 4124:4892 5148:5916 6172:6940 7196:7964 8220:8988 9244:10012 10268:11036 11292:12060 12316:13084 13340:14108 14364:15132 15388:16156" s="67" customFormat="1" ht="57" hidden="1" customHeight="1" x14ac:dyDescent="0.25">
      <c r="A1607" s="54">
        <f>+SUBTOTAL(3,$B$11:B1607)</f>
        <v>0</v>
      </c>
      <c r="B1607" s="78" t="s">
        <v>108</v>
      </c>
      <c r="C1607" s="72" t="s">
        <v>43</v>
      </c>
      <c r="D1607" s="72" t="s">
        <v>44</v>
      </c>
      <c r="E1607" s="72" t="s">
        <v>45</v>
      </c>
      <c r="F1607" s="81" t="s">
        <v>5431</v>
      </c>
      <c r="G1607" s="82">
        <v>45541.466388888999</v>
      </c>
      <c r="H1607" s="81" t="s">
        <v>5431</v>
      </c>
      <c r="I1607" s="82">
        <v>45541.466388888999</v>
      </c>
      <c r="J1607" s="81" t="s">
        <v>5431</v>
      </c>
      <c r="K1607" s="82">
        <v>45541.466388888999</v>
      </c>
      <c r="L1607" s="100" t="s">
        <v>4480</v>
      </c>
      <c r="M1607" s="78" t="s">
        <v>48</v>
      </c>
      <c r="N1607" s="49" t="s">
        <v>379</v>
      </c>
      <c r="O1607" s="73" t="s">
        <v>426</v>
      </c>
      <c r="P1607" s="73" t="s">
        <v>4372</v>
      </c>
      <c r="Q1607" s="74"/>
      <c r="R1607" s="75"/>
      <c r="S1607" s="73" t="s">
        <v>68</v>
      </c>
      <c r="T1607" s="73" t="s">
        <v>69</v>
      </c>
      <c r="U1607" s="73" t="s">
        <v>70</v>
      </c>
      <c r="V1607" s="73"/>
      <c r="W1607" s="73"/>
      <c r="X1607" s="72" t="s">
        <v>58</v>
      </c>
      <c r="Y1607" s="73">
        <v>45547.440648147996</v>
      </c>
      <c r="Z1607" s="73" t="s">
        <v>105</v>
      </c>
      <c r="AA1607" s="72" t="s">
        <v>74</v>
      </c>
      <c r="AB1607" s="72"/>
      <c r="AC1607" s="78" t="s">
        <v>75</v>
      </c>
      <c r="AD1607" s="78" t="s">
        <v>75</v>
      </c>
      <c r="JX1607" s="58"/>
      <c r="TT1607" s="58"/>
      <c r="ADP1607" s="58"/>
      <c r="ANL1607" s="58"/>
      <c r="AXH1607" s="58"/>
      <c r="BHD1607" s="58"/>
      <c r="BQZ1607" s="58"/>
      <c r="CAV1607" s="58"/>
      <c r="CKR1607" s="58"/>
      <c r="CUN1607" s="58"/>
      <c r="DEJ1607" s="58"/>
      <c r="DOF1607" s="58"/>
      <c r="DYB1607" s="58"/>
      <c r="EHX1607" s="58"/>
      <c r="ERT1607" s="58"/>
      <c r="FBP1607" s="58"/>
      <c r="FLL1607" s="58"/>
      <c r="FVH1607" s="58"/>
      <c r="GFD1607" s="58"/>
      <c r="GOZ1607" s="58"/>
      <c r="GYV1607" s="58"/>
      <c r="HIR1607" s="58"/>
      <c r="HSN1607" s="58"/>
      <c r="ICJ1607" s="58"/>
      <c r="IMF1607" s="58"/>
      <c r="IWB1607" s="58"/>
      <c r="JFX1607" s="58"/>
      <c r="JPT1607" s="58"/>
      <c r="JZP1607" s="58"/>
      <c r="KJL1607" s="58"/>
      <c r="KTH1607" s="58"/>
      <c r="LDD1607" s="58"/>
      <c r="LMZ1607" s="58"/>
      <c r="LWV1607" s="58"/>
      <c r="MGR1607" s="58"/>
      <c r="MQN1607" s="58"/>
      <c r="NAJ1607" s="58"/>
      <c r="NKF1607" s="58"/>
      <c r="NUB1607" s="58"/>
      <c r="ODX1607" s="58"/>
      <c r="ONT1607" s="58"/>
      <c r="OXP1607" s="58"/>
      <c r="PHL1607" s="58"/>
      <c r="PRH1607" s="58"/>
      <c r="QBD1607" s="58"/>
      <c r="QKZ1607" s="58"/>
      <c r="QUV1607" s="58"/>
      <c r="RER1607" s="58"/>
      <c r="RON1607" s="58"/>
      <c r="RYJ1607" s="58"/>
      <c r="SIF1607" s="58"/>
      <c r="SSB1607" s="58"/>
      <c r="TBX1607" s="58"/>
      <c r="TLT1607" s="58"/>
      <c r="TVP1607" s="58"/>
      <c r="UFL1607" s="58"/>
      <c r="UPH1607" s="58"/>
      <c r="UZD1607" s="58"/>
      <c r="VIZ1607" s="58"/>
      <c r="VSV1607" s="58"/>
      <c r="WCR1607" s="58"/>
      <c r="WMN1607" s="58"/>
      <c r="WWJ1607" s="58"/>
    </row>
    <row r="1608" spans="1:796 1052:1820 2076:2844 3100:3868 4124:4892 5148:5916 6172:6940 7196:7964 8220:8988 9244:10012 10268:11036 11292:12060 12316:13084 13340:14108 14364:15132 15388:16156" s="67" customFormat="1" ht="57" hidden="1" customHeight="1" x14ac:dyDescent="0.25">
      <c r="A1608" s="54">
        <f>+SUBTOTAL(3,$B$11:B1608)</f>
        <v>0</v>
      </c>
      <c r="B1608" s="78" t="s">
        <v>42</v>
      </c>
      <c r="C1608" s="72" t="s">
        <v>43</v>
      </c>
      <c r="D1608" s="72" t="s">
        <v>44</v>
      </c>
      <c r="E1608" s="72" t="s">
        <v>45</v>
      </c>
      <c r="F1608" s="81" t="s">
        <v>5432</v>
      </c>
      <c r="G1608" s="82">
        <v>45542.544062499997</v>
      </c>
      <c r="H1608" s="81" t="s">
        <v>5432</v>
      </c>
      <c r="I1608" s="82">
        <v>45542.544062499997</v>
      </c>
      <c r="J1608" s="81" t="s">
        <v>5432</v>
      </c>
      <c r="K1608" s="82">
        <v>45542.544062499997</v>
      </c>
      <c r="L1608" s="100" t="s">
        <v>5569</v>
      </c>
      <c r="M1608" s="78" t="s">
        <v>48</v>
      </c>
      <c r="N1608" s="49" t="s">
        <v>379</v>
      </c>
      <c r="O1608" s="73" t="s">
        <v>1332</v>
      </c>
      <c r="P1608" s="73" t="s">
        <v>238</v>
      </c>
      <c r="Q1608" s="74"/>
      <c r="R1608" s="75"/>
      <c r="S1608" s="73" t="s">
        <v>68</v>
      </c>
      <c r="T1608" s="73" t="s">
        <v>96</v>
      </c>
      <c r="U1608" s="73" t="s">
        <v>97</v>
      </c>
      <c r="V1608" s="73"/>
      <c r="W1608" s="73"/>
      <c r="X1608" s="72" t="s">
        <v>58</v>
      </c>
      <c r="Y1608" s="73">
        <v>45552.643657407003</v>
      </c>
      <c r="Z1608" s="73" t="s">
        <v>59</v>
      </c>
      <c r="AA1608" s="72" t="s">
        <v>74</v>
      </c>
      <c r="AB1608" s="72"/>
      <c r="AC1608" s="78" t="s">
        <v>75</v>
      </c>
      <c r="AD1608" s="78" t="s">
        <v>75</v>
      </c>
      <c r="JX1608" s="58"/>
      <c r="TT1608" s="58"/>
      <c r="ADP1608" s="58"/>
      <c r="ANL1608" s="58"/>
      <c r="AXH1608" s="58"/>
      <c r="BHD1608" s="58"/>
      <c r="BQZ1608" s="58"/>
      <c r="CAV1608" s="58"/>
      <c r="CKR1608" s="58"/>
      <c r="CUN1608" s="58"/>
      <c r="DEJ1608" s="58"/>
      <c r="DOF1608" s="58"/>
      <c r="DYB1608" s="58"/>
      <c r="EHX1608" s="58"/>
      <c r="ERT1608" s="58"/>
      <c r="FBP1608" s="58"/>
      <c r="FLL1608" s="58"/>
      <c r="FVH1608" s="58"/>
      <c r="GFD1608" s="58"/>
      <c r="GOZ1608" s="58"/>
      <c r="GYV1608" s="58"/>
      <c r="HIR1608" s="58"/>
      <c r="HSN1608" s="58"/>
      <c r="ICJ1608" s="58"/>
      <c r="IMF1608" s="58"/>
      <c r="IWB1608" s="58"/>
      <c r="JFX1608" s="58"/>
      <c r="JPT1608" s="58"/>
      <c r="JZP1608" s="58"/>
      <c r="KJL1608" s="58"/>
      <c r="KTH1608" s="58"/>
      <c r="LDD1608" s="58"/>
      <c r="LMZ1608" s="58"/>
      <c r="LWV1608" s="58"/>
      <c r="MGR1608" s="58"/>
      <c r="MQN1608" s="58"/>
      <c r="NAJ1608" s="58"/>
      <c r="NKF1608" s="58"/>
      <c r="NUB1608" s="58"/>
      <c r="ODX1608" s="58"/>
      <c r="ONT1608" s="58"/>
      <c r="OXP1608" s="58"/>
      <c r="PHL1608" s="58"/>
      <c r="PRH1608" s="58"/>
      <c r="QBD1608" s="58"/>
      <c r="QKZ1608" s="58"/>
      <c r="QUV1608" s="58"/>
      <c r="RER1608" s="58"/>
      <c r="RON1608" s="58"/>
      <c r="RYJ1608" s="58"/>
      <c r="SIF1608" s="58"/>
      <c r="SSB1608" s="58"/>
      <c r="TBX1608" s="58"/>
      <c r="TLT1608" s="58"/>
      <c r="TVP1608" s="58"/>
      <c r="UFL1608" s="58"/>
      <c r="UPH1608" s="58"/>
      <c r="UZD1608" s="58"/>
      <c r="VIZ1608" s="58"/>
      <c r="VSV1608" s="58"/>
      <c r="WCR1608" s="58"/>
      <c r="WMN1608" s="58"/>
      <c r="WWJ1608" s="58"/>
    </row>
    <row r="1609" spans="1:796 1052:1820 2076:2844 3100:3868 4124:4892 5148:5916 6172:6940 7196:7964 8220:8988 9244:10012 10268:11036 11292:12060 12316:13084 13340:14108 14364:15132 15388:16156" s="67" customFormat="1" ht="57" hidden="1" customHeight="1" x14ac:dyDescent="0.25">
      <c r="A1609" s="54">
        <f>+SUBTOTAL(3,$B$11:B1609)</f>
        <v>0</v>
      </c>
      <c r="B1609" s="78" t="s">
        <v>108</v>
      </c>
      <c r="C1609" s="72" t="s">
        <v>43</v>
      </c>
      <c r="D1609" s="72" t="s">
        <v>44</v>
      </c>
      <c r="E1609" s="72" t="s">
        <v>45</v>
      </c>
      <c r="F1609" s="81" t="s">
        <v>5433</v>
      </c>
      <c r="G1609" s="82">
        <v>45540.945289351999</v>
      </c>
      <c r="H1609" s="81" t="s">
        <v>5433</v>
      </c>
      <c r="I1609" s="82">
        <v>45540.945289351999</v>
      </c>
      <c r="J1609" s="81" t="s">
        <v>5433</v>
      </c>
      <c r="K1609" s="82">
        <v>45540.945289351999</v>
      </c>
      <c r="L1609" s="100" t="s">
        <v>5570</v>
      </c>
      <c r="M1609" s="78" t="s">
        <v>48</v>
      </c>
      <c r="N1609" s="49" t="s">
        <v>379</v>
      </c>
      <c r="O1609" s="73" t="s">
        <v>418</v>
      </c>
      <c r="P1609" s="73" t="s">
        <v>1337</v>
      </c>
      <c r="Q1609" s="74"/>
      <c r="R1609" s="75"/>
      <c r="S1609" s="73" t="s">
        <v>68</v>
      </c>
      <c r="T1609" s="73" t="s">
        <v>69</v>
      </c>
      <c r="U1609" s="73" t="s">
        <v>79</v>
      </c>
      <c r="V1609" s="73"/>
      <c r="W1609" s="73"/>
      <c r="X1609" s="72" t="s">
        <v>58</v>
      </c>
      <c r="Y1609" s="73">
        <v>45547.820185185003</v>
      </c>
      <c r="Z1609" s="73" t="s">
        <v>59</v>
      </c>
      <c r="AA1609" s="72" t="s">
        <v>74</v>
      </c>
      <c r="AB1609" s="72"/>
      <c r="AC1609" s="78" t="s">
        <v>75</v>
      </c>
      <c r="AD1609" s="78" t="s">
        <v>75</v>
      </c>
      <c r="JX1609" s="58"/>
      <c r="TT1609" s="58"/>
      <c r="ADP1609" s="58"/>
      <c r="ANL1609" s="58"/>
      <c r="AXH1609" s="58"/>
      <c r="BHD1609" s="58"/>
      <c r="BQZ1609" s="58"/>
      <c r="CAV1609" s="58"/>
      <c r="CKR1609" s="58"/>
      <c r="CUN1609" s="58"/>
      <c r="DEJ1609" s="58"/>
      <c r="DOF1609" s="58"/>
      <c r="DYB1609" s="58"/>
      <c r="EHX1609" s="58"/>
      <c r="ERT1609" s="58"/>
      <c r="FBP1609" s="58"/>
      <c r="FLL1609" s="58"/>
      <c r="FVH1609" s="58"/>
      <c r="GFD1609" s="58"/>
      <c r="GOZ1609" s="58"/>
      <c r="GYV1609" s="58"/>
      <c r="HIR1609" s="58"/>
      <c r="HSN1609" s="58"/>
      <c r="ICJ1609" s="58"/>
      <c r="IMF1609" s="58"/>
      <c r="IWB1609" s="58"/>
      <c r="JFX1609" s="58"/>
      <c r="JPT1609" s="58"/>
      <c r="JZP1609" s="58"/>
      <c r="KJL1609" s="58"/>
      <c r="KTH1609" s="58"/>
      <c r="LDD1609" s="58"/>
      <c r="LMZ1609" s="58"/>
      <c r="LWV1609" s="58"/>
      <c r="MGR1609" s="58"/>
      <c r="MQN1609" s="58"/>
      <c r="NAJ1609" s="58"/>
      <c r="NKF1609" s="58"/>
      <c r="NUB1609" s="58"/>
      <c r="ODX1609" s="58"/>
      <c r="ONT1609" s="58"/>
      <c r="OXP1609" s="58"/>
      <c r="PHL1609" s="58"/>
      <c r="PRH1609" s="58"/>
      <c r="QBD1609" s="58"/>
      <c r="QKZ1609" s="58"/>
      <c r="QUV1609" s="58"/>
      <c r="RER1609" s="58"/>
      <c r="RON1609" s="58"/>
      <c r="RYJ1609" s="58"/>
      <c r="SIF1609" s="58"/>
      <c r="SSB1609" s="58"/>
      <c r="TBX1609" s="58"/>
      <c r="TLT1609" s="58"/>
      <c r="TVP1609" s="58"/>
      <c r="UFL1609" s="58"/>
      <c r="UPH1609" s="58"/>
      <c r="UZD1609" s="58"/>
      <c r="VIZ1609" s="58"/>
      <c r="VSV1609" s="58"/>
      <c r="WCR1609" s="58"/>
      <c r="WMN1609" s="58"/>
      <c r="WWJ1609" s="58"/>
    </row>
    <row r="1610" spans="1:796 1052:1820 2076:2844 3100:3868 4124:4892 5148:5916 6172:6940 7196:7964 8220:8988 9244:10012 10268:11036 11292:12060 12316:13084 13340:14108 14364:15132 15388:16156" s="67" customFormat="1" ht="57" hidden="1" customHeight="1" x14ac:dyDescent="0.25">
      <c r="A1610" s="54">
        <f>+SUBTOTAL(3,$B$11:B1610)</f>
        <v>0</v>
      </c>
      <c r="B1610" s="78" t="s">
        <v>42</v>
      </c>
      <c r="C1610" s="72" t="s">
        <v>43</v>
      </c>
      <c r="D1610" s="72" t="s">
        <v>44</v>
      </c>
      <c r="E1610" s="72" t="s">
        <v>45</v>
      </c>
      <c r="F1610" s="81" t="s">
        <v>5434</v>
      </c>
      <c r="G1610" s="82">
        <v>45547.603263889003</v>
      </c>
      <c r="H1610" s="81" t="s">
        <v>5434</v>
      </c>
      <c r="I1610" s="82">
        <v>45547.603263889003</v>
      </c>
      <c r="J1610" s="81" t="s">
        <v>5434</v>
      </c>
      <c r="K1610" s="82">
        <v>45547.603263889003</v>
      </c>
      <c r="L1610" s="100" t="s">
        <v>632</v>
      </c>
      <c r="M1610" s="78" t="s">
        <v>111</v>
      </c>
      <c r="N1610" s="73" t="s">
        <v>303</v>
      </c>
      <c r="O1610" s="73" t="s">
        <v>770</v>
      </c>
      <c r="P1610" s="73" t="s">
        <v>136</v>
      </c>
      <c r="Q1610" s="74"/>
      <c r="R1610" s="75"/>
      <c r="S1610" s="73" t="s">
        <v>68</v>
      </c>
      <c r="T1610" s="73" t="s">
        <v>321</v>
      </c>
      <c r="U1610" s="73" t="s">
        <v>321</v>
      </c>
      <c r="V1610" s="73"/>
      <c r="W1610" s="73"/>
      <c r="X1610" s="72" t="s">
        <v>58</v>
      </c>
      <c r="Y1610" s="73">
        <v>45554.621793981001</v>
      </c>
      <c r="Z1610" s="73" t="s">
        <v>59</v>
      </c>
      <c r="AA1610" s="72" t="s">
        <v>60</v>
      </c>
      <c r="AB1610" s="72"/>
      <c r="AC1610" s="78" t="s">
        <v>75</v>
      </c>
      <c r="AD1610" s="78" t="s">
        <v>75</v>
      </c>
      <c r="JX1610" s="58"/>
      <c r="TT1610" s="58"/>
      <c r="ADP1610" s="58"/>
      <c r="ANL1610" s="58"/>
      <c r="AXH1610" s="58"/>
      <c r="BHD1610" s="58"/>
      <c r="BQZ1610" s="58"/>
      <c r="CAV1610" s="58"/>
      <c r="CKR1610" s="58"/>
      <c r="CUN1610" s="58"/>
      <c r="DEJ1610" s="58"/>
      <c r="DOF1610" s="58"/>
      <c r="DYB1610" s="58"/>
      <c r="EHX1610" s="58"/>
      <c r="ERT1610" s="58"/>
      <c r="FBP1610" s="58"/>
      <c r="FLL1610" s="58"/>
      <c r="FVH1610" s="58"/>
      <c r="GFD1610" s="58"/>
      <c r="GOZ1610" s="58"/>
      <c r="GYV1610" s="58"/>
      <c r="HIR1610" s="58"/>
      <c r="HSN1610" s="58"/>
      <c r="ICJ1610" s="58"/>
      <c r="IMF1610" s="58"/>
      <c r="IWB1610" s="58"/>
      <c r="JFX1610" s="58"/>
      <c r="JPT1610" s="58"/>
      <c r="JZP1610" s="58"/>
      <c r="KJL1610" s="58"/>
      <c r="KTH1610" s="58"/>
      <c r="LDD1610" s="58"/>
      <c r="LMZ1610" s="58"/>
      <c r="LWV1610" s="58"/>
      <c r="MGR1610" s="58"/>
      <c r="MQN1610" s="58"/>
      <c r="NAJ1610" s="58"/>
      <c r="NKF1610" s="58"/>
      <c r="NUB1610" s="58"/>
      <c r="ODX1610" s="58"/>
      <c r="ONT1610" s="58"/>
      <c r="OXP1610" s="58"/>
      <c r="PHL1610" s="58"/>
      <c r="PRH1610" s="58"/>
      <c r="QBD1610" s="58"/>
      <c r="QKZ1610" s="58"/>
      <c r="QUV1610" s="58"/>
      <c r="RER1610" s="58"/>
      <c r="RON1610" s="58"/>
      <c r="RYJ1610" s="58"/>
      <c r="SIF1610" s="58"/>
      <c r="SSB1610" s="58"/>
      <c r="TBX1610" s="58"/>
      <c r="TLT1610" s="58"/>
      <c r="TVP1610" s="58"/>
      <c r="UFL1610" s="58"/>
      <c r="UPH1610" s="58"/>
      <c r="UZD1610" s="58"/>
      <c r="VIZ1610" s="58"/>
      <c r="VSV1610" s="58"/>
      <c r="WCR1610" s="58"/>
      <c r="WMN1610" s="58"/>
      <c r="WWJ1610" s="58"/>
    </row>
    <row r="1611" spans="1:796 1052:1820 2076:2844 3100:3868 4124:4892 5148:5916 6172:6940 7196:7964 8220:8988 9244:10012 10268:11036 11292:12060 12316:13084 13340:14108 14364:15132 15388:16156" s="67" customFormat="1" ht="57" hidden="1" customHeight="1" x14ac:dyDescent="0.25">
      <c r="A1611" s="54">
        <f>+SUBTOTAL(3,$B$11:B1611)</f>
        <v>0</v>
      </c>
      <c r="B1611" s="78" t="s">
        <v>42</v>
      </c>
      <c r="C1611" s="72" t="s">
        <v>43</v>
      </c>
      <c r="D1611" s="72" t="s">
        <v>44</v>
      </c>
      <c r="E1611" s="72" t="s">
        <v>45</v>
      </c>
      <c r="F1611" s="81" t="s">
        <v>5435</v>
      </c>
      <c r="G1611" s="82">
        <v>45554.137488426</v>
      </c>
      <c r="H1611" s="81" t="s">
        <v>5435</v>
      </c>
      <c r="I1611" s="82">
        <v>45554.137488426</v>
      </c>
      <c r="J1611" s="81" t="s">
        <v>5435</v>
      </c>
      <c r="K1611" s="82">
        <v>45554.137488426</v>
      </c>
      <c r="L1611" s="100" t="s">
        <v>3004</v>
      </c>
      <c r="M1611" s="78" t="s">
        <v>48</v>
      </c>
      <c r="N1611" s="49" t="s">
        <v>379</v>
      </c>
      <c r="O1611" s="73" t="s">
        <v>1328</v>
      </c>
      <c r="P1611" s="73" t="s">
        <v>1334</v>
      </c>
      <c r="Q1611" s="74"/>
      <c r="R1611" s="75"/>
      <c r="S1611" s="73" t="s">
        <v>68</v>
      </c>
      <c r="T1611" s="73" t="s">
        <v>321</v>
      </c>
      <c r="U1611" s="73" t="s">
        <v>321</v>
      </c>
      <c r="V1611" s="73"/>
      <c r="W1611" s="73"/>
      <c r="X1611" s="72" t="s">
        <v>58</v>
      </c>
      <c r="Y1611" s="73"/>
      <c r="Z1611" s="73" t="s">
        <v>105</v>
      </c>
      <c r="AA1611" s="72" t="s">
        <v>74</v>
      </c>
      <c r="AB1611" s="72"/>
      <c r="AC1611" s="78" t="s">
        <v>82</v>
      </c>
      <c r="AD1611" s="78" t="s">
        <v>82</v>
      </c>
      <c r="JX1611" s="58"/>
      <c r="TT1611" s="58"/>
      <c r="ADP1611" s="58"/>
      <c r="ANL1611" s="58"/>
      <c r="AXH1611" s="58"/>
      <c r="BHD1611" s="58"/>
      <c r="BQZ1611" s="58"/>
      <c r="CAV1611" s="58"/>
      <c r="CKR1611" s="58"/>
      <c r="CUN1611" s="58"/>
      <c r="DEJ1611" s="58"/>
      <c r="DOF1611" s="58"/>
      <c r="DYB1611" s="58"/>
      <c r="EHX1611" s="58"/>
      <c r="ERT1611" s="58"/>
      <c r="FBP1611" s="58"/>
      <c r="FLL1611" s="58"/>
      <c r="FVH1611" s="58"/>
      <c r="GFD1611" s="58"/>
      <c r="GOZ1611" s="58"/>
      <c r="GYV1611" s="58"/>
      <c r="HIR1611" s="58"/>
      <c r="HSN1611" s="58"/>
      <c r="ICJ1611" s="58"/>
      <c r="IMF1611" s="58"/>
      <c r="IWB1611" s="58"/>
      <c r="JFX1611" s="58"/>
      <c r="JPT1611" s="58"/>
      <c r="JZP1611" s="58"/>
      <c r="KJL1611" s="58"/>
      <c r="KTH1611" s="58"/>
      <c r="LDD1611" s="58"/>
      <c r="LMZ1611" s="58"/>
      <c r="LWV1611" s="58"/>
      <c r="MGR1611" s="58"/>
      <c r="MQN1611" s="58"/>
      <c r="NAJ1611" s="58"/>
      <c r="NKF1611" s="58"/>
      <c r="NUB1611" s="58"/>
      <c r="ODX1611" s="58"/>
      <c r="ONT1611" s="58"/>
      <c r="OXP1611" s="58"/>
      <c r="PHL1611" s="58"/>
      <c r="PRH1611" s="58"/>
      <c r="QBD1611" s="58"/>
      <c r="QKZ1611" s="58"/>
      <c r="QUV1611" s="58"/>
      <c r="RER1611" s="58"/>
      <c r="RON1611" s="58"/>
      <c r="RYJ1611" s="58"/>
      <c r="SIF1611" s="58"/>
      <c r="SSB1611" s="58"/>
      <c r="TBX1611" s="58"/>
      <c r="TLT1611" s="58"/>
      <c r="TVP1611" s="58"/>
      <c r="UFL1611" s="58"/>
      <c r="UPH1611" s="58"/>
      <c r="UZD1611" s="58"/>
      <c r="VIZ1611" s="58"/>
      <c r="VSV1611" s="58"/>
      <c r="WCR1611" s="58"/>
      <c r="WMN1611" s="58"/>
      <c r="WWJ1611" s="58"/>
    </row>
    <row r="1612" spans="1:796 1052:1820 2076:2844 3100:3868 4124:4892 5148:5916 6172:6940 7196:7964 8220:8988 9244:10012 10268:11036 11292:12060 12316:13084 13340:14108 14364:15132 15388:16156" s="67" customFormat="1" ht="57" hidden="1" customHeight="1" x14ac:dyDescent="0.25">
      <c r="A1612" s="54">
        <f>+SUBTOTAL(3,$B$11:B1612)</f>
        <v>0</v>
      </c>
      <c r="B1612" s="78" t="s">
        <v>108</v>
      </c>
      <c r="C1612" s="72" t="s">
        <v>43</v>
      </c>
      <c r="D1612" s="72" t="s">
        <v>44</v>
      </c>
      <c r="E1612" s="72" t="s">
        <v>45</v>
      </c>
      <c r="F1612" s="81" t="s">
        <v>5436</v>
      </c>
      <c r="G1612" s="82">
        <v>45539.504861111003</v>
      </c>
      <c r="H1612" s="81" t="s">
        <v>5436</v>
      </c>
      <c r="I1612" s="82">
        <v>45539.504861111003</v>
      </c>
      <c r="J1612" s="81" t="s">
        <v>5436</v>
      </c>
      <c r="K1612" s="82">
        <v>45539.504861111003</v>
      </c>
      <c r="L1612" s="100" t="s">
        <v>5111</v>
      </c>
      <c r="M1612" s="78" t="s">
        <v>48</v>
      </c>
      <c r="N1612" s="49" t="s">
        <v>379</v>
      </c>
      <c r="O1612" s="73" t="s">
        <v>438</v>
      </c>
      <c r="P1612" s="73" t="s">
        <v>5219</v>
      </c>
      <c r="Q1612" s="74"/>
      <c r="R1612" s="75"/>
      <c r="S1612" s="73" t="s">
        <v>53</v>
      </c>
      <c r="T1612" s="73" t="s">
        <v>5248</v>
      </c>
      <c r="U1612" s="73" t="s">
        <v>157</v>
      </c>
      <c r="V1612" s="73"/>
      <c r="W1612" s="73"/>
      <c r="X1612" s="72" t="s">
        <v>58</v>
      </c>
      <c r="Y1612" s="73">
        <v>45545.468912037002</v>
      </c>
      <c r="Z1612" s="73" t="s">
        <v>105</v>
      </c>
      <c r="AA1612" s="72" t="s">
        <v>74</v>
      </c>
      <c r="AB1612" s="72"/>
      <c r="AC1612" s="78" t="s">
        <v>75</v>
      </c>
      <c r="AD1612" s="78" t="s">
        <v>75</v>
      </c>
      <c r="JX1612" s="58"/>
      <c r="TT1612" s="58"/>
      <c r="ADP1612" s="58"/>
      <c r="ANL1612" s="58"/>
      <c r="AXH1612" s="58"/>
      <c r="BHD1612" s="58"/>
      <c r="BQZ1612" s="58"/>
      <c r="CAV1612" s="58"/>
      <c r="CKR1612" s="58"/>
      <c r="CUN1612" s="58"/>
      <c r="DEJ1612" s="58"/>
      <c r="DOF1612" s="58"/>
      <c r="DYB1612" s="58"/>
      <c r="EHX1612" s="58"/>
      <c r="ERT1612" s="58"/>
      <c r="FBP1612" s="58"/>
      <c r="FLL1612" s="58"/>
      <c r="FVH1612" s="58"/>
      <c r="GFD1612" s="58"/>
      <c r="GOZ1612" s="58"/>
      <c r="GYV1612" s="58"/>
      <c r="HIR1612" s="58"/>
      <c r="HSN1612" s="58"/>
      <c r="ICJ1612" s="58"/>
      <c r="IMF1612" s="58"/>
      <c r="IWB1612" s="58"/>
      <c r="JFX1612" s="58"/>
      <c r="JPT1612" s="58"/>
      <c r="JZP1612" s="58"/>
      <c r="KJL1612" s="58"/>
      <c r="KTH1612" s="58"/>
      <c r="LDD1612" s="58"/>
      <c r="LMZ1612" s="58"/>
      <c r="LWV1612" s="58"/>
      <c r="MGR1612" s="58"/>
      <c r="MQN1612" s="58"/>
      <c r="NAJ1612" s="58"/>
      <c r="NKF1612" s="58"/>
      <c r="NUB1612" s="58"/>
      <c r="ODX1612" s="58"/>
      <c r="ONT1612" s="58"/>
      <c r="OXP1612" s="58"/>
      <c r="PHL1612" s="58"/>
      <c r="PRH1612" s="58"/>
      <c r="QBD1612" s="58"/>
      <c r="QKZ1612" s="58"/>
      <c r="QUV1612" s="58"/>
      <c r="RER1612" s="58"/>
      <c r="RON1612" s="58"/>
      <c r="RYJ1612" s="58"/>
      <c r="SIF1612" s="58"/>
      <c r="SSB1612" s="58"/>
      <c r="TBX1612" s="58"/>
      <c r="TLT1612" s="58"/>
      <c r="TVP1612" s="58"/>
      <c r="UFL1612" s="58"/>
      <c r="UPH1612" s="58"/>
      <c r="UZD1612" s="58"/>
      <c r="VIZ1612" s="58"/>
      <c r="VSV1612" s="58"/>
      <c r="WCR1612" s="58"/>
      <c r="WMN1612" s="58"/>
      <c r="WWJ1612" s="58"/>
    </row>
    <row r="1613" spans="1:796 1052:1820 2076:2844 3100:3868 4124:4892 5148:5916 6172:6940 7196:7964 8220:8988 9244:10012 10268:11036 11292:12060 12316:13084 13340:14108 14364:15132 15388:16156" s="67" customFormat="1" ht="57" hidden="1" customHeight="1" x14ac:dyDescent="0.25">
      <c r="A1613" s="54">
        <f>+SUBTOTAL(3,$B$11:B1613)</f>
        <v>0</v>
      </c>
      <c r="B1613" s="78" t="s">
        <v>42</v>
      </c>
      <c r="C1613" s="72" t="s">
        <v>43</v>
      </c>
      <c r="D1613" s="72" t="s">
        <v>44</v>
      </c>
      <c r="E1613" s="72" t="s">
        <v>45</v>
      </c>
      <c r="F1613" s="81" t="s">
        <v>5437</v>
      </c>
      <c r="G1613" s="82">
        <v>45541.643912036998</v>
      </c>
      <c r="H1613" s="81" t="s">
        <v>5437</v>
      </c>
      <c r="I1613" s="82">
        <v>45541.643912036998</v>
      </c>
      <c r="J1613" s="81" t="s">
        <v>5437</v>
      </c>
      <c r="K1613" s="82">
        <v>45541.643912036998</v>
      </c>
      <c r="L1613" s="100" t="s">
        <v>5571</v>
      </c>
      <c r="M1613" s="78" t="s">
        <v>48</v>
      </c>
      <c r="N1613" s="49" t="s">
        <v>379</v>
      </c>
      <c r="O1613" s="73" t="s">
        <v>418</v>
      </c>
      <c r="P1613" s="73" t="s">
        <v>504</v>
      </c>
      <c r="Q1613" s="74"/>
      <c r="R1613" s="75"/>
      <c r="S1613" s="73" t="s">
        <v>68</v>
      </c>
      <c r="T1613" s="73" t="s">
        <v>69</v>
      </c>
      <c r="U1613" s="73" t="s">
        <v>2144</v>
      </c>
      <c r="V1613" s="73"/>
      <c r="W1613" s="73"/>
      <c r="X1613" s="72" t="s">
        <v>58</v>
      </c>
      <c r="Y1613" s="73">
        <v>45555.716990740999</v>
      </c>
      <c r="Z1613" s="73" t="s">
        <v>59</v>
      </c>
      <c r="AA1613" s="72" t="s">
        <v>74</v>
      </c>
      <c r="AB1613" s="72"/>
      <c r="AC1613" s="78" t="s">
        <v>75</v>
      </c>
      <c r="AD1613" s="78" t="s">
        <v>75</v>
      </c>
      <c r="JX1613" s="58"/>
      <c r="TT1613" s="58"/>
      <c r="ADP1613" s="58"/>
      <c r="ANL1613" s="58"/>
      <c r="AXH1613" s="58"/>
      <c r="BHD1613" s="58"/>
      <c r="BQZ1613" s="58"/>
      <c r="CAV1613" s="58"/>
      <c r="CKR1613" s="58"/>
      <c r="CUN1613" s="58"/>
      <c r="DEJ1613" s="58"/>
      <c r="DOF1613" s="58"/>
      <c r="DYB1613" s="58"/>
      <c r="EHX1613" s="58"/>
      <c r="ERT1613" s="58"/>
      <c r="FBP1613" s="58"/>
      <c r="FLL1613" s="58"/>
      <c r="FVH1613" s="58"/>
      <c r="GFD1613" s="58"/>
      <c r="GOZ1613" s="58"/>
      <c r="GYV1613" s="58"/>
      <c r="HIR1613" s="58"/>
      <c r="HSN1613" s="58"/>
      <c r="ICJ1613" s="58"/>
      <c r="IMF1613" s="58"/>
      <c r="IWB1613" s="58"/>
      <c r="JFX1613" s="58"/>
      <c r="JPT1613" s="58"/>
      <c r="JZP1613" s="58"/>
      <c r="KJL1613" s="58"/>
      <c r="KTH1613" s="58"/>
      <c r="LDD1613" s="58"/>
      <c r="LMZ1613" s="58"/>
      <c r="LWV1613" s="58"/>
      <c r="MGR1613" s="58"/>
      <c r="MQN1613" s="58"/>
      <c r="NAJ1613" s="58"/>
      <c r="NKF1613" s="58"/>
      <c r="NUB1613" s="58"/>
      <c r="ODX1613" s="58"/>
      <c r="ONT1613" s="58"/>
      <c r="OXP1613" s="58"/>
      <c r="PHL1613" s="58"/>
      <c r="PRH1613" s="58"/>
      <c r="QBD1613" s="58"/>
      <c r="QKZ1613" s="58"/>
      <c r="QUV1613" s="58"/>
      <c r="RER1613" s="58"/>
      <c r="RON1613" s="58"/>
      <c r="RYJ1613" s="58"/>
      <c r="SIF1613" s="58"/>
      <c r="SSB1613" s="58"/>
      <c r="TBX1613" s="58"/>
      <c r="TLT1613" s="58"/>
      <c r="TVP1613" s="58"/>
      <c r="UFL1613" s="58"/>
      <c r="UPH1613" s="58"/>
      <c r="UZD1613" s="58"/>
      <c r="VIZ1613" s="58"/>
      <c r="VSV1613" s="58"/>
      <c r="WCR1613" s="58"/>
      <c r="WMN1613" s="58"/>
      <c r="WWJ1613" s="58"/>
    </row>
    <row r="1614" spans="1:796 1052:1820 2076:2844 3100:3868 4124:4892 5148:5916 6172:6940 7196:7964 8220:8988 9244:10012 10268:11036 11292:12060 12316:13084 13340:14108 14364:15132 15388:16156" s="67" customFormat="1" ht="57" hidden="1" customHeight="1" x14ac:dyDescent="0.25">
      <c r="A1614" s="54">
        <f>+SUBTOTAL(3,$B$11:B1614)</f>
        <v>0</v>
      </c>
      <c r="B1614" s="78" t="s">
        <v>42</v>
      </c>
      <c r="C1614" s="72" t="s">
        <v>43</v>
      </c>
      <c r="D1614" s="72" t="s">
        <v>44</v>
      </c>
      <c r="E1614" s="72" t="s">
        <v>45</v>
      </c>
      <c r="F1614" s="81" t="s">
        <v>5438</v>
      </c>
      <c r="G1614" s="82">
        <v>45544.492685185003</v>
      </c>
      <c r="H1614" s="81" t="s">
        <v>5438</v>
      </c>
      <c r="I1614" s="82">
        <v>45544.492685185003</v>
      </c>
      <c r="J1614" s="81" t="s">
        <v>5438</v>
      </c>
      <c r="K1614" s="82">
        <v>45544.492685185003</v>
      </c>
      <c r="L1614" s="100" t="s">
        <v>5572</v>
      </c>
      <c r="M1614" s="78" t="s">
        <v>48</v>
      </c>
      <c r="N1614" s="49" t="s">
        <v>379</v>
      </c>
      <c r="O1614" s="73" t="s">
        <v>1332</v>
      </c>
      <c r="P1614" s="73" t="s">
        <v>352</v>
      </c>
      <c r="Q1614" s="74"/>
      <c r="R1614" s="75"/>
      <c r="S1614" s="73" t="s">
        <v>68</v>
      </c>
      <c r="T1614" s="73" t="s">
        <v>161</v>
      </c>
      <c r="U1614" s="73" t="s">
        <v>162</v>
      </c>
      <c r="V1614" s="73"/>
      <c r="W1614" s="73"/>
      <c r="X1614" s="72" t="s">
        <v>58</v>
      </c>
      <c r="Y1614" s="73">
        <v>45552.756296296</v>
      </c>
      <c r="Z1614" s="73" t="s">
        <v>59</v>
      </c>
      <c r="AA1614" s="72" t="s">
        <v>74</v>
      </c>
      <c r="AB1614" s="72"/>
      <c r="AC1614" s="78" t="s">
        <v>75</v>
      </c>
      <c r="AD1614" s="78" t="s">
        <v>75</v>
      </c>
      <c r="JX1614" s="58"/>
      <c r="TT1614" s="58"/>
      <c r="ADP1614" s="58"/>
      <c r="ANL1614" s="58"/>
      <c r="AXH1614" s="58"/>
      <c r="BHD1614" s="58"/>
      <c r="BQZ1614" s="58"/>
      <c r="CAV1614" s="58"/>
      <c r="CKR1614" s="58"/>
      <c r="CUN1614" s="58"/>
      <c r="DEJ1614" s="58"/>
      <c r="DOF1614" s="58"/>
      <c r="DYB1614" s="58"/>
      <c r="EHX1614" s="58"/>
      <c r="ERT1614" s="58"/>
      <c r="FBP1614" s="58"/>
      <c r="FLL1614" s="58"/>
      <c r="FVH1614" s="58"/>
      <c r="GFD1614" s="58"/>
      <c r="GOZ1614" s="58"/>
      <c r="GYV1614" s="58"/>
      <c r="HIR1614" s="58"/>
      <c r="HSN1614" s="58"/>
      <c r="ICJ1614" s="58"/>
      <c r="IMF1614" s="58"/>
      <c r="IWB1614" s="58"/>
      <c r="JFX1614" s="58"/>
      <c r="JPT1614" s="58"/>
      <c r="JZP1614" s="58"/>
      <c r="KJL1614" s="58"/>
      <c r="KTH1614" s="58"/>
      <c r="LDD1614" s="58"/>
      <c r="LMZ1614" s="58"/>
      <c r="LWV1614" s="58"/>
      <c r="MGR1614" s="58"/>
      <c r="MQN1614" s="58"/>
      <c r="NAJ1614" s="58"/>
      <c r="NKF1614" s="58"/>
      <c r="NUB1614" s="58"/>
      <c r="ODX1614" s="58"/>
      <c r="ONT1614" s="58"/>
      <c r="OXP1614" s="58"/>
      <c r="PHL1614" s="58"/>
      <c r="PRH1614" s="58"/>
      <c r="QBD1614" s="58"/>
      <c r="QKZ1614" s="58"/>
      <c r="QUV1614" s="58"/>
      <c r="RER1614" s="58"/>
      <c r="RON1614" s="58"/>
      <c r="RYJ1614" s="58"/>
      <c r="SIF1614" s="58"/>
      <c r="SSB1614" s="58"/>
      <c r="TBX1614" s="58"/>
      <c r="TLT1614" s="58"/>
      <c r="TVP1614" s="58"/>
      <c r="UFL1614" s="58"/>
      <c r="UPH1614" s="58"/>
      <c r="UZD1614" s="58"/>
      <c r="VIZ1614" s="58"/>
      <c r="VSV1614" s="58"/>
      <c r="WCR1614" s="58"/>
      <c r="WMN1614" s="58"/>
      <c r="WWJ1614" s="58"/>
    </row>
    <row r="1615" spans="1:796 1052:1820 2076:2844 3100:3868 4124:4892 5148:5916 6172:6940 7196:7964 8220:8988 9244:10012 10268:11036 11292:12060 12316:13084 13340:14108 14364:15132 15388:16156" s="67" customFormat="1" ht="57" hidden="1" customHeight="1" x14ac:dyDescent="0.25">
      <c r="A1615" s="54">
        <f>+SUBTOTAL(3,$B$11:B1615)</f>
        <v>0</v>
      </c>
      <c r="B1615" s="78" t="s">
        <v>108</v>
      </c>
      <c r="C1615" s="72" t="s">
        <v>43</v>
      </c>
      <c r="D1615" s="72" t="s">
        <v>44</v>
      </c>
      <c r="E1615" s="72" t="s">
        <v>45</v>
      </c>
      <c r="F1615" s="81" t="s">
        <v>5439</v>
      </c>
      <c r="G1615" s="82">
        <v>45550.561099537001</v>
      </c>
      <c r="H1615" s="81" t="s">
        <v>5439</v>
      </c>
      <c r="I1615" s="82">
        <v>45550.561099537001</v>
      </c>
      <c r="J1615" s="81" t="s">
        <v>5439</v>
      </c>
      <c r="K1615" s="82">
        <v>45550.561099537001</v>
      </c>
      <c r="L1615" s="100" t="s">
        <v>5573</v>
      </c>
      <c r="M1615" s="78" t="s">
        <v>48</v>
      </c>
      <c r="N1615" s="49" t="s">
        <v>379</v>
      </c>
      <c r="O1615" s="73" t="s">
        <v>1666</v>
      </c>
      <c r="P1615" s="73" t="s">
        <v>5222</v>
      </c>
      <c r="Q1615" s="74"/>
      <c r="R1615" s="75"/>
      <c r="S1615" s="73" t="s">
        <v>53</v>
      </c>
      <c r="T1615" s="73" t="s">
        <v>5248</v>
      </c>
      <c r="U1615" s="73" t="s">
        <v>157</v>
      </c>
      <c r="V1615" s="73"/>
      <c r="W1615" s="73"/>
      <c r="X1615" s="72" t="s">
        <v>58</v>
      </c>
      <c r="Y1615" s="73"/>
      <c r="Z1615" s="73" t="s">
        <v>105</v>
      </c>
      <c r="AA1615" s="72" t="s">
        <v>74</v>
      </c>
      <c r="AB1615" s="72"/>
      <c r="AC1615" s="78" t="s">
        <v>75</v>
      </c>
      <c r="AD1615" s="78" t="s">
        <v>75</v>
      </c>
      <c r="JX1615" s="58"/>
      <c r="TT1615" s="58"/>
      <c r="ADP1615" s="58"/>
      <c r="ANL1615" s="58"/>
      <c r="AXH1615" s="58"/>
      <c r="BHD1615" s="58"/>
      <c r="BQZ1615" s="58"/>
      <c r="CAV1615" s="58"/>
      <c r="CKR1615" s="58"/>
      <c r="CUN1615" s="58"/>
      <c r="DEJ1615" s="58"/>
      <c r="DOF1615" s="58"/>
      <c r="DYB1615" s="58"/>
      <c r="EHX1615" s="58"/>
      <c r="ERT1615" s="58"/>
      <c r="FBP1615" s="58"/>
      <c r="FLL1615" s="58"/>
      <c r="FVH1615" s="58"/>
      <c r="GFD1615" s="58"/>
      <c r="GOZ1615" s="58"/>
      <c r="GYV1615" s="58"/>
      <c r="HIR1615" s="58"/>
      <c r="HSN1615" s="58"/>
      <c r="ICJ1615" s="58"/>
      <c r="IMF1615" s="58"/>
      <c r="IWB1615" s="58"/>
      <c r="JFX1615" s="58"/>
      <c r="JPT1615" s="58"/>
      <c r="JZP1615" s="58"/>
      <c r="KJL1615" s="58"/>
      <c r="KTH1615" s="58"/>
      <c r="LDD1615" s="58"/>
      <c r="LMZ1615" s="58"/>
      <c r="LWV1615" s="58"/>
      <c r="MGR1615" s="58"/>
      <c r="MQN1615" s="58"/>
      <c r="NAJ1615" s="58"/>
      <c r="NKF1615" s="58"/>
      <c r="NUB1615" s="58"/>
      <c r="ODX1615" s="58"/>
      <c r="ONT1615" s="58"/>
      <c r="OXP1615" s="58"/>
      <c r="PHL1615" s="58"/>
      <c r="PRH1615" s="58"/>
      <c r="QBD1615" s="58"/>
      <c r="QKZ1615" s="58"/>
      <c r="QUV1615" s="58"/>
      <c r="RER1615" s="58"/>
      <c r="RON1615" s="58"/>
      <c r="RYJ1615" s="58"/>
      <c r="SIF1615" s="58"/>
      <c r="SSB1615" s="58"/>
      <c r="TBX1615" s="58"/>
      <c r="TLT1615" s="58"/>
      <c r="TVP1615" s="58"/>
      <c r="UFL1615" s="58"/>
      <c r="UPH1615" s="58"/>
      <c r="UZD1615" s="58"/>
      <c r="VIZ1615" s="58"/>
      <c r="VSV1615" s="58"/>
      <c r="WCR1615" s="58"/>
      <c r="WMN1615" s="58"/>
      <c r="WWJ1615" s="58"/>
    </row>
    <row r="1616" spans="1:796 1052:1820 2076:2844 3100:3868 4124:4892 5148:5916 6172:6940 7196:7964 8220:8988 9244:10012 10268:11036 11292:12060 12316:13084 13340:14108 14364:15132 15388:16156" s="67" customFormat="1" ht="57" hidden="1" customHeight="1" x14ac:dyDescent="0.25">
      <c r="A1616" s="54">
        <f>+SUBTOTAL(3,$B$11:B1616)</f>
        <v>0</v>
      </c>
      <c r="B1616" s="78" t="s">
        <v>42</v>
      </c>
      <c r="C1616" s="72" t="s">
        <v>43</v>
      </c>
      <c r="D1616" s="72" t="s">
        <v>44</v>
      </c>
      <c r="E1616" s="72" t="s">
        <v>45</v>
      </c>
      <c r="F1616" s="81" t="s">
        <v>5440</v>
      </c>
      <c r="G1616" s="82">
        <v>45558.637789351997</v>
      </c>
      <c r="H1616" s="81" t="s">
        <v>5440</v>
      </c>
      <c r="I1616" s="82">
        <v>45558.637789351997</v>
      </c>
      <c r="J1616" s="81" t="s">
        <v>5440</v>
      </c>
      <c r="K1616" s="82">
        <v>45558.637789351997</v>
      </c>
      <c r="L1616" s="100" t="s">
        <v>110</v>
      </c>
      <c r="M1616" s="78" t="s">
        <v>111</v>
      </c>
      <c r="N1616" s="73" t="s">
        <v>141</v>
      </c>
      <c r="O1616" s="73" t="s">
        <v>554</v>
      </c>
      <c r="P1616" s="73" t="s">
        <v>661</v>
      </c>
      <c r="Q1616" s="74"/>
      <c r="R1616" s="75"/>
      <c r="S1616" s="73" t="s">
        <v>112</v>
      </c>
      <c r="T1616" s="73" t="s">
        <v>113</v>
      </c>
      <c r="U1616" s="73" t="s">
        <v>5678</v>
      </c>
      <c r="V1616" s="73"/>
      <c r="W1616" s="73"/>
      <c r="X1616" s="72" t="s">
        <v>58</v>
      </c>
      <c r="Y1616" s="73"/>
      <c r="Z1616" s="73" t="s">
        <v>73</v>
      </c>
      <c r="AA1616" s="72" t="s">
        <v>74</v>
      </c>
      <c r="AB1616" s="72"/>
      <c r="AC1616" s="78" t="s">
        <v>75</v>
      </c>
      <c r="AD1616" s="78" t="s">
        <v>75</v>
      </c>
      <c r="JX1616" s="58"/>
      <c r="TT1616" s="58"/>
      <c r="ADP1616" s="58"/>
      <c r="ANL1616" s="58"/>
      <c r="AXH1616" s="58"/>
      <c r="BHD1616" s="58"/>
      <c r="BQZ1616" s="58"/>
      <c r="CAV1616" s="58"/>
      <c r="CKR1616" s="58"/>
      <c r="CUN1616" s="58"/>
      <c r="DEJ1616" s="58"/>
      <c r="DOF1616" s="58"/>
      <c r="DYB1616" s="58"/>
      <c r="EHX1616" s="58"/>
      <c r="ERT1616" s="58"/>
      <c r="FBP1616" s="58"/>
      <c r="FLL1616" s="58"/>
      <c r="FVH1616" s="58"/>
      <c r="GFD1616" s="58"/>
      <c r="GOZ1616" s="58"/>
      <c r="GYV1616" s="58"/>
      <c r="HIR1616" s="58"/>
      <c r="HSN1616" s="58"/>
      <c r="ICJ1616" s="58"/>
      <c r="IMF1616" s="58"/>
      <c r="IWB1616" s="58"/>
      <c r="JFX1616" s="58"/>
      <c r="JPT1616" s="58"/>
      <c r="JZP1616" s="58"/>
      <c r="KJL1616" s="58"/>
      <c r="KTH1616" s="58"/>
      <c r="LDD1616" s="58"/>
      <c r="LMZ1616" s="58"/>
      <c r="LWV1616" s="58"/>
      <c r="MGR1616" s="58"/>
      <c r="MQN1616" s="58"/>
      <c r="NAJ1616" s="58"/>
      <c r="NKF1616" s="58"/>
      <c r="NUB1616" s="58"/>
      <c r="ODX1616" s="58"/>
      <c r="ONT1616" s="58"/>
      <c r="OXP1616" s="58"/>
      <c r="PHL1616" s="58"/>
      <c r="PRH1616" s="58"/>
      <c r="QBD1616" s="58"/>
      <c r="QKZ1616" s="58"/>
      <c r="QUV1616" s="58"/>
      <c r="RER1616" s="58"/>
      <c r="RON1616" s="58"/>
      <c r="RYJ1616" s="58"/>
      <c r="SIF1616" s="58"/>
      <c r="SSB1616" s="58"/>
      <c r="TBX1616" s="58"/>
      <c r="TLT1616" s="58"/>
      <c r="TVP1616" s="58"/>
      <c r="UFL1616" s="58"/>
      <c r="UPH1616" s="58"/>
      <c r="UZD1616" s="58"/>
      <c r="VIZ1616" s="58"/>
      <c r="VSV1616" s="58"/>
      <c r="WCR1616" s="58"/>
      <c r="WMN1616" s="58"/>
      <c r="WWJ1616" s="58"/>
    </row>
    <row r="1617" spans="1:796 1052:1820 2076:2844 3100:3868 4124:4892 5148:5916 6172:6940 7196:7964 8220:8988 9244:10012 10268:11036 11292:12060 12316:13084 13340:14108 14364:15132 15388:16156" s="67" customFormat="1" ht="57" hidden="1" customHeight="1" x14ac:dyDescent="0.25">
      <c r="A1617" s="54">
        <f>+SUBTOTAL(3,$B$11:B1617)</f>
        <v>0</v>
      </c>
      <c r="B1617" s="78" t="s">
        <v>108</v>
      </c>
      <c r="C1617" s="72" t="s">
        <v>43</v>
      </c>
      <c r="D1617" s="72" t="s">
        <v>44</v>
      </c>
      <c r="E1617" s="72" t="s">
        <v>45</v>
      </c>
      <c r="F1617" s="81" t="s">
        <v>5441</v>
      </c>
      <c r="G1617" s="82">
        <v>45539.709884258998</v>
      </c>
      <c r="H1617" s="81" t="s">
        <v>5441</v>
      </c>
      <c r="I1617" s="82">
        <v>45539.709884258998</v>
      </c>
      <c r="J1617" s="81" t="s">
        <v>5441</v>
      </c>
      <c r="K1617" s="82">
        <v>45539.709884258998</v>
      </c>
      <c r="L1617" s="100" t="s">
        <v>5573</v>
      </c>
      <c r="M1617" s="78" t="s">
        <v>48</v>
      </c>
      <c r="N1617" s="49" t="s">
        <v>379</v>
      </c>
      <c r="O1617" s="73" t="s">
        <v>1666</v>
      </c>
      <c r="P1617" s="73" t="s">
        <v>5222</v>
      </c>
      <c r="Q1617" s="74"/>
      <c r="R1617" s="75"/>
      <c r="S1617" s="73" t="s">
        <v>53</v>
      </c>
      <c r="T1617" s="73" t="s">
        <v>5248</v>
      </c>
      <c r="U1617" s="73" t="s">
        <v>157</v>
      </c>
      <c r="V1617" s="73"/>
      <c r="W1617" s="73"/>
      <c r="X1617" s="72" t="s">
        <v>58</v>
      </c>
      <c r="Y1617" s="73">
        <v>45548.855000000003</v>
      </c>
      <c r="Z1617" s="73" t="s">
        <v>105</v>
      </c>
      <c r="AA1617" s="72" t="s">
        <v>74</v>
      </c>
      <c r="AB1617" s="72"/>
      <c r="AC1617" s="78" t="s">
        <v>82</v>
      </c>
      <c r="AD1617" s="78" t="s">
        <v>82</v>
      </c>
      <c r="JX1617" s="58"/>
      <c r="TT1617" s="58"/>
      <c r="ADP1617" s="58"/>
      <c r="ANL1617" s="58"/>
      <c r="AXH1617" s="58"/>
      <c r="BHD1617" s="58"/>
      <c r="BQZ1617" s="58"/>
      <c r="CAV1617" s="58"/>
      <c r="CKR1617" s="58"/>
      <c r="CUN1617" s="58"/>
      <c r="DEJ1617" s="58"/>
      <c r="DOF1617" s="58"/>
      <c r="DYB1617" s="58"/>
      <c r="EHX1617" s="58"/>
      <c r="ERT1617" s="58"/>
      <c r="FBP1617" s="58"/>
      <c r="FLL1617" s="58"/>
      <c r="FVH1617" s="58"/>
      <c r="GFD1617" s="58"/>
      <c r="GOZ1617" s="58"/>
      <c r="GYV1617" s="58"/>
      <c r="HIR1617" s="58"/>
      <c r="HSN1617" s="58"/>
      <c r="ICJ1617" s="58"/>
      <c r="IMF1617" s="58"/>
      <c r="IWB1617" s="58"/>
      <c r="JFX1617" s="58"/>
      <c r="JPT1617" s="58"/>
      <c r="JZP1617" s="58"/>
      <c r="KJL1617" s="58"/>
      <c r="KTH1617" s="58"/>
      <c r="LDD1617" s="58"/>
      <c r="LMZ1617" s="58"/>
      <c r="LWV1617" s="58"/>
      <c r="MGR1617" s="58"/>
      <c r="MQN1617" s="58"/>
      <c r="NAJ1617" s="58"/>
      <c r="NKF1617" s="58"/>
      <c r="NUB1617" s="58"/>
      <c r="ODX1617" s="58"/>
      <c r="ONT1617" s="58"/>
      <c r="OXP1617" s="58"/>
      <c r="PHL1617" s="58"/>
      <c r="PRH1617" s="58"/>
      <c r="QBD1617" s="58"/>
      <c r="QKZ1617" s="58"/>
      <c r="QUV1617" s="58"/>
      <c r="RER1617" s="58"/>
      <c r="RON1617" s="58"/>
      <c r="RYJ1617" s="58"/>
      <c r="SIF1617" s="58"/>
      <c r="SSB1617" s="58"/>
      <c r="TBX1617" s="58"/>
      <c r="TLT1617" s="58"/>
      <c r="TVP1617" s="58"/>
      <c r="UFL1617" s="58"/>
      <c r="UPH1617" s="58"/>
      <c r="UZD1617" s="58"/>
      <c r="VIZ1617" s="58"/>
      <c r="VSV1617" s="58"/>
      <c r="WCR1617" s="58"/>
      <c r="WMN1617" s="58"/>
      <c r="WWJ1617" s="58"/>
    </row>
    <row r="1618" spans="1:796 1052:1820 2076:2844 3100:3868 4124:4892 5148:5916 6172:6940 7196:7964 8220:8988 9244:10012 10268:11036 11292:12060 12316:13084 13340:14108 14364:15132 15388:16156" s="67" customFormat="1" ht="57" hidden="1" customHeight="1" x14ac:dyDescent="0.25">
      <c r="A1618" s="54">
        <f>+SUBTOTAL(3,$B$11:B1618)</f>
        <v>0</v>
      </c>
      <c r="B1618" s="78" t="s">
        <v>42</v>
      </c>
      <c r="C1618" s="72" t="s">
        <v>43</v>
      </c>
      <c r="D1618" s="72" t="s">
        <v>44</v>
      </c>
      <c r="E1618" s="72" t="s">
        <v>45</v>
      </c>
      <c r="F1618" s="81" t="s">
        <v>5442</v>
      </c>
      <c r="G1618" s="82">
        <v>45555.446076389002</v>
      </c>
      <c r="H1618" s="81" t="s">
        <v>5442</v>
      </c>
      <c r="I1618" s="82">
        <v>45555.446076389002</v>
      </c>
      <c r="J1618" s="81" t="s">
        <v>5442</v>
      </c>
      <c r="K1618" s="82">
        <v>45555.446076389002</v>
      </c>
      <c r="L1618" s="100" t="s">
        <v>5574</v>
      </c>
      <c r="M1618" s="78" t="s">
        <v>48</v>
      </c>
      <c r="N1618" s="49" t="s">
        <v>379</v>
      </c>
      <c r="O1618" s="73" t="s">
        <v>430</v>
      </c>
      <c r="P1618" s="73" t="s">
        <v>51</v>
      </c>
      <c r="Q1618" s="74"/>
      <c r="R1618" s="75"/>
      <c r="S1618" s="73" t="s">
        <v>68</v>
      </c>
      <c r="T1618" s="73" t="s">
        <v>321</v>
      </c>
      <c r="U1618" s="73" t="s">
        <v>321</v>
      </c>
      <c r="V1618" s="73"/>
      <c r="W1618" s="73"/>
      <c r="X1618" s="72" t="s">
        <v>58</v>
      </c>
      <c r="Y1618" s="73"/>
      <c r="Z1618" s="73" t="s">
        <v>59</v>
      </c>
      <c r="AA1618" s="72" t="s">
        <v>74</v>
      </c>
      <c r="AB1618" s="72"/>
      <c r="AC1618" s="78" t="s">
        <v>75</v>
      </c>
      <c r="AD1618" s="78" t="s">
        <v>75</v>
      </c>
      <c r="JX1618" s="58"/>
      <c r="TT1618" s="58"/>
      <c r="ADP1618" s="58"/>
      <c r="ANL1618" s="58"/>
      <c r="AXH1618" s="58"/>
      <c r="BHD1618" s="58"/>
      <c r="BQZ1618" s="58"/>
      <c r="CAV1618" s="58"/>
      <c r="CKR1618" s="58"/>
      <c r="CUN1618" s="58"/>
      <c r="DEJ1618" s="58"/>
      <c r="DOF1618" s="58"/>
      <c r="DYB1618" s="58"/>
      <c r="EHX1618" s="58"/>
      <c r="ERT1618" s="58"/>
      <c r="FBP1618" s="58"/>
      <c r="FLL1618" s="58"/>
      <c r="FVH1618" s="58"/>
      <c r="GFD1618" s="58"/>
      <c r="GOZ1618" s="58"/>
      <c r="GYV1618" s="58"/>
      <c r="HIR1618" s="58"/>
      <c r="HSN1618" s="58"/>
      <c r="ICJ1618" s="58"/>
      <c r="IMF1618" s="58"/>
      <c r="IWB1618" s="58"/>
      <c r="JFX1618" s="58"/>
      <c r="JPT1618" s="58"/>
      <c r="JZP1618" s="58"/>
      <c r="KJL1618" s="58"/>
      <c r="KTH1618" s="58"/>
      <c r="LDD1618" s="58"/>
      <c r="LMZ1618" s="58"/>
      <c r="LWV1618" s="58"/>
      <c r="MGR1618" s="58"/>
      <c r="MQN1618" s="58"/>
      <c r="NAJ1618" s="58"/>
      <c r="NKF1618" s="58"/>
      <c r="NUB1618" s="58"/>
      <c r="ODX1618" s="58"/>
      <c r="ONT1618" s="58"/>
      <c r="OXP1618" s="58"/>
      <c r="PHL1618" s="58"/>
      <c r="PRH1618" s="58"/>
      <c r="QBD1618" s="58"/>
      <c r="QKZ1618" s="58"/>
      <c r="QUV1618" s="58"/>
      <c r="RER1618" s="58"/>
      <c r="RON1618" s="58"/>
      <c r="RYJ1618" s="58"/>
      <c r="SIF1618" s="58"/>
      <c r="SSB1618" s="58"/>
      <c r="TBX1618" s="58"/>
      <c r="TLT1618" s="58"/>
      <c r="TVP1618" s="58"/>
      <c r="UFL1618" s="58"/>
      <c r="UPH1618" s="58"/>
      <c r="UZD1618" s="58"/>
      <c r="VIZ1618" s="58"/>
      <c r="VSV1618" s="58"/>
      <c r="WCR1618" s="58"/>
      <c r="WMN1618" s="58"/>
      <c r="WWJ1618" s="58"/>
    </row>
    <row r="1619" spans="1:796 1052:1820 2076:2844 3100:3868 4124:4892 5148:5916 6172:6940 7196:7964 8220:8988 9244:10012 10268:11036 11292:12060 12316:13084 13340:14108 14364:15132 15388:16156" s="67" customFormat="1" ht="57" hidden="1" customHeight="1" x14ac:dyDescent="0.25">
      <c r="A1619" s="54">
        <f>+SUBTOTAL(3,$B$11:B1619)</f>
        <v>0</v>
      </c>
      <c r="B1619" s="78" t="s">
        <v>42</v>
      </c>
      <c r="C1619" s="72" t="s">
        <v>43</v>
      </c>
      <c r="D1619" s="72" t="s">
        <v>44</v>
      </c>
      <c r="E1619" s="72" t="s">
        <v>45</v>
      </c>
      <c r="F1619" s="81" t="s">
        <v>5443</v>
      </c>
      <c r="G1619" s="82">
        <v>45553.707094906997</v>
      </c>
      <c r="H1619" s="81" t="s">
        <v>5443</v>
      </c>
      <c r="I1619" s="82">
        <v>45553.707094906997</v>
      </c>
      <c r="J1619" s="81" t="s">
        <v>5443</v>
      </c>
      <c r="K1619" s="82">
        <v>45553.707094906997</v>
      </c>
      <c r="L1619" s="100" t="s">
        <v>5575</v>
      </c>
      <c r="M1619" s="78" t="s">
        <v>48</v>
      </c>
      <c r="N1619" s="49" t="s">
        <v>379</v>
      </c>
      <c r="O1619" s="73" t="s">
        <v>418</v>
      </c>
      <c r="P1619" s="73" t="s">
        <v>604</v>
      </c>
      <c r="Q1619" s="74"/>
      <c r="R1619" s="75"/>
      <c r="S1619" s="73" t="s">
        <v>68</v>
      </c>
      <c r="T1619" s="73" t="s">
        <v>178</v>
      </c>
      <c r="U1619" s="73" t="s">
        <v>1437</v>
      </c>
      <c r="V1619" s="73"/>
      <c r="W1619" s="73"/>
      <c r="X1619" s="72" t="s">
        <v>58</v>
      </c>
      <c r="Y1619" s="73">
        <v>45561.807812500003</v>
      </c>
      <c r="Z1619" s="73" t="s">
        <v>59</v>
      </c>
      <c r="AA1619" s="72" t="s">
        <v>74</v>
      </c>
      <c r="AB1619" s="72"/>
      <c r="AC1619" s="78" t="s">
        <v>75</v>
      </c>
      <c r="AD1619" s="78" t="s">
        <v>75</v>
      </c>
      <c r="JX1619" s="58"/>
      <c r="TT1619" s="58"/>
      <c r="ADP1619" s="58"/>
      <c r="ANL1619" s="58"/>
      <c r="AXH1619" s="58"/>
      <c r="BHD1619" s="58"/>
      <c r="BQZ1619" s="58"/>
      <c r="CAV1619" s="58"/>
      <c r="CKR1619" s="58"/>
      <c r="CUN1619" s="58"/>
      <c r="DEJ1619" s="58"/>
      <c r="DOF1619" s="58"/>
      <c r="DYB1619" s="58"/>
      <c r="EHX1619" s="58"/>
      <c r="ERT1619" s="58"/>
      <c r="FBP1619" s="58"/>
      <c r="FLL1619" s="58"/>
      <c r="FVH1619" s="58"/>
      <c r="GFD1619" s="58"/>
      <c r="GOZ1619" s="58"/>
      <c r="GYV1619" s="58"/>
      <c r="HIR1619" s="58"/>
      <c r="HSN1619" s="58"/>
      <c r="ICJ1619" s="58"/>
      <c r="IMF1619" s="58"/>
      <c r="IWB1619" s="58"/>
      <c r="JFX1619" s="58"/>
      <c r="JPT1619" s="58"/>
      <c r="JZP1619" s="58"/>
      <c r="KJL1619" s="58"/>
      <c r="KTH1619" s="58"/>
      <c r="LDD1619" s="58"/>
      <c r="LMZ1619" s="58"/>
      <c r="LWV1619" s="58"/>
      <c r="MGR1619" s="58"/>
      <c r="MQN1619" s="58"/>
      <c r="NAJ1619" s="58"/>
      <c r="NKF1619" s="58"/>
      <c r="NUB1619" s="58"/>
      <c r="ODX1619" s="58"/>
      <c r="ONT1619" s="58"/>
      <c r="OXP1619" s="58"/>
      <c r="PHL1619" s="58"/>
      <c r="PRH1619" s="58"/>
      <c r="QBD1619" s="58"/>
      <c r="QKZ1619" s="58"/>
      <c r="QUV1619" s="58"/>
      <c r="RER1619" s="58"/>
      <c r="RON1619" s="58"/>
      <c r="RYJ1619" s="58"/>
      <c r="SIF1619" s="58"/>
      <c r="SSB1619" s="58"/>
      <c r="TBX1619" s="58"/>
      <c r="TLT1619" s="58"/>
      <c r="TVP1619" s="58"/>
      <c r="UFL1619" s="58"/>
      <c r="UPH1619" s="58"/>
      <c r="UZD1619" s="58"/>
      <c r="VIZ1619" s="58"/>
      <c r="VSV1619" s="58"/>
      <c r="WCR1619" s="58"/>
      <c r="WMN1619" s="58"/>
      <c r="WWJ1619" s="58"/>
    </row>
    <row r="1620" spans="1:796 1052:1820 2076:2844 3100:3868 4124:4892 5148:5916 6172:6940 7196:7964 8220:8988 9244:10012 10268:11036 11292:12060 12316:13084 13340:14108 14364:15132 15388:16156" s="67" customFormat="1" ht="57" hidden="1" customHeight="1" x14ac:dyDescent="0.25">
      <c r="A1620" s="54">
        <f>+SUBTOTAL(3,$B$11:B1620)</f>
        <v>0</v>
      </c>
      <c r="B1620" s="78" t="s">
        <v>42</v>
      </c>
      <c r="C1620" s="72" t="s">
        <v>43</v>
      </c>
      <c r="D1620" s="72" t="s">
        <v>44</v>
      </c>
      <c r="E1620" s="72" t="s">
        <v>45</v>
      </c>
      <c r="F1620" s="81" t="s">
        <v>5444</v>
      </c>
      <c r="G1620" s="82">
        <v>45554.727662037003</v>
      </c>
      <c r="H1620" s="81" t="s">
        <v>5444</v>
      </c>
      <c r="I1620" s="82">
        <v>45554.727662037003</v>
      </c>
      <c r="J1620" s="81" t="s">
        <v>5444</v>
      </c>
      <c r="K1620" s="82">
        <v>45554.727662037003</v>
      </c>
      <c r="L1620" s="100" t="s">
        <v>5576</v>
      </c>
      <c r="M1620" s="78" t="s">
        <v>48</v>
      </c>
      <c r="N1620" s="49" t="s">
        <v>379</v>
      </c>
      <c r="O1620" s="73" t="s">
        <v>438</v>
      </c>
      <c r="P1620" s="73" t="s">
        <v>234</v>
      </c>
      <c r="Q1620" s="74"/>
      <c r="R1620" s="75"/>
      <c r="S1620" s="73" t="s">
        <v>68</v>
      </c>
      <c r="T1620" s="73" t="s">
        <v>69</v>
      </c>
      <c r="U1620" s="73" t="s">
        <v>70</v>
      </c>
      <c r="V1620" s="73"/>
      <c r="W1620" s="73"/>
      <c r="X1620" s="72" t="s">
        <v>58</v>
      </c>
      <c r="Y1620" s="73">
        <v>45561.818668981003</v>
      </c>
      <c r="Z1620" s="73" t="s">
        <v>59</v>
      </c>
      <c r="AA1620" s="72" t="s">
        <v>74</v>
      </c>
      <c r="AB1620" s="72"/>
      <c r="AC1620" s="78" t="s">
        <v>75</v>
      </c>
      <c r="AD1620" s="78" t="s">
        <v>75</v>
      </c>
      <c r="JX1620" s="58"/>
      <c r="TT1620" s="58"/>
      <c r="ADP1620" s="58"/>
      <c r="ANL1620" s="58"/>
      <c r="AXH1620" s="58"/>
      <c r="BHD1620" s="58"/>
      <c r="BQZ1620" s="58"/>
      <c r="CAV1620" s="58"/>
      <c r="CKR1620" s="58"/>
      <c r="CUN1620" s="58"/>
      <c r="DEJ1620" s="58"/>
      <c r="DOF1620" s="58"/>
      <c r="DYB1620" s="58"/>
      <c r="EHX1620" s="58"/>
      <c r="ERT1620" s="58"/>
      <c r="FBP1620" s="58"/>
      <c r="FLL1620" s="58"/>
      <c r="FVH1620" s="58"/>
      <c r="GFD1620" s="58"/>
      <c r="GOZ1620" s="58"/>
      <c r="GYV1620" s="58"/>
      <c r="HIR1620" s="58"/>
      <c r="HSN1620" s="58"/>
      <c r="ICJ1620" s="58"/>
      <c r="IMF1620" s="58"/>
      <c r="IWB1620" s="58"/>
      <c r="JFX1620" s="58"/>
      <c r="JPT1620" s="58"/>
      <c r="JZP1620" s="58"/>
      <c r="KJL1620" s="58"/>
      <c r="KTH1620" s="58"/>
      <c r="LDD1620" s="58"/>
      <c r="LMZ1620" s="58"/>
      <c r="LWV1620" s="58"/>
      <c r="MGR1620" s="58"/>
      <c r="MQN1620" s="58"/>
      <c r="NAJ1620" s="58"/>
      <c r="NKF1620" s="58"/>
      <c r="NUB1620" s="58"/>
      <c r="ODX1620" s="58"/>
      <c r="ONT1620" s="58"/>
      <c r="OXP1620" s="58"/>
      <c r="PHL1620" s="58"/>
      <c r="PRH1620" s="58"/>
      <c r="QBD1620" s="58"/>
      <c r="QKZ1620" s="58"/>
      <c r="QUV1620" s="58"/>
      <c r="RER1620" s="58"/>
      <c r="RON1620" s="58"/>
      <c r="RYJ1620" s="58"/>
      <c r="SIF1620" s="58"/>
      <c r="SSB1620" s="58"/>
      <c r="TBX1620" s="58"/>
      <c r="TLT1620" s="58"/>
      <c r="TVP1620" s="58"/>
      <c r="UFL1620" s="58"/>
      <c r="UPH1620" s="58"/>
      <c r="UZD1620" s="58"/>
      <c r="VIZ1620" s="58"/>
      <c r="VSV1620" s="58"/>
      <c r="WCR1620" s="58"/>
      <c r="WMN1620" s="58"/>
      <c r="WWJ1620" s="58"/>
    </row>
    <row r="1621" spans="1:796 1052:1820 2076:2844 3100:3868 4124:4892 5148:5916 6172:6940 7196:7964 8220:8988 9244:10012 10268:11036 11292:12060 12316:13084 13340:14108 14364:15132 15388:16156" s="67" customFormat="1" ht="57" hidden="1" customHeight="1" x14ac:dyDescent="0.25">
      <c r="A1621" s="54">
        <f>+SUBTOTAL(3,$B$11:B1621)</f>
        <v>0</v>
      </c>
      <c r="B1621" s="78" t="s">
        <v>42</v>
      </c>
      <c r="C1621" s="72" t="s">
        <v>43</v>
      </c>
      <c r="D1621" s="72" t="s">
        <v>44</v>
      </c>
      <c r="E1621" s="72" t="s">
        <v>45</v>
      </c>
      <c r="F1621" s="81" t="s">
        <v>5445</v>
      </c>
      <c r="G1621" s="82">
        <v>45554.637384258996</v>
      </c>
      <c r="H1621" s="81" t="s">
        <v>5445</v>
      </c>
      <c r="I1621" s="82">
        <v>45554.637384258996</v>
      </c>
      <c r="J1621" s="81" t="s">
        <v>5445</v>
      </c>
      <c r="K1621" s="82">
        <v>45554.637384258996</v>
      </c>
      <c r="L1621" s="100" t="s">
        <v>3021</v>
      </c>
      <c r="M1621" s="78" t="s">
        <v>48</v>
      </c>
      <c r="N1621" s="73" t="s">
        <v>141</v>
      </c>
      <c r="O1621" s="73" t="s">
        <v>1288</v>
      </c>
      <c r="P1621" s="73" t="s">
        <v>3380</v>
      </c>
      <c r="Q1621" s="74"/>
      <c r="R1621" s="75"/>
      <c r="S1621" s="73" t="s">
        <v>112</v>
      </c>
      <c r="T1621" s="73" t="s">
        <v>113</v>
      </c>
      <c r="U1621" s="73" t="s">
        <v>5678</v>
      </c>
      <c r="V1621" s="73"/>
      <c r="W1621" s="73"/>
      <c r="X1621" s="72" t="s">
        <v>58</v>
      </c>
      <c r="Y1621" s="73">
        <v>45559.674247684998</v>
      </c>
      <c r="Z1621" s="73" t="s">
        <v>59</v>
      </c>
      <c r="AA1621" s="72" t="s">
        <v>74</v>
      </c>
      <c r="AB1621" s="72"/>
      <c r="AC1621" s="78" t="s">
        <v>82</v>
      </c>
      <c r="AD1621" s="78" t="s">
        <v>82</v>
      </c>
      <c r="JX1621" s="58"/>
      <c r="TT1621" s="58"/>
      <c r="ADP1621" s="58"/>
      <c r="ANL1621" s="58"/>
      <c r="AXH1621" s="58"/>
      <c r="BHD1621" s="58"/>
      <c r="BQZ1621" s="58"/>
      <c r="CAV1621" s="58"/>
      <c r="CKR1621" s="58"/>
      <c r="CUN1621" s="58"/>
      <c r="DEJ1621" s="58"/>
      <c r="DOF1621" s="58"/>
      <c r="DYB1621" s="58"/>
      <c r="EHX1621" s="58"/>
      <c r="ERT1621" s="58"/>
      <c r="FBP1621" s="58"/>
      <c r="FLL1621" s="58"/>
      <c r="FVH1621" s="58"/>
      <c r="GFD1621" s="58"/>
      <c r="GOZ1621" s="58"/>
      <c r="GYV1621" s="58"/>
      <c r="HIR1621" s="58"/>
      <c r="HSN1621" s="58"/>
      <c r="ICJ1621" s="58"/>
      <c r="IMF1621" s="58"/>
      <c r="IWB1621" s="58"/>
      <c r="JFX1621" s="58"/>
      <c r="JPT1621" s="58"/>
      <c r="JZP1621" s="58"/>
      <c r="KJL1621" s="58"/>
      <c r="KTH1621" s="58"/>
      <c r="LDD1621" s="58"/>
      <c r="LMZ1621" s="58"/>
      <c r="LWV1621" s="58"/>
      <c r="MGR1621" s="58"/>
      <c r="MQN1621" s="58"/>
      <c r="NAJ1621" s="58"/>
      <c r="NKF1621" s="58"/>
      <c r="NUB1621" s="58"/>
      <c r="ODX1621" s="58"/>
      <c r="ONT1621" s="58"/>
      <c r="OXP1621" s="58"/>
      <c r="PHL1621" s="58"/>
      <c r="PRH1621" s="58"/>
      <c r="QBD1621" s="58"/>
      <c r="QKZ1621" s="58"/>
      <c r="QUV1621" s="58"/>
      <c r="RER1621" s="58"/>
      <c r="RON1621" s="58"/>
      <c r="RYJ1621" s="58"/>
      <c r="SIF1621" s="58"/>
      <c r="SSB1621" s="58"/>
      <c r="TBX1621" s="58"/>
      <c r="TLT1621" s="58"/>
      <c r="TVP1621" s="58"/>
      <c r="UFL1621" s="58"/>
      <c r="UPH1621" s="58"/>
      <c r="UZD1621" s="58"/>
      <c r="VIZ1621" s="58"/>
      <c r="VSV1621" s="58"/>
      <c r="WCR1621" s="58"/>
      <c r="WMN1621" s="58"/>
      <c r="WWJ1621" s="58"/>
    </row>
    <row r="1622" spans="1:796 1052:1820 2076:2844 3100:3868 4124:4892 5148:5916 6172:6940 7196:7964 8220:8988 9244:10012 10268:11036 11292:12060 12316:13084 13340:14108 14364:15132 15388:16156" s="67" customFormat="1" ht="57" hidden="1" customHeight="1" x14ac:dyDescent="0.25">
      <c r="A1622" s="54">
        <f>+SUBTOTAL(3,$B$11:B1622)</f>
        <v>0</v>
      </c>
      <c r="B1622" s="78" t="s">
        <v>42</v>
      </c>
      <c r="C1622" s="72" t="s">
        <v>43</v>
      </c>
      <c r="D1622" s="72" t="s">
        <v>44</v>
      </c>
      <c r="E1622" s="72" t="s">
        <v>45</v>
      </c>
      <c r="F1622" s="81" t="s">
        <v>5446</v>
      </c>
      <c r="G1622" s="82">
        <v>45552.873009258998</v>
      </c>
      <c r="H1622" s="81" t="s">
        <v>5446</v>
      </c>
      <c r="I1622" s="82">
        <v>45552.873009258998</v>
      </c>
      <c r="J1622" s="81" t="s">
        <v>5446</v>
      </c>
      <c r="K1622" s="82">
        <v>45552.873009258998</v>
      </c>
      <c r="L1622" s="100" t="s">
        <v>5577</v>
      </c>
      <c r="M1622" s="78" t="s">
        <v>48</v>
      </c>
      <c r="N1622" s="73" t="s">
        <v>313</v>
      </c>
      <c r="O1622" s="73" t="s">
        <v>473</v>
      </c>
      <c r="P1622" s="73" t="s">
        <v>5646</v>
      </c>
      <c r="Q1622" s="74"/>
      <c r="R1622" s="75"/>
      <c r="S1622" s="73" t="s">
        <v>68</v>
      </c>
      <c r="T1622" s="73" t="s">
        <v>125</v>
      </c>
      <c r="U1622" s="73" t="s">
        <v>126</v>
      </c>
      <c r="V1622" s="73"/>
      <c r="W1622" s="73"/>
      <c r="X1622" s="72" t="s">
        <v>58</v>
      </c>
      <c r="Y1622" s="73"/>
      <c r="Z1622" s="73" t="s">
        <v>59</v>
      </c>
      <c r="AA1622" s="72" t="s">
        <v>74</v>
      </c>
      <c r="AB1622" s="72"/>
      <c r="AC1622" s="78" t="s">
        <v>82</v>
      </c>
      <c r="AD1622" s="78" t="s">
        <v>82</v>
      </c>
      <c r="JX1622" s="58"/>
      <c r="TT1622" s="58"/>
      <c r="ADP1622" s="58"/>
      <c r="ANL1622" s="58"/>
      <c r="AXH1622" s="58"/>
      <c r="BHD1622" s="58"/>
      <c r="BQZ1622" s="58"/>
      <c r="CAV1622" s="58"/>
      <c r="CKR1622" s="58"/>
      <c r="CUN1622" s="58"/>
      <c r="DEJ1622" s="58"/>
      <c r="DOF1622" s="58"/>
      <c r="DYB1622" s="58"/>
      <c r="EHX1622" s="58"/>
      <c r="ERT1622" s="58"/>
      <c r="FBP1622" s="58"/>
      <c r="FLL1622" s="58"/>
      <c r="FVH1622" s="58"/>
      <c r="GFD1622" s="58"/>
      <c r="GOZ1622" s="58"/>
      <c r="GYV1622" s="58"/>
      <c r="HIR1622" s="58"/>
      <c r="HSN1622" s="58"/>
      <c r="ICJ1622" s="58"/>
      <c r="IMF1622" s="58"/>
      <c r="IWB1622" s="58"/>
      <c r="JFX1622" s="58"/>
      <c r="JPT1622" s="58"/>
      <c r="JZP1622" s="58"/>
      <c r="KJL1622" s="58"/>
      <c r="KTH1622" s="58"/>
      <c r="LDD1622" s="58"/>
      <c r="LMZ1622" s="58"/>
      <c r="LWV1622" s="58"/>
      <c r="MGR1622" s="58"/>
      <c r="MQN1622" s="58"/>
      <c r="NAJ1622" s="58"/>
      <c r="NKF1622" s="58"/>
      <c r="NUB1622" s="58"/>
      <c r="ODX1622" s="58"/>
      <c r="ONT1622" s="58"/>
      <c r="OXP1622" s="58"/>
      <c r="PHL1622" s="58"/>
      <c r="PRH1622" s="58"/>
      <c r="QBD1622" s="58"/>
      <c r="QKZ1622" s="58"/>
      <c r="QUV1622" s="58"/>
      <c r="RER1622" s="58"/>
      <c r="RON1622" s="58"/>
      <c r="RYJ1622" s="58"/>
      <c r="SIF1622" s="58"/>
      <c r="SSB1622" s="58"/>
      <c r="TBX1622" s="58"/>
      <c r="TLT1622" s="58"/>
      <c r="TVP1622" s="58"/>
      <c r="UFL1622" s="58"/>
      <c r="UPH1622" s="58"/>
      <c r="UZD1622" s="58"/>
      <c r="VIZ1622" s="58"/>
      <c r="VSV1622" s="58"/>
      <c r="WCR1622" s="58"/>
      <c r="WMN1622" s="58"/>
      <c r="WWJ1622" s="58"/>
    </row>
    <row r="1623" spans="1:796 1052:1820 2076:2844 3100:3868 4124:4892 5148:5916 6172:6940 7196:7964 8220:8988 9244:10012 10268:11036 11292:12060 12316:13084 13340:14108 14364:15132 15388:16156" s="67" customFormat="1" ht="57" hidden="1" customHeight="1" x14ac:dyDescent="0.25">
      <c r="A1623" s="54">
        <f>+SUBTOTAL(3,$B$11:B1623)</f>
        <v>0</v>
      </c>
      <c r="B1623" s="78" t="s">
        <v>42</v>
      </c>
      <c r="C1623" s="72" t="s">
        <v>43</v>
      </c>
      <c r="D1623" s="72" t="s">
        <v>44</v>
      </c>
      <c r="E1623" s="72" t="s">
        <v>45</v>
      </c>
      <c r="F1623" s="81" t="s">
        <v>5447</v>
      </c>
      <c r="G1623" s="82">
        <v>45555.639629630001</v>
      </c>
      <c r="H1623" s="81" t="s">
        <v>5447</v>
      </c>
      <c r="I1623" s="82">
        <v>45555.639629630001</v>
      </c>
      <c r="J1623" s="81" t="s">
        <v>5447</v>
      </c>
      <c r="K1623" s="82">
        <v>45555.639629630001</v>
      </c>
      <c r="L1623" s="100" t="s">
        <v>5543</v>
      </c>
      <c r="M1623" s="78" t="s">
        <v>48</v>
      </c>
      <c r="N1623" s="73" t="s">
        <v>313</v>
      </c>
      <c r="O1623" s="73" t="s">
        <v>314</v>
      </c>
      <c r="P1623" s="73" t="s">
        <v>455</v>
      </c>
      <c r="Q1623" s="74"/>
      <c r="R1623" s="75"/>
      <c r="S1623" s="73" t="s">
        <v>68</v>
      </c>
      <c r="T1623" s="73" t="s">
        <v>125</v>
      </c>
      <c r="U1623" s="73" t="s">
        <v>126</v>
      </c>
      <c r="V1623" s="73"/>
      <c r="W1623" s="73"/>
      <c r="X1623" s="72" t="s">
        <v>58</v>
      </c>
      <c r="Y1623" s="73"/>
      <c r="Z1623" s="73" t="s">
        <v>59</v>
      </c>
      <c r="AA1623" s="72" t="s">
        <v>74</v>
      </c>
      <c r="AB1623" s="72"/>
      <c r="AC1623" s="78" t="s">
        <v>82</v>
      </c>
      <c r="AD1623" s="78" t="s">
        <v>82</v>
      </c>
      <c r="JX1623" s="58"/>
      <c r="TT1623" s="58"/>
      <c r="ADP1623" s="58"/>
      <c r="ANL1623" s="58"/>
      <c r="AXH1623" s="58"/>
      <c r="BHD1623" s="58"/>
      <c r="BQZ1623" s="58"/>
      <c r="CAV1623" s="58"/>
      <c r="CKR1623" s="58"/>
      <c r="CUN1623" s="58"/>
      <c r="DEJ1623" s="58"/>
      <c r="DOF1623" s="58"/>
      <c r="DYB1623" s="58"/>
      <c r="EHX1623" s="58"/>
      <c r="ERT1623" s="58"/>
      <c r="FBP1623" s="58"/>
      <c r="FLL1623" s="58"/>
      <c r="FVH1623" s="58"/>
      <c r="GFD1623" s="58"/>
      <c r="GOZ1623" s="58"/>
      <c r="GYV1623" s="58"/>
      <c r="HIR1623" s="58"/>
      <c r="HSN1623" s="58"/>
      <c r="ICJ1623" s="58"/>
      <c r="IMF1623" s="58"/>
      <c r="IWB1623" s="58"/>
      <c r="JFX1623" s="58"/>
      <c r="JPT1623" s="58"/>
      <c r="JZP1623" s="58"/>
      <c r="KJL1623" s="58"/>
      <c r="KTH1623" s="58"/>
      <c r="LDD1623" s="58"/>
      <c r="LMZ1623" s="58"/>
      <c r="LWV1623" s="58"/>
      <c r="MGR1623" s="58"/>
      <c r="MQN1623" s="58"/>
      <c r="NAJ1623" s="58"/>
      <c r="NKF1623" s="58"/>
      <c r="NUB1623" s="58"/>
      <c r="ODX1623" s="58"/>
      <c r="ONT1623" s="58"/>
      <c r="OXP1623" s="58"/>
      <c r="PHL1623" s="58"/>
      <c r="PRH1623" s="58"/>
      <c r="QBD1623" s="58"/>
      <c r="QKZ1623" s="58"/>
      <c r="QUV1623" s="58"/>
      <c r="RER1623" s="58"/>
      <c r="RON1623" s="58"/>
      <c r="RYJ1623" s="58"/>
      <c r="SIF1623" s="58"/>
      <c r="SSB1623" s="58"/>
      <c r="TBX1623" s="58"/>
      <c r="TLT1623" s="58"/>
      <c r="TVP1623" s="58"/>
      <c r="UFL1623" s="58"/>
      <c r="UPH1623" s="58"/>
      <c r="UZD1623" s="58"/>
      <c r="VIZ1623" s="58"/>
      <c r="VSV1623" s="58"/>
      <c r="WCR1623" s="58"/>
      <c r="WMN1623" s="58"/>
      <c r="WWJ1623" s="58"/>
    </row>
    <row r="1624" spans="1:796 1052:1820 2076:2844 3100:3868 4124:4892 5148:5916 6172:6940 7196:7964 8220:8988 9244:10012 10268:11036 11292:12060 12316:13084 13340:14108 14364:15132 15388:16156" s="67" customFormat="1" ht="57" hidden="1" customHeight="1" x14ac:dyDescent="0.25">
      <c r="A1624" s="54">
        <f>+SUBTOTAL(3,$B$11:B1624)</f>
        <v>0</v>
      </c>
      <c r="B1624" s="78" t="s">
        <v>42</v>
      </c>
      <c r="C1624" s="72" t="s">
        <v>43</v>
      </c>
      <c r="D1624" s="72" t="s">
        <v>44</v>
      </c>
      <c r="E1624" s="72" t="s">
        <v>45</v>
      </c>
      <c r="F1624" s="81" t="s">
        <v>5448</v>
      </c>
      <c r="G1624" s="82">
        <v>45545.958749999998</v>
      </c>
      <c r="H1624" s="81" t="s">
        <v>5448</v>
      </c>
      <c r="I1624" s="82">
        <v>45545.958749999998</v>
      </c>
      <c r="J1624" s="81" t="s">
        <v>5448</v>
      </c>
      <c r="K1624" s="82">
        <v>45545.958749999998</v>
      </c>
      <c r="L1624" s="100" t="s">
        <v>5578</v>
      </c>
      <c r="M1624" s="78" t="s">
        <v>48</v>
      </c>
      <c r="N1624" s="73" t="s">
        <v>313</v>
      </c>
      <c r="O1624" s="73" t="s">
        <v>473</v>
      </c>
      <c r="P1624" s="73" t="s">
        <v>5647</v>
      </c>
      <c r="Q1624" s="74"/>
      <c r="R1624" s="75"/>
      <c r="S1624" s="73" t="s">
        <v>144</v>
      </c>
      <c r="T1624" s="73" t="s">
        <v>145</v>
      </c>
      <c r="U1624" s="73" t="s">
        <v>146</v>
      </c>
      <c r="V1624" s="73"/>
      <c r="W1624" s="73"/>
      <c r="X1624" s="72" t="s">
        <v>58</v>
      </c>
      <c r="Y1624" s="73">
        <v>45558.677476851997</v>
      </c>
      <c r="Z1624" s="73" t="s">
        <v>59</v>
      </c>
      <c r="AA1624" s="72" t="s">
        <v>74</v>
      </c>
      <c r="AB1624" s="72"/>
      <c r="AC1624" s="78" t="s">
        <v>82</v>
      </c>
      <c r="AD1624" s="78" t="s">
        <v>82</v>
      </c>
      <c r="JX1624" s="58"/>
      <c r="TT1624" s="58"/>
      <c r="ADP1624" s="58"/>
      <c r="ANL1624" s="58"/>
      <c r="AXH1624" s="58"/>
      <c r="BHD1624" s="58"/>
      <c r="BQZ1624" s="58"/>
      <c r="CAV1624" s="58"/>
      <c r="CKR1624" s="58"/>
      <c r="CUN1624" s="58"/>
      <c r="DEJ1624" s="58"/>
      <c r="DOF1624" s="58"/>
      <c r="DYB1624" s="58"/>
      <c r="EHX1624" s="58"/>
      <c r="ERT1624" s="58"/>
      <c r="FBP1624" s="58"/>
      <c r="FLL1624" s="58"/>
      <c r="FVH1624" s="58"/>
      <c r="GFD1624" s="58"/>
      <c r="GOZ1624" s="58"/>
      <c r="GYV1624" s="58"/>
      <c r="HIR1624" s="58"/>
      <c r="HSN1624" s="58"/>
      <c r="ICJ1624" s="58"/>
      <c r="IMF1624" s="58"/>
      <c r="IWB1624" s="58"/>
      <c r="JFX1624" s="58"/>
      <c r="JPT1624" s="58"/>
      <c r="JZP1624" s="58"/>
      <c r="KJL1624" s="58"/>
      <c r="KTH1624" s="58"/>
      <c r="LDD1624" s="58"/>
      <c r="LMZ1624" s="58"/>
      <c r="LWV1624" s="58"/>
      <c r="MGR1624" s="58"/>
      <c r="MQN1624" s="58"/>
      <c r="NAJ1624" s="58"/>
      <c r="NKF1624" s="58"/>
      <c r="NUB1624" s="58"/>
      <c r="ODX1624" s="58"/>
      <c r="ONT1624" s="58"/>
      <c r="OXP1624" s="58"/>
      <c r="PHL1624" s="58"/>
      <c r="PRH1624" s="58"/>
      <c r="QBD1624" s="58"/>
      <c r="QKZ1624" s="58"/>
      <c r="QUV1624" s="58"/>
      <c r="RER1624" s="58"/>
      <c r="RON1624" s="58"/>
      <c r="RYJ1624" s="58"/>
      <c r="SIF1624" s="58"/>
      <c r="SSB1624" s="58"/>
      <c r="TBX1624" s="58"/>
      <c r="TLT1624" s="58"/>
      <c r="TVP1624" s="58"/>
      <c r="UFL1624" s="58"/>
      <c r="UPH1624" s="58"/>
      <c r="UZD1624" s="58"/>
      <c r="VIZ1624" s="58"/>
      <c r="VSV1624" s="58"/>
      <c r="WCR1624" s="58"/>
      <c r="WMN1624" s="58"/>
      <c r="WWJ1624" s="58"/>
    </row>
    <row r="1625" spans="1:796 1052:1820 2076:2844 3100:3868 4124:4892 5148:5916 6172:6940 7196:7964 8220:8988 9244:10012 10268:11036 11292:12060 12316:13084 13340:14108 14364:15132 15388:16156" s="67" customFormat="1" ht="57" hidden="1" customHeight="1" x14ac:dyDescent="0.25">
      <c r="A1625" s="54">
        <f>+SUBTOTAL(3,$B$11:B1625)</f>
        <v>0</v>
      </c>
      <c r="B1625" s="78" t="s">
        <v>42</v>
      </c>
      <c r="C1625" s="72" t="s">
        <v>43</v>
      </c>
      <c r="D1625" s="72" t="s">
        <v>44</v>
      </c>
      <c r="E1625" s="72" t="s">
        <v>45</v>
      </c>
      <c r="F1625" s="81" t="s">
        <v>5449</v>
      </c>
      <c r="G1625" s="82">
        <v>45553.422094907</v>
      </c>
      <c r="H1625" s="81" t="s">
        <v>5449</v>
      </c>
      <c r="I1625" s="82">
        <v>45553.422094907</v>
      </c>
      <c r="J1625" s="81" t="s">
        <v>5449</v>
      </c>
      <c r="K1625" s="82">
        <v>45553.422094907</v>
      </c>
      <c r="L1625" s="100" t="s">
        <v>5579</v>
      </c>
      <c r="M1625" s="78" t="s">
        <v>48</v>
      </c>
      <c r="N1625" s="73" t="s">
        <v>313</v>
      </c>
      <c r="O1625" s="73" t="s">
        <v>4108</v>
      </c>
      <c r="P1625" s="73" t="s">
        <v>489</v>
      </c>
      <c r="Q1625" s="74"/>
      <c r="R1625" s="75"/>
      <c r="S1625" s="73" t="s">
        <v>68</v>
      </c>
      <c r="T1625" s="73" t="s">
        <v>321</v>
      </c>
      <c r="U1625" s="73" t="s">
        <v>321</v>
      </c>
      <c r="V1625" s="73"/>
      <c r="W1625" s="73"/>
      <c r="X1625" s="72" t="s">
        <v>58</v>
      </c>
      <c r="Y1625" s="73"/>
      <c r="Z1625" s="73" t="s">
        <v>59</v>
      </c>
      <c r="AA1625" s="72" t="s">
        <v>74</v>
      </c>
      <c r="AB1625" s="72"/>
      <c r="AC1625" s="78" t="s">
        <v>82</v>
      </c>
      <c r="AD1625" s="78" t="s">
        <v>82</v>
      </c>
      <c r="JX1625" s="58"/>
      <c r="TT1625" s="58"/>
      <c r="ADP1625" s="58"/>
      <c r="ANL1625" s="58"/>
      <c r="AXH1625" s="58"/>
      <c r="BHD1625" s="58"/>
      <c r="BQZ1625" s="58"/>
      <c r="CAV1625" s="58"/>
      <c r="CKR1625" s="58"/>
      <c r="CUN1625" s="58"/>
      <c r="DEJ1625" s="58"/>
      <c r="DOF1625" s="58"/>
      <c r="DYB1625" s="58"/>
      <c r="EHX1625" s="58"/>
      <c r="ERT1625" s="58"/>
      <c r="FBP1625" s="58"/>
      <c r="FLL1625" s="58"/>
      <c r="FVH1625" s="58"/>
      <c r="GFD1625" s="58"/>
      <c r="GOZ1625" s="58"/>
      <c r="GYV1625" s="58"/>
      <c r="HIR1625" s="58"/>
      <c r="HSN1625" s="58"/>
      <c r="ICJ1625" s="58"/>
      <c r="IMF1625" s="58"/>
      <c r="IWB1625" s="58"/>
      <c r="JFX1625" s="58"/>
      <c r="JPT1625" s="58"/>
      <c r="JZP1625" s="58"/>
      <c r="KJL1625" s="58"/>
      <c r="KTH1625" s="58"/>
      <c r="LDD1625" s="58"/>
      <c r="LMZ1625" s="58"/>
      <c r="LWV1625" s="58"/>
      <c r="MGR1625" s="58"/>
      <c r="MQN1625" s="58"/>
      <c r="NAJ1625" s="58"/>
      <c r="NKF1625" s="58"/>
      <c r="NUB1625" s="58"/>
      <c r="ODX1625" s="58"/>
      <c r="ONT1625" s="58"/>
      <c r="OXP1625" s="58"/>
      <c r="PHL1625" s="58"/>
      <c r="PRH1625" s="58"/>
      <c r="QBD1625" s="58"/>
      <c r="QKZ1625" s="58"/>
      <c r="QUV1625" s="58"/>
      <c r="RER1625" s="58"/>
      <c r="RON1625" s="58"/>
      <c r="RYJ1625" s="58"/>
      <c r="SIF1625" s="58"/>
      <c r="SSB1625" s="58"/>
      <c r="TBX1625" s="58"/>
      <c r="TLT1625" s="58"/>
      <c r="TVP1625" s="58"/>
      <c r="UFL1625" s="58"/>
      <c r="UPH1625" s="58"/>
      <c r="UZD1625" s="58"/>
      <c r="VIZ1625" s="58"/>
      <c r="VSV1625" s="58"/>
      <c r="WCR1625" s="58"/>
      <c r="WMN1625" s="58"/>
      <c r="WWJ1625" s="58"/>
    </row>
    <row r="1626" spans="1:796 1052:1820 2076:2844 3100:3868 4124:4892 5148:5916 6172:6940 7196:7964 8220:8988 9244:10012 10268:11036 11292:12060 12316:13084 13340:14108 14364:15132 15388:16156" s="67" customFormat="1" ht="57" hidden="1" customHeight="1" x14ac:dyDescent="0.25">
      <c r="A1626" s="54">
        <f>+SUBTOTAL(3,$B$11:B1626)</f>
        <v>0</v>
      </c>
      <c r="B1626" s="78" t="s">
        <v>42</v>
      </c>
      <c r="C1626" s="72" t="s">
        <v>43</v>
      </c>
      <c r="D1626" s="72" t="s">
        <v>44</v>
      </c>
      <c r="E1626" s="72" t="s">
        <v>45</v>
      </c>
      <c r="F1626" s="81" t="s">
        <v>5450</v>
      </c>
      <c r="G1626" s="82">
        <v>45547.745254629997</v>
      </c>
      <c r="H1626" s="81" t="s">
        <v>5450</v>
      </c>
      <c r="I1626" s="82">
        <v>45547.745254629997</v>
      </c>
      <c r="J1626" s="81" t="s">
        <v>5450</v>
      </c>
      <c r="K1626" s="82">
        <v>45547.745254629997</v>
      </c>
      <c r="L1626" s="100" t="s">
        <v>5580</v>
      </c>
      <c r="M1626" s="78" t="s">
        <v>48</v>
      </c>
      <c r="N1626" s="73" t="s">
        <v>313</v>
      </c>
      <c r="O1626" s="73" t="s">
        <v>464</v>
      </c>
      <c r="P1626" s="73" t="s">
        <v>4412</v>
      </c>
      <c r="Q1626" s="74"/>
      <c r="R1626" s="75"/>
      <c r="S1626" s="73" t="s">
        <v>68</v>
      </c>
      <c r="T1626" s="73" t="s">
        <v>125</v>
      </c>
      <c r="U1626" s="73" t="s">
        <v>126</v>
      </c>
      <c r="V1626" s="73"/>
      <c r="W1626" s="73"/>
      <c r="X1626" s="72" t="s">
        <v>58</v>
      </c>
      <c r="Y1626" s="73">
        <v>45555.765810185003</v>
      </c>
      <c r="Z1626" s="73" t="s">
        <v>59</v>
      </c>
      <c r="AA1626" s="72" t="s">
        <v>74</v>
      </c>
      <c r="AB1626" s="72"/>
      <c r="AC1626" s="78" t="s">
        <v>82</v>
      </c>
      <c r="AD1626" s="78" t="s">
        <v>82</v>
      </c>
      <c r="JX1626" s="58"/>
      <c r="TT1626" s="58"/>
      <c r="ADP1626" s="58"/>
      <c r="ANL1626" s="58"/>
      <c r="AXH1626" s="58"/>
      <c r="BHD1626" s="58"/>
      <c r="BQZ1626" s="58"/>
      <c r="CAV1626" s="58"/>
      <c r="CKR1626" s="58"/>
      <c r="CUN1626" s="58"/>
      <c r="DEJ1626" s="58"/>
      <c r="DOF1626" s="58"/>
      <c r="DYB1626" s="58"/>
      <c r="EHX1626" s="58"/>
      <c r="ERT1626" s="58"/>
      <c r="FBP1626" s="58"/>
      <c r="FLL1626" s="58"/>
      <c r="FVH1626" s="58"/>
      <c r="GFD1626" s="58"/>
      <c r="GOZ1626" s="58"/>
      <c r="GYV1626" s="58"/>
      <c r="HIR1626" s="58"/>
      <c r="HSN1626" s="58"/>
      <c r="ICJ1626" s="58"/>
      <c r="IMF1626" s="58"/>
      <c r="IWB1626" s="58"/>
      <c r="JFX1626" s="58"/>
      <c r="JPT1626" s="58"/>
      <c r="JZP1626" s="58"/>
      <c r="KJL1626" s="58"/>
      <c r="KTH1626" s="58"/>
      <c r="LDD1626" s="58"/>
      <c r="LMZ1626" s="58"/>
      <c r="LWV1626" s="58"/>
      <c r="MGR1626" s="58"/>
      <c r="MQN1626" s="58"/>
      <c r="NAJ1626" s="58"/>
      <c r="NKF1626" s="58"/>
      <c r="NUB1626" s="58"/>
      <c r="ODX1626" s="58"/>
      <c r="ONT1626" s="58"/>
      <c r="OXP1626" s="58"/>
      <c r="PHL1626" s="58"/>
      <c r="PRH1626" s="58"/>
      <c r="QBD1626" s="58"/>
      <c r="QKZ1626" s="58"/>
      <c r="QUV1626" s="58"/>
      <c r="RER1626" s="58"/>
      <c r="RON1626" s="58"/>
      <c r="RYJ1626" s="58"/>
      <c r="SIF1626" s="58"/>
      <c r="SSB1626" s="58"/>
      <c r="TBX1626" s="58"/>
      <c r="TLT1626" s="58"/>
      <c r="TVP1626" s="58"/>
      <c r="UFL1626" s="58"/>
      <c r="UPH1626" s="58"/>
      <c r="UZD1626" s="58"/>
      <c r="VIZ1626" s="58"/>
      <c r="VSV1626" s="58"/>
      <c r="WCR1626" s="58"/>
      <c r="WMN1626" s="58"/>
      <c r="WWJ1626" s="58"/>
    </row>
    <row r="1627" spans="1:796 1052:1820 2076:2844 3100:3868 4124:4892 5148:5916 6172:6940 7196:7964 8220:8988 9244:10012 10268:11036 11292:12060 12316:13084 13340:14108 14364:15132 15388:16156" s="67" customFormat="1" ht="57" hidden="1" customHeight="1" x14ac:dyDescent="0.25">
      <c r="A1627" s="54">
        <f>+SUBTOTAL(3,$B$11:B1627)</f>
        <v>0</v>
      </c>
      <c r="B1627" s="78" t="s">
        <v>42</v>
      </c>
      <c r="C1627" s="72" t="s">
        <v>43</v>
      </c>
      <c r="D1627" s="72" t="s">
        <v>44</v>
      </c>
      <c r="E1627" s="72" t="s">
        <v>45</v>
      </c>
      <c r="F1627" s="81" t="s">
        <v>5451</v>
      </c>
      <c r="G1627" s="82">
        <v>45547.692627315002</v>
      </c>
      <c r="H1627" s="81" t="s">
        <v>5451</v>
      </c>
      <c r="I1627" s="82">
        <v>45547.692627315002</v>
      </c>
      <c r="J1627" s="81" t="s">
        <v>5451</v>
      </c>
      <c r="K1627" s="82">
        <v>45547.692627315002</v>
      </c>
      <c r="L1627" s="100" t="s">
        <v>3021</v>
      </c>
      <c r="M1627" s="78" t="s">
        <v>48</v>
      </c>
      <c r="N1627" s="73" t="s">
        <v>141</v>
      </c>
      <c r="O1627" s="73" t="s">
        <v>1288</v>
      </c>
      <c r="P1627" s="73" t="s">
        <v>3380</v>
      </c>
      <c r="Q1627" s="74"/>
      <c r="R1627" s="75"/>
      <c r="S1627" s="73" t="s">
        <v>68</v>
      </c>
      <c r="T1627" s="73" t="s">
        <v>137</v>
      </c>
      <c r="U1627" s="73" t="s">
        <v>3282</v>
      </c>
      <c r="V1627" s="73"/>
      <c r="W1627" s="73"/>
      <c r="X1627" s="72" t="s">
        <v>58</v>
      </c>
      <c r="Y1627" s="73">
        <v>45552.432777777998</v>
      </c>
      <c r="Z1627" s="73" t="s">
        <v>59</v>
      </c>
      <c r="AA1627" s="72" t="s">
        <v>74</v>
      </c>
      <c r="AB1627" s="72"/>
      <c r="AC1627" s="78" t="s">
        <v>82</v>
      </c>
      <c r="AD1627" s="78" t="s">
        <v>82</v>
      </c>
      <c r="JX1627" s="58"/>
      <c r="TT1627" s="58"/>
      <c r="ADP1627" s="58"/>
      <c r="ANL1627" s="58"/>
      <c r="AXH1627" s="58"/>
      <c r="BHD1627" s="58"/>
      <c r="BQZ1627" s="58"/>
      <c r="CAV1627" s="58"/>
      <c r="CKR1627" s="58"/>
      <c r="CUN1627" s="58"/>
      <c r="DEJ1627" s="58"/>
      <c r="DOF1627" s="58"/>
      <c r="DYB1627" s="58"/>
      <c r="EHX1627" s="58"/>
      <c r="ERT1627" s="58"/>
      <c r="FBP1627" s="58"/>
      <c r="FLL1627" s="58"/>
      <c r="FVH1627" s="58"/>
      <c r="GFD1627" s="58"/>
      <c r="GOZ1627" s="58"/>
      <c r="GYV1627" s="58"/>
      <c r="HIR1627" s="58"/>
      <c r="HSN1627" s="58"/>
      <c r="ICJ1627" s="58"/>
      <c r="IMF1627" s="58"/>
      <c r="IWB1627" s="58"/>
      <c r="JFX1627" s="58"/>
      <c r="JPT1627" s="58"/>
      <c r="JZP1627" s="58"/>
      <c r="KJL1627" s="58"/>
      <c r="KTH1627" s="58"/>
      <c r="LDD1627" s="58"/>
      <c r="LMZ1627" s="58"/>
      <c r="LWV1627" s="58"/>
      <c r="MGR1627" s="58"/>
      <c r="MQN1627" s="58"/>
      <c r="NAJ1627" s="58"/>
      <c r="NKF1627" s="58"/>
      <c r="NUB1627" s="58"/>
      <c r="ODX1627" s="58"/>
      <c r="ONT1627" s="58"/>
      <c r="OXP1627" s="58"/>
      <c r="PHL1627" s="58"/>
      <c r="PRH1627" s="58"/>
      <c r="QBD1627" s="58"/>
      <c r="QKZ1627" s="58"/>
      <c r="QUV1627" s="58"/>
      <c r="RER1627" s="58"/>
      <c r="RON1627" s="58"/>
      <c r="RYJ1627" s="58"/>
      <c r="SIF1627" s="58"/>
      <c r="SSB1627" s="58"/>
      <c r="TBX1627" s="58"/>
      <c r="TLT1627" s="58"/>
      <c r="TVP1627" s="58"/>
      <c r="UFL1627" s="58"/>
      <c r="UPH1627" s="58"/>
      <c r="UZD1627" s="58"/>
      <c r="VIZ1627" s="58"/>
      <c r="VSV1627" s="58"/>
      <c r="WCR1627" s="58"/>
      <c r="WMN1627" s="58"/>
      <c r="WWJ1627" s="58"/>
    </row>
    <row r="1628" spans="1:796 1052:1820 2076:2844 3100:3868 4124:4892 5148:5916 6172:6940 7196:7964 8220:8988 9244:10012 10268:11036 11292:12060 12316:13084 13340:14108 14364:15132 15388:16156" s="67" customFormat="1" ht="57" hidden="1" customHeight="1" x14ac:dyDescent="0.25">
      <c r="A1628" s="54">
        <f>+SUBTOTAL(3,$B$11:B1628)</f>
        <v>0</v>
      </c>
      <c r="B1628" s="78" t="s">
        <v>42</v>
      </c>
      <c r="C1628" s="72" t="s">
        <v>43</v>
      </c>
      <c r="D1628" s="72" t="s">
        <v>44</v>
      </c>
      <c r="E1628" s="72" t="s">
        <v>45</v>
      </c>
      <c r="F1628" s="81" t="s">
        <v>5452</v>
      </c>
      <c r="G1628" s="82">
        <v>45551.450694444</v>
      </c>
      <c r="H1628" s="81" t="s">
        <v>5452</v>
      </c>
      <c r="I1628" s="82">
        <v>45551.450694444</v>
      </c>
      <c r="J1628" s="81" t="s">
        <v>5452</v>
      </c>
      <c r="K1628" s="82">
        <v>45551.450694444</v>
      </c>
      <c r="L1628" s="100" t="s">
        <v>5581</v>
      </c>
      <c r="M1628" s="78" t="s">
        <v>111</v>
      </c>
      <c r="N1628" s="73" t="s">
        <v>313</v>
      </c>
      <c r="O1628" s="73" t="s">
        <v>464</v>
      </c>
      <c r="P1628" s="73" t="s">
        <v>468</v>
      </c>
      <c r="Q1628" s="74"/>
      <c r="R1628" s="75"/>
      <c r="S1628" s="73" t="s">
        <v>68</v>
      </c>
      <c r="T1628" s="73" t="s">
        <v>137</v>
      </c>
      <c r="U1628" s="73" t="s">
        <v>2147</v>
      </c>
      <c r="V1628" s="73"/>
      <c r="W1628" s="73"/>
      <c r="X1628" s="72" t="s">
        <v>58</v>
      </c>
      <c r="Y1628" s="73">
        <v>45555.7346875</v>
      </c>
      <c r="Z1628" s="73" t="s">
        <v>59</v>
      </c>
      <c r="AA1628" s="72" t="s">
        <v>74</v>
      </c>
      <c r="AB1628" s="72"/>
      <c r="AC1628" s="78" t="s">
        <v>82</v>
      </c>
      <c r="AD1628" s="78" t="s">
        <v>82</v>
      </c>
      <c r="JX1628" s="58"/>
      <c r="TT1628" s="58"/>
      <c r="ADP1628" s="58"/>
      <c r="ANL1628" s="58"/>
      <c r="AXH1628" s="58"/>
      <c r="BHD1628" s="58"/>
      <c r="BQZ1628" s="58"/>
      <c r="CAV1628" s="58"/>
      <c r="CKR1628" s="58"/>
      <c r="CUN1628" s="58"/>
      <c r="DEJ1628" s="58"/>
      <c r="DOF1628" s="58"/>
      <c r="DYB1628" s="58"/>
      <c r="EHX1628" s="58"/>
      <c r="ERT1628" s="58"/>
      <c r="FBP1628" s="58"/>
      <c r="FLL1628" s="58"/>
      <c r="FVH1628" s="58"/>
      <c r="GFD1628" s="58"/>
      <c r="GOZ1628" s="58"/>
      <c r="GYV1628" s="58"/>
      <c r="HIR1628" s="58"/>
      <c r="HSN1628" s="58"/>
      <c r="ICJ1628" s="58"/>
      <c r="IMF1628" s="58"/>
      <c r="IWB1628" s="58"/>
      <c r="JFX1628" s="58"/>
      <c r="JPT1628" s="58"/>
      <c r="JZP1628" s="58"/>
      <c r="KJL1628" s="58"/>
      <c r="KTH1628" s="58"/>
      <c r="LDD1628" s="58"/>
      <c r="LMZ1628" s="58"/>
      <c r="LWV1628" s="58"/>
      <c r="MGR1628" s="58"/>
      <c r="MQN1628" s="58"/>
      <c r="NAJ1628" s="58"/>
      <c r="NKF1628" s="58"/>
      <c r="NUB1628" s="58"/>
      <c r="ODX1628" s="58"/>
      <c r="ONT1628" s="58"/>
      <c r="OXP1628" s="58"/>
      <c r="PHL1628" s="58"/>
      <c r="PRH1628" s="58"/>
      <c r="QBD1628" s="58"/>
      <c r="QKZ1628" s="58"/>
      <c r="QUV1628" s="58"/>
      <c r="RER1628" s="58"/>
      <c r="RON1628" s="58"/>
      <c r="RYJ1628" s="58"/>
      <c r="SIF1628" s="58"/>
      <c r="SSB1628" s="58"/>
      <c r="TBX1628" s="58"/>
      <c r="TLT1628" s="58"/>
      <c r="TVP1628" s="58"/>
      <c r="UFL1628" s="58"/>
      <c r="UPH1628" s="58"/>
      <c r="UZD1628" s="58"/>
      <c r="VIZ1628" s="58"/>
      <c r="VSV1628" s="58"/>
      <c r="WCR1628" s="58"/>
      <c r="WMN1628" s="58"/>
      <c r="WWJ1628" s="58"/>
    </row>
    <row r="1629" spans="1:796 1052:1820 2076:2844 3100:3868 4124:4892 5148:5916 6172:6940 7196:7964 8220:8988 9244:10012 10268:11036 11292:12060 12316:13084 13340:14108 14364:15132 15388:16156" s="67" customFormat="1" ht="57" hidden="1" customHeight="1" x14ac:dyDescent="0.25">
      <c r="A1629" s="54">
        <f>+SUBTOTAL(3,$B$11:B1629)</f>
        <v>0</v>
      </c>
      <c r="B1629" s="78" t="s">
        <v>108</v>
      </c>
      <c r="C1629" s="72" t="s">
        <v>43</v>
      </c>
      <c r="D1629" s="72" t="s">
        <v>44</v>
      </c>
      <c r="E1629" s="72" t="s">
        <v>45</v>
      </c>
      <c r="F1629" s="81" t="s">
        <v>5453</v>
      </c>
      <c r="G1629" s="82">
        <v>45544.497233795999</v>
      </c>
      <c r="H1629" s="81" t="s">
        <v>5453</v>
      </c>
      <c r="I1629" s="82">
        <v>45544.497233795999</v>
      </c>
      <c r="J1629" s="81" t="s">
        <v>5453</v>
      </c>
      <c r="K1629" s="82">
        <v>45544.497233795999</v>
      </c>
      <c r="L1629" s="100" t="s">
        <v>5119</v>
      </c>
      <c r="M1629" s="78" t="s">
        <v>48</v>
      </c>
      <c r="N1629" s="73" t="s">
        <v>313</v>
      </c>
      <c r="O1629" s="73" t="s">
        <v>482</v>
      </c>
      <c r="P1629" s="73" t="s">
        <v>5224</v>
      </c>
      <c r="Q1629" s="74"/>
      <c r="R1629" s="75"/>
      <c r="S1629" s="73" t="s">
        <v>68</v>
      </c>
      <c r="T1629" s="73" t="s">
        <v>96</v>
      </c>
      <c r="U1629" s="73" t="s">
        <v>97</v>
      </c>
      <c r="V1629" s="73"/>
      <c r="W1629" s="73"/>
      <c r="X1629" s="72" t="s">
        <v>58</v>
      </c>
      <c r="Y1629" s="73">
        <v>45548.433368056001</v>
      </c>
      <c r="Z1629" s="73" t="s">
        <v>105</v>
      </c>
      <c r="AA1629" s="72" t="s">
        <v>74</v>
      </c>
      <c r="AB1629" s="72"/>
      <c r="AC1629" s="78" t="s">
        <v>383</v>
      </c>
      <c r="AD1629" s="78" t="s">
        <v>383</v>
      </c>
      <c r="JX1629" s="58"/>
      <c r="TT1629" s="58"/>
      <c r="ADP1629" s="58"/>
      <c r="ANL1629" s="58"/>
      <c r="AXH1629" s="58"/>
      <c r="BHD1629" s="58"/>
      <c r="BQZ1629" s="58"/>
      <c r="CAV1629" s="58"/>
      <c r="CKR1629" s="58"/>
      <c r="CUN1629" s="58"/>
      <c r="DEJ1629" s="58"/>
      <c r="DOF1629" s="58"/>
      <c r="DYB1629" s="58"/>
      <c r="EHX1629" s="58"/>
      <c r="ERT1629" s="58"/>
      <c r="FBP1629" s="58"/>
      <c r="FLL1629" s="58"/>
      <c r="FVH1629" s="58"/>
      <c r="GFD1629" s="58"/>
      <c r="GOZ1629" s="58"/>
      <c r="GYV1629" s="58"/>
      <c r="HIR1629" s="58"/>
      <c r="HSN1629" s="58"/>
      <c r="ICJ1629" s="58"/>
      <c r="IMF1629" s="58"/>
      <c r="IWB1629" s="58"/>
      <c r="JFX1629" s="58"/>
      <c r="JPT1629" s="58"/>
      <c r="JZP1629" s="58"/>
      <c r="KJL1629" s="58"/>
      <c r="KTH1629" s="58"/>
      <c r="LDD1629" s="58"/>
      <c r="LMZ1629" s="58"/>
      <c r="LWV1629" s="58"/>
      <c r="MGR1629" s="58"/>
      <c r="MQN1629" s="58"/>
      <c r="NAJ1629" s="58"/>
      <c r="NKF1629" s="58"/>
      <c r="NUB1629" s="58"/>
      <c r="ODX1629" s="58"/>
      <c r="ONT1629" s="58"/>
      <c r="OXP1629" s="58"/>
      <c r="PHL1629" s="58"/>
      <c r="PRH1629" s="58"/>
      <c r="QBD1629" s="58"/>
      <c r="QKZ1629" s="58"/>
      <c r="QUV1629" s="58"/>
      <c r="RER1629" s="58"/>
      <c r="RON1629" s="58"/>
      <c r="RYJ1629" s="58"/>
      <c r="SIF1629" s="58"/>
      <c r="SSB1629" s="58"/>
      <c r="TBX1629" s="58"/>
      <c r="TLT1629" s="58"/>
      <c r="TVP1629" s="58"/>
      <c r="UFL1629" s="58"/>
      <c r="UPH1629" s="58"/>
      <c r="UZD1629" s="58"/>
      <c r="VIZ1629" s="58"/>
      <c r="VSV1629" s="58"/>
      <c r="WCR1629" s="58"/>
      <c r="WMN1629" s="58"/>
      <c r="WWJ1629" s="58"/>
    </row>
    <row r="1630" spans="1:796 1052:1820 2076:2844 3100:3868 4124:4892 5148:5916 6172:6940 7196:7964 8220:8988 9244:10012 10268:11036 11292:12060 12316:13084 13340:14108 14364:15132 15388:16156" s="67" customFormat="1" ht="57" hidden="1" customHeight="1" x14ac:dyDescent="0.25">
      <c r="A1630" s="54">
        <f>+SUBTOTAL(3,$B$11:B1630)</f>
        <v>0</v>
      </c>
      <c r="B1630" s="78" t="s">
        <v>42</v>
      </c>
      <c r="C1630" s="72" t="s">
        <v>43</v>
      </c>
      <c r="D1630" s="72" t="s">
        <v>44</v>
      </c>
      <c r="E1630" s="72" t="s">
        <v>45</v>
      </c>
      <c r="F1630" s="81" t="s">
        <v>5454</v>
      </c>
      <c r="G1630" s="82">
        <v>45545.529791667002</v>
      </c>
      <c r="H1630" s="81" t="s">
        <v>5454</v>
      </c>
      <c r="I1630" s="82">
        <v>45545.529791667002</v>
      </c>
      <c r="J1630" s="81" t="s">
        <v>5454</v>
      </c>
      <c r="K1630" s="82">
        <v>45545.529791667002</v>
      </c>
      <c r="L1630" s="100" t="s">
        <v>5582</v>
      </c>
      <c r="M1630" s="78" t="s">
        <v>48</v>
      </c>
      <c r="N1630" s="73" t="s">
        <v>313</v>
      </c>
      <c r="O1630" s="73" t="s">
        <v>314</v>
      </c>
      <c r="P1630" s="73" t="s">
        <v>3408</v>
      </c>
      <c r="Q1630" s="74"/>
      <c r="R1630" s="75"/>
      <c r="S1630" s="73" t="s">
        <v>68</v>
      </c>
      <c r="T1630" s="73" t="s">
        <v>69</v>
      </c>
      <c r="U1630" s="73" t="s">
        <v>89</v>
      </c>
      <c r="V1630" s="73"/>
      <c r="W1630" s="73"/>
      <c r="X1630" s="72" t="s">
        <v>58</v>
      </c>
      <c r="Y1630" s="73">
        <v>45554.718472221997</v>
      </c>
      <c r="Z1630" s="73" t="s">
        <v>59</v>
      </c>
      <c r="AA1630" s="72" t="s">
        <v>74</v>
      </c>
      <c r="AB1630" s="72"/>
      <c r="AC1630" s="78" t="s">
        <v>117</v>
      </c>
      <c r="AD1630" s="78" t="s">
        <v>117</v>
      </c>
      <c r="JX1630" s="58"/>
      <c r="TT1630" s="58"/>
      <c r="ADP1630" s="58"/>
      <c r="ANL1630" s="58"/>
      <c r="AXH1630" s="58"/>
      <c r="BHD1630" s="58"/>
      <c r="BQZ1630" s="58"/>
      <c r="CAV1630" s="58"/>
      <c r="CKR1630" s="58"/>
      <c r="CUN1630" s="58"/>
      <c r="DEJ1630" s="58"/>
      <c r="DOF1630" s="58"/>
      <c r="DYB1630" s="58"/>
      <c r="EHX1630" s="58"/>
      <c r="ERT1630" s="58"/>
      <c r="FBP1630" s="58"/>
      <c r="FLL1630" s="58"/>
      <c r="FVH1630" s="58"/>
      <c r="GFD1630" s="58"/>
      <c r="GOZ1630" s="58"/>
      <c r="GYV1630" s="58"/>
      <c r="HIR1630" s="58"/>
      <c r="HSN1630" s="58"/>
      <c r="ICJ1630" s="58"/>
      <c r="IMF1630" s="58"/>
      <c r="IWB1630" s="58"/>
      <c r="JFX1630" s="58"/>
      <c r="JPT1630" s="58"/>
      <c r="JZP1630" s="58"/>
      <c r="KJL1630" s="58"/>
      <c r="KTH1630" s="58"/>
      <c r="LDD1630" s="58"/>
      <c r="LMZ1630" s="58"/>
      <c r="LWV1630" s="58"/>
      <c r="MGR1630" s="58"/>
      <c r="MQN1630" s="58"/>
      <c r="NAJ1630" s="58"/>
      <c r="NKF1630" s="58"/>
      <c r="NUB1630" s="58"/>
      <c r="ODX1630" s="58"/>
      <c r="ONT1630" s="58"/>
      <c r="OXP1630" s="58"/>
      <c r="PHL1630" s="58"/>
      <c r="PRH1630" s="58"/>
      <c r="QBD1630" s="58"/>
      <c r="QKZ1630" s="58"/>
      <c r="QUV1630" s="58"/>
      <c r="RER1630" s="58"/>
      <c r="RON1630" s="58"/>
      <c r="RYJ1630" s="58"/>
      <c r="SIF1630" s="58"/>
      <c r="SSB1630" s="58"/>
      <c r="TBX1630" s="58"/>
      <c r="TLT1630" s="58"/>
      <c r="TVP1630" s="58"/>
      <c r="UFL1630" s="58"/>
      <c r="UPH1630" s="58"/>
      <c r="UZD1630" s="58"/>
      <c r="VIZ1630" s="58"/>
      <c r="VSV1630" s="58"/>
      <c r="WCR1630" s="58"/>
      <c r="WMN1630" s="58"/>
      <c r="WWJ1630" s="58"/>
    </row>
    <row r="1631" spans="1:796 1052:1820 2076:2844 3100:3868 4124:4892 5148:5916 6172:6940 7196:7964 8220:8988 9244:10012 10268:11036 11292:12060 12316:13084 13340:14108 14364:15132 15388:16156" s="67" customFormat="1" ht="57" hidden="1" customHeight="1" x14ac:dyDescent="0.25">
      <c r="A1631" s="54">
        <f>+SUBTOTAL(3,$B$11:B1631)</f>
        <v>0</v>
      </c>
      <c r="B1631" s="78" t="s">
        <v>108</v>
      </c>
      <c r="C1631" s="72" t="s">
        <v>43</v>
      </c>
      <c r="D1631" s="72" t="s">
        <v>44</v>
      </c>
      <c r="E1631" s="72" t="s">
        <v>45</v>
      </c>
      <c r="F1631" s="81" t="s">
        <v>5455</v>
      </c>
      <c r="G1631" s="82">
        <v>45559.423159721999</v>
      </c>
      <c r="H1631" s="81" t="s">
        <v>5455</v>
      </c>
      <c r="I1631" s="82">
        <v>45559.423159721999</v>
      </c>
      <c r="J1631" s="81" t="s">
        <v>5455</v>
      </c>
      <c r="K1631" s="82">
        <v>45559.423159721999</v>
      </c>
      <c r="L1631" s="100" t="s">
        <v>3048</v>
      </c>
      <c r="M1631" s="78" t="s">
        <v>48</v>
      </c>
      <c r="N1631" s="73" t="s">
        <v>313</v>
      </c>
      <c r="O1631" s="73" t="s">
        <v>464</v>
      </c>
      <c r="P1631" s="73" t="s">
        <v>568</v>
      </c>
      <c r="Q1631" s="74"/>
      <c r="R1631" s="75"/>
      <c r="S1631" s="73" t="s">
        <v>68</v>
      </c>
      <c r="T1631" s="73" t="s">
        <v>69</v>
      </c>
      <c r="U1631" s="73" t="s">
        <v>327</v>
      </c>
      <c r="V1631" s="73"/>
      <c r="W1631" s="73"/>
      <c r="X1631" s="72" t="s">
        <v>58</v>
      </c>
      <c r="Y1631" s="73"/>
      <c r="Z1631" s="73" t="s">
        <v>105</v>
      </c>
      <c r="AA1631" s="72" t="s">
        <v>74</v>
      </c>
      <c r="AB1631" s="72"/>
      <c r="AC1631" s="78" t="s">
        <v>82</v>
      </c>
      <c r="AD1631" s="78" t="s">
        <v>82</v>
      </c>
      <c r="JX1631" s="58"/>
      <c r="TT1631" s="58"/>
      <c r="ADP1631" s="58"/>
      <c r="ANL1631" s="58"/>
      <c r="AXH1631" s="58"/>
      <c r="BHD1631" s="58"/>
      <c r="BQZ1631" s="58"/>
      <c r="CAV1631" s="58"/>
      <c r="CKR1631" s="58"/>
      <c r="CUN1631" s="58"/>
      <c r="DEJ1631" s="58"/>
      <c r="DOF1631" s="58"/>
      <c r="DYB1631" s="58"/>
      <c r="EHX1631" s="58"/>
      <c r="ERT1631" s="58"/>
      <c r="FBP1631" s="58"/>
      <c r="FLL1631" s="58"/>
      <c r="FVH1631" s="58"/>
      <c r="GFD1631" s="58"/>
      <c r="GOZ1631" s="58"/>
      <c r="GYV1631" s="58"/>
      <c r="HIR1631" s="58"/>
      <c r="HSN1631" s="58"/>
      <c r="ICJ1631" s="58"/>
      <c r="IMF1631" s="58"/>
      <c r="IWB1631" s="58"/>
      <c r="JFX1631" s="58"/>
      <c r="JPT1631" s="58"/>
      <c r="JZP1631" s="58"/>
      <c r="KJL1631" s="58"/>
      <c r="KTH1631" s="58"/>
      <c r="LDD1631" s="58"/>
      <c r="LMZ1631" s="58"/>
      <c r="LWV1631" s="58"/>
      <c r="MGR1631" s="58"/>
      <c r="MQN1631" s="58"/>
      <c r="NAJ1631" s="58"/>
      <c r="NKF1631" s="58"/>
      <c r="NUB1631" s="58"/>
      <c r="ODX1631" s="58"/>
      <c r="ONT1631" s="58"/>
      <c r="OXP1631" s="58"/>
      <c r="PHL1631" s="58"/>
      <c r="PRH1631" s="58"/>
      <c r="QBD1631" s="58"/>
      <c r="QKZ1631" s="58"/>
      <c r="QUV1631" s="58"/>
      <c r="RER1631" s="58"/>
      <c r="RON1631" s="58"/>
      <c r="RYJ1631" s="58"/>
      <c r="SIF1631" s="58"/>
      <c r="SSB1631" s="58"/>
      <c r="TBX1631" s="58"/>
      <c r="TLT1631" s="58"/>
      <c r="TVP1631" s="58"/>
      <c r="UFL1631" s="58"/>
      <c r="UPH1631" s="58"/>
      <c r="UZD1631" s="58"/>
      <c r="VIZ1631" s="58"/>
      <c r="VSV1631" s="58"/>
      <c r="WCR1631" s="58"/>
      <c r="WMN1631" s="58"/>
      <c r="WWJ1631" s="58"/>
    </row>
    <row r="1632" spans="1:796 1052:1820 2076:2844 3100:3868 4124:4892 5148:5916 6172:6940 7196:7964 8220:8988 9244:10012 10268:11036 11292:12060 12316:13084 13340:14108 14364:15132 15388:16156" s="67" customFormat="1" ht="57" hidden="1" customHeight="1" x14ac:dyDescent="0.25">
      <c r="A1632" s="54">
        <f>+SUBTOTAL(3,$B$11:B1632)</f>
        <v>0</v>
      </c>
      <c r="B1632" s="78" t="s">
        <v>42</v>
      </c>
      <c r="C1632" s="72" t="s">
        <v>43</v>
      </c>
      <c r="D1632" s="72" t="s">
        <v>44</v>
      </c>
      <c r="E1632" s="72" t="s">
        <v>45</v>
      </c>
      <c r="F1632" s="81" t="s">
        <v>5456</v>
      </c>
      <c r="G1632" s="82">
        <v>45561.397083333002</v>
      </c>
      <c r="H1632" s="81" t="s">
        <v>5456</v>
      </c>
      <c r="I1632" s="82">
        <v>45561.397083333002</v>
      </c>
      <c r="J1632" s="81" t="s">
        <v>5456</v>
      </c>
      <c r="K1632" s="82">
        <v>45561.397083333002</v>
      </c>
      <c r="L1632" s="100" t="s">
        <v>5583</v>
      </c>
      <c r="M1632" s="78" t="s">
        <v>48</v>
      </c>
      <c r="N1632" s="73" t="s">
        <v>313</v>
      </c>
      <c r="O1632" s="73" t="s">
        <v>4108</v>
      </c>
      <c r="P1632" s="73" t="s">
        <v>489</v>
      </c>
      <c r="Q1632" s="74"/>
      <c r="R1632" s="75"/>
      <c r="S1632" s="73" t="s">
        <v>68</v>
      </c>
      <c r="T1632" s="73" t="s">
        <v>69</v>
      </c>
      <c r="U1632" s="73" t="s">
        <v>327</v>
      </c>
      <c r="V1632" s="73"/>
      <c r="W1632" s="73"/>
      <c r="X1632" s="72" t="s">
        <v>58</v>
      </c>
      <c r="Y1632" s="73"/>
      <c r="Z1632" s="73" t="s">
        <v>59</v>
      </c>
      <c r="AA1632" s="72" t="s">
        <v>74</v>
      </c>
      <c r="AB1632" s="72"/>
      <c r="AC1632" s="78" t="s">
        <v>383</v>
      </c>
      <c r="AD1632" s="78" t="s">
        <v>383</v>
      </c>
      <c r="JX1632" s="58"/>
      <c r="TT1632" s="58"/>
      <c r="ADP1632" s="58"/>
      <c r="ANL1632" s="58"/>
      <c r="AXH1632" s="58"/>
      <c r="BHD1632" s="58"/>
      <c r="BQZ1632" s="58"/>
      <c r="CAV1632" s="58"/>
      <c r="CKR1632" s="58"/>
      <c r="CUN1632" s="58"/>
      <c r="DEJ1632" s="58"/>
      <c r="DOF1632" s="58"/>
      <c r="DYB1632" s="58"/>
      <c r="EHX1632" s="58"/>
      <c r="ERT1632" s="58"/>
      <c r="FBP1632" s="58"/>
      <c r="FLL1632" s="58"/>
      <c r="FVH1632" s="58"/>
      <c r="GFD1632" s="58"/>
      <c r="GOZ1632" s="58"/>
      <c r="GYV1632" s="58"/>
      <c r="HIR1632" s="58"/>
      <c r="HSN1632" s="58"/>
      <c r="ICJ1632" s="58"/>
      <c r="IMF1632" s="58"/>
      <c r="IWB1632" s="58"/>
      <c r="JFX1632" s="58"/>
      <c r="JPT1632" s="58"/>
      <c r="JZP1632" s="58"/>
      <c r="KJL1632" s="58"/>
      <c r="KTH1632" s="58"/>
      <c r="LDD1632" s="58"/>
      <c r="LMZ1632" s="58"/>
      <c r="LWV1632" s="58"/>
      <c r="MGR1632" s="58"/>
      <c r="MQN1632" s="58"/>
      <c r="NAJ1632" s="58"/>
      <c r="NKF1632" s="58"/>
      <c r="NUB1632" s="58"/>
      <c r="ODX1632" s="58"/>
      <c r="ONT1632" s="58"/>
      <c r="OXP1632" s="58"/>
      <c r="PHL1632" s="58"/>
      <c r="PRH1632" s="58"/>
      <c r="QBD1632" s="58"/>
      <c r="QKZ1632" s="58"/>
      <c r="QUV1632" s="58"/>
      <c r="RER1632" s="58"/>
      <c r="RON1632" s="58"/>
      <c r="RYJ1632" s="58"/>
      <c r="SIF1632" s="58"/>
      <c r="SSB1632" s="58"/>
      <c r="TBX1632" s="58"/>
      <c r="TLT1632" s="58"/>
      <c r="TVP1632" s="58"/>
      <c r="UFL1632" s="58"/>
      <c r="UPH1632" s="58"/>
      <c r="UZD1632" s="58"/>
      <c r="VIZ1632" s="58"/>
      <c r="VSV1632" s="58"/>
      <c r="WCR1632" s="58"/>
      <c r="WMN1632" s="58"/>
      <c r="WWJ1632" s="58"/>
    </row>
    <row r="1633" spans="1:796 1052:1820 2076:2844 3100:3868 4124:4892 5148:5916 6172:6940 7196:7964 8220:8988 9244:10012 10268:11036 11292:12060 12316:13084 13340:14108 14364:15132 15388:16156" s="67" customFormat="1" ht="57" hidden="1" customHeight="1" x14ac:dyDescent="0.25">
      <c r="A1633" s="54">
        <f>+SUBTOTAL(3,$B$11:B1633)</f>
        <v>0</v>
      </c>
      <c r="B1633" s="78" t="s">
        <v>42</v>
      </c>
      <c r="C1633" s="72" t="s">
        <v>43</v>
      </c>
      <c r="D1633" s="72" t="s">
        <v>44</v>
      </c>
      <c r="E1633" s="72" t="s">
        <v>45</v>
      </c>
      <c r="F1633" s="81" t="s">
        <v>5457</v>
      </c>
      <c r="G1633" s="82">
        <v>45562.419490740998</v>
      </c>
      <c r="H1633" s="81" t="s">
        <v>5457</v>
      </c>
      <c r="I1633" s="82">
        <v>45562.419490740998</v>
      </c>
      <c r="J1633" s="81" t="s">
        <v>5457</v>
      </c>
      <c r="K1633" s="82">
        <v>45562.419490740998</v>
      </c>
      <c r="L1633" s="100" t="s">
        <v>4503</v>
      </c>
      <c r="M1633" s="78" t="s">
        <v>48</v>
      </c>
      <c r="N1633" s="73" t="s">
        <v>313</v>
      </c>
      <c r="O1633" s="73" t="s">
        <v>464</v>
      </c>
      <c r="P1633" s="73" t="s">
        <v>4379</v>
      </c>
      <c r="Q1633" s="74"/>
      <c r="R1633" s="75"/>
      <c r="S1633" s="73" t="s">
        <v>112</v>
      </c>
      <c r="T1633" s="73" t="s">
        <v>113</v>
      </c>
      <c r="U1633" s="73" t="s">
        <v>5678</v>
      </c>
      <c r="V1633" s="73"/>
      <c r="W1633" s="73"/>
      <c r="X1633" s="72" t="s">
        <v>58</v>
      </c>
      <c r="Y1633" s="73"/>
      <c r="Z1633" s="73" t="s">
        <v>59</v>
      </c>
      <c r="AA1633" s="72" t="s">
        <v>74</v>
      </c>
      <c r="AB1633" s="72"/>
      <c r="AC1633" s="78" t="s">
        <v>383</v>
      </c>
      <c r="AD1633" s="78" t="s">
        <v>383</v>
      </c>
      <c r="JX1633" s="58"/>
      <c r="TT1633" s="58"/>
      <c r="ADP1633" s="58"/>
      <c r="ANL1633" s="58"/>
      <c r="AXH1633" s="58"/>
      <c r="BHD1633" s="58"/>
      <c r="BQZ1633" s="58"/>
      <c r="CAV1633" s="58"/>
      <c r="CKR1633" s="58"/>
      <c r="CUN1633" s="58"/>
      <c r="DEJ1633" s="58"/>
      <c r="DOF1633" s="58"/>
      <c r="DYB1633" s="58"/>
      <c r="EHX1633" s="58"/>
      <c r="ERT1633" s="58"/>
      <c r="FBP1633" s="58"/>
      <c r="FLL1633" s="58"/>
      <c r="FVH1633" s="58"/>
      <c r="GFD1633" s="58"/>
      <c r="GOZ1633" s="58"/>
      <c r="GYV1633" s="58"/>
      <c r="HIR1633" s="58"/>
      <c r="HSN1633" s="58"/>
      <c r="ICJ1633" s="58"/>
      <c r="IMF1633" s="58"/>
      <c r="IWB1633" s="58"/>
      <c r="JFX1633" s="58"/>
      <c r="JPT1633" s="58"/>
      <c r="JZP1633" s="58"/>
      <c r="KJL1633" s="58"/>
      <c r="KTH1633" s="58"/>
      <c r="LDD1633" s="58"/>
      <c r="LMZ1633" s="58"/>
      <c r="LWV1633" s="58"/>
      <c r="MGR1633" s="58"/>
      <c r="MQN1633" s="58"/>
      <c r="NAJ1633" s="58"/>
      <c r="NKF1633" s="58"/>
      <c r="NUB1633" s="58"/>
      <c r="ODX1633" s="58"/>
      <c r="ONT1633" s="58"/>
      <c r="OXP1633" s="58"/>
      <c r="PHL1633" s="58"/>
      <c r="PRH1633" s="58"/>
      <c r="QBD1633" s="58"/>
      <c r="QKZ1633" s="58"/>
      <c r="QUV1633" s="58"/>
      <c r="RER1633" s="58"/>
      <c r="RON1633" s="58"/>
      <c r="RYJ1633" s="58"/>
      <c r="SIF1633" s="58"/>
      <c r="SSB1633" s="58"/>
      <c r="TBX1633" s="58"/>
      <c r="TLT1633" s="58"/>
      <c r="TVP1633" s="58"/>
      <c r="UFL1633" s="58"/>
      <c r="UPH1633" s="58"/>
      <c r="UZD1633" s="58"/>
      <c r="VIZ1633" s="58"/>
      <c r="VSV1633" s="58"/>
      <c r="WCR1633" s="58"/>
      <c r="WMN1633" s="58"/>
      <c r="WWJ1633" s="58"/>
    </row>
    <row r="1634" spans="1:796 1052:1820 2076:2844 3100:3868 4124:4892 5148:5916 6172:6940 7196:7964 8220:8988 9244:10012 10268:11036 11292:12060 12316:13084 13340:14108 14364:15132 15388:16156" s="67" customFormat="1" ht="57" hidden="1" customHeight="1" x14ac:dyDescent="0.25">
      <c r="A1634" s="54">
        <f>+SUBTOTAL(3,$B$11:B1634)</f>
        <v>0</v>
      </c>
      <c r="B1634" s="78" t="s">
        <v>42</v>
      </c>
      <c r="C1634" s="72" t="s">
        <v>43</v>
      </c>
      <c r="D1634" s="72" t="s">
        <v>44</v>
      </c>
      <c r="E1634" s="72" t="s">
        <v>45</v>
      </c>
      <c r="F1634" s="81" t="s">
        <v>5458</v>
      </c>
      <c r="G1634" s="82">
        <v>45554.660902778</v>
      </c>
      <c r="H1634" s="81" t="s">
        <v>5458</v>
      </c>
      <c r="I1634" s="82">
        <v>45554.660902778</v>
      </c>
      <c r="J1634" s="81" t="s">
        <v>5458</v>
      </c>
      <c r="K1634" s="82">
        <v>45554.660902778</v>
      </c>
      <c r="L1634" s="100" t="s">
        <v>5584</v>
      </c>
      <c r="M1634" s="78" t="s">
        <v>48</v>
      </c>
      <c r="N1634" s="73" t="s">
        <v>221</v>
      </c>
      <c r="O1634" s="73" t="s">
        <v>4107</v>
      </c>
      <c r="P1634" s="73" t="s">
        <v>5648</v>
      </c>
      <c r="Q1634" s="74"/>
      <c r="R1634" s="75"/>
      <c r="S1634" s="73" t="s">
        <v>68</v>
      </c>
      <c r="T1634" s="73" t="s">
        <v>178</v>
      </c>
      <c r="U1634" s="73" t="s">
        <v>179</v>
      </c>
      <c r="V1634" s="73"/>
      <c r="W1634" s="73"/>
      <c r="X1634" s="72" t="s">
        <v>58</v>
      </c>
      <c r="Y1634" s="73">
        <v>45559.654803240999</v>
      </c>
      <c r="Z1634" s="73" t="s">
        <v>59</v>
      </c>
      <c r="AA1634" s="72" t="s">
        <v>74</v>
      </c>
      <c r="AB1634" s="72"/>
      <c r="AC1634" s="78" t="s">
        <v>117</v>
      </c>
      <c r="AD1634" s="78" t="s">
        <v>117</v>
      </c>
      <c r="JX1634" s="58"/>
      <c r="TT1634" s="58"/>
      <c r="ADP1634" s="58"/>
      <c r="ANL1634" s="58"/>
      <c r="AXH1634" s="58"/>
      <c r="BHD1634" s="58"/>
      <c r="BQZ1634" s="58"/>
      <c r="CAV1634" s="58"/>
      <c r="CKR1634" s="58"/>
      <c r="CUN1634" s="58"/>
      <c r="DEJ1634" s="58"/>
      <c r="DOF1634" s="58"/>
      <c r="DYB1634" s="58"/>
      <c r="EHX1634" s="58"/>
      <c r="ERT1634" s="58"/>
      <c r="FBP1634" s="58"/>
      <c r="FLL1634" s="58"/>
      <c r="FVH1634" s="58"/>
      <c r="GFD1634" s="58"/>
      <c r="GOZ1634" s="58"/>
      <c r="GYV1634" s="58"/>
      <c r="HIR1634" s="58"/>
      <c r="HSN1634" s="58"/>
      <c r="ICJ1634" s="58"/>
      <c r="IMF1634" s="58"/>
      <c r="IWB1634" s="58"/>
      <c r="JFX1634" s="58"/>
      <c r="JPT1634" s="58"/>
      <c r="JZP1634" s="58"/>
      <c r="KJL1634" s="58"/>
      <c r="KTH1634" s="58"/>
      <c r="LDD1634" s="58"/>
      <c r="LMZ1634" s="58"/>
      <c r="LWV1634" s="58"/>
      <c r="MGR1634" s="58"/>
      <c r="MQN1634" s="58"/>
      <c r="NAJ1634" s="58"/>
      <c r="NKF1634" s="58"/>
      <c r="NUB1634" s="58"/>
      <c r="ODX1634" s="58"/>
      <c r="ONT1634" s="58"/>
      <c r="OXP1634" s="58"/>
      <c r="PHL1634" s="58"/>
      <c r="PRH1634" s="58"/>
      <c r="QBD1634" s="58"/>
      <c r="QKZ1634" s="58"/>
      <c r="QUV1634" s="58"/>
      <c r="RER1634" s="58"/>
      <c r="RON1634" s="58"/>
      <c r="RYJ1634" s="58"/>
      <c r="SIF1634" s="58"/>
      <c r="SSB1634" s="58"/>
      <c r="TBX1634" s="58"/>
      <c r="TLT1634" s="58"/>
      <c r="TVP1634" s="58"/>
      <c r="UFL1634" s="58"/>
      <c r="UPH1634" s="58"/>
      <c r="UZD1634" s="58"/>
      <c r="VIZ1634" s="58"/>
      <c r="VSV1634" s="58"/>
      <c r="WCR1634" s="58"/>
      <c r="WMN1634" s="58"/>
      <c r="WWJ1634" s="58"/>
    </row>
    <row r="1635" spans="1:796 1052:1820 2076:2844 3100:3868 4124:4892 5148:5916 6172:6940 7196:7964 8220:8988 9244:10012 10268:11036 11292:12060 12316:13084 13340:14108 14364:15132 15388:16156" s="67" customFormat="1" ht="57" hidden="1" customHeight="1" x14ac:dyDescent="0.25">
      <c r="A1635" s="54">
        <f>+SUBTOTAL(3,$B$11:B1635)</f>
        <v>0</v>
      </c>
      <c r="B1635" s="78" t="s">
        <v>42</v>
      </c>
      <c r="C1635" s="72" t="s">
        <v>43</v>
      </c>
      <c r="D1635" s="72" t="s">
        <v>44</v>
      </c>
      <c r="E1635" s="72" t="s">
        <v>45</v>
      </c>
      <c r="F1635" s="81" t="s">
        <v>5459</v>
      </c>
      <c r="G1635" s="82">
        <v>45546.647129630001</v>
      </c>
      <c r="H1635" s="81" t="s">
        <v>5459</v>
      </c>
      <c r="I1635" s="82">
        <v>45546.647129630001</v>
      </c>
      <c r="J1635" s="81" t="s">
        <v>5459</v>
      </c>
      <c r="K1635" s="82">
        <v>45546.647129630001</v>
      </c>
      <c r="L1635" s="100" t="s">
        <v>5585</v>
      </c>
      <c r="M1635" s="78" t="s">
        <v>48</v>
      </c>
      <c r="N1635" s="73" t="s">
        <v>221</v>
      </c>
      <c r="O1635" s="73" t="s">
        <v>523</v>
      </c>
      <c r="P1635" s="73" t="s">
        <v>1326</v>
      </c>
      <c r="Q1635" s="74"/>
      <c r="R1635" s="75"/>
      <c r="S1635" s="73" t="s">
        <v>68</v>
      </c>
      <c r="T1635" s="73" t="s">
        <v>69</v>
      </c>
      <c r="U1635" s="73" t="s">
        <v>70</v>
      </c>
      <c r="V1635" s="73"/>
      <c r="W1635" s="73"/>
      <c r="X1635" s="72" t="s">
        <v>58</v>
      </c>
      <c r="Y1635" s="73">
        <v>45554.677175926001</v>
      </c>
      <c r="Z1635" s="73" t="s">
        <v>59</v>
      </c>
      <c r="AA1635" s="72" t="s">
        <v>74</v>
      </c>
      <c r="AB1635" s="72"/>
      <c r="AC1635" s="78" t="s">
        <v>75</v>
      </c>
      <c r="AD1635" s="78" t="s">
        <v>75</v>
      </c>
      <c r="JX1635" s="58"/>
      <c r="TT1635" s="58"/>
      <c r="ADP1635" s="58"/>
      <c r="ANL1635" s="58"/>
      <c r="AXH1635" s="58"/>
      <c r="BHD1635" s="58"/>
      <c r="BQZ1635" s="58"/>
      <c r="CAV1635" s="58"/>
      <c r="CKR1635" s="58"/>
      <c r="CUN1635" s="58"/>
      <c r="DEJ1635" s="58"/>
      <c r="DOF1635" s="58"/>
      <c r="DYB1635" s="58"/>
      <c r="EHX1635" s="58"/>
      <c r="ERT1635" s="58"/>
      <c r="FBP1635" s="58"/>
      <c r="FLL1635" s="58"/>
      <c r="FVH1635" s="58"/>
      <c r="GFD1635" s="58"/>
      <c r="GOZ1635" s="58"/>
      <c r="GYV1635" s="58"/>
      <c r="HIR1635" s="58"/>
      <c r="HSN1635" s="58"/>
      <c r="ICJ1635" s="58"/>
      <c r="IMF1635" s="58"/>
      <c r="IWB1635" s="58"/>
      <c r="JFX1635" s="58"/>
      <c r="JPT1635" s="58"/>
      <c r="JZP1635" s="58"/>
      <c r="KJL1635" s="58"/>
      <c r="KTH1635" s="58"/>
      <c r="LDD1635" s="58"/>
      <c r="LMZ1635" s="58"/>
      <c r="LWV1635" s="58"/>
      <c r="MGR1635" s="58"/>
      <c r="MQN1635" s="58"/>
      <c r="NAJ1635" s="58"/>
      <c r="NKF1635" s="58"/>
      <c r="NUB1635" s="58"/>
      <c r="ODX1635" s="58"/>
      <c r="ONT1635" s="58"/>
      <c r="OXP1635" s="58"/>
      <c r="PHL1635" s="58"/>
      <c r="PRH1635" s="58"/>
      <c r="QBD1635" s="58"/>
      <c r="QKZ1635" s="58"/>
      <c r="QUV1635" s="58"/>
      <c r="RER1635" s="58"/>
      <c r="RON1635" s="58"/>
      <c r="RYJ1635" s="58"/>
      <c r="SIF1635" s="58"/>
      <c r="SSB1635" s="58"/>
      <c r="TBX1635" s="58"/>
      <c r="TLT1635" s="58"/>
      <c r="TVP1635" s="58"/>
      <c r="UFL1635" s="58"/>
      <c r="UPH1635" s="58"/>
      <c r="UZD1635" s="58"/>
      <c r="VIZ1635" s="58"/>
      <c r="VSV1635" s="58"/>
      <c r="WCR1635" s="58"/>
      <c r="WMN1635" s="58"/>
      <c r="WWJ1635" s="58"/>
    </row>
    <row r="1636" spans="1:796 1052:1820 2076:2844 3100:3868 4124:4892 5148:5916 6172:6940 7196:7964 8220:8988 9244:10012 10268:11036 11292:12060 12316:13084 13340:14108 14364:15132 15388:16156" s="67" customFormat="1" ht="57" hidden="1" customHeight="1" x14ac:dyDescent="0.25">
      <c r="A1636" s="54">
        <f>+SUBTOTAL(3,$B$11:B1636)</f>
        <v>0</v>
      </c>
      <c r="B1636" s="78" t="s">
        <v>108</v>
      </c>
      <c r="C1636" s="72" t="s">
        <v>43</v>
      </c>
      <c r="D1636" s="72" t="s">
        <v>44</v>
      </c>
      <c r="E1636" s="72" t="s">
        <v>45</v>
      </c>
      <c r="F1636" s="81" t="s">
        <v>5460</v>
      </c>
      <c r="G1636" s="82">
        <v>45541.093692130002</v>
      </c>
      <c r="H1636" s="81" t="s">
        <v>5460</v>
      </c>
      <c r="I1636" s="82">
        <v>45541.093692130002</v>
      </c>
      <c r="J1636" s="81" t="s">
        <v>5460</v>
      </c>
      <c r="K1636" s="82">
        <v>45541.093692130002</v>
      </c>
      <c r="L1636" s="100" t="s">
        <v>5586</v>
      </c>
      <c r="M1636" s="78" t="s">
        <v>48</v>
      </c>
      <c r="N1636" s="73" t="s">
        <v>221</v>
      </c>
      <c r="O1636" s="73" t="s">
        <v>4107</v>
      </c>
      <c r="P1636" s="73" t="s">
        <v>5649</v>
      </c>
      <c r="Q1636" s="74"/>
      <c r="R1636" s="75"/>
      <c r="S1636" s="73" t="s">
        <v>53</v>
      </c>
      <c r="T1636" s="73" t="s">
        <v>5248</v>
      </c>
      <c r="U1636" s="73" t="s">
        <v>157</v>
      </c>
      <c r="V1636" s="73"/>
      <c r="W1636" s="73"/>
      <c r="X1636" s="72" t="s">
        <v>58</v>
      </c>
      <c r="Y1636" s="73">
        <v>45553.378634259003</v>
      </c>
      <c r="Z1636" s="73" t="s">
        <v>59</v>
      </c>
      <c r="AA1636" s="72" t="s">
        <v>74</v>
      </c>
      <c r="AB1636" s="72"/>
      <c r="AC1636" s="78" t="s">
        <v>75</v>
      </c>
      <c r="AD1636" s="78" t="s">
        <v>75</v>
      </c>
      <c r="JX1636" s="58"/>
      <c r="TT1636" s="58"/>
      <c r="ADP1636" s="58"/>
      <c r="ANL1636" s="58"/>
      <c r="AXH1636" s="58"/>
      <c r="BHD1636" s="58"/>
      <c r="BQZ1636" s="58"/>
      <c r="CAV1636" s="58"/>
      <c r="CKR1636" s="58"/>
      <c r="CUN1636" s="58"/>
      <c r="DEJ1636" s="58"/>
      <c r="DOF1636" s="58"/>
      <c r="DYB1636" s="58"/>
      <c r="EHX1636" s="58"/>
      <c r="ERT1636" s="58"/>
      <c r="FBP1636" s="58"/>
      <c r="FLL1636" s="58"/>
      <c r="FVH1636" s="58"/>
      <c r="GFD1636" s="58"/>
      <c r="GOZ1636" s="58"/>
      <c r="GYV1636" s="58"/>
      <c r="HIR1636" s="58"/>
      <c r="HSN1636" s="58"/>
      <c r="ICJ1636" s="58"/>
      <c r="IMF1636" s="58"/>
      <c r="IWB1636" s="58"/>
      <c r="JFX1636" s="58"/>
      <c r="JPT1636" s="58"/>
      <c r="JZP1636" s="58"/>
      <c r="KJL1636" s="58"/>
      <c r="KTH1636" s="58"/>
      <c r="LDD1636" s="58"/>
      <c r="LMZ1636" s="58"/>
      <c r="LWV1636" s="58"/>
      <c r="MGR1636" s="58"/>
      <c r="MQN1636" s="58"/>
      <c r="NAJ1636" s="58"/>
      <c r="NKF1636" s="58"/>
      <c r="NUB1636" s="58"/>
      <c r="ODX1636" s="58"/>
      <c r="ONT1636" s="58"/>
      <c r="OXP1636" s="58"/>
      <c r="PHL1636" s="58"/>
      <c r="PRH1636" s="58"/>
      <c r="QBD1636" s="58"/>
      <c r="QKZ1636" s="58"/>
      <c r="QUV1636" s="58"/>
      <c r="RER1636" s="58"/>
      <c r="RON1636" s="58"/>
      <c r="RYJ1636" s="58"/>
      <c r="SIF1636" s="58"/>
      <c r="SSB1636" s="58"/>
      <c r="TBX1636" s="58"/>
      <c r="TLT1636" s="58"/>
      <c r="TVP1636" s="58"/>
      <c r="UFL1636" s="58"/>
      <c r="UPH1636" s="58"/>
      <c r="UZD1636" s="58"/>
      <c r="VIZ1636" s="58"/>
      <c r="VSV1636" s="58"/>
      <c r="WCR1636" s="58"/>
      <c r="WMN1636" s="58"/>
      <c r="WWJ1636" s="58"/>
    </row>
    <row r="1637" spans="1:796 1052:1820 2076:2844 3100:3868 4124:4892 5148:5916 6172:6940 7196:7964 8220:8988 9244:10012 10268:11036 11292:12060 12316:13084 13340:14108 14364:15132 15388:16156" s="67" customFormat="1" ht="57" hidden="1" customHeight="1" x14ac:dyDescent="0.25">
      <c r="A1637" s="54">
        <f>+SUBTOTAL(3,$B$11:B1637)</f>
        <v>0</v>
      </c>
      <c r="B1637" s="78" t="s">
        <v>42</v>
      </c>
      <c r="C1637" s="72" t="s">
        <v>43</v>
      </c>
      <c r="D1637" s="72" t="s">
        <v>44</v>
      </c>
      <c r="E1637" s="72" t="s">
        <v>45</v>
      </c>
      <c r="F1637" s="81" t="s">
        <v>5461</v>
      </c>
      <c r="G1637" s="82">
        <v>45541.784768518999</v>
      </c>
      <c r="H1637" s="81" t="s">
        <v>5461</v>
      </c>
      <c r="I1637" s="82">
        <v>45541.784768518999</v>
      </c>
      <c r="J1637" s="81" t="s">
        <v>5461</v>
      </c>
      <c r="K1637" s="82">
        <v>45541.784768518999</v>
      </c>
      <c r="L1637" s="100" t="s">
        <v>5587</v>
      </c>
      <c r="M1637" s="78" t="s">
        <v>48</v>
      </c>
      <c r="N1637" s="73" t="s">
        <v>221</v>
      </c>
      <c r="O1637" s="73" t="s">
        <v>541</v>
      </c>
      <c r="P1637" s="73" t="s">
        <v>1351</v>
      </c>
      <c r="Q1637" s="74"/>
      <c r="R1637" s="75"/>
      <c r="S1637" s="73" t="s">
        <v>68</v>
      </c>
      <c r="T1637" s="73" t="s">
        <v>125</v>
      </c>
      <c r="U1637" s="73" t="s">
        <v>126</v>
      </c>
      <c r="V1637" s="73"/>
      <c r="W1637" s="73"/>
      <c r="X1637" s="72" t="s">
        <v>58</v>
      </c>
      <c r="Y1637" s="73">
        <v>45554.699062500003</v>
      </c>
      <c r="Z1637" s="73" t="s">
        <v>59</v>
      </c>
      <c r="AA1637" s="72" t="s">
        <v>74</v>
      </c>
      <c r="AB1637" s="72"/>
      <c r="AC1637" s="78" t="s">
        <v>75</v>
      </c>
      <c r="AD1637" s="78" t="s">
        <v>75</v>
      </c>
      <c r="JX1637" s="58"/>
      <c r="TT1637" s="58"/>
      <c r="ADP1637" s="58"/>
      <c r="ANL1637" s="58"/>
      <c r="AXH1637" s="58"/>
      <c r="BHD1637" s="58"/>
      <c r="BQZ1637" s="58"/>
      <c r="CAV1637" s="58"/>
      <c r="CKR1637" s="58"/>
      <c r="CUN1637" s="58"/>
      <c r="DEJ1637" s="58"/>
      <c r="DOF1637" s="58"/>
      <c r="DYB1637" s="58"/>
      <c r="EHX1637" s="58"/>
      <c r="ERT1637" s="58"/>
      <c r="FBP1637" s="58"/>
      <c r="FLL1637" s="58"/>
      <c r="FVH1637" s="58"/>
      <c r="GFD1637" s="58"/>
      <c r="GOZ1637" s="58"/>
      <c r="GYV1637" s="58"/>
      <c r="HIR1637" s="58"/>
      <c r="HSN1637" s="58"/>
      <c r="ICJ1637" s="58"/>
      <c r="IMF1637" s="58"/>
      <c r="IWB1637" s="58"/>
      <c r="JFX1637" s="58"/>
      <c r="JPT1637" s="58"/>
      <c r="JZP1637" s="58"/>
      <c r="KJL1637" s="58"/>
      <c r="KTH1637" s="58"/>
      <c r="LDD1637" s="58"/>
      <c r="LMZ1637" s="58"/>
      <c r="LWV1637" s="58"/>
      <c r="MGR1637" s="58"/>
      <c r="MQN1637" s="58"/>
      <c r="NAJ1637" s="58"/>
      <c r="NKF1637" s="58"/>
      <c r="NUB1637" s="58"/>
      <c r="ODX1637" s="58"/>
      <c r="ONT1637" s="58"/>
      <c r="OXP1637" s="58"/>
      <c r="PHL1637" s="58"/>
      <c r="PRH1637" s="58"/>
      <c r="QBD1637" s="58"/>
      <c r="QKZ1637" s="58"/>
      <c r="QUV1637" s="58"/>
      <c r="RER1637" s="58"/>
      <c r="RON1637" s="58"/>
      <c r="RYJ1637" s="58"/>
      <c r="SIF1637" s="58"/>
      <c r="SSB1637" s="58"/>
      <c r="TBX1637" s="58"/>
      <c r="TLT1637" s="58"/>
      <c r="TVP1637" s="58"/>
      <c r="UFL1637" s="58"/>
      <c r="UPH1637" s="58"/>
      <c r="UZD1637" s="58"/>
      <c r="VIZ1637" s="58"/>
      <c r="VSV1637" s="58"/>
      <c r="WCR1637" s="58"/>
      <c r="WMN1637" s="58"/>
      <c r="WWJ1637" s="58"/>
    </row>
    <row r="1638" spans="1:796 1052:1820 2076:2844 3100:3868 4124:4892 5148:5916 6172:6940 7196:7964 8220:8988 9244:10012 10268:11036 11292:12060 12316:13084 13340:14108 14364:15132 15388:16156" s="67" customFormat="1" ht="57" hidden="1" customHeight="1" x14ac:dyDescent="0.25">
      <c r="A1638" s="54">
        <f>+SUBTOTAL(3,$B$11:B1638)</f>
        <v>0</v>
      </c>
      <c r="B1638" s="78" t="s">
        <v>42</v>
      </c>
      <c r="C1638" s="72" t="s">
        <v>43</v>
      </c>
      <c r="D1638" s="72" t="s">
        <v>44</v>
      </c>
      <c r="E1638" s="72" t="s">
        <v>45</v>
      </c>
      <c r="F1638" s="81" t="s">
        <v>5462</v>
      </c>
      <c r="G1638" s="82">
        <v>45559.748321758998</v>
      </c>
      <c r="H1638" s="81" t="s">
        <v>5462</v>
      </c>
      <c r="I1638" s="82">
        <v>45559.748321758998</v>
      </c>
      <c r="J1638" s="81" t="s">
        <v>5462</v>
      </c>
      <c r="K1638" s="82">
        <v>45559.748321758998</v>
      </c>
      <c r="L1638" s="100" t="s">
        <v>544</v>
      </c>
      <c r="M1638" s="78" t="s">
        <v>48</v>
      </c>
      <c r="N1638" s="73" t="s">
        <v>221</v>
      </c>
      <c r="O1638" s="73" t="s">
        <v>545</v>
      </c>
      <c r="P1638" s="73" t="s">
        <v>546</v>
      </c>
      <c r="Q1638" s="74"/>
      <c r="R1638" s="75"/>
      <c r="S1638" s="73" t="s">
        <v>68</v>
      </c>
      <c r="T1638" s="73" t="s">
        <v>125</v>
      </c>
      <c r="U1638" s="73" t="s">
        <v>126</v>
      </c>
      <c r="V1638" s="73"/>
      <c r="W1638" s="73"/>
      <c r="X1638" s="72" t="s">
        <v>58</v>
      </c>
      <c r="Y1638" s="73"/>
      <c r="Z1638" s="73" t="s">
        <v>59</v>
      </c>
      <c r="AA1638" s="72" t="s">
        <v>74</v>
      </c>
      <c r="AB1638" s="72"/>
      <c r="AC1638" s="78" t="s">
        <v>75</v>
      </c>
      <c r="AD1638" s="78" t="s">
        <v>75</v>
      </c>
      <c r="JX1638" s="58"/>
      <c r="TT1638" s="58"/>
      <c r="ADP1638" s="58"/>
      <c r="ANL1638" s="58"/>
      <c r="AXH1638" s="58"/>
      <c r="BHD1638" s="58"/>
      <c r="BQZ1638" s="58"/>
      <c r="CAV1638" s="58"/>
      <c r="CKR1638" s="58"/>
      <c r="CUN1638" s="58"/>
      <c r="DEJ1638" s="58"/>
      <c r="DOF1638" s="58"/>
      <c r="DYB1638" s="58"/>
      <c r="EHX1638" s="58"/>
      <c r="ERT1638" s="58"/>
      <c r="FBP1638" s="58"/>
      <c r="FLL1638" s="58"/>
      <c r="FVH1638" s="58"/>
      <c r="GFD1638" s="58"/>
      <c r="GOZ1638" s="58"/>
      <c r="GYV1638" s="58"/>
      <c r="HIR1638" s="58"/>
      <c r="HSN1638" s="58"/>
      <c r="ICJ1638" s="58"/>
      <c r="IMF1638" s="58"/>
      <c r="IWB1638" s="58"/>
      <c r="JFX1638" s="58"/>
      <c r="JPT1638" s="58"/>
      <c r="JZP1638" s="58"/>
      <c r="KJL1638" s="58"/>
      <c r="KTH1638" s="58"/>
      <c r="LDD1638" s="58"/>
      <c r="LMZ1638" s="58"/>
      <c r="LWV1638" s="58"/>
      <c r="MGR1638" s="58"/>
      <c r="MQN1638" s="58"/>
      <c r="NAJ1638" s="58"/>
      <c r="NKF1638" s="58"/>
      <c r="NUB1638" s="58"/>
      <c r="ODX1638" s="58"/>
      <c r="ONT1638" s="58"/>
      <c r="OXP1638" s="58"/>
      <c r="PHL1638" s="58"/>
      <c r="PRH1638" s="58"/>
      <c r="QBD1638" s="58"/>
      <c r="QKZ1638" s="58"/>
      <c r="QUV1638" s="58"/>
      <c r="RER1638" s="58"/>
      <c r="RON1638" s="58"/>
      <c r="RYJ1638" s="58"/>
      <c r="SIF1638" s="58"/>
      <c r="SSB1638" s="58"/>
      <c r="TBX1638" s="58"/>
      <c r="TLT1638" s="58"/>
      <c r="TVP1638" s="58"/>
      <c r="UFL1638" s="58"/>
      <c r="UPH1638" s="58"/>
      <c r="UZD1638" s="58"/>
      <c r="VIZ1638" s="58"/>
      <c r="VSV1638" s="58"/>
      <c r="WCR1638" s="58"/>
      <c r="WMN1638" s="58"/>
      <c r="WWJ1638" s="58"/>
    </row>
    <row r="1639" spans="1:796 1052:1820 2076:2844 3100:3868 4124:4892 5148:5916 6172:6940 7196:7964 8220:8988 9244:10012 10268:11036 11292:12060 12316:13084 13340:14108 14364:15132 15388:16156" s="67" customFormat="1" ht="57" hidden="1" customHeight="1" x14ac:dyDescent="0.25">
      <c r="A1639" s="54">
        <f>+SUBTOTAL(3,$B$11:B1639)</f>
        <v>0</v>
      </c>
      <c r="B1639" s="78" t="s">
        <v>42</v>
      </c>
      <c r="C1639" s="72" t="s">
        <v>43</v>
      </c>
      <c r="D1639" s="72" t="s">
        <v>44</v>
      </c>
      <c r="E1639" s="72" t="s">
        <v>45</v>
      </c>
      <c r="F1639" s="81" t="s">
        <v>5463</v>
      </c>
      <c r="G1639" s="82">
        <v>45539.556608796003</v>
      </c>
      <c r="H1639" s="81" t="s">
        <v>5463</v>
      </c>
      <c r="I1639" s="82">
        <v>45539.556608796003</v>
      </c>
      <c r="J1639" s="81" t="s">
        <v>5463</v>
      </c>
      <c r="K1639" s="82">
        <v>45539.556608796003</v>
      </c>
      <c r="L1639" s="100" t="s">
        <v>5588</v>
      </c>
      <c r="M1639" s="78" t="s">
        <v>48</v>
      </c>
      <c r="N1639" s="73" t="s">
        <v>221</v>
      </c>
      <c r="O1639" s="73" t="s">
        <v>541</v>
      </c>
      <c r="P1639" s="73" t="s">
        <v>1417</v>
      </c>
      <c r="Q1639" s="74"/>
      <c r="R1639" s="75"/>
      <c r="S1639" s="73" t="s">
        <v>68</v>
      </c>
      <c r="T1639" s="73" t="s">
        <v>125</v>
      </c>
      <c r="U1639" s="73" t="s">
        <v>126</v>
      </c>
      <c r="V1639" s="73"/>
      <c r="W1639" s="73"/>
      <c r="X1639" s="72" t="s">
        <v>58</v>
      </c>
      <c r="Y1639" s="73">
        <v>45544.534259259002</v>
      </c>
      <c r="Z1639" s="73" t="s">
        <v>59</v>
      </c>
      <c r="AA1639" s="72" t="s">
        <v>74</v>
      </c>
      <c r="AB1639" s="72"/>
      <c r="AC1639" s="78" t="s">
        <v>75</v>
      </c>
      <c r="AD1639" s="78" t="s">
        <v>75</v>
      </c>
      <c r="JX1639" s="58"/>
      <c r="TT1639" s="58"/>
      <c r="ADP1639" s="58"/>
      <c r="ANL1639" s="58"/>
      <c r="AXH1639" s="58"/>
      <c r="BHD1639" s="58"/>
      <c r="BQZ1639" s="58"/>
      <c r="CAV1639" s="58"/>
      <c r="CKR1639" s="58"/>
      <c r="CUN1639" s="58"/>
      <c r="DEJ1639" s="58"/>
      <c r="DOF1639" s="58"/>
      <c r="DYB1639" s="58"/>
      <c r="EHX1639" s="58"/>
      <c r="ERT1639" s="58"/>
      <c r="FBP1639" s="58"/>
      <c r="FLL1639" s="58"/>
      <c r="FVH1639" s="58"/>
      <c r="GFD1639" s="58"/>
      <c r="GOZ1639" s="58"/>
      <c r="GYV1639" s="58"/>
      <c r="HIR1639" s="58"/>
      <c r="HSN1639" s="58"/>
      <c r="ICJ1639" s="58"/>
      <c r="IMF1639" s="58"/>
      <c r="IWB1639" s="58"/>
      <c r="JFX1639" s="58"/>
      <c r="JPT1639" s="58"/>
      <c r="JZP1639" s="58"/>
      <c r="KJL1639" s="58"/>
      <c r="KTH1639" s="58"/>
      <c r="LDD1639" s="58"/>
      <c r="LMZ1639" s="58"/>
      <c r="LWV1639" s="58"/>
      <c r="MGR1639" s="58"/>
      <c r="MQN1639" s="58"/>
      <c r="NAJ1639" s="58"/>
      <c r="NKF1639" s="58"/>
      <c r="NUB1639" s="58"/>
      <c r="ODX1639" s="58"/>
      <c r="ONT1639" s="58"/>
      <c r="OXP1639" s="58"/>
      <c r="PHL1639" s="58"/>
      <c r="PRH1639" s="58"/>
      <c r="QBD1639" s="58"/>
      <c r="QKZ1639" s="58"/>
      <c r="QUV1639" s="58"/>
      <c r="RER1639" s="58"/>
      <c r="RON1639" s="58"/>
      <c r="RYJ1639" s="58"/>
      <c r="SIF1639" s="58"/>
      <c r="SSB1639" s="58"/>
      <c r="TBX1639" s="58"/>
      <c r="TLT1639" s="58"/>
      <c r="TVP1639" s="58"/>
      <c r="UFL1639" s="58"/>
      <c r="UPH1639" s="58"/>
      <c r="UZD1639" s="58"/>
      <c r="VIZ1639" s="58"/>
      <c r="VSV1639" s="58"/>
      <c r="WCR1639" s="58"/>
      <c r="WMN1639" s="58"/>
      <c r="WWJ1639" s="58"/>
    </row>
    <row r="1640" spans="1:796 1052:1820 2076:2844 3100:3868 4124:4892 5148:5916 6172:6940 7196:7964 8220:8988 9244:10012 10268:11036 11292:12060 12316:13084 13340:14108 14364:15132 15388:16156" s="67" customFormat="1" ht="57" hidden="1" customHeight="1" x14ac:dyDescent="0.25">
      <c r="A1640" s="54">
        <f>+SUBTOTAL(3,$B$11:B1640)</f>
        <v>0</v>
      </c>
      <c r="B1640" s="78" t="s">
        <v>108</v>
      </c>
      <c r="C1640" s="72" t="s">
        <v>43</v>
      </c>
      <c r="D1640" s="72" t="s">
        <v>44</v>
      </c>
      <c r="E1640" s="72" t="s">
        <v>45</v>
      </c>
      <c r="F1640" s="81" t="s">
        <v>5464</v>
      </c>
      <c r="G1640" s="82">
        <v>45555.52931713</v>
      </c>
      <c r="H1640" s="81" t="s">
        <v>5464</v>
      </c>
      <c r="I1640" s="82">
        <v>45555.52931713</v>
      </c>
      <c r="J1640" s="81" t="s">
        <v>5464</v>
      </c>
      <c r="K1640" s="82">
        <v>45555.52931713</v>
      </c>
      <c r="L1640" s="100" t="s">
        <v>5589</v>
      </c>
      <c r="M1640" s="78" t="s">
        <v>48</v>
      </c>
      <c r="N1640" s="73" t="s">
        <v>221</v>
      </c>
      <c r="O1640" s="73" t="s">
        <v>545</v>
      </c>
      <c r="P1640" s="73" t="s">
        <v>3337</v>
      </c>
      <c r="Q1640" s="74"/>
      <c r="R1640" s="75"/>
      <c r="S1640" s="73" t="s">
        <v>68</v>
      </c>
      <c r="T1640" s="73" t="s">
        <v>125</v>
      </c>
      <c r="U1640" s="73" t="s">
        <v>126</v>
      </c>
      <c r="V1640" s="73"/>
      <c r="W1640" s="73"/>
      <c r="X1640" s="72" t="s">
        <v>58</v>
      </c>
      <c r="Y1640" s="73"/>
      <c r="Z1640" s="73" t="s">
        <v>59</v>
      </c>
      <c r="AA1640" s="72" t="s">
        <v>74</v>
      </c>
      <c r="AB1640" s="72"/>
      <c r="AC1640" s="78" t="s">
        <v>75</v>
      </c>
      <c r="AD1640" s="78" t="s">
        <v>75</v>
      </c>
      <c r="JX1640" s="58"/>
      <c r="TT1640" s="58"/>
      <c r="ADP1640" s="58"/>
      <c r="ANL1640" s="58"/>
      <c r="AXH1640" s="58"/>
      <c r="BHD1640" s="58"/>
      <c r="BQZ1640" s="58"/>
      <c r="CAV1640" s="58"/>
      <c r="CKR1640" s="58"/>
      <c r="CUN1640" s="58"/>
      <c r="DEJ1640" s="58"/>
      <c r="DOF1640" s="58"/>
      <c r="DYB1640" s="58"/>
      <c r="EHX1640" s="58"/>
      <c r="ERT1640" s="58"/>
      <c r="FBP1640" s="58"/>
      <c r="FLL1640" s="58"/>
      <c r="FVH1640" s="58"/>
      <c r="GFD1640" s="58"/>
      <c r="GOZ1640" s="58"/>
      <c r="GYV1640" s="58"/>
      <c r="HIR1640" s="58"/>
      <c r="HSN1640" s="58"/>
      <c r="ICJ1640" s="58"/>
      <c r="IMF1640" s="58"/>
      <c r="IWB1640" s="58"/>
      <c r="JFX1640" s="58"/>
      <c r="JPT1640" s="58"/>
      <c r="JZP1640" s="58"/>
      <c r="KJL1640" s="58"/>
      <c r="KTH1640" s="58"/>
      <c r="LDD1640" s="58"/>
      <c r="LMZ1640" s="58"/>
      <c r="LWV1640" s="58"/>
      <c r="MGR1640" s="58"/>
      <c r="MQN1640" s="58"/>
      <c r="NAJ1640" s="58"/>
      <c r="NKF1640" s="58"/>
      <c r="NUB1640" s="58"/>
      <c r="ODX1640" s="58"/>
      <c r="ONT1640" s="58"/>
      <c r="OXP1640" s="58"/>
      <c r="PHL1640" s="58"/>
      <c r="PRH1640" s="58"/>
      <c r="QBD1640" s="58"/>
      <c r="QKZ1640" s="58"/>
      <c r="QUV1640" s="58"/>
      <c r="RER1640" s="58"/>
      <c r="RON1640" s="58"/>
      <c r="RYJ1640" s="58"/>
      <c r="SIF1640" s="58"/>
      <c r="SSB1640" s="58"/>
      <c r="TBX1640" s="58"/>
      <c r="TLT1640" s="58"/>
      <c r="TVP1640" s="58"/>
      <c r="UFL1640" s="58"/>
      <c r="UPH1640" s="58"/>
      <c r="UZD1640" s="58"/>
      <c r="VIZ1640" s="58"/>
      <c r="VSV1640" s="58"/>
      <c r="WCR1640" s="58"/>
      <c r="WMN1640" s="58"/>
      <c r="WWJ1640" s="58"/>
    </row>
    <row r="1641" spans="1:796 1052:1820 2076:2844 3100:3868 4124:4892 5148:5916 6172:6940 7196:7964 8220:8988 9244:10012 10268:11036 11292:12060 12316:13084 13340:14108 14364:15132 15388:16156" s="67" customFormat="1" ht="57" hidden="1" customHeight="1" x14ac:dyDescent="0.25">
      <c r="A1641" s="54">
        <f>+SUBTOTAL(3,$B$11:B1641)</f>
        <v>0</v>
      </c>
      <c r="B1641" s="78" t="s">
        <v>42</v>
      </c>
      <c r="C1641" s="72" t="s">
        <v>43</v>
      </c>
      <c r="D1641" s="72" t="s">
        <v>44</v>
      </c>
      <c r="E1641" s="72" t="s">
        <v>45</v>
      </c>
      <c r="F1641" s="81" t="s">
        <v>5465</v>
      </c>
      <c r="G1641" s="82">
        <v>45548.694282406999</v>
      </c>
      <c r="H1641" s="81" t="s">
        <v>5465</v>
      </c>
      <c r="I1641" s="82">
        <v>45548.694282406999</v>
      </c>
      <c r="J1641" s="81" t="s">
        <v>5465</v>
      </c>
      <c r="K1641" s="82">
        <v>45548.694282406999</v>
      </c>
      <c r="L1641" s="100" t="s">
        <v>5590</v>
      </c>
      <c r="M1641" s="78" t="s">
        <v>48</v>
      </c>
      <c r="N1641" s="73" t="s">
        <v>221</v>
      </c>
      <c r="O1641" s="73" t="s">
        <v>571</v>
      </c>
      <c r="P1641" s="73" t="s">
        <v>5650</v>
      </c>
      <c r="Q1641" s="74"/>
      <c r="R1641" s="75"/>
      <c r="S1641" s="73" t="s">
        <v>68</v>
      </c>
      <c r="T1641" s="73" t="s">
        <v>125</v>
      </c>
      <c r="U1641" s="73" t="s">
        <v>126</v>
      </c>
      <c r="V1641" s="73"/>
      <c r="W1641" s="73"/>
      <c r="X1641" s="72" t="s">
        <v>58</v>
      </c>
      <c r="Y1641" s="73">
        <v>45555.753854167</v>
      </c>
      <c r="Z1641" s="73" t="s">
        <v>59</v>
      </c>
      <c r="AA1641" s="72" t="s">
        <v>74</v>
      </c>
      <c r="AB1641" s="72"/>
      <c r="AC1641" s="78" t="s">
        <v>75</v>
      </c>
      <c r="AD1641" s="78" t="s">
        <v>75</v>
      </c>
      <c r="JX1641" s="58"/>
      <c r="TT1641" s="58"/>
      <c r="ADP1641" s="58"/>
      <c r="ANL1641" s="58"/>
      <c r="AXH1641" s="58"/>
      <c r="BHD1641" s="58"/>
      <c r="BQZ1641" s="58"/>
      <c r="CAV1641" s="58"/>
      <c r="CKR1641" s="58"/>
      <c r="CUN1641" s="58"/>
      <c r="DEJ1641" s="58"/>
      <c r="DOF1641" s="58"/>
      <c r="DYB1641" s="58"/>
      <c r="EHX1641" s="58"/>
      <c r="ERT1641" s="58"/>
      <c r="FBP1641" s="58"/>
      <c r="FLL1641" s="58"/>
      <c r="FVH1641" s="58"/>
      <c r="GFD1641" s="58"/>
      <c r="GOZ1641" s="58"/>
      <c r="GYV1641" s="58"/>
      <c r="HIR1641" s="58"/>
      <c r="HSN1641" s="58"/>
      <c r="ICJ1641" s="58"/>
      <c r="IMF1641" s="58"/>
      <c r="IWB1641" s="58"/>
      <c r="JFX1641" s="58"/>
      <c r="JPT1641" s="58"/>
      <c r="JZP1641" s="58"/>
      <c r="KJL1641" s="58"/>
      <c r="KTH1641" s="58"/>
      <c r="LDD1641" s="58"/>
      <c r="LMZ1641" s="58"/>
      <c r="LWV1641" s="58"/>
      <c r="MGR1641" s="58"/>
      <c r="MQN1641" s="58"/>
      <c r="NAJ1641" s="58"/>
      <c r="NKF1641" s="58"/>
      <c r="NUB1641" s="58"/>
      <c r="ODX1641" s="58"/>
      <c r="ONT1641" s="58"/>
      <c r="OXP1641" s="58"/>
      <c r="PHL1641" s="58"/>
      <c r="PRH1641" s="58"/>
      <c r="QBD1641" s="58"/>
      <c r="QKZ1641" s="58"/>
      <c r="QUV1641" s="58"/>
      <c r="RER1641" s="58"/>
      <c r="RON1641" s="58"/>
      <c r="RYJ1641" s="58"/>
      <c r="SIF1641" s="58"/>
      <c r="SSB1641" s="58"/>
      <c r="TBX1641" s="58"/>
      <c r="TLT1641" s="58"/>
      <c r="TVP1641" s="58"/>
      <c r="UFL1641" s="58"/>
      <c r="UPH1641" s="58"/>
      <c r="UZD1641" s="58"/>
      <c r="VIZ1641" s="58"/>
      <c r="VSV1641" s="58"/>
      <c r="WCR1641" s="58"/>
      <c r="WMN1641" s="58"/>
      <c r="WWJ1641" s="58"/>
    </row>
    <row r="1642" spans="1:796 1052:1820 2076:2844 3100:3868 4124:4892 5148:5916 6172:6940 7196:7964 8220:8988 9244:10012 10268:11036 11292:12060 12316:13084 13340:14108 14364:15132 15388:16156" s="67" customFormat="1" ht="57" hidden="1" customHeight="1" x14ac:dyDescent="0.25">
      <c r="A1642" s="54">
        <f>+SUBTOTAL(3,$B$11:B1642)</f>
        <v>0</v>
      </c>
      <c r="B1642" s="78" t="s">
        <v>42</v>
      </c>
      <c r="C1642" s="72" t="s">
        <v>43</v>
      </c>
      <c r="D1642" s="72" t="s">
        <v>44</v>
      </c>
      <c r="E1642" s="72" t="s">
        <v>45</v>
      </c>
      <c r="F1642" s="81" t="s">
        <v>5466</v>
      </c>
      <c r="G1642" s="82">
        <v>45548.339479167</v>
      </c>
      <c r="H1642" s="81" t="s">
        <v>5466</v>
      </c>
      <c r="I1642" s="82">
        <v>45548.339479167</v>
      </c>
      <c r="J1642" s="81" t="s">
        <v>5466</v>
      </c>
      <c r="K1642" s="82">
        <v>45548.339479167</v>
      </c>
      <c r="L1642" s="100" t="s">
        <v>5135</v>
      </c>
      <c r="M1642" s="78" t="s">
        <v>48</v>
      </c>
      <c r="N1642" s="73" t="s">
        <v>221</v>
      </c>
      <c r="O1642" s="73" t="s">
        <v>545</v>
      </c>
      <c r="P1642" s="73" t="s">
        <v>1417</v>
      </c>
      <c r="Q1642" s="74"/>
      <c r="R1642" s="75"/>
      <c r="S1642" s="73" t="s">
        <v>68</v>
      </c>
      <c r="T1642" s="73" t="s">
        <v>125</v>
      </c>
      <c r="U1642" s="73" t="s">
        <v>126</v>
      </c>
      <c r="V1642" s="73"/>
      <c r="W1642" s="73"/>
      <c r="X1642" s="72" t="s">
        <v>58</v>
      </c>
      <c r="Y1642" s="73">
        <v>45554.679837962998</v>
      </c>
      <c r="Z1642" s="73" t="s">
        <v>105</v>
      </c>
      <c r="AA1642" s="72" t="s">
        <v>74</v>
      </c>
      <c r="AB1642" s="72"/>
      <c r="AC1642" s="78" t="s">
        <v>82</v>
      </c>
      <c r="AD1642" s="78" t="s">
        <v>82</v>
      </c>
      <c r="JX1642" s="58"/>
      <c r="TT1642" s="58"/>
      <c r="ADP1642" s="58"/>
      <c r="ANL1642" s="58"/>
      <c r="AXH1642" s="58"/>
      <c r="BHD1642" s="58"/>
      <c r="BQZ1642" s="58"/>
      <c r="CAV1642" s="58"/>
      <c r="CKR1642" s="58"/>
      <c r="CUN1642" s="58"/>
      <c r="DEJ1642" s="58"/>
      <c r="DOF1642" s="58"/>
      <c r="DYB1642" s="58"/>
      <c r="EHX1642" s="58"/>
      <c r="ERT1642" s="58"/>
      <c r="FBP1642" s="58"/>
      <c r="FLL1642" s="58"/>
      <c r="FVH1642" s="58"/>
      <c r="GFD1642" s="58"/>
      <c r="GOZ1642" s="58"/>
      <c r="GYV1642" s="58"/>
      <c r="HIR1642" s="58"/>
      <c r="HSN1642" s="58"/>
      <c r="ICJ1642" s="58"/>
      <c r="IMF1642" s="58"/>
      <c r="IWB1642" s="58"/>
      <c r="JFX1642" s="58"/>
      <c r="JPT1642" s="58"/>
      <c r="JZP1642" s="58"/>
      <c r="KJL1642" s="58"/>
      <c r="KTH1642" s="58"/>
      <c r="LDD1642" s="58"/>
      <c r="LMZ1642" s="58"/>
      <c r="LWV1642" s="58"/>
      <c r="MGR1642" s="58"/>
      <c r="MQN1642" s="58"/>
      <c r="NAJ1642" s="58"/>
      <c r="NKF1642" s="58"/>
      <c r="NUB1642" s="58"/>
      <c r="ODX1642" s="58"/>
      <c r="ONT1642" s="58"/>
      <c r="OXP1642" s="58"/>
      <c r="PHL1642" s="58"/>
      <c r="PRH1642" s="58"/>
      <c r="QBD1642" s="58"/>
      <c r="QKZ1642" s="58"/>
      <c r="QUV1642" s="58"/>
      <c r="RER1642" s="58"/>
      <c r="RON1642" s="58"/>
      <c r="RYJ1642" s="58"/>
      <c r="SIF1642" s="58"/>
      <c r="SSB1642" s="58"/>
      <c r="TBX1642" s="58"/>
      <c r="TLT1642" s="58"/>
      <c r="TVP1642" s="58"/>
      <c r="UFL1642" s="58"/>
      <c r="UPH1642" s="58"/>
      <c r="UZD1642" s="58"/>
      <c r="VIZ1642" s="58"/>
      <c r="VSV1642" s="58"/>
      <c r="WCR1642" s="58"/>
      <c r="WMN1642" s="58"/>
      <c r="WWJ1642" s="58"/>
    </row>
    <row r="1643" spans="1:796 1052:1820 2076:2844 3100:3868 4124:4892 5148:5916 6172:6940 7196:7964 8220:8988 9244:10012 10268:11036 11292:12060 12316:13084 13340:14108 14364:15132 15388:16156" s="67" customFormat="1" ht="57" hidden="1" customHeight="1" x14ac:dyDescent="0.25">
      <c r="A1643" s="54">
        <f>+SUBTOTAL(3,$B$11:B1643)</f>
        <v>0</v>
      </c>
      <c r="B1643" s="78" t="s">
        <v>42</v>
      </c>
      <c r="C1643" s="72" t="s">
        <v>43</v>
      </c>
      <c r="D1643" s="72" t="s">
        <v>44</v>
      </c>
      <c r="E1643" s="72" t="s">
        <v>45</v>
      </c>
      <c r="F1643" s="81" t="s">
        <v>5467</v>
      </c>
      <c r="G1643" s="82">
        <v>45555.669976851997</v>
      </c>
      <c r="H1643" s="81" t="s">
        <v>5467</v>
      </c>
      <c r="I1643" s="82">
        <v>45555.669976851997</v>
      </c>
      <c r="J1643" s="81" t="s">
        <v>5467</v>
      </c>
      <c r="K1643" s="82">
        <v>45555.669976851997</v>
      </c>
      <c r="L1643" s="100" t="s">
        <v>3091</v>
      </c>
      <c r="M1643" s="78" t="s">
        <v>48</v>
      </c>
      <c r="N1643" s="73" t="s">
        <v>221</v>
      </c>
      <c r="O1643" s="73" t="s">
        <v>541</v>
      </c>
      <c r="P1643" s="73" t="s">
        <v>3419</v>
      </c>
      <c r="Q1643" s="74"/>
      <c r="R1643" s="75"/>
      <c r="S1643" s="73" t="s">
        <v>68</v>
      </c>
      <c r="T1643" s="73" t="s">
        <v>178</v>
      </c>
      <c r="U1643" s="73" t="s">
        <v>619</v>
      </c>
      <c r="V1643" s="73"/>
      <c r="W1643" s="73"/>
      <c r="X1643" s="72" t="s">
        <v>58</v>
      </c>
      <c r="Y1643" s="73"/>
      <c r="Z1643" s="73" t="s">
        <v>59</v>
      </c>
      <c r="AA1643" s="72" t="s">
        <v>74</v>
      </c>
      <c r="AB1643" s="72"/>
      <c r="AC1643" s="78" t="s">
        <v>75</v>
      </c>
      <c r="AD1643" s="78" t="s">
        <v>75</v>
      </c>
      <c r="JX1643" s="58"/>
      <c r="TT1643" s="58"/>
      <c r="ADP1643" s="58"/>
      <c r="ANL1643" s="58"/>
      <c r="AXH1643" s="58"/>
      <c r="BHD1643" s="58"/>
      <c r="BQZ1643" s="58"/>
      <c r="CAV1643" s="58"/>
      <c r="CKR1643" s="58"/>
      <c r="CUN1643" s="58"/>
      <c r="DEJ1643" s="58"/>
      <c r="DOF1643" s="58"/>
      <c r="DYB1643" s="58"/>
      <c r="EHX1643" s="58"/>
      <c r="ERT1643" s="58"/>
      <c r="FBP1643" s="58"/>
      <c r="FLL1643" s="58"/>
      <c r="FVH1643" s="58"/>
      <c r="GFD1643" s="58"/>
      <c r="GOZ1643" s="58"/>
      <c r="GYV1643" s="58"/>
      <c r="HIR1643" s="58"/>
      <c r="HSN1643" s="58"/>
      <c r="ICJ1643" s="58"/>
      <c r="IMF1643" s="58"/>
      <c r="IWB1643" s="58"/>
      <c r="JFX1643" s="58"/>
      <c r="JPT1643" s="58"/>
      <c r="JZP1643" s="58"/>
      <c r="KJL1643" s="58"/>
      <c r="KTH1643" s="58"/>
      <c r="LDD1643" s="58"/>
      <c r="LMZ1643" s="58"/>
      <c r="LWV1643" s="58"/>
      <c r="MGR1643" s="58"/>
      <c r="MQN1643" s="58"/>
      <c r="NAJ1643" s="58"/>
      <c r="NKF1643" s="58"/>
      <c r="NUB1643" s="58"/>
      <c r="ODX1643" s="58"/>
      <c r="ONT1643" s="58"/>
      <c r="OXP1643" s="58"/>
      <c r="PHL1643" s="58"/>
      <c r="PRH1643" s="58"/>
      <c r="QBD1643" s="58"/>
      <c r="QKZ1643" s="58"/>
      <c r="QUV1643" s="58"/>
      <c r="RER1643" s="58"/>
      <c r="RON1643" s="58"/>
      <c r="RYJ1643" s="58"/>
      <c r="SIF1643" s="58"/>
      <c r="SSB1643" s="58"/>
      <c r="TBX1643" s="58"/>
      <c r="TLT1643" s="58"/>
      <c r="TVP1643" s="58"/>
      <c r="UFL1643" s="58"/>
      <c r="UPH1643" s="58"/>
      <c r="UZD1643" s="58"/>
      <c r="VIZ1643" s="58"/>
      <c r="VSV1643" s="58"/>
      <c r="WCR1643" s="58"/>
      <c r="WMN1643" s="58"/>
      <c r="WWJ1643" s="58"/>
    </row>
    <row r="1644" spans="1:796 1052:1820 2076:2844 3100:3868 4124:4892 5148:5916 6172:6940 7196:7964 8220:8988 9244:10012 10268:11036 11292:12060 12316:13084 13340:14108 14364:15132 15388:16156" s="67" customFormat="1" ht="57" hidden="1" customHeight="1" x14ac:dyDescent="0.25">
      <c r="A1644" s="54">
        <f>+SUBTOTAL(3,$B$11:B1644)</f>
        <v>0</v>
      </c>
      <c r="B1644" s="78" t="s">
        <v>42</v>
      </c>
      <c r="C1644" s="72" t="s">
        <v>43</v>
      </c>
      <c r="D1644" s="72" t="s">
        <v>44</v>
      </c>
      <c r="E1644" s="72" t="s">
        <v>45</v>
      </c>
      <c r="F1644" s="81" t="s">
        <v>5468</v>
      </c>
      <c r="G1644" s="82">
        <v>45555.443217592998</v>
      </c>
      <c r="H1644" s="81" t="s">
        <v>5468</v>
      </c>
      <c r="I1644" s="82">
        <v>45555.443217592998</v>
      </c>
      <c r="J1644" s="81" t="s">
        <v>5468</v>
      </c>
      <c r="K1644" s="82">
        <v>45555.443217592998</v>
      </c>
      <c r="L1644" s="100" t="s">
        <v>3091</v>
      </c>
      <c r="M1644" s="78" t="s">
        <v>48</v>
      </c>
      <c r="N1644" s="73" t="s">
        <v>221</v>
      </c>
      <c r="O1644" s="73" t="s">
        <v>541</v>
      </c>
      <c r="P1644" s="73" t="s">
        <v>3419</v>
      </c>
      <c r="Q1644" s="74"/>
      <c r="R1644" s="75"/>
      <c r="S1644" s="73" t="s">
        <v>1430</v>
      </c>
      <c r="T1644" s="73" t="s">
        <v>5679</v>
      </c>
      <c r="U1644" s="73" t="s">
        <v>5680</v>
      </c>
      <c r="V1644" s="73"/>
      <c r="W1644" s="73"/>
      <c r="X1644" s="72" t="s">
        <v>58</v>
      </c>
      <c r="Y1644" s="73"/>
      <c r="Z1644" s="73" t="s">
        <v>59</v>
      </c>
      <c r="AA1644" s="72" t="s">
        <v>74</v>
      </c>
      <c r="AB1644" s="72"/>
      <c r="AC1644" s="78" t="s">
        <v>75</v>
      </c>
      <c r="AD1644" s="78" t="s">
        <v>75</v>
      </c>
      <c r="JX1644" s="58"/>
      <c r="TT1644" s="58"/>
      <c r="ADP1644" s="58"/>
      <c r="ANL1644" s="58"/>
      <c r="AXH1644" s="58"/>
      <c r="BHD1644" s="58"/>
      <c r="BQZ1644" s="58"/>
      <c r="CAV1644" s="58"/>
      <c r="CKR1644" s="58"/>
      <c r="CUN1644" s="58"/>
      <c r="DEJ1644" s="58"/>
      <c r="DOF1644" s="58"/>
      <c r="DYB1644" s="58"/>
      <c r="EHX1644" s="58"/>
      <c r="ERT1644" s="58"/>
      <c r="FBP1644" s="58"/>
      <c r="FLL1644" s="58"/>
      <c r="FVH1644" s="58"/>
      <c r="GFD1644" s="58"/>
      <c r="GOZ1644" s="58"/>
      <c r="GYV1644" s="58"/>
      <c r="HIR1644" s="58"/>
      <c r="HSN1644" s="58"/>
      <c r="ICJ1644" s="58"/>
      <c r="IMF1644" s="58"/>
      <c r="IWB1644" s="58"/>
      <c r="JFX1644" s="58"/>
      <c r="JPT1644" s="58"/>
      <c r="JZP1644" s="58"/>
      <c r="KJL1644" s="58"/>
      <c r="KTH1644" s="58"/>
      <c r="LDD1644" s="58"/>
      <c r="LMZ1644" s="58"/>
      <c r="LWV1644" s="58"/>
      <c r="MGR1644" s="58"/>
      <c r="MQN1644" s="58"/>
      <c r="NAJ1644" s="58"/>
      <c r="NKF1644" s="58"/>
      <c r="NUB1644" s="58"/>
      <c r="ODX1644" s="58"/>
      <c r="ONT1644" s="58"/>
      <c r="OXP1644" s="58"/>
      <c r="PHL1644" s="58"/>
      <c r="PRH1644" s="58"/>
      <c r="QBD1644" s="58"/>
      <c r="QKZ1644" s="58"/>
      <c r="QUV1644" s="58"/>
      <c r="RER1644" s="58"/>
      <c r="RON1644" s="58"/>
      <c r="RYJ1644" s="58"/>
      <c r="SIF1644" s="58"/>
      <c r="SSB1644" s="58"/>
      <c r="TBX1644" s="58"/>
      <c r="TLT1644" s="58"/>
      <c r="TVP1644" s="58"/>
      <c r="UFL1644" s="58"/>
      <c r="UPH1644" s="58"/>
      <c r="UZD1644" s="58"/>
      <c r="VIZ1644" s="58"/>
      <c r="VSV1644" s="58"/>
      <c r="WCR1644" s="58"/>
      <c r="WMN1644" s="58"/>
      <c r="WWJ1644" s="58"/>
    </row>
    <row r="1645" spans="1:796 1052:1820 2076:2844 3100:3868 4124:4892 5148:5916 6172:6940 7196:7964 8220:8988 9244:10012 10268:11036 11292:12060 12316:13084 13340:14108 14364:15132 15388:16156" s="67" customFormat="1" ht="57" hidden="1" customHeight="1" x14ac:dyDescent="0.25">
      <c r="A1645" s="54">
        <f>+SUBTOTAL(3,$B$11:B1645)</f>
        <v>0</v>
      </c>
      <c r="B1645" s="78" t="s">
        <v>42</v>
      </c>
      <c r="C1645" s="72" t="s">
        <v>43</v>
      </c>
      <c r="D1645" s="72" t="s">
        <v>44</v>
      </c>
      <c r="E1645" s="72" t="s">
        <v>45</v>
      </c>
      <c r="F1645" s="81" t="s">
        <v>5469</v>
      </c>
      <c r="G1645" s="82">
        <v>45549.044733795999</v>
      </c>
      <c r="H1645" s="81" t="s">
        <v>5469</v>
      </c>
      <c r="I1645" s="82">
        <v>45549.044733795999</v>
      </c>
      <c r="J1645" s="81" t="s">
        <v>5469</v>
      </c>
      <c r="K1645" s="82">
        <v>45549.044733795999</v>
      </c>
      <c r="L1645" s="100" t="s">
        <v>5591</v>
      </c>
      <c r="M1645" s="78" t="s">
        <v>48</v>
      </c>
      <c r="N1645" s="73" t="s">
        <v>182</v>
      </c>
      <c r="O1645" s="73" t="s">
        <v>5651</v>
      </c>
      <c r="P1645" s="73" t="s">
        <v>5652</v>
      </c>
      <c r="Q1645" s="74"/>
      <c r="R1645" s="75"/>
      <c r="S1645" s="73" t="s">
        <v>68</v>
      </c>
      <c r="T1645" s="73" t="s">
        <v>69</v>
      </c>
      <c r="U1645" s="73" t="s">
        <v>89</v>
      </c>
      <c r="V1645" s="73"/>
      <c r="W1645" s="73"/>
      <c r="X1645" s="72" t="s">
        <v>58</v>
      </c>
      <c r="Y1645" s="73">
        <v>45561.440497684998</v>
      </c>
      <c r="Z1645" s="73" t="s">
        <v>59</v>
      </c>
      <c r="AA1645" s="72" t="s">
        <v>74</v>
      </c>
      <c r="AB1645" s="72"/>
      <c r="AC1645" s="78" t="s">
        <v>117</v>
      </c>
      <c r="AD1645" s="78" t="s">
        <v>117</v>
      </c>
      <c r="JX1645" s="58"/>
      <c r="TT1645" s="58"/>
      <c r="ADP1645" s="58"/>
      <c r="ANL1645" s="58"/>
      <c r="AXH1645" s="58"/>
      <c r="BHD1645" s="58"/>
      <c r="BQZ1645" s="58"/>
      <c r="CAV1645" s="58"/>
      <c r="CKR1645" s="58"/>
      <c r="CUN1645" s="58"/>
      <c r="DEJ1645" s="58"/>
      <c r="DOF1645" s="58"/>
      <c r="DYB1645" s="58"/>
      <c r="EHX1645" s="58"/>
      <c r="ERT1645" s="58"/>
      <c r="FBP1645" s="58"/>
      <c r="FLL1645" s="58"/>
      <c r="FVH1645" s="58"/>
      <c r="GFD1645" s="58"/>
      <c r="GOZ1645" s="58"/>
      <c r="GYV1645" s="58"/>
      <c r="HIR1645" s="58"/>
      <c r="HSN1645" s="58"/>
      <c r="ICJ1645" s="58"/>
      <c r="IMF1645" s="58"/>
      <c r="IWB1645" s="58"/>
      <c r="JFX1645" s="58"/>
      <c r="JPT1645" s="58"/>
      <c r="JZP1645" s="58"/>
      <c r="KJL1645" s="58"/>
      <c r="KTH1645" s="58"/>
      <c r="LDD1645" s="58"/>
      <c r="LMZ1645" s="58"/>
      <c r="LWV1645" s="58"/>
      <c r="MGR1645" s="58"/>
      <c r="MQN1645" s="58"/>
      <c r="NAJ1645" s="58"/>
      <c r="NKF1645" s="58"/>
      <c r="NUB1645" s="58"/>
      <c r="ODX1645" s="58"/>
      <c r="ONT1645" s="58"/>
      <c r="OXP1645" s="58"/>
      <c r="PHL1645" s="58"/>
      <c r="PRH1645" s="58"/>
      <c r="QBD1645" s="58"/>
      <c r="QKZ1645" s="58"/>
      <c r="QUV1645" s="58"/>
      <c r="RER1645" s="58"/>
      <c r="RON1645" s="58"/>
      <c r="RYJ1645" s="58"/>
      <c r="SIF1645" s="58"/>
      <c r="SSB1645" s="58"/>
      <c r="TBX1645" s="58"/>
      <c r="TLT1645" s="58"/>
      <c r="TVP1645" s="58"/>
      <c r="UFL1645" s="58"/>
      <c r="UPH1645" s="58"/>
      <c r="UZD1645" s="58"/>
      <c r="VIZ1645" s="58"/>
      <c r="VSV1645" s="58"/>
      <c r="WCR1645" s="58"/>
      <c r="WMN1645" s="58"/>
      <c r="WWJ1645" s="58"/>
    </row>
    <row r="1646" spans="1:796 1052:1820 2076:2844 3100:3868 4124:4892 5148:5916 6172:6940 7196:7964 8220:8988 9244:10012 10268:11036 11292:12060 12316:13084 13340:14108 14364:15132 15388:16156" s="67" customFormat="1" ht="57" hidden="1" customHeight="1" x14ac:dyDescent="0.25">
      <c r="A1646" s="54">
        <f>+SUBTOTAL(3,$B$11:B1646)</f>
        <v>0</v>
      </c>
      <c r="B1646" s="78" t="s">
        <v>42</v>
      </c>
      <c r="C1646" s="72" t="s">
        <v>43</v>
      </c>
      <c r="D1646" s="72" t="s">
        <v>44</v>
      </c>
      <c r="E1646" s="72" t="s">
        <v>45</v>
      </c>
      <c r="F1646" s="81" t="s">
        <v>5470</v>
      </c>
      <c r="G1646" s="82">
        <v>45554.722916667</v>
      </c>
      <c r="H1646" s="81" t="s">
        <v>5470</v>
      </c>
      <c r="I1646" s="82">
        <v>45554.722916667</v>
      </c>
      <c r="J1646" s="81" t="s">
        <v>5470</v>
      </c>
      <c r="K1646" s="82">
        <v>45554.722916667</v>
      </c>
      <c r="L1646" s="100" t="s">
        <v>2946</v>
      </c>
      <c r="M1646" s="78" t="s">
        <v>48</v>
      </c>
      <c r="N1646" s="73" t="s">
        <v>64</v>
      </c>
      <c r="O1646" s="73" t="s">
        <v>87</v>
      </c>
      <c r="P1646" s="73" t="s">
        <v>3336</v>
      </c>
      <c r="Q1646" s="74"/>
      <c r="R1646" s="75"/>
      <c r="S1646" s="73" t="s">
        <v>53</v>
      </c>
      <c r="T1646" s="73" t="s">
        <v>5248</v>
      </c>
      <c r="U1646" s="73" t="s">
        <v>157</v>
      </c>
      <c r="V1646" s="73"/>
      <c r="W1646" s="73"/>
      <c r="X1646" s="72" t="s">
        <v>58</v>
      </c>
      <c r="Y1646" s="73"/>
      <c r="Z1646" s="73" t="s">
        <v>105</v>
      </c>
      <c r="AA1646" s="72" t="s">
        <v>60</v>
      </c>
      <c r="AB1646" s="72"/>
      <c r="AC1646" s="78" t="s">
        <v>61</v>
      </c>
      <c r="AD1646" s="78" t="s">
        <v>61</v>
      </c>
      <c r="JX1646" s="58"/>
      <c r="TT1646" s="58"/>
      <c r="ADP1646" s="58"/>
      <c r="ANL1646" s="58"/>
      <c r="AXH1646" s="58"/>
      <c r="BHD1646" s="58"/>
      <c r="BQZ1646" s="58"/>
      <c r="CAV1646" s="58"/>
      <c r="CKR1646" s="58"/>
      <c r="CUN1646" s="58"/>
      <c r="DEJ1646" s="58"/>
      <c r="DOF1646" s="58"/>
      <c r="DYB1646" s="58"/>
      <c r="EHX1646" s="58"/>
      <c r="ERT1646" s="58"/>
      <c r="FBP1646" s="58"/>
      <c r="FLL1646" s="58"/>
      <c r="FVH1646" s="58"/>
      <c r="GFD1646" s="58"/>
      <c r="GOZ1646" s="58"/>
      <c r="GYV1646" s="58"/>
      <c r="HIR1646" s="58"/>
      <c r="HSN1646" s="58"/>
      <c r="ICJ1646" s="58"/>
      <c r="IMF1646" s="58"/>
      <c r="IWB1646" s="58"/>
      <c r="JFX1646" s="58"/>
      <c r="JPT1646" s="58"/>
      <c r="JZP1646" s="58"/>
      <c r="KJL1646" s="58"/>
      <c r="KTH1646" s="58"/>
      <c r="LDD1646" s="58"/>
      <c r="LMZ1646" s="58"/>
      <c r="LWV1646" s="58"/>
      <c r="MGR1646" s="58"/>
      <c r="MQN1646" s="58"/>
      <c r="NAJ1646" s="58"/>
      <c r="NKF1646" s="58"/>
      <c r="NUB1646" s="58"/>
      <c r="ODX1646" s="58"/>
      <c r="ONT1646" s="58"/>
      <c r="OXP1646" s="58"/>
      <c r="PHL1646" s="58"/>
      <c r="PRH1646" s="58"/>
      <c r="QBD1646" s="58"/>
      <c r="QKZ1646" s="58"/>
      <c r="QUV1646" s="58"/>
      <c r="RER1646" s="58"/>
      <c r="RON1646" s="58"/>
      <c r="RYJ1646" s="58"/>
      <c r="SIF1646" s="58"/>
      <c r="SSB1646" s="58"/>
      <c r="TBX1646" s="58"/>
      <c r="TLT1646" s="58"/>
      <c r="TVP1646" s="58"/>
      <c r="UFL1646" s="58"/>
      <c r="UPH1646" s="58"/>
      <c r="UZD1646" s="58"/>
      <c r="VIZ1646" s="58"/>
      <c r="VSV1646" s="58"/>
      <c r="WCR1646" s="58"/>
      <c r="WMN1646" s="58"/>
      <c r="WWJ1646" s="58"/>
    </row>
    <row r="1647" spans="1:796 1052:1820 2076:2844 3100:3868 4124:4892 5148:5916 6172:6940 7196:7964 8220:8988 9244:10012 10268:11036 11292:12060 12316:13084 13340:14108 14364:15132 15388:16156" s="67" customFormat="1" ht="57" hidden="1" customHeight="1" x14ac:dyDescent="0.25">
      <c r="A1647" s="54">
        <f>+SUBTOTAL(3,$B$11:B1647)</f>
        <v>0</v>
      </c>
      <c r="B1647" s="78" t="s">
        <v>42</v>
      </c>
      <c r="C1647" s="72" t="s">
        <v>43</v>
      </c>
      <c r="D1647" s="72" t="s">
        <v>44</v>
      </c>
      <c r="E1647" s="72" t="s">
        <v>45</v>
      </c>
      <c r="F1647" s="81" t="s">
        <v>5471</v>
      </c>
      <c r="G1647" s="82">
        <v>45539.709884258998</v>
      </c>
      <c r="H1647" s="81" t="s">
        <v>5471</v>
      </c>
      <c r="I1647" s="82">
        <v>45539.709884258998</v>
      </c>
      <c r="J1647" s="81" t="s">
        <v>5471</v>
      </c>
      <c r="K1647" s="82">
        <v>45539.709884258998</v>
      </c>
      <c r="L1647" s="100" t="s">
        <v>3110</v>
      </c>
      <c r="M1647" s="78" t="s">
        <v>48</v>
      </c>
      <c r="N1647" s="73" t="s">
        <v>182</v>
      </c>
      <c r="O1647" s="73" t="s">
        <v>183</v>
      </c>
      <c r="P1647" s="73" t="s">
        <v>3432</v>
      </c>
      <c r="Q1647" s="74"/>
      <c r="R1647" s="75"/>
      <c r="S1647" s="73" t="s">
        <v>53</v>
      </c>
      <c r="T1647" s="73" t="s">
        <v>5248</v>
      </c>
      <c r="U1647" s="73" t="s">
        <v>157</v>
      </c>
      <c r="V1647" s="73"/>
      <c r="W1647" s="73"/>
      <c r="X1647" s="72" t="s">
        <v>58</v>
      </c>
      <c r="Y1647" s="73">
        <v>45551.417245370001</v>
      </c>
      <c r="Z1647" s="73" t="s">
        <v>105</v>
      </c>
      <c r="AA1647" s="72" t="s">
        <v>74</v>
      </c>
      <c r="AB1647" s="72"/>
      <c r="AC1647" s="78" t="s">
        <v>82</v>
      </c>
      <c r="AD1647" s="78" t="s">
        <v>82</v>
      </c>
      <c r="JX1647" s="58"/>
      <c r="TT1647" s="58"/>
      <c r="ADP1647" s="58"/>
      <c r="ANL1647" s="58"/>
      <c r="AXH1647" s="58"/>
      <c r="BHD1647" s="58"/>
      <c r="BQZ1647" s="58"/>
      <c r="CAV1647" s="58"/>
      <c r="CKR1647" s="58"/>
      <c r="CUN1647" s="58"/>
      <c r="DEJ1647" s="58"/>
      <c r="DOF1647" s="58"/>
      <c r="DYB1647" s="58"/>
      <c r="EHX1647" s="58"/>
      <c r="ERT1647" s="58"/>
      <c r="FBP1647" s="58"/>
      <c r="FLL1647" s="58"/>
      <c r="FVH1647" s="58"/>
      <c r="GFD1647" s="58"/>
      <c r="GOZ1647" s="58"/>
      <c r="GYV1647" s="58"/>
      <c r="HIR1647" s="58"/>
      <c r="HSN1647" s="58"/>
      <c r="ICJ1647" s="58"/>
      <c r="IMF1647" s="58"/>
      <c r="IWB1647" s="58"/>
      <c r="JFX1647" s="58"/>
      <c r="JPT1647" s="58"/>
      <c r="JZP1647" s="58"/>
      <c r="KJL1647" s="58"/>
      <c r="KTH1647" s="58"/>
      <c r="LDD1647" s="58"/>
      <c r="LMZ1647" s="58"/>
      <c r="LWV1647" s="58"/>
      <c r="MGR1647" s="58"/>
      <c r="MQN1647" s="58"/>
      <c r="NAJ1647" s="58"/>
      <c r="NKF1647" s="58"/>
      <c r="NUB1647" s="58"/>
      <c r="ODX1647" s="58"/>
      <c r="ONT1647" s="58"/>
      <c r="OXP1647" s="58"/>
      <c r="PHL1647" s="58"/>
      <c r="PRH1647" s="58"/>
      <c r="QBD1647" s="58"/>
      <c r="QKZ1647" s="58"/>
      <c r="QUV1647" s="58"/>
      <c r="RER1647" s="58"/>
      <c r="RON1647" s="58"/>
      <c r="RYJ1647" s="58"/>
      <c r="SIF1647" s="58"/>
      <c r="SSB1647" s="58"/>
      <c r="TBX1647" s="58"/>
      <c r="TLT1647" s="58"/>
      <c r="TVP1647" s="58"/>
      <c r="UFL1647" s="58"/>
      <c r="UPH1647" s="58"/>
      <c r="UZD1647" s="58"/>
      <c r="VIZ1647" s="58"/>
      <c r="VSV1647" s="58"/>
      <c r="WCR1647" s="58"/>
      <c r="WMN1647" s="58"/>
      <c r="WWJ1647" s="58"/>
    </row>
    <row r="1648" spans="1:796 1052:1820 2076:2844 3100:3868 4124:4892 5148:5916 6172:6940 7196:7964 8220:8988 9244:10012 10268:11036 11292:12060 12316:13084 13340:14108 14364:15132 15388:16156" s="67" customFormat="1" ht="57" hidden="1" customHeight="1" x14ac:dyDescent="0.25">
      <c r="A1648" s="54">
        <f>+SUBTOTAL(3,$B$11:B1648)</f>
        <v>0</v>
      </c>
      <c r="B1648" s="78" t="s">
        <v>42</v>
      </c>
      <c r="C1648" s="72" t="s">
        <v>43</v>
      </c>
      <c r="D1648" s="72" t="s">
        <v>44</v>
      </c>
      <c r="E1648" s="72" t="s">
        <v>45</v>
      </c>
      <c r="F1648" s="81" t="s">
        <v>5472</v>
      </c>
      <c r="G1648" s="82">
        <v>45544.524375000001</v>
      </c>
      <c r="H1648" s="81" t="s">
        <v>5472</v>
      </c>
      <c r="I1648" s="82">
        <v>45544.524375000001</v>
      </c>
      <c r="J1648" s="81" t="s">
        <v>5472</v>
      </c>
      <c r="K1648" s="82">
        <v>45544.524375000001</v>
      </c>
      <c r="L1648" s="100" t="s">
        <v>5592</v>
      </c>
      <c r="M1648" s="78" t="s">
        <v>48</v>
      </c>
      <c r="N1648" s="73" t="s">
        <v>141</v>
      </c>
      <c r="O1648" s="73" t="s">
        <v>210</v>
      </c>
      <c r="P1648" s="73" t="s">
        <v>5653</v>
      </c>
      <c r="Q1648" s="74"/>
      <c r="R1648" s="75"/>
      <c r="S1648" s="73" t="s">
        <v>68</v>
      </c>
      <c r="T1648" s="73" t="s">
        <v>125</v>
      </c>
      <c r="U1648" s="73" t="s">
        <v>126</v>
      </c>
      <c r="V1648" s="73"/>
      <c r="W1648" s="73"/>
      <c r="X1648" s="72" t="s">
        <v>58</v>
      </c>
      <c r="Y1648" s="73">
        <v>45548.507060185002</v>
      </c>
      <c r="Z1648" s="73" t="s">
        <v>59</v>
      </c>
      <c r="AA1648" s="72" t="s">
        <v>74</v>
      </c>
      <c r="AB1648" s="72"/>
      <c r="AC1648" s="78" t="s">
        <v>82</v>
      </c>
      <c r="AD1648" s="78" t="s">
        <v>82</v>
      </c>
      <c r="JX1648" s="58"/>
      <c r="TT1648" s="58"/>
      <c r="ADP1648" s="58"/>
      <c r="ANL1648" s="58"/>
      <c r="AXH1648" s="58"/>
      <c r="BHD1648" s="58"/>
      <c r="BQZ1648" s="58"/>
      <c r="CAV1648" s="58"/>
      <c r="CKR1648" s="58"/>
      <c r="CUN1648" s="58"/>
      <c r="DEJ1648" s="58"/>
      <c r="DOF1648" s="58"/>
      <c r="DYB1648" s="58"/>
      <c r="EHX1648" s="58"/>
      <c r="ERT1648" s="58"/>
      <c r="FBP1648" s="58"/>
      <c r="FLL1648" s="58"/>
      <c r="FVH1648" s="58"/>
      <c r="GFD1648" s="58"/>
      <c r="GOZ1648" s="58"/>
      <c r="GYV1648" s="58"/>
      <c r="HIR1648" s="58"/>
      <c r="HSN1648" s="58"/>
      <c r="ICJ1648" s="58"/>
      <c r="IMF1648" s="58"/>
      <c r="IWB1648" s="58"/>
      <c r="JFX1648" s="58"/>
      <c r="JPT1648" s="58"/>
      <c r="JZP1648" s="58"/>
      <c r="KJL1648" s="58"/>
      <c r="KTH1648" s="58"/>
      <c r="LDD1648" s="58"/>
      <c r="LMZ1648" s="58"/>
      <c r="LWV1648" s="58"/>
      <c r="MGR1648" s="58"/>
      <c r="MQN1648" s="58"/>
      <c r="NAJ1648" s="58"/>
      <c r="NKF1648" s="58"/>
      <c r="NUB1648" s="58"/>
      <c r="ODX1648" s="58"/>
      <c r="ONT1648" s="58"/>
      <c r="OXP1648" s="58"/>
      <c r="PHL1648" s="58"/>
      <c r="PRH1648" s="58"/>
      <c r="QBD1648" s="58"/>
      <c r="QKZ1648" s="58"/>
      <c r="QUV1648" s="58"/>
      <c r="RER1648" s="58"/>
      <c r="RON1648" s="58"/>
      <c r="RYJ1648" s="58"/>
      <c r="SIF1648" s="58"/>
      <c r="SSB1648" s="58"/>
      <c r="TBX1648" s="58"/>
      <c r="TLT1648" s="58"/>
      <c r="TVP1648" s="58"/>
      <c r="UFL1648" s="58"/>
      <c r="UPH1648" s="58"/>
      <c r="UZD1648" s="58"/>
      <c r="VIZ1648" s="58"/>
      <c r="VSV1648" s="58"/>
      <c r="WCR1648" s="58"/>
      <c r="WMN1648" s="58"/>
      <c r="WWJ1648" s="58"/>
    </row>
    <row r="1649" spans="1:796 1052:1820 2076:2844 3100:3868 4124:4892 5148:5916 6172:6940 7196:7964 8220:8988 9244:10012 10268:11036 11292:12060 12316:13084 13340:14108 14364:15132 15388:16156" s="67" customFormat="1" ht="57" hidden="1" customHeight="1" x14ac:dyDescent="0.25">
      <c r="A1649" s="54">
        <f>+SUBTOTAL(3,$B$11:B1649)</f>
        <v>0</v>
      </c>
      <c r="B1649" s="78" t="s">
        <v>108</v>
      </c>
      <c r="C1649" s="72" t="s">
        <v>43</v>
      </c>
      <c r="D1649" s="72" t="s">
        <v>44</v>
      </c>
      <c r="E1649" s="72" t="s">
        <v>45</v>
      </c>
      <c r="F1649" s="81" t="s">
        <v>5473</v>
      </c>
      <c r="G1649" s="82">
        <v>45560.580925925999</v>
      </c>
      <c r="H1649" s="81" t="s">
        <v>5473</v>
      </c>
      <c r="I1649" s="82">
        <v>45560.580925925999</v>
      </c>
      <c r="J1649" s="81" t="s">
        <v>5473</v>
      </c>
      <c r="K1649" s="82">
        <v>45560.580925925999</v>
      </c>
      <c r="L1649" s="100" t="s">
        <v>5152</v>
      </c>
      <c r="M1649" s="78" t="s">
        <v>48</v>
      </c>
      <c r="N1649" s="73" t="s">
        <v>756</v>
      </c>
      <c r="O1649" s="73" t="s">
        <v>2134</v>
      </c>
      <c r="P1649" s="73" t="s">
        <v>4394</v>
      </c>
      <c r="Q1649" s="74"/>
      <c r="R1649" s="75"/>
      <c r="S1649" s="73" t="s">
        <v>68</v>
      </c>
      <c r="T1649" s="73" t="s">
        <v>296</v>
      </c>
      <c r="U1649" s="73" t="s">
        <v>457</v>
      </c>
      <c r="V1649" s="73"/>
      <c r="W1649" s="73"/>
      <c r="X1649" s="72" t="s">
        <v>58</v>
      </c>
      <c r="Y1649" s="73"/>
      <c r="Z1649" s="73" t="s">
        <v>59</v>
      </c>
      <c r="AA1649" s="72" t="s">
        <v>74</v>
      </c>
      <c r="AB1649" s="72"/>
      <c r="AC1649" s="78" t="s">
        <v>117</v>
      </c>
      <c r="AD1649" s="78" t="s">
        <v>117</v>
      </c>
      <c r="JX1649" s="58"/>
      <c r="TT1649" s="58"/>
      <c r="ADP1649" s="58"/>
      <c r="ANL1649" s="58"/>
      <c r="AXH1649" s="58"/>
      <c r="BHD1649" s="58"/>
      <c r="BQZ1649" s="58"/>
      <c r="CAV1649" s="58"/>
      <c r="CKR1649" s="58"/>
      <c r="CUN1649" s="58"/>
      <c r="DEJ1649" s="58"/>
      <c r="DOF1649" s="58"/>
      <c r="DYB1649" s="58"/>
      <c r="EHX1649" s="58"/>
      <c r="ERT1649" s="58"/>
      <c r="FBP1649" s="58"/>
      <c r="FLL1649" s="58"/>
      <c r="FVH1649" s="58"/>
      <c r="GFD1649" s="58"/>
      <c r="GOZ1649" s="58"/>
      <c r="GYV1649" s="58"/>
      <c r="HIR1649" s="58"/>
      <c r="HSN1649" s="58"/>
      <c r="ICJ1649" s="58"/>
      <c r="IMF1649" s="58"/>
      <c r="IWB1649" s="58"/>
      <c r="JFX1649" s="58"/>
      <c r="JPT1649" s="58"/>
      <c r="JZP1649" s="58"/>
      <c r="KJL1649" s="58"/>
      <c r="KTH1649" s="58"/>
      <c r="LDD1649" s="58"/>
      <c r="LMZ1649" s="58"/>
      <c r="LWV1649" s="58"/>
      <c r="MGR1649" s="58"/>
      <c r="MQN1649" s="58"/>
      <c r="NAJ1649" s="58"/>
      <c r="NKF1649" s="58"/>
      <c r="NUB1649" s="58"/>
      <c r="ODX1649" s="58"/>
      <c r="ONT1649" s="58"/>
      <c r="OXP1649" s="58"/>
      <c r="PHL1649" s="58"/>
      <c r="PRH1649" s="58"/>
      <c r="QBD1649" s="58"/>
      <c r="QKZ1649" s="58"/>
      <c r="QUV1649" s="58"/>
      <c r="RER1649" s="58"/>
      <c r="RON1649" s="58"/>
      <c r="RYJ1649" s="58"/>
      <c r="SIF1649" s="58"/>
      <c r="SSB1649" s="58"/>
      <c r="TBX1649" s="58"/>
      <c r="TLT1649" s="58"/>
      <c r="TVP1649" s="58"/>
      <c r="UFL1649" s="58"/>
      <c r="UPH1649" s="58"/>
      <c r="UZD1649" s="58"/>
      <c r="VIZ1649" s="58"/>
      <c r="VSV1649" s="58"/>
      <c r="WCR1649" s="58"/>
      <c r="WMN1649" s="58"/>
      <c r="WWJ1649" s="58"/>
    </row>
    <row r="1650" spans="1:796 1052:1820 2076:2844 3100:3868 4124:4892 5148:5916 6172:6940 7196:7964 8220:8988 9244:10012 10268:11036 11292:12060 12316:13084 13340:14108 14364:15132 15388:16156" s="67" customFormat="1" ht="57" hidden="1" customHeight="1" x14ac:dyDescent="0.25">
      <c r="A1650" s="54">
        <f>+SUBTOTAL(3,$B$11:B1650)</f>
        <v>0</v>
      </c>
      <c r="B1650" s="78" t="s">
        <v>108</v>
      </c>
      <c r="C1650" s="72" t="s">
        <v>43</v>
      </c>
      <c r="D1650" s="72" t="s">
        <v>44</v>
      </c>
      <c r="E1650" s="72" t="s">
        <v>45</v>
      </c>
      <c r="F1650" s="81" t="s">
        <v>5474</v>
      </c>
      <c r="G1650" s="82">
        <v>45544.107986110997</v>
      </c>
      <c r="H1650" s="81" t="s">
        <v>5474</v>
      </c>
      <c r="I1650" s="82">
        <v>45544.107986110997</v>
      </c>
      <c r="J1650" s="81" t="s">
        <v>5474</v>
      </c>
      <c r="K1650" s="82">
        <v>45544.107986110997</v>
      </c>
      <c r="L1650" s="100" t="s">
        <v>5593</v>
      </c>
      <c r="M1650" s="78" t="s">
        <v>48</v>
      </c>
      <c r="N1650" s="73" t="s">
        <v>141</v>
      </c>
      <c r="O1650" s="73" t="s">
        <v>1288</v>
      </c>
      <c r="P1650" s="73" t="s">
        <v>5654</v>
      </c>
      <c r="Q1650" s="74"/>
      <c r="R1650" s="75"/>
      <c r="S1650" s="73" t="s">
        <v>68</v>
      </c>
      <c r="T1650" s="73" t="s">
        <v>125</v>
      </c>
      <c r="U1650" s="73" t="s">
        <v>349</v>
      </c>
      <c r="V1650" s="73"/>
      <c r="W1650" s="73"/>
      <c r="X1650" s="72" t="s">
        <v>58</v>
      </c>
      <c r="Y1650" s="73">
        <v>45553.719537037003</v>
      </c>
      <c r="Z1650" s="73" t="s">
        <v>59</v>
      </c>
      <c r="AA1650" s="72" t="s">
        <v>74</v>
      </c>
      <c r="AB1650" s="72"/>
      <c r="AC1650" s="78" t="s">
        <v>117</v>
      </c>
      <c r="AD1650" s="78" t="s">
        <v>117</v>
      </c>
      <c r="JX1650" s="58"/>
      <c r="TT1650" s="58"/>
      <c r="ADP1650" s="58"/>
      <c r="ANL1650" s="58"/>
      <c r="AXH1650" s="58"/>
      <c r="BHD1650" s="58"/>
      <c r="BQZ1650" s="58"/>
      <c r="CAV1650" s="58"/>
      <c r="CKR1650" s="58"/>
      <c r="CUN1650" s="58"/>
      <c r="DEJ1650" s="58"/>
      <c r="DOF1650" s="58"/>
      <c r="DYB1650" s="58"/>
      <c r="EHX1650" s="58"/>
      <c r="ERT1650" s="58"/>
      <c r="FBP1650" s="58"/>
      <c r="FLL1650" s="58"/>
      <c r="FVH1650" s="58"/>
      <c r="GFD1650" s="58"/>
      <c r="GOZ1650" s="58"/>
      <c r="GYV1650" s="58"/>
      <c r="HIR1650" s="58"/>
      <c r="HSN1650" s="58"/>
      <c r="ICJ1650" s="58"/>
      <c r="IMF1650" s="58"/>
      <c r="IWB1650" s="58"/>
      <c r="JFX1650" s="58"/>
      <c r="JPT1650" s="58"/>
      <c r="JZP1650" s="58"/>
      <c r="KJL1650" s="58"/>
      <c r="KTH1650" s="58"/>
      <c r="LDD1650" s="58"/>
      <c r="LMZ1650" s="58"/>
      <c r="LWV1650" s="58"/>
      <c r="MGR1650" s="58"/>
      <c r="MQN1650" s="58"/>
      <c r="NAJ1650" s="58"/>
      <c r="NKF1650" s="58"/>
      <c r="NUB1650" s="58"/>
      <c r="ODX1650" s="58"/>
      <c r="ONT1650" s="58"/>
      <c r="OXP1650" s="58"/>
      <c r="PHL1650" s="58"/>
      <c r="PRH1650" s="58"/>
      <c r="QBD1650" s="58"/>
      <c r="QKZ1650" s="58"/>
      <c r="QUV1650" s="58"/>
      <c r="RER1650" s="58"/>
      <c r="RON1650" s="58"/>
      <c r="RYJ1650" s="58"/>
      <c r="SIF1650" s="58"/>
      <c r="SSB1650" s="58"/>
      <c r="TBX1650" s="58"/>
      <c r="TLT1650" s="58"/>
      <c r="TVP1650" s="58"/>
      <c r="UFL1650" s="58"/>
      <c r="UPH1650" s="58"/>
      <c r="UZD1650" s="58"/>
      <c r="VIZ1650" s="58"/>
      <c r="VSV1650" s="58"/>
      <c r="WCR1650" s="58"/>
      <c r="WMN1650" s="58"/>
      <c r="WWJ1650" s="58"/>
    </row>
    <row r="1651" spans="1:796 1052:1820 2076:2844 3100:3868 4124:4892 5148:5916 6172:6940 7196:7964 8220:8988 9244:10012 10268:11036 11292:12060 12316:13084 13340:14108 14364:15132 15388:16156" s="67" customFormat="1" ht="57" hidden="1" customHeight="1" x14ac:dyDescent="0.25">
      <c r="A1651" s="54">
        <f>+SUBTOTAL(3,$B$11:B1651)</f>
        <v>0</v>
      </c>
      <c r="B1651" s="78" t="s">
        <v>42</v>
      </c>
      <c r="C1651" s="72" t="s">
        <v>43</v>
      </c>
      <c r="D1651" s="72" t="s">
        <v>44</v>
      </c>
      <c r="E1651" s="72" t="s">
        <v>45</v>
      </c>
      <c r="F1651" s="81" t="s">
        <v>5475</v>
      </c>
      <c r="G1651" s="82">
        <v>45556.425428240997</v>
      </c>
      <c r="H1651" s="81" t="s">
        <v>5475</v>
      </c>
      <c r="I1651" s="82">
        <v>45556.425428240997</v>
      </c>
      <c r="J1651" s="81" t="s">
        <v>5475</v>
      </c>
      <c r="K1651" s="82">
        <v>45556.425428240997</v>
      </c>
      <c r="L1651" s="100" t="s">
        <v>5594</v>
      </c>
      <c r="M1651" s="78" t="s">
        <v>48</v>
      </c>
      <c r="N1651" s="73" t="s">
        <v>141</v>
      </c>
      <c r="O1651" s="73" t="s">
        <v>624</v>
      </c>
      <c r="P1651" s="73" t="s">
        <v>5655</v>
      </c>
      <c r="Q1651" s="74"/>
      <c r="R1651" s="75"/>
      <c r="S1651" s="73" t="s">
        <v>53</v>
      </c>
      <c r="T1651" s="73" t="s">
        <v>5248</v>
      </c>
      <c r="U1651" s="73" t="s">
        <v>157</v>
      </c>
      <c r="V1651" s="73"/>
      <c r="W1651" s="73"/>
      <c r="X1651" s="72" t="s">
        <v>58</v>
      </c>
      <c r="Y1651" s="73"/>
      <c r="Z1651" s="73" t="s">
        <v>59</v>
      </c>
      <c r="AA1651" s="72" t="s">
        <v>74</v>
      </c>
      <c r="AB1651" s="72"/>
      <c r="AC1651" s="78" t="s">
        <v>117</v>
      </c>
      <c r="AD1651" s="78" t="s">
        <v>117</v>
      </c>
      <c r="JX1651" s="58"/>
      <c r="TT1651" s="58"/>
      <c r="ADP1651" s="58"/>
      <c r="ANL1651" s="58"/>
      <c r="AXH1651" s="58"/>
      <c r="BHD1651" s="58"/>
      <c r="BQZ1651" s="58"/>
      <c r="CAV1651" s="58"/>
      <c r="CKR1651" s="58"/>
      <c r="CUN1651" s="58"/>
      <c r="DEJ1651" s="58"/>
      <c r="DOF1651" s="58"/>
      <c r="DYB1651" s="58"/>
      <c r="EHX1651" s="58"/>
      <c r="ERT1651" s="58"/>
      <c r="FBP1651" s="58"/>
      <c r="FLL1651" s="58"/>
      <c r="FVH1651" s="58"/>
      <c r="GFD1651" s="58"/>
      <c r="GOZ1651" s="58"/>
      <c r="GYV1651" s="58"/>
      <c r="HIR1651" s="58"/>
      <c r="HSN1651" s="58"/>
      <c r="ICJ1651" s="58"/>
      <c r="IMF1651" s="58"/>
      <c r="IWB1651" s="58"/>
      <c r="JFX1651" s="58"/>
      <c r="JPT1651" s="58"/>
      <c r="JZP1651" s="58"/>
      <c r="KJL1651" s="58"/>
      <c r="KTH1651" s="58"/>
      <c r="LDD1651" s="58"/>
      <c r="LMZ1651" s="58"/>
      <c r="LWV1651" s="58"/>
      <c r="MGR1651" s="58"/>
      <c r="MQN1651" s="58"/>
      <c r="NAJ1651" s="58"/>
      <c r="NKF1651" s="58"/>
      <c r="NUB1651" s="58"/>
      <c r="ODX1651" s="58"/>
      <c r="ONT1651" s="58"/>
      <c r="OXP1651" s="58"/>
      <c r="PHL1651" s="58"/>
      <c r="PRH1651" s="58"/>
      <c r="QBD1651" s="58"/>
      <c r="QKZ1651" s="58"/>
      <c r="QUV1651" s="58"/>
      <c r="RER1651" s="58"/>
      <c r="RON1651" s="58"/>
      <c r="RYJ1651" s="58"/>
      <c r="SIF1651" s="58"/>
      <c r="SSB1651" s="58"/>
      <c r="TBX1651" s="58"/>
      <c r="TLT1651" s="58"/>
      <c r="TVP1651" s="58"/>
      <c r="UFL1651" s="58"/>
      <c r="UPH1651" s="58"/>
      <c r="UZD1651" s="58"/>
      <c r="VIZ1651" s="58"/>
      <c r="VSV1651" s="58"/>
      <c r="WCR1651" s="58"/>
      <c r="WMN1651" s="58"/>
      <c r="WWJ1651" s="58"/>
    </row>
    <row r="1652" spans="1:796 1052:1820 2076:2844 3100:3868 4124:4892 5148:5916 6172:6940 7196:7964 8220:8988 9244:10012 10268:11036 11292:12060 12316:13084 13340:14108 14364:15132 15388:16156" s="67" customFormat="1" ht="57" hidden="1" customHeight="1" x14ac:dyDescent="0.25">
      <c r="A1652" s="54">
        <f>+SUBTOTAL(3,$B$11:B1652)</f>
        <v>0</v>
      </c>
      <c r="B1652" s="78" t="s">
        <v>42</v>
      </c>
      <c r="C1652" s="72" t="s">
        <v>43</v>
      </c>
      <c r="D1652" s="72" t="s">
        <v>44</v>
      </c>
      <c r="E1652" s="72" t="s">
        <v>45</v>
      </c>
      <c r="F1652" s="81" t="s">
        <v>5476</v>
      </c>
      <c r="G1652" s="82">
        <v>45545.602523148002</v>
      </c>
      <c r="H1652" s="81" t="s">
        <v>5476</v>
      </c>
      <c r="I1652" s="82">
        <v>45545.602523148002</v>
      </c>
      <c r="J1652" s="81" t="s">
        <v>5476</v>
      </c>
      <c r="K1652" s="82">
        <v>45545.602523148002</v>
      </c>
      <c r="L1652" s="100" t="s">
        <v>5595</v>
      </c>
      <c r="M1652" s="78" t="s">
        <v>48</v>
      </c>
      <c r="N1652" s="73" t="s">
        <v>191</v>
      </c>
      <c r="O1652" s="73" t="s">
        <v>214</v>
      </c>
      <c r="P1652" s="73" t="s">
        <v>5656</v>
      </c>
      <c r="Q1652" s="74"/>
      <c r="R1652" s="75"/>
      <c r="S1652" s="73" t="s">
        <v>53</v>
      </c>
      <c r="T1652" s="73" t="s">
        <v>5248</v>
      </c>
      <c r="U1652" s="73" t="s">
        <v>157</v>
      </c>
      <c r="V1652" s="73"/>
      <c r="W1652" s="73"/>
      <c r="X1652" s="72" t="s">
        <v>58</v>
      </c>
      <c r="Y1652" s="73">
        <v>45553.617916666997</v>
      </c>
      <c r="Z1652" s="73" t="s">
        <v>59</v>
      </c>
      <c r="AA1652" s="72" t="s">
        <v>74</v>
      </c>
      <c r="AB1652" s="72"/>
      <c r="AC1652" s="78" t="s">
        <v>117</v>
      </c>
      <c r="AD1652" s="78" t="s">
        <v>117</v>
      </c>
      <c r="JX1652" s="58"/>
      <c r="TT1652" s="58"/>
      <c r="ADP1652" s="58"/>
      <c r="ANL1652" s="58"/>
      <c r="AXH1652" s="58"/>
      <c r="BHD1652" s="58"/>
      <c r="BQZ1652" s="58"/>
      <c r="CAV1652" s="58"/>
      <c r="CKR1652" s="58"/>
      <c r="CUN1652" s="58"/>
      <c r="DEJ1652" s="58"/>
      <c r="DOF1652" s="58"/>
      <c r="DYB1652" s="58"/>
      <c r="EHX1652" s="58"/>
      <c r="ERT1652" s="58"/>
      <c r="FBP1652" s="58"/>
      <c r="FLL1652" s="58"/>
      <c r="FVH1652" s="58"/>
      <c r="GFD1652" s="58"/>
      <c r="GOZ1652" s="58"/>
      <c r="GYV1652" s="58"/>
      <c r="HIR1652" s="58"/>
      <c r="HSN1652" s="58"/>
      <c r="ICJ1652" s="58"/>
      <c r="IMF1652" s="58"/>
      <c r="IWB1652" s="58"/>
      <c r="JFX1652" s="58"/>
      <c r="JPT1652" s="58"/>
      <c r="JZP1652" s="58"/>
      <c r="KJL1652" s="58"/>
      <c r="KTH1652" s="58"/>
      <c r="LDD1652" s="58"/>
      <c r="LMZ1652" s="58"/>
      <c r="LWV1652" s="58"/>
      <c r="MGR1652" s="58"/>
      <c r="MQN1652" s="58"/>
      <c r="NAJ1652" s="58"/>
      <c r="NKF1652" s="58"/>
      <c r="NUB1652" s="58"/>
      <c r="ODX1652" s="58"/>
      <c r="ONT1652" s="58"/>
      <c r="OXP1652" s="58"/>
      <c r="PHL1652" s="58"/>
      <c r="PRH1652" s="58"/>
      <c r="QBD1652" s="58"/>
      <c r="QKZ1652" s="58"/>
      <c r="QUV1652" s="58"/>
      <c r="RER1652" s="58"/>
      <c r="RON1652" s="58"/>
      <c r="RYJ1652" s="58"/>
      <c r="SIF1652" s="58"/>
      <c r="SSB1652" s="58"/>
      <c r="TBX1652" s="58"/>
      <c r="TLT1652" s="58"/>
      <c r="TVP1652" s="58"/>
      <c r="UFL1652" s="58"/>
      <c r="UPH1652" s="58"/>
      <c r="UZD1652" s="58"/>
      <c r="VIZ1652" s="58"/>
      <c r="VSV1652" s="58"/>
      <c r="WCR1652" s="58"/>
      <c r="WMN1652" s="58"/>
      <c r="WWJ1652" s="58"/>
    </row>
    <row r="1653" spans="1:796 1052:1820 2076:2844 3100:3868 4124:4892 5148:5916 6172:6940 7196:7964 8220:8988 9244:10012 10268:11036 11292:12060 12316:13084 13340:14108 14364:15132 15388:16156" s="67" customFormat="1" ht="57" hidden="1" customHeight="1" x14ac:dyDescent="0.25">
      <c r="A1653" s="54">
        <f>+SUBTOTAL(3,$B$11:B1653)</f>
        <v>0</v>
      </c>
      <c r="B1653" s="78" t="s">
        <v>42</v>
      </c>
      <c r="C1653" s="72" t="s">
        <v>43</v>
      </c>
      <c r="D1653" s="72" t="s">
        <v>44</v>
      </c>
      <c r="E1653" s="72" t="s">
        <v>45</v>
      </c>
      <c r="F1653" s="81" t="s">
        <v>5477</v>
      </c>
      <c r="G1653" s="82">
        <v>45551.506296296</v>
      </c>
      <c r="H1653" s="81" t="s">
        <v>5477</v>
      </c>
      <c r="I1653" s="82">
        <v>45551.506296296</v>
      </c>
      <c r="J1653" s="81" t="s">
        <v>5477</v>
      </c>
      <c r="K1653" s="82">
        <v>45551.506296296</v>
      </c>
      <c r="L1653" s="100" t="s">
        <v>5596</v>
      </c>
      <c r="M1653" s="78" t="s">
        <v>111</v>
      </c>
      <c r="N1653" s="73" t="s">
        <v>141</v>
      </c>
      <c r="O1653" s="73" t="s">
        <v>624</v>
      </c>
      <c r="P1653" s="73" t="s">
        <v>3525</v>
      </c>
      <c r="Q1653" s="74"/>
      <c r="R1653" s="75"/>
      <c r="S1653" s="73" t="s">
        <v>68</v>
      </c>
      <c r="T1653" s="73" t="s">
        <v>96</v>
      </c>
      <c r="U1653" s="73" t="s">
        <v>97</v>
      </c>
      <c r="V1653" s="73"/>
      <c r="W1653" s="73"/>
      <c r="X1653" s="72" t="s">
        <v>58</v>
      </c>
      <c r="Y1653" s="73">
        <v>45553.609965278003</v>
      </c>
      <c r="Z1653" s="73" t="s">
        <v>59</v>
      </c>
      <c r="AA1653" s="72" t="s">
        <v>74</v>
      </c>
      <c r="AB1653" s="72"/>
      <c r="AC1653" s="78" t="s">
        <v>82</v>
      </c>
      <c r="AD1653" s="78" t="s">
        <v>82</v>
      </c>
      <c r="JX1653" s="58"/>
      <c r="TT1653" s="58"/>
      <c r="ADP1653" s="58"/>
      <c r="ANL1653" s="58"/>
      <c r="AXH1653" s="58"/>
      <c r="BHD1653" s="58"/>
      <c r="BQZ1653" s="58"/>
      <c r="CAV1653" s="58"/>
      <c r="CKR1653" s="58"/>
      <c r="CUN1653" s="58"/>
      <c r="DEJ1653" s="58"/>
      <c r="DOF1653" s="58"/>
      <c r="DYB1653" s="58"/>
      <c r="EHX1653" s="58"/>
      <c r="ERT1653" s="58"/>
      <c r="FBP1653" s="58"/>
      <c r="FLL1653" s="58"/>
      <c r="FVH1653" s="58"/>
      <c r="GFD1653" s="58"/>
      <c r="GOZ1653" s="58"/>
      <c r="GYV1653" s="58"/>
      <c r="HIR1653" s="58"/>
      <c r="HSN1653" s="58"/>
      <c r="ICJ1653" s="58"/>
      <c r="IMF1653" s="58"/>
      <c r="IWB1653" s="58"/>
      <c r="JFX1653" s="58"/>
      <c r="JPT1653" s="58"/>
      <c r="JZP1653" s="58"/>
      <c r="KJL1653" s="58"/>
      <c r="KTH1653" s="58"/>
      <c r="LDD1653" s="58"/>
      <c r="LMZ1653" s="58"/>
      <c r="LWV1653" s="58"/>
      <c r="MGR1653" s="58"/>
      <c r="MQN1653" s="58"/>
      <c r="NAJ1653" s="58"/>
      <c r="NKF1653" s="58"/>
      <c r="NUB1653" s="58"/>
      <c r="ODX1653" s="58"/>
      <c r="ONT1653" s="58"/>
      <c r="OXP1653" s="58"/>
      <c r="PHL1653" s="58"/>
      <c r="PRH1653" s="58"/>
      <c r="QBD1653" s="58"/>
      <c r="QKZ1653" s="58"/>
      <c r="QUV1653" s="58"/>
      <c r="RER1653" s="58"/>
      <c r="RON1653" s="58"/>
      <c r="RYJ1653" s="58"/>
      <c r="SIF1653" s="58"/>
      <c r="SSB1653" s="58"/>
      <c r="TBX1653" s="58"/>
      <c r="TLT1653" s="58"/>
      <c r="TVP1653" s="58"/>
      <c r="UFL1653" s="58"/>
      <c r="UPH1653" s="58"/>
      <c r="UZD1653" s="58"/>
      <c r="VIZ1653" s="58"/>
      <c r="VSV1653" s="58"/>
      <c r="WCR1653" s="58"/>
      <c r="WMN1653" s="58"/>
      <c r="WWJ1653" s="58"/>
    </row>
    <row r="1654" spans="1:796 1052:1820 2076:2844 3100:3868 4124:4892 5148:5916 6172:6940 7196:7964 8220:8988 9244:10012 10268:11036 11292:12060 12316:13084 13340:14108 14364:15132 15388:16156" s="67" customFormat="1" ht="57" hidden="1" customHeight="1" x14ac:dyDescent="0.25">
      <c r="A1654" s="54">
        <f>+SUBTOTAL(3,$B$11:B1654)</f>
        <v>0</v>
      </c>
      <c r="B1654" s="78" t="s">
        <v>42</v>
      </c>
      <c r="C1654" s="72" t="s">
        <v>43</v>
      </c>
      <c r="D1654" s="72" t="s">
        <v>44</v>
      </c>
      <c r="E1654" s="72" t="s">
        <v>45</v>
      </c>
      <c r="F1654" s="81" t="s">
        <v>5478</v>
      </c>
      <c r="G1654" s="82">
        <v>45547.416527777998</v>
      </c>
      <c r="H1654" s="81" t="s">
        <v>5478</v>
      </c>
      <c r="I1654" s="82">
        <v>45547.416527777998</v>
      </c>
      <c r="J1654" s="81" t="s">
        <v>5478</v>
      </c>
      <c r="K1654" s="82">
        <v>45547.416527777998</v>
      </c>
      <c r="L1654" s="100" t="s">
        <v>5597</v>
      </c>
      <c r="M1654" s="78" t="s">
        <v>48</v>
      </c>
      <c r="N1654" s="73" t="s">
        <v>141</v>
      </c>
      <c r="O1654" s="73" t="s">
        <v>227</v>
      </c>
      <c r="P1654" s="73" t="s">
        <v>5657</v>
      </c>
      <c r="Q1654" s="74"/>
      <c r="R1654" s="75"/>
      <c r="S1654" s="73" t="s">
        <v>1430</v>
      </c>
      <c r="T1654" s="73" t="s">
        <v>1442</v>
      </c>
      <c r="U1654" s="73" t="s">
        <v>1443</v>
      </c>
      <c r="V1654" s="73"/>
      <c r="W1654" s="73"/>
      <c r="X1654" s="72" t="s">
        <v>58</v>
      </c>
      <c r="Y1654" s="73">
        <v>45552.415173611</v>
      </c>
      <c r="Z1654" s="73" t="s">
        <v>59</v>
      </c>
      <c r="AA1654" s="72" t="s">
        <v>74</v>
      </c>
      <c r="AB1654" s="72"/>
      <c r="AC1654" s="78" t="s">
        <v>82</v>
      </c>
      <c r="AD1654" s="78" t="s">
        <v>82</v>
      </c>
      <c r="JX1654" s="58"/>
      <c r="TT1654" s="58"/>
      <c r="ADP1654" s="58"/>
      <c r="ANL1654" s="58"/>
      <c r="AXH1654" s="58"/>
      <c r="BHD1654" s="58"/>
      <c r="BQZ1654" s="58"/>
      <c r="CAV1654" s="58"/>
      <c r="CKR1654" s="58"/>
      <c r="CUN1654" s="58"/>
      <c r="DEJ1654" s="58"/>
      <c r="DOF1654" s="58"/>
      <c r="DYB1654" s="58"/>
      <c r="EHX1654" s="58"/>
      <c r="ERT1654" s="58"/>
      <c r="FBP1654" s="58"/>
      <c r="FLL1654" s="58"/>
      <c r="FVH1654" s="58"/>
      <c r="GFD1654" s="58"/>
      <c r="GOZ1654" s="58"/>
      <c r="GYV1654" s="58"/>
      <c r="HIR1654" s="58"/>
      <c r="HSN1654" s="58"/>
      <c r="ICJ1654" s="58"/>
      <c r="IMF1654" s="58"/>
      <c r="IWB1654" s="58"/>
      <c r="JFX1654" s="58"/>
      <c r="JPT1654" s="58"/>
      <c r="JZP1654" s="58"/>
      <c r="KJL1654" s="58"/>
      <c r="KTH1654" s="58"/>
      <c r="LDD1654" s="58"/>
      <c r="LMZ1654" s="58"/>
      <c r="LWV1654" s="58"/>
      <c r="MGR1654" s="58"/>
      <c r="MQN1654" s="58"/>
      <c r="NAJ1654" s="58"/>
      <c r="NKF1654" s="58"/>
      <c r="NUB1654" s="58"/>
      <c r="ODX1654" s="58"/>
      <c r="ONT1654" s="58"/>
      <c r="OXP1654" s="58"/>
      <c r="PHL1654" s="58"/>
      <c r="PRH1654" s="58"/>
      <c r="QBD1654" s="58"/>
      <c r="QKZ1654" s="58"/>
      <c r="QUV1654" s="58"/>
      <c r="RER1654" s="58"/>
      <c r="RON1654" s="58"/>
      <c r="RYJ1654" s="58"/>
      <c r="SIF1654" s="58"/>
      <c r="SSB1654" s="58"/>
      <c r="TBX1654" s="58"/>
      <c r="TLT1654" s="58"/>
      <c r="TVP1654" s="58"/>
      <c r="UFL1654" s="58"/>
      <c r="UPH1654" s="58"/>
      <c r="UZD1654" s="58"/>
      <c r="VIZ1654" s="58"/>
      <c r="VSV1654" s="58"/>
      <c r="WCR1654" s="58"/>
      <c r="WMN1654" s="58"/>
      <c r="WWJ1654" s="58"/>
    </row>
    <row r="1655" spans="1:796 1052:1820 2076:2844 3100:3868 4124:4892 5148:5916 6172:6940 7196:7964 8220:8988 9244:10012 10268:11036 11292:12060 12316:13084 13340:14108 14364:15132 15388:16156" s="67" customFormat="1" ht="57" hidden="1" customHeight="1" x14ac:dyDescent="0.25">
      <c r="A1655" s="54">
        <f>+SUBTOTAL(3,$B$11:B1655)</f>
        <v>0</v>
      </c>
      <c r="B1655" s="78" t="s">
        <v>42</v>
      </c>
      <c r="C1655" s="72" t="s">
        <v>43</v>
      </c>
      <c r="D1655" s="72" t="s">
        <v>44</v>
      </c>
      <c r="E1655" s="72" t="s">
        <v>45</v>
      </c>
      <c r="F1655" s="81" t="s">
        <v>5479</v>
      </c>
      <c r="G1655" s="82">
        <v>45547.530208333003</v>
      </c>
      <c r="H1655" s="81" t="s">
        <v>5479</v>
      </c>
      <c r="I1655" s="82">
        <v>45547.530208333003</v>
      </c>
      <c r="J1655" s="81" t="s">
        <v>5479</v>
      </c>
      <c r="K1655" s="82">
        <v>45547.530208333003</v>
      </c>
      <c r="L1655" s="100" t="s">
        <v>5598</v>
      </c>
      <c r="M1655" s="78" t="s">
        <v>48</v>
      </c>
      <c r="N1655" s="73" t="s">
        <v>141</v>
      </c>
      <c r="O1655" s="73" t="s">
        <v>210</v>
      </c>
      <c r="P1655" s="73" t="s">
        <v>5235</v>
      </c>
      <c r="Q1655" s="74"/>
      <c r="R1655" s="75"/>
      <c r="S1655" s="73" t="s">
        <v>68</v>
      </c>
      <c r="T1655" s="73" t="s">
        <v>125</v>
      </c>
      <c r="U1655" s="73" t="s">
        <v>126</v>
      </c>
      <c r="V1655" s="73"/>
      <c r="W1655" s="73"/>
      <c r="X1655" s="72" t="s">
        <v>58</v>
      </c>
      <c r="Y1655" s="73">
        <v>45558.603726852001</v>
      </c>
      <c r="Z1655" s="73" t="s">
        <v>59</v>
      </c>
      <c r="AA1655" s="72" t="s">
        <v>74</v>
      </c>
      <c r="AB1655" s="72"/>
      <c r="AC1655" s="78" t="s">
        <v>117</v>
      </c>
      <c r="AD1655" s="78" t="s">
        <v>117</v>
      </c>
      <c r="JX1655" s="58"/>
      <c r="TT1655" s="58"/>
      <c r="ADP1655" s="58"/>
      <c r="ANL1655" s="58"/>
      <c r="AXH1655" s="58"/>
      <c r="BHD1655" s="58"/>
      <c r="BQZ1655" s="58"/>
      <c r="CAV1655" s="58"/>
      <c r="CKR1655" s="58"/>
      <c r="CUN1655" s="58"/>
      <c r="DEJ1655" s="58"/>
      <c r="DOF1655" s="58"/>
      <c r="DYB1655" s="58"/>
      <c r="EHX1655" s="58"/>
      <c r="ERT1655" s="58"/>
      <c r="FBP1655" s="58"/>
      <c r="FLL1655" s="58"/>
      <c r="FVH1655" s="58"/>
      <c r="GFD1655" s="58"/>
      <c r="GOZ1655" s="58"/>
      <c r="GYV1655" s="58"/>
      <c r="HIR1655" s="58"/>
      <c r="HSN1655" s="58"/>
      <c r="ICJ1655" s="58"/>
      <c r="IMF1655" s="58"/>
      <c r="IWB1655" s="58"/>
      <c r="JFX1655" s="58"/>
      <c r="JPT1655" s="58"/>
      <c r="JZP1655" s="58"/>
      <c r="KJL1655" s="58"/>
      <c r="KTH1655" s="58"/>
      <c r="LDD1655" s="58"/>
      <c r="LMZ1655" s="58"/>
      <c r="LWV1655" s="58"/>
      <c r="MGR1655" s="58"/>
      <c r="MQN1655" s="58"/>
      <c r="NAJ1655" s="58"/>
      <c r="NKF1655" s="58"/>
      <c r="NUB1655" s="58"/>
      <c r="ODX1655" s="58"/>
      <c r="ONT1655" s="58"/>
      <c r="OXP1655" s="58"/>
      <c r="PHL1655" s="58"/>
      <c r="PRH1655" s="58"/>
      <c r="QBD1655" s="58"/>
      <c r="QKZ1655" s="58"/>
      <c r="QUV1655" s="58"/>
      <c r="RER1655" s="58"/>
      <c r="RON1655" s="58"/>
      <c r="RYJ1655" s="58"/>
      <c r="SIF1655" s="58"/>
      <c r="SSB1655" s="58"/>
      <c r="TBX1655" s="58"/>
      <c r="TLT1655" s="58"/>
      <c r="TVP1655" s="58"/>
      <c r="UFL1655" s="58"/>
      <c r="UPH1655" s="58"/>
      <c r="UZD1655" s="58"/>
      <c r="VIZ1655" s="58"/>
      <c r="VSV1655" s="58"/>
      <c r="WCR1655" s="58"/>
      <c r="WMN1655" s="58"/>
      <c r="WWJ1655" s="58"/>
    </row>
    <row r="1656" spans="1:796 1052:1820 2076:2844 3100:3868 4124:4892 5148:5916 6172:6940 7196:7964 8220:8988 9244:10012 10268:11036 11292:12060 12316:13084 13340:14108 14364:15132 15388:16156" s="67" customFormat="1" ht="57" hidden="1" customHeight="1" x14ac:dyDescent="0.25">
      <c r="A1656" s="54">
        <f>+SUBTOTAL(3,$B$11:B1656)</f>
        <v>0</v>
      </c>
      <c r="B1656" s="78" t="s">
        <v>42</v>
      </c>
      <c r="C1656" s="72" t="s">
        <v>43</v>
      </c>
      <c r="D1656" s="72" t="s">
        <v>44</v>
      </c>
      <c r="E1656" s="72" t="s">
        <v>45</v>
      </c>
      <c r="F1656" s="81" t="s">
        <v>5480</v>
      </c>
      <c r="G1656" s="82">
        <v>45544.488483795998</v>
      </c>
      <c r="H1656" s="81" t="s">
        <v>5480</v>
      </c>
      <c r="I1656" s="82">
        <v>45544.488483795998</v>
      </c>
      <c r="J1656" s="81" t="s">
        <v>5480</v>
      </c>
      <c r="K1656" s="82">
        <v>45544.488483795998</v>
      </c>
      <c r="L1656" s="100" t="s">
        <v>5599</v>
      </c>
      <c r="M1656" s="78" t="s">
        <v>48</v>
      </c>
      <c r="N1656" s="73" t="s">
        <v>242</v>
      </c>
      <c r="O1656" s="73" t="s">
        <v>308</v>
      </c>
      <c r="P1656" s="73" t="s">
        <v>1314</v>
      </c>
      <c r="Q1656" s="74"/>
      <c r="R1656" s="75"/>
      <c r="S1656" s="73" t="s">
        <v>68</v>
      </c>
      <c r="T1656" s="73" t="s">
        <v>125</v>
      </c>
      <c r="U1656" s="73" t="s">
        <v>126</v>
      </c>
      <c r="V1656" s="73"/>
      <c r="W1656" s="73"/>
      <c r="X1656" s="72" t="s">
        <v>58</v>
      </c>
      <c r="Y1656" s="73">
        <v>45558.726921296002</v>
      </c>
      <c r="Z1656" s="73" t="s">
        <v>59</v>
      </c>
      <c r="AA1656" s="72" t="s">
        <v>74</v>
      </c>
      <c r="AB1656" s="72"/>
      <c r="AC1656" s="78" t="s">
        <v>117</v>
      </c>
      <c r="AD1656" s="78" t="s">
        <v>117</v>
      </c>
      <c r="JX1656" s="58"/>
      <c r="TT1656" s="58"/>
      <c r="ADP1656" s="58"/>
      <c r="ANL1656" s="58"/>
      <c r="AXH1656" s="58"/>
      <c r="BHD1656" s="58"/>
      <c r="BQZ1656" s="58"/>
      <c r="CAV1656" s="58"/>
      <c r="CKR1656" s="58"/>
      <c r="CUN1656" s="58"/>
      <c r="DEJ1656" s="58"/>
      <c r="DOF1656" s="58"/>
      <c r="DYB1656" s="58"/>
      <c r="EHX1656" s="58"/>
      <c r="ERT1656" s="58"/>
      <c r="FBP1656" s="58"/>
      <c r="FLL1656" s="58"/>
      <c r="FVH1656" s="58"/>
      <c r="GFD1656" s="58"/>
      <c r="GOZ1656" s="58"/>
      <c r="GYV1656" s="58"/>
      <c r="HIR1656" s="58"/>
      <c r="HSN1656" s="58"/>
      <c r="ICJ1656" s="58"/>
      <c r="IMF1656" s="58"/>
      <c r="IWB1656" s="58"/>
      <c r="JFX1656" s="58"/>
      <c r="JPT1656" s="58"/>
      <c r="JZP1656" s="58"/>
      <c r="KJL1656" s="58"/>
      <c r="KTH1656" s="58"/>
      <c r="LDD1656" s="58"/>
      <c r="LMZ1656" s="58"/>
      <c r="LWV1656" s="58"/>
      <c r="MGR1656" s="58"/>
      <c r="MQN1656" s="58"/>
      <c r="NAJ1656" s="58"/>
      <c r="NKF1656" s="58"/>
      <c r="NUB1656" s="58"/>
      <c r="ODX1656" s="58"/>
      <c r="ONT1656" s="58"/>
      <c r="OXP1656" s="58"/>
      <c r="PHL1656" s="58"/>
      <c r="PRH1656" s="58"/>
      <c r="QBD1656" s="58"/>
      <c r="QKZ1656" s="58"/>
      <c r="QUV1656" s="58"/>
      <c r="RER1656" s="58"/>
      <c r="RON1656" s="58"/>
      <c r="RYJ1656" s="58"/>
      <c r="SIF1656" s="58"/>
      <c r="SSB1656" s="58"/>
      <c r="TBX1656" s="58"/>
      <c r="TLT1656" s="58"/>
      <c r="TVP1656" s="58"/>
      <c r="UFL1656" s="58"/>
      <c r="UPH1656" s="58"/>
      <c r="UZD1656" s="58"/>
      <c r="VIZ1656" s="58"/>
      <c r="VSV1656" s="58"/>
      <c r="WCR1656" s="58"/>
      <c r="WMN1656" s="58"/>
      <c r="WWJ1656" s="58"/>
    </row>
    <row r="1657" spans="1:796 1052:1820 2076:2844 3100:3868 4124:4892 5148:5916 6172:6940 7196:7964 8220:8988 9244:10012 10268:11036 11292:12060 12316:13084 13340:14108 14364:15132 15388:16156" s="67" customFormat="1" ht="57" hidden="1" customHeight="1" x14ac:dyDescent="0.25">
      <c r="A1657" s="54">
        <f>+SUBTOTAL(3,$B$11:B1657)</f>
        <v>0</v>
      </c>
      <c r="B1657" s="78" t="s">
        <v>42</v>
      </c>
      <c r="C1657" s="72" t="s">
        <v>43</v>
      </c>
      <c r="D1657" s="72" t="s">
        <v>44</v>
      </c>
      <c r="E1657" s="72" t="s">
        <v>45</v>
      </c>
      <c r="F1657" s="81" t="s">
        <v>5481</v>
      </c>
      <c r="G1657" s="82">
        <v>45544.625254630002</v>
      </c>
      <c r="H1657" s="81" t="s">
        <v>5481</v>
      </c>
      <c r="I1657" s="82">
        <v>45544.625254630002</v>
      </c>
      <c r="J1657" s="81" t="s">
        <v>5481</v>
      </c>
      <c r="K1657" s="82">
        <v>45544.625254630002</v>
      </c>
      <c r="L1657" s="100" t="s">
        <v>1204</v>
      </c>
      <c r="M1657" s="78" t="s">
        <v>48</v>
      </c>
      <c r="N1657" s="73" t="s">
        <v>141</v>
      </c>
      <c r="O1657" s="73" t="s">
        <v>554</v>
      </c>
      <c r="P1657" s="73" t="s">
        <v>1341</v>
      </c>
      <c r="Q1657" s="74"/>
      <c r="R1657" s="75"/>
      <c r="S1657" s="73" t="s">
        <v>53</v>
      </c>
      <c r="T1657" s="73" t="s">
        <v>54</v>
      </c>
      <c r="U1657" s="73" t="s">
        <v>492</v>
      </c>
      <c r="V1657" s="73"/>
      <c r="W1657" s="73"/>
      <c r="X1657" s="72" t="s">
        <v>58</v>
      </c>
      <c r="Y1657" s="73">
        <v>45545.677916667002</v>
      </c>
      <c r="Z1657" s="73" t="s">
        <v>59</v>
      </c>
      <c r="AA1657" s="72" t="s">
        <v>74</v>
      </c>
      <c r="AB1657" s="72"/>
      <c r="AC1657" s="78" t="s">
        <v>61</v>
      </c>
      <c r="AD1657" s="78" t="s">
        <v>61</v>
      </c>
      <c r="JX1657" s="58"/>
      <c r="TT1657" s="58"/>
      <c r="ADP1657" s="58"/>
      <c r="ANL1657" s="58"/>
      <c r="AXH1657" s="58"/>
      <c r="BHD1657" s="58"/>
      <c r="BQZ1657" s="58"/>
      <c r="CAV1657" s="58"/>
      <c r="CKR1657" s="58"/>
      <c r="CUN1657" s="58"/>
      <c r="DEJ1657" s="58"/>
      <c r="DOF1657" s="58"/>
      <c r="DYB1657" s="58"/>
      <c r="EHX1657" s="58"/>
      <c r="ERT1657" s="58"/>
      <c r="FBP1657" s="58"/>
      <c r="FLL1657" s="58"/>
      <c r="FVH1657" s="58"/>
      <c r="GFD1657" s="58"/>
      <c r="GOZ1657" s="58"/>
      <c r="GYV1657" s="58"/>
      <c r="HIR1657" s="58"/>
      <c r="HSN1657" s="58"/>
      <c r="ICJ1657" s="58"/>
      <c r="IMF1657" s="58"/>
      <c r="IWB1657" s="58"/>
      <c r="JFX1657" s="58"/>
      <c r="JPT1657" s="58"/>
      <c r="JZP1657" s="58"/>
      <c r="KJL1657" s="58"/>
      <c r="KTH1657" s="58"/>
      <c r="LDD1657" s="58"/>
      <c r="LMZ1657" s="58"/>
      <c r="LWV1657" s="58"/>
      <c r="MGR1657" s="58"/>
      <c r="MQN1657" s="58"/>
      <c r="NAJ1657" s="58"/>
      <c r="NKF1657" s="58"/>
      <c r="NUB1657" s="58"/>
      <c r="ODX1657" s="58"/>
      <c r="ONT1657" s="58"/>
      <c r="OXP1657" s="58"/>
      <c r="PHL1657" s="58"/>
      <c r="PRH1657" s="58"/>
      <c r="QBD1657" s="58"/>
      <c r="QKZ1657" s="58"/>
      <c r="QUV1657" s="58"/>
      <c r="RER1657" s="58"/>
      <c r="RON1657" s="58"/>
      <c r="RYJ1657" s="58"/>
      <c r="SIF1657" s="58"/>
      <c r="SSB1657" s="58"/>
      <c r="TBX1657" s="58"/>
      <c r="TLT1657" s="58"/>
      <c r="TVP1657" s="58"/>
      <c r="UFL1657" s="58"/>
      <c r="UPH1657" s="58"/>
      <c r="UZD1657" s="58"/>
      <c r="VIZ1657" s="58"/>
      <c r="VSV1657" s="58"/>
      <c r="WCR1657" s="58"/>
      <c r="WMN1657" s="58"/>
      <c r="WWJ1657" s="58"/>
    </row>
    <row r="1658" spans="1:796 1052:1820 2076:2844 3100:3868 4124:4892 5148:5916 6172:6940 7196:7964 8220:8988 9244:10012 10268:11036 11292:12060 12316:13084 13340:14108 14364:15132 15388:16156" s="67" customFormat="1" ht="57" hidden="1" customHeight="1" x14ac:dyDescent="0.25">
      <c r="A1658" s="54">
        <f>+SUBTOTAL(3,$B$11:B1658)</f>
        <v>0</v>
      </c>
      <c r="B1658" s="78" t="s">
        <v>42</v>
      </c>
      <c r="C1658" s="72" t="s">
        <v>43</v>
      </c>
      <c r="D1658" s="72" t="s">
        <v>44</v>
      </c>
      <c r="E1658" s="72" t="s">
        <v>45</v>
      </c>
      <c r="F1658" s="81" t="s">
        <v>5482</v>
      </c>
      <c r="G1658" s="82">
        <v>45542.501099537003</v>
      </c>
      <c r="H1658" s="81" t="s">
        <v>5482</v>
      </c>
      <c r="I1658" s="82">
        <v>45542.501099537003</v>
      </c>
      <c r="J1658" s="81" t="s">
        <v>5482</v>
      </c>
      <c r="K1658" s="82">
        <v>45542.501099537003</v>
      </c>
      <c r="L1658" s="100" t="s">
        <v>5600</v>
      </c>
      <c r="M1658" s="78" t="s">
        <v>48</v>
      </c>
      <c r="N1658" s="73" t="s">
        <v>141</v>
      </c>
      <c r="O1658" s="73" t="s">
        <v>624</v>
      </c>
      <c r="P1658" s="73" t="s">
        <v>3466</v>
      </c>
      <c r="Q1658" s="74"/>
      <c r="R1658" s="75"/>
      <c r="S1658" s="73" t="s">
        <v>68</v>
      </c>
      <c r="T1658" s="73" t="s">
        <v>296</v>
      </c>
      <c r="U1658" s="73" t="s">
        <v>677</v>
      </c>
      <c r="V1658" s="73"/>
      <c r="W1658" s="73"/>
      <c r="X1658" s="72" t="s">
        <v>58</v>
      </c>
      <c r="Y1658" s="73">
        <v>45548.426111111003</v>
      </c>
      <c r="Z1658" s="73" t="s">
        <v>59</v>
      </c>
      <c r="AA1658" s="72" t="s">
        <v>74</v>
      </c>
      <c r="AB1658" s="72"/>
      <c r="AC1658" s="78" t="s">
        <v>117</v>
      </c>
      <c r="AD1658" s="78" t="s">
        <v>117</v>
      </c>
      <c r="JX1658" s="58"/>
      <c r="TT1658" s="58"/>
      <c r="ADP1658" s="58"/>
      <c r="ANL1658" s="58"/>
      <c r="AXH1658" s="58"/>
      <c r="BHD1658" s="58"/>
      <c r="BQZ1658" s="58"/>
      <c r="CAV1658" s="58"/>
      <c r="CKR1658" s="58"/>
      <c r="CUN1658" s="58"/>
      <c r="DEJ1658" s="58"/>
      <c r="DOF1658" s="58"/>
      <c r="DYB1658" s="58"/>
      <c r="EHX1658" s="58"/>
      <c r="ERT1658" s="58"/>
      <c r="FBP1658" s="58"/>
      <c r="FLL1658" s="58"/>
      <c r="FVH1658" s="58"/>
      <c r="GFD1658" s="58"/>
      <c r="GOZ1658" s="58"/>
      <c r="GYV1658" s="58"/>
      <c r="HIR1658" s="58"/>
      <c r="HSN1658" s="58"/>
      <c r="ICJ1658" s="58"/>
      <c r="IMF1658" s="58"/>
      <c r="IWB1658" s="58"/>
      <c r="JFX1658" s="58"/>
      <c r="JPT1658" s="58"/>
      <c r="JZP1658" s="58"/>
      <c r="KJL1658" s="58"/>
      <c r="KTH1658" s="58"/>
      <c r="LDD1658" s="58"/>
      <c r="LMZ1658" s="58"/>
      <c r="LWV1658" s="58"/>
      <c r="MGR1658" s="58"/>
      <c r="MQN1658" s="58"/>
      <c r="NAJ1658" s="58"/>
      <c r="NKF1658" s="58"/>
      <c r="NUB1658" s="58"/>
      <c r="ODX1658" s="58"/>
      <c r="ONT1658" s="58"/>
      <c r="OXP1658" s="58"/>
      <c r="PHL1658" s="58"/>
      <c r="PRH1658" s="58"/>
      <c r="QBD1658" s="58"/>
      <c r="QKZ1658" s="58"/>
      <c r="QUV1658" s="58"/>
      <c r="RER1658" s="58"/>
      <c r="RON1658" s="58"/>
      <c r="RYJ1658" s="58"/>
      <c r="SIF1658" s="58"/>
      <c r="SSB1658" s="58"/>
      <c r="TBX1658" s="58"/>
      <c r="TLT1658" s="58"/>
      <c r="TVP1658" s="58"/>
      <c r="UFL1658" s="58"/>
      <c r="UPH1658" s="58"/>
      <c r="UZD1658" s="58"/>
      <c r="VIZ1658" s="58"/>
      <c r="VSV1658" s="58"/>
      <c r="WCR1658" s="58"/>
      <c r="WMN1658" s="58"/>
      <c r="WWJ1658" s="58"/>
    </row>
    <row r="1659" spans="1:796 1052:1820 2076:2844 3100:3868 4124:4892 5148:5916 6172:6940 7196:7964 8220:8988 9244:10012 10268:11036 11292:12060 12316:13084 13340:14108 14364:15132 15388:16156" s="67" customFormat="1" ht="57" hidden="1" customHeight="1" x14ac:dyDescent="0.25">
      <c r="A1659" s="54">
        <f>+SUBTOTAL(3,$B$11:B1659)</f>
        <v>0</v>
      </c>
      <c r="B1659" s="78" t="s">
        <v>108</v>
      </c>
      <c r="C1659" s="72" t="s">
        <v>43</v>
      </c>
      <c r="D1659" s="72" t="s">
        <v>44</v>
      </c>
      <c r="E1659" s="72" t="s">
        <v>45</v>
      </c>
      <c r="F1659" s="81" t="s">
        <v>5483</v>
      </c>
      <c r="G1659" s="82">
        <v>45557.219710648002</v>
      </c>
      <c r="H1659" s="81" t="s">
        <v>5483</v>
      </c>
      <c r="I1659" s="82">
        <v>45557.219710648002</v>
      </c>
      <c r="J1659" s="81" t="s">
        <v>5483</v>
      </c>
      <c r="K1659" s="82">
        <v>45557.219710648002</v>
      </c>
      <c r="L1659" s="100" t="s">
        <v>5152</v>
      </c>
      <c r="M1659" s="78" t="s">
        <v>48</v>
      </c>
      <c r="N1659" s="73" t="s">
        <v>756</v>
      </c>
      <c r="O1659" s="73" t="s">
        <v>2134</v>
      </c>
      <c r="P1659" s="73" t="s">
        <v>3457</v>
      </c>
      <c r="Q1659" s="74"/>
      <c r="R1659" s="75"/>
      <c r="S1659" s="73" t="s">
        <v>68</v>
      </c>
      <c r="T1659" s="73" t="s">
        <v>69</v>
      </c>
      <c r="U1659" s="73" t="s">
        <v>70</v>
      </c>
      <c r="V1659" s="73"/>
      <c r="W1659" s="73"/>
      <c r="X1659" s="72" t="s">
        <v>58</v>
      </c>
      <c r="Y1659" s="73">
        <v>45561.722175925999</v>
      </c>
      <c r="Z1659" s="73" t="s">
        <v>105</v>
      </c>
      <c r="AA1659" s="72" t="s">
        <v>74</v>
      </c>
      <c r="AB1659" s="72"/>
      <c r="AC1659" s="78" t="s">
        <v>82</v>
      </c>
      <c r="AD1659" s="78" t="s">
        <v>82</v>
      </c>
      <c r="JX1659" s="58"/>
      <c r="TT1659" s="58"/>
      <c r="ADP1659" s="58"/>
      <c r="ANL1659" s="58"/>
      <c r="AXH1659" s="58"/>
      <c r="BHD1659" s="58"/>
      <c r="BQZ1659" s="58"/>
      <c r="CAV1659" s="58"/>
      <c r="CKR1659" s="58"/>
      <c r="CUN1659" s="58"/>
      <c r="DEJ1659" s="58"/>
      <c r="DOF1659" s="58"/>
      <c r="DYB1659" s="58"/>
      <c r="EHX1659" s="58"/>
      <c r="ERT1659" s="58"/>
      <c r="FBP1659" s="58"/>
      <c r="FLL1659" s="58"/>
      <c r="FVH1659" s="58"/>
      <c r="GFD1659" s="58"/>
      <c r="GOZ1659" s="58"/>
      <c r="GYV1659" s="58"/>
      <c r="HIR1659" s="58"/>
      <c r="HSN1659" s="58"/>
      <c r="ICJ1659" s="58"/>
      <c r="IMF1659" s="58"/>
      <c r="IWB1659" s="58"/>
      <c r="JFX1659" s="58"/>
      <c r="JPT1659" s="58"/>
      <c r="JZP1659" s="58"/>
      <c r="KJL1659" s="58"/>
      <c r="KTH1659" s="58"/>
      <c r="LDD1659" s="58"/>
      <c r="LMZ1659" s="58"/>
      <c r="LWV1659" s="58"/>
      <c r="MGR1659" s="58"/>
      <c r="MQN1659" s="58"/>
      <c r="NAJ1659" s="58"/>
      <c r="NKF1659" s="58"/>
      <c r="NUB1659" s="58"/>
      <c r="ODX1659" s="58"/>
      <c r="ONT1659" s="58"/>
      <c r="OXP1659" s="58"/>
      <c r="PHL1659" s="58"/>
      <c r="PRH1659" s="58"/>
      <c r="QBD1659" s="58"/>
      <c r="QKZ1659" s="58"/>
      <c r="QUV1659" s="58"/>
      <c r="RER1659" s="58"/>
      <c r="RON1659" s="58"/>
      <c r="RYJ1659" s="58"/>
      <c r="SIF1659" s="58"/>
      <c r="SSB1659" s="58"/>
      <c r="TBX1659" s="58"/>
      <c r="TLT1659" s="58"/>
      <c r="TVP1659" s="58"/>
      <c r="UFL1659" s="58"/>
      <c r="UPH1659" s="58"/>
      <c r="UZD1659" s="58"/>
      <c r="VIZ1659" s="58"/>
      <c r="VSV1659" s="58"/>
      <c r="WCR1659" s="58"/>
      <c r="WMN1659" s="58"/>
      <c r="WWJ1659" s="58"/>
    </row>
    <row r="1660" spans="1:796 1052:1820 2076:2844 3100:3868 4124:4892 5148:5916 6172:6940 7196:7964 8220:8988 9244:10012 10268:11036 11292:12060 12316:13084 13340:14108 14364:15132 15388:16156" s="67" customFormat="1" ht="57" hidden="1" customHeight="1" x14ac:dyDescent="0.25">
      <c r="A1660" s="54">
        <f>+SUBTOTAL(3,$B$11:B1660)</f>
        <v>0</v>
      </c>
      <c r="B1660" s="78" t="s">
        <v>42</v>
      </c>
      <c r="C1660" s="72" t="s">
        <v>43</v>
      </c>
      <c r="D1660" s="72" t="s">
        <v>44</v>
      </c>
      <c r="E1660" s="72" t="s">
        <v>45</v>
      </c>
      <c r="F1660" s="81" t="s">
        <v>5484</v>
      </c>
      <c r="G1660" s="82">
        <v>45552.417233795997</v>
      </c>
      <c r="H1660" s="81" t="s">
        <v>5484</v>
      </c>
      <c r="I1660" s="82">
        <v>45552.417233795997</v>
      </c>
      <c r="J1660" s="81" t="s">
        <v>5484</v>
      </c>
      <c r="K1660" s="82">
        <v>45552.417233795997</v>
      </c>
      <c r="L1660" s="100" t="s">
        <v>5601</v>
      </c>
      <c r="M1660" s="78" t="s">
        <v>48</v>
      </c>
      <c r="N1660" s="73" t="s">
        <v>49</v>
      </c>
      <c r="O1660" s="73" t="s">
        <v>657</v>
      </c>
      <c r="P1660" s="73" t="s">
        <v>172</v>
      </c>
      <c r="Q1660" s="74"/>
      <c r="R1660" s="75"/>
      <c r="S1660" s="73" t="s">
        <v>68</v>
      </c>
      <c r="T1660" s="73" t="s">
        <v>125</v>
      </c>
      <c r="U1660" s="73" t="s">
        <v>126</v>
      </c>
      <c r="V1660" s="73"/>
      <c r="W1660" s="73"/>
      <c r="X1660" s="72" t="s">
        <v>58</v>
      </c>
      <c r="Y1660" s="73">
        <v>45560.616296296001</v>
      </c>
      <c r="Z1660" s="73" t="s">
        <v>59</v>
      </c>
      <c r="AA1660" s="72" t="s">
        <v>74</v>
      </c>
      <c r="AB1660" s="72"/>
      <c r="AC1660" s="78" t="s">
        <v>117</v>
      </c>
      <c r="AD1660" s="78" t="s">
        <v>117</v>
      </c>
      <c r="JX1660" s="58"/>
      <c r="TT1660" s="58"/>
      <c r="ADP1660" s="58"/>
      <c r="ANL1660" s="58"/>
      <c r="AXH1660" s="58"/>
      <c r="BHD1660" s="58"/>
      <c r="BQZ1660" s="58"/>
      <c r="CAV1660" s="58"/>
      <c r="CKR1660" s="58"/>
      <c r="CUN1660" s="58"/>
      <c r="DEJ1660" s="58"/>
      <c r="DOF1660" s="58"/>
      <c r="DYB1660" s="58"/>
      <c r="EHX1660" s="58"/>
      <c r="ERT1660" s="58"/>
      <c r="FBP1660" s="58"/>
      <c r="FLL1660" s="58"/>
      <c r="FVH1660" s="58"/>
      <c r="GFD1660" s="58"/>
      <c r="GOZ1660" s="58"/>
      <c r="GYV1660" s="58"/>
      <c r="HIR1660" s="58"/>
      <c r="HSN1660" s="58"/>
      <c r="ICJ1660" s="58"/>
      <c r="IMF1660" s="58"/>
      <c r="IWB1660" s="58"/>
      <c r="JFX1660" s="58"/>
      <c r="JPT1660" s="58"/>
      <c r="JZP1660" s="58"/>
      <c r="KJL1660" s="58"/>
      <c r="KTH1660" s="58"/>
      <c r="LDD1660" s="58"/>
      <c r="LMZ1660" s="58"/>
      <c r="LWV1660" s="58"/>
      <c r="MGR1660" s="58"/>
      <c r="MQN1660" s="58"/>
      <c r="NAJ1660" s="58"/>
      <c r="NKF1660" s="58"/>
      <c r="NUB1660" s="58"/>
      <c r="ODX1660" s="58"/>
      <c r="ONT1660" s="58"/>
      <c r="OXP1660" s="58"/>
      <c r="PHL1660" s="58"/>
      <c r="PRH1660" s="58"/>
      <c r="QBD1660" s="58"/>
      <c r="QKZ1660" s="58"/>
      <c r="QUV1660" s="58"/>
      <c r="RER1660" s="58"/>
      <c r="RON1660" s="58"/>
      <c r="RYJ1660" s="58"/>
      <c r="SIF1660" s="58"/>
      <c r="SSB1660" s="58"/>
      <c r="TBX1660" s="58"/>
      <c r="TLT1660" s="58"/>
      <c r="TVP1660" s="58"/>
      <c r="UFL1660" s="58"/>
      <c r="UPH1660" s="58"/>
      <c r="UZD1660" s="58"/>
      <c r="VIZ1660" s="58"/>
      <c r="VSV1660" s="58"/>
      <c r="WCR1660" s="58"/>
      <c r="WMN1660" s="58"/>
      <c r="WWJ1660" s="58"/>
    </row>
    <row r="1661" spans="1:796 1052:1820 2076:2844 3100:3868 4124:4892 5148:5916 6172:6940 7196:7964 8220:8988 9244:10012 10268:11036 11292:12060 12316:13084 13340:14108 14364:15132 15388:16156" s="67" customFormat="1" ht="57" hidden="1" customHeight="1" x14ac:dyDescent="0.25">
      <c r="A1661" s="54">
        <f>+SUBTOTAL(3,$B$11:B1661)</f>
        <v>0</v>
      </c>
      <c r="B1661" s="78" t="s">
        <v>42</v>
      </c>
      <c r="C1661" s="72" t="s">
        <v>43</v>
      </c>
      <c r="D1661" s="72" t="s">
        <v>44</v>
      </c>
      <c r="E1661" s="72" t="s">
        <v>45</v>
      </c>
      <c r="F1661" s="81" t="s">
        <v>5485</v>
      </c>
      <c r="G1661" s="82">
        <v>45549.479375000003</v>
      </c>
      <c r="H1661" s="81" t="s">
        <v>5485</v>
      </c>
      <c r="I1661" s="82">
        <v>45549.479375000003</v>
      </c>
      <c r="J1661" s="81" t="s">
        <v>5485</v>
      </c>
      <c r="K1661" s="82">
        <v>45549.479375000003</v>
      </c>
      <c r="L1661" s="100" t="s">
        <v>5602</v>
      </c>
      <c r="M1661" s="78" t="s">
        <v>48</v>
      </c>
      <c r="N1661" s="73" t="s">
        <v>141</v>
      </c>
      <c r="O1661" s="73" t="s">
        <v>624</v>
      </c>
      <c r="P1661" s="73" t="s">
        <v>5658</v>
      </c>
      <c r="Q1661" s="74"/>
      <c r="R1661" s="75"/>
      <c r="S1661" s="73" t="s">
        <v>68</v>
      </c>
      <c r="T1661" s="73" t="s">
        <v>69</v>
      </c>
      <c r="U1661" s="73" t="s">
        <v>70</v>
      </c>
      <c r="V1661" s="73"/>
      <c r="W1661" s="73"/>
      <c r="X1661" s="72" t="s">
        <v>58</v>
      </c>
      <c r="Y1661" s="73">
        <v>45555.408993056</v>
      </c>
      <c r="Z1661" s="73" t="s">
        <v>59</v>
      </c>
      <c r="AA1661" s="72" t="s">
        <v>74</v>
      </c>
      <c r="AB1661" s="72"/>
      <c r="AC1661" s="78" t="s">
        <v>82</v>
      </c>
      <c r="AD1661" s="78" t="s">
        <v>82</v>
      </c>
      <c r="JX1661" s="58"/>
      <c r="TT1661" s="58"/>
      <c r="ADP1661" s="58"/>
      <c r="ANL1661" s="58"/>
      <c r="AXH1661" s="58"/>
      <c r="BHD1661" s="58"/>
      <c r="BQZ1661" s="58"/>
      <c r="CAV1661" s="58"/>
      <c r="CKR1661" s="58"/>
      <c r="CUN1661" s="58"/>
      <c r="DEJ1661" s="58"/>
      <c r="DOF1661" s="58"/>
      <c r="DYB1661" s="58"/>
      <c r="EHX1661" s="58"/>
      <c r="ERT1661" s="58"/>
      <c r="FBP1661" s="58"/>
      <c r="FLL1661" s="58"/>
      <c r="FVH1661" s="58"/>
      <c r="GFD1661" s="58"/>
      <c r="GOZ1661" s="58"/>
      <c r="GYV1661" s="58"/>
      <c r="HIR1661" s="58"/>
      <c r="HSN1661" s="58"/>
      <c r="ICJ1661" s="58"/>
      <c r="IMF1661" s="58"/>
      <c r="IWB1661" s="58"/>
      <c r="JFX1661" s="58"/>
      <c r="JPT1661" s="58"/>
      <c r="JZP1661" s="58"/>
      <c r="KJL1661" s="58"/>
      <c r="KTH1661" s="58"/>
      <c r="LDD1661" s="58"/>
      <c r="LMZ1661" s="58"/>
      <c r="LWV1661" s="58"/>
      <c r="MGR1661" s="58"/>
      <c r="MQN1661" s="58"/>
      <c r="NAJ1661" s="58"/>
      <c r="NKF1661" s="58"/>
      <c r="NUB1661" s="58"/>
      <c r="ODX1661" s="58"/>
      <c r="ONT1661" s="58"/>
      <c r="OXP1661" s="58"/>
      <c r="PHL1661" s="58"/>
      <c r="PRH1661" s="58"/>
      <c r="QBD1661" s="58"/>
      <c r="QKZ1661" s="58"/>
      <c r="QUV1661" s="58"/>
      <c r="RER1661" s="58"/>
      <c r="RON1661" s="58"/>
      <c r="RYJ1661" s="58"/>
      <c r="SIF1661" s="58"/>
      <c r="SSB1661" s="58"/>
      <c r="TBX1661" s="58"/>
      <c r="TLT1661" s="58"/>
      <c r="TVP1661" s="58"/>
      <c r="UFL1661" s="58"/>
      <c r="UPH1661" s="58"/>
      <c r="UZD1661" s="58"/>
      <c r="VIZ1661" s="58"/>
      <c r="VSV1661" s="58"/>
      <c r="WCR1661" s="58"/>
      <c r="WMN1661" s="58"/>
      <c r="WWJ1661" s="58"/>
    </row>
    <row r="1662" spans="1:796 1052:1820 2076:2844 3100:3868 4124:4892 5148:5916 6172:6940 7196:7964 8220:8988 9244:10012 10268:11036 11292:12060 12316:13084 13340:14108 14364:15132 15388:16156" s="67" customFormat="1" ht="57" hidden="1" customHeight="1" x14ac:dyDescent="0.25">
      <c r="A1662" s="54">
        <f>+SUBTOTAL(3,$B$11:B1662)</f>
        <v>0</v>
      </c>
      <c r="B1662" s="78" t="s">
        <v>108</v>
      </c>
      <c r="C1662" s="72" t="s">
        <v>43</v>
      </c>
      <c r="D1662" s="72" t="s">
        <v>44</v>
      </c>
      <c r="E1662" s="72" t="s">
        <v>45</v>
      </c>
      <c r="F1662" s="81" t="s">
        <v>5486</v>
      </c>
      <c r="G1662" s="82">
        <v>45538.694236110998</v>
      </c>
      <c r="H1662" s="81" t="s">
        <v>5486</v>
      </c>
      <c r="I1662" s="82">
        <v>45538.694236110998</v>
      </c>
      <c r="J1662" s="81" t="s">
        <v>5486</v>
      </c>
      <c r="K1662" s="82">
        <v>45538.694236110998</v>
      </c>
      <c r="L1662" s="100" t="s">
        <v>5088</v>
      </c>
      <c r="M1662" s="78" t="s">
        <v>48</v>
      </c>
      <c r="N1662" s="73" t="s">
        <v>141</v>
      </c>
      <c r="O1662" s="73" t="s">
        <v>586</v>
      </c>
      <c r="P1662" s="73" t="s">
        <v>5659</v>
      </c>
      <c r="Q1662" s="74"/>
      <c r="R1662" s="75"/>
      <c r="S1662" s="73" t="s">
        <v>53</v>
      </c>
      <c r="T1662" s="73" t="s">
        <v>5248</v>
      </c>
      <c r="U1662" s="73" t="s">
        <v>157</v>
      </c>
      <c r="V1662" s="73"/>
      <c r="W1662" s="73"/>
      <c r="X1662" s="72" t="s">
        <v>58</v>
      </c>
      <c r="Y1662" s="73">
        <v>45553.774791666998</v>
      </c>
      <c r="Z1662" s="73" t="s">
        <v>105</v>
      </c>
      <c r="AA1662" s="72" t="s">
        <v>74</v>
      </c>
      <c r="AB1662" s="72"/>
      <c r="AC1662" s="78" t="s">
        <v>75</v>
      </c>
      <c r="AD1662" s="78" t="s">
        <v>75</v>
      </c>
      <c r="JX1662" s="58"/>
      <c r="TT1662" s="58"/>
      <c r="ADP1662" s="58"/>
      <c r="ANL1662" s="58"/>
      <c r="AXH1662" s="58"/>
      <c r="BHD1662" s="58"/>
      <c r="BQZ1662" s="58"/>
      <c r="CAV1662" s="58"/>
      <c r="CKR1662" s="58"/>
      <c r="CUN1662" s="58"/>
      <c r="DEJ1662" s="58"/>
      <c r="DOF1662" s="58"/>
      <c r="DYB1662" s="58"/>
      <c r="EHX1662" s="58"/>
      <c r="ERT1662" s="58"/>
      <c r="FBP1662" s="58"/>
      <c r="FLL1662" s="58"/>
      <c r="FVH1662" s="58"/>
      <c r="GFD1662" s="58"/>
      <c r="GOZ1662" s="58"/>
      <c r="GYV1662" s="58"/>
      <c r="HIR1662" s="58"/>
      <c r="HSN1662" s="58"/>
      <c r="ICJ1662" s="58"/>
      <c r="IMF1662" s="58"/>
      <c r="IWB1662" s="58"/>
      <c r="JFX1662" s="58"/>
      <c r="JPT1662" s="58"/>
      <c r="JZP1662" s="58"/>
      <c r="KJL1662" s="58"/>
      <c r="KTH1662" s="58"/>
      <c r="LDD1662" s="58"/>
      <c r="LMZ1662" s="58"/>
      <c r="LWV1662" s="58"/>
      <c r="MGR1662" s="58"/>
      <c r="MQN1662" s="58"/>
      <c r="NAJ1662" s="58"/>
      <c r="NKF1662" s="58"/>
      <c r="NUB1662" s="58"/>
      <c r="ODX1662" s="58"/>
      <c r="ONT1662" s="58"/>
      <c r="OXP1662" s="58"/>
      <c r="PHL1662" s="58"/>
      <c r="PRH1662" s="58"/>
      <c r="QBD1662" s="58"/>
      <c r="QKZ1662" s="58"/>
      <c r="QUV1662" s="58"/>
      <c r="RER1662" s="58"/>
      <c r="RON1662" s="58"/>
      <c r="RYJ1662" s="58"/>
      <c r="SIF1662" s="58"/>
      <c r="SSB1662" s="58"/>
      <c r="TBX1662" s="58"/>
      <c r="TLT1662" s="58"/>
      <c r="TVP1662" s="58"/>
      <c r="UFL1662" s="58"/>
      <c r="UPH1662" s="58"/>
      <c r="UZD1662" s="58"/>
      <c r="VIZ1662" s="58"/>
      <c r="VSV1662" s="58"/>
      <c r="WCR1662" s="58"/>
      <c r="WMN1662" s="58"/>
      <c r="WWJ1662" s="58"/>
    </row>
    <row r="1663" spans="1:796 1052:1820 2076:2844 3100:3868 4124:4892 5148:5916 6172:6940 7196:7964 8220:8988 9244:10012 10268:11036 11292:12060 12316:13084 13340:14108 14364:15132 15388:16156" s="67" customFormat="1" ht="57" hidden="1" customHeight="1" x14ac:dyDescent="0.25">
      <c r="A1663" s="54">
        <f>+SUBTOTAL(3,$B$11:B1663)</f>
        <v>0</v>
      </c>
      <c r="B1663" s="78" t="s">
        <v>108</v>
      </c>
      <c r="C1663" s="72" t="s">
        <v>43</v>
      </c>
      <c r="D1663" s="72" t="s">
        <v>44</v>
      </c>
      <c r="E1663" s="72" t="s">
        <v>45</v>
      </c>
      <c r="F1663" s="81" t="s">
        <v>5487</v>
      </c>
      <c r="G1663" s="82">
        <v>45538.691874999997</v>
      </c>
      <c r="H1663" s="81" t="s">
        <v>5487</v>
      </c>
      <c r="I1663" s="82">
        <v>45538.691874999997</v>
      </c>
      <c r="J1663" s="81" t="s">
        <v>5487</v>
      </c>
      <c r="K1663" s="82">
        <v>45538.691874999997</v>
      </c>
      <c r="L1663" s="100" t="s">
        <v>5088</v>
      </c>
      <c r="M1663" s="78" t="s">
        <v>48</v>
      </c>
      <c r="N1663" s="73" t="s">
        <v>141</v>
      </c>
      <c r="O1663" s="73" t="s">
        <v>586</v>
      </c>
      <c r="P1663" s="73" t="s">
        <v>5659</v>
      </c>
      <c r="Q1663" s="74"/>
      <c r="R1663" s="75"/>
      <c r="S1663" s="73" t="s">
        <v>53</v>
      </c>
      <c r="T1663" s="73" t="s">
        <v>5248</v>
      </c>
      <c r="U1663" s="73" t="s">
        <v>157</v>
      </c>
      <c r="V1663" s="73"/>
      <c r="W1663" s="73"/>
      <c r="X1663" s="72" t="s">
        <v>58</v>
      </c>
      <c r="Y1663" s="73">
        <v>45553.774062500001</v>
      </c>
      <c r="Z1663" s="73" t="s">
        <v>105</v>
      </c>
      <c r="AA1663" s="72" t="s">
        <v>74</v>
      </c>
      <c r="AB1663" s="72"/>
      <c r="AC1663" s="78" t="s">
        <v>75</v>
      </c>
      <c r="AD1663" s="78" t="s">
        <v>75</v>
      </c>
      <c r="JX1663" s="58"/>
      <c r="TT1663" s="58"/>
      <c r="ADP1663" s="58"/>
      <c r="ANL1663" s="58"/>
      <c r="AXH1663" s="58"/>
      <c r="BHD1663" s="58"/>
      <c r="BQZ1663" s="58"/>
      <c r="CAV1663" s="58"/>
      <c r="CKR1663" s="58"/>
      <c r="CUN1663" s="58"/>
      <c r="DEJ1663" s="58"/>
      <c r="DOF1663" s="58"/>
      <c r="DYB1663" s="58"/>
      <c r="EHX1663" s="58"/>
      <c r="ERT1663" s="58"/>
      <c r="FBP1663" s="58"/>
      <c r="FLL1663" s="58"/>
      <c r="FVH1663" s="58"/>
      <c r="GFD1663" s="58"/>
      <c r="GOZ1663" s="58"/>
      <c r="GYV1663" s="58"/>
      <c r="HIR1663" s="58"/>
      <c r="HSN1663" s="58"/>
      <c r="ICJ1663" s="58"/>
      <c r="IMF1663" s="58"/>
      <c r="IWB1663" s="58"/>
      <c r="JFX1663" s="58"/>
      <c r="JPT1663" s="58"/>
      <c r="JZP1663" s="58"/>
      <c r="KJL1663" s="58"/>
      <c r="KTH1663" s="58"/>
      <c r="LDD1663" s="58"/>
      <c r="LMZ1663" s="58"/>
      <c r="LWV1663" s="58"/>
      <c r="MGR1663" s="58"/>
      <c r="MQN1663" s="58"/>
      <c r="NAJ1663" s="58"/>
      <c r="NKF1663" s="58"/>
      <c r="NUB1663" s="58"/>
      <c r="ODX1663" s="58"/>
      <c r="ONT1663" s="58"/>
      <c r="OXP1663" s="58"/>
      <c r="PHL1663" s="58"/>
      <c r="PRH1663" s="58"/>
      <c r="QBD1663" s="58"/>
      <c r="QKZ1663" s="58"/>
      <c r="QUV1663" s="58"/>
      <c r="RER1663" s="58"/>
      <c r="RON1663" s="58"/>
      <c r="RYJ1663" s="58"/>
      <c r="SIF1663" s="58"/>
      <c r="SSB1663" s="58"/>
      <c r="TBX1663" s="58"/>
      <c r="TLT1663" s="58"/>
      <c r="TVP1663" s="58"/>
      <c r="UFL1663" s="58"/>
      <c r="UPH1663" s="58"/>
      <c r="UZD1663" s="58"/>
      <c r="VIZ1663" s="58"/>
      <c r="VSV1663" s="58"/>
      <c r="WCR1663" s="58"/>
      <c r="WMN1663" s="58"/>
      <c r="WWJ1663" s="58"/>
    </row>
    <row r="1664" spans="1:796 1052:1820 2076:2844 3100:3868 4124:4892 5148:5916 6172:6940 7196:7964 8220:8988 9244:10012 10268:11036 11292:12060 12316:13084 13340:14108 14364:15132 15388:16156" s="67" customFormat="1" ht="57" hidden="1" customHeight="1" x14ac:dyDescent="0.25">
      <c r="A1664" s="54">
        <f>+SUBTOTAL(3,$B$11:B1664)</f>
        <v>0</v>
      </c>
      <c r="B1664" s="78" t="s">
        <v>42</v>
      </c>
      <c r="C1664" s="72" t="s">
        <v>43</v>
      </c>
      <c r="D1664" s="72" t="s">
        <v>44</v>
      </c>
      <c r="E1664" s="72" t="s">
        <v>45</v>
      </c>
      <c r="F1664" s="81" t="s">
        <v>5488</v>
      </c>
      <c r="G1664" s="82">
        <v>45553.539490741001</v>
      </c>
      <c r="H1664" s="81" t="s">
        <v>5488</v>
      </c>
      <c r="I1664" s="82">
        <v>45553.539490741001</v>
      </c>
      <c r="J1664" s="81" t="s">
        <v>5488</v>
      </c>
      <c r="K1664" s="82">
        <v>45553.539490741001</v>
      </c>
      <c r="L1664" s="100" t="s">
        <v>5603</v>
      </c>
      <c r="M1664" s="78" t="s">
        <v>48</v>
      </c>
      <c r="N1664" s="73" t="s">
        <v>141</v>
      </c>
      <c r="O1664" s="73" t="s">
        <v>586</v>
      </c>
      <c r="P1664" s="73" t="s">
        <v>5660</v>
      </c>
      <c r="Q1664" s="74"/>
      <c r="R1664" s="75"/>
      <c r="S1664" s="73" t="s">
        <v>112</v>
      </c>
      <c r="T1664" s="73" t="s">
        <v>113</v>
      </c>
      <c r="U1664" s="73" t="s">
        <v>5681</v>
      </c>
      <c r="V1664" s="73"/>
      <c r="W1664" s="73"/>
      <c r="X1664" s="72" t="s">
        <v>58</v>
      </c>
      <c r="Y1664" s="73">
        <v>45558.453449073997</v>
      </c>
      <c r="Z1664" s="73" t="s">
        <v>59</v>
      </c>
      <c r="AA1664" s="72" t="s">
        <v>74</v>
      </c>
      <c r="AB1664" s="72"/>
      <c r="AC1664" s="78" t="s">
        <v>117</v>
      </c>
      <c r="AD1664" s="78" t="s">
        <v>117</v>
      </c>
      <c r="JX1664" s="58"/>
      <c r="TT1664" s="58"/>
      <c r="ADP1664" s="58"/>
      <c r="ANL1664" s="58"/>
      <c r="AXH1664" s="58"/>
      <c r="BHD1664" s="58"/>
      <c r="BQZ1664" s="58"/>
      <c r="CAV1664" s="58"/>
      <c r="CKR1664" s="58"/>
      <c r="CUN1664" s="58"/>
      <c r="DEJ1664" s="58"/>
      <c r="DOF1664" s="58"/>
      <c r="DYB1664" s="58"/>
      <c r="EHX1664" s="58"/>
      <c r="ERT1664" s="58"/>
      <c r="FBP1664" s="58"/>
      <c r="FLL1664" s="58"/>
      <c r="FVH1664" s="58"/>
      <c r="GFD1664" s="58"/>
      <c r="GOZ1664" s="58"/>
      <c r="GYV1664" s="58"/>
      <c r="HIR1664" s="58"/>
      <c r="HSN1664" s="58"/>
      <c r="ICJ1664" s="58"/>
      <c r="IMF1664" s="58"/>
      <c r="IWB1664" s="58"/>
      <c r="JFX1664" s="58"/>
      <c r="JPT1664" s="58"/>
      <c r="JZP1664" s="58"/>
      <c r="KJL1664" s="58"/>
      <c r="KTH1664" s="58"/>
      <c r="LDD1664" s="58"/>
      <c r="LMZ1664" s="58"/>
      <c r="LWV1664" s="58"/>
      <c r="MGR1664" s="58"/>
      <c r="MQN1664" s="58"/>
      <c r="NAJ1664" s="58"/>
      <c r="NKF1664" s="58"/>
      <c r="NUB1664" s="58"/>
      <c r="ODX1664" s="58"/>
      <c r="ONT1664" s="58"/>
      <c r="OXP1664" s="58"/>
      <c r="PHL1664" s="58"/>
      <c r="PRH1664" s="58"/>
      <c r="QBD1664" s="58"/>
      <c r="QKZ1664" s="58"/>
      <c r="QUV1664" s="58"/>
      <c r="RER1664" s="58"/>
      <c r="RON1664" s="58"/>
      <c r="RYJ1664" s="58"/>
      <c r="SIF1664" s="58"/>
      <c r="SSB1664" s="58"/>
      <c r="TBX1664" s="58"/>
      <c r="TLT1664" s="58"/>
      <c r="TVP1664" s="58"/>
      <c r="UFL1664" s="58"/>
      <c r="UPH1664" s="58"/>
      <c r="UZD1664" s="58"/>
      <c r="VIZ1664" s="58"/>
      <c r="VSV1664" s="58"/>
      <c r="WCR1664" s="58"/>
      <c r="WMN1664" s="58"/>
      <c r="WWJ1664" s="58"/>
    </row>
    <row r="1665" spans="1:796 1052:1820 2076:2844 3100:3868 4124:4892 5148:5916 6172:6940 7196:7964 8220:8988 9244:10012 10268:11036 11292:12060 12316:13084 13340:14108 14364:15132 15388:16156" s="67" customFormat="1" ht="57" hidden="1" customHeight="1" x14ac:dyDescent="0.25">
      <c r="A1665" s="54">
        <f>+SUBTOTAL(3,$B$11:B1665)</f>
        <v>0</v>
      </c>
      <c r="B1665" s="78" t="s">
        <v>42</v>
      </c>
      <c r="C1665" s="72" t="s">
        <v>43</v>
      </c>
      <c r="D1665" s="72" t="s">
        <v>44</v>
      </c>
      <c r="E1665" s="72" t="s">
        <v>45</v>
      </c>
      <c r="F1665" s="81" t="s">
        <v>5489</v>
      </c>
      <c r="G1665" s="82">
        <v>45560.983402778002</v>
      </c>
      <c r="H1665" s="81" t="s">
        <v>5489</v>
      </c>
      <c r="I1665" s="82">
        <v>45560.983402778002</v>
      </c>
      <c r="J1665" s="81" t="s">
        <v>5489</v>
      </c>
      <c r="K1665" s="82">
        <v>45560.983402778002</v>
      </c>
      <c r="L1665" s="100" t="s">
        <v>5604</v>
      </c>
      <c r="M1665" s="78" t="s">
        <v>48</v>
      </c>
      <c r="N1665" s="73" t="s">
        <v>141</v>
      </c>
      <c r="O1665" s="73" t="s">
        <v>210</v>
      </c>
      <c r="P1665" s="73" t="s">
        <v>1370</v>
      </c>
      <c r="Q1665" s="74"/>
      <c r="R1665" s="75"/>
      <c r="S1665" s="73" t="s">
        <v>68</v>
      </c>
      <c r="T1665" s="73" t="s">
        <v>96</v>
      </c>
      <c r="U1665" s="73" t="s">
        <v>97</v>
      </c>
      <c r="V1665" s="73"/>
      <c r="W1665" s="73"/>
      <c r="X1665" s="72" t="s">
        <v>58</v>
      </c>
      <c r="Y1665" s="73"/>
      <c r="Z1665" s="73" t="s">
        <v>59</v>
      </c>
      <c r="AA1665" s="72" t="s">
        <v>74</v>
      </c>
      <c r="AB1665" s="72"/>
      <c r="AC1665" s="78" t="s">
        <v>82</v>
      </c>
      <c r="AD1665" s="78" t="s">
        <v>82</v>
      </c>
      <c r="JX1665" s="58"/>
      <c r="TT1665" s="58"/>
      <c r="ADP1665" s="58"/>
      <c r="ANL1665" s="58"/>
      <c r="AXH1665" s="58"/>
      <c r="BHD1665" s="58"/>
      <c r="BQZ1665" s="58"/>
      <c r="CAV1665" s="58"/>
      <c r="CKR1665" s="58"/>
      <c r="CUN1665" s="58"/>
      <c r="DEJ1665" s="58"/>
      <c r="DOF1665" s="58"/>
      <c r="DYB1665" s="58"/>
      <c r="EHX1665" s="58"/>
      <c r="ERT1665" s="58"/>
      <c r="FBP1665" s="58"/>
      <c r="FLL1665" s="58"/>
      <c r="FVH1665" s="58"/>
      <c r="GFD1665" s="58"/>
      <c r="GOZ1665" s="58"/>
      <c r="GYV1665" s="58"/>
      <c r="HIR1665" s="58"/>
      <c r="HSN1665" s="58"/>
      <c r="ICJ1665" s="58"/>
      <c r="IMF1665" s="58"/>
      <c r="IWB1665" s="58"/>
      <c r="JFX1665" s="58"/>
      <c r="JPT1665" s="58"/>
      <c r="JZP1665" s="58"/>
      <c r="KJL1665" s="58"/>
      <c r="KTH1665" s="58"/>
      <c r="LDD1665" s="58"/>
      <c r="LMZ1665" s="58"/>
      <c r="LWV1665" s="58"/>
      <c r="MGR1665" s="58"/>
      <c r="MQN1665" s="58"/>
      <c r="NAJ1665" s="58"/>
      <c r="NKF1665" s="58"/>
      <c r="NUB1665" s="58"/>
      <c r="ODX1665" s="58"/>
      <c r="ONT1665" s="58"/>
      <c r="OXP1665" s="58"/>
      <c r="PHL1665" s="58"/>
      <c r="PRH1665" s="58"/>
      <c r="QBD1665" s="58"/>
      <c r="QKZ1665" s="58"/>
      <c r="QUV1665" s="58"/>
      <c r="RER1665" s="58"/>
      <c r="RON1665" s="58"/>
      <c r="RYJ1665" s="58"/>
      <c r="SIF1665" s="58"/>
      <c r="SSB1665" s="58"/>
      <c r="TBX1665" s="58"/>
      <c r="TLT1665" s="58"/>
      <c r="TVP1665" s="58"/>
      <c r="UFL1665" s="58"/>
      <c r="UPH1665" s="58"/>
      <c r="UZD1665" s="58"/>
      <c r="VIZ1665" s="58"/>
      <c r="VSV1665" s="58"/>
      <c r="WCR1665" s="58"/>
      <c r="WMN1665" s="58"/>
      <c r="WWJ1665" s="58"/>
    </row>
    <row r="1666" spans="1:796 1052:1820 2076:2844 3100:3868 4124:4892 5148:5916 6172:6940 7196:7964 8220:8988 9244:10012 10268:11036 11292:12060 12316:13084 13340:14108 14364:15132 15388:16156" s="67" customFormat="1" ht="57" hidden="1" customHeight="1" x14ac:dyDescent="0.25">
      <c r="A1666" s="54">
        <f>+SUBTOTAL(3,$B$11:B1666)</f>
        <v>0</v>
      </c>
      <c r="B1666" s="78" t="s">
        <v>42</v>
      </c>
      <c r="C1666" s="72" t="s">
        <v>43</v>
      </c>
      <c r="D1666" s="72" t="s">
        <v>44</v>
      </c>
      <c r="E1666" s="72" t="s">
        <v>45</v>
      </c>
      <c r="F1666" s="81" t="s">
        <v>5490</v>
      </c>
      <c r="G1666" s="82">
        <v>45550.411099536999</v>
      </c>
      <c r="H1666" s="81" t="s">
        <v>5490</v>
      </c>
      <c r="I1666" s="82">
        <v>45550.411099536999</v>
      </c>
      <c r="J1666" s="81" t="s">
        <v>5490</v>
      </c>
      <c r="K1666" s="82">
        <v>45550.411099536999</v>
      </c>
      <c r="L1666" s="100" t="s">
        <v>5605</v>
      </c>
      <c r="M1666" s="78" t="s">
        <v>48</v>
      </c>
      <c r="N1666" s="73" t="s">
        <v>303</v>
      </c>
      <c r="O1666" s="73" t="s">
        <v>5661</v>
      </c>
      <c r="P1666" s="73" t="s">
        <v>2044</v>
      </c>
      <c r="Q1666" s="74"/>
      <c r="R1666" s="75"/>
      <c r="S1666" s="73" t="s">
        <v>68</v>
      </c>
      <c r="T1666" s="73" t="s">
        <v>69</v>
      </c>
      <c r="U1666" s="73" t="s">
        <v>396</v>
      </c>
      <c r="V1666" s="73"/>
      <c r="W1666" s="73"/>
      <c r="X1666" s="72" t="s">
        <v>58</v>
      </c>
      <c r="Y1666" s="73">
        <v>45553.413831019003</v>
      </c>
      <c r="Z1666" s="73" t="s">
        <v>59</v>
      </c>
      <c r="AA1666" s="72" t="s">
        <v>74</v>
      </c>
      <c r="AB1666" s="72"/>
      <c r="AC1666" s="78" t="s">
        <v>82</v>
      </c>
      <c r="AD1666" s="78" t="s">
        <v>82</v>
      </c>
      <c r="JX1666" s="58"/>
      <c r="TT1666" s="58"/>
      <c r="ADP1666" s="58"/>
      <c r="ANL1666" s="58"/>
      <c r="AXH1666" s="58"/>
      <c r="BHD1666" s="58"/>
      <c r="BQZ1666" s="58"/>
      <c r="CAV1666" s="58"/>
      <c r="CKR1666" s="58"/>
      <c r="CUN1666" s="58"/>
      <c r="DEJ1666" s="58"/>
      <c r="DOF1666" s="58"/>
      <c r="DYB1666" s="58"/>
      <c r="EHX1666" s="58"/>
      <c r="ERT1666" s="58"/>
      <c r="FBP1666" s="58"/>
      <c r="FLL1666" s="58"/>
      <c r="FVH1666" s="58"/>
      <c r="GFD1666" s="58"/>
      <c r="GOZ1666" s="58"/>
      <c r="GYV1666" s="58"/>
      <c r="HIR1666" s="58"/>
      <c r="HSN1666" s="58"/>
      <c r="ICJ1666" s="58"/>
      <c r="IMF1666" s="58"/>
      <c r="IWB1666" s="58"/>
      <c r="JFX1666" s="58"/>
      <c r="JPT1666" s="58"/>
      <c r="JZP1666" s="58"/>
      <c r="KJL1666" s="58"/>
      <c r="KTH1666" s="58"/>
      <c r="LDD1666" s="58"/>
      <c r="LMZ1666" s="58"/>
      <c r="LWV1666" s="58"/>
      <c r="MGR1666" s="58"/>
      <c r="MQN1666" s="58"/>
      <c r="NAJ1666" s="58"/>
      <c r="NKF1666" s="58"/>
      <c r="NUB1666" s="58"/>
      <c r="ODX1666" s="58"/>
      <c r="ONT1666" s="58"/>
      <c r="OXP1666" s="58"/>
      <c r="PHL1666" s="58"/>
      <c r="PRH1666" s="58"/>
      <c r="QBD1666" s="58"/>
      <c r="QKZ1666" s="58"/>
      <c r="QUV1666" s="58"/>
      <c r="RER1666" s="58"/>
      <c r="RON1666" s="58"/>
      <c r="RYJ1666" s="58"/>
      <c r="SIF1666" s="58"/>
      <c r="SSB1666" s="58"/>
      <c r="TBX1666" s="58"/>
      <c r="TLT1666" s="58"/>
      <c r="TVP1666" s="58"/>
      <c r="UFL1666" s="58"/>
      <c r="UPH1666" s="58"/>
      <c r="UZD1666" s="58"/>
      <c r="VIZ1666" s="58"/>
      <c r="VSV1666" s="58"/>
      <c r="WCR1666" s="58"/>
      <c r="WMN1666" s="58"/>
      <c r="WWJ1666" s="58"/>
    </row>
    <row r="1667" spans="1:796 1052:1820 2076:2844 3100:3868 4124:4892 5148:5916 6172:6940 7196:7964 8220:8988 9244:10012 10268:11036 11292:12060 12316:13084 13340:14108 14364:15132 15388:16156" s="67" customFormat="1" ht="57" hidden="1" customHeight="1" x14ac:dyDescent="0.25">
      <c r="A1667" s="54">
        <f>+SUBTOTAL(3,$B$11:B1667)</f>
        <v>0</v>
      </c>
      <c r="B1667" s="78" t="s">
        <v>42</v>
      </c>
      <c r="C1667" s="72" t="s">
        <v>43</v>
      </c>
      <c r="D1667" s="72" t="s">
        <v>44</v>
      </c>
      <c r="E1667" s="72" t="s">
        <v>45</v>
      </c>
      <c r="F1667" s="81" t="s">
        <v>5491</v>
      </c>
      <c r="G1667" s="82">
        <v>45551.446446759001</v>
      </c>
      <c r="H1667" s="81" t="s">
        <v>5491</v>
      </c>
      <c r="I1667" s="82">
        <v>45551.446446759001</v>
      </c>
      <c r="J1667" s="81" t="s">
        <v>5491</v>
      </c>
      <c r="K1667" s="82">
        <v>45551.446446759001</v>
      </c>
      <c r="L1667" s="100" t="s">
        <v>632</v>
      </c>
      <c r="M1667" s="78" t="s">
        <v>48</v>
      </c>
      <c r="N1667" s="73" t="s">
        <v>303</v>
      </c>
      <c r="O1667" s="73" t="s">
        <v>684</v>
      </c>
      <c r="P1667" s="73" t="s">
        <v>685</v>
      </c>
      <c r="Q1667" s="74"/>
      <c r="R1667" s="75"/>
      <c r="S1667" s="73" t="s">
        <v>68</v>
      </c>
      <c r="T1667" s="73" t="s">
        <v>321</v>
      </c>
      <c r="U1667" s="73" t="s">
        <v>321</v>
      </c>
      <c r="V1667" s="73"/>
      <c r="W1667" s="73"/>
      <c r="X1667" s="72" t="s">
        <v>58</v>
      </c>
      <c r="Y1667" s="73">
        <v>45553.417083332999</v>
      </c>
      <c r="Z1667" s="73" t="s">
        <v>59</v>
      </c>
      <c r="AA1667" s="72" t="s">
        <v>74</v>
      </c>
      <c r="AB1667" s="72"/>
      <c r="AC1667" s="78" t="s">
        <v>117</v>
      </c>
      <c r="AD1667" s="78" t="s">
        <v>117</v>
      </c>
      <c r="JX1667" s="58"/>
      <c r="TT1667" s="58"/>
      <c r="ADP1667" s="58"/>
      <c r="ANL1667" s="58"/>
      <c r="AXH1667" s="58"/>
      <c r="BHD1667" s="58"/>
      <c r="BQZ1667" s="58"/>
      <c r="CAV1667" s="58"/>
      <c r="CKR1667" s="58"/>
      <c r="CUN1667" s="58"/>
      <c r="DEJ1667" s="58"/>
      <c r="DOF1667" s="58"/>
      <c r="DYB1667" s="58"/>
      <c r="EHX1667" s="58"/>
      <c r="ERT1667" s="58"/>
      <c r="FBP1667" s="58"/>
      <c r="FLL1667" s="58"/>
      <c r="FVH1667" s="58"/>
      <c r="GFD1667" s="58"/>
      <c r="GOZ1667" s="58"/>
      <c r="GYV1667" s="58"/>
      <c r="HIR1667" s="58"/>
      <c r="HSN1667" s="58"/>
      <c r="ICJ1667" s="58"/>
      <c r="IMF1667" s="58"/>
      <c r="IWB1667" s="58"/>
      <c r="JFX1667" s="58"/>
      <c r="JPT1667" s="58"/>
      <c r="JZP1667" s="58"/>
      <c r="KJL1667" s="58"/>
      <c r="KTH1667" s="58"/>
      <c r="LDD1667" s="58"/>
      <c r="LMZ1667" s="58"/>
      <c r="LWV1667" s="58"/>
      <c r="MGR1667" s="58"/>
      <c r="MQN1667" s="58"/>
      <c r="NAJ1667" s="58"/>
      <c r="NKF1667" s="58"/>
      <c r="NUB1667" s="58"/>
      <c r="ODX1667" s="58"/>
      <c r="ONT1667" s="58"/>
      <c r="OXP1667" s="58"/>
      <c r="PHL1667" s="58"/>
      <c r="PRH1667" s="58"/>
      <c r="QBD1667" s="58"/>
      <c r="QKZ1667" s="58"/>
      <c r="QUV1667" s="58"/>
      <c r="RER1667" s="58"/>
      <c r="RON1667" s="58"/>
      <c r="RYJ1667" s="58"/>
      <c r="SIF1667" s="58"/>
      <c r="SSB1667" s="58"/>
      <c r="TBX1667" s="58"/>
      <c r="TLT1667" s="58"/>
      <c r="TVP1667" s="58"/>
      <c r="UFL1667" s="58"/>
      <c r="UPH1667" s="58"/>
      <c r="UZD1667" s="58"/>
      <c r="VIZ1667" s="58"/>
      <c r="VSV1667" s="58"/>
      <c r="WCR1667" s="58"/>
      <c r="WMN1667" s="58"/>
      <c r="WWJ1667" s="58"/>
    </row>
    <row r="1668" spans="1:796 1052:1820 2076:2844 3100:3868 4124:4892 5148:5916 6172:6940 7196:7964 8220:8988 9244:10012 10268:11036 11292:12060 12316:13084 13340:14108 14364:15132 15388:16156" s="67" customFormat="1" ht="57" hidden="1" customHeight="1" x14ac:dyDescent="0.25">
      <c r="A1668" s="54">
        <f>+SUBTOTAL(3,$B$11:B1668)</f>
        <v>0</v>
      </c>
      <c r="B1668" s="78" t="s">
        <v>42</v>
      </c>
      <c r="C1668" s="72" t="s">
        <v>43</v>
      </c>
      <c r="D1668" s="72" t="s">
        <v>44</v>
      </c>
      <c r="E1668" s="72" t="s">
        <v>45</v>
      </c>
      <c r="F1668" s="81" t="s">
        <v>5492</v>
      </c>
      <c r="G1668" s="82">
        <v>45551.446863425997</v>
      </c>
      <c r="H1668" s="81" t="s">
        <v>5492</v>
      </c>
      <c r="I1668" s="82">
        <v>45551.446863425997</v>
      </c>
      <c r="J1668" s="81" t="s">
        <v>5492</v>
      </c>
      <c r="K1668" s="82">
        <v>45551.446863425997</v>
      </c>
      <c r="L1668" s="100" t="s">
        <v>632</v>
      </c>
      <c r="M1668" s="78" t="s">
        <v>48</v>
      </c>
      <c r="N1668" s="73" t="s">
        <v>303</v>
      </c>
      <c r="O1668" s="73" t="s">
        <v>684</v>
      </c>
      <c r="P1668" s="73" t="s">
        <v>685</v>
      </c>
      <c r="Q1668" s="74"/>
      <c r="R1668" s="75"/>
      <c r="S1668" s="73" t="s">
        <v>68</v>
      </c>
      <c r="T1668" s="73" t="s">
        <v>321</v>
      </c>
      <c r="U1668" s="73" t="s">
        <v>321</v>
      </c>
      <c r="V1668" s="73"/>
      <c r="W1668" s="73"/>
      <c r="X1668" s="72" t="s">
        <v>58</v>
      </c>
      <c r="Y1668" s="73">
        <v>45553.417685184999</v>
      </c>
      <c r="Z1668" s="73" t="s">
        <v>59</v>
      </c>
      <c r="AA1668" s="72" t="s">
        <v>74</v>
      </c>
      <c r="AB1668" s="72"/>
      <c r="AC1668" s="78" t="s">
        <v>117</v>
      </c>
      <c r="AD1668" s="78" t="s">
        <v>117</v>
      </c>
      <c r="JX1668" s="58"/>
      <c r="TT1668" s="58"/>
      <c r="ADP1668" s="58"/>
      <c r="ANL1668" s="58"/>
      <c r="AXH1668" s="58"/>
      <c r="BHD1668" s="58"/>
      <c r="BQZ1668" s="58"/>
      <c r="CAV1668" s="58"/>
      <c r="CKR1668" s="58"/>
      <c r="CUN1668" s="58"/>
      <c r="DEJ1668" s="58"/>
      <c r="DOF1668" s="58"/>
      <c r="DYB1668" s="58"/>
      <c r="EHX1668" s="58"/>
      <c r="ERT1668" s="58"/>
      <c r="FBP1668" s="58"/>
      <c r="FLL1668" s="58"/>
      <c r="FVH1668" s="58"/>
      <c r="GFD1668" s="58"/>
      <c r="GOZ1668" s="58"/>
      <c r="GYV1668" s="58"/>
      <c r="HIR1668" s="58"/>
      <c r="HSN1668" s="58"/>
      <c r="ICJ1668" s="58"/>
      <c r="IMF1668" s="58"/>
      <c r="IWB1668" s="58"/>
      <c r="JFX1668" s="58"/>
      <c r="JPT1668" s="58"/>
      <c r="JZP1668" s="58"/>
      <c r="KJL1668" s="58"/>
      <c r="KTH1668" s="58"/>
      <c r="LDD1668" s="58"/>
      <c r="LMZ1668" s="58"/>
      <c r="LWV1668" s="58"/>
      <c r="MGR1668" s="58"/>
      <c r="MQN1668" s="58"/>
      <c r="NAJ1668" s="58"/>
      <c r="NKF1668" s="58"/>
      <c r="NUB1668" s="58"/>
      <c r="ODX1668" s="58"/>
      <c r="ONT1668" s="58"/>
      <c r="OXP1668" s="58"/>
      <c r="PHL1668" s="58"/>
      <c r="PRH1668" s="58"/>
      <c r="QBD1668" s="58"/>
      <c r="QKZ1668" s="58"/>
      <c r="QUV1668" s="58"/>
      <c r="RER1668" s="58"/>
      <c r="RON1668" s="58"/>
      <c r="RYJ1668" s="58"/>
      <c r="SIF1668" s="58"/>
      <c r="SSB1668" s="58"/>
      <c r="TBX1668" s="58"/>
      <c r="TLT1668" s="58"/>
      <c r="TVP1668" s="58"/>
      <c r="UFL1668" s="58"/>
      <c r="UPH1668" s="58"/>
      <c r="UZD1668" s="58"/>
      <c r="VIZ1668" s="58"/>
      <c r="VSV1668" s="58"/>
      <c r="WCR1668" s="58"/>
      <c r="WMN1668" s="58"/>
      <c r="WWJ1668" s="58"/>
    </row>
    <row r="1669" spans="1:796 1052:1820 2076:2844 3100:3868 4124:4892 5148:5916 6172:6940 7196:7964 8220:8988 9244:10012 10268:11036 11292:12060 12316:13084 13340:14108 14364:15132 15388:16156" s="67" customFormat="1" ht="57" hidden="1" customHeight="1" x14ac:dyDescent="0.25">
      <c r="A1669" s="54">
        <f>+SUBTOTAL(3,$B$11:B1669)</f>
        <v>0</v>
      </c>
      <c r="B1669" s="78" t="s">
        <v>42</v>
      </c>
      <c r="C1669" s="72" t="s">
        <v>43</v>
      </c>
      <c r="D1669" s="72" t="s">
        <v>44</v>
      </c>
      <c r="E1669" s="72" t="s">
        <v>45</v>
      </c>
      <c r="F1669" s="81" t="s">
        <v>5493</v>
      </c>
      <c r="G1669" s="82">
        <v>45551.447314814999</v>
      </c>
      <c r="H1669" s="81" t="s">
        <v>5493</v>
      </c>
      <c r="I1669" s="82">
        <v>45551.447314814999</v>
      </c>
      <c r="J1669" s="81" t="s">
        <v>5493</v>
      </c>
      <c r="K1669" s="82">
        <v>45551.447314814999</v>
      </c>
      <c r="L1669" s="100" t="s">
        <v>632</v>
      </c>
      <c r="M1669" s="78" t="s">
        <v>48</v>
      </c>
      <c r="N1669" s="73" t="s">
        <v>303</v>
      </c>
      <c r="O1669" s="73" t="s">
        <v>684</v>
      </c>
      <c r="P1669" s="73" t="s">
        <v>685</v>
      </c>
      <c r="Q1669" s="74"/>
      <c r="R1669" s="75"/>
      <c r="S1669" s="73" t="s">
        <v>68</v>
      </c>
      <c r="T1669" s="73" t="s">
        <v>321</v>
      </c>
      <c r="U1669" s="73" t="s">
        <v>321</v>
      </c>
      <c r="V1669" s="73"/>
      <c r="W1669" s="73"/>
      <c r="X1669" s="72" t="s">
        <v>58</v>
      </c>
      <c r="Y1669" s="73">
        <v>45553.418564815001</v>
      </c>
      <c r="Z1669" s="73" t="s">
        <v>59</v>
      </c>
      <c r="AA1669" s="72" t="s">
        <v>74</v>
      </c>
      <c r="AB1669" s="72"/>
      <c r="AC1669" s="78" t="s">
        <v>117</v>
      </c>
      <c r="AD1669" s="78" t="s">
        <v>117</v>
      </c>
      <c r="JX1669" s="58"/>
      <c r="TT1669" s="58"/>
      <c r="ADP1669" s="58"/>
      <c r="ANL1669" s="58"/>
      <c r="AXH1669" s="58"/>
      <c r="BHD1669" s="58"/>
      <c r="BQZ1669" s="58"/>
      <c r="CAV1669" s="58"/>
      <c r="CKR1669" s="58"/>
      <c r="CUN1669" s="58"/>
      <c r="DEJ1669" s="58"/>
      <c r="DOF1669" s="58"/>
      <c r="DYB1669" s="58"/>
      <c r="EHX1669" s="58"/>
      <c r="ERT1669" s="58"/>
      <c r="FBP1669" s="58"/>
      <c r="FLL1669" s="58"/>
      <c r="FVH1669" s="58"/>
      <c r="GFD1669" s="58"/>
      <c r="GOZ1669" s="58"/>
      <c r="GYV1669" s="58"/>
      <c r="HIR1669" s="58"/>
      <c r="HSN1669" s="58"/>
      <c r="ICJ1669" s="58"/>
      <c r="IMF1669" s="58"/>
      <c r="IWB1669" s="58"/>
      <c r="JFX1669" s="58"/>
      <c r="JPT1669" s="58"/>
      <c r="JZP1669" s="58"/>
      <c r="KJL1669" s="58"/>
      <c r="KTH1669" s="58"/>
      <c r="LDD1669" s="58"/>
      <c r="LMZ1669" s="58"/>
      <c r="LWV1669" s="58"/>
      <c r="MGR1669" s="58"/>
      <c r="MQN1669" s="58"/>
      <c r="NAJ1669" s="58"/>
      <c r="NKF1669" s="58"/>
      <c r="NUB1669" s="58"/>
      <c r="ODX1669" s="58"/>
      <c r="ONT1669" s="58"/>
      <c r="OXP1669" s="58"/>
      <c r="PHL1669" s="58"/>
      <c r="PRH1669" s="58"/>
      <c r="QBD1669" s="58"/>
      <c r="QKZ1669" s="58"/>
      <c r="QUV1669" s="58"/>
      <c r="RER1669" s="58"/>
      <c r="RON1669" s="58"/>
      <c r="RYJ1669" s="58"/>
      <c r="SIF1669" s="58"/>
      <c r="SSB1669" s="58"/>
      <c r="TBX1669" s="58"/>
      <c r="TLT1669" s="58"/>
      <c r="TVP1669" s="58"/>
      <c r="UFL1669" s="58"/>
      <c r="UPH1669" s="58"/>
      <c r="UZD1669" s="58"/>
      <c r="VIZ1669" s="58"/>
      <c r="VSV1669" s="58"/>
      <c r="WCR1669" s="58"/>
      <c r="WMN1669" s="58"/>
      <c r="WWJ1669" s="58"/>
    </row>
    <row r="1670" spans="1:796 1052:1820 2076:2844 3100:3868 4124:4892 5148:5916 6172:6940 7196:7964 8220:8988 9244:10012 10268:11036 11292:12060 12316:13084 13340:14108 14364:15132 15388:16156" s="67" customFormat="1" ht="57" hidden="1" customHeight="1" x14ac:dyDescent="0.25">
      <c r="A1670" s="54">
        <f>+SUBTOTAL(3,$B$11:B1670)</f>
        <v>0</v>
      </c>
      <c r="B1670" s="78" t="s">
        <v>42</v>
      </c>
      <c r="C1670" s="72" t="s">
        <v>43</v>
      </c>
      <c r="D1670" s="72" t="s">
        <v>44</v>
      </c>
      <c r="E1670" s="72" t="s">
        <v>45</v>
      </c>
      <c r="F1670" s="81" t="s">
        <v>5494</v>
      </c>
      <c r="G1670" s="82">
        <v>45551.447835648003</v>
      </c>
      <c r="H1670" s="81" t="s">
        <v>5494</v>
      </c>
      <c r="I1670" s="82">
        <v>45551.447835648003</v>
      </c>
      <c r="J1670" s="81" t="s">
        <v>5494</v>
      </c>
      <c r="K1670" s="82">
        <v>45551.447835648003</v>
      </c>
      <c r="L1670" s="100" t="s">
        <v>632</v>
      </c>
      <c r="M1670" s="78" t="s">
        <v>48</v>
      </c>
      <c r="N1670" s="73" t="s">
        <v>303</v>
      </c>
      <c r="O1670" s="73" t="s">
        <v>684</v>
      </c>
      <c r="P1670" s="73" t="s">
        <v>685</v>
      </c>
      <c r="Q1670" s="74"/>
      <c r="R1670" s="75"/>
      <c r="S1670" s="73" t="s">
        <v>68</v>
      </c>
      <c r="T1670" s="73" t="s">
        <v>321</v>
      </c>
      <c r="U1670" s="73" t="s">
        <v>321</v>
      </c>
      <c r="V1670" s="73"/>
      <c r="W1670" s="73"/>
      <c r="X1670" s="72" t="s">
        <v>58</v>
      </c>
      <c r="Y1670" s="73">
        <v>45553.419039351997</v>
      </c>
      <c r="Z1670" s="73" t="s">
        <v>59</v>
      </c>
      <c r="AA1670" s="72" t="s">
        <v>74</v>
      </c>
      <c r="AB1670" s="72"/>
      <c r="AC1670" s="78" t="s">
        <v>117</v>
      </c>
      <c r="AD1670" s="78" t="s">
        <v>117</v>
      </c>
      <c r="JX1670" s="58"/>
      <c r="TT1670" s="58"/>
      <c r="ADP1670" s="58"/>
      <c r="ANL1670" s="58"/>
      <c r="AXH1670" s="58"/>
      <c r="BHD1670" s="58"/>
      <c r="BQZ1670" s="58"/>
      <c r="CAV1670" s="58"/>
      <c r="CKR1670" s="58"/>
      <c r="CUN1670" s="58"/>
      <c r="DEJ1670" s="58"/>
      <c r="DOF1670" s="58"/>
      <c r="DYB1670" s="58"/>
      <c r="EHX1670" s="58"/>
      <c r="ERT1670" s="58"/>
      <c r="FBP1670" s="58"/>
      <c r="FLL1670" s="58"/>
      <c r="FVH1670" s="58"/>
      <c r="GFD1670" s="58"/>
      <c r="GOZ1670" s="58"/>
      <c r="GYV1670" s="58"/>
      <c r="HIR1670" s="58"/>
      <c r="HSN1670" s="58"/>
      <c r="ICJ1670" s="58"/>
      <c r="IMF1670" s="58"/>
      <c r="IWB1670" s="58"/>
      <c r="JFX1670" s="58"/>
      <c r="JPT1670" s="58"/>
      <c r="JZP1670" s="58"/>
      <c r="KJL1670" s="58"/>
      <c r="KTH1670" s="58"/>
      <c r="LDD1670" s="58"/>
      <c r="LMZ1670" s="58"/>
      <c r="LWV1670" s="58"/>
      <c r="MGR1670" s="58"/>
      <c r="MQN1670" s="58"/>
      <c r="NAJ1670" s="58"/>
      <c r="NKF1670" s="58"/>
      <c r="NUB1670" s="58"/>
      <c r="ODX1670" s="58"/>
      <c r="ONT1670" s="58"/>
      <c r="OXP1670" s="58"/>
      <c r="PHL1670" s="58"/>
      <c r="PRH1670" s="58"/>
      <c r="QBD1670" s="58"/>
      <c r="QKZ1670" s="58"/>
      <c r="QUV1670" s="58"/>
      <c r="RER1670" s="58"/>
      <c r="RON1670" s="58"/>
      <c r="RYJ1670" s="58"/>
      <c r="SIF1670" s="58"/>
      <c r="SSB1670" s="58"/>
      <c r="TBX1670" s="58"/>
      <c r="TLT1670" s="58"/>
      <c r="TVP1670" s="58"/>
      <c r="UFL1670" s="58"/>
      <c r="UPH1670" s="58"/>
      <c r="UZD1670" s="58"/>
      <c r="VIZ1670" s="58"/>
      <c r="VSV1670" s="58"/>
      <c r="WCR1670" s="58"/>
      <c r="WMN1670" s="58"/>
      <c r="WWJ1670" s="58"/>
    </row>
    <row r="1671" spans="1:796 1052:1820 2076:2844 3100:3868 4124:4892 5148:5916 6172:6940 7196:7964 8220:8988 9244:10012 10268:11036 11292:12060 12316:13084 13340:14108 14364:15132 15388:16156" s="67" customFormat="1" ht="57" hidden="1" customHeight="1" x14ac:dyDescent="0.25">
      <c r="A1671" s="54">
        <f>+SUBTOTAL(3,$B$11:B1671)</f>
        <v>0</v>
      </c>
      <c r="B1671" s="78" t="s">
        <v>42</v>
      </c>
      <c r="C1671" s="72" t="s">
        <v>43</v>
      </c>
      <c r="D1671" s="72" t="s">
        <v>44</v>
      </c>
      <c r="E1671" s="72" t="s">
        <v>45</v>
      </c>
      <c r="F1671" s="81" t="s">
        <v>5495</v>
      </c>
      <c r="G1671" s="82">
        <v>45551.448310184998</v>
      </c>
      <c r="H1671" s="81" t="s">
        <v>5495</v>
      </c>
      <c r="I1671" s="82">
        <v>45551.448310184998</v>
      </c>
      <c r="J1671" s="81" t="s">
        <v>5495</v>
      </c>
      <c r="K1671" s="82">
        <v>45551.448310184998</v>
      </c>
      <c r="L1671" s="100" t="s">
        <v>632</v>
      </c>
      <c r="M1671" s="78" t="s">
        <v>48</v>
      </c>
      <c r="N1671" s="73" t="s">
        <v>303</v>
      </c>
      <c r="O1671" s="73" t="s">
        <v>684</v>
      </c>
      <c r="P1671" s="73" t="s">
        <v>685</v>
      </c>
      <c r="Q1671" s="74"/>
      <c r="R1671" s="75"/>
      <c r="S1671" s="73" t="s">
        <v>68</v>
      </c>
      <c r="T1671" s="73" t="s">
        <v>321</v>
      </c>
      <c r="U1671" s="73" t="s">
        <v>321</v>
      </c>
      <c r="V1671" s="73"/>
      <c r="W1671" s="73"/>
      <c r="X1671" s="72" t="s">
        <v>58</v>
      </c>
      <c r="Y1671" s="73">
        <v>45553.419594906998</v>
      </c>
      <c r="Z1671" s="73" t="s">
        <v>59</v>
      </c>
      <c r="AA1671" s="72" t="s">
        <v>74</v>
      </c>
      <c r="AB1671" s="72"/>
      <c r="AC1671" s="78" t="s">
        <v>117</v>
      </c>
      <c r="AD1671" s="78" t="s">
        <v>117</v>
      </c>
      <c r="JX1671" s="58"/>
      <c r="TT1671" s="58"/>
      <c r="ADP1671" s="58"/>
      <c r="ANL1671" s="58"/>
      <c r="AXH1671" s="58"/>
      <c r="BHD1671" s="58"/>
      <c r="BQZ1671" s="58"/>
      <c r="CAV1671" s="58"/>
      <c r="CKR1671" s="58"/>
      <c r="CUN1671" s="58"/>
      <c r="DEJ1671" s="58"/>
      <c r="DOF1671" s="58"/>
      <c r="DYB1671" s="58"/>
      <c r="EHX1671" s="58"/>
      <c r="ERT1671" s="58"/>
      <c r="FBP1671" s="58"/>
      <c r="FLL1671" s="58"/>
      <c r="FVH1671" s="58"/>
      <c r="GFD1671" s="58"/>
      <c r="GOZ1671" s="58"/>
      <c r="GYV1671" s="58"/>
      <c r="HIR1671" s="58"/>
      <c r="HSN1671" s="58"/>
      <c r="ICJ1671" s="58"/>
      <c r="IMF1671" s="58"/>
      <c r="IWB1671" s="58"/>
      <c r="JFX1671" s="58"/>
      <c r="JPT1671" s="58"/>
      <c r="JZP1671" s="58"/>
      <c r="KJL1671" s="58"/>
      <c r="KTH1671" s="58"/>
      <c r="LDD1671" s="58"/>
      <c r="LMZ1671" s="58"/>
      <c r="LWV1671" s="58"/>
      <c r="MGR1671" s="58"/>
      <c r="MQN1671" s="58"/>
      <c r="NAJ1671" s="58"/>
      <c r="NKF1671" s="58"/>
      <c r="NUB1671" s="58"/>
      <c r="ODX1671" s="58"/>
      <c r="ONT1671" s="58"/>
      <c r="OXP1671" s="58"/>
      <c r="PHL1671" s="58"/>
      <c r="PRH1671" s="58"/>
      <c r="QBD1671" s="58"/>
      <c r="QKZ1671" s="58"/>
      <c r="QUV1671" s="58"/>
      <c r="RER1671" s="58"/>
      <c r="RON1671" s="58"/>
      <c r="RYJ1671" s="58"/>
      <c r="SIF1671" s="58"/>
      <c r="SSB1671" s="58"/>
      <c r="TBX1671" s="58"/>
      <c r="TLT1671" s="58"/>
      <c r="TVP1671" s="58"/>
      <c r="UFL1671" s="58"/>
      <c r="UPH1671" s="58"/>
      <c r="UZD1671" s="58"/>
      <c r="VIZ1671" s="58"/>
      <c r="VSV1671" s="58"/>
      <c r="WCR1671" s="58"/>
      <c r="WMN1671" s="58"/>
      <c r="WWJ1671" s="58"/>
    </row>
    <row r="1672" spans="1:796 1052:1820 2076:2844 3100:3868 4124:4892 5148:5916 6172:6940 7196:7964 8220:8988 9244:10012 10268:11036 11292:12060 12316:13084 13340:14108 14364:15132 15388:16156" s="67" customFormat="1" ht="57" hidden="1" customHeight="1" x14ac:dyDescent="0.25">
      <c r="A1672" s="54">
        <f>+SUBTOTAL(3,$B$11:B1672)</f>
        <v>0</v>
      </c>
      <c r="B1672" s="78" t="s">
        <v>42</v>
      </c>
      <c r="C1672" s="72" t="s">
        <v>43</v>
      </c>
      <c r="D1672" s="72" t="s">
        <v>44</v>
      </c>
      <c r="E1672" s="72" t="s">
        <v>45</v>
      </c>
      <c r="F1672" s="81" t="s">
        <v>5496</v>
      </c>
      <c r="G1672" s="82">
        <v>45551.448923611002</v>
      </c>
      <c r="H1672" s="81" t="s">
        <v>5496</v>
      </c>
      <c r="I1672" s="82">
        <v>45551.448923611002</v>
      </c>
      <c r="J1672" s="81" t="s">
        <v>5496</v>
      </c>
      <c r="K1672" s="82">
        <v>45551.448923611002</v>
      </c>
      <c r="L1672" s="100" t="s">
        <v>632</v>
      </c>
      <c r="M1672" s="78" t="s">
        <v>48</v>
      </c>
      <c r="N1672" s="73" t="s">
        <v>303</v>
      </c>
      <c r="O1672" s="73" t="s">
        <v>684</v>
      </c>
      <c r="P1672" s="73" t="s">
        <v>685</v>
      </c>
      <c r="Q1672" s="74"/>
      <c r="R1672" s="75"/>
      <c r="S1672" s="73" t="s">
        <v>68</v>
      </c>
      <c r="T1672" s="73" t="s">
        <v>321</v>
      </c>
      <c r="U1672" s="73" t="s">
        <v>321</v>
      </c>
      <c r="V1672" s="73"/>
      <c r="W1672" s="73"/>
      <c r="X1672" s="72" t="s">
        <v>58</v>
      </c>
      <c r="Y1672" s="73">
        <v>45553.420150462996</v>
      </c>
      <c r="Z1672" s="73" t="s">
        <v>59</v>
      </c>
      <c r="AA1672" s="72" t="s">
        <v>74</v>
      </c>
      <c r="AB1672" s="72"/>
      <c r="AC1672" s="78" t="s">
        <v>117</v>
      </c>
      <c r="AD1672" s="78" t="s">
        <v>117</v>
      </c>
      <c r="JX1672" s="58"/>
      <c r="TT1672" s="58"/>
      <c r="ADP1672" s="58"/>
      <c r="ANL1672" s="58"/>
      <c r="AXH1672" s="58"/>
      <c r="BHD1672" s="58"/>
      <c r="BQZ1672" s="58"/>
      <c r="CAV1672" s="58"/>
      <c r="CKR1672" s="58"/>
      <c r="CUN1672" s="58"/>
      <c r="DEJ1672" s="58"/>
      <c r="DOF1672" s="58"/>
      <c r="DYB1672" s="58"/>
      <c r="EHX1672" s="58"/>
      <c r="ERT1672" s="58"/>
      <c r="FBP1672" s="58"/>
      <c r="FLL1672" s="58"/>
      <c r="FVH1672" s="58"/>
      <c r="GFD1672" s="58"/>
      <c r="GOZ1672" s="58"/>
      <c r="GYV1672" s="58"/>
      <c r="HIR1672" s="58"/>
      <c r="HSN1672" s="58"/>
      <c r="ICJ1672" s="58"/>
      <c r="IMF1672" s="58"/>
      <c r="IWB1672" s="58"/>
      <c r="JFX1672" s="58"/>
      <c r="JPT1672" s="58"/>
      <c r="JZP1672" s="58"/>
      <c r="KJL1672" s="58"/>
      <c r="KTH1672" s="58"/>
      <c r="LDD1672" s="58"/>
      <c r="LMZ1672" s="58"/>
      <c r="LWV1672" s="58"/>
      <c r="MGR1672" s="58"/>
      <c r="MQN1672" s="58"/>
      <c r="NAJ1672" s="58"/>
      <c r="NKF1672" s="58"/>
      <c r="NUB1672" s="58"/>
      <c r="ODX1672" s="58"/>
      <c r="ONT1672" s="58"/>
      <c r="OXP1672" s="58"/>
      <c r="PHL1672" s="58"/>
      <c r="PRH1672" s="58"/>
      <c r="QBD1672" s="58"/>
      <c r="QKZ1672" s="58"/>
      <c r="QUV1672" s="58"/>
      <c r="RER1672" s="58"/>
      <c r="RON1672" s="58"/>
      <c r="RYJ1672" s="58"/>
      <c r="SIF1672" s="58"/>
      <c r="SSB1672" s="58"/>
      <c r="TBX1672" s="58"/>
      <c r="TLT1672" s="58"/>
      <c r="TVP1672" s="58"/>
      <c r="UFL1672" s="58"/>
      <c r="UPH1672" s="58"/>
      <c r="UZD1672" s="58"/>
      <c r="VIZ1672" s="58"/>
      <c r="VSV1672" s="58"/>
      <c r="WCR1672" s="58"/>
      <c r="WMN1672" s="58"/>
      <c r="WWJ1672" s="58"/>
    </row>
    <row r="1673" spans="1:796 1052:1820 2076:2844 3100:3868 4124:4892 5148:5916 6172:6940 7196:7964 8220:8988 9244:10012 10268:11036 11292:12060 12316:13084 13340:14108 14364:15132 15388:16156" s="67" customFormat="1" ht="57" hidden="1" customHeight="1" x14ac:dyDescent="0.25">
      <c r="A1673" s="54">
        <f>+SUBTOTAL(3,$B$11:B1673)</f>
        <v>0</v>
      </c>
      <c r="B1673" s="78" t="s">
        <v>42</v>
      </c>
      <c r="C1673" s="72" t="s">
        <v>43</v>
      </c>
      <c r="D1673" s="72" t="s">
        <v>44</v>
      </c>
      <c r="E1673" s="72" t="s">
        <v>45</v>
      </c>
      <c r="F1673" s="81" t="s">
        <v>5497</v>
      </c>
      <c r="G1673" s="82">
        <v>45552.509768518998</v>
      </c>
      <c r="H1673" s="81" t="s">
        <v>5497</v>
      </c>
      <c r="I1673" s="82">
        <v>45552.509768518998</v>
      </c>
      <c r="J1673" s="81" t="s">
        <v>5497</v>
      </c>
      <c r="K1673" s="82">
        <v>45552.509768518998</v>
      </c>
      <c r="L1673" s="100" t="s">
        <v>5606</v>
      </c>
      <c r="M1673" s="78" t="s">
        <v>48</v>
      </c>
      <c r="N1673" s="73" t="s">
        <v>49</v>
      </c>
      <c r="O1673" s="73" t="s">
        <v>2111</v>
      </c>
      <c r="P1673" s="73" t="s">
        <v>5662</v>
      </c>
      <c r="Q1673" s="74"/>
      <c r="R1673" s="75"/>
      <c r="S1673" s="73" t="s">
        <v>53</v>
      </c>
      <c r="T1673" s="73" t="s">
        <v>5248</v>
      </c>
      <c r="U1673" s="73" t="s">
        <v>157</v>
      </c>
      <c r="V1673" s="73"/>
      <c r="W1673" s="73"/>
      <c r="X1673" s="72" t="s">
        <v>58</v>
      </c>
      <c r="Y1673" s="73">
        <v>45559.73662037</v>
      </c>
      <c r="Z1673" s="73" t="s">
        <v>59</v>
      </c>
      <c r="AA1673" s="72" t="s">
        <v>74</v>
      </c>
      <c r="AB1673" s="72"/>
      <c r="AC1673" s="78" t="s">
        <v>75</v>
      </c>
      <c r="AD1673" s="78" t="s">
        <v>75</v>
      </c>
      <c r="JX1673" s="58"/>
      <c r="TT1673" s="58"/>
      <c r="ADP1673" s="58"/>
      <c r="ANL1673" s="58"/>
      <c r="AXH1673" s="58"/>
      <c r="BHD1673" s="58"/>
      <c r="BQZ1673" s="58"/>
      <c r="CAV1673" s="58"/>
      <c r="CKR1673" s="58"/>
      <c r="CUN1673" s="58"/>
      <c r="DEJ1673" s="58"/>
      <c r="DOF1673" s="58"/>
      <c r="DYB1673" s="58"/>
      <c r="EHX1673" s="58"/>
      <c r="ERT1673" s="58"/>
      <c r="FBP1673" s="58"/>
      <c r="FLL1673" s="58"/>
      <c r="FVH1673" s="58"/>
      <c r="GFD1673" s="58"/>
      <c r="GOZ1673" s="58"/>
      <c r="GYV1673" s="58"/>
      <c r="HIR1673" s="58"/>
      <c r="HSN1673" s="58"/>
      <c r="ICJ1673" s="58"/>
      <c r="IMF1673" s="58"/>
      <c r="IWB1673" s="58"/>
      <c r="JFX1673" s="58"/>
      <c r="JPT1673" s="58"/>
      <c r="JZP1673" s="58"/>
      <c r="KJL1673" s="58"/>
      <c r="KTH1673" s="58"/>
      <c r="LDD1673" s="58"/>
      <c r="LMZ1673" s="58"/>
      <c r="LWV1673" s="58"/>
      <c r="MGR1673" s="58"/>
      <c r="MQN1673" s="58"/>
      <c r="NAJ1673" s="58"/>
      <c r="NKF1673" s="58"/>
      <c r="NUB1673" s="58"/>
      <c r="ODX1673" s="58"/>
      <c r="ONT1673" s="58"/>
      <c r="OXP1673" s="58"/>
      <c r="PHL1673" s="58"/>
      <c r="PRH1673" s="58"/>
      <c r="QBD1673" s="58"/>
      <c r="QKZ1673" s="58"/>
      <c r="QUV1673" s="58"/>
      <c r="RER1673" s="58"/>
      <c r="RON1673" s="58"/>
      <c r="RYJ1673" s="58"/>
      <c r="SIF1673" s="58"/>
      <c r="SSB1673" s="58"/>
      <c r="TBX1673" s="58"/>
      <c r="TLT1673" s="58"/>
      <c r="TVP1673" s="58"/>
      <c r="UFL1673" s="58"/>
      <c r="UPH1673" s="58"/>
      <c r="UZD1673" s="58"/>
      <c r="VIZ1673" s="58"/>
      <c r="VSV1673" s="58"/>
      <c r="WCR1673" s="58"/>
      <c r="WMN1673" s="58"/>
      <c r="WWJ1673" s="58"/>
    </row>
    <row r="1674" spans="1:796 1052:1820 2076:2844 3100:3868 4124:4892 5148:5916 6172:6940 7196:7964 8220:8988 9244:10012 10268:11036 11292:12060 12316:13084 13340:14108 14364:15132 15388:16156" s="67" customFormat="1" ht="57" hidden="1" customHeight="1" x14ac:dyDescent="0.25">
      <c r="A1674" s="54">
        <f>+SUBTOTAL(3,$B$11:B1674)</f>
        <v>0</v>
      </c>
      <c r="B1674" s="78" t="s">
        <v>42</v>
      </c>
      <c r="C1674" s="72" t="s">
        <v>43</v>
      </c>
      <c r="D1674" s="72" t="s">
        <v>44</v>
      </c>
      <c r="E1674" s="72" t="s">
        <v>45</v>
      </c>
      <c r="F1674" s="81" t="s">
        <v>5498</v>
      </c>
      <c r="G1674" s="82">
        <v>45558.395439815002</v>
      </c>
      <c r="H1674" s="81" t="s">
        <v>5498</v>
      </c>
      <c r="I1674" s="82">
        <v>45558.395439815002</v>
      </c>
      <c r="J1674" s="81" t="s">
        <v>5498</v>
      </c>
      <c r="K1674" s="82">
        <v>45558.395439815002</v>
      </c>
      <c r="L1674" s="100" t="s">
        <v>5607</v>
      </c>
      <c r="M1674" s="78" t="s">
        <v>48</v>
      </c>
      <c r="N1674" s="73" t="s">
        <v>49</v>
      </c>
      <c r="O1674" s="73" t="s">
        <v>2111</v>
      </c>
      <c r="P1674" s="73" t="s">
        <v>95</v>
      </c>
      <c r="Q1674" s="74"/>
      <c r="R1674" s="75"/>
      <c r="S1674" s="73" t="s">
        <v>53</v>
      </c>
      <c r="T1674" s="73" t="s">
        <v>5248</v>
      </c>
      <c r="U1674" s="73" t="s">
        <v>157</v>
      </c>
      <c r="V1674" s="73"/>
      <c r="W1674" s="73"/>
      <c r="X1674" s="72" t="s">
        <v>58</v>
      </c>
      <c r="Y1674" s="73"/>
      <c r="Z1674" s="73" t="s">
        <v>59</v>
      </c>
      <c r="AA1674" s="72" t="s">
        <v>74</v>
      </c>
      <c r="AB1674" s="72"/>
      <c r="AC1674" s="78" t="s">
        <v>117</v>
      </c>
      <c r="AD1674" s="78" t="s">
        <v>117</v>
      </c>
      <c r="JX1674" s="58"/>
      <c r="TT1674" s="58"/>
      <c r="ADP1674" s="58"/>
      <c r="ANL1674" s="58"/>
      <c r="AXH1674" s="58"/>
      <c r="BHD1674" s="58"/>
      <c r="BQZ1674" s="58"/>
      <c r="CAV1674" s="58"/>
      <c r="CKR1674" s="58"/>
      <c r="CUN1674" s="58"/>
      <c r="DEJ1674" s="58"/>
      <c r="DOF1674" s="58"/>
      <c r="DYB1674" s="58"/>
      <c r="EHX1674" s="58"/>
      <c r="ERT1674" s="58"/>
      <c r="FBP1674" s="58"/>
      <c r="FLL1674" s="58"/>
      <c r="FVH1674" s="58"/>
      <c r="GFD1674" s="58"/>
      <c r="GOZ1674" s="58"/>
      <c r="GYV1674" s="58"/>
      <c r="HIR1674" s="58"/>
      <c r="HSN1674" s="58"/>
      <c r="ICJ1674" s="58"/>
      <c r="IMF1674" s="58"/>
      <c r="IWB1674" s="58"/>
      <c r="JFX1674" s="58"/>
      <c r="JPT1674" s="58"/>
      <c r="JZP1674" s="58"/>
      <c r="KJL1674" s="58"/>
      <c r="KTH1674" s="58"/>
      <c r="LDD1674" s="58"/>
      <c r="LMZ1674" s="58"/>
      <c r="LWV1674" s="58"/>
      <c r="MGR1674" s="58"/>
      <c r="MQN1674" s="58"/>
      <c r="NAJ1674" s="58"/>
      <c r="NKF1674" s="58"/>
      <c r="NUB1674" s="58"/>
      <c r="ODX1674" s="58"/>
      <c r="ONT1674" s="58"/>
      <c r="OXP1674" s="58"/>
      <c r="PHL1674" s="58"/>
      <c r="PRH1674" s="58"/>
      <c r="QBD1674" s="58"/>
      <c r="QKZ1674" s="58"/>
      <c r="QUV1674" s="58"/>
      <c r="RER1674" s="58"/>
      <c r="RON1674" s="58"/>
      <c r="RYJ1674" s="58"/>
      <c r="SIF1674" s="58"/>
      <c r="SSB1674" s="58"/>
      <c r="TBX1674" s="58"/>
      <c r="TLT1674" s="58"/>
      <c r="TVP1674" s="58"/>
      <c r="UFL1674" s="58"/>
      <c r="UPH1674" s="58"/>
      <c r="UZD1674" s="58"/>
      <c r="VIZ1674" s="58"/>
      <c r="VSV1674" s="58"/>
      <c r="WCR1674" s="58"/>
      <c r="WMN1674" s="58"/>
      <c r="WWJ1674" s="58"/>
    </row>
    <row r="1675" spans="1:796 1052:1820 2076:2844 3100:3868 4124:4892 5148:5916 6172:6940 7196:7964 8220:8988 9244:10012 10268:11036 11292:12060 12316:13084 13340:14108 14364:15132 15388:16156" s="67" customFormat="1" ht="57" hidden="1" customHeight="1" x14ac:dyDescent="0.25">
      <c r="A1675" s="54">
        <f>+SUBTOTAL(3,$B$11:B1675)</f>
        <v>0</v>
      </c>
      <c r="B1675" s="78" t="s">
        <v>42</v>
      </c>
      <c r="C1675" s="72" t="s">
        <v>43</v>
      </c>
      <c r="D1675" s="72" t="s">
        <v>44</v>
      </c>
      <c r="E1675" s="72" t="s">
        <v>45</v>
      </c>
      <c r="F1675" s="81" t="s">
        <v>5499</v>
      </c>
      <c r="G1675" s="82">
        <v>45552.501921296003</v>
      </c>
      <c r="H1675" s="81" t="s">
        <v>5499</v>
      </c>
      <c r="I1675" s="82">
        <v>45552.501921296003</v>
      </c>
      <c r="J1675" s="81" t="s">
        <v>5499</v>
      </c>
      <c r="K1675" s="82">
        <v>45552.501921296003</v>
      </c>
      <c r="L1675" s="100" t="s">
        <v>5608</v>
      </c>
      <c r="M1675" s="78" t="s">
        <v>48</v>
      </c>
      <c r="N1675" s="73" t="s">
        <v>49</v>
      </c>
      <c r="O1675" s="73" t="s">
        <v>5184</v>
      </c>
      <c r="P1675" s="73" t="s">
        <v>560</v>
      </c>
      <c r="Q1675" s="74"/>
      <c r="R1675" s="75"/>
      <c r="S1675" s="73" t="s">
        <v>53</v>
      </c>
      <c r="T1675" s="73" t="s">
        <v>5248</v>
      </c>
      <c r="U1675" s="73" t="s">
        <v>157</v>
      </c>
      <c r="V1675" s="73"/>
      <c r="W1675" s="73"/>
      <c r="X1675" s="72" t="s">
        <v>58</v>
      </c>
      <c r="Y1675" s="73"/>
      <c r="Z1675" s="73" t="s">
        <v>59</v>
      </c>
      <c r="AA1675" s="72" t="s">
        <v>74</v>
      </c>
      <c r="AB1675" s="72"/>
      <c r="AC1675" s="78" t="s">
        <v>75</v>
      </c>
      <c r="AD1675" s="78" t="s">
        <v>75</v>
      </c>
      <c r="JX1675" s="58"/>
      <c r="TT1675" s="58"/>
      <c r="ADP1675" s="58"/>
      <c r="ANL1675" s="58"/>
      <c r="AXH1675" s="58"/>
      <c r="BHD1675" s="58"/>
      <c r="BQZ1675" s="58"/>
      <c r="CAV1675" s="58"/>
      <c r="CKR1675" s="58"/>
      <c r="CUN1675" s="58"/>
      <c r="DEJ1675" s="58"/>
      <c r="DOF1675" s="58"/>
      <c r="DYB1675" s="58"/>
      <c r="EHX1675" s="58"/>
      <c r="ERT1675" s="58"/>
      <c r="FBP1675" s="58"/>
      <c r="FLL1675" s="58"/>
      <c r="FVH1675" s="58"/>
      <c r="GFD1675" s="58"/>
      <c r="GOZ1675" s="58"/>
      <c r="GYV1675" s="58"/>
      <c r="HIR1675" s="58"/>
      <c r="HSN1675" s="58"/>
      <c r="ICJ1675" s="58"/>
      <c r="IMF1675" s="58"/>
      <c r="IWB1675" s="58"/>
      <c r="JFX1675" s="58"/>
      <c r="JPT1675" s="58"/>
      <c r="JZP1675" s="58"/>
      <c r="KJL1675" s="58"/>
      <c r="KTH1675" s="58"/>
      <c r="LDD1675" s="58"/>
      <c r="LMZ1675" s="58"/>
      <c r="LWV1675" s="58"/>
      <c r="MGR1675" s="58"/>
      <c r="MQN1675" s="58"/>
      <c r="NAJ1675" s="58"/>
      <c r="NKF1675" s="58"/>
      <c r="NUB1675" s="58"/>
      <c r="ODX1675" s="58"/>
      <c r="ONT1675" s="58"/>
      <c r="OXP1675" s="58"/>
      <c r="PHL1675" s="58"/>
      <c r="PRH1675" s="58"/>
      <c r="QBD1675" s="58"/>
      <c r="QKZ1675" s="58"/>
      <c r="QUV1675" s="58"/>
      <c r="RER1675" s="58"/>
      <c r="RON1675" s="58"/>
      <c r="RYJ1675" s="58"/>
      <c r="SIF1675" s="58"/>
      <c r="SSB1675" s="58"/>
      <c r="TBX1675" s="58"/>
      <c r="TLT1675" s="58"/>
      <c r="TVP1675" s="58"/>
      <c r="UFL1675" s="58"/>
      <c r="UPH1675" s="58"/>
      <c r="UZD1675" s="58"/>
      <c r="VIZ1675" s="58"/>
      <c r="VSV1675" s="58"/>
      <c r="WCR1675" s="58"/>
      <c r="WMN1675" s="58"/>
      <c r="WWJ1675" s="58"/>
    </row>
    <row r="1676" spans="1:796 1052:1820 2076:2844 3100:3868 4124:4892 5148:5916 6172:6940 7196:7964 8220:8988 9244:10012 10268:11036 11292:12060 12316:13084 13340:14108 14364:15132 15388:16156" s="67" customFormat="1" ht="57" hidden="1" customHeight="1" x14ac:dyDescent="0.25">
      <c r="A1676" s="54">
        <f>+SUBTOTAL(3,$B$11:B1676)</f>
        <v>0</v>
      </c>
      <c r="B1676" s="78" t="s">
        <v>42</v>
      </c>
      <c r="C1676" s="72" t="s">
        <v>43</v>
      </c>
      <c r="D1676" s="72" t="s">
        <v>44</v>
      </c>
      <c r="E1676" s="72" t="s">
        <v>45</v>
      </c>
      <c r="F1676" s="81" t="s">
        <v>5500</v>
      </c>
      <c r="G1676" s="82">
        <v>45539.709953703998</v>
      </c>
      <c r="H1676" s="81" t="s">
        <v>5500</v>
      </c>
      <c r="I1676" s="82">
        <v>45539.709953703998</v>
      </c>
      <c r="J1676" s="81" t="s">
        <v>5500</v>
      </c>
      <c r="K1676" s="82">
        <v>45539.709953703998</v>
      </c>
      <c r="L1676" s="100" t="s">
        <v>5609</v>
      </c>
      <c r="M1676" s="78" t="s">
        <v>48</v>
      </c>
      <c r="N1676" s="73" t="s">
        <v>49</v>
      </c>
      <c r="O1676" s="73" t="s">
        <v>3882</v>
      </c>
      <c r="P1676" s="73" t="s">
        <v>5663</v>
      </c>
      <c r="Q1676" s="74"/>
      <c r="R1676" s="75"/>
      <c r="S1676" s="73" t="s">
        <v>201</v>
      </c>
      <c r="T1676" s="73" t="s">
        <v>202</v>
      </c>
      <c r="U1676" s="73" t="s">
        <v>4424</v>
      </c>
      <c r="V1676" s="73"/>
      <c r="W1676" s="73"/>
      <c r="X1676" s="72" t="s">
        <v>58</v>
      </c>
      <c r="Y1676" s="73">
        <v>45545.697881943997</v>
      </c>
      <c r="Z1676" s="73" t="s">
        <v>59</v>
      </c>
      <c r="AA1676" s="72" t="s">
        <v>74</v>
      </c>
      <c r="AB1676" s="72"/>
      <c r="AC1676" s="78" t="s">
        <v>117</v>
      </c>
      <c r="AD1676" s="78" t="s">
        <v>117</v>
      </c>
      <c r="JX1676" s="58"/>
      <c r="TT1676" s="58"/>
      <c r="ADP1676" s="58"/>
      <c r="ANL1676" s="58"/>
      <c r="AXH1676" s="58"/>
      <c r="BHD1676" s="58"/>
      <c r="BQZ1676" s="58"/>
      <c r="CAV1676" s="58"/>
      <c r="CKR1676" s="58"/>
      <c r="CUN1676" s="58"/>
      <c r="DEJ1676" s="58"/>
      <c r="DOF1676" s="58"/>
      <c r="DYB1676" s="58"/>
      <c r="EHX1676" s="58"/>
      <c r="ERT1676" s="58"/>
      <c r="FBP1676" s="58"/>
      <c r="FLL1676" s="58"/>
      <c r="FVH1676" s="58"/>
      <c r="GFD1676" s="58"/>
      <c r="GOZ1676" s="58"/>
      <c r="GYV1676" s="58"/>
      <c r="HIR1676" s="58"/>
      <c r="HSN1676" s="58"/>
      <c r="ICJ1676" s="58"/>
      <c r="IMF1676" s="58"/>
      <c r="IWB1676" s="58"/>
      <c r="JFX1676" s="58"/>
      <c r="JPT1676" s="58"/>
      <c r="JZP1676" s="58"/>
      <c r="KJL1676" s="58"/>
      <c r="KTH1676" s="58"/>
      <c r="LDD1676" s="58"/>
      <c r="LMZ1676" s="58"/>
      <c r="LWV1676" s="58"/>
      <c r="MGR1676" s="58"/>
      <c r="MQN1676" s="58"/>
      <c r="NAJ1676" s="58"/>
      <c r="NKF1676" s="58"/>
      <c r="NUB1676" s="58"/>
      <c r="ODX1676" s="58"/>
      <c r="ONT1676" s="58"/>
      <c r="OXP1676" s="58"/>
      <c r="PHL1676" s="58"/>
      <c r="PRH1676" s="58"/>
      <c r="QBD1676" s="58"/>
      <c r="QKZ1676" s="58"/>
      <c r="QUV1676" s="58"/>
      <c r="RER1676" s="58"/>
      <c r="RON1676" s="58"/>
      <c r="RYJ1676" s="58"/>
      <c r="SIF1676" s="58"/>
      <c r="SSB1676" s="58"/>
      <c r="TBX1676" s="58"/>
      <c r="TLT1676" s="58"/>
      <c r="TVP1676" s="58"/>
      <c r="UFL1676" s="58"/>
      <c r="UPH1676" s="58"/>
      <c r="UZD1676" s="58"/>
      <c r="VIZ1676" s="58"/>
      <c r="VSV1676" s="58"/>
      <c r="WCR1676" s="58"/>
      <c r="WMN1676" s="58"/>
      <c r="WWJ1676" s="58"/>
    </row>
    <row r="1677" spans="1:796 1052:1820 2076:2844 3100:3868 4124:4892 5148:5916 6172:6940 7196:7964 8220:8988 9244:10012 10268:11036 11292:12060 12316:13084 13340:14108 14364:15132 15388:16156" s="67" customFormat="1" ht="57" hidden="1" customHeight="1" x14ac:dyDescent="0.25">
      <c r="A1677" s="54">
        <f>+SUBTOTAL(3,$B$11:B1677)</f>
        <v>0</v>
      </c>
      <c r="B1677" s="78" t="s">
        <v>42</v>
      </c>
      <c r="C1677" s="72" t="s">
        <v>43</v>
      </c>
      <c r="D1677" s="72" t="s">
        <v>44</v>
      </c>
      <c r="E1677" s="72" t="s">
        <v>45</v>
      </c>
      <c r="F1677" s="81" t="s">
        <v>5501</v>
      </c>
      <c r="G1677" s="82">
        <v>45546.507708333003</v>
      </c>
      <c r="H1677" s="81" t="s">
        <v>5501</v>
      </c>
      <c r="I1677" s="82">
        <v>45546.507708333003</v>
      </c>
      <c r="J1677" s="81" t="s">
        <v>5501</v>
      </c>
      <c r="K1677" s="82">
        <v>45546.507708333003</v>
      </c>
      <c r="L1677" s="100" t="s">
        <v>5610</v>
      </c>
      <c r="M1677" s="78" t="s">
        <v>48</v>
      </c>
      <c r="N1677" s="73" t="s">
        <v>49</v>
      </c>
      <c r="O1677" s="73" t="s">
        <v>646</v>
      </c>
      <c r="P1677" s="73" t="s">
        <v>4363</v>
      </c>
      <c r="Q1677" s="74"/>
      <c r="R1677" s="75"/>
      <c r="S1677" s="73" t="s">
        <v>68</v>
      </c>
      <c r="T1677" s="73" t="s">
        <v>321</v>
      </c>
      <c r="U1677" s="73" t="s">
        <v>530</v>
      </c>
      <c r="V1677" s="73"/>
      <c r="W1677" s="73"/>
      <c r="X1677" s="72" t="s">
        <v>58</v>
      </c>
      <c r="Y1677" s="73">
        <v>45554.696250000001</v>
      </c>
      <c r="Z1677" s="73" t="s">
        <v>59</v>
      </c>
      <c r="AA1677" s="72" t="s">
        <v>74</v>
      </c>
      <c r="AB1677" s="72"/>
      <c r="AC1677" s="78" t="s">
        <v>75</v>
      </c>
      <c r="AD1677" s="78" t="s">
        <v>75</v>
      </c>
      <c r="JX1677" s="58"/>
      <c r="TT1677" s="58"/>
      <c r="ADP1677" s="58"/>
      <c r="ANL1677" s="58"/>
      <c r="AXH1677" s="58"/>
      <c r="BHD1677" s="58"/>
      <c r="BQZ1677" s="58"/>
      <c r="CAV1677" s="58"/>
      <c r="CKR1677" s="58"/>
      <c r="CUN1677" s="58"/>
      <c r="DEJ1677" s="58"/>
      <c r="DOF1677" s="58"/>
      <c r="DYB1677" s="58"/>
      <c r="EHX1677" s="58"/>
      <c r="ERT1677" s="58"/>
      <c r="FBP1677" s="58"/>
      <c r="FLL1677" s="58"/>
      <c r="FVH1677" s="58"/>
      <c r="GFD1677" s="58"/>
      <c r="GOZ1677" s="58"/>
      <c r="GYV1677" s="58"/>
      <c r="HIR1677" s="58"/>
      <c r="HSN1677" s="58"/>
      <c r="ICJ1677" s="58"/>
      <c r="IMF1677" s="58"/>
      <c r="IWB1677" s="58"/>
      <c r="JFX1677" s="58"/>
      <c r="JPT1677" s="58"/>
      <c r="JZP1677" s="58"/>
      <c r="KJL1677" s="58"/>
      <c r="KTH1677" s="58"/>
      <c r="LDD1677" s="58"/>
      <c r="LMZ1677" s="58"/>
      <c r="LWV1677" s="58"/>
      <c r="MGR1677" s="58"/>
      <c r="MQN1677" s="58"/>
      <c r="NAJ1677" s="58"/>
      <c r="NKF1677" s="58"/>
      <c r="NUB1677" s="58"/>
      <c r="ODX1677" s="58"/>
      <c r="ONT1677" s="58"/>
      <c r="OXP1677" s="58"/>
      <c r="PHL1677" s="58"/>
      <c r="PRH1677" s="58"/>
      <c r="QBD1677" s="58"/>
      <c r="QKZ1677" s="58"/>
      <c r="QUV1677" s="58"/>
      <c r="RER1677" s="58"/>
      <c r="RON1677" s="58"/>
      <c r="RYJ1677" s="58"/>
      <c r="SIF1677" s="58"/>
      <c r="SSB1677" s="58"/>
      <c r="TBX1677" s="58"/>
      <c r="TLT1677" s="58"/>
      <c r="TVP1677" s="58"/>
      <c r="UFL1677" s="58"/>
      <c r="UPH1677" s="58"/>
      <c r="UZD1677" s="58"/>
      <c r="VIZ1677" s="58"/>
      <c r="VSV1677" s="58"/>
      <c r="WCR1677" s="58"/>
      <c r="WMN1677" s="58"/>
      <c r="WWJ1677" s="58"/>
    </row>
    <row r="1678" spans="1:796 1052:1820 2076:2844 3100:3868 4124:4892 5148:5916 6172:6940 7196:7964 8220:8988 9244:10012 10268:11036 11292:12060 12316:13084 13340:14108 14364:15132 15388:16156" s="67" customFormat="1" ht="57" hidden="1" customHeight="1" x14ac:dyDescent="0.25">
      <c r="A1678" s="54">
        <f>+SUBTOTAL(3,$B$11:B1678)</f>
        <v>0</v>
      </c>
      <c r="B1678" s="78" t="s">
        <v>108</v>
      </c>
      <c r="C1678" s="72" t="s">
        <v>43</v>
      </c>
      <c r="D1678" s="72" t="s">
        <v>44</v>
      </c>
      <c r="E1678" s="72" t="s">
        <v>45</v>
      </c>
      <c r="F1678" s="81" t="s">
        <v>5502</v>
      </c>
      <c r="G1678" s="82">
        <v>45547.52900463</v>
      </c>
      <c r="H1678" s="81" t="s">
        <v>5502</v>
      </c>
      <c r="I1678" s="82">
        <v>45547.52900463</v>
      </c>
      <c r="J1678" s="81" t="s">
        <v>5502</v>
      </c>
      <c r="K1678" s="82">
        <v>45547.52900463</v>
      </c>
      <c r="L1678" s="100" t="s">
        <v>5611</v>
      </c>
      <c r="M1678" s="78" t="s">
        <v>48</v>
      </c>
      <c r="N1678" s="73" t="s">
        <v>49</v>
      </c>
      <c r="O1678" s="73" t="s">
        <v>2111</v>
      </c>
      <c r="P1678" s="73" t="s">
        <v>3306</v>
      </c>
      <c r="Q1678" s="74"/>
      <c r="R1678" s="75"/>
      <c r="S1678" s="73" t="s">
        <v>68</v>
      </c>
      <c r="T1678" s="73" t="s">
        <v>156</v>
      </c>
      <c r="U1678" s="73" t="s">
        <v>216</v>
      </c>
      <c r="V1678" s="73"/>
      <c r="W1678" s="73"/>
      <c r="X1678" s="72" t="s">
        <v>58</v>
      </c>
      <c r="Y1678" s="73">
        <v>45553.509618055999</v>
      </c>
      <c r="Z1678" s="73" t="s">
        <v>59</v>
      </c>
      <c r="AA1678" s="72" t="s">
        <v>74</v>
      </c>
      <c r="AB1678" s="72"/>
      <c r="AC1678" s="78" t="s">
        <v>75</v>
      </c>
      <c r="AD1678" s="78" t="s">
        <v>75</v>
      </c>
      <c r="JX1678" s="58"/>
      <c r="TT1678" s="58"/>
      <c r="ADP1678" s="58"/>
      <c r="ANL1678" s="58"/>
      <c r="AXH1678" s="58"/>
      <c r="BHD1678" s="58"/>
      <c r="BQZ1678" s="58"/>
      <c r="CAV1678" s="58"/>
      <c r="CKR1678" s="58"/>
      <c r="CUN1678" s="58"/>
      <c r="DEJ1678" s="58"/>
      <c r="DOF1678" s="58"/>
      <c r="DYB1678" s="58"/>
      <c r="EHX1678" s="58"/>
      <c r="ERT1678" s="58"/>
      <c r="FBP1678" s="58"/>
      <c r="FLL1678" s="58"/>
      <c r="FVH1678" s="58"/>
      <c r="GFD1678" s="58"/>
      <c r="GOZ1678" s="58"/>
      <c r="GYV1678" s="58"/>
      <c r="HIR1678" s="58"/>
      <c r="HSN1678" s="58"/>
      <c r="ICJ1678" s="58"/>
      <c r="IMF1678" s="58"/>
      <c r="IWB1678" s="58"/>
      <c r="JFX1678" s="58"/>
      <c r="JPT1678" s="58"/>
      <c r="JZP1678" s="58"/>
      <c r="KJL1678" s="58"/>
      <c r="KTH1678" s="58"/>
      <c r="LDD1678" s="58"/>
      <c r="LMZ1678" s="58"/>
      <c r="LWV1678" s="58"/>
      <c r="MGR1678" s="58"/>
      <c r="MQN1678" s="58"/>
      <c r="NAJ1678" s="58"/>
      <c r="NKF1678" s="58"/>
      <c r="NUB1678" s="58"/>
      <c r="ODX1678" s="58"/>
      <c r="ONT1678" s="58"/>
      <c r="OXP1678" s="58"/>
      <c r="PHL1678" s="58"/>
      <c r="PRH1678" s="58"/>
      <c r="QBD1678" s="58"/>
      <c r="QKZ1678" s="58"/>
      <c r="QUV1678" s="58"/>
      <c r="RER1678" s="58"/>
      <c r="RON1678" s="58"/>
      <c r="RYJ1678" s="58"/>
      <c r="SIF1678" s="58"/>
      <c r="SSB1678" s="58"/>
      <c r="TBX1678" s="58"/>
      <c r="TLT1678" s="58"/>
      <c r="TVP1678" s="58"/>
      <c r="UFL1678" s="58"/>
      <c r="UPH1678" s="58"/>
      <c r="UZD1678" s="58"/>
      <c r="VIZ1678" s="58"/>
      <c r="VSV1678" s="58"/>
      <c r="WCR1678" s="58"/>
      <c r="WMN1678" s="58"/>
      <c r="WWJ1678" s="58"/>
    </row>
    <row r="1679" spans="1:796 1052:1820 2076:2844 3100:3868 4124:4892 5148:5916 6172:6940 7196:7964 8220:8988 9244:10012 10268:11036 11292:12060 12316:13084 13340:14108 14364:15132 15388:16156" s="67" customFormat="1" ht="57" hidden="1" customHeight="1" x14ac:dyDescent="0.25">
      <c r="A1679" s="54">
        <f>+SUBTOTAL(3,$B$11:B1679)</f>
        <v>0</v>
      </c>
      <c r="B1679" s="78" t="s">
        <v>108</v>
      </c>
      <c r="C1679" s="72" t="s">
        <v>43</v>
      </c>
      <c r="D1679" s="72" t="s">
        <v>44</v>
      </c>
      <c r="E1679" s="72" t="s">
        <v>45</v>
      </c>
      <c r="F1679" s="81" t="s">
        <v>5503</v>
      </c>
      <c r="G1679" s="82">
        <v>45548.585405092999</v>
      </c>
      <c r="H1679" s="81" t="s">
        <v>5503</v>
      </c>
      <c r="I1679" s="82">
        <v>45548.585405092999</v>
      </c>
      <c r="J1679" s="81" t="s">
        <v>5503</v>
      </c>
      <c r="K1679" s="82">
        <v>45548.585405092999</v>
      </c>
      <c r="L1679" s="100" t="s">
        <v>3205</v>
      </c>
      <c r="M1679" s="78" t="s">
        <v>48</v>
      </c>
      <c r="N1679" s="73" t="s">
        <v>49</v>
      </c>
      <c r="O1679" s="73" t="s">
        <v>233</v>
      </c>
      <c r="P1679" s="73" t="s">
        <v>3489</v>
      </c>
      <c r="Q1679" s="74"/>
      <c r="R1679" s="75"/>
      <c r="S1679" s="73" t="s">
        <v>68</v>
      </c>
      <c r="T1679" s="73" t="s">
        <v>156</v>
      </c>
      <c r="U1679" s="73" t="s">
        <v>794</v>
      </c>
      <c r="V1679" s="73"/>
      <c r="W1679" s="73"/>
      <c r="X1679" s="72" t="s">
        <v>58</v>
      </c>
      <c r="Y1679" s="73">
        <v>45555.551423611003</v>
      </c>
      <c r="Z1679" s="73" t="s">
        <v>105</v>
      </c>
      <c r="AA1679" s="72" t="s">
        <v>74</v>
      </c>
      <c r="AB1679" s="72"/>
      <c r="AC1679" s="78" t="s">
        <v>75</v>
      </c>
      <c r="AD1679" s="78" t="s">
        <v>75</v>
      </c>
      <c r="JX1679" s="58"/>
      <c r="TT1679" s="58"/>
      <c r="ADP1679" s="58"/>
      <c r="ANL1679" s="58"/>
      <c r="AXH1679" s="58"/>
      <c r="BHD1679" s="58"/>
      <c r="BQZ1679" s="58"/>
      <c r="CAV1679" s="58"/>
      <c r="CKR1679" s="58"/>
      <c r="CUN1679" s="58"/>
      <c r="DEJ1679" s="58"/>
      <c r="DOF1679" s="58"/>
      <c r="DYB1679" s="58"/>
      <c r="EHX1679" s="58"/>
      <c r="ERT1679" s="58"/>
      <c r="FBP1679" s="58"/>
      <c r="FLL1679" s="58"/>
      <c r="FVH1679" s="58"/>
      <c r="GFD1679" s="58"/>
      <c r="GOZ1679" s="58"/>
      <c r="GYV1679" s="58"/>
      <c r="HIR1679" s="58"/>
      <c r="HSN1679" s="58"/>
      <c r="ICJ1679" s="58"/>
      <c r="IMF1679" s="58"/>
      <c r="IWB1679" s="58"/>
      <c r="JFX1679" s="58"/>
      <c r="JPT1679" s="58"/>
      <c r="JZP1679" s="58"/>
      <c r="KJL1679" s="58"/>
      <c r="KTH1679" s="58"/>
      <c r="LDD1679" s="58"/>
      <c r="LMZ1679" s="58"/>
      <c r="LWV1679" s="58"/>
      <c r="MGR1679" s="58"/>
      <c r="MQN1679" s="58"/>
      <c r="NAJ1679" s="58"/>
      <c r="NKF1679" s="58"/>
      <c r="NUB1679" s="58"/>
      <c r="ODX1679" s="58"/>
      <c r="ONT1679" s="58"/>
      <c r="OXP1679" s="58"/>
      <c r="PHL1679" s="58"/>
      <c r="PRH1679" s="58"/>
      <c r="QBD1679" s="58"/>
      <c r="QKZ1679" s="58"/>
      <c r="QUV1679" s="58"/>
      <c r="RER1679" s="58"/>
      <c r="RON1679" s="58"/>
      <c r="RYJ1679" s="58"/>
      <c r="SIF1679" s="58"/>
      <c r="SSB1679" s="58"/>
      <c r="TBX1679" s="58"/>
      <c r="TLT1679" s="58"/>
      <c r="TVP1679" s="58"/>
      <c r="UFL1679" s="58"/>
      <c r="UPH1679" s="58"/>
      <c r="UZD1679" s="58"/>
      <c r="VIZ1679" s="58"/>
      <c r="VSV1679" s="58"/>
      <c r="WCR1679" s="58"/>
      <c r="WMN1679" s="58"/>
      <c r="WWJ1679" s="58"/>
    </row>
    <row r="1680" spans="1:796 1052:1820 2076:2844 3100:3868 4124:4892 5148:5916 6172:6940 7196:7964 8220:8988 9244:10012 10268:11036 11292:12060 12316:13084 13340:14108 14364:15132 15388:16156" s="67" customFormat="1" ht="57" hidden="1" customHeight="1" x14ac:dyDescent="0.25">
      <c r="A1680" s="54">
        <f>+SUBTOTAL(3,$B$11:B1680)</f>
        <v>0</v>
      </c>
      <c r="B1680" s="78" t="s">
        <v>42</v>
      </c>
      <c r="C1680" s="72" t="s">
        <v>43</v>
      </c>
      <c r="D1680" s="72" t="s">
        <v>44</v>
      </c>
      <c r="E1680" s="72" t="s">
        <v>45</v>
      </c>
      <c r="F1680" s="81" t="s">
        <v>5504</v>
      </c>
      <c r="G1680" s="82">
        <v>45539.826273147999</v>
      </c>
      <c r="H1680" s="81" t="s">
        <v>5504</v>
      </c>
      <c r="I1680" s="82">
        <v>45539.826273147999</v>
      </c>
      <c r="J1680" s="81" t="s">
        <v>5504</v>
      </c>
      <c r="K1680" s="82">
        <v>45539.826273147999</v>
      </c>
      <c r="L1680" s="100" t="s">
        <v>5612</v>
      </c>
      <c r="M1680" s="78" t="s">
        <v>48</v>
      </c>
      <c r="N1680" s="73" t="s">
        <v>49</v>
      </c>
      <c r="O1680" s="73" t="s">
        <v>682</v>
      </c>
      <c r="P1680" s="73" t="s">
        <v>51</v>
      </c>
      <c r="Q1680" s="74"/>
      <c r="R1680" s="75"/>
      <c r="S1680" s="73" t="s">
        <v>68</v>
      </c>
      <c r="T1680" s="73" t="s">
        <v>125</v>
      </c>
      <c r="U1680" s="73" t="s">
        <v>126</v>
      </c>
      <c r="V1680" s="73"/>
      <c r="W1680" s="73"/>
      <c r="X1680" s="72" t="s">
        <v>58</v>
      </c>
      <c r="Y1680" s="73">
        <v>45553.705173611001</v>
      </c>
      <c r="Z1680" s="73" t="s">
        <v>59</v>
      </c>
      <c r="AA1680" s="72" t="s">
        <v>74</v>
      </c>
      <c r="AB1680" s="72"/>
      <c r="AC1680" s="78" t="s">
        <v>75</v>
      </c>
      <c r="AD1680" s="78" t="s">
        <v>75</v>
      </c>
      <c r="JX1680" s="58"/>
      <c r="TT1680" s="58"/>
      <c r="ADP1680" s="58"/>
      <c r="ANL1680" s="58"/>
      <c r="AXH1680" s="58"/>
      <c r="BHD1680" s="58"/>
      <c r="BQZ1680" s="58"/>
      <c r="CAV1680" s="58"/>
      <c r="CKR1680" s="58"/>
      <c r="CUN1680" s="58"/>
      <c r="DEJ1680" s="58"/>
      <c r="DOF1680" s="58"/>
      <c r="DYB1680" s="58"/>
      <c r="EHX1680" s="58"/>
      <c r="ERT1680" s="58"/>
      <c r="FBP1680" s="58"/>
      <c r="FLL1680" s="58"/>
      <c r="FVH1680" s="58"/>
      <c r="GFD1680" s="58"/>
      <c r="GOZ1680" s="58"/>
      <c r="GYV1680" s="58"/>
      <c r="HIR1680" s="58"/>
      <c r="HSN1680" s="58"/>
      <c r="ICJ1680" s="58"/>
      <c r="IMF1680" s="58"/>
      <c r="IWB1680" s="58"/>
      <c r="JFX1680" s="58"/>
      <c r="JPT1680" s="58"/>
      <c r="JZP1680" s="58"/>
      <c r="KJL1680" s="58"/>
      <c r="KTH1680" s="58"/>
      <c r="LDD1680" s="58"/>
      <c r="LMZ1680" s="58"/>
      <c r="LWV1680" s="58"/>
      <c r="MGR1680" s="58"/>
      <c r="MQN1680" s="58"/>
      <c r="NAJ1680" s="58"/>
      <c r="NKF1680" s="58"/>
      <c r="NUB1680" s="58"/>
      <c r="ODX1680" s="58"/>
      <c r="ONT1680" s="58"/>
      <c r="OXP1680" s="58"/>
      <c r="PHL1680" s="58"/>
      <c r="PRH1680" s="58"/>
      <c r="QBD1680" s="58"/>
      <c r="QKZ1680" s="58"/>
      <c r="QUV1680" s="58"/>
      <c r="RER1680" s="58"/>
      <c r="RON1680" s="58"/>
      <c r="RYJ1680" s="58"/>
      <c r="SIF1680" s="58"/>
      <c r="SSB1680" s="58"/>
      <c r="TBX1680" s="58"/>
      <c r="TLT1680" s="58"/>
      <c r="TVP1680" s="58"/>
      <c r="UFL1680" s="58"/>
      <c r="UPH1680" s="58"/>
      <c r="UZD1680" s="58"/>
      <c r="VIZ1680" s="58"/>
      <c r="VSV1680" s="58"/>
      <c r="WCR1680" s="58"/>
      <c r="WMN1680" s="58"/>
      <c r="WWJ1680" s="58"/>
    </row>
    <row r="1681" spans="1:796 1052:1820 2076:2844 3100:3868 4124:4892 5148:5916 6172:6940 7196:7964 8220:8988 9244:10012 10268:11036 11292:12060 12316:13084 13340:14108 14364:15132 15388:16156" s="67" customFormat="1" ht="57" hidden="1" customHeight="1" x14ac:dyDescent="0.25">
      <c r="A1681" s="54">
        <f>+SUBTOTAL(3,$B$11:B1681)</f>
        <v>0</v>
      </c>
      <c r="B1681" s="78" t="s">
        <v>42</v>
      </c>
      <c r="C1681" s="72" t="s">
        <v>43</v>
      </c>
      <c r="D1681" s="72" t="s">
        <v>44</v>
      </c>
      <c r="E1681" s="72" t="s">
        <v>45</v>
      </c>
      <c r="F1681" s="81" t="s">
        <v>5505</v>
      </c>
      <c r="G1681" s="82">
        <v>45541.957777778</v>
      </c>
      <c r="H1681" s="81" t="s">
        <v>5505</v>
      </c>
      <c r="I1681" s="82">
        <v>45541.957777778</v>
      </c>
      <c r="J1681" s="81" t="s">
        <v>5505</v>
      </c>
      <c r="K1681" s="82">
        <v>45541.957777778</v>
      </c>
      <c r="L1681" s="100" t="s">
        <v>5612</v>
      </c>
      <c r="M1681" s="78" t="s">
        <v>48</v>
      </c>
      <c r="N1681" s="73" t="s">
        <v>49</v>
      </c>
      <c r="O1681" s="73" t="s">
        <v>682</v>
      </c>
      <c r="P1681" s="73" t="s">
        <v>51</v>
      </c>
      <c r="Q1681" s="74"/>
      <c r="R1681" s="75"/>
      <c r="S1681" s="73" t="s">
        <v>68</v>
      </c>
      <c r="T1681" s="73" t="s">
        <v>125</v>
      </c>
      <c r="U1681" s="73" t="s">
        <v>126</v>
      </c>
      <c r="V1681" s="73"/>
      <c r="W1681" s="73"/>
      <c r="X1681" s="72" t="s">
        <v>58</v>
      </c>
      <c r="Y1681" s="73">
        <v>45553.710775462998</v>
      </c>
      <c r="Z1681" s="73" t="s">
        <v>73</v>
      </c>
      <c r="AA1681" s="72" t="s">
        <v>74</v>
      </c>
      <c r="AB1681" s="72"/>
      <c r="AC1681" s="78" t="s">
        <v>75</v>
      </c>
      <c r="AD1681" s="78" t="s">
        <v>75</v>
      </c>
      <c r="JX1681" s="58"/>
      <c r="TT1681" s="58"/>
      <c r="ADP1681" s="58"/>
      <c r="ANL1681" s="58"/>
      <c r="AXH1681" s="58"/>
      <c r="BHD1681" s="58"/>
      <c r="BQZ1681" s="58"/>
      <c r="CAV1681" s="58"/>
      <c r="CKR1681" s="58"/>
      <c r="CUN1681" s="58"/>
      <c r="DEJ1681" s="58"/>
      <c r="DOF1681" s="58"/>
      <c r="DYB1681" s="58"/>
      <c r="EHX1681" s="58"/>
      <c r="ERT1681" s="58"/>
      <c r="FBP1681" s="58"/>
      <c r="FLL1681" s="58"/>
      <c r="FVH1681" s="58"/>
      <c r="GFD1681" s="58"/>
      <c r="GOZ1681" s="58"/>
      <c r="GYV1681" s="58"/>
      <c r="HIR1681" s="58"/>
      <c r="HSN1681" s="58"/>
      <c r="ICJ1681" s="58"/>
      <c r="IMF1681" s="58"/>
      <c r="IWB1681" s="58"/>
      <c r="JFX1681" s="58"/>
      <c r="JPT1681" s="58"/>
      <c r="JZP1681" s="58"/>
      <c r="KJL1681" s="58"/>
      <c r="KTH1681" s="58"/>
      <c r="LDD1681" s="58"/>
      <c r="LMZ1681" s="58"/>
      <c r="LWV1681" s="58"/>
      <c r="MGR1681" s="58"/>
      <c r="MQN1681" s="58"/>
      <c r="NAJ1681" s="58"/>
      <c r="NKF1681" s="58"/>
      <c r="NUB1681" s="58"/>
      <c r="ODX1681" s="58"/>
      <c r="ONT1681" s="58"/>
      <c r="OXP1681" s="58"/>
      <c r="PHL1681" s="58"/>
      <c r="PRH1681" s="58"/>
      <c r="QBD1681" s="58"/>
      <c r="QKZ1681" s="58"/>
      <c r="QUV1681" s="58"/>
      <c r="RER1681" s="58"/>
      <c r="RON1681" s="58"/>
      <c r="RYJ1681" s="58"/>
      <c r="SIF1681" s="58"/>
      <c r="SSB1681" s="58"/>
      <c r="TBX1681" s="58"/>
      <c r="TLT1681" s="58"/>
      <c r="TVP1681" s="58"/>
      <c r="UFL1681" s="58"/>
      <c r="UPH1681" s="58"/>
      <c r="UZD1681" s="58"/>
      <c r="VIZ1681" s="58"/>
      <c r="VSV1681" s="58"/>
      <c r="WCR1681" s="58"/>
      <c r="WMN1681" s="58"/>
      <c r="WWJ1681" s="58"/>
    </row>
    <row r="1682" spans="1:796 1052:1820 2076:2844 3100:3868 4124:4892 5148:5916 6172:6940 7196:7964 8220:8988 9244:10012 10268:11036 11292:12060 12316:13084 13340:14108 14364:15132 15388:16156" s="67" customFormat="1" ht="57" hidden="1" customHeight="1" x14ac:dyDescent="0.25">
      <c r="A1682" s="54">
        <f>+SUBTOTAL(3,$B$11:B1682)</f>
        <v>0</v>
      </c>
      <c r="B1682" s="78" t="s">
        <v>42</v>
      </c>
      <c r="C1682" s="72" t="s">
        <v>43</v>
      </c>
      <c r="D1682" s="72" t="s">
        <v>44</v>
      </c>
      <c r="E1682" s="72" t="s">
        <v>45</v>
      </c>
      <c r="F1682" s="81" t="s">
        <v>5506</v>
      </c>
      <c r="G1682" s="82">
        <v>45539.961145832996</v>
      </c>
      <c r="H1682" s="81" t="s">
        <v>5506</v>
      </c>
      <c r="I1682" s="82">
        <v>45539.961145832996</v>
      </c>
      <c r="J1682" s="81" t="s">
        <v>5506</v>
      </c>
      <c r="K1682" s="82">
        <v>45539.961145832996</v>
      </c>
      <c r="L1682" s="100" t="s">
        <v>5613</v>
      </c>
      <c r="M1682" s="78" t="s">
        <v>48</v>
      </c>
      <c r="N1682" s="73" t="s">
        <v>49</v>
      </c>
      <c r="O1682" s="73" t="s">
        <v>657</v>
      </c>
      <c r="P1682" s="73" t="s">
        <v>5664</v>
      </c>
      <c r="Q1682" s="74"/>
      <c r="R1682" s="75"/>
      <c r="S1682" s="73" t="s">
        <v>68</v>
      </c>
      <c r="T1682" s="73" t="s">
        <v>96</v>
      </c>
      <c r="U1682" s="73" t="s">
        <v>97</v>
      </c>
      <c r="V1682" s="73"/>
      <c r="W1682" s="73"/>
      <c r="X1682" s="72" t="s">
        <v>58</v>
      </c>
      <c r="Y1682" s="73">
        <v>45552.518148148003</v>
      </c>
      <c r="Z1682" s="73" t="s">
        <v>59</v>
      </c>
      <c r="AA1682" s="72" t="s">
        <v>74</v>
      </c>
      <c r="AB1682" s="72"/>
      <c r="AC1682" s="78" t="s">
        <v>75</v>
      </c>
      <c r="AD1682" s="78" t="s">
        <v>75</v>
      </c>
      <c r="JX1682" s="58"/>
      <c r="TT1682" s="58"/>
      <c r="ADP1682" s="58"/>
      <c r="ANL1682" s="58"/>
      <c r="AXH1682" s="58"/>
      <c r="BHD1682" s="58"/>
      <c r="BQZ1682" s="58"/>
      <c r="CAV1682" s="58"/>
      <c r="CKR1682" s="58"/>
      <c r="CUN1682" s="58"/>
      <c r="DEJ1682" s="58"/>
      <c r="DOF1682" s="58"/>
      <c r="DYB1682" s="58"/>
      <c r="EHX1682" s="58"/>
      <c r="ERT1682" s="58"/>
      <c r="FBP1682" s="58"/>
      <c r="FLL1682" s="58"/>
      <c r="FVH1682" s="58"/>
      <c r="GFD1682" s="58"/>
      <c r="GOZ1682" s="58"/>
      <c r="GYV1682" s="58"/>
      <c r="HIR1682" s="58"/>
      <c r="HSN1682" s="58"/>
      <c r="ICJ1682" s="58"/>
      <c r="IMF1682" s="58"/>
      <c r="IWB1682" s="58"/>
      <c r="JFX1682" s="58"/>
      <c r="JPT1682" s="58"/>
      <c r="JZP1682" s="58"/>
      <c r="KJL1682" s="58"/>
      <c r="KTH1682" s="58"/>
      <c r="LDD1682" s="58"/>
      <c r="LMZ1682" s="58"/>
      <c r="LWV1682" s="58"/>
      <c r="MGR1682" s="58"/>
      <c r="MQN1682" s="58"/>
      <c r="NAJ1682" s="58"/>
      <c r="NKF1682" s="58"/>
      <c r="NUB1682" s="58"/>
      <c r="ODX1682" s="58"/>
      <c r="ONT1682" s="58"/>
      <c r="OXP1682" s="58"/>
      <c r="PHL1682" s="58"/>
      <c r="PRH1682" s="58"/>
      <c r="QBD1682" s="58"/>
      <c r="QKZ1682" s="58"/>
      <c r="QUV1682" s="58"/>
      <c r="RER1682" s="58"/>
      <c r="RON1682" s="58"/>
      <c r="RYJ1682" s="58"/>
      <c r="SIF1682" s="58"/>
      <c r="SSB1682" s="58"/>
      <c r="TBX1682" s="58"/>
      <c r="TLT1682" s="58"/>
      <c r="TVP1682" s="58"/>
      <c r="UFL1682" s="58"/>
      <c r="UPH1682" s="58"/>
      <c r="UZD1682" s="58"/>
      <c r="VIZ1682" s="58"/>
      <c r="VSV1682" s="58"/>
      <c r="WCR1682" s="58"/>
      <c r="WMN1682" s="58"/>
      <c r="WWJ1682" s="58"/>
    </row>
    <row r="1683" spans="1:796 1052:1820 2076:2844 3100:3868 4124:4892 5148:5916 6172:6940 7196:7964 8220:8988 9244:10012 10268:11036 11292:12060 12316:13084 13340:14108 14364:15132 15388:16156" s="67" customFormat="1" ht="57" hidden="1" customHeight="1" x14ac:dyDescent="0.25">
      <c r="A1683" s="54">
        <f>+SUBTOTAL(3,$B$11:B1683)</f>
        <v>0</v>
      </c>
      <c r="B1683" s="78" t="s">
        <v>42</v>
      </c>
      <c r="C1683" s="72" t="s">
        <v>43</v>
      </c>
      <c r="D1683" s="72" t="s">
        <v>44</v>
      </c>
      <c r="E1683" s="72" t="s">
        <v>45</v>
      </c>
      <c r="F1683" s="81" t="s">
        <v>5507</v>
      </c>
      <c r="G1683" s="82">
        <v>45548.636689815001</v>
      </c>
      <c r="H1683" s="81" t="s">
        <v>5507</v>
      </c>
      <c r="I1683" s="82">
        <v>45548.636689815001</v>
      </c>
      <c r="J1683" s="81" t="s">
        <v>5507</v>
      </c>
      <c r="K1683" s="82">
        <v>45548.636689815001</v>
      </c>
      <c r="L1683" s="100" t="s">
        <v>5614</v>
      </c>
      <c r="M1683" s="78" t="s">
        <v>48</v>
      </c>
      <c r="N1683" s="73" t="s">
        <v>49</v>
      </c>
      <c r="O1683" s="73" t="s">
        <v>5184</v>
      </c>
      <c r="P1683" s="73" t="s">
        <v>560</v>
      </c>
      <c r="Q1683" s="74"/>
      <c r="R1683" s="75"/>
      <c r="S1683" s="73" t="s">
        <v>68</v>
      </c>
      <c r="T1683" s="73" t="s">
        <v>96</v>
      </c>
      <c r="U1683" s="73" t="s">
        <v>97</v>
      </c>
      <c r="V1683" s="73"/>
      <c r="W1683" s="73"/>
      <c r="X1683" s="72" t="s">
        <v>58</v>
      </c>
      <c r="Y1683" s="73"/>
      <c r="Z1683" s="73" t="s">
        <v>59</v>
      </c>
      <c r="AA1683" s="72" t="s">
        <v>74</v>
      </c>
      <c r="AB1683" s="72"/>
      <c r="AC1683" s="78" t="s">
        <v>75</v>
      </c>
      <c r="AD1683" s="78" t="s">
        <v>75</v>
      </c>
      <c r="JX1683" s="58"/>
      <c r="TT1683" s="58"/>
      <c r="ADP1683" s="58"/>
      <c r="ANL1683" s="58"/>
      <c r="AXH1683" s="58"/>
      <c r="BHD1683" s="58"/>
      <c r="BQZ1683" s="58"/>
      <c r="CAV1683" s="58"/>
      <c r="CKR1683" s="58"/>
      <c r="CUN1683" s="58"/>
      <c r="DEJ1683" s="58"/>
      <c r="DOF1683" s="58"/>
      <c r="DYB1683" s="58"/>
      <c r="EHX1683" s="58"/>
      <c r="ERT1683" s="58"/>
      <c r="FBP1683" s="58"/>
      <c r="FLL1683" s="58"/>
      <c r="FVH1683" s="58"/>
      <c r="GFD1683" s="58"/>
      <c r="GOZ1683" s="58"/>
      <c r="GYV1683" s="58"/>
      <c r="HIR1683" s="58"/>
      <c r="HSN1683" s="58"/>
      <c r="ICJ1683" s="58"/>
      <c r="IMF1683" s="58"/>
      <c r="IWB1683" s="58"/>
      <c r="JFX1683" s="58"/>
      <c r="JPT1683" s="58"/>
      <c r="JZP1683" s="58"/>
      <c r="KJL1683" s="58"/>
      <c r="KTH1683" s="58"/>
      <c r="LDD1683" s="58"/>
      <c r="LMZ1683" s="58"/>
      <c r="LWV1683" s="58"/>
      <c r="MGR1683" s="58"/>
      <c r="MQN1683" s="58"/>
      <c r="NAJ1683" s="58"/>
      <c r="NKF1683" s="58"/>
      <c r="NUB1683" s="58"/>
      <c r="ODX1683" s="58"/>
      <c r="ONT1683" s="58"/>
      <c r="OXP1683" s="58"/>
      <c r="PHL1683" s="58"/>
      <c r="PRH1683" s="58"/>
      <c r="QBD1683" s="58"/>
      <c r="QKZ1683" s="58"/>
      <c r="QUV1683" s="58"/>
      <c r="RER1683" s="58"/>
      <c r="RON1683" s="58"/>
      <c r="RYJ1683" s="58"/>
      <c r="SIF1683" s="58"/>
      <c r="SSB1683" s="58"/>
      <c r="TBX1683" s="58"/>
      <c r="TLT1683" s="58"/>
      <c r="TVP1683" s="58"/>
      <c r="UFL1683" s="58"/>
      <c r="UPH1683" s="58"/>
      <c r="UZD1683" s="58"/>
      <c r="VIZ1683" s="58"/>
      <c r="VSV1683" s="58"/>
      <c r="WCR1683" s="58"/>
      <c r="WMN1683" s="58"/>
      <c r="WWJ1683" s="58"/>
    </row>
    <row r="1684" spans="1:796 1052:1820 2076:2844 3100:3868 4124:4892 5148:5916 6172:6940 7196:7964 8220:8988 9244:10012 10268:11036 11292:12060 12316:13084 13340:14108 14364:15132 15388:16156" s="67" customFormat="1" ht="57" hidden="1" customHeight="1" x14ac:dyDescent="0.25">
      <c r="A1684" s="54">
        <f>+SUBTOTAL(3,$B$11:B1684)</f>
        <v>0</v>
      </c>
      <c r="B1684" s="78" t="s">
        <v>42</v>
      </c>
      <c r="C1684" s="72" t="s">
        <v>43</v>
      </c>
      <c r="D1684" s="72" t="s">
        <v>44</v>
      </c>
      <c r="E1684" s="72" t="s">
        <v>45</v>
      </c>
      <c r="F1684" s="81" t="s">
        <v>5508</v>
      </c>
      <c r="G1684" s="82">
        <v>45559.538831019003</v>
      </c>
      <c r="H1684" s="81" t="s">
        <v>5508</v>
      </c>
      <c r="I1684" s="82">
        <v>45559.538831019003</v>
      </c>
      <c r="J1684" s="81" t="s">
        <v>5508</v>
      </c>
      <c r="K1684" s="82">
        <v>45559.538831019003</v>
      </c>
      <c r="L1684" s="100" t="s">
        <v>5614</v>
      </c>
      <c r="M1684" s="78" t="s">
        <v>48</v>
      </c>
      <c r="N1684" s="73" t="s">
        <v>49</v>
      </c>
      <c r="O1684" s="73" t="s">
        <v>5184</v>
      </c>
      <c r="P1684" s="73" t="s">
        <v>560</v>
      </c>
      <c r="Q1684" s="74"/>
      <c r="R1684" s="75"/>
      <c r="S1684" s="73" t="s">
        <v>53</v>
      </c>
      <c r="T1684" s="73" t="s">
        <v>5248</v>
      </c>
      <c r="U1684" s="73" t="s">
        <v>157</v>
      </c>
      <c r="V1684" s="73"/>
      <c r="W1684" s="73"/>
      <c r="X1684" s="72" t="s">
        <v>58</v>
      </c>
      <c r="Y1684" s="73"/>
      <c r="Z1684" s="73" t="s">
        <v>59</v>
      </c>
      <c r="AA1684" s="72" t="s">
        <v>74</v>
      </c>
      <c r="AB1684" s="72"/>
      <c r="AC1684" s="78" t="s">
        <v>75</v>
      </c>
      <c r="AD1684" s="78" t="s">
        <v>75</v>
      </c>
      <c r="JX1684" s="58"/>
      <c r="TT1684" s="58"/>
      <c r="ADP1684" s="58"/>
      <c r="ANL1684" s="58"/>
      <c r="AXH1684" s="58"/>
      <c r="BHD1684" s="58"/>
      <c r="BQZ1684" s="58"/>
      <c r="CAV1684" s="58"/>
      <c r="CKR1684" s="58"/>
      <c r="CUN1684" s="58"/>
      <c r="DEJ1684" s="58"/>
      <c r="DOF1684" s="58"/>
      <c r="DYB1684" s="58"/>
      <c r="EHX1684" s="58"/>
      <c r="ERT1684" s="58"/>
      <c r="FBP1684" s="58"/>
      <c r="FLL1684" s="58"/>
      <c r="FVH1684" s="58"/>
      <c r="GFD1684" s="58"/>
      <c r="GOZ1684" s="58"/>
      <c r="GYV1684" s="58"/>
      <c r="HIR1684" s="58"/>
      <c r="HSN1684" s="58"/>
      <c r="ICJ1684" s="58"/>
      <c r="IMF1684" s="58"/>
      <c r="IWB1684" s="58"/>
      <c r="JFX1684" s="58"/>
      <c r="JPT1684" s="58"/>
      <c r="JZP1684" s="58"/>
      <c r="KJL1684" s="58"/>
      <c r="KTH1684" s="58"/>
      <c r="LDD1684" s="58"/>
      <c r="LMZ1684" s="58"/>
      <c r="LWV1684" s="58"/>
      <c r="MGR1684" s="58"/>
      <c r="MQN1684" s="58"/>
      <c r="NAJ1684" s="58"/>
      <c r="NKF1684" s="58"/>
      <c r="NUB1684" s="58"/>
      <c r="ODX1684" s="58"/>
      <c r="ONT1684" s="58"/>
      <c r="OXP1684" s="58"/>
      <c r="PHL1684" s="58"/>
      <c r="PRH1684" s="58"/>
      <c r="QBD1684" s="58"/>
      <c r="QKZ1684" s="58"/>
      <c r="QUV1684" s="58"/>
      <c r="RER1684" s="58"/>
      <c r="RON1684" s="58"/>
      <c r="RYJ1684" s="58"/>
      <c r="SIF1684" s="58"/>
      <c r="SSB1684" s="58"/>
      <c r="TBX1684" s="58"/>
      <c r="TLT1684" s="58"/>
      <c r="TVP1684" s="58"/>
      <c r="UFL1684" s="58"/>
      <c r="UPH1684" s="58"/>
      <c r="UZD1684" s="58"/>
      <c r="VIZ1684" s="58"/>
      <c r="VSV1684" s="58"/>
      <c r="WCR1684" s="58"/>
      <c r="WMN1684" s="58"/>
      <c r="WWJ1684" s="58"/>
    </row>
    <row r="1685" spans="1:796 1052:1820 2076:2844 3100:3868 4124:4892 5148:5916 6172:6940 7196:7964 8220:8988 9244:10012 10268:11036 11292:12060 12316:13084 13340:14108 14364:15132 15388:16156" s="67" customFormat="1" ht="57" hidden="1" customHeight="1" x14ac:dyDescent="0.25">
      <c r="A1685" s="54">
        <f>+SUBTOTAL(3,$B$11:B1685)</f>
        <v>0</v>
      </c>
      <c r="B1685" s="78" t="s">
        <v>42</v>
      </c>
      <c r="C1685" s="72" t="s">
        <v>43</v>
      </c>
      <c r="D1685" s="72" t="s">
        <v>44</v>
      </c>
      <c r="E1685" s="72" t="s">
        <v>45</v>
      </c>
      <c r="F1685" s="81" t="s">
        <v>5509</v>
      </c>
      <c r="G1685" s="82">
        <v>45561.787997685002</v>
      </c>
      <c r="H1685" s="81" t="s">
        <v>5509</v>
      </c>
      <c r="I1685" s="82">
        <v>45561.787997685002</v>
      </c>
      <c r="J1685" s="81" t="s">
        <v>5509</v>
      </c>
      <c r="K1685" s="82">
        <v>45561.787997685002</v>
      </c>
      <c r="L1685" s="100" t="s">
        <v>5615</v>
      </c>
      <c r="M1685" s="78" t="s">
        <v>48</v>
      </c>
      <c r="N1685" s="73" t="s">
        <v>49</v>
      </c>
      <c r="O1685" s="73" t="s">
        <v>646</v>
      </c>
      <c r="P1685" s="73" t="s">
        <v>5665</v>
      </c>
      <c r="Q1685" s="74"/>
      <c r="R1685" s="75"/>
      <c r="S1685" s="73" t="s">
        <v>68</v>
      </c>
      <c r="T1685" s="73" t="s">
        <v>125</v>
      </c>
      <c r="U1685" s="73" t="s">
        <v>224</v>
      </c>
      <c r="V1685" s="73"/>
      <c r="W1685" s="73"/>
      <c r="X1685" s="72" t="s">
        <v>58</v>
      </c>
      <c r="Y1685" s="73"/>
      <c r="Z1685" s="73" t="s">
        <v>59</v>
      </c>
      <c r="AA1685" s="72" t="s">
        <v>74</v>
      </c>
      <c r="AB1685" s="72"/>
      <c r="AC1685" s="78" t="s">
        <v>75</v>
      </c>
      <c r="AD1685" s="78" t="s">
        <v>75</v>
      </c>
      <c r="JX1685" s="58"/>
      <c r="TT1685" s="58"/>
      <c r="ADP1685" s="58"/>
      <c r="ANL1685" s="58"/>
      <c r="AXH1685" s="58"/>
      <c r="BHD1685" s="58"/>
      <c r="BQZ1685" s="58"/>
      <c r="CAV1685" s="58"/>
      <c r="CKR1685" s="58"/>
      <c r="CUN1685" s="58"/>
      <c r="DEJ1685" s="58"/>
      <c r="DOF1685" s="58"/>
      <c r="DYB1685" s="58"/>
      <c r="EHX1685" s="58"/>
      <c r="ERT1685" s="58"/>
      <c r="FBP1685" s="58"/>
      <c r="FLL1685" s="58"/>
      <c r="FVH1685" s="58"/>
      <c r="GFD1685" s="58"/>
      <c r="GOZ1685" s="58"/>
      <c r="GYV1685" s="58"/>
      <c r="HIR1685" s="58"/>
      <c r="HSN1685" s="58"/>
      <c r="ICJ1685" s="58"/>
      <c r="IMF1685" s="58"/>
      <c r="IWB1685" s="58"/>
      <c r="JFX1685" s="58"/>
      <c r="JPT1685" s="58"/>
      <c r="JZP1685" s="58"/>
      <c r="KJL1685" s="58"/>
      <c r="KTH1685" s="58"/>
      <c r="LDD1685" s="58"/>
      <c r="LMZ1685" s="58"/>
      <c r="LWV1685" s="58"/>
      <c r="MGR1685" s="58"/>
      <c r="MQN1685" s="58"/>
      <c r="NAJ1685" s="58"/>
      <c r="NKF1685" s="58"/>
      <c r="NUB1685" s="58"/>
      <c r="ODX1685" s="58"/>
      <c r="ONT1685" s="58"/>
      <c r="OXP1685" s="58"/>
      <c r="PHL1685" s="58"/>
      <c r="PRH1685" s="58"/>
      <c r="QBD1685" s="58"/>
      <c r="QKZ1685" s="58"/>
      <c r="QUV1685" s="58"/>
      <c r="RER1685" s="58"/>
      <c r="RON1685" s="58"/>
      <c r="RYJ1685" s="58"/>
      <c r="SIF1685" s="58"/>
      <c r="SSB1685" s="58"/>
      <c r="TBX1685" s="58"/>
      <c r="TLT1685" s="58"/>
      <c r="TVP1685" s="58"/>
      <c r="UFL1685" s="58"/>
      <c r="UPH1685" s="58"/>
      <c r="UZD1685" s="58"/>
      <c r="VIZ1685" s="58"/>
      <c r="VSV1685" s="58"/>
      <c r="WCR1685" s="58"/>
      <c r="WMN1685" s="58"/>
      <c r="WWJ1685" s="58"/>
    </row>
    <row r="1686" spans="1:796 1052:1820 2076:2844 3100:3868 4124:4892 5148:5916 6172:6940 7196:7964 8220:8988 9244:10012 10268:11036 11292:12060 12316:13084 13340:14108 14364:15132 15388:16156" s="67" customFormat="1" ht="57" hidden="1" customHeight="1" x14ac:dyDescent="0.25">
      <c r="A1686" s="54">
        <f>+SUBTOTAL(3,$B$11:B1686)</f>
        <v>0</v>
      </c>
      <c r="B1686" s="78" t="s">
        <v>42</v>
      </c>
      <c r="C1686" s="72" t="s">
        <v>43</v>
      </c>
      <c r="D1686" s="72" t="s">
        <v>44</v>
      </c>
      <c r="E1686" s="72" t="s">
        <v>45</v>
      </c>
      <c r="F1686" s="81" t="s">
        <v>5510</v>
      </c>
      <c r="G1686" s="82">
        <v>45541.743495369999</v>
      </c>
      <c r="H1686" s="81" t="s">
        <v>5510</v>
      </c>
      <c r="I1686" s="82">
        <v>45541.743495369999</v>
      </c>
      <c r="J1686" s="81" t="s">
        <v>5510</v>
      </c>
      <c r="K1686" s="82">
        <v>45541.743495369999</v>
      </c>
      <c r="L1686" s="100" t="s">
        <v>5616</v>
      </c>
      <c r="M1686" s="78" t="s">
        <v>48</v>
      </c>
      <c r="N1686" s="73" t="s">
        <v>261</v>
      </c>
      <c r="O1686" s="73" t="s">
        <v>739</v>
      </c>
      <c r="P1686" s="73" t="s">
        <v>5666</v>
      </c>
      <c r="Q1686" s="74"/>
      <c r="R1686" s="75"/>
      <c r="S1686" s="73" t="s">
        <v>68</v>
      </c>
      <c r="T1686" s="73" t="s">
        <v>125</v>
      </c>
      <c r="U1686" s="73" t="s">
        <v>126</v>
      </c>
      <c r="V1686" s="73"/>
      <c r="W1686" s="73"/>
      <c r="X1686" s="72" t="s">
        <v>58</v>
      </c>
      <c r="Y1686" s="73">
        <v>45552.469594907001</v>
      </c>
      <c r="Z1686" s="73" t="s">
        <v>59</v>
      </c>
      <c r="AA1686" s="72" t="s">
        <v>74</v>
      </c>
      <c r="AB1686" s="72"/>
      <c r="AC1686" s="78" t="s">
        <v>82</v>
      </c>
      <c r="AD1686" s="78" t="s">
        <v>82</v>
      </c>
      <c r="JX1686" s="58"/>
      <c r="TT1686" s="58"/>
      <c r="ADP1686" s="58"/>
      <c r="ANL1686" s="58"/>
      <c r="AXH1686" s="58"/>
      <c r="BHD1686" s="58"/>
      <c r="BQZ1686" s="58"/>
      <c r="CAV1686" s="58"/>
      <c r="CKR1686" s="58"/>
      <c r="CUN1686" s="58"/>
      <c r="DEJ1686" s="58"/>
      <c r="DOF1686" s="58"/>
      <c r="DYB1686" s="58"/>
      <c r="EHX1686" s="58"/>
      <c r="ERT1686" s="58"/>
      <c r="FBP1686" s="58"/>
      <c r="FLL1686" s="58"/>
      <c r="FVH1686" s="58"/>
      <c r="GFD1686" s="58"/>
      <c r="GOZ1686" s="58"/>
      <c r="GYV1686" s="58"/>
      <c r="HIR1686" s="58"/>
      <c r="HSN1686" s="58"/>
      <c r="ICJ1686" s="58"/>
      <c r="IMF1686" s="58"/>
      <c r="IWB1686" s="58"/>
      <c r="JFX1686" s="58"/>
      <c r="JPT1686" s="58"/>
      <c r="JZP1686" s="58"/>
      <c r="KJL1686" s="58"/>
      <c r="KTH1686" s="58"/>
      <c r="LDD1686" s="58"/>
      <c r="LMZ1686" s="58"/>
      <c r="LWV1686" s="58"/>
      <c r="MGR1686" s="58"/>
      <c r="MQN1686" s="58"/>
      <c r="NAJ1686" s="58"/>
      <c r="NKF1686" s="58"/>
      <c r="NUB1686" s="58"/>
      <c r="ODX1686" s="58"/>
      <c r="ONT1686" s="58"/>
      <c r="OXP1686" s="58"/>
      <c r="PHL1686" s="58"/>
      <c r="PRH1686" s="58"/>
      <c r="QBD1686" s="58"/>
      <c r="QKZ1686" s="58"/>
      <c r="QUV1686" s="58"/>
      <c r="RER1686" s="58"/>
      <c r="RON1686" s="58"/>
      <c r="RYJ1686" s="58"/>
      <c r="SIF1686" s="58"/>
      <c r="SSB1686" s="58"/>
      <c r="TBX1686" s="58"/>
      <c r="TLT1686" s="58"/>
      <c r="TVP1686" s="58"/>
      <c r="UFL1686" s="58"/>
      <c r="UPH1686" s="58"/>
      <c r="UZD1686" s="58"/>
      <c r="VIZ1686" s="58"/>
      <c r="VSV1686" s="58"/>
      <c r="WCR1686" s="58"/>
      <c r="WMN1686" s="58"/>
      <c r="WWJ1686" s="58"/>
    </row>
    <row r="1687" spans="1:796 1052:1820 2076:2844 3100:3868 4124:4892 5148:5916 6172:6940 7196:7964 8220:8988 9244:10012 10268:11036 11292:12060 12316:13084 13340:14108 14364:15132 15388:16156" s="67" customFormat="1" ht="57" hidden="1" customHeight="1" x14ac:dyDescent="0.25">
      <c r="A1687" s="54">
        <f>+SUBTOTAL(3,$B$11:B1687)</f>
        <v>0</v>
      </c>
      <c r="B1687" s="78" t="s">
        <v>42</v>
      </c>
      <c r="C1687" s="72" t="s">
        <v>43</v>
      </c>
      <c r="D1687" s="72" t="s">
        <v>44</v>
      </c>
      <c r="E1687" s="72" t="s">
        <v>45</v>
      </c>
      <c r="F1687" s="81" t="s">
        <v>5511</v>
      </c>
      <c r="G1687" s="82">
        <v>45557.720335648002</v>
      </c>
      <c r="H1687" s="81" t="s">
        <v>5511</v>
      </c>
      <c r="I1687" s="82">
        <v>45557.720335648002</v>
      </c>
      <c r="J1687" s="81" t="s">
        <v>5511</v>
      </c>
      <c r="K1687" s="82">
        <v>45557.720335648002</v>
      </c>
      <c r="L1687" s="100" t="s">
        <v>5617</v>
      </c>
      <c r="M1687" s="78" t="s">
        <v>48</v>
      </c>
      <c r="N1687" s="73" t="s">
        <v>756</v>
      </c>
      <c r="O1687" s="73" t="s">
        <v>757</v>
      </c>
      <c r="P1687" s="73" t="s">
        <v>5667</v>
      </c>
      <c r="Q1687" s="74"/>
      <c r="R1687" s="75"/>
      <c r="S1687" s="73" t="s">
        <v>68</v>
      </c>
      <c r="T1687" s="73" t="s">
        <v>296</v>
      </c>
      <c r="U1687" s="73" t="s">
        <v>457</v>
      </c>
      <c r="V1687" s="73"/>
      <c r="W1687" s="73"/>
      <c r="X1687" s="72" t="s">
        <v>58</v>
      </c>
      <c r="Y1687" s="73"/>
      <c r="Z1687" s="73" t="s">
        <v>59</v>
      </c>
      <c r="AA1687" s="72" t="s">
        <v>74</v>
      </c>
      <c r="AB1687" s="72"/>
      <c r="AC1687" s="78" t="s">
        <v>82</v>
      </c>
      <c r="AD1687" s="78" t="s">
        <v>82</v>
      </c>
      <c r="JX1687" s="58"/>
      <c r="TT1687" s="58"/>
      <c r="ADP1687" s="58"/>
      <c r="ANL1687" s="58"/>
      <c r="AXH1687" s="58"/>
      <c r="BHD1687" s="58"/>
      <c r="BQZ1687" s="58"/>
      <c r="CAV1687" s="58"/>
      <c r="CKR1687" s="58"/>
      <c r="CUN1687" s="58"/>
      <c r="DEJ1687" s="58"/>
      <c r="DOF1687" s="58"/>
      <c r="DYB1687" s="58"/>
      <c r="EHX1687" s="58"/>
      <c r="ERT1687" s="58"/>
      <c r="FBP1687" s="58"/>
      <c r="FLL1687" s="58"/>
      <c r="FVH1687" s="58"/>
      <c r="GFD1687" s="58"/>
      <c r="GOZ1687" s="58"/>
      <c r="GYV1687" s="58"/>
      <c r="HIR1687" s="58"/>
      <c r="HSN1687" s="58"/>
      <c r="ICJ1687" s="58"/>
      <c r="IMF1687" s="58"/>
      <c r="IWB1687" s="58"/>
      <c r="JFX1687" s="58"/>
      <c r="JPT1687" s="58"/>
      <c r="JZP1687" s="58"/>
      <c r="KJL1687" s="58"/>
      <c r="KTH1687" s="58"/>
      <c r="LDD1687" s="58"/>
      <c r="LMZ1687" s="58"/>
      <c r="LWV1687" s="58"/>
      <c r="MGR1687" s="58"/>
      <c r="MQN1687" s="58"/>
      <c r="NAJ1687" s="58"/>
      <c r="NKF1687" s="58"/>
      <c r="NUB1687" s="58"/>
      <c r="ODX1687" s="58"/>
      <c r="ONT1687" s="58"/>
      <c r="OXP1687" s="58"/>
      <c r="PHL1687" s="58"/>
      <c r="PRH1687" s="58"/>
      <c r="QBD1687" s="58"/>
      <c r="QKZ1687" s="58"/>
      <c r="QUV1687" s="58"/>
      <c r="RER1687" s="58"/>
      <c r="RON1687" s="58"/>
      <c r="RYJ1687" s="58"/>
      <c r="SIF1687" s="58"/>
      <c r="SSB1687" s="58"/>
      <c r="TBX1687" s="58"/>
      <c r="TLT1687" s="58"/>
      <c r="TVP1687" s="58"/>
      <c r="UFL1687" s="58"/>
      <c r="UPH1687" s="58"/>
      <c r="UZD1687" s="58"/>
      <c r="VIZ1687" s="58"/>
      <c r="VSV1687" s="58"/>
      <c r="WCR1687" s="58"/>
      <c r="WMN1687" s="58"/>
      <c r="WWJ1687" s="58"/>
    </row>
    <row r="1688" spans="1:796 1052:1820 2076:2844 3100:3868 4124:4892 5148:5916 6172:6940 7196:7964 8220:8988 9244:10012 10268:11036 11292:12060 12316:13084 13340:14108 14364:15132 15388:16156" s="67" customFormat="1" ht="57" hidden="1" customHeight="1" x14ac:dyDescent="0.25">
      <c r="A1688" s="54">
        <f>+SUBTOTAL(3,$B$11:B1688)</f>
        <v>0</v>
      </c>
      <c r="B1688" s="78" t="s">
        <v>42</v>
      </c>
      <c r="C1688" s="72" t="s">
        <v>43</v>
      </c>
      <c r="D1688" s="72" t="s">
        <v>44</v>
      </c>
      <c r="E1688" s="72" t="s">
        <v>45</v>
      </c>
      <c r="F1688" s="81" t="s">
        <v>5512</v>
      </c>
      <c r="G1688" s="82">
        <v>45553.671180555997</v>
      </c>
      <c r="H1688" s="81" t="s">
        <v>5512</v>
      </c>
      <c r="I1688" s="82">
        <v>45553.671180555997</v>
      </c>
      <c r="J1688" s="81" t="s">
        <v>5512</v>
      </c>
      <c r="K1688" s="82">
        <v>45553.671180555997</v>
      </c>
      <c r="L1688" s="100" t="s">
        <v>5618</v>
      </c>
      <c r="M1688" s="78" t="s">
        <v>48</v>
      </c>
      <c r="N1688" s="73" t="s">
        <v>261</v>
      </c>
      <c r="O1688" s="73" t="s">
        <v>262</v>
      </c>
      <c r="P1688" s="73" t="s">
        <v>5668</v>
      </c>
      <c r="Q1688" s="74"/>
      <c r="R1688" s="75"/>
      <c r="S1688" s="73" t="s">
        <v>68</v>
      </c>
      <c r="T1688" s="73" t="s">
        <v>125</v>
      </c>
      <c r="U1688" s="73" t="s">
        <v>224</v>
      </c>
      <c r="V1688" s="73"/>
      <c r="W1688" s="73"/>
      <c r="X1688" s="72" t="s">
        <v>58</v>
      </c>
      <c r="Y1688" s="73">
        <v>45555.727835648002</v>
      </c>
      <c r="Z1688" s="73" t="s">
        <v>59</v>
      </c>
      <c r="AA1688" s="72" t="s">
        <v>74</v>
      </c>
      <c r="AB1688" s="72"/>
      <c r="AC1688" s="78" t="s">
        <v>117</v>
      </c>
      <c r="AD1688" s="78" t="s">
        <v>117</v>
      </c>
      <c r="JX1688" s="58"/>
      <c r="TT1688" s="58"/>
      <c r="ADP1688" s="58"/>
      <c r="ANL1688" s="58"/>
      <c r="AXH1688" s="58"/>
      <c r="BHD1688" s="58"/>
      <c r="BQZ1688" s="58"/>
      <c r="CAV1688" s="58"/>
      <c r="CKR1688" s="58"/>
      <c r="CUN1688" s="58"/>
      <c r="DEJ1688" s="58"/>
      <c r="DOF1688" s="58"/>
      <c r="DYB1688" s="58"/>
      <c r="EHX1688" s="58"/>
      <c r="ERT1688" s="58"/>
      <c r="FBP1688" s="58"/>
      <c r="FLL1688" s="58"/>
      <c r="FVH1688" s="58"/>
      <c r="GFD1688" s="58"/>
      <c r="GOZ1688" s="58"/>
      <c r="GYV1688" s="58"/>
      <c r="HIR1688" s="58"/>
      <c r="HSN1688" s="58"/>
      <c r="ICJ1688" s="58"/>
      <c r="IMF1688" s="58"/>
      <c r="IWB1688" s="58"/>
      <c r="JFX1688" s="58"/>
      <c r="JPT1688" s="58"/>
      <c r="JZP1688" s="58"/>
      <c r="KJL1688" s="58"/>
      <c r="KTH1688" s="58"/>
      <c r="LDD1688" s="58"/>
      <c r="LMZ1688" s="58"/>
      <c r="LWV1688" s="58"/>
      <c r="MGR1688" s="58"/>
      <c r="MQN1688" s="58"/>
      <c r="NAJ1688" s="58"/>
      <c r="NKF1688" s="58"/>
      <c r="NUB1688" s="58"/>
      <c r="ODX1688" s="58"/>
      <c r="ONT1688" s="58"/>
      <c r="OXP1688" s="58"/>
      <c r="PHL1688" s="58"/>
      <c r="PRH1688" s="58"/>
      <c r="QBD1688" s="58"/>
      <c r="QKZ1688" s="58"/>
      <c r="QUV1688" s="58"/>
      <c r="RER1688" s="58"/>
      <c r="RON1688" s="58"/>
      <c r="RYJ1688" s="58"/>
      <c r="SIF1688" s="58"/>
      <c r="SSB1688" s="58"/>
      <c r="TBX1688" s="58"/>
      <c r="TLT1688" s="58"/>
      <c r="TVP1688" s="58"/>
      <c r="UFL1688" s="58"/>
      <c r="UPH1688" s="58"/>
      <c r="UZD1688" s="58"/>
      <c r="VIZ1688" s="58"/>
      <c r="VSV1688" s="58"/>
      <c r="WCR1688" s="58"/>
      <c r="WMN1688" s="58"/>
      <c r="WWJ1688" s="58"/>
    </row>
    <row r="1689" spans="1:796 1052:1820 2076:2844 3100:3868 4124:4892 5148:5916 6172:6940 7196:7964 8220:8988 9244:10012 10268:11036 11292:12060 12316:13084 13340:14108 14364:15132 15388:16156" s="67" customFormat="1" ht="57" hidden="1" customHeight="1" x14ac:dyDescent="0.25">
      <c r="A1689" s="54">
        <f>+SUBTOTAL(3,$B$11:B1689)</f>
        <v>0</v>
      </c>
      <c r="B1689" s="78" t="s">
        <v>42</v>
      </c>
      <c r="C1689" s="72" t="s">
        <v>43</v>
      </c>
      <c r="D1689" s="72" t="s">
        <v>44</v>
      </c>
      <c r="E1689" s="72" t="s">
        <v>45</v>
      </c>
      <c r="F1689" s="81" t="s">
        <v>5513</v>
      </c>
      <c r="G1689" s="82">
        <v>45558.477037037002</v>
      </c>
      <c r="H1689" s="81" t="s">
        <v>5513</v>
      </c>
      <c r="I1689" s="82">
        <v>45558.477037037002</v>
      </c>
      <c r="J1689" s="81" t="s">
        <v>5513</v>
      </c>
      <c r="K1689" s="82">
        <v>45558.477037037002</v>
      </c>
      <c r="L1689" s="100" t="s">
        <v>5619</v>
      </c>
      <c r="M1689" s="78" t="s">
        <v>48</v>
      </c>
      <c r="N1689" s="73" t="s">
        <v>261</v>
      </c>
      <c r="O1689" s="73" t="s">
        <v>739</v>
      </c>
      <c r="P1689" s="73" t="s">
        <v>5669</v>
      </c>
      <c r="Q1689" s="74"/>
      <c r="R1689" s="75"/>
      <c r="S1689" s="73" t="s">
        <v>68</v>
      </c>
      <c r="T1689" s="73" t="s">
        <v>96</v>
      </c>
      <c r="U1689" s="73" t="s">
        <v>97</v>
      </c>
      <c r="V1689" s="73"/>
      <c r="W1689" s="73"/>
      <c r="X1689" s="72" t="s">
        <v>58</v>
      </c>
      <c r="Y1689" s="73"/>
      <c r="Z1689" s="73" t="s">
        <v>59</v>
      </c>
      <c r="AA1689" s="72" t="s">
        <v>74</v>
      </c>
      <c r="AB1689" s="72"/>
      <c r="AC1689" s="78" t="s">
        <v>75</v>
      </c>
      <c r="AD1689" s="78" t="s">
        <v>75</v>
      </c>
      <c r="JX1689" s="58"/>
      <c r="TT1689" s="58"/>
      <c r="ADP1689" s="58"/>
      <c r="ANL1689" s="58"/>
      <c r="AXH1689" s="58"/>
      <c r="BHD1689" s="58"/>
      <c r="BQZ1689" s="58"/>
      <c r="CAV1689" s="58"/>
      <c r="CKR1689" s="58"/>
      <c r="CUN1689" s="58"/>
      <c r="DEJ1689" s="58"/>
      <c r="DOF1689" s="58"/>
      <c r="DYB1689" s="58"/>
      <c r="EHX1689" s="58"/>
      <c r="ERT1689" s="58"/>
      <c r="FBP1689" s="58"/>
      <c r="FLL1689" s="58"/>
      <c r="FVH1689" s="58"/>
      <c r="GFD1689" s="58"/>
      <c r="GOZ1689" s="58"/>
      <c r="GYV1689" s="58"/>
      <c r="HIR1689" s="58"/>
      <c r="HSN1689" s="58"/>
      <c r="ICJ1689" s="58"/>
      <c r="IMF1689" s="58"/>
      <c r="IWB1689" s="58"/>
      <c r="JFX1689" s="58"/>
      <c r="JPT1689" s="58"/>
      <c r="JZP1689" s="58"/>
      <c r="KJL1689" s="58"/>
      <c r="KTH1689" s="58"/>
      <c r="LDD1689" s="58"/>
      <c r="LMZ1689" s="58"/>
      <c r="LWV1689" s="58"/>
      <c r="MGR1689" s="58"/>
      <c r="MQN1689" s="58"/>
      <c r="NAJ1689" s="58"/>
      <c r="NKF1689" s="58"/>
      <c r="NUB1689" s="58"/>
      <c r="ODX1689" s="58"/>
      <c r="ONT1689" s="58"/>
      <c r="OXP1689" s="58"/>
      <c r="PHL1689" s="58"/>
      <c r="PRH1689" s="58"/>
      <c r="QBD1689" s="58"/>
      <c r="QKZ1689" s="58"/>
      <c r="QUV1689" s="58"/>
      <c r="RER1689" s="58"/>
      <c r="RON1689" s="58"/>
      <c r="RYJ1689" s="58"/>
      <c r="SIF1689" s="58"/>
      <c r="SSB1689" s="58"/>
      <c r="TBX1689" s="58"/>
      <c r="TLT1689" s="58"/>
      <c r="TVP1689" s="58"/>
      <c r="UFL1689" s="58"/>
      <c r="UPH1689" s="58"/>
      <c r="UZD1689" s="58"/>
      <c r="VIZ1689" s="58"/>
      <c r="VSV1689" s="58"/>
      <c r="WCR1689" s="58"/>
      <c r="WMN1689" s="58"/>
      <c r="WWJ1689" s="58"/>
    </row>
    <row r="1690" spans="1:796 1052:1820 2076:2844 3100:3868 4124:4892 5148:5916 6172:6940 7196:7964 8220:8988 9244:10012 10268:11036 11292:12060 12316:13084 13340:14108 14364:15132 15388:16156" s="67" customFormat="1" ht="57" hidden="1" customHeight="1" x14ac:dyDescent="0.25">
      <c r="A1690" s="54">
        <f>+SUBTOTAL(3,$B$11:B1690)</f>
        <v>0</v>
      </c>
      <c r="B1690" s="78" t="s">
        <v>42</v>
      </c>
      <c r="C1690" s="72" t="s">
        <v>43</v>
      </c>
      <c r="D1690" s="72" t="s">
        <v>44</v>
      </c>
      <c r="E1690" s="72" t="s">
        <v>45</v>
      </c>
      <c r="F1690" s="81" t="s">
        <v>5514</v>
      </c>
      <c r="G1690" s="82">
        <v>45554.711076389001</v>
      </c>
      <c r="H1690" s="81" t="s">
        <v>5514</v>
      </c>
      <c r="I1690" s="82">
        <v>45554.711076389001</v>
      </c>
      <c r="J1690" s="81" t="s">
        <v>5514</v>
      </c>
      <c r="K1690" s="82">
        <v>45554.711076389001</v>
      </c>
      <c r="L1690" s="100" t="s">
        <v>5620</v>
      </c>
      <c r="M1690" s="78" t="s">
        <v>48</v>
      </c>
      <c r="N1690" s="73" t="s">
        <v>261</v>
      </c>
      <c r="O1690" s="73" t="s">
        <v>739</v>
      </c>
      <c r="P1690" s="73" t="s">
        <v>234</v>
      </c>
      <c r="Q1690" s="74"/>
      <c r="R1690" s="75"/>
      <c r="S1690" s="73" t="s">
        <v>68</v>
      </c>
      <c r="T1690" s="73" t="s">
        <v>96</v>
      </c>
      <c r="U1690" s="73" t="s">
        <v>97</v>
      </c>
      <c r="V1690" s="73"/>
      <c r="W1690" s="73"/>
      <c r="X1690" s="72" t="s">
        <v>58</v>
      </c>
      <c r="Y1690" s="73">
        <v>45562.390266203998</v>
      </c>
      <c r="Z1690" s="73" t="s">
        <v>59</v>
      </c>
      <c r="AA1690" s="72" t="s">
        <v>74</v>
      </c>
      <c r="AB1690" s="72"/>
      <c r="AC1690" s="78" t="s">
        <v>117</v>
      </c>
      <c r="AD1690" s="78" t="s">
        <v>117</v>
      </c>
      <c r="JX1690" s="58"/>
      <c r="TT1690" s="58"/>
      <c r="ADP1690" s="58"/>
      <c r="ANL1690" s="58"/>
      <c r="AXH1690" s="58"/>
      <c r="BHD1690" s="58"/>
      <c r="BQZ1690" s="58"/>
      <c r="CAV1690" s="58"/>
      <c r="CKR1690" s="58"/>
      <c r="CUN1690" s="58"/>
      <c r="DEJ1690" s="58"/>
      <c r="DOF1690" s="58"/>
      <c r="DYB1690" s="58"/>
      <c r="EHX1690" s="58"/>
      <c r="ERT1690" s="58"/>
      <c r="FBP1690" s="58"/>
      <c r="FLL1690" s="58"/>
      <c r="FVH1690" s="58"/>
      <c r="GFD1690" s="58"/>
      <c r="GOZ1690" s="58"/>
      <c r="GYV1690" s="58"/>
      <c r="HIR1690" s="58"/>
      <c r="HSN1690" s="58"/>
      <c r="ICJ1690" s="58"/>
      <c r="IMF1690" s="58"/>
      <c r="IWB1690" s="58"/>
      <c r="JFX1690" s="58"/>
      <c r="JPT1690" s="58"/>
      <c r="JZP1690" s="58"/>
      <c r="KJL1690" s="58"/>
      <c r="KTH1690" s="58"/>
      <c r="LDD1690" s="58"/>
      <c r="LMZ1690" s="58"/>
      <c r="LWV1690" s="58"/>
      <c r="MGR1690" s="58"/>
      <c r="MQN1690" s="58"/>
      <c r="NAJ1690" s="58"/>
      <c r="NKF1690" s="58"/>
      <c r="NUB1690" s="58"/>
      <c r="ODX1690" s="58"/>
      <c r="ONT1690" s="58"/>
      <c r="OXP1690" s="58"/>
      <c r="PHL1690" s="58"/>
      <c r="PRH1690" s="58"/>
      <c r="QBD1690" s="58"/>
      <c r="QKZ1690" s="58"/>
      <c r="QUV1690" s="58"/>
      <c r="RER1690" s="58"/>
      <c r="RON1690" s="58"/>
      <c r="RYJ1690" s="58"/>
      <c r="SIF1690" s="58"/>
      <c r="SSB1690" s="58"/>
      <c r="TBX1690" s="58"/>
      <c r="TLT1690" s="58"/>
      <c r="TVP1690" s="58"/>
      <c r="UFL1690" s="58"/>
      <c r="UPH1690" s="58"/>
      <c r="UZD1690" s="58"/>
      <c r="VIZ1690" s="58"/>
      <c r="VSV1690" s="58"/>
      <c r="WCR1690" s="58"/>
      <c r="WMN1690" s="58"/>
      <c r="WWJ1690" s="58"/>
    </row>
    <row r="1691" spans="1:796 1052:1820 2076:2844 3100:3868 4124:4892 5148:5916 6172:6940 7196:7964 8220:8988 9244:10012 10268:11036 11292:12060 12316:13084 13340:14108 14364:15132 15388:16156" s="67" customFormat="1" ht="57" hidden="1" customHeight="1" x14ac:dyDescent="0.25">
      <c r="A1691" s="54">
        <f>+SUBTOTAL(3,$B$11:B1691)</f>
        <v>0</v>
      </c>
      <c r="B1691" s="78" t="s">
        <v>108</v>
      </c>
      <c r="C1691" s="72" t="s">
        <v>43</v>
      </c>
      <c r="D1691" s="72" t="s">
        <v>44</v>
      </c>
      <c r="E1691" s="72" t="s">
        <v>45</v>
      </c>
      <c r="F1691" s="81" t="s">
        <v>5515</v>
      </c>
      <c r="G1691" s="82">
        <v>45539.423182869999</v>
      </c>
      <c r="H1691" s="81" t="s">
        <v>5515</v>
      </c>
      <c r="I1691" s="82">
        <v>45539.423182869999</v>
      </c>
      <c r="J1691" s="81" t="s">
        <v>5515</v>
      </c>
      <c r="K1691" s="82">
        <v>45539.423182869999</v>
      </c>
      <c r="L1691" s="100" t="s">
        <v>5621</v>
      </c>
      <c r="M1691" s="78" t="s">
        <v>48</v>
      </c>
      <c r="N1691" s="73" t="s">
        <v>756</v>
      </c>
      <c r="O1691" s="73" t="s">
        <v>2134</v>
      </c>
      <c r="P1691" s="73" t="s">
        <v>3368</v>
      </c>
      <c r="Q1691" s="74"/>
      <c r="R1691" s="75"/>
      <c r="S1691" s="73" t="s">
        <v>53</v>
      </c>
      <c r="T1691" s="73" t="s">
        <v>5248</v>
      </c>
      <c r="U1691" s="73" t="s">
        <v>157</v>
      </c>
      <c r="V1691" s="73"/>
      <c r="W1691" s="73"/>
      <c r="X1691" s="72" t="s">
        <v>58</v>
      </c>
      <c r="Y1691" s="73">
        <v>45545.483796296001</v>
      </c>
      <c r="Z1691" s="73" t="s">
        <v>59</v>
      </c>
      <c r="AA1691" s="72" t="s">
        <v>74</v>
      </c>
      <c r="AB1691" s="72"/>
      <c r="AC1691" s="78" t="s">
        <v>82</v>
      </c>
      <c r="AD1691" s="78" t="s">
        <v>82</v>
      </c>
      <c r="JX1691" s="58"/>
      <c r="TT1691" s="58"/>
      <c r="ADP1691" s="58"/>
      <c r="ANL1691" s="58"/>
      <c r="AXH1691" s="58"/>
      <c r="BHD1691" s="58"/>
      <c r="BQZ1691" s="58"/>
      <c r="CAV1691" s="58"/>
      <c r="CKR1691" s="58"/>
      <c r="CUN1691" s="58"/>
      <c r="DEJ1691" s="58"/>
      <c r="DOF1691" s="58"/>
      <c r="DYB1691" s="58"/>
      <c r="EHX1691" s="58"/>
      <c r="ERT1691" s="58"/>
      <c r="FBP1691" s="58"/>
      <c r="FLL1691" s="58"/>
      <c r="FVH1691" s="58"/>
      <c r="GFD1691" s="58"/>
      <c r="GOZ1691" s="58"/>
      <c r="GYV1691" s="58"/>
      <c r="HIR1691" s="58"/>
      <c r="HSN1691" s="58"/>
      <c r="ICJ1691" s="58"/>
      <c r="IMF1691" s="58"/>
      <c r="IWB1691" s="58"/>
      <c r="JFX1691" s="58"/>
      <c r="JPT1691" s="58"/>
      <c r="JZP1691" s="58"/>
      <c r="KJL1691" s="58"/>
      <c r="KTH1691" s="58"/>
      <c r="LDD1691" s="58"/>
      <c r="LMZ1691" s="58"/>
      <c r="LWV1691" s="58"/>
      <c r="MGR1691" s="58"/>
      <c r="MQN1691" s="58"/>
      <c r="NAJ1691" s="58"/>
      <c r="NKF1691" s="58"/>
      <c r="NUB1691" s="58"/>
      <c r="ODX1691" s="58"/>
      <c r="ONT1691" s="58"/>
      <c r="OXP1691" s="58"/>
      <c r="PHL1691" s="58"/>
      <c r="PRH1691" s="58"/>
      <c r="QBD1691" s="58"/>
      <c r="QKZ1691" s="58"/>
      <c r="QUV1691" s="58"/>
      <c r="RER1691" s="58"/>
      <c r="RON1691" s="58"/>
      <c r="RYJ1691" s="58"/>
      <c r="SIF1691" s="58"/>
      <c r="SSB1691" s="58"/>
      <c r="TBX1691" s="58"/>
      <c r="TLT1691" s="58"/>
      <c r="TVP1691" s="58"/>
      <c r="UFL1691" s="58"/>
      <c r="UPH1691" s="58"/>
      <c r="UZD1691" s="58"/>
      <c r="VIZ1691" s="58"/>
      <c r="VSV1691" s="58"/>
      <c r="WCR1691" s="58"/>
      <c r="WMN1691" s="58"/>
      <c r="WWJ1691" s="58"/>
    </row>
    <row r="1692" spans="1:796 1052:1820 2076:2844 3100:3868 4124:4892 5148:5916 6172:6940 7196:7964 8220:8988 9244:10012 10268:11036 11292:12060 12316:13084 13340:14108 14364:15132 15388:16156" s="67" customFormat="1" ht="57" hidden="1" customHeight="1" x14ac:dyDescent="0.25">
      <c r="A1692" s="54">
        <f>+SUBTOTAL(3,$B$11:B1692)</f>
        <v>0</v>
      </c>
      <c r="B1692" s="78" t="s">
        <v>42</v>
      </c>
      <c r="C1692" s="72" t="s">
        <v>43</v>
      </c>
      <c r="D1692" s="72" t="s">
        <v>44</v>
      </c>
      <c r="E1692" s="72" t="s">
        <v>45</v>
      </c>
      <c r="F1692" s="81" t="s">
        <v>5516</v>
      </c>
      <c r="G1692" s="82">
        <v>45551.628171295997</v>
      </c>
      <c r="H1692" s="81" t="s">
        <v>5516</v>
      </c>
      <c r="I1692" s="82">
        <v>45551.628171295997</v>
      </c>
      <c r="J1692" s="81" t="s">
        <v>5516</v>
      </c>
      <c r="K1692" s="82">
        <v>45551.628171295997</v>
      </c>
      <c r="L1692" s="100" t="s">
        <v>5622</v>
      </c>
      <c r="M1692" s="78" t="s">
        <v>48</v>
      </c>
      <c r="N1692" s="73" t="s">
        <v>756</v>
      </c>
      <c r="O1692" s="73" t="s">
        <v>1412</v>
      </c>
      <c r="P1692" s="73" t="s">
        <v>647</v>
      </c>
      <c r="Q1692" s="74"/>
      <c r="R1692" s="75"/>
      <c r="S1692" s="73" t="s">
        <v>68</v>
      </c>
      <c r="T1692" s="73" t="s">
        <v>125</v>
      </c>
      <c r="U1692" s="73" t="s">
        <v>126</v>
      </c>
      <c r="V1692" s="73"/>
      <c r="W1692" s="73"/>
      <c r="X1692" s="72" t="s">
        <v>58</v>
      </c>
      <c r="Y1692" s="73">
        <v>45559.525578704001</v>
      </c>
      <c r="Z1692" s="73" t="s">
        <v>59</v>
      </c>
      <c r="AA1692" s="72" t="s">
        <v>74</v>
      </c>
      <c r="AB1692" s="72"/>
      <c r="AC1692" s="78" t="s">
        <v>75</v>
      </c>
      <c r="AD1692" s="78" t="s">
        <v>75</v>
      </c>
      <c r="JX1692" s="58"/>
      <c r="TT1692" s="58"/>
      <c r="ADP1692" s="58"/>
      <c r="ANL1692" s="58"/>
      <c r="AXH1692" s="58"/>
      <c r="BHD1692" s="58"/>
      <c r="BQZ1692" s="58"/>
      <c r="CAV1692" s="58"/>
      <c r="CKR1692" s="58"/>
      <c r="CUN1692" s="58"/>
      <c r="DEJ1692" s="58"/>
      <c r="DOF1692" s="58"/>
      <c r="DYB1692" s="58"/>
      <c r="EHX1692" s="58"/>
      <c r="ERT1692" s="58"/>
      <c r="FBP1692" s="58"/>
      <c r="FLL1692" s="58"/>
      <c r="FVH1692" s="58"/>
      <c r="GFD1692" s="58"/>
      <c r="GOZ1692" s="58"/>
      <c r="GYV1692" s="58"/>
      <c r="HIR1692" s="58"/>
      <c r="HSN1692" s="58"/>
      <c r="ICJ1692" s="58"/>
      <c r="IMF1692" s="58"/>
      <c r="IWB1692" s="58"/>
      <c r="JFX1692" s="58"/>
      <c r="JPT1692" s="58"/>
      <c r="JZP1692" s="58"/>
      <c r="KJL1692" s="58"/>
      <c r="KTH1692" s="58"/>
      <c r="LDD1692" s="58"/>
      <c r="LMZ1692" s="58"/>
      <c r="LWV1692" s="58"/>
      <c r="MGR1692" s="58"/>
      <c r="MQN1692" s="58"/>
      <c r="NAJ1692" s="58"/>
      <c r="NKF1692" s="58"/>
      <c r="NUB1692" s="58"/>
      <c r="ODX1692" s="58"/>
      <c r="ONT1692" s="58"/>
      <c r="OXP1692" s="58"/>
      <c r="PHL1692" s="58"/>
      <c r="PRH1692" s="58"/>
      <c r="QBD1692" s="58"/>
      <c r="QKZ1692" s="58"/>
      <c r="QUV1692" s="58"/>
      <c r="RER1692" s="58"/>
      <c r="RON1692" s="58"/>
      <c r="RYJ1692" s="58"/>
      <c r="SIF1692" s="58"/>
      <c r="SSB1692" s="58"/>
      <c r="TBX1692" s="58"/>
      <c r="TLT1692" s="58"/>
      <c r="TVP1692" s="58"/>
      <c r="UFL1692" s="58"/>
      <c r="UPH1692" s="58"/>
      <c r="UZD1692" s="58"/>
      <c r="VIZ1692" s="58"/>
      <c r="VSV1692" s="58"/>
      <c r="WCR1692" s="58"/>
      <c r="WMN1692" s="58"/>
      <c r="WWJ1692" s="58"/>
    </row>
    <row r="1693" spans="1:796 1052:1820 2076:2844 3100:3868 4124:4892 5148:5916 6172:6940 7196:7964 8220:8988 9244:10012 10268:11036 11292:12060 12316:13084 13340:14108 14364:15132 15388:16156" s="67" customFormat="1" ht="57" hidden="1" customHeight="1" x14ac:dyDescent="0.25">
      <c r="A1693" s="54">
        <f>+SUBTOTAL(3,$B$11:B1693)</f>
        <v>0</v>
      </c>
      <c r="B1693" s="78" t="s">
        <v>42</v>
      </c>
      <c r="C1693" s="72" t="s">
        <v>43</v>
      </c>
      <c r="D1693" s="72" t="s">
        <v>44</v>
      </c>
      <c r="E1693" s="72" t="s">
        <v>45</v>
      </c>
      <c r="F1693" s="81" t="s">
        <v>5517</v>
      </c>
      <c r="G1693" s="82">
        <v>45549.459178240999</v>
      </c>
      <c r="H1693" s="81" t="s">
        <v>5517</v>
      </c>
      <c r="I1693" s="82">
        <v>45549.459178240999</v>
      </c>
      <c r="J1693" s="81" t="s">
        <v>5517</v>
      </c>
      <c r="K1693" s="82">
        <v>45549.459178240999</v>
      </c>
      <c r="L1693" s="100" t="s">
        <v>5623</v>
      </c>
      <c r="M1693" s="78" t="s">
        <v>48</v>
      </c>
      <c r="N1693" s="73" t="s">
        <v>756</v>
      </c>
      <c r="O1693" s="73" t="s">
        <v>2065</v>
      </c>
      <c r="P1693" s="73" t="s">
        <v>5670</v>
      </c>
      <c r="Q1693" s="74"/>
      <c r="R1693" s="75"/>
      <c r="S1693" s="73" t="s">
        <v>68</v>
      </c>
      <c r="T1693" s="73" t="s">
        <v>69</v>
      </c>
      <c r="U1693" s="73" t="s">
        <v>79</v>
      </c>
      <c r="V1693" s="73"/>
      <c r="W1693" s="73"/>
      <c r="X1693" s="72" t="s">
        <v>58</v>
      </c>
      <c r="Y1693" s="73">
        <v>45562.385243056</v>
      </c>
      <c r="Z1693" s="73" t="s">
        <v>59</v>
      </c>
      <c r="AA1693" s="72" t="s">
        <v>74</v>
      </c>
      <c r="AB1693" s="72"/>
      <c r="AC1693" s="78" t="s">
        <v>82</v>
      </c>
      <c r="AD1693" s="78" t="s">
        <v>82</v>
      </c>
      <c r="JX1693" s="58"/>
      <c r="TT1693" s="58"/>
      <c r="ADP1693" s="58"/>
      <c r="ANL1693" s="58"/>
      <c r="AXH1693" s="58"/>
      <c r="BHD1693" s="58"/>
      <c r="BQZ1693" s="58"/>
      <c r="CAV1693" s="58"/>
      <c r="CKR1693" s="58"/>
      <c r="CUN1693" s="58"/>
      <c r="DEJ1693" s="58"/>
      <c r="DOF1693" s="58"/>
      <c r="DYB1693" s="58"/>
      <c r="EHX1693" s="58"/>
      <c r="ERT1693" s="58"/>
      <c r="FBP1693" s="58"/>
      <c r="FLL1693" s="58"/>
      <c r="FVH1693" s="58"/>
      <c r="GFD1693" s="58"/>
      <c r="GOZ1693" s="58"/>
      <c r="GYV1693" s="58"/>
      <c r="HIR1693" s="58"/>
      <c r="HSN1693" s="58"/>
      <c r="ICJ1693" s="58"/>
      <c r="IMF1693" s="58"/>
      <c r="IWB1693" s="58"/>
      <c r="JFX1693" s="58"/>
      <c r="JPT1693" s="58"/>
      <c r="JZP1693" s="58"/>
      <c r="KJL1693" s="58"/>
      <c r="KTH1693" s="58"/>
      <c r="LDD1693" s="58"/>
      <c r="LMZ1693" s="58"/>
      <c r="LWV1693" s="58"/>
      <c r="MGR1693" s="58"/>
      <c r="MQN1693" s="58"/>
      <c r="NAJ1693" s="58"/>
      <c r="NKF1693" s="58"/>
      <c r="NUB1693" s="58"/>
      <c r="ODX1693" s="58"/>
      <c r="ONT1693" s="58"/>
      <c r="OXP1693" s="58"/>
      <c r="PHL1693" s="58"/>
      <c r="PRH1693" s="58"/>
      <c r="QBD1693" s="58"/>
      <c r="QKZ1693" s="58"/>
      <c r="QUV1693" s="58"/>
      <c r="RER1693" s="58"/>
      <c r="RON1693" s="58"/>
      <c r="RYJ1693" s="58"/>
      <c r="SIF1693" s="58"/>
      <c r="SSB1693" s="58"/>
      <c r="TBX1693" s="58"/>
      <c r="TLT1693" s="58"/>
      <c r="TVP1693" s="58"/>
      <c r="UFL1693" s="58"/>
      <c r="UPH1693" s="58"/>
      <c r="UZD1693" s="58"/>
      <c r="VIZ1693" s="58"/>
      <c r="VSV1693" s="58"/>
      <c r="WCR1693" s="58"/>
      <c r="WMN1693" s="58"/>
      <c r="WWJ1693" s="58"/>
    </row>
    <row r="1694" spans="1:796 1052:1820 2076:2844 3100:3868 4124:4892 5148:5916 6172:6940 7196:7964 8220:8988 9244:10012 10268:11036 11292:12060 12316:13084 13340:14108 14364:15132 15388:16156" s="67" customFormat="1" ht="57" hidden="1" customHeight="1" x14ac:dyDescent="0.25">
      <c r="A1694" s="54">
        <f>+SUBTOTAL(3,$B$11:B1694)</f>
        <v>0</v>
      </c>
      <c r="B1694" s="78" t="s">
        <v>42</v>
      </c>
      <c r="C1694" s="72" t="s">
        <v>43</v>
      </c>
      <c r="D1694" s="72" t="s">
        <v>44</v>
      </c>
      <c r="E1694" s="72" t="s">
        <v>45</v>
      </c>
      <c r="F1694" s="81" t="s">
        <v>5518</v>
      </c>
      <c r="G1694" s="82">
        <v>45554.376145832997</v>
      </c>
      <c r="H1694" s="81" t="s">
        <v>5518</v>
      </c>
      <c r="I1694" s="82">
        <v>45554.376145832997</v>
      </c>
      <c r="J1694" s="81" t="s">
        <v>5518</v>
      </c>
      <c r="K1694" s="82">
        <v>45554.376145832997</v>
      </c>
      <c r="L1694" s="100" t="s">
        <v>2946</v>
      </c>
      <c r="M1694" s="78" t="s">
        <v>48</v>
      </c>
      <c r="N1694" s="73" t="s">
        <v>141</v>
      </c>
      <c r="O1694" s="73" t="s">
        <v>227</v>
      </c>
      <c r="P1694" s="73" t="s">
        <v>2048</v>
      </c>
      <c r="Q1694" s="74"/>
      <c r="R1694" s="75"/>
      <c r="S1694" s="73" t="s">
        <v>53</v>
      </c>
      <c r="T1694" s="73" t="s">
        <v>5259</v>
      </c>
      <c r="U1694" s="73" t="s">
        <v>5260</v>
      </c>
      <c r="V1694" s="73"/>
      <c r="W1694" s="73"/>
      <c r="X1694" s="72" t="s">
        <v>58</v>
      </c>
      <c r="Y1694" s="73">
        <v>45554.726539351999</v>
      </c>
      <c r="Z1694" s="73" t="s">
        <v>105</v>
      </c>
      <c r="AA1694" s="72" t="s">
        <v>60</v>
      </c>
      <c r="AB1694" s="72"/>
      <c r="AC1694" s="78" t="s">
        <v>75</v>
      </c>
      <c r="AD1694" s="78" t="s">
        <v>75</v>
      </c>
      <c r="JX1694" s="58"/>
      <c r="TT1694" s="58"/>
      <c r="ADP1694" s="58"/>
      <c r="ANL1694" s="58"/>
      <c r="AXH1694" s="58"/>
      <c r="BHD1694" s="58"/>
      <c r="BQZ1694" s="58"/>
      <c r="CAV1694" s="58"/>
      <c r="CKR1694" s="58"/>
      <c r="CUN1694" s="58"/>
      <c r="DEJ1694" s="58"/>
      <c r="DOF1694" s="58"/>
      <c r="DYB1694" s="58"/>
      <c r="EHX1694" s="58"/>
      <c r="ERT1694" s="58"/>
      <c r="FBP1694" s="58"/>
      <c r="FLL1694" s="58"/>
      <c r="FVH1694" s="58"/>
      <c r="GFD1694" s="58"/>
      <c r="GOZ1694" s="58"/>
      <c r="GYV1694" s="58"/>
      <c r="HIR1694" s="58"/>
      <c r="HSN1694" s="58"/>
      <c r="ICJ1694" s="58"/>
      <c r="IMF1694" s="58"/>
      <c r="IWB1694" s="58"/>
      <c r="JFX1694" s="58"/>
      <c r="JPT1694" s="58"/>
      <c r="JZP1694" s="58"/>
      <c r="KJL1694" s="58"/>
      <c r="KTH1694" s="58"/>
      <c r="LDD1694" s="58"/>
      <c r="LMZ1694" s="58"/>
      <c r="LWV1694" s="58"/>
      <c r="MGR1694" s="58"/>
      <c r="MQN1694" s="58"/>
      <c r="NAJ1694" s="58"/>
      <c r="NKF1694" s="58"/>
      <c r="NUB1694" s="58"/>
      <c r="ODX1694" s="58"/>
      <c r="ONT1694" s="58"/>
      <c r="OXP1694" s="58"/>
      <c r="PHL1694" s="58"/>
      <c r="PRH1694" s="58"/>
      <c r="QBD1694" s="58"/>
      <c r="QKZ1694" s="58"/>
      <c r="QUV1694" s="58"/>
      <c r="RER1694" s="58"/>
      <c r="RON1694" s="58"/>
      <c r="RYJ1694" s="58"/>
      <c r="SIF1694" s="58"/>
      <c r="SSB1694" s="58"/>
      <c r="TBX1694" s="58"/>
      <c r="TLT1694" s="58"/>
      <c r="TVP1694" s="58"/>
      <c r="UFL1694" s="58"/>
      <c r="UPH1694" s="58"/>
      <c r="UZD1694" s="58"/>
      <c r="VIZ1694" s="58"/>
      <c r="VSV1694" s="58"/>
      <c r="WCR1694" s="58"/>
      <c r="WMN1694" s="58"/>
      <c r="WWJ1694" s="58"/>
    </row>
    <row r="1695" spans="1:796 1052:1820 2076:2844 3100:3868 4124:4892 5148:5916 6172:6940 7196:7964 8220:8988 9244:10012 10268:11036 11292:12060 12316:13084 13340:14108 14364:15132 15388:16156" s="67" customFormat="1" ht="57" hidden="1" customHeight="1" x14ac:dyDescent="0.25">
      <c r="A1695" s="54">
        <f>+SUBTOTAL(3,$B$11:B1695)</f>
        <v>0</v>
      </c>
      <c r="B1695" s="78" t="s">
        <v>42</v>
      </c>
      <c r="C1695" s="72" t="s">
        <v>43</v>
      </c>
      <c r="D1695" s="72" t="s">
        <v>44</v>
      </c>
      <c r="E1695" s="72" t="s">
        <v>45</v>
      </c>
      <c r="F1695" s="81" t="s">
        <v>5519</v>
      </c>
      <c r="G1695" s="82">
        <v>45541.70119213</v>
      </c>
      <c r="H1695" s="81" t="s">
        <v>5519</v>
      </c>
      <c r="I1695" s="82">
        <v>45541.70119213</v>
      </c>
      <c r="J1695" s="81" t="s">
        <v>5519</v>
      </c>
      <c r="K1695" s="82">
        <v>45541.70119213</v>
      </c>
      <c r="L1695" s="100" t="s">
        <v>2946</v>
      </c>
      <c r="M1695" s="78" t="s">
        <v>48</v>
      </c>
      <c r="N1695" s="73" t="s">
        <v>141</v>
      </c>
      <c r="O1695" s="73" t="s">
        <v>227</v>
      </c>
      <c r="P1695" s="73" t="s">
        <v>2048</v>
      </c>
      <c r="Q1695" s="74"/>
      <c r="R1695" s="75"/>
      <c r="S1695" s="73" t="s">
        <v>53</v>
      </c>
      <c r="T1695" s="73" t="s">
        <v>5259</v>
      </c>
      <c r="U1695" s="73" t="s">
        <v>5260</v>
      </c>
      <c r="V1695" s="73"/>
      <c r="W1695" s="73"/>
      <c r="X1695" s="72" t="s">
        <v>58</v>
      </c>
      <c r="Y1695" s="73">
        <v>45554.726759259</v>
      </c>
      <c r="Z1695" s="73" t="s">
        <v>105</v>
      </c>
      <c r="AA1695" s="72" t="s">
        <v>60</v>
      </c>
      <c r="AB1695" s="72"/>
      <c r="AC1695" s="78" t="s">
        <v>75</v>
      </c>
      <c r="AD1695" s="78" t="s">
        <v>75</v>
      </c>
      <c r="JX1695" s="58"/>
      <c r="TT1695" s="58"/>
      <c r="ADP1695" s="58"/>
      <c r="ANL1695" s="58"/>
      <c r="AXH1695" s="58"/>
      <c r="BHD1695" s="58"/>
      <c r="BQZ1695" s="58"/>
      <c r="CAV1695" s="58"/>
      <c r="CKR1695" s="58"/>
      <c r="CUN1695" s="58"/>
      <c r="DEJ1695" s="58"/>
      <c r="DOF1695" s="58"/>
      <c r="DYB1695" s="58"/>
      <c r="EHX1695" s="58"/>
      <c r="ERT1695" s="58"/>
      <c r="FBP1695" s="58"/>
      <c r="FLL1695" s="58"/>
      <c r="FVH1695" s="58"/>
      <c r="GFD1695" s="58"/>
      <c r="GOZ1695" s="58"/>
      <c r="GYV1695" s="58"/>
      <c r="HIR1695" s="58"/>
      <c r="HSN1695" s="58"/>
      <c r="ICJ1695" s="58"/>
      <c r="IMF1695" s="58"/>
      <c r="IWB1695" s="58"/>
      <c r="JFX1695" s="58"/>
      <c r="JPT1695" s="58"/>
      <c r="JZP1695" s="58"/>
      <c r="KJL1695" s="58"/>
      <c r="KTH1695" s="58"/>
      <c r="LDD1695" s="58"/>
      <c r="LMZ1695" s="58"/>
      <c r="LWV1695" s="58"/>
      <c r="MGR1695" s="58"/>
      <c r="MQN1695" s="58"/>
      <c r="NAJ1695" s="58"/>
      <c r="NKF1695" s="58"/>
      <c r="NUB1695" s="58"/>
      <c r="ODX1695" s="58"/>
      <c r="ONT1695" s="58"/>
      <c r="OXP1695" s="58"/>
      <c r="PHL1695" s="58"/>
      <c r="PRH1695" s="58"/>
      <c r="QBD1695" s="58"/>
      <c r="QKZ1695" s="58"/>
      <c r="QUV1695" s="58"/>
      <c r="RER1695" s="58"/>
      <c r="RON1695" s="58"/>
      <c r="RYJ1695" s="58"/>
      <c r="SIF1695" s="58"/>
      <c r="SSB1695" s="58"/>
      <c r="TBX1695" s="58"/>
      <c r="TLT1695" s="58"/>
      <c r="TVP1695" s="58"/>
      <c r="UFL1695" s="58"/>
      <c r="UPH1695" s="58"/>
      <c r="UZD1695" s="58"/>
      <c r="VIZ1695" s="58"/>
      <c r="VSV1695" s="58"/>
      <c r="WCR1695" s="58"/>
      <c r="WMN1695" s="58"/>
      <c r="WWJ1695" s="58"/>
    </row>
    <row r="1696" spans="1:796 1052:1820 2076:2844 3100:3868 4124:4892 5148:5916 6172:6940 7196:7964 8220:8988 9244:10012 10268:11036 11292:12060 12316:13084 13340:14108 14364:15132 15388:16156" s="67" customFormat="1" ht="57" hidden="1" customHeight="1" x14ac:dyDescent="0.25">
      <c r="A1696" s="54">
        <f>+SUBTOTAL(3,$B$11:B1696)</f>
        <v>0</v>
      </c>
      <c r="B1696" s="78" t="s">
        <v>42</v>
      </c>
      <c r="C1696" s="72" t="s">
        <v>43</v>
      </c>
      <c r="D1696" s="72" t="s">
        <v>44</v>
      </c>
      <c r="E1696" s="72" t="s">
        <v>45</v>
      </c>
      <c r="F1696" s="81" t="s">
        <v>5520</v>
      </c>
      <c r="G1696" s="82">
        <v>45552.832592592997</v>
      </c>
      <c r="H1696" s="81" t="s">
        <v>5520</v>
      </c>
      <c r="I1696" s="82">
        <v>45552.832592592997</v>
      </c>
      <c r="J1696" s="81" t="s">
        <v>5520</v>
      </c>
      <c r="K1696" s="82">
        <v>45552.832592592997</v>
      </c>
      <c r="L1696" s="100" t="s">
        <v>5128</v>
      </c>
      <c r="M1696" s="78" t="s">
        <v>48</v>
      </c>
      <c r="N1696" s="73" t="s">
        <v>182</v>
      </c>
      <c r="O1696" s="73" t="s">
        <v>607</v>
      </c>
      <c r="P1696" s="73" t="s">
        <v>658</v>
      </c>
      <c r="Q1696" s="74"/>
      <c r="R1696" s="75"/>
      <c r="S1696" s="73" t="s">
        <v>781</v>
      </c>
      <c r="T1696" s="73" t="s">
        <v>782</v>
      </c>
      <c r="U1696" s="73" t="s">
        <v>5256</v>
      </c>
      <c r="V1696" s="73"/>
      <c r="W1696" s="73"/>
      <c r="X1696" s="72" t="s">
        <v>58</v>
      </c>
      <c r="Y1696" s="73"/>
      <c r="Z1696" s="73" t="s">
        <v>59</v>
      </c>
      <c r="AA1696" s="72" t="s">
        <v>60</v>
      </c>
      <c r="AB1696" s="72"/>
      <c r="AC1696" s="78" t="s">
        <v>82</v>
      </c>
      <c r="AD1696" s="78" t="s">
        <v>82</v>
      </c>
      <c r="JX1696" s="58"/>
      <c r="TT1696" s="58"/>
      <c r="ADP1696" s="58"/>
      <c r="ANL1696" s="58"/>
      <c r="AXH1696" s="58"/>
      <c r="BHD1696" s="58"/>
      <c r="BQZ1696" s="58"/>
      <c r="CAV1696" s="58"/>
      <c r="CKR1696" s="58"/>
      <c r="CUN1696" s="58"/>
      <c r="DEJ1696" s="58"/>
      <c r="DOF1696" s="58"/>
      <c r="DYB1696" s="58"/>
      <c r="EHX1696" s="58"/>
      <c r="ERT1696" s="58"/>
      <c r="FBP1696" s="58"/>
      <c r="FLL1696" s="58"/>
      <c r="FVH1696" s="58"/>
      <c r="GFD1696" s="58"/>
      <c r="GOZ1696" s="58"/>
      <c r="GYV1696" s="58"/>
      <c r="HIR1696" s="58"/>
      <c r="HSN1696" s="58"/>
      <c r="ICJ1696" s="58"/>
      <c r="IMF1696" s="58"/>
      <c r="IWB1696" s="58"/>
      <c r="JFX1696" s="58"/>
      <c r="JPT1696" s="58"/>
      <c r="JZP1696" s="58"/>
      <c r="KJL1696" s="58"/>
      <c r="KTH1696" s="58"/>
      <c r="LDD1696" s="58"/>
      <c r="LMZ1696" s="58"/>
      <c r="LWV1696" s="58"/>
      <c r="MGR1696" s="58"/>
      <c r="MQN1696" s="58"/>
      <c r="NAJ1696" s="58"/>
      <c r="NKF1696" s="58"/>
      <c r="NUB1696" s="58"/>
      <c r="ODX1696" s="58"/>
      <c r="ONT1696" s="58"/>
      <c r="OXP1696" s="58"/>
      <c r="PHL1696" s="58"/>
      <c r="PRH1696" s="58"/>
      <c r="QBD1696" s="58"/>
      <c r="QKZ1696" s="58"/>
      <c r="QUV1696" s="58"/>
      <c r="RER1696" s="58"/>
      <c r="RON1696" s="58"/>
      <c r="RYJ1696" s="58"/>
      <c r="SIF1696" s="58"/>
      <c r="SSB1696" s="58"/>
      <c r="TBX1696" s="58"/>
      <c r="TLT1696" s="58"/>
      <c r="TVP1696" s="58"/>
      <c r="UFL1696" s="58"/>
      <c r="UPH1696" s="58"/>
      <c r="UZD1696" s="58"/>
      <c r="VIZ1696" s="58"/>
      <c r="VSV1696" s="58"/>
      <c r="WCR1696" s="58"/>
      <c r="WMN1696" s="58"/>
      <c r="WWJ1696" s="58"/>
    </row>
    <row r="1697" spans="1:796 1052:1820 2076:2844 3100:3868 4124:4892 5148:5916 6172:6940 7196:7964 8220:8988 9244:10012 10268:11036 11292:12060 12316:13084 13340:14108 14364:15132 15388:16156" s="67" customFormat="1" ht="57" hidden="1" customHeight="1" x14ac:dyDescent="0.25">
      <c r="A1697" s="54">
        <f>+SUBTOTAL(3,$B$11:B1697)</f>
        <v>0</v>
      </c>
      <c r="B1697" s="78" t="s">
        <v>42</v>
      </c>
      <c r="C1697" s="72" t="s">
        <v>43</v>
      </c>
      <c r="D1697" s="72" t="s">
        <v>44</v>
      </c>
      <c r="E1697" s="72" t="s">
        <v>45</v>
      </c>
      <c r="F1697" s="81" t="s">
        <v>5521</v>
      </c>
      <c r="G1697" s="82">
        <v>45558.685312499998</v>
      </c>
      <c r="H1697" s="81" t="s">
        <v>5521</v>
      </c>
      <c r="I1697" s="82">
        <v>45558.685312499998</v>
      </c>
      <c r="J1697" s="81" t="s">
        <v>5521</v>
      </c>
      <c r="K1697" s="82">
        <v>45558.685312499998</v>
      </c>
      <c r="L1697" s="100" t="s">
        <v>1280</v>
      </c>
      <c r="M1697" s="78" t="s">
        <v>111</v>
      </c>
      <c r="N1697" s="73" t="s">
        <v>141</v>
      </c>
      <c r="O1697" s="73" t="s">
        <v>554</v>
      </c>
      <c r="P1697" s="73" t="s">
        <v>1410</v>
      </c>
      <c r="Q1697" s="74"/>
      <c r="R1697" s="75"/>
      <c r="S1697" s="73" t="s">
        <v>68</v>
      </c>
      <c r="T1697" s="73" t="s">
        <v>137</v>
      </c>
      <c r="U1697" s="73" t="s">
        <v>564</v>
      </c>
      <c r="V1697" s="73"/>
      <c r="W1697" s="73"/>
      <c r="X1697" s="72" t="s">
        <v>58</v>
      </c>
      <c r="Y1697" s="73"/>
      <c r="Z1697" s="73" t="s">
        <v>59</v>
      </c>
      <c r="AA1697" s="72" t="s">
        <v>60</v>
      </c>
      <c r="AB1697" s="72"/>
      <c r="AC1697" s="78" t="s">
        <v>82</v>
      </c>
      <c r="AD1697" s="78" t="s">
        <v>82</v>
      </c>
      <c r="JX1697" s="58"/>
      <c r="TT1697" s="58"/>
      <c r="ADP1697" s="58"/>
      <c r="ANL1697" s="58"/>
      <c r="AXH1697" s="58"/>
      <c r="BHD1697" s="58"/>
      <c r="BQZ1697" s="58"/>
      <c r="CAV1697" s="58"/>
      <c r="CKR1697" s="58"/>
      <c r="CUN1697" s="58"/>
      <c r="DEJ1697" s="58"/>
      <c r="DOF1697" s="58"/>
      <c r="DYB1697" s="58"/>
      <c r="EHX1697" s="58"/>
      <c r="ERT1697" s="58"/>
      <c r="FBP1697" s="58"/>
      <c r="FLL1697" s="58"/>
      <c r="FVH1697" s="58"/>
      <c r="GFD1697" s="58"/>
      <c r="GOZ1697" s="58"/>
      <c r="GYV1697" s="58"/>
      <c r="HIR1697" s="58"/>
      <c r="HSN1697" s="58"/>
      <c r="ICJ1697" s="58"/>
      <c r="IMF1697" s="58"/>
      <c r="IWB1697" s="58"/>
      <c r="JFX1697" s="58"/>
      <c r="JPT1697" s="58"/>
      <c r="JZP1697" s="58"/>
      <c r="KJL1697" s="58"/>
      <c r="KTH1697" s="58"/>
      <c r="LDD1697" s="58"/>
      <c r="LMZ1697" s="58"/>
      <c r="LWV1697" s="58"/>
      <c r="MGR1697" s="58"/>
      <c r="MQN1697" s="58"/>
      <c r="NAJ1697" s="58"/>
      <c r="NKF1697" s="58"/>
      <c r="NUB1697" s="58"/>
      <c r="ODX1697" s="58"/>
      <c r="ONT1697" s="58"/>
      <c r="OXP1697" s="58"/>
      <c r="PHL1697" s="58"/>
      <c r="PRH1697" s="58"/>
      <c r="QBD1697" s="58"/>
      <c r="QKZ1697" s="58"/>
      <c r="QUV1697" s="58"/>
      <c r="RER1697" s="58"/>
      <c r="RON1697" s="58"/>
      <c r="RYJ1697" s="58"/>
      <c r="SIF1697" s="58"/>
      <c r="SSB1697" s="58"/>
      <c r="TBX1697" s="58"/>
      <c r="TLT1697" s="58"/>
      <c r="TVP1697" s="58"/>
      <c r="UFL1697" s="58"/>
      <c r="UPH1697" s="58"/>
      <c r="UZD1697" s="58"/>
      <c r="VIZ1697" s="58"/>
      <c r="VSV1697" s="58"/>
      <c r="WCR1697" s="58"/>
      <c r="WMN1697" s="58"/>
      <c r="WWJ1697" s="58"/>
    </row>
    <row r="1698" spans="1:796 1052:1820 2076:2844 3100:3868 4124:4892 5148:5916 6172:6940 7196:7964 8220:8988 9244:10012 10268:11036 11292:12060 12316:13084 13340:14108 14364:15132 15388:16156" s="67" customFormat="1" ht="57" hidden="1" customHeight="1" x14ac:dyDescent="0.25">
      <c r="A1698" s="54">
        <f>+SUBTOTAL(3,$B$11:B1698)</f>
        <v>0</v>
      </c>
      <c r="B1698" s="78" t="s">
        <v>108</v>
      </c>
      <c r="C1698" s="72" t="s">
        <v>43</v>
      </c>
      <c r="D1698" s="72" t="s">
        <v>44</v>
      </c>
      <c r="E1698" s="72" t="s">
        <v>45</v>
      </c>
      <c r="F1698" s="81" t="s">
        <v>5522</v>
      </c>
      <c r="G1698" s="82">
        <v>45538.854432870001</v>
      </c>
      <c r="H1698" s="81" t="s">
        <v>5522</v>
      </c>
      <c r="I1698" s="82">
        <v>45538.854432870001</v>
      </c>
      <c r="J1698" s="81" t="s">
        <v>5522</v>
      </c>
      <c r="K1698" s="82">
        <v>45538.854432870001</v>
      </c>
      <c r="L1698" s="100" t="s">
        <v>2946</v>
      </c>
      <c r="M1698" s="78" t="s">
        <v>48</v>
      </c>
      <c r="N1698" s="73" t="s">
        <v>64</v>
      </c>
      <c r="O1698" s="73" t="s">
        <v>87</v>
      </c>
      <c r="P1698" s="73" t="s">
        <v>3336</v>
      </c>
      <c r="Q1698" s="74"/>
      <c r="R1698" s="75"/>
      <c r="S1698" s="73" t="s">
        <v>144</v>
      </c>
      <c r="T1698" s="73" t="s">
        <v>145</v>
      </c>
      <c r="U1698" s="73" t="s">
        <v>146</v>
      </c>
      <c r="V1698" s="73"/>
      <c r="W1698" s="73"/>
      <c r="X1698" s="72" t="s">
        <v>58</v>
      </c>
      <c r="Y1698" s="73">
        <v>45554.723587963003</v>
      </c>
      <c r="Z1698" s="73" t="s">
        <v>105</v>
      </c>
      <c r="AA1698" s="72" t="s">
        <v>60</v>
      </c>
      <c r="AB1698" s="72"/>
      <c r="AC1698" s="78" t="s">
        <v>75</v>
      </c>
      <c r="AD1698" s="78" t="s">
        <v>75</v>
      </c>
      <c r="JX1698" s="58"/>
      <c r="TT1698" s="58"/>
      <c r="ADP1698" s="58"/>
      <c r="ANL1698" s="58"/>
      <c r="AXH1698" s="58"/>
      <c r="BHD1698" s="58"/>
      <c r="BQZ1698" s="58"/>
      <c r="CAV1698" s="58"/>
      <c r="CKR1698" s="58"/>
      <c r="CUN1698" s="58"/>
      <c r="DEJ1698" s="58"/>
      <c r="DOF1698" s="58"/>
      <c r="DYB1698" s="58"/>
      <c r="EHX1698" s="58"/>
      <c r="ERT1698" s="58"/>
      <c r="FBP1698" s="58"/>
      <c r="FLL1698" s="58"/>
      <c r="FVH1698" s="58"/>
      <c r="GFD1698" s="58"/>
      <c r="GOZ1698" s="58"/>
      <c r="GYV1698" s="58"/>
      <c r="HIR1698" s="58"/>
      <c r="HSN1698" s="58"/>
      <c r="ICJ1698" s="58"/>
      <c r="IMF1698" s="58"/>
      <c r="IWB1698" s="58"/>
      <c r="JFX1698" s="58"/>
      <c r="JPT1698" s="58"/>
      <c r="JZP1698" s="58"/>
      <c r="KJL1698" s="58"/>
      <c r="KTH1698" s="58"/>
      <c r="LDD1698" s="58"/>
      <c r="LMZ1698" s="58"/>
      <c r="LWV1698" s="58"/>
      <c r="MGR1698" s="58"/>
      <c r="MQN1698" s="58"/>
      <c r="NAJ1698" s="58"/>
      <c r="NKF1698" s="58"/>
      <c r="NUB1698" s="58"/>
      <c r="ODX1698" s="58"/>
      <c r="ONT1698" s="58"/>
      <c r="OXP1698" s="58"/>
      <c r="PHL1698" s="58"/>
      <c r="PRH1698" s="58"/>
      <c r="QBD1698" s="58"/>
      <c r="QKZ1698" s="58"/>
      <c r="QUV1698" s="58"/>
      <c r="RER1698" s="58"/>
      <c r="RON1698" s="58"/>
      <c r="RYJ1698" s="58"/>
      <c r="SIF1698" s="58"/>
      <c r="SSB1698" s="58"/>
      <c r="TBX1698" s="58"/>
      <c r="TLT1698" s="58"/>
      <c r="TVP1698" s="58"/>
      <c r="UFL1698" s="58"/>
      <c r="UPH1698" s="58"/>
      <c r="UZD1698" s="58"/>
      <c r="VIZ1698" s="58"/>
      <c r="VSV1698" s="58"/>
      <c r="WCR1698" s="58"/>
      <c r="WMN1698" s="58"/>
      <c r="WWJ1698" s="58"/>
    </row>
    <row r="1699" spans="1:796 1052:1820 2076:2844 3100:3868 4124:4892 5148:5916 6172:6940 7196:7964 8220:8988 9244:10012 10268:11036 11292:12060 12316:13084 13340:14108 14364:15132 15388:16156" s="67" customFormat="1" ht="57" hidden="1" customHeight="1" x14ac:dyDescent="0.25">
      <c r="A1699" s="54">
        <f>+SUBTOTAL(3,$B$11:B1699)</f>
        <v>0</v>
      </c>
      <c r="B1699" s="78" t="s">
        <v>42</v>
      </c>
      <c r="C1699" s="72" t="s">
        <v>43</v>
      </c>
      <c r="D1699" s="72" t="s">
        <v>44</v>
      </c>
      <c r="E1699" s="72" t="s">
        <v>45</v>
      </c>
      <c r="F1699" s="81" t="s">
        <v>5523</v>
      </c>
      <c r="G1699" s="82">
        <v>45554.004907406998</v>
      </c>
      <c r="H1699" s="81" t="s">
        <v>5523</v>
      </c>
      <c r="I1699" s="82">
        <v>45554.004907406998</v>
      </c>
      <c r="J1699" s="81" t="s">
        <v>5523</v>
      </c>
      <c r="K1699" s="82">
        <v>45554.004907406998</v>
      </c>
      <c r="L1699" s="100" t="s">
        <v>2946</v>
      </c>
      <c r="M1699" s="78" t="s">
        <v>48</v>
      </c>
      <c r="N1699" s="73" t="s">
        <v>64</v>
      </c>
      <c r="O1699" s="73" t="s">
        <v>87</v>
      </c>
      <c r="P1699" s="73" t="s">
        <v>3336</v>
      </c>
      <c r="Q1699" s="74"/>
      <c r="R1699" s="75"/>
      <c r="S1699" s="73" t="s">
        <v>53</v>
      </c>
      <c r="T1699" s="73" t="s">
        <v>5248</v>
      </c>
      <c r="U1699" s="73" t="s">
        <v>157</v>
      </c>
      <c r="V1699" s="73"/>
      <c r="W1699" s="73"/>
      <c r="X1699" s="72" t="s">
        <v>58</v>
      </c>
      <c r="Y1699" s="73"/>
      <c r="Z1699" s="73" t="s">
        <v>59</v>
      </c>
      <c r="AA1699" s="72" t="s">
        <v>60</v>
      </c>
      <c r="AB1699" s="72"/>
      <c r="AC1699" s="78" t="s">
        <v>61</v>
      </c>
      <c r="AD1699" s="78" t="s">
        <v>61</v>
      </c>
      <c r="JX1699" s="58"/>
      <c r="TT1699" s="58"/>
      <c r="ADP1699" s="58"/>
      <c r="ANL1699" s="58"/>
      <c r="AXH1699" s="58"/>
      <c r="BHD1699" s="58"/>
      <c r="BQZ1699" s="58"/>
      <c r="CAV1699" s="58"/>
      <c r="CKR1699" s="58"/>
      <c r="CUN1699" s="58"/>
      <c r="DEJ1699" s="58"/>
      <c r="DOF1699" s="58"/>
      <c r="DYB1699" s="58"/>
      <c r="EHX1699" s="58"/>
      <c r="ERT1699" s="58"/>
      <c r="FBP1699" s="58"/>
      <c r="FLL1699" s="58"/>
      <c r="FVH1699" s="58"/>
      <c r="GFD1699" s="58"/>
      <c r="GOZ1699" s="58"/>
      <c r="GYV1699" s="58"/>
      <c r="HIR1699" s="58"/>
      <c r="HSN1699" s="58"/>
      <c r="ICJ1699" s="58"/>
      <c r="IMF1699" s="58"/>
      <c r="IWB1699" s="58"/>
      <c r="JFX1699" s="58"/>
      <c r="JPT1699" s="58"/>
      <c r="JZP1699" s="58"/>
      <c r="KJL1699" s="58"/>
      <c r="KTH1699" s="58"/>
      <c r="LDD1699" s="58"/>
      <c r="LMZ1699" s="58"/>
      <c r="LWV1699" s="58"/>
      <c r="MGR1699" s="58"/>
      <c r="MQN1699" s="58"/>
      <c r="NAJ1699" s="58"/>
      <c r="NKF1699" s="58"/>
      <c r="NUB1699" s="58"/>
      <c r="ODX1699" s="58"/>
      <c r="ONT1699" s="58"/>
      <c r="OXP1699" s="58"/>
      <c r="PHL1699" s="58"/>
      <c r="PRH1699" s="58"/>
      <c r="QBD1699" s="58"/>
      <c r="QKZ1699" s="58"/>
      <c r="QUV1699" s="58"/>
      <c r="RER1699" s="58"/>
      <c r="RON1699" s="58"/>
      <c r="RYJ1699" s="58"/>
      <c r="SIF1699" s="58"/>
      <c r="SSB1699" s="58"/>
      <c r="TBX1699" s="58"/>
      <c r="TLT1699" s="58"/>
      <c r="TVP1699" s="58"/>
      <c r="UFL1699" s="58"/>
      <c r="UPH1699" s="58"/>
      <c r="UZD1699" s="58"/>
      <c r="VIZ1699" s="58"/>
      <c r="VSV1699" s="58"/>
      <c r="WCR1699" s="58"/>
      <c r="WMN1699" s="58"/>
      <c r="WWJ1699" s="58"/>
    </row>
    <row r="1700" spans="1:796 1052:1820 2076:2844 3100:3868 4124:4892 5148:5916 6172:6940 7196:7964 8220:8988 9244:10012 10268:11036 11292:12060 12316:13084 13340:14108 14364:15132 15388:16156" s="67" customFormat="1" ht="57" hidden="1" customHeight="1" x14ac:dyDescent="0.25">
      <c r="A1700" s="54">
        <f>+SUBTOTAL(3,$B$11:B1700)</f>
        <v>0</v>
      </c>
      <c r="B1700" s="78" t="s">
        <v>42</v>
      </c>
      <c r="C1700" s="72" t="s">
        <v>43</v>
      </c>
      <c r="D1700" s="72" t="s">
        <v>44</v>
      </c>
      <c r="E1700" s="72" t="s">
        <v>45</v>
      </c>
      <c r="F1700" s="81" t="s">
        <v>5524</v>
      </c>
      <c r="G1700" s="82">
        <v>45555.772766203998</v>
      </c>
      <c r="H1700" s="81" t="s">
        <v>5524</v>
      </c>
      <c r="I1700" s="82">
        <v>45555.772766203998</v>
      </c>
      <c r="J1700" s="81" t="s">
        <v>5524</v>
      </c>
      <c r="K1700" s="82">
        <v>45555.772766203998</v>
      </c>
      <c r="L1700" s="100" t="s">
        <v>3221</v>
      </c>
      <c r="M1700" s="78" t="s">
        <v>48</v>
      </c>
      <c r="N1700" s="73" t="s">
        <v>141</v>
      </c>
      <c r="O1700" s="73" t="s">
        <v>624</v>
      </c>
      <c r="P1700" s="73" t="s">
        <v>3498</v>
      </c>
      <c r="Q1700" s="74"/>
      <c r="R1700" s="75"/>
      <c r="S1700" s="73" t="s">
        <v>53</v>
      </c>
      <c r="T1700" s="73" t="s">
        <v>5259</v>
      </c>
      <c r="U1700" s="73" t="s">
        <v>5260</v>
      </c>
      <c r="V1700" s="73"/>
      <c r="W1700" s="73"/>
      <c r="X1700" s="72" t="s">
        <v>58</v>
      </c>
      <c r="Y1700" s="73"/>
      <c r="Z1700" s="73" t="s">
        <v>59</v>
      </c>
      <c r="AA1700" s="72" t="s">
        <v>60</v>
      </c>
      <c r="AB1700" s="72"/>
      <c r="AC1700" s="78" t="s">
        <v>82</v>
      </c>
      <c r="AD1700" s="78" t="s">
        <v>82</v>
      </c>
      <c r="JX1700" s="58"/>
      <c r="TT1700" s="58"/>
      <c r="ADP1700" s="58"/>
      <c r="ANL1700" s="58"/>
      <c r="AXH1700" s="58"/>
      <c r="BHD1700" s="58"/>
      <c r="BQZ1700" s="58"/>
      <c r="CAV1700" s="58"/>
      <c r="CKR1700" s="58"/>
      <c r="CUN1700" s="58"/>
      <c r="DEJ1700" s="58"/>
      <c r="DOF1700" s="58"/>
      <c r="DYB1700" s="58"/>
      <c r="EHX1700" s="58"/>
      <c r="ERT1700" s="58"/>
      <c r="FBP1700" s="58"/>
      <c r="FLL1700" s="58"/>
      <c r="FVH1700" s="58"/>
      <c r="GFD1700" s="58"/>
      <c r="GOZ1700" s="58"/>
      <c r="GYV1700" s="58"/>
      <c r="HIR1700" s="58"/>
      <c r="HSN1700" s="58"/>
      <c r="ICJ1700" s="58"/>
      <c r="IMF1700" s="58"/>
      <c r="IWB1700" s="58"/>
      <c r="JFX1700" s="58"/>
      <c r="JPT1700" s="58"/>
      <c r="JZP1700" s="58"/>
      <c r="KJL1700" s="58"/>
      <c r="KTH1700" s="58"/>
      <c r="LDD1700" s="58"/>
      <c r="LMZ1700" s="58"/>
      <c r="LWV1700" s="58"/>
      <c r="MGR1700" s="58"/>
      <c r="MQN1700" s="58"/>
      <c r="NAJ1700" s="58"/>
      <c r="NKF1700" s="58"/>
      <c r="NUB1700" s="58"/>
      <c r="ODX1700" s="58"/>
      <c r="ONT1700" s="58"/>
      <c r="OXP1700" s="58"/>
      <c r="PHL1700" s="58"/>
      <c r="PRH1700" s="58"/>
      <c r="QBD1700" s="58"/>
      <c r="QKZ1700" s="58"/>
      <c r="QUV1700" s="58"/>
      <c r="RER1700" s="58"/>
      <c r="RON1700" s="58"/>
      <c r="RYJ1700" s="58"/>
      <c r="SIF1700" s="58"/>
      <c r="SSB1700" s="58"/>
      <c r="TBX1700" s="58"/>
      <c r="TLT1700" s="58"/>
      <c r="TVP1700" s="58"/>
      <c r="UFL1700" s="58"/>
      <c r="UPH1700" s="58"/>
      <c r="UZD1700" s="58"/>
      <c r="VIZ1700" s="58"/>
      <c r="VSV1700" s="58"/>
      <c r="WCR1700" s="58"/>
      <c r="WMN1700" s="58"/>
      <c r="WWJ1700" s="58"/>
    </row>
    <row r="1701" spans="1:796 1052:1820 2076:2844 3100:3868 4124:4892 5148:5916 6172:6940 7196:7964 8220:8988 9244:10012 10268:11036 11292:12060 12316:13084 13340:14108 14364:15132 15388:16156" s="67" customFormat="1" ht="57" hidden="1" customHeight="1" x14ac:dyDescent="0.25">
      <c r="A1701" s="54">
        <f>+SUBTOTAL(3,$B$11:B1701)</f>
        <v>0</v>
      </c>
      <c r="B1701" s="78" t="s">
        <v>42</v>
      </c>
      <c r="C1701" s="72" t="s">
        <v>43</v>
      </c>
      <c r="D1701" s="72" t="s">
        <v>44</v>
      </c>
      <c r="E1701" s="72" t="s">
        <v>45</v>
      </c>
      <c r="F1701" s="81" t="s">
        <v>5525</v>
      </c>
      <c r="G1701" s="82">
        <v>45552.710833333003</v>
      </c>
      <c r="H1701" s="81" t="s">
        <v>5525</v>
      </c>
      <c r="I1701" s="82">
        <v>45552.710833333003</v>
      </c>
      <c r="J1701" s="81" t="s">
        <v>5525</v>
      </c>
      <c r="K1701" s="82">
        <v>45552.710833333003</v>
      </c>
      <c r="L1701" s="100" t="s">
        <v>2946</v>
      </c>
      <c r="M1701" s="78" t="s">
        <v>48</v>
      </c>
      <c r="N1701" s="73" t="s">
        <v>141</v>
      </c>
      <c r="O1701" s="73" t="s">
        <v>227</v>
      </c>
      <c r="P1701" s="73" t="s">
        <v>2048</v>
      </c>
      <c r="Q1701" s="74"/>
      <c r="R1701" s="75"/>
      <c r="S1701" s="73" t="s">
        <v>53</v>
      </c>
      <c r="T1701" s="73" t="s">
        <v>5259</v>
      </c>
      <c r="U1701" s="73" t="s">
        <v>5260</v>
      </c>
      <c r="V1701" s="73"/>
      <c r="W1701" s="73"/>
      <c r="X1701" s="72" t="s">
        <v>58</v>
      </c>
      <c r="Y1701" s="73">
        <v>45554.725914351999</v>
      </c>
      <c r="Z1701" s="73" t="s">
        <v>59</v>
      </c>
      <c r="AA1701" s="72" t="s">
        <v>60</v>
      </c>
      <c r="AB1701" s="72"/>
      <c r="AC1701" s="78" t="s">
        <v>75</v>
      </c>
      <c r="AD1701" s="78" t="s">
        <v>75</v>
      </c>
      <c r="JX1701" s="58"/>
      <c r="TT1701" s="58"/>
      <c r="ADP1701" s="58"/>
      <c r="ANL1701" s="58"/>
      <c r="AXH1701" s="58"/>
      <c r="BHD1701" s="58"/>
      <c r="BQZ1701" s="58"/>
      <c r="CAV1701" s="58"/>
      <c r="CKR1701" s="58"/>
      <c r="CUN1701" s="58"/>
      <c r="DEJ1701" s="58"/>
      <c r="DOF1701" s="58"/>
      <c r="DYB1701" s="58"/>
      <c r="EHX1701" s="58"/>
      <c r="ERT1701" s="58"/>
      <c r="FBP1701" s="58"/>
      <c r="FLL1701" s="58"/>
      <c r="FVH1701" s="58"/>
      <c r="GFD1701" s="58"/>
      <c r="GOZ1701" s="58"/>
      <c r="GYV1701" s="58"/>
      <c r="HIR1701" s="58"/>
      <c r="HSN1701" s="58"/>
      <c r="ICJ1701" s="58"/>
      <c r="IMF1701" s="58"/>
      <c r="IWB1701" s="58"/>
      <c r="JFX1701" s="58"/>
      <c r="JPT1701" s="58"/>
      <c r="JZP1701" s="58"/>
      <c r="KJL1701" s="58"/>
      <c r="KTH1701" s="58"/>
      <c r="LDD1701" s="58"/>
      <c r="LMZ1701" s="58"/>
      <c r="LWV1701" s="58"/>
      <c r="MGR1701" s="58"/>
      <c r="MQN1701" s="58"/>
      <c r="NAJ1701" s="58"/>
      <c r="NKF1701" s="58"/>
      <c r="NUB1701" s="58"/>
      <c r="ODX1701" s="58"/>
      <c r="ONT1701" s="58"/>
      <c r="OXP1701" s="58"/>
      <c r="PHL1701" s="58"/>
      <c r="PRH1701" s="58"/>
      <c r="QBD1701" s="58"/>
      <c r="QKZ1701" s="58"/>
      <c r="QUV1701" s="58"/>
      <c r="RER1701" s="58"/>
      <c r="RON1701" s="58"/>
      <c r="RYJ1701" s="58"/>
      <c r="SIF1701" s="58"/>
      <c r="SSB1701" s="58"/>
      <c r="TBX1701" s="58"/>
      <c r="TLT1701" s="58"/>
      <c r="TVP1701" s="58"/>
      <c r="UFL1701" s="58"/>
      <c r="UPH1701" s="58"/>
      <c r="UZD1701" s="58"/>
      <c r="VIZ1701" s="58"/>
      <c r="VSV1701" s="58"/>
      <c r="WCR1701" s="58"/>
      <c r="WMN1701" s="58"/>
      <c r="WWJ1701" s="58"/>
    </row>
    <row r="1702" spans="1:796 1052:1820 2076:2844 3100:3868 4124:4892 5148:5916 6172:6940 7196:7964 8220:8988 9244:10012 10268:11036 11292:12060 12316:13084 13340:14108 14364:15132 15388:16156" s="67" customFormat="1" ht="57" hidden="1" customHeight="1" x14ac:dyDescent="0.25">
      <c r="A1702" s="54">
        <f>+SUBTOTAL(3,$B$11:B1702)</f>
        <v>0</v>
      </c>
      <c r="B1702" s="78" t="s">
        <v>108</v>
      </c>
      <c r="C1702" s="72" t="s">
        <v>43</v>
      </c>
      <c r="D1702" s="72" t="s">
        <v>44</v>
      </c>
      <c r="E1702" s="72" t="s">
        <v>45</v>
      </c>
      <c r="F1702" s="81" t="s">
        <v>5526</v>
      </c>
      <c r="G1702" s="82">
        <v>45540.508425925997</v>
      </c>
      <c r="H1702" s="81" t="s">
        <v>5526</v>
      </c>
      <c r="I1702" s="82">
        <v>45540.508425925997</v>
      </c>
      <c r="J1702" s="81" t="s">
        <v>5526</v>
      </c>
      <c r="K1702" s="82">
        <v>45540.508425925997</v>
      </c>
      <c r="L1702" s="100" t="s">
        <v>2261</v>
      </c>
      <c r="M1702" s="78" t="s">
        <v>48</v>
      </c>
      <c r="N1702" s="73" t="s">
        <v>141</v>
      </c>
      <c r="O1702" s="73" t="s">
        <v>175</v>
      </c>
      <c r="P1702" s="73" t="s">
        <v>2105</v>
      </c>
      <c r="Q1702" s="74"/>
      <c r="R1702" s="75"/>
      <c r="S1702" s="73" t="s">
        <v>53</v>
      </c>
      <c r="T1702" s="73" t="s">
        <v>5248</v>
      </c>
      <c r="U1702" s="73" t="s">
        <v>157</v>
      </c>
      <c r="V1702" s="73"/>
      <c r="W1702" s="73"/>
      <c r="X1702" s="72" t="s">
        <v>58</v>
      </c>
      <c r="Y1702" s="73">
        <v>45554.652314815001</v>
      </c>
      <c r="Z1702" s="73" t="s">
        <v>105</v>
      </c>
      <c r="AA1702" s="72" t="s">
        <v>60</v>
      </c>
      <c r="AB1702" s="72"/>
      <c r="AC1702" s="78" t="s">
        <v>61</v>
      </c>
      <c r="AD1702" s="78" t="s">
        <v>61</v>
      </c>
      <c r="JX1702" s="58"/>
      <c r="TT1702" s="58"/>
      <c r="ADP1702" s="58"/>
      <c r="ANL1702" s="58"/>
      <c r="AXH1702" s="58"/>
      <c r="BHD1702" s="58"/>
      <c r="BQZ1702" s="58"/>
      <c r="CAV1702" s="58"/>
      <c r="CKR1702" s="58"/>
      <c r="CUN1702" s="58"/>
      <c r="DEJ1702" s="58"/>
      <c r="DOF1702" s="58"/>
      <c r="DYB1702" s="58"/>
      <c r="EHX1702" s="58"/>
      <c r="ERT1702" s="58"/>
      <c r="FBP1702" s="58"/>
      <c r="FLL1702" s="58"/>
      <c r="FVH1702" s="58"/>
      <c r="GFD1702" s="58"/>
      <c r="GOZ1702" s="58"/>
      <c r="GYV1702" s="58"/>
      <c r="HIR1702" s="58"/>
      <c r="HSN1702" s="58"/>
      <c r="ICJ1702" s="58"/>
      <c r="IMF1702" s="58"/>
      <c r="IWB1702" s="58"/>
      <c r="JFX1702" s="58"/>
      <c r="JPT1702" s="58"/>
      <c r="JZP1702" s="58"/>
      <c r="KJL1702" s="58"/>
      <c r="KTH1702" s="58"/>
      <c r="LDD1702" s="58"/>
      <c r="LMZ1702" s="58"/>
      <c r="LWV1702" s="58"/>
      <c r="MGR1702" s="58"/>
      <c r="MQN1702" s="58"/>
      <c r="NAJ1702" s="58"/>
      <c r="NKF1702" s="58"/>
      <c r="NUB1702" s="58"/>
      <c r="ODX1702" s="58"/>
      <c r="ONT1702" s="58"/>
      <c r="OXP1702" s="58"/>
      <c r="PHL1702" s="58"/>
      <c r="PRH1702" s="58"/>
      <c r="QBD1702" s="58"/>
      <c r="QKZ1702" s="58"/>
      <c r="QUV1702" s="58"/>
      <c r="RER1702" s="58"/>
      <c r="RON1702" s="58"/>
      <c r="RYJ1702" s="58"/>
      <c r="SIF1702" s="58"/>
      <c r="SSB1702" s="58"/>
      <c r="TBX1702" s="58"/>
      <c r="TLT1702" s="58"/>
      <c r="TVP1702" s="58"/>
      <c r="UFL1702" s="58"/>
      <c r="UPH1702" s="58"/>
      <c r="UZD1702" s="58"/>
      <c r="VIZ1702" s="58"/>
      <c r="VSV1702" s="58"/>
      <c r="WCR1702" s="58"/>
      <c r="WMN1702" s="58"/>
      <c r="WWJ1702" s="58"/>
    </row>
    <row r="1703" spans="1:796 1052:1820 2076:2844 3100:3868 4124:4892 5148:5916 6172:6940 7196:7964 8220:8988 9244:10012 10268:11036 11292:12060 12316:13084 13340:14108 14364:15132 15388:16156" s="67" customFormat="1" ht="57" hidden="1" customHeight="1" x14ac:dyDescent="0.25">
      <c r="A1703" s="54">
        <f>+SUBTOTAL(3,$B$11:B1703)</f>
        <v>0</v>
      </c>
      <c r="B1703" s="78" t="s">
        <v>42</v>
      </c>
      <c r="C1703" s="72" t="s">
        <v>43</v>
      </c>
      <c r="D1703" s="72" t="s">
        <v>44</v>
      </c>
      <c r="E1703" s="72" t="s">
        <v>45</v>
      </c>
      <c r="F1703" s="81" t="s">
        <v>5527</v>
      </c>
      <c r="G1703" s="82">
        <v>45548.532118055999</v>
      </c>
      <c r="H1703" s="81" t="s">
        <v>5527</v>
      </c>
      <c r="I1703" s="82">
        <v>45548.532118055999</v>
      </c>
      <c r="J1703" s="81" t="s">
        <v>5527</v>
      </c>
      <c r="K1703" s="82">
        <v>45548.532118055999</v>
      </c>
      <c r="L1703" s="100" t="s">
        <v>5624</v>
      </c>
      <c r="M1703" s="78" t="s">
        <v>48</v>
      </c>
      <c r="N1703" s="73" t="s">
        <v>64</v>
      </c>
      <c r="O1703" s="73" t="s">
        <v>4776</v>
      </c>
      <c r="P1703" s="73" t="s">
        <v>5671</v>
      </c>
      <c r="Q1703" s="74"/>
      <c r="R1703" s="75"/>
      <c r="S1703" s="73" t="s">
        <v>68</v>
      </c>
      <c r="T1703" s="73" t="s">
        <v>69</v>
      </c>
      <c r="U1703" s="73" t="s">
        <v>70</v>
      </c>
      <c r="V1703" s="73"/>
      <c r="W1703" s="73"/>
      <c r="X1703" s="72" t="s">
        <v>58</v>
      </c>
      <c r="Y1703" s="73"/>
      <c r="Z1703" s="73" t="s">
        <v>59</v>
      </c>
      <c r="AA1703" s="72" t="s">
        <v>60</v>
      </c>
      <c r="AB1703" s="72"/>
      <c r="AC1703" s="78" t="s">
        <v>117</v>
      </c>
      <c r="AD1703" s="78" t="s">
        <v>117</v>
      </c>
      <c r="JX1703" s="58"/>
      <c r="TT1703" s="58"/>
      <c r="ADP1703" s="58"/>
      <c r="ANL1703" s="58"/>
      <c r="AXH1703" s="58"/>
      <c r="BHD1703" s="58"/>
      <c r="BQZ1703" s="58"/>
      <c r="CAV1703" s="58"/>
      <c r="CKR1703" s="58"/>
      <c r="CUN1703" s="58"/>
      <c r="DEJ1703" s="58"/>
      <c r="DOF1703" s="58"/>
      <c r="DYB1703" s="58"/>
      <c r="EHX1703" s="58"/>
      <c r="ERT1703" s="58"/>
      <c r="FBP1703" s="58"/>
      <c r="FLL1703" s="58"/>
      <c r="FVH1703" s="58"/>
      <c r="GFD1703" s="58"/>
      <c r="GOZ1703" s="58"/>
      <c r="GYV1703" s="58"/>
      <c r="HIR1703" s="58"/>
      <c r="HSN1703" s="58"/>
      <c r="ICJ1703" s="58"/>
      <c r="IMF1703" s="58"/>
      <c r="IWB1703" s="58"/>
      <c r="JFX1703" s="58"/>
      <c r="JPT1703" s="58"/>
      <c r="JZP1703" s="58"/>
      <c r="KJL1703" s="58"/>
      <c r="KTH1703" s="58"/>
      <c r="LDD1703" s="58"/>
      <c r="LMZ1703" s="58"/>
      <c r="LWV1703" s="58"/>
      <c r="MGR1703" s="58"/>
      <c r="MQN1703" s="58"/>
      <c r="NAJ1703" s="58"/>
      <c r="NKF1703" s="58"/>
      <c r="NUB1703" s="58"/>
      <c r="ODX1703" s="58"/>
      <c r="ONT1703" s="58"/>
      <c r="OXP1703" s="58"/>
      <c r="PHL1703" s="58"/>
      <c r="PRH1703" s="58"/>
      <c r="QBD1703" s="58"/>
      <c r="QKZ1703" s="58"/>
      <c r="QUV1703" s="58"/>
      <c r="RER1703" s="58"/>
      <c r="RON1703" s="58"/>
      <c r="RYJ1703" s="58"/>
      <c r="SIF1703" s="58"/>
      <c r="SSB1703" s="58"/>
      <c r="TBX1703" s="58"/>
      <c r="TLT1703" s="58"/>
      <c r="TVP1703" s="58"/>
      <c r="UFL1703" s="58"/>
      <c r="UPH1703" s="58"/>
      <c r="UZD1703" s="58"/>
      <c r="VIZ1703" s="58"/>
      <c r="VSV1703" s="58"/>
      <c r="WCR1703" s="58"/>
      <c r="WMN1703" s="58"/>
      <c r="WWJ1703" s="58"/>
    </row>
    <row r="1704" spans="1:796 1052:1820 2076:2844 3100:3868 4124:4892 5148:5916 6172:6940 7196:7964 8220:8988 9244:10012 10268:11036 11292:12060 12316:13084 13340:14108 14364:15132 15388:16156" s="67" customFormat="1" ht="57" hidden="1" customHeight="1" x14ac:dyDescent="0.25">
      <c r="A1704" s="54">
        <f>+SUBTOTAL(3,$B$11:B1704)</f>
        <v>0</v>
      </c>
      <c r="B1704" s="78" t="s">
        <v>42</v>
      </c>
      <c r="C1704" s="72" t="s">
        <v>43</v>
      </c>
      <c r="D1704" s="72" t="s">
        <v>44</v>
      </c>
      <c r="E1704" s="72" t="s">
        <v>45</v>
      </c>
      <c r="F1704" s="81" t="s">
        <v>5528</v>
      </c>
      <c r="G1704" s="82">
        <v>45552.728761573999</v>
      </c>
      <c r="H1704" s="81" t="s">
        <v>5528</v>
      </c>
      <c r="I1704" s="82">
        <v>45552.728761573999</v>
      </c>
      <c r="J1704" s="81" t="s">
        <v>5528</v>
      </c>
      <c r="K1704" s="82">
        <v>45552.728761573999</v>
      </c>
      <c r="L1704" s="100" t="s">
        <v>5625</v>
      </c>
      <c r="M1704" s="78" t="s">
        <v>48</v>
      </c>
      <c r="N1704" s="73" t="s">
        <v>182</v>
      </c>
      <c r="O1704" s="73" t="s">
        <v>607</v>
      </c>
      <c r="P1704" s="73" t="s">
        <v>5672</v>
      </c>
      <c r="Q1704" s="74"/>
      <c r="R1704" s="75"/>
      <c r="S1704" s="73" t="s">
        <v>68</v>
      </c>
      <c r="T1704" s="73" t="s">
        <v>321</v>
      </c>
      <c r="U1704" s="73" t="s">
        <v>321</v>
      </c>
      <c r="V1704" s="73"/>
      <c r="W1704" s="73"/>
      <c r="X1704" s="72" t="s">
        <v>58</v>
      </c>
      <c r="Y1704" s="73">
        <v>45561.499236110998</v>
      </c>
      <c r="Z1704" s="73" t="s">
        <v>59</v>
      </c>
      <c r="AA1704" s="72" t="s">
        <v>60</v>
      </c>
      <c r="AB1704" s="72"/>
      <c r="AC1704" s="78" t="s">
        <v>75</v>
      </c>
      <c r="AD1704" s="78" t="s">
        <v>75</v>
      </c>
      <c r="JX1704" s="58"/>
      <c r="TT1704" s="58"/>
      <c r="ADP1704" s="58"/>
      <c r="ANL1704" s="58"/>
      <c r="AXH1704" s="58"/>
      <c r="BHD1704" s="58"/>
      <c r="BQZ1704" s="58"/>
      <c r="CAV1704" s="58"/>
      <c r="CKR1704" s="58"/>
      <c r="CUN1704" s="58"/>
      <c r="DEJ1704" s="58"/>
      <c r="DOF1704" s="58"/>
      <c r="DYB1704" s="58"/>
      <c r="EHX1704" s="58"/>
      <c r="ERT1704" s="58"/>
      <c r="FBP1704" s="58"/>
      <c r="FLL1704" s="58"/>
      <c r="FVH1704" s="58"/>
      <c r="GFD1704" s="58"/>
      <c r="GOZ1704" s="58"/>
      <c r="GYV1704" s="58"/>
      <c r="HIR1704" s="58"/>
      <c r="HSN1704" s="58"/>
      <c r="ICJ1704" s="58"/>
      <c r="IMF1704" s="58"/>
      <c r="IWB1704" s="58"/>
      <c r="JFX1704" s="58"/>
      <c r="JPT1704" s="58"/>
      <c r="JZP1704" s="58"/>
      <c r="KJL1704" s="58"/>
      <c r="KTH1704" s="58"/>
      <c r="LDD1704" s="58"/>
      <c r="LMZ1704" s="58"/>
      <c r="LWV1704" s="58"/>
      <c r="MGR1704" s="58"/>
      <c r="MQN1704" s="58"/>
      <c r="NAJ1704" s="58"/>
      <c r="NKF1704" s="58"/>
      <c r="NUB1704" s="58"/>
      <c r="ODX1704" s="58"/>
      <c r="ONT1704" s="58"/>
      <c r="OXP1704" s="58"/>
      <c r="PHL1704" s="58"/>
      <c r="PRH1704" s="58"/>
      <c r="QBD1704" s="58"/>
      <c r="QKZ1704" s="58"/>
      <c r="QUV1704" s="58"/>
      <c r="RER1704" s="58"/>
      <c r="RON1704" s="58"/>
      <c r="RYJ1704" s="58"/>
      <c r="SIF1704" s="58"/>
      <c r="SSB1704" s="58"/>
      <c r="TBX1704" s="58"/>
      <c r="TLT1704" s="58"/>
      <c r="TVP1704" s="58"/>
      <c r="UFL1704" s="58"/>
      <c r="UPH1704" s="58"/>
      <c r="UZD1704" s="58"/>
      <c r="VIZ1704" s="58"/>
      <c r="VSV1704" s="58"/>
      <c r="WCR1704" s="58"/>
      <c r="WMN1704" s="58"/>
      <c r="WWJ1704" s="58"/>
    </row>
    <row r="1705" spans="1:796 1052:1820 2076:2844 3100:3868 4124:4892 5148:5916 6172:6940 7196:7964 8220:8988 9244:10012 10268:11036 11292:12060 12316:13084 13340:14108 14364:15132 15388:16156" s="67" customFormat="1" ht="57" hidden="1" customHeight="1" x14ac:dyDescent="0.25">
      <c r="A1705" s="54">
        <f>+SUBTOTAL(3,$B$11:B1705)</f>
        <v>0</v>
      </c>
      <c r="B1705" s="78" t="s">
        <v>42</v>
      </c>
      <c r="C1705" s="72" t="s">
        <v>43</v>
      </c>
      <c r="D1705" s="72" t="s">
        <v>44</v>
      </c>
      <c r="E1705" s="72" t="s">
        <v>45</v>
      </c>
      <c r="F1705" s="81" t="s">
        <v>5529</v>
      </c>
      <c r="G1705" s="82">
        <v>45561.710821758999</v>
      </c>
      <c r="H1705" s="81" t="s">
        <v>5529</v>
      </c>
      <c r="I1705" s="82">
        <v>45561.710821758999</v>
      </c>
      <c r="J1705" s="81" t="s">
        <v>5529</v>
      </c>
      <c r="K1705" s="82">
        <v>45561.710821758999</v>
      </c>
      <c r="L1705" s="100" t="s">
        <v>2946</v>
      </c>
      <c r="M1705" s="78" t="s">
        <v>48</v>
      </c>
      <c r="N1705" s="73" t="s">
        <v>141</v>
      </c>
      <c r="O1705" s="73" t="s">
        <v>227</v>
      </c>
      <c r="P1705" s="73" t="s">
        <v>2048</v>
      </c>
      <c r="Q1705" s="74"/>
      <c r="R1705" s="75"/>
      <c r="S1705" s="73" t="s">
        <v>53</v>
      </c>
      <c r="T1705" s="73" t="s">
        <v>5248</v>
      </c>
      <c r="U1705" s="73" t="s">
        <v>157</v>
      </c>
      <c r="V1705" s="73"/>
      <c r="W1705" s="73"/>
      <c r="X1705" s="72" t="s">
        <v>58</v>
      </c>
      <c r="Y1705" s="73"/>
      <c r="Z1705" s="73" t="s">
        <v>59</v>
      </c>
      <c r="AA1705" s="72" t="s">
        <v>60</v>
      </c>
      <c r="AB1705" s="72"/>
      <c r="AC1705" s="78" t="s">
        <v>75</v>
      </c>
      <c r="AD1705" s="78" t="s">
        <v>75</v>
      </c>
      <c r="JX1705" s="58"/>
      <c r="TT1705" s="58"/>
      <c r="ADP1705" s="58"/>
      <c r="ANL1705" s="58"/>
      <c r="AXH1705" s="58"/>
      <c r="BHD1705" s="58"/>
      <c r="BQZ1705" s="58"/>
      <c r="CAV1705" s="58"/>
      <c r="CKR1705" s="58"/>
      <c r="CUN1705" s="58"/>
      <c r="DEJ1705" s="58"/>
      <c r="DOF1705" s="58"/>
      <c r="DYB1705" s="58"/>
      <c r="EHX1705" s="58"/>
      <c r="ERT1705" s="58"/>
      <c r="FBP1705" s="58"/>
      <c r="FLL1705" s="58"/>
      <c r="FVH1705" s="58"/>
      <c r="GFD1705" s="58"/>
      <c r="GOZ1705" s="58"/>
      <c r="GYV1705" s="58"/>
      <c r="HIR1705" s="58"/>
      <c r="HSN1705" s="58"/>
      <c r="ICJ1705" s="58"/>
      <c r="IMF1705" s="58"/>
      <c r="IWB1705" s="58"/>
      <c r="JFX1705" s="58"/>
      <c r="JPT1705" s="58"/>
      <c r="JZP1705" s="58"/>
      <c r="KJL1705" s="58"/>
      <c r="KTH1705" s="58"/>
      <c r="LDD1705" s="58"/>
      <c r="LMZ1705" s="58"/>
      <c r="LWV1705" s="58"/>
      <c r="MGR1705" s="58"/>
      <c r="MQN1705" s="58"/>
      <c r="NAJ1705" s="58"/>
      <c r="NKF1705" s="58"/>
      <c r="NUB1705" s="58"/>
      <c r="ODX1705" s="58"/>
      <c r="ONT1705" s="58"/>
      <c r="OXP1705" s="58"/>
      <c r="PHL1705" s="58"/>
      <c r="PRH1705" s="58"/>
      <c r="QBD1705" s="58"/>
      <c r="QKZ1705" s="58"/>
      <c r="QUV1705" s="58"/>
      <c r="RER1705" s="58"/>
      <c r="RON1705" s="58"/>
      <c r="RYJ1705" s="58"/>
      <c r="SIF1705" s="58"/>
      <c r="SSB1705" s="58"/>
      <c r="TBX1705" s="58"/>
      <c r="TLT1705" s="58"/>
      <c r="TVP1705" s="58"/>
      <c r="UFL1705" s="58"/>
      <c r="UPH1705" s="58"/>
      <c r="UZD1705" s="58"/>
      <c r="VIZ1705" s="58"/>
      <c r="VSV1705" s="58"/>
      <c r="WCR1705" s="58"/>
      <c r="WMN1705" s="58"/>
      <c r="WWJ1705" s="58"/>
    </row>
    <row r="1706" spans="1:796 1052:1820 2076:2844 3100:3868 4124:4892 5148:5916 6172:6940 7196:7964 8220:8988 9244:10012 10268:11036 11292:12060 12316:13084 13340:14108 14364:15132 15388:16156" s="67" customFormat="1" ht="57" hidden="1" customHeight="1" x14ac:dyDescent="0.25">
      <c r="A1706" s="54">
        <f>+SUBTOTAL(3,$B$11:B1706)</f>
        <v>0</v>
      </c>
      <c r="B1706" s="78" t="s">
        <v>42</v>
      </c>
      <c r="C1706" s="72" t="s">
        <v>43</v>
      </c>
      <c r="D1706" s="72" t="s">
        <v>44</v>
      </c>
      <c r="E1706" s="72" t="s">
        <v>45</v>
      </c>
      <c r="F1706" s="81" t="s">
        <v>5530</v>
      </c>
      <c r="G1706" s="82">
        <v>45552.454826389003</v>
      </c>
      <c r="H1706" s="81" t="s">
        <v>5530</v>
      </c>
      <c r="I1706" s="82">
        <v>45552.454826389003</v>
      </c>
      <c r="J1706" s="81" t="s">
        <v>5530</v>
      </c>
      <c r="K1706" s="82">
        <v>45552.454826389003</v>
      </c>
      <c r="L1706" s="100" t="s">
        <v>2946</v>
      </c>
      <c r="M1706" s="78" t="s">
        <v>48</v>
      </c>
      <c r="N1706" s="73" t="s">
        <v>141</v>
      </c>
      <c r="O1706" s="73" t="s">
        <v>227</v>
      </c>
      <c r="P1706" s="73" t="s">
        <v>2048</v>
      </c>
      <c r="Q1706" s="74"/>
      <c r="R1706" s="75"/>
      <c r="S1706" s="73" t="s">
        <v>53</v>
      </c>
      <c r="T1706" s="73" t="s">
        <v>5259</v>
      </c>
      <c r="U1706" s="73" t="s">
        <v>5260</v>
      </c>
      <c r="V1706" s="73"/>
      <c r="W1706" s="73"/>
      <c r="X1706" s="72" t="s">
        <v>58</v>
      </c>
      <c r="Y1706" s="73">
        <v>45554.725671296001</v>
      </c>
      <c r="Z1706" s="73" t="s">
        <v>59</v>
      </c>
      <c r="AA1706" s="72" t="s">
        <v>60</v>
      </c>
      <c r="AB1706" s="72"/>
      <c r="AC1706" s="78" t="s">
        <v>82</v>
      </c>
      <c r="AD1706" s="78" t="s">
        <v>82</v>
      </c>
      <c r="JX1706" s="58"/>
      <c r="TT1706" s="58"/>
      <c r="ADP1706" s="58"/>
      <c r="ANL1706" s="58"/>
      <c r="AXH1706" s="58"/>
      <c r="BHD1706" s="58"/>
      <c r="BQZ1706" s="58"/>
      <c r="CAV1706" s="58"/>
      <c r="CKR1706" s="58"/>
      <c r="CUN1706" s="58"/>
      <c r="DEJ1706" s="58"/>
      <c r="DOF1706" s="58"/>
      <c r="DYB1706" s="58"/>
      <c r="EHX1706" s="58"/>
      <c r="ERT1706" s="58"/>
      <c r="FBP1706" s="58"/>
      <c r="FLL1706" s="58"/>
      <c r="FVH1706" s="58"/>
      <c r="GFD1706" s="58"/>
      <c r="GOZ1706" s="58"/>
      <c r="GYV1706" s="58"/>
      <c r="HIR1706" s="58"/>
      <c r="HSN1706" s="58"/>
      <c r="ICJ1706" s="58"/>
      <c r="IMF1706" s="58"/>
      <c r="IWB1706" s="58"/>
      <c r="JFX1706" s="58"/>
      <c r="JPT1706" s="58"/>
      <c r="JZP1706" s="58"/>
      <c r="KJL1706" s="58"/>
      <c r="KTH1706" s="58"/>
      <c r="LDD1706" s="58"/>
      <c r="LMZ1706" s="58"/>
      <c r="LWV1706" s="58"/>
      <c r="MGR1706" s="58"/>
      <c r="MQN1706" s="58"/>
      <c r="NAJ1706" s="58"/>
      <c r="NKF1706" s="58"/>
      <c r="NUB1706" s="58"/>
      <c r="ODX1706" s="58"/>
      <c r="ONT1706" s="58"/>
      <c r="OXP1706" s="58"/>
      <c r="PHL1706" s="58"/>
      <c r="PRH1706" s="58"/>
      <c r="QBD1706" s="58"/>
      <c r="QKZ1706" s="58"/>
      <c r="QUV1706" s="58"/>
      <c r="RER1706" s="58"/>
      <c r="RON1706" s="58"/>
      <c r="RYJ1706" s="58"/>
      <c r="SIF1706" s="58"/>
      <c r="SSB1706" s="58"/>
      <c r="TBX1706" s="58"/>
      <c r="TLT1706" s="58"/>
      <c r="TVP1706" s="58"/>
      <c r="UFL1706" s="58"/>
      <c r="UPH1706" s="58"/>
      <c r="UZD1706" s="58"/>
      <c r="VIZ1706" s="58"/>
      <c r="VSV1706" s="58"/>
      <c r="WCR1706" s="58"/>
      <c r="WMN1706" s="58"/>
      <c r="WWJ1706" s="58"/>
    </row>
    <row r="1707" spans="1:796 1052:1820 2076:2844 3100:3868 4124:4892 5148:5916 6172:6940 7196:7964 8220:8988 9244:10012 10268:11036 11292:12060 12316:13084 13340:14108 14364:15132 15388:16156" s="67" customFormat="1" ht="57" hidden="1" customHeight="1" x14ac:dyDescent="0.25">
      <c r="A1707" s="54">
        <f>+SUBTOTAL(3,$B$11:B1707)</f>
        <v>0</v>
      </c>
      <c r="B1707" s="78" t="s">
        <v>42</v>
      </c>
      <c r="C1707" s="72" t="s">
        <v>43</v>
      </c>
      <c r="D1707" s="72" t="s">
        <v>44</v>
      </c>
      <c r="E1707" s="72" t="s">
        <v>45</v>
      </c>
      <c r="F1707" s="81" t="s">
        <v>5531</v>
      </c>
      <c r="G1707" s="82">
        <v>45538.744386573999</v>
      </c>
      <c r="H1707" s="81" t="s">
        <v>5531</v>
      </c>
      <c r="I1707" s="82">
        <v>45538.744386573999</v>
      </c>
      <c r="J1707" s="81" t="s">
        <v>5531</v>
      </c>
      <c r="K1707" s="82">
        <v>45538.744386573999</v>
      </c>
      <c r="L1707" s="100" t="s">
        <v>5088</v>
      </c>
      <c r="M1707" s="78" t="s">
        <v>48</v>
      </c>
      <c r="N1707" s="73" t="s">
        <v>141</v>
      </c>
      <c r="O1707" s="73" t="s">
        <v>586</v>
      </c>
      <c r="P1707" s="73" t="s">
        <v>5659</v>
      </c>
      <c r="Q1707" s="74"/>
      <c r="R1707" s="75"/>
      <c r="S1707" s="73" t="s">
        <v>53</v>
      </c>
      <c r="T1707" s="73" t="s">
        <v>5259</v>
      </c>
      <c r="U1707" s="73" t="s">
        <v>5260</v>
      </c>
      <c r="V1707" s="73"/>
      <c r="W1707" s="73"/>
      <c r="X1707" s="72" t="s">
        <v>58</v>
      </c>
      <c r="Y1707" s="73">
        <v>45560.624236110998</v>
      </c>
      <c r="Z1707" s="73" t="s">
        <v>59</v>
      </c>
      <c r="AA1707" s="72" t="s">
        <v>60</v>
      </c>
      <c r="AB1707" s="72"/>
      <c r="AC1707" s="78" t="s">
        <v>75</v>
      </c>
      <c r="AD1707" s="78" t="s">
        <v>75</v>
      </c>
      <c r="JX1707" s="58"/>
      <c r="TT1707" s="58"/>
      <c r="ADP1707" s="58"/>
      <c r="ANL1707" s="58"/>
      <c r="AXH1707" s="58"/>
      <c r="BHD1707" s="58"/>
      <c r="BQZ1707" s="58"/>
      <c r="CAV1707" s="58"/>
      <c r="CKR1707" s="58"/>
      <c r="CUN1707" s="58"/>
      <c r="DEJ1707" s="58"/>
      <c r="DOF1707" s="58"/>
      <c r="DYB1707" s="58"/>
      <c r="EHX1707" s="58"/>
      <c r="ERT1707" s="58"/>
      <c r="FBP1707" s="58"/>
      <c r="FLL1707" s="58"/>
      <c r="FVH1707" s="58"/>
      <c r="GFD1707" s="58"/>
      <c r="GOZ1707" s="58"/>
      <c r="GYV1707" s="58"/>
      <c r="HIR1707" s="58"/>
      <c r="HSN1707" s="58"/>
      <c r="ICJ1707" s="58"/>
      <c r="IMF1707" s="58"/>
      <c r="IWB1707" s="58"/>
      <c r="JFX1707" s="58"/>
      <c r="JPT1707" s="58"/>
      <c r="JZP1707" s="58"/>
      <c r="KJL1707" s="58"/>
      <c r="KTH1707" s="58"/>
      <c r="LDD1707" s="58"/>
      <c r="LMZ1707" s="58"/>
      <c r="LWV1707" s="58"/>
      <c r="MGR1707" s="58"/>
      <c r="MQN1707" s="58"/>
      <c r="NAJ1707" s="58"/>
      <c r="NKF1707" s="58"/>
      <c r="NUB1707" s="58"/>
      <c r="ODX1707" s="58"/>
      <c r="ONT1707" s="58"/>
      <c r="OXP1707" s="58"/>
      <c r="PHL1707" s="58"/>
      <c r="PRH1707" s="58"/>
      <c r="QBD1707" s="58"/>
      <c r="QKZ1707" s="58"/>
      <c r="QUV1707" s="58"/>
      <c r="RER1707" s="58"/>
      <c r="RON1707" s="58"/>
      <c r="RYJ1707" s="58"/>
      <c r="SIF1707" s="58"/>
      <c r="SSB1707" s="58"/>
      <c r="TBX1707" s="58"/>
      <c r="TLT1707" s="58"/>
      <c r="TVP1707" s="58"/>
      <c r="UFL1707" s="58"/>
      <c r="UPH1707" s="58"/>
      <c r="UZD1707" s="58"/>
      <c r="VIZ1707" s="58"/>
      <c r="VSV1707" s="58"/>
      <c r="WCR1707" s="58"/>
      <c r="WMN1707" s="58"/>
      <c r="WWJ1707" s="58"/>
    </row>
    <row r="1708" spans="1:796 1052:1820 2076:2844 3100:3868 4124:4892 5148:5916 6172:6940 7196:7964 8220:8988 9244:10012 10268:11036 11292:12060 12316:13084 13340:14108 14364:15132 15388:16156" s="67" customFormat="1" ht="57" hidden="1" customHeight="1" x14ac:dyDescent="0.25">
      <c r="A1708" s="54">
        <f>+SUBTOTAL(3,$B$11:B1708)</f>
        <v>0</v>
      </c>
      <c r="B1708" s="78" t="s">
        <v>42</v>
      </c>
      <c r="C1708" s="72" t="s">
        <v>43</v>
      </c>
      <c r="D1708" s="72" t="s">
        <v>44</v>
      </c>
      <c r="E1708" s="72" t="s">
        <v>45</v>
      </c>
      <c r="F1708" s="81" t="s">
        <v>5532</v>
      </c>
      <c r="G1708" s="82">
        <v>45545.937893519003</v>
      </c>
      <c r="H1708" s="81" t="s">
        <v>5532</v>
      </c>
      <c r="I1708" s="82">
        <v>45545.937893519003</v>
      </c>
      <c r="J1708" s="81" t="s">
        <v>5532</v>
      </c>
      <c r="K1708" s="82">
        <v>45545.937893519003</v>
      </c>
      <c r="L1708" s="100" t="s">
        <v>5626</v>
      </c>
      <c r="M1708" s="78" t="s">
        <v>48</v>
      </c>
      <c r="N1708" s="49" t="s">
        <v>197</v>
      </c>
      <c r="O1708" s="73" t="s">
        <v>237</v>
      </c>
      <c r="P1708" s="73" t="s">
        <v>419</v>
      </c>
      <c r="Q1708" s="74"/>
      <c r="R1708" s="75"/>
      <c r="S1708" s="73" t="s">
        <v>68</v>
      </c>
      <c r="T1708" s="73" t="s">
        <v>96</v>
      </c>
      <c r="U1708" s="73" t="s">
        <v>2151</v>
      </c>
      <c r="V1708" s="73"/>
      <c r="W1708" s="73"/>
      <c r="X1708" s="72" t="s">
        <v>58</v>
      </c>
      <c r="Y1708" s="73">
        <v>45560.806817129996</v>
      </c>
      <c r="Z1708" s="73" t="s">
        <v>59</v>
      </c>
      <c r="AA1708" s="72" t="s">
        <v>60</v>
      </c>
      <c r="AB1708" s="72"/>
      <c r="AC1708" s="78" t="s">
        <v>82</v>
      </c>
      <c r="AD1708" s="78" t="s">
        <v>82</v>
      </c>
      <c r="JX1708" s="58"/>
      <c r="TT1708" s="58"/>
      <c r="ADP1708" s="58"/>
      <c r="ANL1708" s="58"/>
      <c r="AXH1708" s="58"/>
      <c r="BHD1708" s="58"/>
      <c r="BQZ1708" s="58"/>
      <c r="CAV1708" s="58"/>
      <c r="CKR1708" s="58"/>
      <c r="CUN1708" s="58"/>
      <c r="DEJ1708" s="58"/>
      <c r="DOF1708" s="58"/>
      <c r="DYB1708" s="58"/>
      <c r="EHX1708" s="58"/>
      <c r="ERT1708" s="58"/>
      <c r="FBP1708" s="58"/>
      <c r="FLL1708" s="58"/>
      <c r="FVH1708" s="58"/>
      <c r="GFD1708" s="58"/>
      <c r="GOZ1708" s="58"/>
      <c r="GYV1708" s="58"/>
      <c r="HIR1708" s="58"/>
      <c r="HSN1708" s="58"/>
      <c r="ICJ1708" s="58"/>
      <c r="IMF1708" s="58"/>
      <c r="IWB1708" s="58"/>
      <c r="JFX1708" s="58"/>
      <c r="JPT1708" s="58"/>
      <c r="JZP1708" s="58"/>
      <c r="KJL1708" s="58"/>
      <c r="KTH1708" s="58"/>
      <c r="LDD1708" s="58"/>
      <c r="LMZ1708" s="58"/>
      <c r="LWV1708" s="58"/>
      <c r="MGR1708" s="58"/>
      <c r="MQN1708" s="58"/>
      <c r="NAJ1708" s="58"/>
      <c r="NKF1708" s="58"/>
      <c r="NUB1708" s="58"/>
      <c r="ODX1708" s="58"/>
      <c r="ONT1708" s="58"/>
      <c r="OXP1708" s="58"/>
      <c r="PHL1708" s="58"/>
      <c r="PRH1708" s="58"/>
      <c r="QBD1708" s="58"/>
      <c r="QKZ1708" s="58"/>
      <c r="QUV1708" s="58"/>
      <c r="RER1708" s="58"/>
      <c r="RON1708" s="58"/>
      <c r="RYJ1708" s="58"/>
      <c r="SIF1708" s="58"/>
      <c r="SSB1708" s="58"/>
      <c r="TBX1708" s="58"/>
      <c r="TLT1708" s="58"/>
      <c r="TVP1708" s="58"/>
      <c r="UFL1708" s="58"/>
      <c r="UPH1708" s="58"/>
      <c r="UZD1708" s="58"/>
      <c r="VIZ1708" s="58"/>
      <c r="VSV1708" s="58"/>
      <c r="WCR1708" s="58"/>
      <c r="WMN1708" s="58"/>
      <c r="WWJ1708" s="58"/>
    </row>
    <row r="1709" spans="1:796 1052:1820 2076:2844 3100:3868 4124:4892 5148:5916 6172:6940 7196:7964 8220:8988 9244:10012 10268:11036 11292:12060 12316:13084 13340:14108 14364:15132 15388:16156" s="67" customFormat="1" ht="57" hidden="1" customHeight="1" x14ac:dyDescent="0.25">
      <c r="A1709" s="54">
        <f>+SUBTOTAL(3,$B$11:B1709)</f>
        <v>0</v>
      </c>
      <c r="B1709" s="78" t="s">
        <v>42</v>
      </c>
      <c r="C1709" s="72" t="s">
        <v>43</v>
      </c>
      <c r="D1709" s="72" t="s">
        <v>44</v>
      </c>
      <c r="E1709" s="72" t="s">
        <v>45</v>
      </c>
      <c r="F1709" s="81" t="s">
        <v>5533</v>
      </c>
      <c r="G1709" s="82">
        <v>45559.688946759001</v>
      </c>
      <c r="H1709" s="81" t="s">
        <v>5533</v>
      </c>
      <c r="I1709" s="82">
        <v>45559.688946759001</v>
      </c>
      <c r="J1709" s="81" t="s">
        <v>5533</v>
      </c>
      <c r="K1709" s="82">
        <v>45559.688946759001</v>
      </c>
      <c r="L1709" s="100" t="s">
        <v>5130</v>
      </c>
      <c r="M1709" s="78" t="s">
        <v>48</v>
      </c>
      <c r="N1709" s="73" t="s">
        <v>313</v>
      </c>
      <c r="O1709" s="73" t="s">
        <v>1344</v>
      </c>
      <c r="P1709" s="73" t="s">
        <v>5227</v>
      </c>
      <c r="Q1709" s="74"/>
      <c r="R1709" s="75"/>
      <c r="S1709" s="73" t="s">
        <v>68</v>
      </c>
      <c r="T1709" s="73" t="s">
        <v>161</v>
      </c>
      <c r="U1709" s="73" t="s">
        <v>5255</v>
      </c>
      <c r="V1709" s="73"/>
      <c r="W1709" s="73"/>
      <c r="X1709" s="72" t="s">
        <v>58</v>
      </c>
      <c r="Y1709" s="73"/>
      <c r="Z1709" s="73" t="s">
        <v>59</v>
      </c>
      <c r="AA1709" s="72" t="s">
        <v>60</v>
      </c>
      <c r="AB1709" s="72"/>
      <c r="AC1709" s="78" t="s">
        <v>75</v>
      </c>
      <c r="AD1709" s="78" t="s">
        <v>75</v>
      </c>
      <c r="JX1709" s="58"/>
      <c r="TT1709" s="58"/>
      <c r="ADP1709" s="58"/>
      <c r="ANL1709" s="58"/>
      <c r="AXH1709" s="58"/>
      <c r="BHD1709" s="58"/>
      <c r="BQZ1709" s="58"/>
      <c r="CAV1709" s="58"/>
      <c r="CKR1709" s="58"/>
      <c r="CUN1709" s="58"/>
      <c r="DEJ1709" s="58"/>
      <c r="DOF1709" s="58"/>
      <c r="DYB1709" s="58"/>
      <c r="EHX1709" s="58"/>
      <c r="ERT1709" s="58"/>
      <c r="FBP1709" s="58"/>
      <c r="FLL1709" s="58"/>
      <c r="FVH1709" s="58"/>
      <c r="GFD1709" s="58"/>
      <c r="GOZ1709" s="58"/>
      <c r="GYV1709" s="58"/>
      <c r="HIR1709" s="58"/>
      <c r="HSN1709" s="58"/>
      <c r="ICJ1709" s="58"/>
      <c r="IMF1709" s="58"/>
      <c r="IWB1709" s="58"/>
      <c r="JFX1709" s="58"/>
      <c r="JPT1709" s="58"/>
      <c r="JZP1709" s="58"/>
      <c r="KJL1709" s="58"/>
      <c r="KTH1709" s="58"/>
      <c r="LDD1709" s="58"/>
      <c r="LMZ1709" s="58"/>
      <c r="LWV1709" s="58"/>
      <c r="MGR1709" s="58"/>
      <c r="MQN1709" s="58"/>
      <c r="NAJ1709" s="58"/>
      <c r="NKF1709" s="58"/>
      <c r="NUB1709" s="58"/>
      <c r="ODX1709" s="58"/>
      <c r="ONT1709" s="58"/>
      <c r="OXP1709" s="58"/>
      <c r="PHL1709" s="58"/>
      <c r="PRH1709" s="58"/>
      <c r="QBD1709" s="58"/>
      <c r="QKZ1709" s="58"/>
      <c r="QUV1709" s="58"/>
      <c r="RER1709" s="58"/>
      <c r="RON1709" s="58"/>
      <c r="RYJ1709" s="58"/>
      <c r="SIF1709" s="58"/>
      <c r="SSB1709" s="58"/>
      <c r="TBX1709" s="58"/>
      <c r="TLT1709" s="58"/>
      <c r="TVP1709" s="58"/>
      <c r="UFL1709" s="58"/>
      <c r="UPH1709" s="58"/>
      <c r="UZD1709" s="58"/>
      <c r="VIZ1709" s="58"/>
      <c r="VSV1709" s="58"/>
      <c r="WCR1709" s="58"/>
      <c r="WMN1709" s="58"/>
      <c r="WWJ1709" s="58"/>
    </row>
    <row r="1710" spans="1:796 1052:1820 2076:2844 3100:3868 4124:4892 5148:5916 6172:6940 7196:7964 8220:8988 9244:10012 10268:11036 11292:12060 12316:13084 13340:14108 14364:15132 15388:16156" s="67" customFormat="1" ht="57" hidden="1" customHeight="1" x14ac:dyDescent="0.25">
      <c r="A1710" s="54">
        <f>+SUBTOTAL(3,$B$11:B1710)</f>
        <v>0</v>
      </c>
      <c r="B1710" s="78" t="s">
        <v>42</v>
      </c>
      <c r="C1710" s="72" t="s">
        <v>43</v>
      </c>
      <c r="D1710" s="72" t="s">
        <v>44</v>
      </c>
      <c r="E1710" s="72" t="s">
        <v>45</v>
      </c>
      <c r="F1710" s="81" t="s">
        <v>5534</v>
      </c>
      <c r="G1710" s="82">
        <v>45559.695428241001</v>
      </c>
      <c r="H1710" s="81" t="s">
        <v>5534</v>
      </c>
      <c r="I1710" s="82">
        <v>45559.695428241001</v>
      </c>
      <c r="J1710" s="81" t="s">
        <v>5534</v>
      </c>
      <c r="K1710" s="82">
        <v>45559.695428241001</v>
      </c>
      <c r="L1710" s="100" t="s">
        <v>5627</v>
      </c>
      <c r="M1710" s="78" t="s">
        <v>48</v>
      </c>
      <c r="N1710" s="73" t="s">
        <v>182</v>
      </c>
      <c r="O1710" s="73" t="s">
        <v>607</v>
      </c>
      <c r="P1710" s="73" t="s">
        <v>5673</v>
      </c>
      <c r="Q1710" s="74"/>
      <c r="R1710" s="75"/>
      <c r="S1710" s="73" t="s">
        <v>68</v>
      </c>
      <c r="T1710" s="73" t="s">
        <v>125</v>
      </c>
      <c r="U1710" s="73" t="s">
        <v>126</v>
      </c>
      <c r="V1710" s="73"/>
      <c r="W1710" s="73"/>
      <c r="X1710" s="72" t="s">
        <v>58</v>
      </c>
      <c r="Y1710" s="73"/>
      <c r="Z1710" s="73" t="s">
        <v>59</v>
      </c>
      <c r="AA1710" s="72" t="s">
        <v>60</v>
      </c>
      <c r="AB1710" s="72"/>
      <c r="AC1710" s="78" t="s">
        <v>902</v>
      </c>
      <c r="AD1710" s="78" t="s">
        <v>902</v>
      </c>
      <c r="JX1710" s="58"/>
      <c r="TT1710" s="58"/>
      <c r="ADP1710" s="58"/>
      <c r="ANL1710" s="58"/>
      <c r="AXH1710" s="58"/>
      <c r="BHD1710" s="58"/>
      <c r="BQZ1710" s="58"/>
      <c r="CAV1710" s="58"/>
      <c r="CKR1710" s="58"/>
      <c r="CUN1710" s="58"/>
      <c r="DEJ1710" s="58"/>
      <c r="DOF1710" s="58"/>
      <c r="DYB1710" s="58"/>
      <c r="EHX1710" s="58"/>
      <c r="ERT1710" s="58"/>
      <c r="FBP1710" s="58"/>
      <c r="FLL1710" s="58"/>
      <c r="FVH1710" s="58"/>
      <c r="GFD1710" s="58"/>
      <c r="GOZ1710" s="58"/>
      <c r="GYV1710" s="58"/>
      <c r="HIR1710" s="58"/>
      <c r="HSN1710" s="58"/>
      <c r="ICJ1710" s="58"/>
      <c r="IMF1710" s="58"/>
      <c r="IWB1710" s="58"/>
      <c r="JFX1710" s="58"/>
      <c r="JPT1710" s="58"/>
      <c r="JZP1710" s="58"/>
      <c r="KJL1710" s="58"/>
      <c r="KTH1710" s="58"/>
      <c r="LDD1710" s="58"/>
      <c r="LMZ1710" s="58"/>
      <c r="LWV1710" s="58"/>
      <c r="MGR1710" s="58"/>
      <c r="MQN1710" s="58"/>
      <c r="NAJ1710" s="58"/>
      <c r="NKF1710" s="58"/>
      <c r="NUB1710" s="58"/>
      <c r="ODX1710" s="58"/>
      <c r="ONT1710" s="58"/>
      <c r="OXP1710" s="58"/>
      <c r="PHL1710" s="58"/>
      <c r="PRH1710" s="58"/>
      <c r="QBD1710" s="58"/>
      <c r="QKZ1710" s="58"/>
      <c r="QUV1710" s="58"/>
      <c r="RER1710" s="58"/>
      <c r="RON1710" s="58"/>
      <c r="RYJ1710" s="58"/>
      <c r="SIF1710" s="58"/>
      <c r="SSB1710" s="58"/>
      <c r="TBX1710" s="58"/>
      <c r="TLT1710" s="58"/>
      <c r="TVP1710" s="58"/>
      <c r="UFL1710" s="58"/>
      <c r="UPH1710" s="58"/>
      <c r="UZD1710" s="58"/>
      <c r="VIZ1710" s="58"/>
      <c r="VSV1710" s="58"/>
      <c r="WCR1710" s="58"/>
      <c r="WMN1710" s="58"/>
      <c r="WWJ1710" s="58"/>
    </row>
    <row r="1711" spans="1:796 1052:1820 2076:2844 3100:3868 4124:4892 5148:5916 6172:6940 7196:7964 8220:8988 9244:10012 10268:11036 11292:12060 12316:13084 13340:14108 14364:15132 15388:16156" s="67" customFormat="1" ht="57" hidden="1" customHeight="1" x14ac:dyDescent="0.25">
      <c r="A1711" s="54">
        <f>+SUBTOTAL(3,$B$11:B1711)</f>
        <v>0</v>
      </c>
      <c r="B1711" s="78" t="s">
        <v>42</v>
      </c>
      <c r="C1711" s="72" t="s">
        <v>43</v>
      </c>
      <c r="D1711" s="72" t="s">
        <v>44</v>
      </c>
      <c r="E1711" s="72" t="s">
        <v>45</v>
      </c>
      <c r="F1711" s="81" t="s">
        <v>5535</v>
      </c>
      <c r="G1711" s="82">
        <v>45560.578738425997</v>
      </c>
      <c r="H1711" s="81" t="s">
        <v>5535</v>
      </c>
      <c r="I1711" s="82">
        <v>45560.578738425997</v>
      </c>
      <c r="J1711" s="81" t="s">
        <v>5535</v>
      </c>
      <c r="K1711" s="82">
        <v>45560.578738425997</v>
      </c>
      <c r="L1711" s="100" t="s">
        <v>5603</v>
      </c>
      <c r="M1711" s="78" t="s">
        <v>48</v>
      </c>
      <c r="N1711" s="73" t="s">
        <v>141</v>
      </c>
      <c r="O1711" s="73" t="s">
        <v>586</v>
      </c>
      <c r="P1711" s="73" t="s">
        <v>5660</v>
      </c>
      <c r="Q1711" s="74"/>
      <c r="R1711" s="75"/>
      <c r="S1711" s="73" t="s">
        <v>53</v>
      </c>
      <c r="T1711" s="73" t="s">
        <v>593</v>
      </c>
      <c r="U1711" s="73" t="s">
        <v>594</v>
      </c>
      <c r="V1711" s="73"/>
      <c r="W1711" s="73"/>
      <c r="X1711" s="72" t="s">
        <v>58</v>
      </c>
      <c r="Y1711" s="73"/>
      <c r="Z1711" s="73" t="s">
        <v>105</v>
      </c>
      <c r="AA1711" s="72" t="s">
        <v>60</v>
      </c>
      <c r="AB1711" s="72"/>
      <c r="AC1711" s="78" t="s">
        <v>902</v>
      </c>
      <c r="AD1711" s="78" t="s">
        <v>902</v>
      </c>
      <c r="JX1711" s="58"/>
      <c r="TT1711" s="58"/>
      <c r="ADP1711" s="58"/>
      <c r="ANL1711" s="58"/>
      <c r="AXH1711" s="58"/>
      <c r="BHD1711" s="58"/>
      <c r="BQZ1711" s="58"/>
      <c r="CAV1711" s="58"/>
      <c r="CKR1711" s="58"/>
      <c r="CUN1711" s="58"/>
      <c r="DEJ1711" s="58"/>
      <c r="DOF1711" s="58"/>
      <c r="DYB1711" s="58"/>
      <c r="EHX1711" s="58"/>
      <c r="ERT1711" s="58"/>
      <c r="FBP1711" s="58"/>
      <c r="FLL1711" s="58"/>
      <c r="FVH1711" s="58"/>
      <c r="GFD1711" s="58"/>
      <c r="GOZ1711" s="58"/>
      <c r="GYV1711" s="58"/>
      <c r="HIR1711" s="58"/>
      <c r="HSN1711" s="58"/>
      <c r="ICJ1711" s="58"/>
      <c r="IMF1711" s="58"/>
      <c r="IWB1711" s="58"/>
      <c r="JFX1711" s="58"/>
      <c r="JPT1711" s="58"/>
      <c r="JZP1711" s="58"/>
      <c r="KJL1711" s="58"/>
      <c r="KTH1711" s="58"/>
      <c r="LDD1711" s="58"/>
      <c r="LMZ1711" s="58"/>
      <c r="LWV1711" s="58"/>
      <c r="MGR1711" s="58"/>
      <c r="MQN1711" s="58"/>
      <c r="NAJ1711" s="58"/>
      <c r="NKF1711" s="58"/>
      <c r="NUB1711" s="58"/>
      <c r="ODX1711" s="58"/>
      <c r="ONT1711" s="58"/>
      <c r="OXP1711" s="58"/>
      <c r="PHL1711" s="58"/>
      <c r="PRH1711" s="58"/>
      <c r="QBD1711" s="58"/>
      <c r="QKZ1711" s="58"/>
      <c r="QUV1711" s="58"/>
      <c r="RER1711" s="58"/>
      <c r="RON1711" s="58"/>
      <c r="RYJ1711" s="58"/>
      <c r="SIF1711" s="58"/>
      <c r="SSB1711" s="58"/>
      <c r="TBX1711" s="58"/>
      <c r="TLT1711" s="58"/>
      <c r="TVP1711" s="58"/>
      <c r="UFL1711" s="58"/>
      <c r="UPH1711" s="58"/>
      <c r="UZD1711" s="58"/>
      <c r="VIZ1711" s="58"/>
      <c r="VSV1711" s="58"/>
      <c r="WCR1711" s="58"/>
      <c r="WMN1711" s="58"/>
      <c r="WWJ1711" s="58"/>
    </row>
    <row r="1712" spans="1:796 1052:1820 2076:2844 3100:3868 4124:4892 5148:5916 6172:6940 7196:7964 8220:8988 9244:10012 10268:11036 11292:12060 12316:13084 13340:14108 14364:15132 15388:16156" s="96" customFormat="1" ht="57" hidden="1" customHeight="1" x14ac:dyDescent="0.25">
      <c r="A1712" s="54">
        <f>+SUBTOTAL(3,$B$11:B1712)</f>
        <v>0</v>
      </c>
      <c r="B1712" s="96" t="s">
        <v>42</v>
      </c>
      <c r="C1712" s="96" t="s">
        <v>43</v>
      </c>
      <c r="D1712" s="96" t="s">
        <v>44</v>
      </c>
      <c r="E1712" s="96" t="s">
        <v>45</v>
      </c>
      <c r="F1712" s="96" t="s">
        <v>5959</v>
      </c>
      <c r="G1712" s="98">
        <v>45593.433761574001</v>
      </c>
      <c r="H1712" s="96" t="s">
        <v>5959</v>
      </c>
      <c r="I1712" s="98">
        <v>45593.433761574001</v>
      </c>
      <c r="J1712" s="96" t="s">
        <v>5959</v>
      </c>
      <c r="K1712" s="98">
        <v>45593.433761574001</v>
      </c>
      <c r="L1712" s="80" t="s">
        <v>4544</v>
      </c>
      <c r="M1712" s="96" t="s">
        <v>111</v>
      </c>
      <c r="N1712" s="96" t="s">
        <v>141</v>
      </c>
      <c r="O1712" s="96" t="s">
        <v>210</v>
      </c>
      <c r="P1712" s="96" t="s">
        <v>3359</v>
      </c>
      <c r="S1712" s="96" t="s">
        <v>68</v>
      </c>
      <c r="T1712" s="96" t="s">
        <v>150</v>
      </c>
      <c r="U1712" s="96" t="s">
        <v>151</v>
      </c>
      <c r="X1712" s="96" t="s">
        <v>58</v>
      </c>
      <c r="AC1712" s="96" t="s">
        <v>82</v>
      </c>
      <c r="AD1712" s="96" t="s">
        <v>82</v>
      </c>
    </row>
    <row r="1713" spans="1:30" s="96" customFormat="1" ht="57" hidden="1" customHeight="1" x14ac:dyDescent="0.25">
      <c r="A1713" s="54">
        <f>+SUBTOTAL(3,$B$11:B1713)</f>
        <v>0</v>
      </c>
      <c r="B1713" s="96" t="s">
        <v>42</v>
      </c>
      <c r="C1713" s="96" t="s">
        <v>43</v>
      </c>
      <c r="D1713" s="96" t="s">
        <v>44</v>
      </c>
      <c r="E1713" s="96" t="s">
        <v>45</v>
      </c>
      <c r="F1713" s="96" t="s">
        <v>5781</v>
      </c>
      <c r="G1713" s="98">
        <v>45569.694317130001</v>
      </c>
      <c r="H1713" s="96" t="s">
        <v>5781</v>
      </c>
      <c r="I1713" s="98">
        <v>45569.694317130001</v>
      </c>
      <c r="J1713" s="96" t="s">
        <v>5781</v>
      </c>
      <c r="K1713" s="98">
        <v>45569.694317130001</v>
      </c>
      <c r="L1713" s="80" t="s">
        <v>6482</v>
      </c>
      <c r="M1713" s="96" t="s">
        <v>48</v>
      </c>
      <c r="N1713" s="96" t="s">
        <v>242</v>
      </c>
      <c r="O1713" s="96" t="s">
        <v>2043</v>
      </c>
      <c r="P1713" s="96" t="s">
        <v>5918</v>
      </c>
      <c r="S1713" s="96" t="s">
        <v>652</v>
      </c>
      <c r="T1713" s="96" t="s">
        <v>3273</v>
      </c>
      <c r="U1713" s="96" t="s">
        <v>654</v>
      </c>
      <c r="X1713" s="96" t="s">
        <v>58</v>
      </c>
      <c r="AC1713" s="96" t="s">
        <v>75</v>
      </c>
      <c r="AD1713" s="96" t="s">
        <v>75</v>
      </c>
    </row>
    <row r="1714" spans="1:30" s="96" customFormat="1" ht="57" hidden="1" customHeight="1" x14ac:dyDescent="0.25">
      <c r="A1714" s="54">
        <f>+SUBTOTAL(3,$B$11:B1714)</f>
        <v>0</v>
      </c>
      <c r="B1714" s="96" t="s">
        <v>42</v>
      </c>
      <c r="C1714" s="96" t="s">
        <v>43</v>
      </c>
      <c r="D1714" s="96" t="s">
        <v>44</v>
      </c>
      <c r="E1714" s="96" t="s">
        <v>45</v>
      </c>
      <c r="F1714" s="96" t="s">
        <v>5782</v>
      </c>
      <c r="G1714" s="98">
        <v>45567.469872684997</v>
      </c>
      <c r="H1714" s="96" t="s">
        <v>5782</v>
      </c>
      <c r="I1714" s="98">
        <v>45567.469872684997</v>
      </c>
      <c r="J1714" s="96" t="s">
        <v>5782</v>
      </c>
      <c r="K1714" s="98">
        <v>45567.469872684997</v>
      </c>
      <c r="L1714" s="80" t="s">
        <v>6483</v>
      </c>
      <c r="M1714" s="96" t="s">
        <v>48</v>
      </c>
      <c r="N1714" s="96" t="s">
        <v>242</v>
      </c>
      <c r="O1714" s="96" t="s">
        <v>243</v>
      </c>
      <c r="P1714" s="96" t="s">
        <v>1309</v>
      </c>
      <c r="S1714" s="96" t="s">
        <v>68</v>
      </c>
      <c r="T1714" s="96" t="s">
        <v>69</v>
      </c>
      <c r="U1714" s="96" t="s">
        <v>70</v>
      </c>
      <c r="X1714" s="96" t="s">
        <v>58</v>
      </c>
      <c r="AC1714" s="96" t="s">
        <v>75</v>
      </c>
      <c r="AD1714" s="96" t="s">
        <v>75</v>
      </c>
    </row>
    <row r="1715" spans="1:30" s="96" customFormat="1" ht="57" hidden="1" customHeight="1" x14ac:dyDescent="0.25">
      <c r="A1715" s="54">
        <f>+SUBTOTAL(3,$B$11:B1715)</f>
        <v>0</v>
      </c>
      <c r="B1715" s="96" t="s">
        <v>42</v>
      </c>
      <c r="C1715" s="96" t="s">
        <v>43</v>
      </c>
      <c r="D1715" s="96" t="s">
        <v>44</v>
      </c>
      <c r="E1715" s="96" t="s">
        <v>45</v>
      </c>
      <c r="F1715" s="96" t="s">
        <v>5790</v>
      </c>
      <c r="G1715" s="98">
        <v>45573.568194444</v>
      </c>
      <c r="H1715" s="96" t="s">
        <v>5790</v>
      </c>
      <c r="I1715" s="98">
        <v>45573.568194444</v>
      </c>
      <c r="J1715" s="96" t="s">
        <v>5790</v>
      </c>
      <c r="K1715" s="98">
        <v>45573.568194444</v>
      </c>
      <c r="L1715" s="80" t="s">
        <v>6484</v>
      </c>
      <c r="M1715" s="96" t="s">
        <v>48</v>
      </c>
      <c r="N1715" s="96" t="s">
        <v>197</v>
      </c>
      <c r="O1715" s="96" t="s">
        <v>289</v>
      </c>
      <c r="P1715" s="96" t="s">
        <v>5921</v>
      </c>
      <c r="S1715" s="96" t="s">
        <v>68</v>
      </c>
      <c r="T1715" s="96" t="s">
        <v>69</v>
      </c>
      <c r="U1715" s="96" t="s">
        <v>89</v>
      </c>
      <c r="X1715" s="96" t="s">
        <v>58</v>
      </c>
      <c r="AC1715" s="96" t="s">
        <v>82</v>
      </c>
      <c r="AD1715" s="96" t="s">
        <v>82</v>
      </c>
    </row>
    <row r="1716" spans="1:30" s="96" customFormat="1" ht="50.25" hidden="1" customHeight="1" x14ac:dyDescent="0.25">
      <c r="A1716" s="54">
        <f>+SUBTOTAL(3,$B$11:B1716)</f>
        <v>0</v>
      </c>
      <c r="B1716" s="96" t="s">
        <v>42</v>
      </c>
      <c r="C1716" s="96" t="s">
        <v>43</v>
      </c>
      <c r="D1716" s="96" t="s">
        <v>44</v>
      </c>
      <c r="E1716" s="96" t="s">
        <v>45</v>
      </c>
      <c r="F1716" s="96" t="s">
        <v>5960</v>
      </c>
      <c r="G1716" s="98">
        <v>45579.442905092998</v>
      </c>
      <c r="H1716" s="96" t="s">
        <v>5960</v>
      </c>
      <c r="I1716" s="98">
        <v>45579.442905092998</v>
      </c>
      <c r="J1716" s="96" t="s">
        <v>5960</v>
      </c>
      <c r="K1716" s="98">
        <v>45579.442905092998</v>
      </c>
      <c r="L1716" s="80" t="s">
        <v>6485</v>
      </c>
      <c r="M1716" s="96" t="s">
        <v>111</v>
      </c>
      <c r="N1716" s="96" t="s">
        <v>197</v>
      </c>
      <c r="O1716" s="96" t="s">
        <v>237</v>
      </c>
      <c r="P1716" s="96" t="s">
        <v>3457</v>
      </c>
      <c r="S1716" s="96" t="s">
        <v>112</v>
      </c>
      <c r="T1716" s="96" t="s">
        <v>113</v>
      </c>
      <c r="U1716" s="96" t="s">
        <v>6059</v>
      </c>
      <c r="X1716" s="96" t="s">
        <v>58</v>
      </c>
      <c r="AC1716" s="96" t="s">
        <v>82</v>
      </c>
      <c r="AD1716" s="96" t="s">
        <v>82</v>
      </c>
    </row>
    <row r="1717" spans="1:30" s="96" customFormat="1" ht="50.25" hidden="1" customHeight="1" x14ac:dyDescent="0.25">
      <c r="A1717" s="54">
        <f>+SUBTOTAL(3,$B$11:B1717)</f>
        <v>0</v>
      </c>
      <c r="B1717" s="96" t="s">
        <v>42</v>
      </c>
      <c r="C1717" s="96" t="s">
        <v>43</v>
      </c>
      <c r="D1717" s="96" t="s">
        <v>44</v>
      </c>
      <c r="E1717" s="96" t="s">
        <v>45</v>
      </c>
      <c r="F1717" s="96" t="s">
        <v>5791</v>
      </c>
      <c r="G1717" s="98">
        <v>45575.447800925998</v>
      </c>
      <c r="H1717" s="96" t="s">
        <v>5791</v>
      </c>
      <c r="I1717" s="98">
        <v>45575.447800925998</v>
      </c>
      <c r="J1717" s="96" t="s">
        <v>5791</v>
      </c>
      <c r="K1717" s="98">
        <v>45575.447800925998</v>
      </c>
      <c r="L1717" s="80" t="s">
        <v>6486</v>
      </c>
      <c r="M1717" s="96" t="s">
        <v>48</v>
      </c>
      <c r="N1717" s="96" t="s">
        <v>197</v>
      </c>
      <c r="O1717" s="96" t="s">
        <v>289</v>
      </c>
      <c r="P1717" s="96" t="s">
        <v>3396</v>
      </c>
      <c r="S1717" s="96" t="s">
        <v>68</v>
      </c>
      <c r="T1717" s="96" t="s">
        <v>69</v>
      </c>
      <c r="U1717" s="96" t="s">
        <v>89</v>
      </c>
      <c r="X1717" s="96" t="s">
        <v>58</v>
      </c>
      <c r="AC1717" s="96" t="s">
        <v>117</v>
      </c>
      <c r="AD1717" s="96" t="s">
        <v>117</v>
      </c>
    </row>
    <row r="1718" spans="1:30" s="96" customFormat="1" ht="50.25" hidden="1" customHeight="1" x14ac:dyDescent="0.25">
      <c r="A1718" s="54">
        <f>+SUBTOTAL(3,$B$11:B1718)</f>
        <v>0</v>
      </c>
      <c r="B1718" s="96" t="s">
        <v>42</v>
      </c>
      <c r="C1718" s="96" t="s">
        <v>43</v>
      </c>
      <c r="D1718" s="96" t="s">
        <v>44</v>
      </c>
      <c r="E1718" s="96" t="s">
        <v>45</v>
      </c>
      <c r="F1718" s="96" t="s">
        <v>5913</v>
      </c>
      <c r="G1718" s="98">
        <v>45596.529571758998</v>
      </c>
      <c r="H1718" s="96" t="s">
        <v>5913</v>
      </c>
      <c r="I1718" s="98">
        <v>45596.529571758998</v>
      </c>
      <c r="J1718" s="96" t="s">
        <v>5913</v>
      </c>
      <c r="K1718" s="98">
        <v>45596.529571758998</v>
      </c>
      <c r="L1718" s="80" t="s">
        <v>6487</v>
      </c>
      <c r="M1718" s="96" t="s">
        <v>48</v>
      </c>
      <c r="N1718" s="96" t="s">
        <v>197</v>
      </c>
      <c r="O1718" s="96" t="s">
        <v>274</v>
      </c>
      <c r="P1718" s="96" t="s">
        <v>5958</v>
      </c>
      <c r="S1718" s="96" t="s">
        <v>68</v>
      </c>
      <c r="T1718" s="96" t="s">
        <v>321</v>
      </c>
      <c r="U1718" s="96" t="s">
        <v>2142</v>
      </c>
      <c r="X1718" s="96" t="s">
        <v>58</v>
      </c>
      <c r="AC1718" s="96" t="s">
        <v>383</v>
      </c>
      <c r="AD1718" s="96" t="s">
        <v>383</v>
      </c>
    </row>
    <row r="1719" spans="1:30" s="96" customFormat="1" ht="50.25" hidden="1" customHeight="1" x14ac:dyDescent="0.25">
      <c r="A1719" s="54">
        <f>+SUBTOTAL(3,$B$11:B1719)</f>
        <v>0</v>
      </c>
      <c r="B1719" s="96" t="s">
        <v>42</v>
      </c>
      <c r="C1719" s="96" t="s">
        <v>43</v>
      </c>
      <c r="D1719" s="96" t="s">
        <v>44</v>
      </c>
      <c r="E1719" s="96" t="s">
        <v>45</v>
      </c>
      <c r="F1719" s="96" t="s">
        <v>5789</v>
      </c>
      <c r="G1719" s="98">
        <v>45567.595717593002</v>
      </c>
      <c r="H1719" s="96" t="s">
        <v>5789</v>
      </c>
      <c r="I1719" s="98">
        <v>45567.595717593002</v>
      </c>
      <c r="J1719" s="96" t="s">
        <v>5789</v>
      </c>
      <c r="K1719" s="98">
        <v>45567.595717593002</v>
      </c>
      <c r="L1719" s="80" t="s">
        <v>6488</v>
      </c>
      <c r="M1719" s="96" t="s">
        <v>48</v>
      </c>
      <c r="N1719" s="96" t="s">
        <v>709</v>
      </c>
      <c r="O1719" s="96" t="s">
        <v>715</v>
      </c>
      <c r="P1719" s="96" t="s">
        <v>223</v>
      </c>
      <c r="S1719" s="96" t="s">
        <v>68</v>
      </c>
      <c r="T1719" s="96" t="s">
        <v>69</v>
      </c>
      <c r="U1719" s="96" t="s">
        <v>70</v>
      </c>
      <c r="X1719" s="96" t="s">
        <v>58</v>
      </c>
      <c r="AC1719" s="96" t="s">
        <v>902</v>
      </c>
      <c r="AD1719" s="96" t="s">
        <v>902</v>
      </c>
    </row>
    <row r="1720" spans="1:30" s="96" customFormat="1" ht="50.25" hidden="1" customHeight="1" x14ac:dyDescent="0.25">
      <c r="A1720" s="54">
        <f>+SUBTOTAL(3,$B$11:B1720)</f>
        <v>0</v>
      </c>
      <c r="B1720" s="96" t="s">
        <v>42</v>
      </c>
      <c r="C1720" s="96" t="s">
        <v>43</v>
      </c>
      <c r="D1720" s="96" t="s">
        <v>44</v>
      </c>
      <c r="E1720" s="96" t="s">
        <v>45</v>
      </c>
      <c r="F1720" s="96" t="s">
        <v>5783</v>
      </c>
      <c r="G1720" s="98">
        <v>45588.719930555999</v>
      </c>
      <c r="H1720" s="96" t="s">
        <v>5783</v>
      </c>
      <c r="I1720" s="98">
        <v>45588.719930555999</v>
      </c>
      <c r="J1720" s="96" t="s">
        <v>5783</v>
      </c>
      <c r="K1720" s="98">
        <v>45588.719930555999</v>
      </c>
      <c r="L1720" s="80" t="s">
        <v>6489</v>
      </c>
      <c r="M1720" s="96" t="s">
        <v>48</v>
      </c>
      <c r="N1720" s="96" t="s">
        <v>242</v>
      </c>
      <c r="O1720" s="96" t="s">
        <v>4105</v>
      </c>
      <c r="P1720" s="96" t="s">
        <v>5919</v>
      </c>
      <c r="S1720" s="96" t="s">
        <v>68</v>
      </c>
      <c r="T1720" s="96" t="s">
        <v>3290</v>
      </c>
      <c r="U1720" s="96" t="s">
        <v>3291</v>
      </c>
      <c r="X1720" s="96" t="s">
        <v>58</v>
      </c>
      <c r="AC1720" s="96" t="s">
        <v>82</v>
      </c>
      <c r="AD1720" s="96" t="s">
        <v>82</v>
      </c>
    </row>
    <row r="1721" spans="1:30" s="96" customFormat="1" ht="50.25" hidden="1" customHeight="1" x14ac:dyDescent="0.25">
      <c r="A1721" s="54">
        <f>+SUBTOTAL(3,$B$11:B1721)</f>
        <v>0</v>
      </c>
      <c r="B1721" s="96" t="s">
        <v>42</v>
      </c>
      <c r="C1721" s="96" t="s">
        <v>43</v>
      </c>
      <c r="D1721" s="96" t="s">
        <v>44</v>
      </c>
      <c r="E1721" s="96" t="s">
        <v>45</v>
      </c>
      <c r="F1721" s="96" t="s">
        <v>5784</v>
      </c>
      <c r="G1721" s="98">
        <v>45581.012175926</v>
      </c>
      <c r="H1721" s="96" t="s">
        <v>5784</v>
      </c>
      <c r="I1721" s="98">
        <v>45581.012175926</v>
      </c>
      <c r="J1721" s="96" t="s">
        <v>5784</v>
      </c>
      <c r="K1721" s="98">
        <v>45581.012175926</v>
      </c>
      <c r="L1721" s="80" t="s">
        <v>6490</v>
      </c>
      <c r="M1721" s="96" t="s">
        <v>48</v>
      </c>
      <c r="N1721" s="96" t="s">
        <v>242</v>
      </c>
      <c r="O1721" s="96" t="s">
        <v>1595</v>
      </c>
      <c r="P1721" s="96" t="s">
        <v>5920</v>
      </c>
      <c r="S1721" s="96" t="s">
        <v>68</v>
      </c>
      <c r="T1721" s="96" t="s">
        <v>125</v>
      </c>
      <c r="U1721" s="96" t="s">
        <v>126</v>
      </c>
      <c r="X1721" s="96" t="s">
        <v>58</v>
      </c>
      <c r="AC1721" s="96" t="s">
        <v>117</v>
      </c>
      <c r="AD1721" s="96" t="s">
        <v>117</v>
      </c>
    </row>
    <row r="1722" spans="1:30" s="96" customFormat="1" ht="50.25" hidden="1" customHeight="1" x14ac:dyDescent="0.25">
      <c r="A1722" s="54">
        <f>+SUBTOTAL(3,$B$11:B1722)</f>
        <v>0</v>
      </c>
      <c r="B1722" s="96" t="s">
        <v>42</v>
      </c>
      <c r="C1722" s="96" t="s">
        <v>43</v>
      </c>
      <c r="D1722" s="96" t="s">
        <v>44</v>
      </c>
      <c r="E1722" s="96" t="s">
        <v>45</v>
      </c>
      <c r="F1722" s="96" t="s">
        <v>5785</v>
      </c>
      <c r="G1722" s="98">
        <v>45567.482245370004</v>
      </c>
      <c r="H1722" s="96" t="s">
        <v>5785</v>
      </c>
      <c r="I1722" s="98">
        <v>45567.482245370004</v>
      </c>
      <c r="J1722" s="96" t="s">
        <v>5785</v>
      </c>
      <c r="K1722" s="98">
        <v>45567.482245370004</v>
      </c>
      <c r="L1722" s="80" t="s">
        <v>307</v>
      </c>
      <c r="M1722" s="96" t="s">
        <v>48</v>
      </c>
      <c r="N1722" s="96" t="s">
        <v>242</v>
      </c>
      <c r="O1722" s="96" t="s">
        <v>308</v>
      </c>
      <c r="P1722" s="96" t="s">
        <v>309</v>
      </c>
      <c r="S1722" s="96" t="s">
        <v>361</v>
      </c>
      <c r="T1722" s="96" t="s">
        <v>362</v>
      </c>
      <c r="U1722" s="96" t="s">
        <v>363</v>
      </c>
      <c r="X1722" s="96" t="s">
        <v>58</v>
      </c>
      <c r="AC1722" s="96" t="s">
        <v>61</v>
      </c>
      <c r="AD1722" s="96" t="s">
        <v>61</v>
      </c>
    </row>
    <row r="1723" spans="1:30" s="96" customFormat="1" ht="50.25" hidden="1" customHeight="1" x14ac:dyDescent="0.25">
      <c r="A1723" s="54">
        <f>+SUBTOTAL(3,$B$11:B1723)</f>
        <v>0</v>
      </c>
      <c r="B1723" s="96" t="s">
        <v>42</v>
      </c>
      <c r="C1723" s="96" t="s">
        <v>43</v>
      </c>
      <c r="D1723" s="96" t="s">
        <v>44</v>
      </c>
      <c r="E1723" s="96" t="s">
        <v>45</v>
      </c>
      <c r="F1723" s="96" t="s">
        <v>5786</v>
      </c>
      <c r="G1723" s="98">
        <v>45589.258564814998</v>
      </c>
      <c r="H1723" s="96" t="s">
        <v>5786</v>
      </c>
      <c r="I1723" s="98">
        <v>45589.258564814998</v>
      </c>
      <c r="J1723" s="96" t="s">
        <v>5786</v>
      </c>
      <c r="K1723" s="98">
        <v>45589.258564814998</v>
      </c>
      <c r="L1723" s="80" t="s">
        <v>5076</v>
      </c>
      <c r="M1723" s="96" t="s">
        <v>48</v>
      </c>
      <c r="N1723" s="96" t="s">
        <v>242</v>
      </c>
      <c r="O1723" s="96" t="s">
        <v>1315</v>
      </c>
      <c r="P1723" s="96" t="s">
        <v>5198</v>
      </c>
      <c r="S1723" s="96" t="s">
        <v>68</v>
      </c>
      <c r="T1723" s="96" t="s">
        <v>69</v>
      </c>
      <c r="U1723" s="96" t="s">
        <v>70</v>
      </c>
      <c r="X1723" s="96" t="s">
        <v>58</v>
      </c>
      <c r="AC1723" s="96" t="s">
        <v>75</v>
      </c>
      <c r="AD1723" s="96" t="s">
        <v>75</v>
      </c>
    </row>
    <row r="1724" spans="1:30" s="96" customFormat="1" ht="50.25" hidden="1" customHeight="1" x14ac:dyDescent="0.25">
      <c r="A1724" s="54">
        <f>+SUBTOTAL(3,$B$11:B1724)</f>
        <v>0</v>
      </c>
      <c r="B1724" s="96" t="s">
        <v>42</v>
      </c>
      <c r="C1724" s="96" t="s">
        <v>43</v>
      </c>
      <c r="D1724" s="96" t="s">
        <v>44</v>
      </c>
      <c r="E1724" s="96" t="s">
        <v>45</v>
      </c>
      <c r="F1724" s="96" t="s">
        <v>5792</v>
      </c>
      <c r="G1724" s="98">
        <v>45582.396979167002</v>
      </c>
      <c r="H1724" s="96" t="s">
        <v>5792</v>
      </c>
      <c r="I1724" s="98">
        <v>45582.396979167002</v>
      </c>
      <c r="J1724" s="96" t="s">
        <v>5792</v>
      </c>
      <c r="K1724" s="98">
        <v>45582.396979167002</v>
      </c>
      <c r="L1724" s="80" t="s">
        <v>5549</v>
      </c>
      <c r="M1724" s="96" t="s">
        <v>48</v>
      </c>
      <c r="N1724" s="96" t="s">
        <v>709</v>
      </c>
      <c r="O1724" s="96" t="s">
        <v>722</v>
      </c>
      <c r="P1724" s="96" t="s">
        <v>3398</v>
      </c>
      <c r="S1724" s="96" t="s">
        <v>68</v>
      </c>
      <c r="T1724" s="96" t="s">
        <v>96</v>
      </c>
      <c r="U1724" s="96" t="s">
        <v>97</v>
      </c>
      <c r="X1724" s="96" t="s">
        <v>58</v>
      </c>
      <c r="AC1724" s="96" t="s">
        <v>61</v>
      </c>
      <c r="AD1724" s="96" t="s">
        <v>61</v>
      </c>
    </row>
    <row r="1725" spans="1:30" s="96" customFormat="1" ht="50.25" hidden="1" customHeight="1" x14ac:dyDescent="0.25">
      <c r="A1725" s="54">
        <f>+SUBTOTAL(3,$B$11:B1725)</f>
        <v>0</v>
      </c>
      <c r="B1725" s="96" t="s">
        <v>42</v>
      </c>
      <c r="C1725" s="96" t="s">
        <v>43</v>
      </c>
      <c r="D1725" s="96" t="s">
        <v>44</v>
      </c>
      <c r="E1725" s="96" t="s">
        <v>45</v>
      </c>
      <c r="F1725" s="96" t="s">
        <v>5787</v>
      </c>
      <c r="G1725" s="98">
        <v>45587.464004629997</v>
      </c>
      <c r="H1725" s="96" t="s">
        <v>5787</v>
      </c>
      <c r="I1725" s="98">
        <v>45587.464004629997</v>
      </c>
      <c r="J1725" s="96" t="s">
        <v>5787</v>
      </c>
      <c r="K1725" s="98">
        <v>45587.464004629997</v>
      </c>
      <c r="L1725" s="80" t="s">
        <v>6491</v>
      </c>
      <c r="M1725" s="96" t="s">
        <v>48</v>
      </c>
      <c r="N1725" s="96" t="s">
        <v>242</v>
      </c>
      <c r="O1725" s="96" t="s">
        <v>409</v>
      </c>
      <c r="P1725" s="96" t="s">
        <v>1351</v>
      </c>
      <c r="S1725" s="96" t="s">
        <v>68</v>
      </c>
      <c r="T1725" s="96" t="s">
        <v>321</v>
      </c>
      <c r="U1725" s="96" t="s">
        <v>4417</v>
      </c>
      <c r="X1725" s="96" t="s">
        <v>58</v>
      </c>
      <c r="AC1725" s="96" t="s">
        <v>75</v>
      </c>
      <c r="AD1725" s="96" t="s">
        <v>75</v>
      </c>
    </row>
    <row r="1726" spans="1:30" s="96" customFormat="1" ht="50.25" hidden="1" customHeight="1" x14ac:dyDescent="0.25">
      <c r="A1726" s="54">
        <f>+SUBTOTAL(3,$B$11:B1726)</f>
        <v>0</v>
      </c>
      <c r="B1726" s="96" t="s">
        <v>42</v>
      </c>
      <c r="C1726" s="96" t="s">
        <v>43</v>
      </c>
      <c r="D1726" s="96" t="s">
        <v>44</v>
      </c>
      <c r="E1726" s="96" t="s">
        <v>45</v>
      </c>
      <c r="F1726" s="96" t="s">
        <v>5961</v>
      </c>
      <c r="G1726" s="98">
        <v>45589.667557870001</v>
      </c>
      <c r="H1726" s="96" t="s">
        <v>5961</v>
      </c>
      <c r="I1726" s="98">
        <v>45589.667557870001</v>
      </c>
      <c r="J1726" s="96" t="s">
        <v>5961</v>
      </c>
      <c r="K1726" s="98">
        <v>45589.667557870001</v>
      </c>
      <c r="L1726" s="80" t="s">
        <v>6492</v>
      </c>
      <c r="M1726" s="96" t="s">
        <v>48</v>
      </c>
      <c r="N1726" s="96" t="s">
        <v>242</v>
      </c>
      <c r="O1726" s="96" t="s">
        <v>308</v>
      </c>
      <c r="P1726" s="96" t="s">
        <v>6045</v>
      </c>
      <c r="S1726" s="96" t="s">
        <v>68</v>
      </c>
      <c r="T1726" s="96" t="s">
        <v>137</v>
      </c>
      <c r="U1726" s="96" t="s">
        <v>2147</v>
      </c>
      <c r="X1726" s="96" t="s">
        <v>58</v>
      </c>
      <c r="AC1726" s="96" t="s">
        <v>117</v>
      </c>
      <c r="AD1726" s="96" t="s">
        <v>117</v>
      </c>
    </row>
    <row r="1727" spans="1:30" s="96" customFormat="1" ht="50.25" hidden="1" customHeight="1" x14ac:dyDescent="0.25">
      <c r="A1727" s="54">
        <f>+SUBTOTAL(3,$B$11:B1727)</f>
        <v>0</v>
      </c>
      <c r="B1727" s="96" t="s">
        <v>42</v>
      </c>
      <c r="C1727" s="96" t="s">
        <v>43</v>
      </c>
      <c r="D1727" s="96" t="s">
        <v>44</v>
      </c>
      <c r="E1727" s="96" t="s">
        <v>45</v>
      </c>
      <c r="F1727" s="96" t="s">
        <v>5788</v>
      </c>
      <c r="G1727" s="98">
        <v>45578.467060185001</v>
      </c>
      <c r="H1727" s="96" t="s">
        <v>5788</v>
      </c>
      <c r="I1727" s="98">
        <v>45578.467060185001</v>
      </c>
      <c r="J1727" s="96" t="s">
        <v>5788</v>
      </c>
      <c r="K1727" s="98">
        <v>45578.467060185001</v>
      </c>
      <c r="L1727" s="80" t="s">
        <v>307</v>
      </c>
      <c r="M1727" s="96" t="s">
        <v>48</v>
      </c>
      <c r="N1727" s="96" t="s">
        <v>242</v>
      </c>
      <c r="O1727" s="96" t="s">
        <v>308</v>
      </c>
      <c r="P1727" s="96" t="s">
        <v>309</v>
      </c>
      <c r="S1727" s="96" t="s">
        <v>361</v>
      </c>
      <c r="T1727" s="96" t="s">
        <v>362</v>
      </c>
      <c r="U1727" s="96" t="s">
        <v>363</v>
      </c>
      <c r="X1727" s="96" t="s">
        <v>58</v>
      </c>
      <c r="AC1727" s="96" t="s">
        <v>61</v>
      </c>
      <c r="AD1727" s="96" t="s">
        <v>61</v>
      </c>
    </row>
    <row r="1728" spans="1:30" s="96" customFormat="1" ht="50.25" hidden="1" customHeight="1" x14ac:dyDescent="0.25">
      <c r="A1728" s="54">
        <f>+SUBTOTAL(3,$B$11:B1728)</f>
        <v>0</v>
      </c>
      <c r="B1728" s="96" t="s">
        <v>42</v>
      </c>
      <c r="C1728" s="96" t="s">
        <v>43</v>
      </c>
      <c r="D1728" s="96" t="s">
        <v>44</v>
      </c>
      <c r="E1728" s="96" t="s">
        <v>45</v>
      </c>
      <c r="F1728" s="96" t="s">
        <v>5962</v>
      </c>
      <c r="G1728" s="98">
        <v>45574.417314815</v>
      </c>
      <c r="H1728" s="96" t="s">
        <v>5962</v>
      </c>
      <c r="I1728" s="98">
        <v>45574.417314815</v>
      </c>
      <c r="J1728" s="96" t="s">
        <v>5962</v>
      </c>
      <c r="K1728" s="98">
        <v>45574.417314815</v>
      </c>
      <c r="L1728" s="80" t="s">
        <v>5558</v>
      </c>
      <c r="M1728" s="96" t="s">
        <v>111</v>
      </c>
      <c r="N1728" s="96" t="s">
        <v>709</v>
      </c>
      <c r="O1728" s="96" t="s">
        <v>710</v>
      </c>
      <c r="P1728" s="96" t="s">
        <v>1417</v>
      </c>
      <c r="S1728" s="96" t="s">
        <v>68</v>
      </c>
      <c r="T1728" s="96" t="s">
        <v>125</v>
      </c>
      <c r="U1728" s="96" t="s">
        <v>224</v>
      </c>
      <c r="X1728" s="96" t="s">
        <v>58</v>
      </c>
      <c r="AC1728" s="96" t="s">
        <v>82</v>
      </c>
      <c r="AD1728" s="96" t="s">
        <v>82</v>
      </c>
    </row>
    <row r="1729" spans="1:30" s="96" customFormat="1" ht="50.25" hidden="1" customHeight="1" x14ac:dyDescent="0.25">
      <c r="A1729" s="54">
        <f>+SUBTOTAL(3,$B$11:B1729)</f>
        <v>0</v>
      </c>
      <c r="B1729" s="96" t="s">
        <v>42</v>
      </c>
      <c r="C1729" s="96" t="s">
        <v>43</v>
      </c>
      <c r="D1729" s="96" t="s">
        <v>44</v>
      </c>
      <c r="E1729" s="96" t="s">
        <v>45</v>
      </c>
      <c r="F1729" s="96" t="s">
        <v>5963</v>
      </c>
      <c r="G1729" s="98">
        <v>45581.511805556001</v>
      </c>
      <c r="H1729" s="96" t="s">
        <v>5963</v>
      </c>
      <c r="I1729" s="98">
        <v>45581.511805556001</v>
      </c>
      <c r="J1729" s="96" t="s">
        <v>5963</v>
      </c>
      <c r="K1729" s="98">
        <v>45581.511805556001</v>
      </c>
      <c r="L1729" s="80" t="s">
        <v>5558</v>
      </c>
      <c r="M1729" s="96" t="s">
        <v>111</v>
      </c>
      <c r="N1729" s="96" t="s">
        <v>709</v>
      </c>
      <c r="O1729" s="96" t="s">
        <v>710</v>
      </c>
      <c r="P1729" s="96" t="s">
        <v>1417</v>
      </c>
      <c r="S1729" s="96" t="s">
        <v>1430</v>
      </c>
      <c r="T1729" s="96" t="s">
        <v>1431</v>
      </c>
      <c r="U1729" s="96" t="s">
        <v>3289</v>
      </c>
      <c r="X1729" s="96" t="s">
        <v>58</v>
      </c>
      <c r="AC1729" s="96" t="s">
        <v>82</v>
      </c>
      <c r="AD1729" s="96" t="s">
        <v>82</v>
      </c>
    </row>
    <row r="1730" spans="1:30" s="96" customFormat="1" ht="50.25" hidden="1" customHeight="1" x14ac:dyDescent="0.25">
      <c r="A1730" s="54">
        <f>+SUBTOTAL(3,$B$11:B1730)</f>
        <v>0</v>
      </c>
      <c r="B1730" s="96" t="s">
        <v>42</v>
      </c>
      <c r="C1730" s="96" t="s">
        <v>43</v>
      </c>
      <c r="D1730" s="96" t="s">
        <v>44</v>
      </c>
      <c r="E1730" s="96" t="s">
        <v>45</v>
      </c>
      <c r="F1730" s="96" t="s">
        <v>5964</v>
      </c>
      <c r="G1730" s="98">
        <v>45587.614432870003</v>
      </c>
      <c r="H1730" s="96" t="s">
        <v>5964</v>
      </c>
      <c r="I1730" s="98">
        <v>45587.614432870003</v>
      </c>
      <c r="J1730" s="96" t="s">
        <v>5964</v>
      </c>
      <c r="K1730" s="98">
        <v>45587.614432870003</v>
      </c>
      <c r="L1730" s="80" t="s">
        <v>5558</v>
      </c>
      <c r="M1730" s="96" t="s">
        <v>111</v>
      </c>
      <c r="N1730" s="96" t="s">
        <v>709</v>
      </c>
      <c r="O1730" s="96" t="s">
        <v>710</v>
      </c>
      <c r="P1730" s="96" t="s">
        <v>1417</v>
      </c>
      <c r="S1730" s="96" t="s">
        <v>68</v>
      </c>
      <c r="T1730" s="96" t="s">
        <v>150</v>
      </c>
      <c r="U1730" s="96" t="s">
        <v>151</v>
      </c>
      <c r="X1730" s="96" t="s">
        <v>58</v>
      </c>
      <c r="AC1730" s="96" t="s">
        <v>61</v>
      </c>
      <c r="AD1730" s="96" t="s">
        <v>61</v>
      </c>
    </row>
    <row r="1731" spans="1:30" s="96" customFormat="1" ht="50.25" hidden="1" customHeight="1" x14ac:dyDescent="0.25">
      <c r="A1731" s="54">
        <f>+SUBTOTAL(3,$B$11:B1731)</f>
        <v>0</v>
      </c>
      <c r="B1731" s="96" t="s">
        <v>42</v>
      </c>
      <c r="C1731" s="96" t="s">
        <v>43</v>
      </c>
      <c r="D1731" s="96" t="s">
        <v>44</v>
      </c>
      <c r="E1731" s="96" t="s">
        <v>45</v>
      </c>
      <c r="F1731" s="96" t="s">
        <v>5793</v>
      </c>
      <c r="G1731" s="98">
        <v>45591.548703704</v>
      </c>
      <c r="H1731" s="96" t="s">
        <v>5793</v>
      </c>
      <c r="I1731" s="98">
        <v>45591.548703704</v>
      </c>
      <c r="J1731" s="96" t="s">
        <v>5793</v>
      </c>
      <c r="K1731" s="98">
        <v>45591.548703704</v>
      </c>
      <c r="L1731" s="80" t="s">
        <v>5554</v>
      </c>
      <c r="M1731" s="96" t="s">
        <v>48</v>
      </c>
      <c r="N1731" s="96" t="s">
        <v>709</v>
      </c>
      <c r="O1731" s="96" t="s">
        <v>1405</v>
      </c>
      <c r="P1731" s="96" t="s">
        <v>1354</v>
      </c>
      <c r="S1731" s="96" t="s">
        <v>53</v>
      </c>
      <c r="T1731" s="96" t="s">
        <v>5248</v>
      </c>
      <c r="U1731" s="96" t="s">
        <v>157</v>
      </c>
      <c r="X1731" s="96" t="s">
        <v>58</v>
      </c>
      <c r="AC1731" s="96" t="s">
        <v>61</v>
      </c>
      <c r="AD1731" s="96" t="s">
        <v>61</v>
      </c>
    </row>
    <row r="1732" spans="1:30" s="96" customFormat="1" ht="50.25" hidden="1" customHeight="1" x14ac:dyDescent="0.25">
      <c r="A1732" s="54">
        <f>+SUBTOTAL(3,$B$11:B1732)</f>
        <v>0</v>
      </c>
      <c r="B1732" s="96" t="s">
        <v>42</v>
      </c>
      <c r="C1732" s="96" t="s">
        <v>43</v>
      </c>
      <c r="D1732" s="96" t="s">
        <v>44</v>
      </c>
      <c r="E1732" s="96" t="s">
        <v>45</v>
      </c>
      <c r="F1732" s="96" t="s">
        <v>5794</v>
      </c>
      <c r="G1732" s="98">
        <v>45581.491712962998</v>
      </c>
      <c r="H1732" s="96" t="s">
        <v>5794</v>
      </c>
      <c r="I1732" s="98">
        <v>45581.491712962998</v>
      </c>
      <c r="J1732" s="96" t="s">
        <v>5794</v>
      </c>
      <c r="K1732" s="98">
        <v>45581.491712962998</v>
      </c>
      <c r="L1732" s="80" t="s">
        <v>2957</v>
      </c>
      <c r="M1732" s="96" t="s">
        <v>48</v>
      </c>
      <c r="N1732" s="96" t="s">
        <v>64</v>
      </c>
      <c r="O1732" s="96" t="s">
        <v>3343</v>
      </c>
      <c r="P1732" s="96" t="s">
        <v>3344</v>
      </c>
      <c r="S1732" s="96" t="s">
        <v>68</v>
      </c>
      <c r="T1732" s="96" t="s">
        <v>69</v>
      </c>
      <c r="U1732" s="96" t="s">
        <v>79</v>
      </c>
      <c r="X1732" s="96" t="s">
        <v>58</v>
      </c>
      <c r="AC1732" s="96" t="s">
        <v>117</v>
      </c>
      <c r="AD1732" s="96" t="s">
        <v>117</v>
      </c>
    </row>
    <row r="1733" spans="1:30" s="96" customFormat="1" ht="50.25" hidden="1" customHeight="1" x14ac:dyDescent="0.25">
      <c r="A1733" s="54">
        <f>+SUBTOTAL(3,$B$11:B1733)</f>
        <v>0</v>
      </c>
      <c r="B1733" s="96" t="s">
        <v>42</v>
      </c>
      <c r="C1733" s="96" t="s">
        <v>43</v>
      </c>
      <c r="D1733" s="96" t="s">
        <v>44</v>
      </c>
      <c r="E1733" s="96" t="s">
        <v>45</v>
      </c>
      <c r="F1733" s="96" t="s">
        <v>5795</v>
      </c>
      <c r="G1733" s="98">
        <v>45580.017731480999</v>
      </c>
      <c r="H1733" s="96" t="s">
        <v>5795</v>
      </c>
      <c r="I1733" s="98">
        <v>45580.017731480999</v>
      </c>
      <c r="J1733" s="96" t="s">
        <v>5795</v>
      </c>
      <c r="K1733" s="98">
        <v>45580.017731480999</v>
      </c>
      <c r="L1733" s="80" t="s">
        <v>6493</v>
      </c>
      <c r="M1733" s="96" t="s">
        <v>48</v>
      </c>
      <c r="N1733" s="96" t="s">
        <v>709</v>
      </c>
      <c r="O1733" s="96" t="s">
        <v>2114</v>
      </c>
      <c r="P1733" s="96" t="s">
        <v>5922</v>
      </c>
      <c r="S1733" s="96" t="s">
        <v>68</v>
      </c>
      <c r="T1733" s="96" t="s">
        <v>125</v>
      </c>
      <c r="U1733" s="96" t="s">
        <v>186</v>
      </c>
      <c r="X1733" s="96" t="s">
        <v>58</v>
      </c>
      <c r="AC1733" s="96" t="s">
        <v>117</v>
      </c>
      <c r="AD1733" s="96" t="s">
        <v>117</v>
      </c>
    </row>
    <row r="1734" spans="1:30" s="96" customFormat="1" ht="50.25" hidden="1" customHeight="1" x14ac:dyDescent="0.25">
      <c r="A1734" s="54">
        <f>+SUBTOTAL(3,$B$11:B1734)</f>
        <v>0</v>
      </c>
      <c r="B1734" s="96" t="s">
        <v>42</v>
      </c>
      <c r="C1734" s="96" t="s">
        <v>43</v>
      </c>
      <c r="D1734" s="96" t="s">
        <v>44</v>
      </c>
      <c r="E1734" s="96" t="s">
        <v>45</v>
      </c>
      <c r="F1734" s="96" t="s">
        <v>5965</v>
      </c>
      <c r="G1734" s="98">
        <v>45572.485937500001</v>
      </c>
      <c r="H1734" s="96" t="s">
        <v>5965</v>
      </c>
      <c r="I1734" s="98">
        <v>45572.485937500001</v>
      </c>
      <c r="J1734" s="96" t="s">
        <v>5965</v>
      </c>
      <c r="K1734" s="98">
        <v>45572.485937500001</v>
      </c>
      <c r="L1734" s="80" t="s">
        <v>4452</v>
      </c>
      <c r="M1734" s="96" t="s">
        <v>48</v>
      </c>
      <c r="N1734" s="96" t="s">
        <v>709</v>
      </c>
      <c r="O1734" s="96" t="s">
        <v>1405</v>
      </c>
      <c r="P1734" s="96" t="s">
        <v>1354</v>
      </c>
      <c r="S1734" s="96" t="s">
        <v>68</v>
      </c>
      <c r="T1734" s="96" t="s">
        <v>321</v>
      </c>
      <c r="U1734" s="96" t="s">
        <v>321</v>
      </c>
      <c r="X1734" s="96" t="s">
        <v>58</v>
      </c>
      <c r="AC1734" s="96" t="s">
        <v>117</v>
      </c>
      <c r="AD1734" s="96" t="s">
        <v>117</v>
      </c>
    </row>
    <row r="1735" spans="1:30" s="96" customFormat="1" ht="50.25" hidden="1" customHeight="1" x14ac:dyDescent="0.25">
      <c r="A1735" s="54">
        <f>+SUBTOTAL(3,$B$11:B1735)</f>
        <v>0</v>
      </c>
      <c r="B1735" s="96" t="s">
        <v>42</v>
      </c>
      <c r="C1735" s="96" t="s">
        <v>43</v>
      </c>
      <c r="D1735" s="96" t="s">
        <v>44</v>
      </c>
      <c r="E1735" s="96" t="s">
        <v>45</v>
      </c>
      <c r="F1735" s="96" t="s">
        <v>5796</v>
      </c>
      <c r="G1735" s="98">
        <v>45569.922685185004</v>
      </c>
      <c r="H1735" s="96" t="s">
        <v>5796</v>
      </c>
      <c r="I1735" s="98">
        <v>45569.922685185004</v>
      </c>
      <c r="J1735" s="96" t="s">
        <v>5796</v>
      </c>
      <c r="K1735" s="98">
        <v>45569.922685185004</v>
      </c>
      <c r="L1735" s="80" t="s">
        <v>6494</v>
      </c>
      <c r="M1735" s="96" t="s">
        <v>48</v>
      </c>
      <c r="N1735" s="96" t="s">
        <v>709</v>
      </c>
      <c r="O1735" s="96" t="s">
        <v>731</v>
      </c>
      <c r="P1735" s="96" t="s">
        <v>5923</v>
      </c>
      <c r="S1735" s="96" t="s">
        <v>68</v>
      </c>
      <c r="T1735" s="96" t="s">
        <v>321</v>
      </c>
      <c r="U1735" s="96" t="s">
        <v>321</v>
      </c>
      <c r="X1735" s="96" t="s">
        <v>58</v>
      </c>
      <c r="AC1735" s="96" t="s">
        <v>82</v>
      </c>
      <c r="AD1735" s="96" t="s">
        <v>82</v>
      </c>
    </row>
    <row r="1736" spans="1:30" s="96" customFormat="1" ht="50.25" hidden="1" customHeight="1" x14ac:dyDescent="0.25">
      <c r="A1736" s="54">
        <f>+SUBTOTAL(3,$B$11:B1736)</f>
        <v>0</v>
      </c>
      <c r="B1736" s="96" t="s">
        <v>42</v>
      </c>
      <c r="C1736" s="96" t="s">
        <v>43</v>
      </c>
      <c r="D1736" s="96" t="s">
        <v>44</v>
      </c>
      <c r="E1736" s="96" t="s">
        <v>45</v>
      </c>
      <c r="F1736" s="96" t="s">
        <v>5966</v>
      </c>
      <c r="G1736" s="98">
        <v>45597.533310184997</v>
      </c>
      <c r="H1736" s="96" t="s">
        <v>5966</v>
      </c>
      <c r="I1736" s="98">
        <v>45597.533310184997</v>
      </c>
      <c r="J1736" s="96" t="s">
        <v>5966</v>
      </c>
      <c r="K1736" s="98">
        <v>45597.533310184997</v>
      </c>
      <c r="L1736" s="80" t="s">
        <v>2946</v>
      </c>
      <c r="M1736" s="96" t="s">
        <v>48</v>
      </c>
      <c r="N1736" s="96" t="s">
        <v>141</v>
      </c>
      <c r="O1736" s="96" t="s">
        <v>227</v>
      </c>
      <c r="P1736" s="96" t="s">
        <v>2048</v>
      </c>
      <c r="S1736" s="96" t="s">
        <v>144</v>
      </c>
      <c r="T1736" s="96" t="s">
        <v>145</v>
      </c>
      <c r="U1736" s="96" t="s">
        <v>146</v>
      </c>
      <c r="AC1736" s="96" t="s">
        <v>61</v>
      </c>
      <c r="AD1736" s="96" t="s">
        <v>61</v>
      </c>
    </row>
    <row r="1737" spans="1:30" s="96" customFormat="1" ht="50.25" hidden="1" customHeight="1" x14ac:dyDescent="0.25">
      <c r="A1737" s="54">
        <f>+SUBTOTAL(3,$B$11:B1737)</f>
        <v>0</v>
      </c>
      <c r="B1737" s="96" t="s">
        <v>42</v>
      </c>
      <c r="C1737" s="96" t="s">
        <v>43</v>
      </c>
      <c r="D1737" s="96" t="s">
        <v>44</v>
      </c>
      <c r="E1737" s="96" t="s">
        <v>45</v>
      </c>
      <c r="F1737" s="96" t="s">
        <v>5798</v>
      </c>
      <c r="G1737" s="98">
        <v>45569.580034721999</v>
      </c>
      <c r="H1737" s="96" t="s">
        <v>5798</v>
      </c>
      <c r="I1737" s="98">
        <v>45569.580034721999</v>
      </c>
      <c r="J1737" s="96" t="s">
        <v>5798</v>
      </c>
      <c r="K1737" s="98">
        <v>45569.580034721999</v>
      </c>
      <c r="L1737" s="80" t="s">
        <v>6495</v>
      </c>
      <c r="M1737" s="96" t="s">
        <v>48</v>
      </c>
      <c r="N1737" s="96" t="s">
        <v>64</v>
      </c>
      <c r="O1737" s="96" t="s">
        <v>87</v>
      </c>
      <c r="P1737" s="96" t="s">
        <v>5924</v>
      </c>
      <c r="S1737" s="96" t="s">
        <v>68</v>
      </c>
      <c r="T1737" s="96" t="s">
        <v>69</v>
      </c>
      <c r="U1737" s="96" t="s">
        <v>70</v>
      </c>
      <c r="AC1737" s="96" t="s">
        <v>82</v>
      </c>
      <c r="AD1737" s="96" t="s">
        <v>82</v>
      </c>
    </row>
    <row r="1738" spans="1:30" s="96" customFormat="1" ht="50.25" hidden="1" customHeight="1" x14ac:dyDescent="0.25">
      <c r="A1738" s="54">
        <f>+SUBTOTAL(3,$B$11:B1738)</f>
        <v>0</v>
      </c>
      <c r="B1738" s="96" t="s">
        <v>42</v>
      </c>
      <c r="C1738" s="96" t="s">
        <v>43</v>
      </c>
      <c r="D1738" s="96" t="s">
        <v>44</v>
      </c>
      <c r="E1738" s="96" t="s">
        <v>45</v>
      </c>
      <c r="F1738" s="96" t="s">
        <v>5825</v>
      </c>
      <c r="G1738" s="98">
        <v>45596.612974536998</v>
      </c>
      <c r="H1738" s="96" t="s">
        <v>5825</v>
      </c>
      <c r="I1738" s="98">
        <v>45596.612974536998</v>
      </c>
      <c r="J1738" s="96" t="s">
        <v>5825</v>
      </c>
      <c r="K1738" s="98">
        <v>45596.612974536998</v>
      </c>
      <c r="L1738" s="80" t="s">
        <v>6496</v>
      </c>
      <c r="M1738" s="96" t="s">
        <v>48</v>
      </c>
      <c r="N1738" s="96" t="s">
        <v>64</v>
      </c>
      <c r="O1738" s="96" t="s">
        <v>3343</v>
      </c>
      <c r="P1738" s="96" t="s">
        <v>5931</v>
      </c>
      <c r="S1738" s="96" t="s">
        <v>53</v>
      </c>
      <c r="T1738" s="96" t="s">
        <v>5248</v>
      </c>
      <c r="U1738" s="96" t="s">
        <v>157</v>
      </c>
      <c r="AC1738" s="96" t="s">
        <v>82</v>
      </c>
      <c r="AD1738" s="96" t="s">
        <v>82</v>
      </c>
    </row>
    <row r="1739" spans="1:30" s="96" customFormat="1" ht="50.25" hidden="1" customHeight="1" x14ac:dyDescent="0.25">
      <c r="A1739" s="54">
        <f>+SUBTOTAL(3,$B$11:B1739)</f>
        <v>0</v>
      </c>
      <c r="B1739" s="96" t="s">
        <v>42</v>
      </c>
      <c r="C1739" s="96" t="s">
        <v>43</v>
      </c>
      <c r="D1739" s="96" t="s">
        <v>44</v>
      </c>
      <c r="E1739" s="96" t="s">
        <v>45</v>
      </c>
      <c r="F1739" s="96" t="s">
        <v>5799</v>
      </c>
      <c r="G1739" s="98">
        <v>45575.596620370001</v>
      </c>
      <c r="H1739" s="96" t="s">
        <v>5799</v>
      </c>
      <c r="I1739" s="98">
        <v>45575.596620370001</v>
      </c>
      <c r="J1739" s="96" t="s">
        <v>5799</v>
      </c>
      <c r="K1739" s="98">
        <v>45575.596620370001</v>
      </c>
      <c r="L1739" s="80" t="s">
        <v>2962</v>
      </c>
      <c r="M1739" s="96" t="s">
        <v>48</v>
      </c>
      <c r="N1739" s="96" t="s">
        <v>64</v>
      </c>
      <c r="O1739" s="96" t="s">
        <v>87</v>
      </c>
      <c r="P1739" s="96" t="s">
        <v>3347</v>
      </c>
      <c r="S1739" s="96" t="s">
        <v>68</v>
      </c>
      <c r="T1739" s="96" t="s">
        <v>69</v>
      </c>
      <c r="U1739" s="96" t="s">
        <v>79</v>
      </c>
      <c r="AC1739" s="96" t="s">
        <v>75</v>
      </c>
      <c r="AD1739" s="96" t="s">
        <v>75</v>
      </c>
    </row>
    <row r="1740" spans="1:30" s="96" customFormat="1" ht="50.25" hidden="1" customHeight="1" x14ac:dyDescent="0.25">
      <c r="A1740" s="54">
        <f>+SUBTOTAL(3,$B$11:B1740)</f>
        <v>0</v>
      </c>
      <c r="B1740" s="96" t="s">
        <v>42</v>
      </c>
      <c r="C1740" s="96" t="s">
        <v>43</v>
      </c>
      <c r="D1740" s="96" t="s">
        <v>44</v>
      </c>
      <c r="E1740" s="96" t="s">
        <v>45</v>
      </c>
      <c r="F1740" s="96" t="s">
        <v>5967</v>
      </c>
      <c r="G1740" s="98">
        <v>45593.431585648003</v>
      </c>
      <c r="H1740" s="96" t="s">
        <v>5967</v>
      </c>
      <c r="I1740" s="98">
        <v>45593.431585648003</v>
      </c>
      <c r="J1740" s="96" t="s">
        <v>5967</v>
      </c>
      <c r="K1740" s="98">
        <v>45593.431585648003</v>
      </c>
      <c r="L1740" s="80" t="s">
        <v>2962</v>
      </c>
      <c r="M1740" s="96" t="s">
        <v>48</v>
      </c>
      <c r="N1740" s="96" t="s">
        <v>64</v>
      </c>
      <c r="O1740" s="96" t="s">
        <v>87</v>
      </c>
      <c r="P1740" s="96" t="s">
        <v>3347</v>
      </c>
      <c r="S1740" s="96" t="s">
        <v>68</v>
      </c>
      <c r="T1740" s="96" t="s">
        <v>69</v>
      </c>
      <c r="U1740" s="96" t="s">
        <v>79</v>
      </c>
      <c r="AC1740" s="96" t="s">
        <v>117</v>
      </c>
      <c r="AD1740" s="96" t="s">
        <v>117</v>
      </c>
    </row>
    <row r="1741" spans="1:30" s="96" customFormat="1" ht="50.25" hidden="1" customHeight="1" x14ac:dyDescent="0.25">
      <c r="A1741" s="54">
        <f>+SUBTOTAL(3,$B$11:B1741)</f>
        <v>0</v>
      </c>
      <c r="B1741" s="96" t="s">
        <v>42</v>
      </c>
      <c r="C1741" s="96" t="s">
        <v>43</v>
      </c>
      <c r="D1741" s="96" t="s">
        <v>44</v>
      </c>
      <c r="E1741" s="96" t="s">
        <v>45</v>
      </c>
      <c r="F1741" s="96" t="s">
        <v>5968</v>
      </c>
      <c r="G1741" s="98">
        <v>45597.451574074003</v>
      </c>
      <c r="H1741" s="96" t="s">
        <v>5968</v>
      </c>
      <c r="I1741" s="98">
        <v>45597.451574074003</v>
      </c>
      <c r="J1741" s="96" t="s">
        <v>5968</v>
      </c>
      <c r="K1741" s="98">
        <v>45597.451574074003</v>
      </c>
      <c r="L1741" s="80" t="s">
        <v>1159</v>
      </c>
      <c r="M1741" s="96" t="s">
        <v>48</v>
      </c>
      <c r="N1741" s="96" t="s">
        <v>141</v>
      </c>
      <c r="O1741" s="96" t="s">
        <v>624</v>
      </c>
      <c r="P1741" s="96" t="s">
        <v>1296</v>
      </c>
      <c r="S1741" s="96" t="s">
        <v>53</v>
      </c>
      <c r="T1741" s="96" t="s">
        <v>1423</v>
      </c>
      <c r="U1741" s="96" t="s">
        <v>1424</v>
      </c>
      <c r="AC1741" s="96" t="s">
        <v>82</v>
      </c>
      <c r="AD1741" s="96" t="s">
        <v>82</v>
      </c>
    </row>
    <row r="1742" spans="1:30" s="96" customFormat="1" ht="50.25" hidden="1" customHeight="1" x14ac:dyDescent="0.25">
      <c r="A1742" s="54">
        <f>+SUBTOTAL(3,$B$11:B1742)</f>
        <v>0</v>
      </c>
      <c r="B1742" s="96" t="s">
        <v>42</v>
      </c>
      <c r="C1742" s="96" t="s">
        <v>43</v>
      </c>
      <c r="D1742" s="96" t="s">
        <v>44</v>
      </c>
      <c r="E1742" s="96" t="s">
        <v>45</v>
      </c>
      <c r="F1742" s="96" t="s">
        <v>5800</v>
      </c>
      <c r="G1742" s="98">
        <v>45569.495729167</v>
      </c>
      <c r="H1742" s="96" t="s">
        <v>5800</v>
      </c>
      <c r="I1742" s="98">
        <v>45569.495729167</v>
      </c>
      <c r="J1742" s="96" t="s">
        <v>5800</v>
      </c>
      <c r="K1742" s="98">
        <v>45569.495729167</v>
      </c>
      <c r="L1742" s="80" t="s">
        <v>5565</v>
      </c>
      <c r="M1742" s="96" t="s">
        <v>48</v>
      </c>
      <c r="N1742" s="96" t="s">
        <v>64</v>
      </c>
      <c r="O1742" s="96" t="s">
        <v>123</v>
      </c>
      <c r="P1742" s="96" t="s">
        <v>5644</v>
      </c>
      <c r="S1742" s="96" t="s">
        <v>68</v>
      </c>
      <c r="T1742" s="96" t="s">
        <v>69</v>
      </c>
      <c r="U1742" s="96" t="s">
        <v>396</v>
      </c>
      <c r="AC1742" s="96" t="s">
        <v>902</v>
      </c>
      <c r="AD1742" s="96" t="s">
        <v>902</v>
      </c>
    </row>
    <row r="1743" spans="1:30" s="96" customFormat="1" ht="50.25" hidden="1" customHeight="1" x14ac:dyDescent="0.25">
      <c r="A1743" s="54">
        <f>+SUBTOTAL(3,$B$11:B1743)</f>
        <v>0</v>
      </c>
      <c r="B1743" s="96" t="s">
        <v>42</v>
      </c>
      <c r="C1743" s="96" t="s">
        <v>43</v>
      </c>
      <c r="D1743" s="96" t="s">
        <v>44</v>
      </c>
      <c r="E1743" s="96" t="s">
        <v>45</v>
      </c>
      <c r="F1743" s="96" t="s">
        <v>5801</v>
      </c>
      <c r="G1743" s="98">
        <v>45594.044467592998</v>
      </c>
      <c r="H1743" s="96" t="s">
        <v>5801</v>
      </c>
      <c r="I1743" s="98">
        <v>45594.044467592998</v>
      </c>
      <c r="J1743" s="96" t="s">
        <v>5801</v>
      </c>
      <c r="K1743" s="98">
        <v>45594.044467592998</v>
      </c>
      <c r="L1743" s="80" t="s">
        <v>63</v>
      </c>
      <c r="M1743" s="96" t="s">
        <v>48</v>
      </c>
      <c r="N1743" s="96" t="s">
        <v>64</v>
      </c>
      <c r="O1743" s="96" t="s">
        <v>65</v>
      </c>
      <c r="P1743" s="96" t="s">
        <v>66</v>
      </c>
      <c r="S1743" s="96" t="s">
        <v>68</v>
      </c>
      <c r="T1743" s="96" t="s">
        <v>69</v>
      </c>
      <c r="U1743" s="96" t="s">
        <v>79</v>
      </c>
      <c r="AC1743" s="96" t="s">
        <v>82</v>
      </c>
      <c r="AD1743" s="96" t="s">
        <v>82</v>
      </c>
    </row>
    <row r="1744" spans="1:30" s="96" customFormat="1" ht="50.25" hidden="1" customHeight="1" x14ac:dyDescent="0.25">
      <c r="A1744" s="54">
        <f>+SUBTOTAL(3,$B$11:B1744)</f>
        <v>0</v>
      </c>
      <c r="B1744" s="96" t="s">
        <v>42</v>
      </c>
      <c r="C1744" s="96" t="s">
        <v>43</v>
      </c>
      <c r="D1744" s="96" t="s">
        <v>44</v>
      </c>
      <c r="E1744" s="96" t="s">
        <v>45</v>
      </c>
      <c r="F1744" s="96" t="s">
        <v>5969</v>
      </c>
      <c r="G1744" s="98">
        <v>45581.513020833001</v>
      </c>
      <c r="H1744" s="96" t="s">
        <v>5969</v>
      </c>
      <c r="I1744" s="98">
        <v>45581.513020833001</v>
      </c>
      <c r="J1744" s="96" t="s">
        <v>5969</v>
      </c>
      <c r="K1744" s="98">
        <v>45581.513020833001</v>
      </c>
      <c r="L1744" s="80" t="s">
        <v>6497</v>
      </c>
      <c r="M1744" s="96" t="s">
        <v>48</v>
      </c>
      <c r="N1744" s="96" t="s">
        <v>64</v>
      </c>
      <c r="O1744" s="96" t="s">
        <v>1297</v>
      </c>
      <c r="P1744" s="96" t="s">
        <v>6046</v>
      </c>
      <c r="S1744" s="96" t="s">
        <v>68</v>
      </c>
      <c r="T1744" s="96" t="s">
        <v>321</v>
      </c>
      <c r="U1744" s="96" t="s">
        <v>321</v>
      </c>
      <c r="AC1744" s="96" t="s">
        <v>82</v>
      </c>
      <c r="AD1744" s="96" t="s">
        <v>82</v>
      </c>
    </row>
    <row r="1745" spans="1:30" s="96" customFormat="1" ht="50.25" hidden="1" customHeight="1" x14ac:dyDescent="0.25">
      <c r="A1745" s="54">
        <f>+SUBTOTAL(3,$B$11:B1745)</f>
        <v>0</v>
      </c>
      <c r="B1745" s="96" t="s">
        <v>42</v>
      </c>
      <c r="C1745" s="96" t="s">
        <v>43</v>
      </c>
      <c r="D1745" s="96" t="s">
        <v>44</v>
      </c>
      <c r="E1745" s="96" t="s">
        <v>45</v>
      </c>
      <c r="F1745" s="96" t="s">
        <v>5970</v>
      </c>
      <c r="G1745" s="98">
        <v>45579.438738425997</v>
      </c>
      <c r="H1745" s="96" t="s">
        <v>5970</v>
      </c>
      <c r="I1745" s="98">
        <v>45579.438738425997</v>
      </c>
      <c r="J1745" s="96" t="s">
        <v>5970</v>
      </c>
      <c r="K1745" s="98">
        <v>45579.438738425997</v>
      </c>
      <c r="L1745" s="80" t="s">
        <v>6498</v>
      </c>
      <c r="M1745" s="96" t="s">
        <v>48</v>
      </c>
      <c r="N1745" s="96" t="s">
        <v>64</v>
      </c>
      <c r="O1745" s="96" t="s">
        <v>6047</v>
      </c>
      <c r="P1745" s="96" t="s">
        <v>6048</v>
      </c>
      <c r="S1745" s="96" t="s">
        <v>53</v>
      </c>
      <c r="T1745" s="96" t="s">
        <v>5248</v>
      </c>
      <c r="U1745" s="96" t="s">
        <v>157</v>
      </c>
      <c r="AC1745" s="96" t="s">
        <v>61</v>
      </c>
      <c r="AD1745" s="96" t="s">
        <v>61</v>
      </c>
    </row>
    <row r="1746" spans="1:30" s="96" customFormat="1" ht="50.25" hidden="1" customHeight="1" x14ac:dyDescent="0.25">
      <c r="A1746" s="54">
        <f>+SUBTOTAL(3,$B$11:B1746)</f>
        <v>0</v>
      </c>
      <c r="B1746" s="96" t="s">
        <v>42</v>
      </c>
      <c r="C1746" s="96" t="s">
        <v>43</v>
      </c>
      <c r="D1746" s="96" t="s">
        <v>44</v>
      </c>
      <c r="E1746" s="96" t="s">
        <v>45</v>
      </c>
      <c r="F1746" s="96" t="s">
        <v>5802</v>
      </c>
      <c r="G1746" s="98">
        <v>45574.403564815002</v>
      </c>
      <c r="H1746" s="96" t="s">
        <v>5802</v>
      </c>
      <c r="I1746" s="98">
        <v>45574.403564815002</v>
      </c>
      <c r="J1746" s="96" t="s">
        <v>5802</v>
      </c>
      <c r="K1746" s="98">
        <v>45574.403564815002</v>
      </c>
      <c r="L1746" s="80" t="s">
        <v>6499</v>
      </c>
      <c r="M1746" s="96" t="s">
        <v>48</v>
      </c>
      <c r="N1746" s="96" t="s">
        <v>64</v>
      </c>
      <c r="O1746" s="96" t="s">
        <v>1294</v>
      </c>
      <c r="P1746" s="96" t="s">
        <v>1398</v>
      </c>
      <c r="S1746" s="96" t="s">
        <v>53</v>
      </c>
      <c r="T1746" s="96" t="s">
        <v>5248</v>
      </c>
      <c r="U1746" s="96" t="s">
        <v>157</v>
      </c>
      <c r="AC1746" s="96" t="s">
        <v>75</v>
      </c>
      <c r="AD1746" s="96" t="s">
        <v>75</v>
      </c>
    </row>
    <row r="1747" spans="1:30" s="96" customFormat="1" ht="50.25" hidden="1" customHeight="1" x14ac:dyDescent="0.25">
      <c r="A1747" s="54">
        <f>+SUBTOTAL(3,$B$11:B1747)</f>
        <v>0</v>
      </c>
      <c r="B1747" s="96" t="s">
        <v>42</v>
      </c>
      <c r="C1747" s="96" t="s">
        <v>43</v>
      </c>
      <c r="D1747" s="96" t="s">
        <v>44</v>
      </c>
      <c r="E1747" s="96" t="s">
        <v>45</v>
      </c>
      <c r="F1747" s="96" t="s">
        <v>5803</v>
      </c>
      <c r="G1747" s="98">
        <v>45569.672800925997</v>
      </c>
      <c r="H1747" s="96" t="s">
        <v>5803</v>
      </c>
      <c r="I1747" s="98">
        <v>45569.672800925997</v>
      </c>
      <c r="J1747" s="96" t="s">
        <v>5803</v>
      </c>
      <c r="K1747" s="98">
        <v>45569.672800925997</v>
      </c>
      <c r="L1747" s="80" t="s">
        <v>6500</v>
      </c>
      <c r="M1747" s="96" t="s">
        <v>48</v>
      </c>
      <c r="N1747" s="96" t="s">
        <v>64</v>
      </c>
      <c r="O1747" s="96" t="s">
        <v>3343</v>
      </c>
      <c r="P1747" s="96" t="s">
        <v>5925</v>
      </c>
      <c r="S1747" s="96" t="s">
        <v>53</v>
      </c>
      <c r="T1747" s="96" t="s">
        <v>5248</v>
      </c>
      <c r="U1747" s="96" t="s">
        <v>157</v>
      </c>
      <c r="AC1747" s="96" t="s">
        <v>75</v>
      </c>
      <c r="AD1747" s="96" t="s">
        <v>75</v>
      </c>
    </row>
    <row r="1748" spans="1:30" s="96" customFormat="1" ht="49.5" hidden="1" customHeight="1" x14ac:dyDescent="0.25">
      <c r="A1748" s="54">
        <f>+SUBTOTAL(3,$B$11:B1748)</f>
        <v>0</v>
      </c>
      <c r="B1748" s="96" t="s">
        <v>42</v>
      </c>
      <c r="C1748" s="96" t="s">
        <v>43</v>
      </c>
      <c r="D1748" s="96" t="s">
        <v>44</v>
      </c>
      <c r="E1748" s="96" t="s">
        <v>45</v>
      </c>
      <c r="F1748" s="96" t="s">
        <v>5804</v>
      </c>
      <c r="G1748" s="98">
        <v>45573.610439814998</v>
      </c>
      <c r="H1748" s="96" t="s">
        <v>5804</v>
      </c>
      <c r="I1748" s="98">
        <v>45573.610439814998</v>
      </c>
      <c r="J1748" s="96" t="s">
        <v>5804</v>
      </c>
      <c r="K1748" s="98">
        <v>45573.610439814998</v>
      </c>
      <c r="L1748" s="80" t="s">
        <v>5080</v>
      </c>
      <c r="M1748" s="96" t="s">
        <v>48</v>
      </c>
      <c r="N1748" s="96" t="s">
        <v>64</v>
      </c>
      <c r="O1748" s="96" t="s">
        <v>4776</v>
      </c>
      <c r="P1748" s="96" t="s">
        <v>234</v>
      </c>
      <c r="S1748" s="96" t="s">
        <v>144</v>
      </c>
      <c r="T1748" s="96" t="s">
        <v>3283</v>
      </c>
      <c r="U1748" s="96" t="s">
        <v>5675</v>
      </c>
      <c r="AC1748" s="96" t="s">
        <v>61</v>
      </c>
      <c r="AD1748" s="96" t="s">
        <v>61</v>
      </c>
    </row>
    <row r="1749" spans="1:30" s="96" customFormat="1" ht="49.5" hidden="1" customHeight="1" x14ac:dyDescent="0.25">
      <c r="A1749" s="54">
        <f>+SUBTOTAL(3,$B$11:B1749)</f>
        <v>0</v>
      </c>
      <c r="B1749" s="96" t="s">
        <v>42</v>
      </c>
      <c r="C1749" s="96" t="s">
        <v>43</v>
      </c>
      <c r="D1749" s="96" t="s">
        <v>44</v>
      </c>
      <c r="E1749" s="96" t="s">
        <v>45</v>
      </c>
      <c r="F1749" s="96" t="s">
        <v>5971</v>
      </c>
      <c r="G1749" s="98">
        <v>45593.454479166998</v>
      </c>
      <c r="H1749" s="96" t="s">
        <v>5971</v>
      </c>
      <c r="I1749" s="98">
        <v>45593.454479166998</v>
      </c>
      <c r="J1749" s="96" t="s">
        <v>5971</v>
      </c>
      <c r="K1749" s="98">
        <v>45593.454479166998</v>
      </c>
      <c r="L1749" s="80" t="s">
        <v>2962</v>
      </c>
      <c r="M1749" s="96" t="s">
        <v>48</v>
      </c>
      <c r="N1749" s="96" t="s">
        <v>64</v>
      </c>
      <c r="O1749" s="96" t="s">
        <v>87</v>
      </c>
      <c r="P1749" s="96" t="s">
        <v>3347</v>
      </c>
      <c r="S1749" s="96" t="s">
        <v>68</v>
      </c>
      <c r="T1749" s="96" t="s">
        <v>156</v>
      </c>
      <c r="U1749" s="96" t="s">
        <v>216</v>
      </c>
      <c r="AC1749" s="96" t="s">
        <v>117</v>
      </c>
      <c r="AD1749" s="96" t="s">
        <v>117</v>
      </c>
    </row>
    <row r="1750" spans="1:30" s="96" customFormat="1" ht="49.5" hidden="1" customHeight="1" x14ac:dyDescent="0.25">
      <c r="A1750" s="54">
        <f>+SUBTOTAL(3,$B$11:B1750)</f>
        <v>0</v>
      </c>
      <c r="B1750" s="96" t="s">
        <v>42</v>
      </c>
      <c r="C1750" s="96" t="s">
        <v>43</v>
      </c>
      <c r="D1750" s="96" t="s">
        <v>44</v>
      </c>
      <c r="E1750" s="96" t="s">
        <v>45</v>
      </c>
      <c r="F1750" s="96" t="s">
        <v>5972</v>
      </c>
      <c r="G1750" s="98">
        <v>45587.658993056</v>
      </c>
      <c r="H1750" s="96" t="s">
        <v>5972</v>
      </c>
      <c r="I1750" s="98">
        <v>45587.658993056</v>
      </c>
      <c r="J1750" s="96" t="s">
        <v>5972</v>
      </c>
      <c r="K1750" s="98">
        <v>45587.658993056</v>
      </c>
      <c r="L1750" s="80" t="s">
        <v>6501</v>
      </c>
      <c r="M1750" s="96" t="s">
        <v>48</v>
      </c>
      <c r="N1750" s="96" t="s">
        <v>182</v>
      </c>
      <c r="O1750" s="96" t="s">
        <v>3428</v>
      </c>
      <c r="P1750" s="96" t="s">
        <v>3429</v>
      </c>
      <c r="S1750" s="96" t="s">
        <v>68</v>
      </c>
      <c r="T1750" s="96" t="s">
        <v>96</v>
      </c>
      <c r="U1750" s="96" t="s">
        <v>2150</v>
      </c>
      <c r="AC1750" s="96" t="s">
        <v>82</v>
      </c>
      <c r="AD1750" s="96" t="s">
        <v>82</v>
      </c>
    </row>
    <row r="1751" spans="1:30" s="96" customFormat="1" ht="49.5" hidden="1" customHeight="1" x14ac:dyDescent="0.25">
      <c r="A1751" s="54">
        <f>+SUBTOTAL(3,$B$11:B1751)</f>
        <v>0</v>
      </c>
      <c r="B1751" s="96" t="s">
        <v>42</v>
      </c>
      <c r="C1751" s="96" t="s">
        <v>43</v>
      </c>
      <c r="D1751" s="96" t="s">
        <v>44</v>
      </c>
      <c r="E1751" s="96" t="s">
        <v>45</v>
      </c>
      <c r="F1751" s="96" t="s">
        <v>5797</v>
      </c>
      <c r="G1751" s="98">
        <v>45588.776759259003</v>
      </c>
      <c r="H1751" s="96" t="s">
        <v>5797</v>
      </c>
      <c r="I1751" s="98">
        <v>45588.776759259003</v>
      </c>
      <c r="J1751" s="96" t="s">
        <v>5797</v>
      </c>
      <c r="K1751" s="98">
        <v>45588.776759259003</v>
      </c>
      <c r="L1751" s="80" t="s">
        <v>5156</v>
      </c>
      <c r="M1751" s="96" t="s">
        <v>48</v>
      </c>
      <c r="N1751" s="96" t="s">
        <v>141</v>
      </c>
      <c r="O1751" s="96" t="s">
        <v>210</v>
      </c>
      <c r="P1751" s="96" t="s">
        <v>3453</v>
      </c>
      <c r="S1751" s="96" t="s">
        <v>1427</v>
      </c>
      <c r="T1751" s="96" t="s">
        <v>5257</v>
      </c>
      <c r="U1751" s="96" t="s">
        <v>5258</v>
      </c>
      <c r="AC1751" s="96" t="s">
        <v>82</v>
      </c>
      <c r="AD1751" s="96" t="s">
        <v>82</v>
      </c>
    </row>
    <row r="1752" spans="1:30" s="96" customFormat="1" ht="49.5" hidden="1" customHeight="1" x14ac:dyDescent="0.25">
      <c r="A1752" s="54">
        <f>+SUBTOTAL(3,$B$11:B1752)</f>
        <v>0</v>
      </c>
      <c r="B1752" s="96" t="s">
        <v>42</v>
      </c>
      <c r="C1752" s="96" t="s">
        <v>43</v>
      </c>
      <c r="D1752" s="96" t="s">
        <v>44</v>
      </c>
      <c r="E1752" s="96" t="s">
        <v>45</v>
      </c>
      <c r="F1752" s="96" t="s">
        <v>5805</v>
      </c>
      <c r="G1752" s="98">
        <v>45573.626886573998</v>
      </c>
      <c r="H1752" s="96" t="s">
        <v>5805</v>
      </c>
      <c r="I1752" s="98">
        <v>45573.626886573998</v>
      </c>
      <c r="J1752" s="96" t="s">
        <v>5805</v>
      </c>
      <c r="K1752" s="98">
        <v>45573.626886573998</v>
      </c>
      <c r="L1752" s="80" t="s">
        <v>6502</v>
      </c>
      <c r="M1752" s="96" t="s">
        <v>48</v>
      </c>
      <c r="N1752" s="96" t="s">
        <v>191</v>
      </c>
      <c r="O1752" s="96" t="s">
        <v>371</v>
      </c>
      <c r="P1752" s="96" t="s">
        <v>372</v>
      </c>
      <c r="S1752" s="96" t="s">
        <v>68</v>
      </c>
      <c r="T1752" s="96" t="s">
        <v>96</v>
      </c>
      <c r="U1752" s="96" t="s">
        <v>97</v>
      </c>
      <c r="AC1752" s="96" t="s">
        <v>82</v>
      </c>
      <c r="AD1752" s="96" t="s">
        <v>82</v>
      </c>
    </row>
    <row r="1753" spans="1:30" s="96" customFormat="1" ht="49.5" hidden="1" customHeight="1" x14ac:dyDescent="0.25">
      <c r="A1753" s="54">
        <f>+SUBTOTAL(3,$B$11:B1753)</f>
        <v>0</v>
      </c>
      <c r="B1753" s="96" t="s">
        <v>42</v>
      </c>
      <c r="C1753" s="96" t="s">
        <v>43</v>
      </c>
      <c r="D1753" s="96" t="s">
        <v>44</v>
      </c>
      <c r="E1753" s="96" t="s">
        <v>45</v>
      </c>
      <c r="F1753" s="96" t="s">
        <v>5806</v>
      </c>
      <c r="G1753" s="98">
        <v>45590.813958332998</v>
      </c>
      <c r="H1753" s="96" t="s">
        <v>5806</v>
      </c>
      <c r="I1753" s="98">
        <v>45590.813958332998</v>
      </c>
      <c r="J1753" s="96" t="s">
        <v>5806</v>
      </c>
      <c r="K1753" s="98">
        <v>45590.813958332998</v>
      </c>
      <c r="L1753" s="80" t="s">
        <v>6400</v>
      </c>
      <c r="M1753" s="96" t="s">
        <v>48</v>
      </c>
      <c r="N1753" s="96" t="s">
        <v>191</v>
      </c>
      <c r="O1753" s="96" t="s">
        <v>214</v>
      </c>
      <c r="P1753" s="96" t="s">
        <v>3370</v>
      </c>
      <c r="S1753" s="96" t="s">
        <v>68</v>
      </c>
      <c r="T1753" s="96" t="s">
        <v>69</v>
      </c>
      <c r="U1753" s="96" t="s">
        <v>89</v>
      </c>
      <c r="AC1753" s="96" t="s">
        <v>75</v>
      </c>
      <c r="AD1753" s="96" t="s">
        <v>75</v>
      </c>
    </row>
    <row r="1754" spans="1:30" s="96" customFormat="1" ht="49.5" hidden="1" customHeight="1" x14ac:dyDescent="0.25">
      <c r="A1754" s="54">
        <f>+SUBTOTAL(3,$B$11:B1754)</f>
        <v>0</v>
      </c>
      <c r="B1754" s="96" t="s">
        <v>42</v>
      </c>
      <c r="C1754" s="96" t="s">
        <v>43</v>
      </c>
      <c r="D1754" s="96" t="s">
        <v>44</v>
      </c>
      <c r="E1754" s="96" t="s">
        <v>45</v>
      </c>
      <c r="F1754" s="96" t="s">
        <v>5807</v>
      </c>
      <c r="G1754" s="98">
        <v>45587.984143519003</v>
      </c>
      <c r="H1754" s="96" t="s">
        <v>5807</v>
      </c>
      <c r="I1754" s="98">
        <v>45587.984143519003</v>
      </c>
      <c r="J1754" s="96" t="s">
        <v>5807</v>
      </c>
      <c r="K1754" s="98">
        <v>45587.984143519003</v>
      </c>
      <c r="L1754" s="80" t="s">
        <v>6503</v>
      </c>
      <c r="M1754" s="96" t="s">
        <v>48</v>
      </c>
      <c r="N1754" s="96" t="s">
        <v>191</v>
      </c>
      <c r="O1754" s="96" t="s">
        <v>5916</v>
      </c>
      <c r="P1754" s="96" t="s">
        <v>5926</v>
      </c>
      <c r="S1754" s="96" t="s">
        <v>68</v>
      </c>
      <c r="T1754" s="96" t="s">
        <v>96</v>
      </c>
      <c r="U1754" s="96" t="s">
        <v>97</v>
      </c>
      <c r="AC1754" s="96" t="s">
        <v>383</v>
      </c>
      <c r="AD1754" s="96" t="s">
        <v>383</v>
      </c>
    </row>
    <row r="1755" spans="1:30" s="96" customFormat="1" ht="49.5" hidden="1" customHeight="1" x14ac:dyDescent="0.25">
      <c r="A1755" s="54">
        <f>+SUBTOTAL(3,$B$11:B1755)</f>
        <v>0</v>
      </c>
      <c r="B1755" s="96" t="s">
        <v>42</v>
      </c>
      <c r="C1755" s="96" t="s">
        <v>43</v>
      </c>
      <c r="D1755" s="96" t="s">
        <v>44</v>
      </c>
      <c r="E1755" s="96" t="s">
        <v>45</v>
      </c>
      <c r="F1755" s="96" t="s">
        <v>5808</v>
      </c>
      <c r="G1755" s="98">
        <v>45567.288865741</v>
      </c>
      <c r="H1755" s="96" t="s">
        <v>5808</v>
      </c>
      <c r="I1755" s="98">
        <v>45567.288865741</v>
      </c>
      <c r="J1755" s="96" t="s">
        <v>5808</v>
      </c>
      <c r="K1755" s="98">
        <v>45567.288865741</v>
      </c>
      <c r="L1755" s="80" t="s">
        <v>2196</v>
      </c>
      <c r="M1755" s="96" t="s">
        <v>48</v>
      </c>
      <c r="N1755" s="96" t="s">
        <v>191</v>
      </c>
      <c r="O1755" s="96" t="s">
        <v>332</v>
      </c>
      <c r="P1755" s="96" t="s">
        <v>2064</v>
      </c>
      <c r="S1755" s="96" t="s">
        <v>112</v>
      </c>
      <c r="T1755" s="96" t="s">
        <v>113</v>
      </c>
      <c r="U1755" s="96" t="s">
        <v>5678</v>
      </c>
      <c r="AC1755" s="96" t="s">
        <v>82</v>
      </c>
      <c r="AD1755" s="96" t="s">
        <v>82</v>
      </c>
    </row>
    <row r="1756" spans="1:30" s="96" customFormat="1" ht="49.5" hidden="1" customHeight="1" x14ac:dyDescent="0.25">
      <c r="A1756" s="54">
        <f>+SUBTOTAL(3,$B$11:B1756)</f>
        <v>0</v>
      </c>
      <c r="B1756" s="96" t="s">
        <v>42</v>
      </c>
      <c r="C1756" s="96" t="s">
        <v>43</v>
      </c>
      <c r="D1756" s="96" t="s">
        <v>44</v>
      </c>
      <c r="E1756" s="96" t="s">
        <v>45</v>
      </c>
      <c r="F1756" s="96" t="s">
        <v>5809</v>
      </c>
      <c r="G1756" s="98">
        <v>45568.400879629997</v>
      </c>
      <c r="H1756" s="96" t="s">
        <v>5809</v>
      </c>
      <c r="I1756" s="98">
        <v>45568.400879629997</v>
      </c>
      <c r="J1756" s="96" t="s">
        <v>5809</v>
      </c>
      <c r="K1756" s="98">
        <v>45568.400879629997</v>
      </c>
      <c r="L1756" s="80" t="s">
        <v>6504</v>
      </c>
      <c r="M1756" s="96" t="s">
        <v>48</v>
      </c>
      <c r="N1756" s="96" t="s">
        <v>191</v>
      </c>
      <c r="O1756" s="96" t="s">
        <v>344</v>
      </c>
      <c r="P1756" s="96" t="s">
        <v>2101</v>
      </c>
      <c r="S1756" s="96" t="s">
        <v>68</v>
      </c>
      <c r="T1756" s="96" t="s">
        <v>321</v>
      </c>
      <c r="U1756" s="96" t="s">
        <v>2145</v>
      </c>
      <c r="AC1756" s="96" t="s">
        <v>82</v>
      </c>
      <c r="AD1756" s="96" t="s">
        <v>82</v>
      </c>
    </row>
    <row r="1757" spans="1:30" s="96" customFormat="1" ht="49.5" hidden="1" customHeight="1" x14ac:dyDescent="0.25">
      <c r="A1757" s="54">
        <f>+SUBTOTAL(3,$B$11:B1757)</f>
        <v>0</v>
      </c>
      <c r="B1757" s="96" t="s">
        <v>42</v>
      </c>
      <c r="C1757" s="96" t="s">
        <v>43</v>
      </c>
      <c r="D1757" s="96" t="s">
        <v>44</v>
      </c>
      <c r="E1757" s="96" t="s">
        <v>45</v>
      </c>
      <c r="F1757" s="96" t="s">
        <v>5810</v>
      </c>
      <c r="G1757" s="98">
        <v>45573.669097222002</v>
      </c>
      <c r="H1757" s="96" t="s">
        <v>5810</v>
      </c>
      <c r="I1757" s="98">
        <v>45573.669097222002</v>
      </c>
      <c r="J1757" s="96" t="s">
        <v>5810</v>
      </c>
      <c r="K1757" s="98">
        <v>45573.669097222002</v>
      </c>
      <c r="L1757" s="80" t="s">
        <v>6502</v>
      </c>
      <c r="M1757" s="96" t="s">
        <v>48</v>
      </c>
      <c r="N1757" s="96" t="s">
        <v>191</v>
      </c>
      <c r="O1757" s="96" t="s">
        <v>371</v>
      </c>
      <c r="P1757" s="96" t="s">
        <v>372</v>
      </c>
      <c r="S1757" s="96" t="s">
        <v>68</v>
      </c>
      <c r="T1757" s="96" t="s">
        <v>96</v>
      </c>
      <c r="U1757" s="96" t="s">
        <v>97</v>
      </c>
      <c r="AC1757" s="96" t="s">
        <v>82</v>
      </c>
      <c r="AD1757" s="96" t="s">
        <v>82</v>
      </c>
    </row>
    <row r="1758" spans="1:30" s="96" customFormat="1" ht="49.5" hidden="1" customHeight="1" x14ac:dyDescent="0.25">
      <c r="A1758" s="54">
        <f>+SUBTOTAL(3,$B$11:B1758)</f>
        <v>0</v>
      </c>
      <c r="B1758" s="96" t="s">
        <v>42</v>
      </c>
      <c r="C1758" s="96" t="s">
        <v>43</v>
      </c>
      <c r="D1758" s="96" t="s">
        <v>44</v>
      </c>
      <c r="E1758" s="96" t="s">
        <v>45</v>
      </c>
      <c r="F1758" s="96" t="s">
        <v>5812</v>
      </c>
      <c r="G1758" s="98">
        <v>45589.450092592997</v>
      </c>
      <c r="H1758" s="96" t="s">
        <v>5812</v>
      </c>
      <c r="I1758" s="98">
        <v>45589.450092592997</v>
      </c>
      <c r="J1758" s="96" t="s">
        <v>5812</v>
      </c>
      <c r="K1758" s="98">
        <v>45589.450092592997</v>
      </c>
      <c r="L1758" s="80" t="s">
        <v>6505</v>
      </c>
      <c r="M1758" s="96" t="s">
        <v>48</v>
      </c>
      <c r="N1758" s="96" t="s">
        <v>191</v>
      </c>
      <c r="O1758" s="96" t="s">
        <v>371</v>
      </c>
      <c r="P1758" s="96" t="s">
        <v>1374</v>
      </c>
      <c r="S1758" s="96" t="s">
        <v>53</v>
      </c>
      <c r="T1758" s="96" t="s">
        <v>5248</v>
      </c>
      <c r="U1758" s="96" t="s">
        <v>157</v>
      </c>
      <c r="AC1758" s="96" t="s">
        <v>82</v>
      </c>
      <c r="AD1758" s="96" t="s">
        <v>82</v>
      </c>
    </row>
    <row r="1759" spans="1:30" s="96" customFormat="1" ht="49.5" hidden="1" customHeight="1" x14ac:dyDescent="0.25">
      <c r="A1759" s="54">
        <f>+SUBTOTAL(3,$B$11:B1759)</f>
        <v>0</v>
      </c>
      <c r="B1759" s="96" t="s">
        <v>42</v>
      </c>
      <c r="C1759" s="96" t="s">
        <v>43</v>
      </c>
      <c r="D1759" s="96" t="s">
        <v>44</v>
      </c>
      <c r="E1759" s="96" t="s">
        <v>45</v>
      </c>
      <c r="F1759" s="96" t="s">
        <v>5973</v>
      </c>
      <c r="G1759" s="98">
        <v>45574.685138888999</v>
      </c>
      <c r="H1759" s="96" t="s">
        <v>5973</v>
      </c>
      <c r="I1759" s="98">
        <v>45574.685138888999</v>
      </c>
      <c r="J1759" s="96" t="s">
        <v>5973</v>
      </c>
      <c r="K1759" s="98">
        <v>45574.685138888999</v>
      </c>
      <c r="L1759" s="80" t="s">
        <v>664</v>
      </c>
      <c r="M1759" s="96" t="s">
        <v>111</v>
      </c>
      <c r="N1759" s="96" t="s">
        <v>141</v>
      </c>
      <c r="O1759" s="96" t="s">
        <v>554</v>
      </c>
      <c r="P1759" s="96" t="s">
        <v>661</v>
      </c>
      <c r="S1759" s="96" t="s">
        <v>68</v>
      </c>
      <c r="T1759" s="96" t="s">
        <v>137</v>
      </c>
      <c r="U1759" s="96" t="s">
        <v>564</v>
      </c>
      <c r="AC1759" s="96" t="s">
        <v>82</v>
      </c>
      <c r="AD1759" s="96" t="s">
        <v>82</v>
      </c>
    </row>
    <row r="1760" spans="1:30" s="96" customFormat="1" ht="49.5" hidden="1" customHeight="1" x14ac:dyDescent="0.25">
      <c r="A1760" s="54">
        <f>+SUBTOTAL(3,$B$11:B1760)</f>
        <v>0</v>
      </c>
      <c r="B1760" s="96" t="s">
        <v>42</v>
      </c>
      <c r="C1760" s="96" t="s">
        <v>43</v>
      </c>
      <c r="D1760" s="96" t="s">
        <v>44</v>
      </c>
      <c r="E1760" s="96" t="s">
        <v>45</v>
      </c>
      <c r="F1760" s="96" t="s">
        <v>5811</v>
      </c>
      <c r="G1760" s="98">
        <v>45574.588599536997</v>
      </c>
      <c r="H1760" s="96" t="s">
        <v>5811</v>
      </c>
      <c r="I1760" s="98">
        <v>45574.588599536997</v>
      </c>
      <c r="J1760" s="96" t="s">
        <v>5811</v>
      </c>
      <c r="K1760" s="98">
        <v>45574.588599536997</v>
      </c>
      <c r="L1760" s="80" t="s">
        <v>6506</v>
      </c>
      <c r="M1760" s="96" t="s">
        <v>48</v>
      </c>
      <c r="N1760" s="96" t="s">
        <v>191</v>
      </c>
      <c r="O1760" s="96" t="s">
        <v>2056</v>
      </c>
      <c r="P1760" s="96" t="s">
        <v>5228</v>
      </c>
      <c r="S1760" s="96" t="s">
        <v>68</v>
      </c>
      <c r="T1760" s="96" t="s">
        <v>69</v>
      </c>
      <c r="U1760" s="96" t="s">
        <v>70</v>
      </c>
      <c r="AC1760" s="96" t="s">
        <v>82</v>
      </c>
      <c r="AD1760" s="96" t="s">
        <v>82</v>
      </c>
    </row>
    <row r="1761" spans="1:30" s="96" customFormat="1" ht="49.5" hidden="1" customHeight="1" x14ac:dyDescent="0.25">
      <c r="A1761" s="54">
        <f>+SUBTOTAL(3,$B$11:B1761)</f>
        <v>0</v>
      </c>
      <c r="B1761" s="96" t="s">
        <v>42</v>
      </c>
      <c r="C1761" s="96" t="s">
        <v>43</v>
      </c>
      <c r="D1761" s="96" t="s">
        <v>44</v>
      </c>
      <c r="E1761" s="96" t="s">
        <v>45</v>
      </c>
      <c r="F1761" s="96" t="s">
        <v>5974</v>
      </c>
      <c r="G1761" s="98">
        <v>45582.678923610998</v>
      </c>
      <c r="H1761" s="96" t="s">
        <v>5974</v>
      </c>
      <c r="I1761" s="98">
        <v>45582.678923610998</v>
      </c>
      <c r="J1761" s="96" t="s">
        <v>5974</v>
      </c>
      <c r="K1761" s="98">
        <v>45582.678923610998</v>
      </c>
      <c r="L1761" s="80" t="s">
        <v>6507</v>
      </c>
      <c r="M1761" s="96" t="s">
        <v>111</v>
      </c>
      <c r="N1761" s="96" t="s">
        <v>191</v>
      </c>
      <c r="O1761" s="96" t="s">
        <v>371</v>
      </c>
      <c r="P1761" s="96" t="s">
        <v>1362</v>
      </c>
      <c r="S1761" s="96" t="s">
        <v>68</v>
      </c>
      <c r="T1761" s="96" t="s">
        <v>69</v>
      </c>
      <c r="U1761" s="96" t="s">
        <v>70</v>
      </c>
      <c r="AC1761" s="96" t="s">
        <v>82</v>
      </c>
      <c r="AD1761" s="96" t="s">
        <v>82</v>
      </c>
    </row>
    <row r="1762" spans="1:30" s="96" customFormat="1" ht="49.5" hidden="1" customHeight="1" x14ac:dyDescent="0.25">
      <c r="A1762" s="54">
        <f>+SUBTOTAL(3,$B$11:B1762)</f>
        <v>0</v>
      </c>
      <c r="B1762" s="96" t="s">
        <v>42</v>
      </c>
      <c r="C1762" s="96" t="s">
        <v>43</v>
      </c>
      <c r="D1762" s="96" t="s">
        <v>44</v>
      </c>
      <c r="E1762" s="96" t="s">
        <v>45</v>
      </c>
      <c r="F1762" s="96" t="s">
        <v>5813</v>
      </c>
      <c r="G1762" s="98">
        <v>45593.362777777998</v>
      </c>
      <c r="H1762" s="96" t="s">
        <v>5813</v>
      </c>
      <c r="I1762" s="98">
        <v>45593.362777777998</v>
      </c>
      <c r="J1762" s="96" t="s">
        <v>5813</v>
      </c>
      <c r="K1762" s="98">
        <v>45593.362777777998</v>
      </c>
      <c r="L1762" s="80" t="s">
        <v>4555</v>
      </c>
      <c r="M1762" s="96" t="s">
        <v>48</v>
      </c>
      <c r="N1762" s="96" t="s">
        <v>191</v>
      </c>
      <c r="O1762" s="96" t="s">
        <v>367</v>
      </c>
      <c r="P1762" s="96" t="s">
        <v>3367</v>
      </c>
      <c r="S1762" s="96" t="s">
        <v>112</v>
      </c>
      <c r="T1762" s="96" t="s">
        <v>113</v>
      </c>
      <c r="U1762" s="96" t="s">
        <v>5681</v>
      </c>
      <c r="AC1762" s="96" t="s">
        <v>82</v>
      </c>
      <c r="AD1762" s="96" t="s">
        <v>82</v>
      </c>
    </row>
    <row r="1763" spans="1:30" s="96" customFormat="1" ht="49.5" hidden="1" customHeight="1" x14ac:dyDescent="0.25">
      <c r="A1763" s="54">
        <f>+SUBTOTAL(3,$B$11:B1763)</f>
        <v>0</v>
      </c>
      <c r="B1763" s="96" t="s">
        <v>42</v>
      </c>
      <c r="C1763" s="96" t="s">
        <v>43</v>
      </c>
      <c r="D1763" s="96" t="s">
        <v>44</v>
      </c>
      <c r="E1763" s="96" t="s">
        <v>45</v>
      </c>
      <c r="F1763" s="96" t="s">
        <v>5915</v>
      </c>
      <c r="G1763" s="98">
        <v>45595.737141204001</v>
      </c>
      <c r="H1763" s="96" t="s">
        <v>5915</v>
      </c>
      <c r="I1763" s="98">
        <v>45595.737141204001</v>
      </c>
      <c r="J1763" s="96" t="s">
        <v>5915</v>
      </c>
      <c r="K1763" s="98">
        <v>45595.737141204001</v>
      </c>
      <c r="L1763" s="80" t="s">
        <v>6508</v>
      </c>
      <c r="M1763" s="96" t="s">
        <v>48</v>
      </c>
      <c r="N1763" s="96" t="s">
        <v>191</v>
      </c>
      <c r="O1763" s="96" t="s">
        <v>3659</v>
      </c>
      <c r="P1763" s="96" t="s">
        <v>4406</v>
      </c>
      <c r="S1763" s="96" t="s">
        <v>68</v>
      </c>
      <c r="T1763" s="96" t="s">
        <v>69</v>
      </c>
      <c r="U1763" s="96" t="s">
        <v>79</v>
      </c>
      <c r="AC1763" s="96" t="s">
        <v>82</v>
      </c>
      <c r="AD1763" s="96" t="s">
        <v>82</v>
      </c>
    </row>
    <row r="1764" spans="1:30" s="96" customFormat="1" ht="49.5" hidden="1" customHeight="1" x14ac:dyDescent="0.25">
      <c r="A1764" s="54">
        <f>+SUBTOTAL(3,$B$11:B1764)</f>
        <v>0</v>
      </c>
      <c r="B1764" s="96" t="s">
        <v>42</v>
      </c>
      <c r="C1764" s="96" t="s">
        <v>43</v>
      </c>
      <c r="D1764" s="96" t="s">
        <v>44</v>
      </c>
      <c r="E1764" s="96" t="s">
        <v>45</v>
      </c>
      <c r="F1764" s="96" t="s">
        <v>5814</v>
      </c>
      <c r="G1764" s="98">
        <v>45590.536087963003</v>
      </c>
      <c r="H1764" s="96" t="s">
        <v>5814</v>
      </c>
      <c r="I1764" s="98">
        <v>45590.536087963003</v>
      </c>
      <c r="J1764" s="96" t="s">
        <v>5814</v>
      </c>
      <c r="K1764" s="98">
        <v>45590.536087963003</v>
      </c>
      <c r="L1764" s="80" t="s">
        <v>6509</v>
      </c>
      <c r="M1764" s="96" t="s">
        <v>48</v>
      </c>
      <c r="N1764" s="96" t="s">
        <v>709</v>
      </c>
      <c r="O1764" s="96" t="s">
        <v>722</v>
      </c>
      <c r="P1764" s="96" t="s">
        <v>5637</v>
      </c>
      <c r="S1764" s="96" t="s">
        <v>68</v>
      </c>
      <c r="T1764" s="96" t="s">
        <v>96</v>
      </c>
      <c r="U1764" s="96" t="s">
        <v>97</v>
      </c>
      <c r="AC1764" s="96" t="s">
        <v>75</v>
      </c>
      <c r="AD1764" s="96" t="s">
        <v>75</v>
      </c>
    </row>
    <row r="1765" spans="1:30" s="96" customFormat="1" ht="49.5" hidden="1" customHeight="1" x14ac:dyDescent="0.25">
      <c r="A1765" s="54">
        <f>+SUBTOTAL(3,$B$11:B1765)</f>
        <v>0</v>
      </c>
      <c r="B1765" s="96" t="s">
        <v>42</v>
      </c>
      <c r="C1765" s="96" t="s">
        <v>43</v>
      </c>
      <c r="D1765" s="96" t="s">
        <v>44</v>
      </c>
      <c r="E1765" s="96" t="s">
        <v>45</v>
      </c>
      <c r="F1765" s="96" t="s">
        <v>5816</v>
      </c>
      <c r="G1765" s="98">
        <v>45567.69755787</v>
      </c>
      <c r="H1765" s="96" t="s">
        <v>5816</v>
      </c>
      <c r="I1765" s="98">
        <v>45567.69755787</v>
      </c>
      <c r="J1765" s="96" t="s">
        <v>5816</v>
      </c>
      <c r="K1765" s="98">
        <v>45567.69755787</v>
      </c>
      <c r="L1765" s="80" t="s">
        <v>1274</v>
      </c>
      <c r="M1765" s="96" t="s">
        <v>111</v>
      </c>
      <c r="N1765" s="96" t="s">
        <v>141</v>
      </c>
      <c r="O1765" s="96" t="s">
        <v>554</v>
      </c>
      <c r="P1765" s="96" t="s">
        <v>661</v>
      </c>
      <c r="S1765" s="96" t="s">
        <v>1430</v>
      </c>
      <c r="T1765" s="96" t="s">
        <v>1442</v>
      </c>
      <c r="U1765" s="96" t="s">
        <v>1443</v>
      </c>
      <c r="AC1765" s="96" t="s">
        <v>75</v>
      </c>
      <c r="AD1765" s="96" t="s">
        <v>75</v>
      </c>
    </row>
    <row r="1766" spans="1:30" s="96" customFormat="1" ht="49.5" hidden="1" customHeight="1" x14ac:dyDescent="0.25">
      <c r="A1766" s="54">
        <f>+SUBTOTAL(3,$B$11:B1766)</f>
        <v>0</v>
      </c>
      <c r="B1766" s="96" t="s">
        <v>42</v>
      </c>
      <c r="C1766" s="96" t="s">
        <v>43</v>
      </c>
      <c r="D1766" s="96" t="s">
        <v>44</v>
      </c>
      <c r="E1766" s="96" t="s">
        <v>45</v>
      </c>
      <c r="F1766" s="96" t="s">
        <v>5815</v>
      </c>
      <c r="G1766" s="98">
        <v>45588.102337962999</v>
      </c>
      <c r="H1766" s="96" t="s">
        <v>5815</v>
      </c>
      <c r="I1766" s="98">
        <v>45588.102337962999</v>
      </c>
      <c r="J1766" s="96" t="s">
        <v>5815</v>
      </c>
      <c r="K1766" s="98">
        <v>45588.102337962999</v>
      </c>
      <c r="L1766" s="80" t="s">
        <v>6511</v>
      </c>
      <c r="M1766" s="96" t="s">
        <v>48</v>
      </c>
      <c r="N1766" s="96" t="s">
        <v>64</v>
      </c>
      <c r="O1766" s="96" t="s">
        <v>87</v>
      </c>
      <c r="P1766" s="96" t="s">
        <v>625</v>
      </c>
      <c r="S1766" s="96" t="s">
        <v>53</v>
      </c>
      <c r="T1766" s="96" t="s">
        <v>5248</v>
      </c>
      <c r="U1766" s="96" t="s">
        <v>157</v>
      </c>
      <c r="AC1766" s="96" t="s">
        <v>82</v>
      </c>
      <c r="AD1766" s="96" t="s">
        <v>82</v>
      </c>
    </row>
    <row r="1767" spans="1:30" s="96" customFormat="1" ht="49.5" hidden="1" customHeight="1" x14ac:dyDescent="0.25">
      <c r="A1767" s="54">
        <f>+SUBTOTAL(3,$B$11:B1767)</f>
        <v>0</v>
      </c>
      <c r="B1767" s="96" t="s">
        <v>42</v>
      </c>
      <c r="C1767" s="96" t="s">
        <v>43</v>
      </c>
      <c r="D1767" s="96" t="s">
        <v>44</v>
      </c>
      <c r="E1767" s="96" t="s">
        <v>45</v>
      </c>
      <c r="F1767" s="96" t="s">
        <v>5817</v>
      </c>
      <c r="G1767" s="98">
        <v>45593.634398148002</v>
      </c>
      <c r="H1767" s="96" t="s">
        <v>5817</v>
      </c>
      <c r="I1767" s="98">
        <v>45593.634398148002</v>
      </c>
      <c r="J1767" s="96" t="s">
        <v>5817</v>
      </c>
      <c r="K1767" s="98">
        <v>45593.634398148002</v>
      </c>
      <c r="L1767" s="80" t="s">
        <v>6512</v>
      </c>
      <c r="M1767" s="96" t="s">
        <v>48</v>
      </c>
      <c r="N1767" s="96" t="s">
        <v>379</v>
      </c>
      <c r="O1767" s="96" t="s">
        <v>434</v>
      </c>
      <c r="P1767" s="96" t="s">
        <v>5927</v>
      </c>
      <c r="S1767" s="96" t="s">
        <v>68</v>
      </c>
      <c r="T1767" s="96" t="s">
        <v>125</v>
      </c>
      <c r="U1767" s="96" t="s">
        <v>126</v>
      </c>
      <c r="AC1767" s="96" t="s">
        <v>82</v>
      </c>
      <c r="AD1767" s="96" t="s">
        <v>82</v>
      </c>
    </row>
    <row r="1768" spans="1:30" s="96" customFormat="1" ht="49.5" hidden="1" customHeight="1" x14ac:dyDescent="0.25">
      <c r="A1768" s="54">
        <f>+SUBTOTAL(3,$B$11:B1768)</f>
        <v>0</v>
      </c>
      <c r="B1768" s="96" t="s">
        <v>42</v>
      </c>
      <c r="C1768" s="96" t="s">
        <v>43</v>
      </c>
      <c r="D1768" s="96" t="s">
        <v>44</v>
      </c>
      <c r="E1768" s="96" t="s">
        <v>45</v>
      </c>
      <c r="F1768" s="96" t="s">
        <v>5818</v>
      </c>
      <c r="G1768" s="98">
        <v>45576.915231480998</v>
      </c>
      <c r="H1768" s="96" t="s">
        <v>5818</v>
      </c>
      <c r="I1768" s="98">
        <v>45576.915231480998</v>
      </c>
      <c r="J1768" s="96" t="s">
        <v>5818</v>
      </c>
      <c r="K1768" s="98">
        <v>45576.915231480998</v>
      </c>
      <c r="L1768" s="80" t="s">
        <v>5570</v>
      </c>
      <c r="M1768" s="96" t="s">
        <v>48</v>
      </c>
      <c r="N1768" s="96" t="s">
        <v>379</v>
      </c>
      <c r="O1768" s="96" t="s">
        <v>418</v>
      </c>
      <c r="P1768" s="96" t="s">
        <v>1337</v>
      </c>
      <c r="S1768" s="96" t="s">
        <v>68</v>
      </c>
      <c r="T1768" s="96" t="s">
        <v>69</v>
      </c>
      <c r="U1768" s="96" t="s">
        <v>70</v>
      </c>
      <c r="AC1768" s="96" t="s">
        <v>75</v>
      </c>
      <c r="AD1768" s="96" t="s">
        <v>75</v>
      </c>
    </row>
    <row r="1769" spans="1:30" s="96" customFormat="1" ht="49.5" hidden="1" customHeight="1" x14ac:dyDescent="0.25">
      <c r="A1769" s="54">
        <f>+SUBTOTAL(3,$B$11:B1769)</f>
        <v>0</v>
      </c>
      <c r="B1769" s="96" t="s">
        <v>42</v>
      </c>
      <c r="C1769" s="96" t="s">
        <v>43</v>
      </c>
      <c r="D1769" s="96" t="s">
        <v>44</v>
      </c>
      <c r="E1769" s="96" t="s">
        <v>45</v>
      </c>
      <c r="F1769" s="96" t="s">
        <v>5819</v>
      </c>
      <c r="G1769" s="98">
        <v>45579.445428241001</v>
      </c>
      <c r="H1769" s="96" t="s">
        <v>5819</v>
      </c>
      <c r="I1769" s="98">
        <v>45579.445428241001</v>
      </c>
      <c r="J1769" s="96" t="s">
        <v>5819</v>
      </c>
      <c r="K1769" s="98">
        <v>45579.445428241001</v>
      </c>
      <c r="L1769" s="80" t="s">
        <v>6513</v>
      </c>
      <c r="M1769" s="96" t="s">
        <v>48</v>
      </c>
      <c r="N1769" s="96" t="s">
        <v>379</v>
      </c>
      <c r="O1769" s="96" t="s">
        <v>2084</v>
      </c>
      <c r="P1769" s="96" t="s">
        <v>5928</v>
      </c>
      <c r="S1769" s="96" t="s">
        <v>68</v>
      </c>
      <c r="T1769" s="96" t="s">
        <v>96</v>
      </c>
      <c r="U1769" s="96" t="s">
        <v>97</v>
      </c>
      <c r="AC1769" s="96" t="s">
        <v>75</v>
      </c>
      <c r="AD1769" s="96" t="s">
        <v>75</v>
      </c>
    </row>
    <row r="1770" spans="1:30" s="96" customFormat="1" ht="49.5" hidden="1" customHeight="1" x14ac:dyDescent="0.25">
      <c r="A1770" s="54">
        <f>+SUBTOTAL(3,$B$11:B1770)</f>
        <v>0</v>
      </c>
      <c r="B1770" s="96" t="s">
        <v>42</v>
      </c>
      <c r="C1770" s="96" t="s">
        <v>43</v>
      </c>
      <c r="D1770" s="96" t="s">
        <v>44</v>
      </c>
      <c r="E1770" s="96" t="s">
        <v>45</v>
      </c>
      <c r="F1770" s="96" t="s">
        <v>5975</v>
      </c>
      <c r="G1770" s="98">
        <v>45593.438634259001</v>
      </c>
      <c r="H1770" s="96" t="s">
        <v>5975</v>
      </c>
      <c r="I1770" s="98">
        <v>45593.438634259001</v>
      </c>
      <c r="J1770" s="96" t="s">
        <v>5975</v>
      </c>
      <c r="K1770" s="98">
        <v>45593.438634259001</v>
      </c>
      <c r="L1770" s="80" t="s">
        <v>6514</v>
      </c>
      <c r="M1770" s="96" t="s">
        <v>48</v>
      </c>
      <c r="N1770" s="96" t="s">
        <v>379</v>
      </c>
      <c r="O1770" s="96" t="s">
        <v>643</v>
      </c>
      <c r="P1770" s="96" t="s">
        <v>6049</v>
      </c>
      <c r="S1770" s="96" t="s">
        <v>53</v>
      </c>
      <c r="T1770" s="96" t="s">
        <v>1423</v>
      </c>
      <c r="U1770" s="96" t="s">
        <v>1424</v>
      </c>
      <c r="AC1770" s="96" t="s">
        <v>82</v>
      </c>
      <c r="AD1770" s="96" t="s">
        <v>82</v>
      </c>
    </row>
    <row r="1771" spans="1:30" s="96" customFormat="1" ht="49.5" hidden="1" customHeight="1" x14ac:dyDescent="0.25">
      <c r="A1771" s="54">
        <f>+SUBTOTAL(3,$B$11:B1771)</f>
        <v>0</v>
      </c>
      <c r="B1771" s="96" t="s">
        <v>42</v>
      </c>
      <c r="C1771" s="96" t="s">
        <v>43</v>
      </c>
      <c r="D1771" s="96" t="s">
        <v>44</v>
      </c>
      <c r="E1771" s="96" t="s">
        <v>45</v>
      </c>
      <c r="F1771" s="96" t="s">
        <v>5820</v>
      </c>
      <c r="G1771" s="98">
        <v>45588.672893518997</v>
      </c>
      <c r="H1771" s="96" t="s">
        <v>5820</v>
      </c>
      <c r="I1771" s="98">
        <v>45588.672893518997</v>
      </c>
      <c r="J1771" s="96" t="s">
        <v>5820</v>
      </c>
      <c r="K1771" s="98">
        <v>45588.672893518997</v>
      </c>
      <c r="L1771" s="80" t="s">
        <v>6515</v>
      </c>
      <c r="M1771" s="96" t="s">
        <v>48</v>
      </c>
      <c r="N1771" s="96" t="s">
        <v>379</v>
      </c>
      <c r="O1771" s="96" t="s">
        <v>426</v>
      </c>
      <c r="P1771" s="96" t="s">
        <v>3390</v>
      </c>
      <c r="S1771" s="96" t="s">
        <v>68</v>
      </c>
      <c r="T1771" s="96" t="s">
        <v>69</v>
      </c>
      <c r="U1771" s="96" t="s">
        <v>70</v>
      </c>
      <c r="AC1771" s="96" t="s">
        <v>75</v>
      </c>
      <c r="AD1771" s="96" t="s">
        <v>75</v>
      </c>
    </row>
    <row r="1772" spans="1:30" s="96" customFormat="1" ht="49.5" hidden="1" customHeight="1" x14ac:dyDescent="0.25">
      <c r="A1772" s="54">
        <f>+SUBTOTAL(3,$B$11:B1772)</f>
        <v>0</v>
      </c>
      <c r="B1772" s="96" t="s">
        <v>42</v>
      </c>
      <c r="C1772" s="96" t="s">
        <v>43</v>
      </c>
      <c r="D1772" s="96" t="s">
        <v>44</v>
      </c>
      <c r="E1772" s="96" t="s">
        <v>45</v>
      </c>
      <c r="F1772" s="96" t="s">
        <v>5976</v>
      </c>
      <c r="G1772" s="98">
        <v>45567.633182869999</v>
      </c>
      <c r="H1772" s="96" t="s">
        <v>5976</v>
      </c>
      <c r="I1772" s="98">
        <v>45567.633182869999</v>
      </c>
      <c r="J1772" s="96" t="s">
        <v>5976</v>
      </c>
      <c r="K1772" s="98">
        <v>45567.633182869999</v>
      </c>
      <c r="L1772" s="80" t="s">
        <v>6516</v>
      </c>
      <c r="M1772" s="96" t="s">
        <v>111</v>
      </c>
      <c r="N1772" s="96" t="s">
        <v>379</v>
      </c>
      <c r="O1772" s="96" t="s">
        <v>380</v>
      </c>
      <c r="P1772" s="96" t="s">
        <v>6050</v>
      </c>
      <c r="S1772" s="96" t="s">
        <v>68</v>
      </c>
      <c r="T1772" s="96" t="s">
        <v>296</v>
      </c>
      <c r="U1772" s="96" t="s">
        <v>6060</v>
      </c>
      <c r="AC1772" s="96" t="s">
        <v>75</v>
      </c>
      <c r="AD1772" s="96" t="s">
        <v>75</v>
      </c>
    </row>
    <row r="1773" spans="1:30" s="96" customFormat="1" ht="49.5" hidden="1" customHeight="1" x14ac:dyDescent="0.25">
      <c r="A1773" s="54">
        <f>+SUBTOTAL(3,$B$11:B1773)</f>
        <v>0</v>
      </c>
      <c r="B1773" s="96" t="s">
        <v>42</v>
      </c>
      <c r="C1773" s="96" t="s">
        <v>43</v>
      </c>
      <c r="D1773" s="96" t="s">
        <v>44</v>
      </c>
      <c r="E1773" s="96" t="s">
        <v>45</v>
      </c>
      <c r="F1773" s="96" t="s">
        <v>5821</v>
      </c>
      <c r="G1773" s="98">
        <v>45574.005393519001</v>
      </c>
      <c r="H1773" s="96" t="s">
        <v>5821</v>
      </c>
      <c r="I1773" s="98">
        <v>45574.005393519001</v>
      </c>
      <c r="J1773" s="96" t="s">
        <v>5821</v>
      </c>
      <c r="K1773" s="98">
        <v>45574.005393519001</v>
      </c>
      <c r="L1773" s="80" t="s">
        <v>6517</v>
      </c>
      <c r="M1773" s="96" t="s">
        <v>48</v>
      </c>
      <c r="N1773" s="96" t="s">
        <v>379</v>
      </c>
      <c r="O1773" s="96" t="s">
        <v>643</v>
      </c>
      <c r="P1773" s="96" t="s">
        <v>3394</v>
      </c>
      <c r="S1773" s="96" t="s">
        <v>68</v>
      </c>
      <c r="T1773" s="96" t="s">
        <v>161</v>
      </c>
      <c r="U1773" s="96" t="s">
        <v>162</v>
      </c>
      <c r="AC1773" s="96" t="s">
        <v>75</v>
      </c>
      <c r="AD1773" s="96" t="s">
        <v>75</v>
      </c>
    </row>
    <row r="1774" spans="1:30" s="96" customFormat="1" ht="49.5" hidden="1" customHeight="1" x14ac:dyDescent="0.25">
      <c r="A1774" s="54">
        <f>+SUBTOTAL(3,$B$11:B1774)</f>
        <v>0</v>
      </c>
      <c r="B1774" s="96" t="s">
        <v>42</v>
      </c>
      <c r="C1774" s="96" t="s">
        <v>43</v>
      </c>
      <c r="D1774" s="96" t="s">
        <v>44</v>
      </c>
      <c r="E1774" s="96" t="s">
        <v>45</v>
      </c>
      <c r="F1774" s="96" t="s">
        <v>5822</v>
      </c>
      <c r="G1774" s="98">
        <v>45573.803229167002</v>
      </c>
      <c r="H1774" s="96" t="s">
        <v>5822</v>
      </c>
      <c r="I1774" s="98">
        <v>45573.803229167002</v>
      </c>
      <c r="J1774" s="96" t="s">
        <v>5822</v>
      </c>
      <c r="K1774" s="98">
        <v>45573.803229167002</v>
      </c>
      <c r="L1774" s="80" t="s">
        <v>6518</v>
      </c>
      <c r="M1774" s="96" t="s">
        <v>48</v>
      </c>
      <c r="N1774" s="96" t="s">
        <v>379</v>
      </c>
      <c r="O1774" s="96" t="s">
        <v>426</v>
      </c>
      <c r="P1774" s="96" t="s">
        <v>5929</v>
      </c>
      <c r="S1774" s="96" t="s">
        <v>53</v>
      </c>
      <c r="T1774" s="96" t="s">
        <v>5248</v>
      </c>
      <c r="U1774" s="96" t="s">
        <v>157</v>
      </c>
      <c r="AC1774" s="96" t="s">
        <v>75</v>
      </c>
      <c r="AD1774" s="96" t="s">
        <v>75</v>
      </c>
    </row>
    <row r="1775" spans="1:30" s="96" customFormat="1" ht="49.5" hidden="1" customHeight="1" x14ac:dyDescent="0.25">
      <c r="A1775" s="54">
        <f>+SUBTOTAL(3,$B$11:B1775)</f>
        <v>0</v>
      </c>
      <c r="B1775" s="96" t="s">
        <v>42</v>
      </c>
      <c r="C1775" s="96" t="s">
        <v>43</v>
      </c>
      <c r="D1775" s="96" t="s">
        <v>44</v>
      </c>
      <c r="E1775" s="96" t="s">
        <v>45</v>
      </c>
      <c r="F1775" s="96" t="s">
        <v>5823</v>
      </c>
      <c r="G1775" s="98">
        <v>45568.704398148002</v>
      </c>
      <c r="H1775" s="96" t="s">
        <v>5823</v>
      </c>
      <c r="I1775" s="98">
        <v>45568.704398148002</v>
      </c>
      <c r="J1775" s="96" t="s">
        <v>5823</v>
      </c>
      <c r="K1775" s="98">
        <v>45568.704398148002</v>
      </c>
      <c r="L1775" s="80" t="s">
        <v>6519</v>
      </c>
      <c r="M1775" s="96" t="s">
        <v>48</v>
      </c>
      <c r="N1775" s="96" t="s">
        <v>379</v>
      </c>
      <c r="O1775" s="96" t="s">
        <v>643</v>
      </c>
      <c r="P1775" s="96" t="s">
        <v>5930</v>
      </c>
      <c r="S1775" s="96" t="s">
        <v>361</v>
      </c>
      <c r="T1775" s="96" t="s">
        <v>362</v>
      </c>
      <c r="U1775" s="96" t="s">
        <v>3285</v>
      </c>
      <c r="AC1775" s="96" t="s">
        <v>902</v>
      </c>
      <c r="AD1775" s="96" t="s">
        <v>902</v>
      </c>
    </row>
    <row r="1776" spans="1:30" s="96" customFormat="1" ht="49.5" hidden="1" customHeight="1" x14ac:dyDescent="0.25">
      <c r="A1776" s="54">
        <f>+SUBTOTAL(3,$B$11:B1776)</f>
        <v>0</v>
      </c>
      <c r="B1776" s="96" t="s">
        <v>42</v>
      </c>
      <c r="C1776" s="96" t="s">
        <v>43</v>
      </c>
      <c r="D1776" s="96" t="s">
        <v>44</v>
      </c>
      <c r="E1776" s="96" t="s">
        <v>45</v>
      </c>
      <c r="F1776" s="96" t="s">
        <v>5824</v>
      </c>
      <c r="G1776" s="98">
        <v>45581.443819444001</v>
      </c>
      <c r="H1776" s="96" t="s">
        <v>5824</v>
      </c>
      <c r="I1776" s="98">
        <v>45581.443819444001</v>
      </c>
      <c r="J1776" s="96" t="s">
        <v>5824</v>
      </c>
      <c r="K1776" s="98">
        <v>45581.443819444001</v>
      </c>
      <c r="L1776" s="80" t="s">
        <v>6520</v>
      </c>
      <c r="M1776" s="96" t="s">
        <v>48</v>
      </c>
      <c r="N1776" s="96" t="s">
        <v>379</v>
      </c>
      <c r="O1776" s="96" t="s">
        <v>426</v>
      </c>
      <c r="P1776" s="96" t="s">
        <v>427</v>
      </c>
      <c r="S1776" s="96" t="s">
        <v>68</v>
      </c>
      <c r="T1776" s="96" t="s">
        <v>69</v>
      </c>
      <c r="U1776" s="96" t="s">
        <v>79</v>
      </c>
      <c r="AC1776" s="96" t="s">
        <v>82</v>
      </c>
      <c r="AD1776" s="96" t="s">
        <v>82</v>
      </c>
    </row>
    <row r="1777" spans="1:30" s="96" customFormat="1" ht="49.5" hidden="1" customHeight="1" x14ac:dyDescent="0.25">
      <c r="A1777" s="54">
        <f>+SUBTOTAL(3,$B$11:B1777)</f>
        <v>0</v>
      </c>
      <c r="B1777" s="96" t="s">
        <v>42</v>
      </c>
      <c r="C1777" s="96" t="s">
        <v>43</v>
      </c>
      <c r="D1777" s="96" t="s">
        <v>44</v>
      </c>
      <c r="E1777" s="96" t="s">
        <v>45</v>
      </c>
      <c r="F1777" s="96" t="s">
        <v>5826</v>
      </c>
      <c r="G1777" s="98">
        <v>45576.501724537004</v>
      </c>
      <c r="H1777" s="96" t="s">
        <v>5826</v>
      </c>
      <c r="I1777" s="98">
        <v>45576.501724537004</v>
      </c>
      <c r="J1777" s="96" t="s">
        <v>5826</v>
      </c>
      <c r="K1777" s="98">
        <v>45576.501724537004</v>
      </c>
      <c r="L1777" s="80" t="s">
        <v>6521</v>
      </c>
      <c r="M1777" s="96" t="s">
        <v>48</v>
      </c>
      <c r="N1777" s="96" t="s">
        <v>709</v>
      </c>
      <c r="O1777" s="96" t="s">
        <v>2114</v>
      </c>
      <c r="P1777" s="96" t="s">
        <v>51</v>
      </c>
      <c r="S1777" s="96" t="s">
        <v>68</v>
      </c>
      <c r="T1777" s="96" t="s">
        <v>69</v>
      </c>
      <c r="U1777" s="96" t="s">
        <v>70</v>
      </c>
      <c r="AC1777" s="96" t="s">
        <v>117</v>
      </c>
      <c r="AD1777" s="96" t="s">
        <v>117</v>
      </c>
    </row>
    <row r="1778" spans="1:30" s="96" customFormat="1" ht="49.5" hidden="1" customHeight="1" x14ac:dyDescent="0.25">
      <c r="A1778" s="54">
        <f>+SUBTOTAL(3,$B$11:B1778)</f>
        <v>0</v>
      </c>
      <c r="B1778" s="96" t="s">
        <v>42</v>
      </c>
      <c r="C1778" s="96" t="s">
        <v>43</v>
      </c>
      <c r="D1778" s="96" t="s">
        <v>44</v>
      </c>
      <c r="E1778" s="96" t="s">
        <v>45</v>
      </c>
      <c r="F1778" s="96" t="s">
        <v>5827</v>
      </c>
      <c r="G1778" s="98">
        <v>45576.792268518999</v>
      </c>
      <c r="H1778" s="96" t="s">
        <v>5827</v>
      </c>
      <c r="I1778" s="98">
        <v>45576.792268518999</v>
      </c>
      <c r="J1778" s="96" t="s">
        <v>5827</v>
      </c>
      <c r="K1778" s="98">
        <v>45576.792268518999</v>
      </c>
      <c r="L1778" s="80" t="s">
        <v>6522</v>
      </c>
      <c r="M1778" s="96" t="s">
        <v>48</v>
      </c>
      <c r="N1778" s="96" t="s">
        <v>709</v>
      </c>
      <c r="O1778" s="96" t="s">
        <v>2114</v>
      </c>
      <c r="P1778" s="96" t="s">
        <v>3397</v>
      </c>
      <c r="S1778" s="96" t="s">
        <v>68</v>
      </c>
      <c r="T1778" s="96" t="s">
        <v>96</v>
      </c>
      <c r="U1778" s="96" t="s">
        <v>3274</v>
      </c>
      <c r="AC1778" s="96" t="s">
        <v>82</v>
      </c>
      <c r="AD1778" s="96" t="s">
        <v>82</v>
      </c>
    </row>
    <row r="1779" spans="1:30" s="96" customFormat="1" ht="49.5" hidden="1" customHeight="1" x14ac:dyDescent="0.25">
      <c r="A1779" s="54">
        <f>+SUBTOTAL(3,$B$11:B1779)</f>
        <v>0</v>
      </c>
      <c r="B1779" s="96" t="s">
        <v>42</v>
      </c>
      <c r="C1779" s="96" t="s">
        <v>43</v>
      </c>
      <c r="D1779" s="96" t="s">
        <v>44</v>
      </c>
      <c r="E1779" s="96" t="s">
        <v>45</v>
      </c>
      <c r="F1779" s="96" t="s">
        <v>5828</v>
      </c>
      <c r="G1779" s="98">
        <v>45576.799907407003</v>
      </c>
      <c r="H1779" s="96" t="s">
        <v>5828</v>
      </c>
      <c r="I1779" s="98">
        <v>45576.799907407003</v>
      </c>
      <c r="J1779" s="96" t="s">
        <v>5828</v>
      </c>
      <c r="K1779" s="98">
        <v>45576.799907407003</v>
      </c>
      <c r="L1779" s="80" t="s">
        <v>6523</v>
      </c>
      <c r="M1779" s="96" t="s">
        <v>48</v>
      </c>
      <c r="N1779" s="96" t="s">
        <v>709</v>
      </c>
      <c r="O1779" s="96" t="s">
        <v>2114</v>
      </c>
      <c r="P1779" s="96" t="s">
        <v>3397</v>
      </c>
      <c r="S1779" s="96" t="s">
        <v>68</v>
      </c>
      <c r="T1779" s="96" t="s">
        <v>96</v>
      </c>
      <c r="U1779" s="96" t="s">
        <v>3274</v>
      </c>
      <c r="AC1779" s="96" t="s">
        <v>82</v>
      </c>
      <c r="AD1779" s="96" t="s">
        <v>82</v>
      </c>
    </row>
    <row r="1780" spans="1:30" s="96" customFormat="1" ht="49.5" hidden="1" customHeight="1" x14ac:dyDescent="0.25">
      <c r="A1780" s="54">
        <f>+SUBTOTAL(3,$B$11:B1780)</f>
        <v>0</v>
      </c>
      <c r="B1780" s="96" t="s">
        <v>42</v>
      </c>
      <c r="C1780" s="96" t="s">
        <v>43</v>
      </c>
      <c r="D1780" s="96" t="s">
        <v>44</v>
      </c>
      <c r="E1780" s="96" t="s">
        <v>45</v>
      </c>
      <c r="F1780" s="96" t="s">
        <v>5977</v>
      </c>
      <c r="G1780" s="98">
        <v>45596.966377315002</v>
      </c>
      <c r="H1780" s="96" t="s">
        <v>5977</v>
      </c>
      <c r="I1780" s="98">
        <v>45596.966377315002</v>
      </c>
      <c r="J1780" s="96" t="s">
        <v>5977</v>
      </c>
      <c r="K1780" s="98">
        <v>45596.966377315002</v>
      </c>
      <c r="L1780" s="80" t="s">
        <v>1232</v>
      </c>
      <c r="M1780" s="96" t="s">
        <v>48</v>
      </c>
      <c r="N1780" s="96" t="s">
        <v>313</v>
      </c>
      <c r="O1780" s="96" t="s">
        <v>482</v>
      </c>
      <c r="P1780" s="96" t="s">
        <v>1365</v>
      </c>
      <c r="S1780" s="96" t="s">
        <v>68</v>
      </c>
      <c r="T1780" s="96" t="s">
        <v>161</v>
      </c>
      <c r="U1780" s="96" t="s">
        <v>162</v>
      </c>
      <c r="AC1780" s="96" t="s">
        <v>383</v>
      </c>
      <c r="AD1780" s="96" t="s">
        <v>383</v>
      </c>
    </row>
    <row r="1781" spans="1:30" s="96" customFormat="1" ht="49.5" hidden="1" customHeight="1" x14ac:dyDescent="0.25">
      <c r="A1781" s="54">
        <f>+SUBTOTAL(3,$B$11:B1781)</f>
        <v>0</v>
      </c>
      <c r="B1781" s="96" t="s">
        <v>42</v>
      </c>
      <c r="C1781" s="96" t="s">
        <v>43</v>
      </c>
      <c r="D1781" s="96" t="s">
        <v>44</v>
      </c>
      <c r="E1781" s="96" t="s">
        <v>45</v>
      </c>
      <c r="F1781" s="96" t="s">
        <v>5978</v>
      </c>
      <c r="G1781" s="98">
        <v>45583.450520833001</v>
      </c>
      <c r="H1781" s="96" t="s">
        <v>5978</v>
      </c>
      <c r="I1781" s="98">
        <v>45583.450520833001</v>
      </c>
      <c r="J1781" s="96" t="s">
        <v>5978</v>
      </c>
      <c r="K1781" s="98">
        <v>45583.450520833001</v>
      </c>
      <c r="L1781" s="80" t="s">
        <v>2250</v>
      </c>
      <c r="M1781" s="96" t="s">
        <v>111</v>
      </c>
      <c r="N1781" s="96" t="s">
        <v>313</v>
      </c>
      <c r="O1781" s="96" t="s">
        <v>464</v>
      </c>
      <c r="P1781" s="96" t="s">
        <v>3401</v>
      </c>
      <c r="S1781" s="96" t="s">
        <v>68</v>
      </c>
      <c r="T1781" s="96" t="s">
        <v>69</v>
      </c>
      <c r="U1781" s="96" t="s">
        <v>79</v>
      </c>
      <c r="AC1781" s="96" t="s">
        <v>383</v>
      </c>
      <c r="AD1781" s="96" t="s">
        <v>383</v>
      </c>
    </row>
    <row r="1782" spans="1:30" s="96" customFormat="1" ht="49.5" hidden="1" customHeight="1" x14ac:dyDescent="0.25">
      <c r="A1782" s="54">
        <f>+SUBTOTAL(3,$B$11:B1782)</f>
        <v>0</v>
      </c>
      <c r="B1782" s="96" t="s">
        <v>42</v>
      </c>
      <c r="C1782" s="96" t="s">
        <v>43</v>
      </c>
      <c r="D1782" s="96" t="s">
        <v>44</v>
      </c>
      <c r="E1782" s="96" t="s">
        <v>45</v>
      </c>
      <c r="F1782" s="96" t="s">
        <v>5829</v>
      </c>
      <c r="G1782" s="98">
        <v>45583.416886573999</v>
      </c>
      <c r="H1782" s="96" t="s">
        <v>5829</v>
      </c>
      <c r="I1782" s="98">
        <v>45583.416886573999</v>
      </c>
      <c r="J1782" s="96" t="s">
        <v>5829</v>
      </c>
      <c r="K1782" s="98">
        <v>45583.416886573999</v>
      </c>
      <c r="L1782" s="80" t="s">
        <v>3063</v>
      </c>
      <c r="M1782" s="96" t="s">
        <v>48</v>
      </c>
      <c r="N1782" s="96" t="s">
        <v>313</v>
      </c>
      <c r="O1782" s="96" t="s">
        <v>482</v>
      </c>
      <c r="P1782" s="96" t="s">
        <v>3406</v>
      </c>
      <c r="S1782" s="96" t="s">
        <v>53</v>
      </c>
      <c r="T1782" s="96" t="s">
        <v>5248</v>
      </c>
      <c r="U1782" s="96" t="s">
        <v>157</v>
      </c>
      <c r="AC1782" s="96" t="s">
        <v>82</v>
      </c>
      <c r="AD1782" s="96" t="s">
        <v>82</v>
      </c>
    </row>
    <row r="1783" spans="1:30" s="96" customFormat="1" ht="49.5" hidden="1" customHeight="1" x14ac:dyDescent="0.25">
      <c r="A1783" s="54">
        <f>+SUBTOTAL(3,$B$11:B1783)</f>
        <v>0</v>
      </c>
      <c r="B1783" s="96" t="s">
        <v>42</v>
      </c>
      <c r="C1783" s="96" t="s">
        <v>43</v>
      </c>
      <c r="D1783" s="96" t="s">
        <v>44</v>
      </c>
      <c r="E1783" s="96" t="s">
        <v>45</v>
      </c>
      <c r="F1783" s="96" t="s">
        <v>5979</v>
      </c>
      <c r="G1783" s="98">
        <v>45579.440393518998</v>
      </c>
      <c r="H1783" s="96" t="s">
        <v>5979</v>
      </c>
      <c r="I1783" s="98">
        <v>45579.440393518998</v>
      </c>
      <c r="J1783" s="96" t="s">
        <v>5979</v>
      </c>
      <c r="K1783" s="98">
        <v>45579.440393518998</v>
      </c>
      <c r="L1783" s="80" t="s">
        <v>6524</v>
      </c>
      <c r="M1783" s="96" t="s">
        <v>48</v>
      </c>
      <c r="N1783" s="96" t="s">
        <v>191</v>
      </c>
      <c r="O1783" s="96" t="s">
        <v>371</v>
      </c>
      <c r="P1783" s="96" t="s">
        <v>699</v>
      </c>
      <c r="S1783" s="96" t="s">
        <v>53</v>
      </c>
      <c r="T1783" s="96" t="s">
        <v>5248</v>
      </c>
      <c r="U1783" s="96" t="s">
        <v>157</v>
      </c>
      <c r="AC1783" s="96" t="s">
        <v>117</v>
      </c>
      <c r="AD1783" s="96" t="s">
        <v>117</v>
      </c>
    </row>
    <row r="1784" spans="1:30" s="96" customFormat="1" ht="49.5" hidden="1" customHeight="1" x14ac:dyDescent="0.25">
      <c r="A1784" s="54">
        <f>+SUBTOTAL(3,$B$11:B1784)</f>
        <v>0</v>
      </c>
      <c r="B1784" s="96" t="s">
        <v>42</v>
      </c>
      <c r="C1784" s="96" t="s">
        <v>43</v>
      </c>
      <c r="D1784" s="96" t="s">
        <v>44</v>
      </c>
      <c r="E1784" s="96" t="s">
        <v>45</v>
      </c>
      <c r="F1784" s="96" t="s">
        <v>5830</v>
      </c>
      <c r="G1784" s="98">
        <v>45579.879814815002</v>
      </c>
      <c r="H1784" s="96" t="s">
        <v>5830</v>
      </c>
      <c r="I1784" s="98">
        <v>45579.879814815002</v>
      </c>
      <c r="J1784" s="96" t="s">
        <v>5830</v>
      </c>
      <c r="K1784" s="98">
        <v>45579.879814815002</v>
      </c>
      <c r="L1784" s="80" t="s">
        <v>6525</v>
      </c>
      <c r="M1784" s="96" t="s">
        <v>48</v>
      </c>
      <c r="N1784" s="96" t="s">
        <v>313</v>
      </c>
      <c r="O1784" s="96" t="s">
        <v>464</v>
      </c>
      <c r="P1784" s="96" t="s">
        <v>5932</v>
      </c>
      <c r="S1784" s="96" t="s">
        <v>68</v>
      </c>
      <c r="T1784" s="96" t="s">
        <v>96</v>
      </c>
      <c r="U1784" s="96" t="s">
        <v>97</v>
      </c>
      <c r="AC1784" s="96" t="s">
        <v>383</v>
      </c>
      <c r="AD1784" s="96" t="s">
        <v>383</v>
      </c>
    </row>
    <row r="1785" spans="1:30" s="96" customFormat="1" ht="49.5" hidden="1" customHeight="1" x14ac:dyDescent="0.25">
      <c r="A1785" s="54">
        <f>+SUBTOTAL(3,$B$11:B1785)</f>
        <v>0</v>
      </c>
      <c r="B1785" s="96" t="s">
        <v>42</v>
      </c>
      <c r="C1785" s="96" t="s">
        <v>43</v>
      </c>
      <c r="D1785" s="96" t="s">
        <v>44</v>
      </c>
      <c r="E1785" s="96" t="s">
        <v>45</v>
      </c>
      <c r="F1785" s="96" t="s">
        <v>5831</v>
      </c>
      <c r="G1785" s="98">
        <v>45580.655567130001</v>
      </c>
      <c r="H1785" s="96" t="s">
        <v>5831</v>
      </c>
      <c r="I1785" s="98">
        <v>45580.655567130001</v>
      </c>
      <c r="J1785" s="96" t="s">
        <v>5831</v>
      </c>
      <c r="K1785" s="98">
        <v>45580.655567130001</v>
      </c>
      <c r="L1785" s="80" t="s">
        <v>6408</v>
      </c>
      <c r="M1785" s="96" t="s">
        <v>48</v>
      </c>
      <c r="N1785" s="96" t="s">
        <v>313</v>
      </c>
      <c r="O1785" s="96" t="s">
        <v>314</v>
      </c>
      <c r="P1785" s="96" t="s">
        <v>234</v>
      </c>
      <c r="S1785" s="96" t="s">
        <v>68</v>
      </c>
      <c r="T1785" s="96" t="s">
        <v>296</v>
      </c>
      <c r="U1785" s="96" t="s">
        <v>3286</v>
      </c>
      <c r="AC1785" s="96" t="s">
        <v>82</v>
      </c>
      <c r="AD1785" s="96" t="s">
        <v>82</v>
      </c>
    </row>
    <row r="1786" spans="1:30" s="96" customFormat="1" ht="49.5" hidden="1" customHeight="1" x14ac:dyDescent="0.25">
      <c r="A1786" s="54">
        <f>+SUBTOTAL(3,$B$11:B1786)</f>
        <v>0</v>
      </c>
      <c r="B1786" s="96" t="s">
        <v>42</v>
      </c>
      <c r="C1786" s="96" t="s">
        <v>43</v>
      </c>
      <c r="D1786" s="96" t="s">
        <v>44</v>
      </c>
      <c r="E1786" s="96" t="s">
        <v>45</v>
      </c>
      <c r="F1786" s="96" t="s">
        <v>5832</v>
      </c>
      <c r="G1786" s="98">
        <v>45568.516203703999</v>
      </c>
      <c r="H1786" s="96" t="s">
        <v>5832</v>
      </c>
      <c r="I1786" s="98">
        <v>45568.516203703999</v>
      </c>
      <c r="J1786" s="96" t="s">
        <v>5832</v>
      </c>
      <c r="K1786" s="98">
        <v>45568.516203703999</v>
      </c>
      <c r="L1786" s="80" t="s">
        <v>6408</v>
      </c>
      <c r="M1786" s="96" t="s">
        <v>48</v>
      </c>
      <c r="N1786" s="96" t="s">
        <v>313</v>
      </c>
      <c r="O1786" s="96" t="s">
        <v>314</v>
      </c>
      <c r="P1786" s="96" t="s">
        <v>234</v>
      </c>
      <c r="S1786" s="96" t="s">
        <v>68</v>
      </c>
      <c r="T1786" s="96" t="s">
        <v>156</v>
      </c>
      <c r="U1786" s="96" t="s">
        <v>216</v>
      </c>
      <c r="AC1786" s="96" t="s">
        <v>117</v>
      </c>
      <c r="AD1786" s="96" t="s">
        <v>117</v>
      </c>
    </row>
    <row r="1787" spans="1:30" s="96" customFormat="1" ht="49.5" hidden="1" customHeight="1" x14ac:dyDescent="0.25">
      <c r="A1787" s="54">
        <f>+SUBTOTAL(3,$B$11:B1787)</f>
        <v>0</v>
      </c>
      <c r="B1787" s="96" t="s">
        <v>42</v>
      </c>
      <c r="C1787" s="96" t="s">
        <v>43</v>
      </c>
      <c r="D1787" s="96" t="s">
        <v>44</v>
      </c>
      <c r="E1787" s="96" t="s">
        <v>45</v>
      </c>
      <c r="F1787" s="96" t="s">
        <v>5833</v>
      </c>
      <c r="G1787" s="98">
        <v>45581.594583332997</v>
      </c>
      <c r="H1787" s="96" t="s">
        <v>5833</v>
      </c>
      <c r="I1787" s="98">
        <v>45581.594583332997</v>
      </c>
      <c r="J1787" s="96" t="s">
        <v>5833</v>
      </c>
      <c r="K1787" s="98">
        <v>45581.594583332997</v>
      </c>
      <c r="L1787" s="80" t="s">
        <v>6526</v>
      </c>
      <c r="M1787" s="96" t="s">
        <v>48</v>
      </c>
      <c r="N1787" s="96" t="s">
        <v>379</v>
      </c>
      <c r="O1787" s="96" t="s">
        <v>430</v>
      </c>
      <c r="P1787" s="96" t="s">
        <v>5933</v>
      </c>
      <c r="S1787" s="96" t="s">
        <v>68</v>
      </c>
      <c r="T1787" s="96" t="s">
        <v>69</v>
      </c>
      <c r="U1787" s="96" t="s">
        <v>89</v>
      </c>
      <c r="AC1787" s="96" t="s">
        <v>82</v>
      </c>
      <c r="AD1787" s="96" t="s">
        <v>82</v>
      </c>
    </row>
    <row r="1788" spans="1:30" s="96" customFormat="1" ht="49.5" hidden="1" customHeight="1" x14ac:dyDescent="0.25">
      <c r="A1788" s="54">
        <f>+SUBTOTAL(3,$B$11:B1788)</f>
        <v>0</v>
      </c>
      <c r="B1788" s="96" t="s">
        <v>42</v>
      </c>
      <c r="C1788" s="96" t="s">
        <v>43</v>
      </c>
      <c r="D1788" s="96" t="s">
        <v>44</v>
      </c>
      <c r="E1788" s="96" t="s">
        <v>45</v>
      </c>
      <c r="F1788" s="96" t="s">
        <v>5834</v>
      </c>
      <c r="G1788" s="98">
        <v>45581.662152778001</v>
      </c>
      <c r="H1788" s="96" t="s">
        <v>5834</v>
      </c>
      <c r="I1788" s="98">
        <v>45581.662152778001</v>
      </c>
      <c r="J1788" s="96" t="s">
        <v>5834</v>
      </c>
      <c r="K1788" s="98">
        <v>45581.662152778001</v>
      </c>
      <c r="L1788" s="80" t="s">
        <v>6527</v>
      </c>
      <c r="M1788" s="96" t="s">
        <v>48</v>
      </c>
      <c r="N1788" s="96" t="s">
        <v>313</v>
      </c>
      <c r="O1788" s="96" t="s">
        <v>508</v>
      </c>
      <c r="P1788" s="96" t="s">
        <v>5934</v>
      </c>
      <c r="S1788" s="96" t="s">
        <v>68</v>
      </c>
      <c r="T1788" s="96" t="s">
        <v>125</v>
      </c>
      <c r="U1788" s="96" t="s">
        <v>126</v>
      </c>
      <c r="AC1788" s="96" t="s">
        <v>82</v>
      </c>
      <c r="AD1788" s="96" t="s">
        <v>82</v>
      </c>
    </row>
    <row r="1789" spans="1:30" s="96" customFormat="1" ht="49.5" hidden="1" customHeight="1" x14ac:dyDescent="0.25">
      <c r="A1789" s="54">
        <f>+SUBTOTAL(3,$B$11:B1789)</f>
        <v>0</v>
      </c>
      <c r="B1789" s="96" t="s">
        <v>42</v>
      </c>
      <c r="C1789" s="96" t="s">
        <v>43</v>
      </c>
      <c r="D1789" s="96" t="s">
        <v>44</v>
      </c>
      <c r="E1789" s="96" t="s">
        <v>45</v>
      </c>
      <c r="F1789" s="96" t="s">
        <v>5835</v>
      </c>
      <c r="G1789" s="98">
        <v>45577.651250000003</v>
      </c>
      <c r="H1789" s="96" t="s">
        <v>5835</v>
      </c>
      <c r="I1789" s="98">
        <v>45577.651250000003</v>
      </c>
      <c r="J1789" s="96" t="s">
        <v>5835</v>
      </c>
      <c r="K1789" s="98">
        <v>45577.651250000003</v>
      </c>
      <c r="L1789" s="80" t="s">
        <v>6408</v>
      </c>
      <c r="M1789" s="96" t="s">
        <v>48</v>
      </c>
      <c r="N1789" s="96" t="s">
        <v>313</v>
      </c>
      <c r="O1789" s="96" t="s">
        <v>314</v>
      </c>
      <c r="P1789" s="96" t="s">
        <v>234</v>
      </c>
      <c r="S1789" s="96" t="s">
        <v>68</v>
      </c>
      <c r="T1789" s="96" t="s">
        <v>296</v>
      </c>
      <c r="U1789" s="96" t="s">
        <v>677</v>
      </c>
      <c r="AC1789" s="96" t="s">
        <v>82</v>
      </c>
      <c r="AD1789" s="96" t="s">
        <v>82</v>
      </c>
    </row>
    <row r="1790" spans="1:30" s="96" customFormat="1" ht="49.5" hidden="1" customHeight="1" x14ac:dyDescent="0.25">
      <c r="A1790" s="54">
        <f>+SUBTOTAL(3,$B$11:B1790)</f>
        <v>0</v>
      </c>
      <c r="B1790" s="96" t="s">
        <v>42</v>
      </c>
      <c r="C1790" s="96" t="s">
        <v>43</v>
      </c>
      <c r="D1790" s="96" t="s">
        <v>44</v>
      </c>
      <c r="E1790" s="96" t="s">
        <v>45</v>
      </c>
      <c r="F1790" s="96" t="s">
        <v>5836</v>
      </c>
      <c r="G1790" s="98">
        <v>45574.620960647997</v>
      </c>
      <c r="H1790" s="96" t="s">
        <v>5836</v>
      </c>
      <c r="I1790" s="98">
        <v>45574.620960647997</v>
      </c>
      <c r="J1790" s="96" t="s">
        <v>5836</v>
      </c>
      <c r="K1790" s="98">
        <v>45574.620960647997</v>
      </c>
      <c r="L1790" s="80" t="s">
        <v>6408</v>
      </c>
      <c r="M1790" s="96" t="s">
        <v>48</v>
      </c>
      <c r="N1790" s="96" t="s">
        <v>313</v>
      </c>
      <c r="O1790" s="96" t="s">
        <v>314</v>
      </c>
      <c r="P1790" s="96" t="s">
        <v>234</v>
      </c>
      <c r="S1790" s="96" t="s">
        <v>68</v>
      </c>
      <c r="T1790" s="96" t="s">
        <v>156</v>
      </c>
      <c r="U1790" s="96" t="s">
        <v>216</v>
      </c>
      <c r="AC1790" s="96" t="s">
        <v>117</v>
      </c>
      <c r="AD1790" s="96" t="s">
        <v>117</v>
      </c>
    </row>
    <row r="1791" spans="1:30" s="96" customFormat="1" ht="49.5" hidden="1" customHeight="1" x14ac:dyDescent="0.25">
      <c r="A1791" s="54">
        <f>+SUBTOTAL(3,$B$11:B1791)</f>
        <v>0</v>
      </c>
      <c r="B1791" s="96" t="s">
        <v>42</v>
      </c>
      <c r="C1791" s="96" t="s">
        <v>43</v>
      </c>
      <c r="D1791" s="96" t="s">
        <v>44</v>
      </c>
      <c r="E1791" s="96" t="s">
        <v>45</v>
      </c>
      <c r="F1791" s="96" t="s">
        <v>5837</v>
      </c>
      <c r="G1791" s="98">
        <v>45575.709525462997</v>
      </c>
      <c r="H1791" s="96" t="s">
        <v>5837</v>
      </c>
      <c r="I1791" s="98">
        <v>45575.709525462997</v>
      </c>
      <c r="J1791" s="96" t="s">
        <v>5837</v>
      </c>
      <c r="K1791" s="98">
        <v>45575.709525462997</v>
      </c>
      <c r="L1791" s="80" t="s">
        <v>5121</v>
      </c>
      <c r="M1791" s="96" t="s">
        <v>48</v>
      </c>
      <c r="N1791" s="96" t="s">
        <v>313</v>
      </c>
      <c r="O1791" s="96" t="s">
        <v>314</v>
      </c>
      <c r="P1791" s="96" t="s">
        <v>658</v>
      </c>
      <c r="S1791" s="96" t="s">
        <v>68</v>
      </c>
      <c r="T1791" s="96" t="s">
        <v>3290</v>
      </c>
      <c r="U1791" s="96" t="s">
        <v>3291</v>
      </c>
      <c r="AC1791" s="96" t="s">
        <v>75</v>
      </c>
      <c r="AD1791" s="96" t="s">
        <v>75</v>
      </c>
    </row>
    <row r="1792" spans="1:30" s="96" customFormat="1" ht="49.5" hidden="1" customHeight="1" x14ac:dyDescent="0.25">
      <c r="A1792" s="54">
        <f>+SUBTOTAL(3,$B$11:B1792)</f>
        <v>0</v>
      </c>
      <c r="B1792" s="96" t="s">
        <v>42</v>
      </c>
      <c r="C1792" s="96" t="s">
        <v>43</v>
      </c>
      <c r="D1792" s="96" t="s">
        <v>44</v>
      </c>
      <c r="E1792" s="96" t="s">
        <v>45</v>
      </c>
      <c r="F1792" s="96" t="s">
        <v>5838</v>
      </c>
      <c r="G1792" s="98">
        <v>45587.459861110998</v>
      </c>
      <c r="H1792" s="96" t="s">
        <v>5838</v>
      </c>
      <c r="I1792" s="98">
        <v>45587.459861110998</v>
      </c>
      <c r="J1792" s="96" t="s">
        <v>5838</v>
      </c>
      <c r="K1792" s="98">
        <v>45587.459861110998</v>
      </c>
      <c r="L1792" s="80" t="s">
        <v>6528</v>
      </c>
      <c r="M1792" s="96" t="s">
        <v>48</v>
      </c>
      <c r="N1792" s="96" t="s">
        <v>313</v>
      </c>
      <c r="O1792" s="96" t="s">
        <v>485</v>
      </c>
      <c r="P1792" s="96" t="s">
        <v>3515</v>
      </c>
      <c r="S1792" s="96" t="s">
        <v>53</v>
      </c>
      <c r="T1792" s="96" t="s">
        <v>54</v>
      </c>
      <c r="U1792" s="96" t="s">
        <v>492</v>
      </c>
      <c r="AC1792" s="96" t="s">
        <v>61</v>
      </c>
      <c r="AD1792" s="96" t="s">
        <v>61</v>
      </c>
    </row>
    <row r="1793" spans="1:30" s="96" customFormat="1" ht="49.5" hidden="1" customHeight="1" x14ac:dyDescent="0.25">
      <c r="A1793" s="54">
        <f>+SUBTOTAL(3,$B$11:B1793)</f>
        <v>0</v>
      </c>
      <c r="B1793" s="96" t="s">
        <v>42</v>
      </c>
      <c r="C1793" s="96" t="s">
        <v>43</v>
      </c>
      <c r="D1793" s="96" t="s">
        <v>44</v>
      </c>
      <c r="E1793" s="96" t="s">
        <v>45</v>
      </c>
      <c r="F1793" s="96" t="s">
        <v>5839</v>
      </c>
      <c r="G1793" s="98">
        <v>45586.854560184998</v>
      </c>
      <c r="H1793" s="96" t="s">
        <v>5839</v>
      </c>
      <c r="I1793" s="98">
        <v>45586.854560184998</v>
      </c>
      <c r="J1793" s="96" t="s">
        <v>5839</v>
      </c>
      <c r="K1793" s="98">
        <v>45586.854560184998</v>
      </c>
      <c r="L1793" s="80" t="s">
        <v>6528</v>
      </c>
      <c r="M1793" s="96" t="s">
        <v>48</v>
      </c>
      <c r="N1793" s="96" t="s">
        <v>313</v>
      </c>
      <c r="O1793" s="96" t="s">
        <v>485</v>
      </c>
      <c r="P1793" s="96" t="s">
        <v>3515</v>
      </c>
      <c r="S1793" s="96" t="s">
        <v>1438</v>
      </c>
      <c r="T1793" s="96" t="s">
        <v>4421</v>
      </c>
      <c r="U1793" s="96" t="s">
        <v>4422</v>
      </c>
      <c r="AC1793" s="96" t="s">
        <v>82</v>
      </c>
      <c r="AD1793" s="96" t="s">
        <v>82</v>
      </c>
    </row>
    <row r="1794" spans="1:30" s="96" customFormat="1" ht="50.25" hidden="1" customHeight="1" x14ac:dyDescent="0.25">
      <c r="A1794" s="54">
        <f>+SUBTOTAL(3,$B$11:B1794)</f>
        <v>0</v>
      </c>
      <c r="B1794" s="96" t="s">
        <v>42</v>
      </c>
      <c r="C1794" s="96" t="s">
        <v>43</v>
      </c>
      <c r="D1794" s="96" t="s">
        <v>44</v>
      </c>
      <c r="E1794" s="96" t="s">
        <v>45</v>
      </c>
      <c r="F1794" s="96" t="s">
        <v>5840</v>
      </c>
      <c r="G1794" s="98">
        <v>45580.641203703999</v>
      </c>
      <c r="H1794" s="96" t="s">
        <v>5840</v>
      </c>
      <c r="I1794" s="98">
        <v>45580.641203703999</v>
      </c>
      <c r="J1794" s="96" t="s">
        <v>5840</v>
      </c>
      <c r="K1794" s="98">
        <v>45580.641203703999</v>
      </c>
      <c r="L1794" s="80" t="s">
        <v>6529</v>
      </c>
      <c r="M1794" s="96" t="s">
        <v>48</v>
      </c>
      <c r="N1794" s="96" t="s">
        <v>313</v>
      </c>
      <c r="O1794" s="96" t="s">
        <v>314</v>
      </c>
      <c r="P1794" s="96" t="s">
        <v>658</v>
      </c>
      <c r="S1794" s="96" t="s">
        <v>68</v>
      </c>
      <c r="T1794" s="96" t="s">
        <v>125</v>
      </c>
      <c r="U1794" s="96" t="s">
        <v>126</v>
      </c>
      <c r="AC1794" s="96" t="s">
        <v>82</v>
      </c>
      <c r="AD1794" s="96" t="s">
        <v>82</v>
      </c>
    </row>
    <row r="1795" spans="1:30" s="96" customFormat="1" ht="50.25" hidden="1" customHeight="1" x14ac:dyDescent="0.25">
      <c r="A1795" s="54">
        <f>+SUBTOTAL(3,$B$11:B1795)</f>
        <v>0</v>
      </c>
      <c r="B1795" s="96" t="s">
        <v>42</v>
      </c>
      <c r="C1795" s="96" t="s">
        <v>43</v>
      </c>
      <c r="D1795" s="96" t="s">
        <v>44</v>
      </c>
      <c r="E1795" s="96" t="s">
        <v>45</v>
      </c>
      <c r="F1795" s="96" t="s">
        <v>5841</v>
      </c>
      <c r="G1795" s="98">
        <v>45572.641087962998</v>
      </c>
      <c r="H1795" s="96" t="s">
        <v>5841</v>
      </c>
      <c r="I1795" s="98">
        <v>45572.641087962998</v>
      </c>
      <c r="J1795" s="96" t="s">
        <v>5841</v>
      </c>
      <c r="K1795" s="98">
        <v>45572.641087962998</v>
      </c>
      <c r="L1795" s="80" t="s">
        <v>6423</v>
      </c>
      <c r="M1795" s="96" t="s">
        <v>48</v>
      </c>
      <c r="N1795" s="96" t="s">
        <v>379</v>
      </c>
      <c r="O1795" s="96" t="s">
        <v>430</v>
      </c>
      <c r="P1795" s="96" t="s">
        <v>5935</v>
      </c>
      <c r="S1795" s="96" t="s">
        <v>53</v>
      </c>
      <c r="T1795" s="96" t="s">
        <v>5248</v>
      </c>
      <c r="U1795" s="96" t="s">
        <v>157</v>
      </c>
      <c r="AC1795" s="96" t="s">
        <v>82</v>
      </c>
      <c r="AD1795" s="96" t="s">
        <v>82</v>
      </c>
    </row>
    <row r="1796" spans="1:30" s="96" customFormat="1" ht="50.25" hidden="1" customHeight="1" x14ac:dyDescent="0.25">
      <c r="A1796" s="54">
        <f>+SUBTOTAL(3,$B$11:B1796)</f>
        <v>0</v>
      </c>
      <c r="B1796" s="96" t="s">
        <v>42</v>
      </c>
      <c r="C1796" s="96" t="s">
        <v>43</v>
      </c>
      <c r="D1796" s="96" t="s">
        <v>44</v>
      </c>
      <c r="E1796" s="96" t="s">
        <v>45</v>
      </c>
      <c r="F1796" s="96" t="s">
        <v>5842</v>
      </c>
      <c r="G1796" s="98">
        <v>45588.195902778003</v>
      </c>
      <c r="H1796" s="96" t="s">
        <v>5842</v>
      </c>
      <c r="I1796" s="98">
        <v>45588.195902778003</v>
      </c>
      <c r="J1796" s="96" t="s">
        <v>5842</v>
      </c>
      <c r="K1796" s="98">
        <v>45588.195902778003</v>
      </c>
      <c r="L1796" s="80" t="s">
        <v>6530</v>
      </c>
      <c r="M1796" s="96" t="s">
        <v>48</v>
      </c>
      <c r="N1796" s="96" t="s">
        <v>313</v>
      </c>
      <c r="O1796" s="96" t="s">
        <v>314</v>
      </c>
      <c r="P1796" s="96" t="s">
        <v>1318</v>
      </c>
      <c r="S1796" s="96" t="s">
        <v>68</v>
      </c>
      <c r="T1796" s="96" t="s">
        <v>321</v>
      </c>
      <c r="U1796" s="96" t="s">
        <v>321</v>
      </c>
      <c r="AC1796" s="96" t="s">
        <v>82</v>
      </c>
      <c r="AD1796" s="96" t="s">
        <v>82</v>
      </c>
    </row>
    <row r="1797" spans="1:30" s="96" customFormat="1" ht="50.25" hidden="1" customHeight="1" x14ac:dyDescent="0.25">
      <c r="A1797" s="54">
        <f>+SUBTOTAL(3,$B$11:B1797)</f>
        <v>0</v>
      </c>
      <c r="B1797" s="96" t="s">
        <v>42</v>
      </c>
      <c r="C1797" s="96" t="s">
        <v>43</v>
      </c>
      <c r="D1797" s="96" t="s">
        <v>44</v>
      </c>
      <c r="E1797" s="96" t="s">
        <v>45</v>
      </c>
      <c r="F1797" s="96" t="s">
        <v>5843</v>
      </c>
      <c r="G1797" s="98">
        <v>45594.777152777999</v>
      </c>
      <c r="H1797" s="96" t="s">
        <v>5843</v>
      </c>
      <c r="I1797" s="98">
        <v>45594.777152777999</v>
      </c>
      <c r="J1797" s="96" t="s">
        <v>5843</v>
      </c>
      <c r="K1797" s="98">
        <v>45594.777152777999</v>
      </c>
      <c r="L1797" s="80" t="s">
        <v>4495</v>
      </c>
      <c r="M1797" s="96" t="s">
        <v>48</v>
      </c>
      <c r="N1797" s="96" t="s">
        <v>313</v>
      </c>
      <c r="O1797" s="96" t="s">
        <v>482</v>
      </c>
      <c r="P1797" s="96" t="s">
        <v>4378</v>
      </c>
      <c r="S1797" s="96" t="s">
        <v>68</v>
      </c>
      <c r="T1797" s="96" t="s">
        <v>161</v>
      </c>
      <c r="U1797" s="96" t="s">
        <v>162</v>
      </c>
      <c r="AC1797" s="96" t="s">
        <v>82</v>
      </c>
      <c r="AD1797" s="96" t="s">
        <v>82</v>
      </c>
    </row>
    <row r="1798" spans="1:30" s="96" customFormat="1" ht="50.25" hidden="1" customHeight="1" x14ac:dyDescent="0.25">
      <c r="A1798" s="54">
        <f>+SUBTOTAL(3,$B$11:B1798)</f>
        <v>0</v>
      </c>
      <c r="B1798" s="96" t="s">
        <v>42</v>
      </c>
      <c r="C1798" s="96" t="s">
        <v>43</v>
      </c>
      <c r="D1798" s="96" t="s">
        <v>44</v>
      </c>
      <c r="E1798" s="96" t="s">
        <v>45</v>
      </c>
      <c r="F1798" s="96" t="s">
        <v>5980</v>
      </c>
      <c r="G1798" s="98">
        <v>45595.666967593002</v>
      </c>
      <c r="H1798" s="96" t="s">
        <v>5980</v>
      </c>
      <c r="I1798" s="98">
        <v>45595.666967593002</v>
      </c>
      <c r="J1798" s="96" t="s">
        <v>5980</v>
      </c>
      <c r="K1798" s="98">
        <v>45595.666967593002</v>
      </c>
      <c r="L1798" s="80" t="s">
        <v>1259</v>
      </c>
      <c r="M1798" s="96" t="s">
        <v>111</v>
      </c>
      <c r="N1798" s="96" t="s">
        <v>379</v>
      </c>
      <c r="O1798" s="96" t="s">
        <v>1327</v>
      </c>
      <c r="P1798" s="96" t="s">
        <v>1392</v>
      </c>
      <c r="S1798" s="96" t="s">
        <v>68</v>
      </c>
      <c r="T1798" s="96" t="s">
        <v>137</v>
      </c>
      <c r="U1798" s="96" t="s">
        <v>564</v>
      </c>
      <c r="AC1798" s="96" t="s">
        <v>82</v>
      </c>
      <c r="AD1798" s="96" t="s">
        <v>82</v>
      </c>
    </row>
    <row r="1799" spans="1:30" s="96" customFormat="1" ht="50.25" hidden="1" customHeight="1" x14ac:dyDescent="0.25">
      <c r="A1799" s="54">
        <f>+SUBTOTAL(3,$B$11:B1799)</f>
        <v>0</v>
      </c>
      <c r="B1799" s="96" t="s">
        <v>42</v>
      </c>
      <c r="C1799" s="96" t="s">
        <v>43</v>
      </c>
      <c r="D1799" s="96" t="s">
        <v>44</v>
      </c>
      <c r="E1799" s="96" t="s">
        <v>45</v>
      </c>
      <c r="F1799" s="96" t="s">
        <v>5914</v>
      </c>
      <c r="G1799" s="98">
        <v>45596.449907406997</v>
      </c>
      <c r="H1799" s="96" t="s">
        <v>5914</v>
      </c>
      <c r="I1799" s="98">
        <v>45596.449907406997</v>
      </c>
      <c r="J1799" s="96" t="s">
        <v>5914</v>
      </c>
      <c r="K1799" s="98">
        <v>45596.449907406997</v>
      </c>
      <c r="L1799" s="80" t="s">
        <v>6531</v>
      </c>
      <c r="M1799" s="96" t="s">
        <v>48</v>
      </c>
      <c r="N1799" s="96" t="s">
        <v>313</v>
      </c>
      <c r="O1799" s="96" t="s">
        <v>485</v>
      </c>
      <c r="P1799" s="96" t="s">
        <v>223</v>
      </c>
      <c r="S1799" s="96" t="s">
        <v>68</v>
      </c>
      <c r="T1799" s="96" t="s">
        <v>296</v>
      </c>
      <c r="U1799" s="96" t="s">
        <v>677</v>
      </c>
      <c r="AC1799" s="96" t="s">
        <v>75</v>
      </c>
      <c r="AD1799" s="96" t="s">
        <v>75</v>
      </c>
    </row>
    <row r="1800" spans="1:30" s="96" customFormat="1" ht="50.25" hidden="1" customHeight="1" x14ac:dyDescent="0.25">
      <c r="A1800" s="54">
        <f>+SUBTOTAL(3,$B$11:B1800)</f>
        <v>0</v>
      </c>
      <c r="B1800" s="96" t="s">
        <v>42</v>
      </c>
      <c r="C1800" s="96" t="s">
        <v>43</v>
      </c>
      <c r="D1800" s="96" t="s">
        <v>44</v>
      </c>
      <c r="E1800" s="96" t="s">
        <v>45</v>
      </c>
      <c r="F1800" s="96" t="s">
        <v>5844</v>
      </c>
      <c r="G1800" s="98">
        <v>45593.448055556</v>
      </c>
      <c r="H1800" s="96" t="s">
        <v>5844</v>
      </c>
      <c r="I1800" s="98">
        <v>45593.448055556</v>
      </c>
      <c r="J1800" s="96" t="s">
        <v>5844</v>
      </c>
      <c r="K1800" s="98">
        <v>45593.448055556</v>
      </c>
      <c r="L1800" s="80" t="s">
        <v>6532</v>
      </c>
      <c r="M1800" s="96" t="s">
        <v>48</v>
      </c>
      <c r="N1800" s="96" t="s">
        <v>221</v>
      </c>
      <c r="O1800" s="96" t="s">
        <v>537</v>
      </c>
      <c r="P1800" s="96" t="s">
        <v>5936</v>
      </c>
      <c r="S1800" s="96" t="s">
        <v>68</v>
      </c>
      <c r="T1800" s="96" t="s">
        <v>125</v>
      </c>
      <c r="U1800" s="96" t="s">
        <v>126</v>
      </c>
      <c r="AC1800" s="96" t="s">
        <v>75</v>
      </c>
      <c r="AD1800" s="96" t="s">
        <v>75</v>
      </c>
    </row>
    <row r="1801" spans="1:30" s="96" customFormat="1" ht="50.25" hidden="1" customHeight="1" x14ac:dyDescent="0.25">
      <c r="A1801" s="54">
        <f>+SUBTOTAL(3,$B$11:B1801)</f>
        <v>0</v>
      </c>
      <c r="B1801" s="96" t="s">
        <v>42</v>
      </c>
      <c r="C1801" s="96" t="s">
        <v>43</v>
      </c>
      <c r="D1801" s="96" t="s">
        <v>44</v>
      </c>
      <c r="E1801" s="96" t="s">
        <v>45</v>
      </c>
      <c r="F1801" s="96" t="s">
        <v>5845</v>
      </c>
      <c r="G1801" s="98">
        <v>45593.596655093002</v>
      </c>
      <c r="H1801" s="96" t="s">
        <v>5845</v>
      </c>
      <c r="I1801" s="98">
        <v>45593.596655093002</v>
      </c>
      <c r="J1801" s="96" t="s">
        <v>5845</v>
      </c>
      <c r="K1801" s="98">
        <v>45593.596655093002</v>
      </c>
      <c r="L1801" s="80" t="s">
        <v>6533</v>
      </c>
      <c r="M1801" s="96" t="s">
        <v>48</v>
      </c>
      <c r="N1801" s="96" t="s">
        <v>221</v>
      </c>
      <c r="O1801" s="96" t="s">
        <v>545</v>
      </c>
      <c r="P1801" s="96" t="s">
        <v>1350</v>
      </c>
      <c r="S1801" s="96" t="s">
        <v>53</v>
      </c>
      <c r="T1801" s="96" t="s">
        <v>5248</v>
      </c>
      <c r="U1801" s="96" t="s">
        <v>157</v>
      </c>
      <c r="AC1801" s="96" t="s">
        <v>75</v>
      </c>
      <c r="AD1801" s="96" t="s">
        <v>75</v>
      </c>
    </row>
    <row r="1802" spans="1:30" s="96" customFormat="1" ht="50.25" hidden="1" customHeight="1" x14ac:dyDescent="0.25">
      <c r="A1802" s="54">
        <f>+SUBTOTAL(3,$B$11:B1802)</f>
        <v>0</v>
      </c>
      <c r="B1802" s="96" t="s">
        <v>42</v>
      </c>
      <c r="C1802" s="96" t="s">
        <v>43</v>
      </c>
      <c r="D1802" s="96" t="s">
        <v>44</v>
      </c>
      <c r="E1802" s="96" t="s">
        <v>45</v>
      </c>
      <c r="F1802" s="96" t="s">
        <v>5846</v>
      </c>
      <c r="G1802" s="98">
        <v>45579.755115740998</v>
      </c>
      <c r="H1802" s="96" t="s">
        <v>5846</v>
      </c>
      <c r="I1802" s="98">
        <v>45579.755115740998</v>
      </c>
      <c r="J1802" s="96" t="s">
        <v>5846</v>
      </c>
      <c r="K1802" s="98">
        <v>45579.755115740998</v>
      </c>
      <c r="L1802" s="80" t="s">
        <v>6534</v>
      </c>
      <c r="M1802" s="96" t="s">
        <v>48</v>
      </c>
      <c r="N1802" s="96" t="s">
        <v>221</v>
      </c>
      <c r="O1802" s="96" t="s">
        <v>567</v>
      </c>
      <c r="P1802" s="96" t="s">
        <v>568</v>
      </c>
      <c r="S1802" s="96" t="s">
        <v>68</v>
      </c>
      <c r="T1802" s="96" t="s">
        <v>125</v>
      </c>
      <c r="U1802" s="96" t="s">
        <v>126</v>
      </c>
      <c r="AC1802" s="96" t="s">
        <v>75</v>
      </c>
      <c r="AD1802" s="96" t="s">
        <v>75</v>
      </c>
    </row>
    <row r="1803" spans="1:30" s="96" customFormat="1" ht="50.25" hidden="1" customHeight="1" x14ac:dyDescent="0.25">
      <c r="A1803" s="54">
        <f>+SUBTOTAL(3,$B$11:B1803)</f>
        <v>0</v>
      </c>
      <c r="B1803" s="96" t="s">
        <v>42</v>
      </c>
      <c r="C1803" s="96" t="s">
        <v>43</v>
      </c>
      <c r="D1803" s="96" t="s">
        <v>44</v>
      </c>
      <c r="E1803" s="96" t="s">
        <v>45</v>
      </c>
      <c r="F1803" s="96" t="s">
        <v>5981</v>
      </c>
      <c r="G1803" s="98">
        <v>45595.622604167002</v>
      </c>
      <c r="H1803" s="96" t="s">
        <v>5981</v>
      </c>
      <c r="I1803" s="98">
        <v>45595.622604167002</v>
      </c>
      <c r="J1803" s="96" t="s">
        <v>5981</v>
      </c>
      <c r="K1803" s="98">
        <v>45595.622604167002</v>
      </c>
      <c r="L1803" s="80" t="s">
        <v>6535</v>
      </c>
      <c r="M1803" s="96" t="s">
        <v>48</v>
      </c>
      <c r="N1803" s="96" t="s">
        <v>221</v>
      </c>
      <c r="O1803" s="96" t="s">
        <v>4107</v>
      </c>
      <c r="P1803" s="96" t="s">
        <v>6051</v>
      </c>
      <c r="S1803" s="96" t="s">
        <v>68</v>
      </c>
      <c r="T1803" s="96" t="s">
        <v>321</v>
      </c>
      <c r="U1803" s="96" t="s">
        <v>321</v>
      </c>
      <c r="AC1803" s="96" t="s">
        <v>75</v>
      </c>
      <c r="AD1803" s="96" t="s">
        <v>75</v>
      </c>
    </row>
    <row r="1804" spans="1:30" s="96" customFormat="1" ht="50.25" hidden="1" customHeight="1" x14ac:dyDescent="0.25">
      <c r="A1804" s="54">
        <f>+SUBTOTAL(3,$B$11:B1804)</f>
        <v>0</v>
      </c>
      <c r="B1804" s="96" t="s">
        <v>42</v>
      </c>
      <c r="C1804" s="96" t="s">
        <v>43</v>
      </c>
      <c r="D1804" s="96" t="s">
        <v>44</v>
      </c>
      <c r="E1804" s="96" t="s">
        <v>45</v>
      </c>
      <c r="F1804" s="96" t="s">
        <v>5847</v>
      </c>
      <c r="G1804" s="98">
        <v>45574.536898147999</v>
      </c>
      <c r="H1804" s="96" t="s">
        <v>5847</v>
      </c>
      <c r="I1804" s="98">
        <v>45574.536898147999</v>
      </c>
      <c r="J1804" s="96" t="s">
        <v>5847</v>
      </c>
      <c r="K1804" s="98">
        <v>45574.536898147999</v>
      </c>
      <c r="L1804" s="80" t="s">
        <v>6536</v>
      </c>
      <c r="M1804" s="96" t="s">
        <v>48</v>
      </c>
      <c r="N1804" s="96" t="s">
        <v>221</v>
      </c>
      <c r="O1804" s="96" t="s">
        <v>541</v>
      </c>
      <c r="P1804" s="96" t="s">
        <v>1355</v>
      </c>
      <c r="S1804" s="96" t="s">
        <v>53</v>
      </c>
      <c r="T1804" s="96" t="s">
        <v>5248</v>
      </c>
      <c r="U1804" s="96" t="s">
        <v>157</v>
      </c>
      <c r="AC1804" s="96" t="s">
        <v>75</v>
      </c>
      <c r="AD1804" s="96" t="s">
        <v>75</v>
      </c>
    </row>
    <row r="1805" spans="1:30" s="96" customFormat="1" ht="50.25" hidden="1" customHeight="1" x14ac:dyDescent="0.25">
      <c r="A1805" s="54">
        <f>+SUBTOTAL(3,$B$11:B1805)</f>
        <v>0</v>
      </c>
      <c r="B1805" s="96" t="s">
        <v>42</v>
      </c>
      <c r="C1805" s="96" t="s">
        <v>43</v>
      </c>
      <c r="D1805" s="96" t="s">
        <v>44</v>
      </c>
      <c r="E1805" s="96" t="s">
        <v>45</v>
      </c>
      <c r="F1805" s="96" t="s">
        <v>5848</v>
      </c>
      <c r="G1805" s="98">
        <v>45578.621678240997</v>
      </c>
      <c r="H1805" s="96" t="s">
        <v>5848</v>
      </c>
      <c r="I1805" s="98">
        <v>45578.621678240997</v>
      </c>
      <c r="J1805" s="96" t="s">
        <v>5848</v>
      </c>
      <c r="K1805" s="98">
        <v>45578.621678240997</v>
      </c>
      <c r="L1805" s="80" t="s">
        <v>5584</v>
      </c>
      <c r="M1805" s="96" t="s">
        <v>48</v>
      </c>
      <c r="N1805" s="96" t="s">
        <v>221</v>
      </c>
      <c r="O1805" s="96" t="s">
        <v>4107</v>
      </c>
      <c r="P1805" s="96" t="s">
        <v>5648</v>
      </c>
      <c r="S1805" s="96" t="s">
        <v>68</v>
      </c>
      <c r="T1805" s="96" t="s">
        <v>125</v>
      </c>
      <c r="U1805" s="96" t="s">
        <v>349</v>
      </c>
      <c r="AC1805" s="96" t="s">
        <v>82</v>
      </c>
      <c r="AD1805" s="96" t="s">
        <v>82</v>
      </c>
    </row>
    <row r="1806" spans="1:30" s="96" customFormat="1" ht="50.25" hidden="1" customHeight="1" x14ac:dyDescent="0.25">
      <c r="A1806" s="54">
        <f>+SUBTOTAL(3,$B$11:B1806)</f>
        <v>0</v>
      </c>
      <c r="B1806" s="96" t="s">
        <v>42</v>
      </c>
      <c r="C1806" s="96" t="s">
        <v>43</v>
      </c>
      <c r="D1806" s="96" t="s">
        <v>44</v>
      </c>
      <c r="E1806" s="96" t="s">
        <v>45</v>
      </c>
      <c r="F1806" s="96" t="s">
        <v>5982</v>
      </c>
      <c r="G1806" s="98">
        <v>45583.881249999999</v>
      </c>
      <c r="H1806" s="96" t="s">
        <v>5982</v>
      </c>
      <c r="I1806" s="98">
        <v>45583.881249999999</v>
      </c>
      <c r="J1806" s="96" t="s">
        <v>5982</v>
      </c>
      <c r="K1806" s="98">
        <v>45583.881249999999</v>
      </c>
      <c r="L1806" s="80" t="s">
        <v>6537</v>
      </c>
      <c r="M1806" s="96" t="s">
        <v>48</v>
      </c>
      <c r="N1806" s="96" t="s">
        <v>221</v>
      </c>
      <c r="O1806" s="96" t="s">
        <v>545</v>
      </c>
      <c r="P1806" s="96" t="s">
        <v>3417</v>
      </c>
      <c r="S1806" s="96" t="s">
        <v>68</v>
      </c>
      <c r="T1806" s="96" t="s">
        <v>321</v>
      </c>
      <c r="U1806" s="96" t="s">
        <v>321</v>
      </c>
      <c r="AC1806" s="96" t="s">
        <v>75</v>
      </c>
      <c r="AD1806" s="96" t="s">
        <v>75</v>
      </c>
    </row>
    <row r="1807" spans="1:30" s="96" customFormat="1" ht="50.25" hidden="1" customHeight="1" x14ac:dyDescent="0.25">
      <c r="A1807" s="54">
        <f>+SUBTOTAL(3,$B$11:B1807)</f>
        <v>0</v>
      </c>
      <c r="B1807" s="96" t="s">
        <v>42</v>
      </c>
      <c r="C1807" s="96" t="s">
        <v>43</v>
      </c>
      <c r="D1807" s="96" t="s">
        <v>44</v>
      </c>
      <c r="E1807" s="96" t="s">
        <v>45</v>
      </c>
      <c r="F1807" s="96" t="s">
        <v>5849</v>
      </c>
      <c r="G1807" s="98">
        <v>45574.747384258997</v>
      </c>
      <c r="H1807" s="96" t="s">
        <v>5849</v>
      </c>
      <c r="I1807" s="98">
        <v>45574.747384258997</v>
      </c>
      <c r="J1807" s="96" t="s">
        <v>5849</v>
      </c>
      <c r="K1807" s="98">
        <v>45574.747384258997</v>
      </c>
      <c r="L1807" s="80" t="s">
        <v>6536</v>
      </c>
      <c r="M1807" s="96" t="s">
        <v>48</v>
      </c>
      <c r="N1807" s="96" t="s">
        <v>221</v>
      </c>
      <c r="O1807" s="96" t="s">
        <v>541</v>
      </c>
      <c r="P1807" s="96" t="s">
        <v>1355</v>
      </c>
      <c r="S1807" s="96" t="s">
        <v>53</v>
      </c>
      <c r="T1807" s="96" t="s">
        <v>54</v>
      </c>
      <c r="U1807" s="96" t="s">
        <v>492</v>
      </c>
      <c r="AC1807" s="96" t="s">
        <v>75</v>
      </c>
      <c r="AD1807" s="96" t="s">
        <v>75</v>
      </c>
    </row>
    <row r="1808" spans="1:30" s="96" customFormat="1" ht="50.25" hidden="1" customHeight="1" x14ac:dyDescent="0.25">
      <c r="A1808" s="54">
        <f>+SUBTOTAL(3,$B$11:B1808)</f>
        <v>0</v>
      </c>
      <c r="B1808" s="96" t="s">
        <v>42</v>
      </c>
      <c r="C1808" s="96" t="s">
        <v>43</v>
      </c>
      <c r="D1808" s="96" t="s">
        <v>44</v>
      </c>
      <c r="E1808" s="96" t="s">
        <v>45</v>
      </c>
      <c r="F1808" s="96" t="s">
        <v>5850</v>
      </c>
      <c r="G1808" s="98">
        <v>45580.471967593003</v>
      </c>
      <c r="H1808" s="96" t="s">
        <v>5850</v>
      </c>
      <c r="I1808" s="98">
        <v>45580.471967593003</v>
      </c>
      <c r="J1808" s="96" t="s">
        <v>5850</v>
      </c>
      <c r="K1808" s="98">
        <v>45580.471967593003</v>
      </c>
      <c r="L1808" s="80" t="s">
        <v>1215</v>
      </c>
      <c r="M1808" s="96" t="s">
        <v>48</v>
      </c>
      <c r="N1808" s="96" t="s">
        <v>221</v>
      </c>
      <c r="O1808" s="96" t="s">
        <v>571</v>
      </c>
      <c r="P1808" s="96" t="s">
        <v>572</v>
      </c>
      <c r="S1808" s="96" t="s">
        <v>53</v>
      </c>
      <c r="T1808" s="96" t="s">
        <v>5248</v>
      </c>
      <c r="U1808" s="96" t="s">
        <v>157</v>
      </c>
      <c r="AC1808" s="96" t="s">
        <v>75</v>
      </c>
      <c r="AD1808" s="96" t="s">
        <v>75</v>
      </c>
    </row>
    <row r="1809" spans="1:30" s="96" customFormat="1" ht="50.25" hidden="1" customHeight="1" x14ac:dyDescent="0.25">
      <c r="A1809" s="54">
        <f>+SUBTOTAL(3,$B$11:B1809)</f>
        <v>0</v>
      </c>
      <c r="B1809" s="96" t="s">
        <v>42</v>
      </c>
      <c r="C1809" s="96" t="s">
        <v>43</v>
      </c>
      <c r="D1809" s="96" t="s">
        <v>44</v>
      </c>
      <c r="E1809" s="96" t="s">
        <v>45</v>
      </c>
      <c r="F1809" s="96" t="s">
        <v>5851</v>
      </c>
      <c r="G1809" s="98">
        <v>45594.951342592998</v>
      </c>
      <c r="H1809" s="96" t="s">
        <v>5851</v>
      </c>
      <c r="I1809" s="98">
        <v>45594.951342592998</v>
      </c>
      <c r="J1809" s="96" t="s">
        <v>5851</v>
      </c>
      <c r="K1809" s="98">
        <v>45594.951342592998</v>
      </c>
      <c r="L1809" s="80" t="s">
        <v>6421</v>
      </c>
      <c r="M1809" s="96" t="s">
        <v>48</v>
      </c>
      <c r="N1809" s="96" t="s">
        <v>221</v>
      </c>
      <c r="O1809" s="96" t="s">
        <v>541</v>
      </c>
      <c r="P1809" s="96" t="s">
        <v>5937</v>
      </c>
      <c r="S1809" s="96" t="s">
        <v>68</v>
      </c>
      <c r="T1809" s="96" t="s">
        <v>125</v>
      </c>
      <c r="U1809" s="96" t="s">
        <v>126</v>
      </c>
      <c r="AC1809" s="96" t="s">
        <v>75</v>
      </c>
      <c r="AD1809" s="96" t="s">
        <v>75</v>
      </c>
    </row>
    <row r="1810" spans="1:30" s="96" customFormat="1" ht="50.25" hidden="1" customHeight="1" x14ac:dyDescent="0.25">
      <c r="A1810" s="54">
        <f>+SUBTOTAL(3,$B$11:B1810)</f>
        <v>0</v>
      </c>
      <c r="B1810" s="96" t="s">
        <v>42</v>
      </c>
      <c r="C1810" s="96" t="s">
        <v>43</v>
      </c>
      <c r="D1810" s="96" t="s">
        <v>44</v>
      </c>
      <c r="E1810" s="96" t="s">
        <v>45</v>
      </c>
      <c r="F1810" s="96" t="s">
        <v>5853</v>
      </c>
      <c r="G1810" s="98">
        <v>45587.509444443996</v>
      </c>
      <c r="H1810" s="96" t="s">
        <v>5853</v>
      </c>
      <c r="I1810" s="98">
        <v>45587.509444443996</v>
      </c>
      <c r="J1810" s="96" t="s">
        <v>5853</v>
      </c>
      <c r="K1810" s="98">
        <v>45587.509444443996</v>
      </c>
      <c r="L1810" s="80" t="s">
        <v>6538</v>
      </c>
      <c r="M1810" s="96" t="s">
        <v>48</v>
      </c>
      <c r="N1810" s="96" t="s">
        <v>182</v>
      </c>
      <c r="O1810" s="96" t="s">
        <v>1642</v>
      </c>
      <c r="P1810" s="96" t="s">
        <v>5939</v>
      </c>
      <c r="S1810" s="96" t="s">
        <v>68</v>
      </c>
      <c r="T1810" s="96" t="s">
        <v>96</v>
      </c>
      <c r="U1810" s="96" t="s">
        <v>2143</v>
      </c>
      <c r="AC1810" s="96" t="s">
        <v>117</v>
      </c>
      <c r="AD1810" s="96" t="s">
        <v>117</v>
      </c>
    </row>
    <row r="1811" spans="1:30" s="96" customFormat="1" ht="50.25" hidden="1" customHeight="1" x14ac:dyDescent="0.25">
      <c r="A1811" s="54">
        <f>+SUBTOTAL(3,$B$11:B1811)</f>
        <v>0</v>
      </c>
      <c r="B1811" s="96" t="s">
        <v>42</v>
      </c>
      <c r="C1811" s="96" t="s">
        <v>43</v>
      </c>
      <c r="D1811" s="96" t="s">
        <v>44</v>
      </c>
      <c r="E1811" s="96" t="s">
        <v>45</v>
      </c>
      <c r="F1811" s="96" t="s">
        <v>5852</v>
      </c>
      <c r="G1811" s="98">
        <v>45573.067673611004</v>
      </c>
      <c r="H1811" s="96" t="s">
        <v>5852</v>
      </c>
      <c r="I1811" s="98">
        <v>45573.067673611004</v>
      </c>
      <c r="J1811" s="96" t="s">
        <v>5852</v>
      </c>
      <c r="K1811" s="98">
        <v>45573.067673611004</v>
      </c>
      <c r="L1811" s="80" t="s">
        <v>6539</v>
      </c>
      <c r="M1811" s="96" t="s">
        <v>48</v>
      </c>
      <c r="N1811" s="96" t="s">
        <v>182</v>
      </c>
      <c r="O1811" s="96" t="s">
        <v>5917</v>
      </c>
      <c r="P1811" s="96" t="s">
        <v>5938</v>
      </c>
      <c r="S1811" s="96" t="s">
        <v>53</v>
      </c>
      <c r="T1811" s="96" t="s">
        <v>5248</v>
      </c>
      <c r="U1811" s="96" t="s">
        <v>157</v>
      </c>
      <c r="AC1811" s="96" t="s">
        <v>82</v>
      </c>
      <c r="AD1811" s="96" t="s">
        <v>82</v>
      </c>
    </row>
    <row r="1812" spans="1:30" s="96" customFormat="1" ht="50.25" hidden="1" customHeight="1" x14ac:dyDescent="0.25">
      <c r="A1812" s="54">
        <f>+SUBTOTAL(3,$B$11:B1812)</f>
        <v>0</v>
      </c>
      <c r="B1812" s="96" t="s">
        <v>42</v>
      </c>
      <c r="C1812" s="96" t="s">
        <v>43</v>
      </c>
      <c r="D1812" s="96" t="s">
        <v>44</v>
      </c>
      <c r="E1812" s="96" t="s">
        <v>45</v>
      </c>
      <c r="F1812" s="96" t="s">
        <v>5854</v>
      </c>
      <c r="G1812" s="98">
        <v>45582.644953704003</v>
      </c>
      <c r="H1812" s="96" t="s">
        <v>5854</v>
      </c>
      <c r="I1812" s="98">
        <v>45582.644953704003</v>
      </c>
      <c r="J1812" s="96" t="s">
        <v>5854</v>
      </c>
      <c r="K1812" s="98">
        <v>45582.644953704003</v>
      </c>
      <c r="L1812" s="80" t="s">
        <v>6540</v>
      </c>
      <c r="M1812" s="96" t="s">
        <v>48</v>
      </c>
      <c r="N1812" s="96" t="s">
        <v>182</v>
      </c>
      <c r="O1812" s="96" t="s">
        <v>1642</v>
      </c>
      <c r="P1812" s="96" t="s">
        <v>223</v>
      </c>
      <c r="S1812" s="96" t="s">
        <v>53</v>
      </c>
      <c r="T1812" s="96" t="s">
        <v>5248</v>
      </c>
      <c r="U1812" s="96" t="s">
        <v>157</v>
      </c>
      <c r="AC1812" s="96" t="s">
        <v>82</v>
      </c>
      <c r="AD1812" s="96" t="s">
        <v>82</v>
      </c>
    </row>
    <row r="1813" spans="1:30" s="96" customFormat="1" ht="50.25" hidden="1" customHeight="1" x14ac:dyDescent="0.25">
      <c r="A1813" s="54">
        <f>+SUBTOTAL(3,$B$11:B1813)</f>
        <v>0</v>
      </c>
      <c r="B1813" s="96" t="s">
        <v>42</v>
      </c>
      <c r="C1813" s="96" t="s">
        <v>43</v>
      </c>
      <c r="D1813" s="96" t="s">
        <v>44</v>
      </c>
      <c r="E1813" s="96" t="s">
        <v>45</v>
      </c>
      <c r="F1813" s="96" t="s">
        <v>5855</v>
      </c>
      <c r="G1813" s="98">
        <v>45572.52962963</v>
      </c>
      <c r="H1813" s="96" t="s">
        <v>5855</v>
      </c>
      <c r="I1813" s="98">
        <v>45572.52962963</v>
      </c>
      <c r="J1813" s="96" t="s">
        <v>5855</v>
      </c>
      <c r="K1813" s="98">
        <v>45572.52962963</v>
      </c>
      <c r="L1813" s="80" t="s">
        <v>6541</v>
      </c>
      <c r="M1813" s="96" t="s">
        <v>48</v>
      </c>
      <c r="N1813" s="96" t="s">
        <v>141</v>
      </c>
      <c r="O1813" s="96" t="s">
        <v>1384</v>
      </c>
      <c r="P1813" s="96" t="s">
        <v>5940</v>
      </c>
      <c r="S1813" s="96" t="s">
        <v>53</v>
      </c>
      <c r="T1813" s="96" t="s">
        <v>5248</v>
      </c>
      <c r="U1813" s="96" t="s">
        <v>157</v>
      </c>
      <c r="AC1813" s="96" t="s">
        <v>82</v>
      </c>
      <c r="AD1813" s="96" t="s">
        <v>82</v>
      </c>
    </row>
    <row r="1814" spans="1:30" s="96" customFormat="1" ht="50.25" hidden="1" customHeight="1" x14ac:dyDescent="0.25">
      <c r="A1814" s="54">
        <f>+SUBTOTAL(3,$B$11:B1814)</f>
        <v>0</v>
      </c>
      <c r="B1814" s="96" t="s">
        <v>42</v>
      </c>
      <c r="C1814" s="96" t="s">
        <v>43</v>
      </c>
      <c r="D1814" s="96" t="s">
        <v>44</v>
      </c>
      <c r="E1814" s="96" t="s">
        <v>45</v>
      </c>
      <c r="F1814" s="96" t="s">
        <v>5856</v>
      </c>
      <c r="G1814" s="98">
        <v>45582.563217593</v>
      </c>
      <c r="H1814" s="96" t="s">
        <v>5856</v>
      </c>
      <c r="I1814" s="98">
        <v>45582.563217593</v>
      </c>
      <c r="J1814" s="96" t="s">
        <v>5856</v>
      </c>
      <c r="K1814" s="98">
        <v>45582.563217593</v>
      </c>
      <c r="L1814" s="80" t="s">
        <v>1274</v>
      </c>
      <c r="M1814" s="96" t="s">
        <v>111</v>
      </c>
      <c r="N1814" s="96" t="s">
        <v>141</v>
      </c>
      <c r="O1814" s="96" t="s">
        <v>554</v>
      </c>
      <c r="P1814" s="96" t="s">
        <v>661</v>
      </c>
      <c r="S1814" s="96" t="s">
        <v>68</v>
      </c>
      <c r="T1814" s="96" t="s">
        <v>137</v>
      </c>
      <c r="U1814" s="96" t="s">
        <v>564</v>
      </c>
      <c r="AC1814" s="96" t="s">
        <v>82</v>
      </c>
      <c r="AD1814" s="96" t="s">
        <v>82</v>
      </c>
    </row>
    <row r="1815" spans="1:30" s="96" customFormat="1" ht="50.25" hidden="1" customHeight="1" x14ac:dyDescent="0.25">
      <c r="A1815" s="54">
        <f>+SUBTOTAL(3,$B$11:B1815)</f>
        <v>0</v>
      </c>
      <c r="B1815" s="96" t="s">
        <v>42</v>
      </c>
      <c r="C1815" s="96" t="s">
        <v>43</v>
      </c>
      <c r="D1815" s="96" t="s">
        <v>44</v>
      </c>
      <c r="E1815" s="96" t="s">
        <v>45</v>
      </c>
      <c r="F1815" s="96" t="s">
        <v>5857</v>
      </c>
      <c r="G1815" s="98">
        <v>45575.606527778</v>
      </c>
      <c r="H1815" s="96" t="s">
        <v>5857</v>
      </c>
      <c r="I1815" s="98">
        <v>45575.606527778</v>
      </c>
      <c r="J1815" s="96" t="s">
        <v>5857</v>
      </c>
      <c r="K1815" s="98">
        <v>45575.606527778</v>
      </c>
      <c r="L1815" s="80" t="s">
        <v>6542</v>
      </c>
      <c r="M1815" s="96" t="s">
        <v>48</v>
      </c>
      <c r="N1815" s="96" t="s">
        <v>756</v>
      </c>
      <c r="O1815" s="96" t="s">
        <v>3579</v>
      </c>
      <c r="P1815" s="96" t="s">
        <v>5941</v>
      </c>
      <c r="S1815" s="96" t="s">
        <v>68</v>
      </c>
      <c r="T1815" s="96" t="s">
        <v>69</v>
      </c>
      <c r="U1815" s="96" t="s">
        <v>327</v>
      </c>
      <c r="AC1815" s="96" t="s">
        <v>82</v>
      </c>
      <c r="AD1815" s="96" t="s">
        <v>82</v>
      </c>
    </row>
    <row r="1816" spans="1:30" s="96" customFormat="1" ht="50.25" hidden="1" customHeight="1" x14ac:dyDescent="0.25">
      <c r="A1816" s="54">
        <f>+SUBTOTAL(3,$B$11:B1816)</f>
        <v>0</v>
      </c>
      <c r="B1816" s="96" t="s">
        <v>42</v>
      </c>
      <c r="C1816" s="96" t="s">
        <v>43</v>
      </c>
      <c r="D1816" s="96" t="s">
        <v>44</v>
      </c>
      <c r="E1816" s="96" t="s">
        <v>45</v>
      </c>
      <c r="F1816" s="96" t="s">
        <v>5858</v>
      </c>
      <c r="G1816" s="98">
        <v>45576.480844906997</v>
      </c>
      <c r="H1816" s="96" t="s">
        <v>5858</v>
      </c>
      <c r="I1816" s="98">
        <v>45576.480844906997</v>
      </c>
      <c r="J1816" s="96" t="s">
        <v>5858</v>
      </c>
      <c r="K1816" s="98">
        <v>45576.480844906997</v>
      </c>
      <c r="L1816" s="80" t="s">
        <v>6543</v>
      </c>
      <c r="M1816" s="96" t="s">
        <v>48</v>
      </c>
      <c r="N1816" s="96" t="s">
        <v>141</v>
      </c>
      <c r="O1816" s="96" t="s">
        <v>612</v>
      </c>
      <c r="P1816" s="96" t="s">
        <v>2097</v>
      </c>
      <c r="S1816" s="96" t="s">
        <v>68</v>
      </c>
      <c r="T1816" s="96" t="s">
        <v>69</v>
      </c>
      <c r="U1816" s="96" t="s">
        <v>70</v>
      </c>
      <c r="AC1816" s="96" t="s">
        <v>117</v>
      </c>
      <c r="AD1816" s="96" t="s">
        <v>117</v>
      </c>
    </row>
    <row r="1817" spans="1:30" s="96" customFormat="1" ht="50.25" hidden="1" customHeight="1" x14ac:dyDescent="0.25">
      <c r="A1817" s="54">
        <f>+SUBTOTAL(3,$B$11:B1817)</f>
        <v>0</v>
      </c>
      <c r="B1817" s="96" t="s">
        <v>42</v>
      </c>
      <c r="C1817" s="96" t="s">
        <v>43</v>
      </c>
      <c r="D1817" s="96" t="s">
        <v>44</v>
      </c>
      <c r="E1817" s="96" t="s">
        <v>45</v>
      </c>
      <c r="F1817" s="96" t="s">
        <v>5859</v>
      </c>
      <c r="G1817" s="98">
        <v>45593.713993056001</v>
      </c>
      <c r="H1817" s="96" t="s">
        <v>5859</v>
      </c>
      <c r="I1817" s="98">
        <v>45593.713993056001</v>
      </c>
      <c r="J1817" s="96" t="s">
        <v>5859</v>
      </c>
      <c r="K1817" s="98">
        <v>45593.713993056001</v>
      </c>
      <c r="L1817" s="80" t="s">
        <v>6426</v>
      </c>
      <c r="M1817" s="96" t="s">
        <v>48</v>
      </c>
      <c r="N1817" s="96" t="s">
        <v>141</v>
      </c>
      <c r="O1817" s="96" t="s">
        <v>554</v>
      </c>
      <c r="P1817" s="96" t="s">
        <v>5942</v>
      </c>
      <c r="S1817" s="96" t="s">
        <v>68</v>
      </c>
      <c r="T1817" s="96" t="s">
        <v>96</v>
      </c>
      <c r="U1817" s="96" t="s">
        <v>97</v>
      </c>
      <c r="AC1817" s="96" t="s">
        <v>82</v>
      </c>
      <c r="AD1817" s="96" t="s">
        <v>82</v>
      </c>
    </row>
    <row r="1818" spans="1:30" s="96" customFormat="1" ht="50.25" hidden="1" customHeight="1" x14ac:dyDescent="0.25">
      <c r="A1818" s="54">
        <f>+SUBTOTAL(3,$B$11:B1818)</f>
        <v>0</v>
      </c>
      <c r="B1818" s="96" t="s">
        <v>42</v>
      </c>
      <c r="C1818" s="96" t="s">
        <v>43</v>
      </c>
      <c r="D1818" s="96" t="s">
        <v>44</v>
      </c>
      <c r="E1818" s="96" t="s">
        <v>45</v>
      </c>
      <c r="F1818" s="96" t="s">
        <v>5983</v>
      </c>
      <c r="G1818" s="98">
        <v>45579.447314814999</v>
      </c>
      <c r="H1818" s="96" t="s">
        <v>5983</v>
      </c>
      <c r="I1818" s="98">
        <v>45579.447314814999</v>
      </c>
      <c r="J1818" s="96" t="s">
        <v>5983</v>
      </c>
      <c r="K1818" s="98">
        <v>45579.447314814999</v>
      </c>
      <c r="L1818" s="80" t="s">
        <v>6544</v>
      </c>
      <c r="M1818" s="96" t="s">
        <v>111</v>
      </c>
      <c r="N1818" s="96" t="s">
        <v>141</v>
      </c>
      <c r="O1818" s="96" t="s">
        <v>175</v>
      </c>
      <c r="P1818" s="96" t="s">
        <v>628</v>
      </c>
      <c r="S1818" s="96" t="s">
        <v>1430</v>
      </c>
      <c r="T1818" s="96" t="s">
        <v>6061</v>
      </c>
      <c r="U1818" s="96" t="s">
        <v>6062</v>
      </c>
      <c r="AC1818" s="96" t="s">
        <v>82</v>
      </c>
      <c r="AD1818" s="96" t="s">
        <v>82</v>
      </c>
    </row>
    <row r="1819" spans="1:30" s="96" customFormat="1" ht="50.25" hidden="1" customHeight="1" x14ac:dyDescent="0.25">
      <c r="A1819" s="54">
        <f>+SUBTOTAL(3,$B$11:B1819)</f>
        <v>0</v>
      </c>
      <c r="B1819" s="96" t="s">
        <v>42</v>
      </c>
      <c r="C1819" s="96" t="s">
        <v>43</v>
      </c>
      <c r="D1819" s="96" t="s">
        <v>44</v>
      </c>
      <c r="E1819" s="96" t="s">
        <v>45</v>
      </c>
      <c r="F1819" s="96" t="s">
        <v>5860</v>
      </c>
      <c r="G1819" s="98">
        <v>45581.490034722003</v>
      </c>
      <c r="H1819" s="96" t="s">
        <v>5860</v>
      </c>
      <c r="I1819" s="98">
        <v>45581.490034722003</v>
      </c>
      <c r="J1819" s="96" t="s">
        <v>5860</v>
      </c>
      <c r="K1819" s="98">
        <v>45581.490034722003</v>
      </c>
      <c r="L1819" s="80" t="s">
        <v>6545</v>
      </c>
      <c r="M1819" s="96" t="s">
        <v>48</v>
      </c>
      <c r="N1819" s="96" t="s">
        <v>221</v>
      </c>
      <c r="O1819" s="96" t="s">
        <v>4107</v>
      </c>
      <c r="P1819" s="96" t="s">
        <v>3368</v>
      </c>
      <c r="S1819" s="96" t="s">
        <v>68</v>
      </c>
      <c r="T1819" s="96" t="s">
        <v>69</v>
      </c>
      <c r="U1819" s="96" t="s">
        <v>79</v>
      </c>
      <c r="AC1819" s="96" t="s">
        <v>82</v>
      </c>
      <c r="AD1819" s="96" t="s">
        <v>82</v>
      </c>
    </row>
    <row r="1820" spans="1:30" s="96" customFormat="1" ht="50.25" hidden="1" customHeight="1" x14ac:dyDescent="0.25">
      <c r="A1820" s="54">
        <f>+SUBTOTAL(3,$B$11:B1820)</f>
        <v>0</v>
      </c>
      <c r="B1820" s="96" t="s">
        <v>42</v>
      </c>
      <c r="C1820" s="96" t="s">
        <v>43</v>
      </c>
      <c r="D1820" s="96" t="s">
        <v>44</v>
      </c>
      <c r="E1820" s="96" t="s">
        <v>45</v>
      </c>
      <c r="F1820" s="96" t="s">
        <v>5984</v>
      </c>
      <c r="G1820" s="98">
        <v>45597.438599537003</v>
      </c>
      <c r="H1820" s="96" t="s">
        <v>5984</v>
      </c>
      <c r="I1820" s="98">
        <v>45597.438599537003</v>
      </c>
      <c r="J1820" s="96" t="s">
        <v>5984</v>
      </c>
      <c r="K1820" s="98">
        <v>45597.438599537003</v>
      </c>
      <c r="L1820" s="80" t="s">
        <v>6546</v>
      </c>
      <c r="M1820" s="96" t="s">
        <v>111</v>
      </c>
      <c r="N1820" s="96" t="s">
        <v>141</v>
      </c>
      <c r="O1820" s="96" t="s">
        <v>580</v>
      </c>
      <c r="P1820" s="96" t="s">
        <v>2115</v>
      </c>
      <c r="S1820" s="96" t="s">
        <v>68</v>
      </c>
      <c r="T1820" s="96" t="s">
        <v>96</v>
      </c>
      <c r="U1820" s="96" t="s">
        <v>97</v>
      </c>
      <c r="AC1820" s="96" t="s">
        <v>82</v>
      </c>
      <c r="AD1820" s="96" t="s">
        <v>82</v>
      </c>
    </row>
    <row r="1821" spans="1:30" s="96" customFormat="1" ht="50.25" hidden="1" customHeight="1" x14ac:dyDescent="0.25">
      <c r="A1821" s="54">
        <f>+SUBTOTAL(3,$B$11:B1821)</f>
        <v>0</v>
      </c>
      <c r="B1821" s="96" t="s">
        <v>42</v>
      </c>
      <c r="C1821" s="96" t="s">
        <v>43</v>
      </c>
      <c r="D1821" s="96" t="s">
        <v>44</v>
      </c>
      <c r="E1821" s="96" t="s">
        <v>45</v>
      </c>
      <c r="F1821" s="96" t="s">
        <v>5985</v>
      </c>
      <c r="G1821" s="98">
        <v>45597.462511573998</v>
      </c>
      <c r="H1821" s="96" t="s">
        <v>5985</v>
      </c>
      <c r="I1821" s="98">
        <v>45597.462511573998</v>
      </c>
      <c r="J1821" s="96" t="s">
        <v>5985</v>
      </c>
      <c r="K1821" s="98">
        <v>45597.462511573998</v>
      </c>
      <c r="L1821" s="80" t="s">
        <v>6547</v>
      </c>
      <c r="M1821" s="96" t="s">
        <v>111</v>
      </c>
      <c r="N1821" s="96" t="s">
        <v>141</v>
      </c>
      <c r="O1821" s="96" t="s">
        <v>227</v>
      </c>
      <c r="P1821" s="96" t="s">
        <v>6052</v>
      </c>
      <c r="S1821" s="96" t="s">
        <v>53</v>
      </c>
      <c r="T1821" s="96" t="s">
        <v>1423</v>
      </c>
      <c r="U1821" s="96" t="s">
        <v>1424</v>
      </c>
      <c r="AC1821" s="96" t="s">
        <v>82</v>
      </c>
      <c r="AD1821" s="96" t="s">
        <v>82</v>
      </c>
    </row>
    <row r="1822" spans="1:30" s="96" customFormat="1" ht="50.25" hidden="1" customHeight="1" x14ac:dyDescent="0.25">
      <c r="A1822" s="54">
        <f>+SUBTOTAL(3,$B$11:B1822)</f>
        <v>0</v>
      </c>
      <c r="B1822" s="96" t="s">
        <v>42</v>
      </c>
      <c r="C1822" s="96" t="s">
        <v>43</v>
      </c>
      <c r="D1822" s="96" t="s">
        <v>44</v>
      </c>
      <c r="E1822" s="96" t="s">
        <v>45</v>
      </c>
      <c r="F1822" s="96" t="s">
        <v>5986</v>
      </c>
      <c r="G1822" s="98">
        <v>45580.641898148002</v>
      </c>
      <c r="H1822" s="96" t="s">
        <v>5986</v>
      </c>
      <c r="I1822" s="98">
        <v>45580.641898148002</v>
      </c>
      <c r="J1822" s="96" t="s">
        <v>5986</v>
      </c>
      <c r="K1822" s="98">
        <v>45580.641898148002</v>
      </c>
      <c r="L1822" s="80" t="s">
        <v>1235</v>
      </c>
      <c r="M1822" s="96" t="s">
        <v>48</v>
      </c>
      <c r="N1822" s="96" t="s">
        <v>141</v>
      </c>
      <c r="O1822" s="96" t="s">
        <v>612</v>
      </c>
      <c r="P1822" s="96" t="s">
        <v>1368</v>
      </c>
      <c r="S1822" s="96" t="s">
        <v>144</v>
      </c>
      <c r="T1822" s="96" t="s">
        <v>145</v>
      </c>
      <c r="U1822" s="96" t="s">
        <v>146</v>
      </c>
      <c r="AC1822" s="96" t="s">
        <v>117</v>
      </c>
      <c r="AD1822" s="96" t="s">
        <v>117</v>
      </c>
    </row>
    <row r="1823" spans="1:30" s="96" customFormat="1" ht="50.25" hidden="1" customHeight="1" x14ac:dyDescent="0.25">
      <c r="A1823" s="54">
        <f>+SUBTOTAL(3,$B$11:B1823)</f>
        <v>0</v>
      </c>
      <c r="B1823" s="96" t="s">
        <v>42</v>
      </c>
      <c r="C1823" s="96" t="s">
        <v>43</v>
      </c>
      <c r="D1823" s="96" t="s">
        <v>44</v>
      </c>
      <c r="E1823" s="96" t="s">
        <v>45</v>
      </c>
      <c r="F1823" s="96" t="s">
        <v>5862</v>
      </c>
      <c r="G1823" s="98">
        <v>45593.933576388998</v>
      </c>
      <c r="H1823" s="96" t="s">
        <v>5862</v>
      </c>
      <c r="I1823" s="98">
        <v>45593.933576388998</v>
      </c>
      <c r="J1823" s="96" t="s">
        <v>5862</v>
      </c>
      <c r="K1823" s="98">
        <v>45593.933576388998</v>
      </c>
      <c r="L1823" s="80" t="s">
        <v>6548</v>
      </c>
      <c r="M1823" s="96" t="s">
        <v>48</v>
      </c>
      <c r="N1823" s="96" t="s">
        <v>141</v>
      </c>
      <c r="O1823" s="96" t="s">
        <v>624</v>
      </c>
      <c r="P1823" s="96" t="s">
        <v>3498</v>
      </c>
      <c r="S1823" s="96" t="s">
        <v>53</v>
      </c>
      <c r="T1823" s="96" t="s">
        <v>5248</v>
      </c>
      <c r="U1823" s="96" t="s">
        <v>157</v>
      </c>
      <c r="AC1823" s="96" t="s">
        <v>75</v>
      </c>
      <c r="AD1823" s="96" t="s">
        <v>75</v>
      </c>
    </row>
    <row r="1824" spans="1:30" s="96" customFormat="1" ht="50.25" hidden="1" customHeight="1" x14ac:dyDescent="0.25">
      <c r="A1824" s="54">
        <f>+SUBTOTAL(3,$B$11:B1824)</f>
        <v>0</v>
      </c>
      <c r="B1824" s="96" t="s">
        <v>42</v>
      </c>
      <c r="C1824" s="96" t="s">
        <v>43</v>
      </c>
      <c r="D1824" s="96" t="s">
        <v>44</v>
      </c>
      <c r="E1824" s="96" t="s">
        <v>45</v>
      </c>
      <c r="F1824" s="96" t="s">
        <v>5863</v>
      </c>
      <c r="G1824" s="98">
        <v>45567.978773148003</v>
      </c>
      <c r="H1824" s="96" t="s">
        <v>5863</v>
      </c>
      <c r="I1824" s="98">
        <v>45567.978773148003</v>
      </c>
      <c r="J1824" s="96" t="s">
        <v>5863</v>
      </c>
      <c r="K1824" s="98">
        <v>45567.978773148003</v>
      </c>
      <c r="L1824" s="80" t="s">
        <v>6549</v>
      </c>
      <c r="M1824" s="96" t="s">
        <v>48</v>
      </c>
      <c r="N1824" s="96" t="s">
        <v>141</v>
      </c>
      <c r="O1824" s="96" t="s">
        <v>554</v>
      </c>
      <c r="P1824" s="96" t="s">
        <v>568</v>
      </c>
      <c r="S1824" s="96" t="s">
        <v>53</v>
      </c>
      <c r="T1824" s="96" t="s">
        <v>5248</v>
      </c>
      <c r="U1824" s="96" t="s">
        <v>157</v>
      </c>
      <c r="AC1824" s="96" t="s">
        <v>117</v>
      </c>
      <c r="AD1824" s="96" t="s">
        <v>117</v>
      </c>
    </row>
    <row r="1825" spans="1:30" s="96" customFormat="1" ht="50.25" hidden="1" customHeight="1" x14ac:dyDescent="0.25">
      <c r="A1825" s="54">
        <f>+SUBTOTAL(3,$B$11:B1825)</f>
        <v>0</v>
      </c>
      <c r="B1825" s="96" t="s">
        <v>42</v>
      </c>
      <c r="C1825" s="96" t="s">
        <v>43</v>
      </c>
      <c r="D1825" s="96" t="s">
        <v>44</v>
      </c>
      <c r="E1825" s="96" t="s">
        <v>45</v>
      </c>
      <c r="F1825" s="96" t="s">
        <v>5987</v>
      </c>
      <c r="G1825" s="98">
        <v>45572.483657407</v>
      </c>
      <c r="H1825" s="96" t="s">
        <v>5987</v>
      </c>
      <c r="I1825" s="98">
        <v>45572.483657407</v>
      </c>
      <c r="J1825" s="96" t="s">
        <v>5987</v>
      </c>
      <c r="K1825" s="98">
        <v>45572.483657407</v>
      </c>
      <c r="L1825" s="80" t="s">
        <v>6550</v>
      </c>
      <c r="M1825" s="96" t="s">
        <v>48</v>
      </c>
      <c r="N1825" s="96" t="s">
        <v>141</v>
      </c>
      <c r="O1825" s="96" t="s">
        <v>227</v>
      </c>
      <c r="P1825" s="96" t="s">
        <v>2048</v>
      </c>
      <c r="S1825" s="96" t="s">
        <v>53</v>
      </c>
      <c r="T1825" s="96" t="s">
        <v>5248</v>
      </c>
      <c r="U1825" s="96" t="s">
        <v>157</v>
      </c>
      <c r="AC1825" s="96" t="s">
        <v>75</v>
      </c>
      <c r="AD1825" s="96" t="s">
        <v>75</v>
      </c>
    </row>
    <row r="1826" spans="1:30" s="96" customFormat="1" ht="50.25" hidden="1" customHeight="1" x14ac:dyDescent="0.25">
      <c r="A1826" s="54">
        <f>+SUBTOTAL(3,$B$11:B1826)</f>
        <v>0</v>
      </c>
      <c r="B1826" s="96" t="s">
        <v>42</v>
      </c>
      <c r="C1826" s="96" t="s">
        <v>43</v>
      </c>
      <c r="D1826" s="96" t="s">
        <v>44</v>
      </c>
      <c r="E1826" s="96" t="s">
        <v>45</v>
      </c>
      <c r="F1826" s="96" t="s">
        <v>5864</v>
      </c>
      <c r="G1826" s="98">
        <v>45580.448796295997</v>
      </c>
      <c r="H1826" s="96" t="s">
        <v>5864</v>
      </c>
      <c r="I1826" s="98">
        <v>45580.448796295997</v>
      </c>
      <c r="J1826" s="96" t="s">
        <v>5864</v>
      </c>
      <c r="K1826" s="98">
        <v>45580.448796295997</v>
      </c>
      <c r="L1826" s="80" t="s">
        <v>6426</v>
      </c>
      <c r="M1826" s="96" t="s">
        <v>48</v>
      </c>
      <c r="N1826" s="96" t="s">
        <v>141</v>
      </c>
      <c r="O1826" s="96" t="s">
        <v>554</v>
      </c>
      <c r="P1826" s="96" t="s">
        <v>5942</v>
      </c>
      <c r="S1826" s="96" t="s">
        <v>68</v>
      </c>
      <c r="T1826" s="96" t="s">
        <v>96</v>
      </c>
      <c r="U1826" s="96" t="s">
        <v>97</v>
      </c>
      <c r="AC1826" s="96" t="s">
        <v>75</v>
      </c>
      <c r="AD1826" s="96" t="s">
        <v>75</v>
      </c>
    </row>
    <row r="1827" spans="1:30" s="96" customFormat="1" ht="50.25" hidden="1" customHeight="1" x14ac:dyDescent="0.25">
      <c r="A1827" s="54">
        <f>+SUBTOTAL(3,$B$11:B1827)</f>
        <v>0</v>
      </c>
      <c r="B1827" s="96" t="s">
        <v>42</v>
      </c>
      <c r="C1827" s="96" t="s">
        <v>43</v>
      </c>
      <c r="D1827" s="96" t="s">
        <v>44</v>
      </c>
      <c r="E1827" s="96" t="s">
        <v>45</v>
      </c>
      <c r="F1827" s="96" t="s">
        <v>5861</v>
      </c>
      <c r="G1827" s="98">
        <v>45593.725451389</v>
      </c>
      <c r="H1827" s="96" t="s">
        <v>5861</v>
      </c>
      <c r="I1827" s="98">
        <v>45593.725451389</v>
      </c>
      <c r="J1827" s="96" t="s">
        <v>5861</v>
      </c>
      <c r="K1827" s="98">
        <v>45593.725451389</v>
      </c>
      <c r="L1827" s="80" t="s">
        <v>6541</v>
      </c>
      <c r="M1827" s="96" t="s">
        <v>48</v>
      </c>
      <c r="N1827" s="96" t="s">
        <v>141</v>
      </c>
      <c r="O1827" s="96" t="s">
        <v>1384</v>
      </c>
      <c r="P1827" s="96" t="s">
        <v>5940</v>
      </c>
      <c r="S1827" s="96" t="s">
        <v>53</v>
      </c>
      <c r="T1827" s="96" t="s">
        <v>5248</v>
      </c>
      <c r="U1827" s="96" t="s">
        <v>157</v>
      </c>
      <c r="AC1827" s="96" t="s">
        <v>82</v>
      </c>
      <c r="AD1827" s="96" t="s">
        <v>82</v>
      </c>
    </row>
    <row r="1828" spans="1:30" s="96" customFormat="1" ht="50.25" hidden="1" customHeight="1" x14ac:dyDescent="0.25">
      <c r="A1828" s="54">
        <f>+SUBTOTAL(3,$B$11:B1828)</f>
        <v>0</v>
      </c>
      <c r="B1828" s="96" t="s">
        <v>42</v>
      </c>
      <c r="C1828" s="96" t="s">
        <v>43</v>
      </c>
      <c r="D1828" s="96" t="s">
        <v>44</v>
      </c>
      <c r="E1828" s="96" t="s">
        <v>45</v>
      </c>
      <c r="F1828" s="96" t="s">
        <v>5865</v>
      </c>
      <c r="G1828" s="98">
        <v>45573.770011574001</v>
      </c>
      <c r="H1828" s="96" t="s">
        <v>5865</v>
      </c>
      <c r="I1828" s="98">
        <v>45573.770011574001</v>
      </c>
      <c r="J1828" s="96" t="s">
        <v>5865</v>
      </c>
      <c r="K1828" s="98">
        <v>45573.770011574001</v>
      </c>
      <c r="L1828" s="80" t="s">
        <v>6552</v>
      </c>
      <c r="M1828" s="96" t="s">
        <v>48</v>
      </c>
      <c r="N1828" s="96" t="s">
        <v>141</v>
      </c>
      <c r="O1828" s="96" t="s">
        <v>612</v>
      </c>
      <c r="P1828" s="96" t="s">
        <v>5943</v>
      </c>
      <c r="S1828" s="96" t="s">
        <v>68</v>
      </c>
      <c r="T1828" s="96" t="s">
        <v>137</v>
      </c>
      <c r="U1828" s="96" t="s">
        <v>138</v>
      </c>
      <c r="AC1828" s="96" t="s">
        <v>117</v>
      </c>
      <c r="AD1828" s="96" t="s">
        <v>117</v>
      </c>
    </row>
    <row r="1829" spans="1:30" s="96" customFormat="1" ht="50.25" hidden="1" customHeight="1" x14ac:dyDescent="0.25">
      <c r="A1829" s="54">
        <f>+SUBTOTAL(3,$B$11:B1829)</f>
        <v>0</v>
      </c>
      <c r="B1829" s="96" t="s">
        <v>42</v>
      </c>
      <c r="C1829" s="96" t="s">
        <v>43</v>
      </c>
      <c r="D1829" s="96" t="s">
        <v>44</v>
      </c>
      <c r="E1829" s="96" t="s">
        <v>45</v>
      </c>
      <c r="F1829" s="96" t="s">
        <v>5866</v>
      </c>
      <c r="G1829" s="98">
        <v>45575.425011574</v>
      </c>
      <c r="H1829" s="96" t="s">
        <v>5866</v>
      </c>
      <c r="I1829" s="98">
        <v>45575.425011574</v>
      </c>
      <c r="J1829" s="96" t="s">
        <v>5866</v>
      </c>
      <c r="K1829" s="98">
        <v>45575.425011574</v>
      </c>
      <c r="L1829" s="80" t="s">
        <v>6553</v>
      </c>
      <c r="M1829" s="96" t="s">
        <v>48</v>
      </c>
      <c r="N1829" s="96" t="s">
        <v>141</v>
      </c>
      <c r="O1829" s="96" t="s">
        <v>142</v>
      </c>
      <c r="P1829" s="96" t="s">
        <v>3305</v>
      </c>
      <c r="S1829" s="96" t="s">
        <v>53</v>
      </c>
      <c r="T1829" s="96" t="s">
        <v>5248</v>
      </c>
      <c r="U1829" s="96" t="s">
        <v>157</v>
      </c>
      <c r="AC1829" s="96" t="s">
        <v>75</v>
      </c>
      <c r="AD1829" s="96" t="s">
        <v>75</v>
      </c>
    </row>
    <row r="1830" spans="1:30" s="96" customFormat="1" ht="50.25" hidden="1" customHeight="1" x14ac:dyDescent="0.25">
      <c r="A1830" s="54">
        <f>+SUBTOTAL(3,$B$11:B1830)</f>
        <v>0</v>
      </c>
      <c r="B1830" s="96" t="s">
        <v>42</v>
      </c>
      <c r="C1830" s="96" t="s">
        <v>43</v>
      </c>
      <c r="D1830" s="96" t="s">
        <v>44</v>
      </c>
      <c r="E1830" s="96" t="s">
        <v>45</v>
      </c>
      <c r="F1830" s="96" t="s">
        <v>5867</v>
      </c>
      <c r="G1830" s="98">
        <v>45575.551990740998</v>
      </c>
      <c r="H1830" s="96" t="s">
        <v>5867</v>
      </c>
      <c r="I1830" s="98">
        <v>45575.551990740998</v>
      </c>
      <c r="J1830" s="96" t="s">
        <v>5867</v>
      </c>
      <c r="K1830" s="98">
        <v>45575.551990740998</v>
      </c>
      <c r="L1830" s="80" t="s">
        <v>6554</v>
      </c>
      <c r="M1830" s="96" t="s">
        <v>48</v>
      </c>
      <c r="N1830" s="96" t="s">
        <v>141</v>
      </c>
      <c r="O1830" s="96" t="s">
        <v>590</v>
      </c>
      <c r="P1830" s="96" t="s">
        <v>422</v>
      </c>
      <c r="S1830" s="96" t="s">
        <v>652</v>
      </c>
      <c r="T1830" s="96" t="s">
        <v>3273</v>
      </c>
      <c r="U1830" s="96" t="s">
        <v>654</v>
      </c>
      <c r="AC1830" s="96" t="s">
        <v>117</v>
      </c>
      <c r="AD1830" s="96" t="s">
        <v>117</v>
      </c>
    </row>
    <row r="1831" spans="1:30" s="96" customFormat="1" ht="50.25" hidden="1" customHeight="1" x14ac:dyDescent="0.25">
      <c r="A1831" s="54">
        <f>+SUBTOTAL(3,$B$11:B1831)</f>
        <v>0</v>
      </c>
      <c r="B1831" s="96" t="s">
        <v>42</v>
      </c>
      <c r="C1831" s="96" t="s">
        <v>43</v>
      </c>
      <c r="D1831" s="96" t="s">
        <v>44</v>
      </c>
      <c r="E1831" s="96" t="s">
        <v>45</v>
      </c>
      <c r="F1831" s="96" t="s">
        <v>5889</v>
      </c>
      <c r="G1831" s="98">
        <v>45570.590983795999</v>
      </c>
      <c r="H1831" s="96" t="s">
        <v>5889</v>
      </c>
      <c r="I1831" s="98">
        <v>45570.590983795999</v>
      </c>
      <c r="J1831" s="96" t="s">
        <v>5889</v>
      </c>
      <c r="K1831" s="98">
        <v>45570.590983795999</v>
      </c>
      <c r="L1831" s="80" t="s">
        <v>6560</v>
      </c>
      <c r="M1831" s="96" t="s">
        <v>48</v>
      </c>
      <c r="N1831" s="96" t="s">
        <v>313</v>
      </c>
      <c r="O1831" s="96" t="s">
        <v>464</v>
      </c>
      <c r="P1831" s="96" t="s">
        <v>5950</v>
      </c>
      <c r="S1831" s="96" t="s">
        <v>781</v>
      </c>
      <c r="T1831" s="96" t="s">
        <v>782</v>
      </c>
      <c r="U1831" s="96" t="s">
        <v>783</v>
      </c>
      <c r="AC1831" s="96" t="s">
        <v>117</v>
      </c>
      <c r="AD1831" s="96" t="s">
        <v>117</v>
      </c>
    </row>
    <row r="1832" spans="1:30" s="96" customFormat="1" ht="50.25" hidden="1" customHeight="1" x14ac:dyDescent="0.25">
      <c r="A1832" s="54">
        <f>+SUBTOTAL(3,$B$11:B1832)</f>
        <v>0</v>
      </c>
      <c r="B1832" s="96" t="s">
        <v>42</v>
      </c>
      <c r="C1832" s="96" t="s">
        <v>43</v>
      </c>
      <c r="D1832" s="96" t="s">
        <v>44</v>
      </c>
      <c r="E1832" s="96" t="s">
        <v>45</v>
      </c>
      <c r="F1832" s="96" t="s">
        <v>5868</v>
      </c>
      <c r="G1832" s="98">
        <v>45573.470335648002</v>
      </c>
      <c r="H1832" s="96" t="s">
        <v>5868</v>
      </c>
      <c r="I1832" s="98">
        <v>45573.470335648002</v>
      </c>
      <c r="J1832" s="96" t="s">
        <v>5868</v>
      </c>
      <c r="K1832" s="98">
        <v>45573.470335648002</v>
      </c>
      <c r="L1832" s="80" t="s">
        <v>6541</v>
      </c>
      <c r="M1832" s="96" t="s">
        <v>48</v>
      </c>
      <c r="N1832" s="96" t="s">
        <v>141</v>
      </c>
      <c r="O1832" s="96" t="s">
        <v>1384</v>
      </c>
      <c r="P1832" s="96" t="s">
        <v>5944</v>
      </c>
      <c r="S1832" s="96" t="s">
        <v>68</v>
      </c>
      <c r="T1832" s="96" t="s">
        <v>69</v>
      </c>
      <c r="U1832" s="96" t="s">
        <v>461</v>
      </c>
      <c r="AC1832" s="96" t="s">
        <v>82</v>
      </c>
      <c r="AD1832" s="96" t="s">
        <v>82</v>
      </c>
    </row>
    <row r="1833" spans="1:30" s="96" customFormat="1" ht="50.25" hidden="1" customHeight="1" x14ac:dyDescent="0.25">
      <c r="A1833" s="54">
        <f>+SUBTOTAL(3,$B$11:B1833)</f>
        <v>0</v>
      </c>
      <c r="B1833" s="96" t="s">
        <v>42</v>
      </c>
      <c r="C1833" s="96" t="s">
        <v>43</v>
      </c>
      <c r="D1833" s="96" t="s">
        <v>44</v>
      </c>
      <c r="E1833" s="96" t="s">
        <v>45</v>
      </c>
      <c r="F1833" s="96" t="s">
        <v>5988</v>
      </c>
      <c r="G1833" s="98">
        <v>45568.737824074</v>
      </c>
      <c r="H1833" s="96" t="s">
        <v>5988</v>
      </c>
      <c r="I1833" s="98">
        <v>45568.737824074</v>
      </c>
      <c r="J1833" s="96" t="s">
        <v>5988</v>
      </c>
      <c r="K1833" s="98">
        <v>45568.737824074</v>
      </c>
      <c r="L1833" s="80" t="s">
        <v>6561</v>
      </c>
      <c r="M1833" s="96" t="s">
        <v>48</v>
      </c>
      <c r="N1833" s="96" t="s">
        <v>141</v>
      </c>
      <c r="O1833" s="96" t="s">
        <v>175</v>
      </c>
      <c r="P1833" s="96" t="s">
        <v>6053</v>
      </c>
      <c r="S1833" s="96" t="s">
        <v>68</v>
      </c>
      <c r="T1833" s="96" t="s">
        <v>296</v>
      </c>
      <c r="U1833" s="96" t="s">
        <v>457</v>
      </c>
      <c r="AC1833" s="96" t="s">
        <v>117</v>
      </c>
      <c r="AD1833" s="96" t="s">
        <v>117</v>
      </c>
    </row>
    <row r="1834" spans="1:30" s="96" customFormat="1" ht="50.25" hidden="1" customHeight="1" x14ac:dyDescent="0.25">
      <c r="A1834" s="54">
        <f>+SUBTOTAL(3,$B$11:B1834)</f>
        <v>0</v>
      </c>
      <c r="B1834" s="96" t="s">
        <v>42</v>
      </c>
      <c r="C1834" s="96" t="s">
        <v>43</v>
      </c>
      <c r="D1834" s="96" t="s">
        <v>44</v>
      </c>
      <c r="E1834" s="96" t="s">
        <v>45</v>
      </c>
      <c r="F1834" s="96" t="s">
        <v>5989</v>
      </c>
      <c r="G1834" s="98">
        <v>45595.612326388997</v>
      </c>
      <c r="H1834" s="96" t="s">
        <v>5989</v>
      </c>
      <c r="I1834" s="98">
        <v>45595.612326388997</v>
      </c>
      <c r="J1834" s="96" t="s">
        <v>5989</v>
      </c>
      <c r="K1834" s="98">
        <v>45595.612326388997</v>
      </c>
      <c r="L1834" s="80" t="s">
        <v>6562</v>
      </c>
      <c r="M1834" s="96" t="s">
        <v>48</v>
      </c>
      <c r="N1834" s="96" t="s">
        <v>141</v>
      </c>
      <c r="O1834" s="96" t="s">
        <v>624</v>
      </c>
      <c r="P1834" s="96" t="s">
        <v>5658</v>
      </c>
      <c r="S1834" s="96" t="s">
        <v>68</v>
      </c>
      <c r="T1834" s="96" t="s">
        <v>137</v>
      </c>
      <c r="U1834" s="96" t="s">
        <v>138</v>
      </c>
      <c r="AC1834" s="96" t="s">
        <v>82</v>
      </c>
      <c r="AD1834" s="96" t="s">
        <v>82</v>
      </c>
    </row>
    <row r="1835" spans="1:30" s="96" customFormat="1" ht="50.25" hidden="1" customHeight="1" x14ac:dyDescent="0.25">
      <c r="A1835" s="54">
        <f>+SUBTOTAL(3,$B$11:B1835)</f>
        <v>0</v>
      </c>
      <c r="B1835" s="96" t="s">
        <v>42</v>
      </c>
      <c r="C1835" s="96" t="s">
        <v>43</v>
      </c>
      <c r="D1835" s="96" t="s">
        <v>44</v>
      </c>
      <c r="E1835" s="96" t="s">
        <v>45</v>
      </c>
      <c r="F1835" s="96" t="s">
        <v>5990</v>
      </c>
      <c r="G1835" s="98">
        <v>45586.533229166998</v>
      </c>
      <c r="H1835" s="96" t="s">
        <v>5990</v>
      </c>
      <c r="I1835" s="98">
        <v>45586.533229166998</v>
      </c>
      <c r="J1835" s="96" t="s">
        <v>5990</v>
      </c>
      <c r="K1835" s="98">
        <v>45586.533229166998</v>
      </c>
      <c r="L1835" s="80" t="s">
        <v>6563</v>
      </c>
      <c r="M1835" s="96" t="s">
        <v>111</v>
      </c>
      <c r="N1835" s="96" t="s">
        <v>141</v>
      </c>
      <c r="O1835" s="96" t="s">
        <v>580</v>
      </c>
      <c r="P1835" s="96" t="s">
        <v>572</v>
      </c>
      <c r="S1835" s="96" t="s">
        <v>68</v>
      </c>
      <c r="T1835" s="96" t="s">
        <v>96</v>
      </c>
      <c r="U1835" s="96" t="s">
        <v>97</v>
      </c>
      <c r="AC1835" s="96" t="s">
        <v>82</v>
      </c>
      <c r="AD1835" s="96" t="s">
        <v>82</v>
      </c>
    </row>
    <row r="1836" spans="1:30" s="96" customFormat="1" ht="50.25" hidden="1" customHeight="1" x14ac:dyDescent="0.25">
      <c r="A1836" s="54">
        <f>+SUBTOTAL(3,$B$11:B1836)</f>
        <v>0</v>
      </c>
      <c r="B1836" s="96" t="s">
        <v>42</v>
      </c>
      <c r="C1836" s="96" t="s">
        <v>43</v>
      </c>
      <c r="D1836" s="96" t="s">
        <v>44</v>
      </c>
      <c r="E1836" s="96" t="s">
        <v>45</v>
      </c>
      <c r="F1836" s="96" t="s">
        <v>5869</v>
      </c>
      <c r="G1836" s="98">
        <v>45589.975879630001</v>
      </c>
      <c r="H1836" s="96" t="s">
        <v>5869</v>
      </c>
      <c r="I1836" s="98">
        <v>45589.975879630001</v>
      </c>
      <c r="J1836" s="96" t="s">
        <v>5869</v>
      </c>
      <c r="K1836" s="98">
        <v>45589.975879630001</v>
      </c>
      <c r="L1836" s="80" t="s">
        <v>6564</v>
      </c>
      <c r="M1836" s="96" t="s">
        <v>48</v>
      </c>
      <c r="N1836" s="96" t="s">
        <v>141</v>
      </c>
      <c r="O1836" s="96" t="s">
        <v>210</v>
      </c>
      <c r="P1836" s="96" t="s">
        <v>3458</v>
      </c>
      <c r="S1836" s="96" t="s">
        <v>201</v>
      </c>
      <c r="T1836" s="96" t="s">
        <v>202</v>
      </c>
      <c r="U1836" s="96" t="s">
        <v>4424</v>
      </c>
      <c r="AC1836" s="96" t="s">
        <v>82</v>
      </c>
      <c r="AD1836" s="96" t="s">
        <v>82</v>
      </c>
    </row>
    <row r="1837" spans="1:30" s="96" customFormat="1" ht="50.25" hidden="1" customHeight="1" x14ac:dyDescent="0.25">
      <c r="A1837" s="54">
        <f>+SUBTOTAL(3,$B$11:B1837)</f>
        <v>0</v>
      </c>
      <c r="B1837" s="96" t="s">
        <v>42</v>
      </c>
      <c r="C1837" s="96" t="s">
        <v>43</v>
      </c>
      <c r="D1837" s="96" t="s">
        <v>44</v>
      </c>
      <c r="E1837" s="96" t="s">
        <v>45</v>
      </c>
      <c r="F1837" s="96" t="s">
        <v>5870</v>
      </c>
      <c r="G1837" s="98">
        <v>45595.432303241003</v>
      </c>
      <c r="H1837" s="96" t="s">
        <v>5870</v>
      </c>
      <c r="I1837" s="98">
        <v>45595.432303241003</v>
      </c>
      <c r="J1837" s="96" t="s">
        <v>5870</v>
      </c>
      <c r="K1837" s="98">
        <v>45595.432303241003</v>
      </c>
      <c r="L1837" s="80" t="s">
        <v>1274</v>
      </c>
      <c r="M1837" s="96" t="s">
        <v>111</v>
      </c>
      <c r="N1837" s="96" t="s">
        <v>141</v>
      </c>
      <c r="O1837" s="96" t="s">
        <v>554</v>
      </c>
      <c r="P1837" s="96" t="s">
        <v>661</v>
      </c>
      <c r="S1837" s="96" t="s">
        <v>68</v>
      </c>
      <c r="T1837" s="96" t="s">
        <v>137</v>
      </c>
      <c r="U1837" s="96" t="s">
        <v>3282</v>
      </c>
      <c r="AC1837" s="96" t="s">
        <v>82</v>
      </c>
      <c r="AD1837" s="96" t="s">
        <v>82</v>
      </c>
    </row>
    <row r="1838" spans="1:30" s="96" customFormat="1" ht="50.25" hidden="1" customHeight="1" x14ac:dyDescent="0.25">
      <c r="A1838" s="54">
        <f>+SUBTOTAL(3,$B$11:B1838)</f>
        <v>0</v>
      </c>
      <c r="B1838" s="96" t="s">
        <v>42</v>
      </c>
      <c r="C1838" s="96" t="s">
        <v>43</v>
      </c>
      <c r="D1838" s="96" t="s">
        <v>44</v>
      </c>
      <c r="E1838" s="96" t="s">
        <v>45</v>
      </c>
      <c r="F1838" s="96" t="s">
        <v>5991</v>
      </c>
      <c r="G1838" s="98">
        <v>45586.815925925999</v>
      </c>
      <c r="H1838" s="96" t="s">
        <v>5991</v>
      </c>
      <c r="I1838" s="98">
        <v>45586.815925925999</v>
      </c>
      <c r="J1838" s="96" t="s">
        <v>5991</v>
      </c>
      <c r="K1838" s="98">
        <v>45586.815925925999</v>
      </c>
      <c r="L1838" s="80" t="s">
        <v>6565</v>
      </c>
      <c r="M1838" s="96" t="s">
        <v>111</v>
      </c>
      <c r="N1838" s="96" t="s">
        <v>141</v>
      </c>
      <c r="O1838" s="96" t="s">
        <v>1384</v>
      </c>
      <c r="P1838" s="96" t="s">
        <v>6054</v>
      </c>
      <c r="S1838" s="96" t="s">
        <v>1430</v>
      </c>
      <c r="T1838" s="96" t="s">
        <v>6063</v>
      </c>
      <c r="U1838" s="96" t="s">
        <v>6064</v>
      </c>
      <c r="AC1838" s="96" t="s">
        <v>75</v>
      </c>
      <c r="AD1838" s="96" t="s">
        <v>75</v>
      </c>
    </row>
    <row r="1839" spans="1:30" s="96" customFormat="1" ht="50.25" hidden="1" customHeight="1" x14ac:dyDescent="0.25">
      <c r="A1839" s="54">
        <f>+SUBTOTAL(3,$B$11:B1839)</f>
        <v>0</v>
      </c>
      <c r="B1839" s="96" t="s">
        <v>42</v>
      </c>
      <c r="C1839" s="96" t="s">
        <v>43</v>
      </c>
      <c r="D1839" s="96" t="s">
        <v>44</v>
      </c>
      <c r="E1839" s="96" t="s">
        <v>45</v>
      </c>
      <c r="F1839" s="96" t="s">
        <v>5871</v>
      </c>
      <c r="G1839" s="98">
        <v>45593.857071758997</v>
      </c>
      <c r="H1839" s="96" t="s">
        <v>5871</v>
      </c>
      <c r="I1839" s="98">
        <v>45593.857071758997</v>
      </c>
      <c r="J1839" s="96" t="s">
        <v>5871</v>
      </c>
      <c r="K1839" s="98">
        <v>45593.857071758997</v>
      </c>
      <c r="L1839" s="80" t="s">
        <v>6566</v>
      </c>
      <c r="M1839" s="96" t="s">
        <v>48</v>
      </c>
      <c r="N1839" s="96" t="s">
        <v>191</v>
      </c>
      <c r="O1839" s="96" t="s">
        <v>371</v>
      </c>
      <c r="P1839" s="96" t="s">
        <v>1362</v>
      </c>
      <c r="S1839" s="96" t="s">
        <v>53</v>
      </c>
      <c r="T1839" s="96" t="s">
        <v>5248</v>
      </c>
      <c r="U1839" s="96" t="s">
        <v>157</v>
      </c>
      <c r="AC1839" s="96" t="s">
        <v>82</v>
      </c>
      <c r="AD1839" s="96" t="s">
        <v>82</v>
      </c>
    </row>
    <row r="1840" spans="1:30" s="96" customFormat="1" ht="50.25" hidden="1" customHeight="1" x14ac:dyDescent="0.25">
      <c r="A1840" s="54">
        <f>+SUBTOTAL(3,$B$11:B1840)</f>
        <v>0</v>
      </c>
      <c r="B1840" s="96" t="s">
        <v>42</v>
      </c>
      <c r="C1840" s="96" t="s">
        <v>43</v>
      </c>
      <c r="D1840" s="96" t="s">
        <v>44</v>
      </c>
      <c r="E1840" s="96" t="s">
        <v>45</v>
      </c>
      <c r="F1840" s="96" t="s">
        <v>5992</v>
      </c>
      <c r="G1840" s="98">
        <v>45581.698796295997</v>
      </c>
      <c r="H1840" s="96" t="s">
        <v>5992</v>
      </c>
      <c r="I1840" s="98">
        <v>45581.698796295997</v>
      </c>
      <c r="J1840" s="96" t="s">
        <v>5992</v>
      </c>
      <c r="K1840" s="98">
        <v>45581.698796295997</v>
      </c>
      <c r="L1840" s="80" t="s">
        <v>6567</v>
      </c>
      <c r="M1840" s="96" t="s">
        <v>48</v>
      </c>
      <c r="N1840" s="96" t="s">
        <v>49</v>
      </c>
      <c r="O1840" s="96" t="s">
        <v>1375</v>
      </c>
      <c r="P1840" s="96" t="s">
        <v>6055</v>
      </c>
      <c r="S1840" s="96" t="s">
        <v>68</v>
      </c>
      <c r="T1840" s="96" t="s">
        <v>156</v>
      </c>
      <c r="U1840" s="96" t="s">
        <v>216</v>
      </c>
      <c r="AC1840" s="96" t="s">
        <v>82</v>
      </c>
      <c r="AD1840" s="96" t="s">
        <v>82</v>
      </c>
    </row>
    <row r="1841" spans="1:30" s="96" customFormat="1" ht="50.25" hidden="1" customHeight="1" x14ac:dyDescent="0.25">
      <c r="A1841" s="54">
        <f>+SUBTOTAL(3,$B$11:B1841)</f>
        <v>0</v>
      </c>
      <c r="B1841" s="96" t="s">
        <v>42</v>
      </c>
      <c r="C1841" s="96" t="s">
        <v>43</v>
      </c>
      <c r="D1841" s="96" t="s">
        <v>44</v>
      </c>
      <c r="E1841" s="96" t="s">
        <v>45</v>
      </c>
      <c r="F1841" s="96" t="s">
        <v>5993</v>
      </c>
      <c r="G1841" s="98">
        <v>45593.417696759003</v>
      </c>
      <c r="H1841" s="96" t="s">
        <v>5993</v>
      </c>
      <c r="I1841" s="98">
        <v>45593.417696759003</v>
      </c>
      <c r="J1841" s="96" t="s">
        <v>5993</v>
      </c>
      <c r="K1841" s="98">
        <v>45593.417696759003</v>
      </c>
      <c r="L1841" s="80" t="s">
        <v>6448</v>
      </c>
      <c r="M1841" s="96" t="s">
        <v>111</v>
      </c>
      <c r="N1841" s="96" t="s">
        <v>303</v>
      </c>
      <c r="O1841" s="96" t="s">
        <v>770</v>
      </c>
      <c r="P1841" s="96" t="s">
        <v>1337</v>
      </c>
      <c r="S1841" s="96" t="s">
        <v>68</v>
      </c>
      <c r="T1841" s="96" t="s">
        <v>96</v>
      </c>
      <c r="U1841" s="96" t="s">
        <v>2143</v>
      </c>
      <c r="AC1841" s="96" t="s">
        <v>82</v>
      </c>
      <c r="AD1841" s="96" t="s">
        <v>82</v>
      </c>
    </row>
    <row r="1842" spans="1:30" s="96" customFormat="1" ht="50.25" hidden="1" customHeight="1" x14ac:dyDescent="0.25">
      <c r="A1842" s="54">
        <f>+SUBTOTAL(3,$B$11:B1842)</f>
        <v>0</v>
      </c>
      <c r="B1842" s="96" t="s">
        <v>42</v>
      </c>
      <c r="C1842" s="96" t="s">
        <v>43</v>
      </c>
      <c r="D1842" s="96" t="s">
        <v>44</v>
      </c>
      <c r="E1842" s="96" t="s">
        <v>45</v>
      </c>
      <c r="F1842" s="96" t="s">
        <v>5994</v>
      </c>
      <c r="G1842" s="98">
        <v>45593.418807870003</v>
      </c>
      <c r="H1842" s="96" t="s">
        <v>5994</v>
      </c>
      <c r="I1842" s="98">
        <v>45593.418807870003</v>
      </c>
      <c r="J1842" s="96" t="s">
        <v>5994</v>
      </c>
      <c r="K1842" s="98">
        <v>45593.418807870003</v>
      </c>
      <c r="L1842" s="80" t="s">
        <v>6448</v>
      </c>
      <c r="M1842" s="96" t="s">
        <v>111</v>
      </c>
      <c r="N1842" s="96" t="s">
        <v>303</v>
      </c>
      <c r="O1842" s="96" t="s">
        <v>770</v>
      </c>
      <c r="P1842" s="96" t="s">
        <v>1337</v>
      </c>
      <c r="S1842" s="96" t="s">
        <v>68</v>
      </c>
      <c r="T1842" s="96" t="s">
        <v>96</v>
      </c>
      <c r="U1842" s="96" t="s">
        <v>2143</v>
      </c>
      <c r="AC1842" s="96" t="s">
        <v>82</v>
      </c>
      <c r="AD1842" s="96" t="s">
        <v>82</v>
      </c>
    </row>
    <row r="1843" spans="1:30" s="96" customFormat="1" ht="50.25" hidden="1" customHeight="1" x14ac:dyDescent="0.25">
      <c r="A1843" s="54">
        <f>+SUBTOTAL(3,$B$11:B1843)</f>
        <v>0</v>
      </c>
      <c r="B1843" s="96" t="s">
        <v>42</v>
      </c>
      <c r="C1843" s="96" t="s">
        <v>43</v>
      </c>
      <c r="D1843" s="96" t="s">
        <v>44</v>
      </c>
      <c r="E1843" s="96" t="s">
        <v>45</v>
      </c>
      <c r="F1843" s="96" t="s">
        <v>5995</v>
      </c>
      <c r="G1843" s="98">
        <v>45593.421388889001</v>
      </c>
      <c r="H1843" s="96" t="s">
        <v>5995</v>
      </c>
      <c r="I1843" s="98">
        <v>45593.421388889001</v>
      </c>
      <c r="J1843" s="96" t="s">
        <v>5995</v>
      </c>
      <c r="K1843" s="98">
        <v>45593.421388889001</v>
      </c>
      <c r="L1843" s="80" t="s">
        <v>6448</v>
      </c>
      <c r="M1843" s="96" t="s">
        <v>111</v>
      </c>
      <c r="N1843" s="96" t="s">
        <v>303</v>
      </c>
      <c r="O1843" s="96" t="s">
        <v>770</v>
      </c>
      <c r="P1843" s="96" t="s">
        <v>1337</v>
      </c>
      <c r="S1843" s="96" t="s">
        <v>68</v>
      </c>
      <c r="T1843" s="96" t="s">
        <v>96</v>
      </c>
      <c r="U1843" s="96" t="s">
        <v>2143</v>
      </c>
      <c r="AC1843" s="96" t="s">
        <v>82</v>
      </c>
      <c r="AD1843" s="96" t="s">
        <v>82</v>
      </c>
    </row>
    <row r="1844" spans="1:30" s="96" customFormat="1" ht="50.25" hidden="1" customHeight="1" x14ac:dyDescent="0.25">
      <c r="A1844" s="54">
        <f>+SUBTOTAL(3,$B$11:B1844)</f>
        <v>0</v>
      </c>
      <c r="B1844" s="96" t="s">
        <v>42</v>
      </c>
      <c r="C1844" s="96" t="s">
        <v>43</v>
      </c>
      <c r="D1844" s="96" t="s">
        <v>44</v>
      </c>
      <c r="E1844" s="96" t="s">
        <v>45</v>
      </c>
      <c r="F1844" s="96" t="s">
        <v>5996</v>
      </c>
      <c r="G1844" s="98">
        <v>45593.419513888999</v>
      </c>
      <c r="H1844" s="96" t="s">
        <v>5996</v>
      </c>
      <c r="I1844" s="98">
        <v>45593.419513888999</v>
      </c>
      <c r="J1844" s="96" t="s">
        <v>5996</v>
      </c>
      <c r="K1844" s="98">
        <v>45593.419513888999</v>
      </c>
      <c r="L1844" s="80" t="s">
        <v>6448</v>
      </c>
      <c r="M1844" s="96" t="s">
        <v>111</v>
      </c>
      <c r="N1844" s="96" t="s">
        <v>303</v>
      </c>
      <c r="O1844" s="96" t="s">
        <v>770</v>
      </c>
      <c r="P1844" s="96" t="s">
        <v>1337</v>
      </c>
      <c r="S1844" s="96" t="s">
        <v>68</v>
      </c>
      <c r="T1844" s="96" t="s">
        <v>96</v>
      </c>
      <c r="U1844" s="96" t="s">
        <v>2143</v>
      </c>
      <c r="AC1844" s="96" t="s">
        <v>82</v>
      </c>
      <c r="AD1844" s="96" t="s">
        <v>82</v>
      </c>
    </row>
    <row r="1845" spans="1:30" s="96" customFormat="1" ht="50.25" hidden="1" customHeight="1" x14ac:dyDescent="0.25">
      <c r="A1845" s="54">
        <f>+SUBTOTAL(3,$B$11:B1845)</f>
        <v>0</v>
      </c>
      <c r="B1845" s="96" t="s">
        <v>42</v>
      </c>
      <c r="C1845" s="96" t="s">
        <v>43</v>
      </c>
      <c r="D1845" s="96" t="s">
        <v>44</v>
      </c>
      <c r="E1845" s="96" t="s">
        <v>45</v>
      </c>
      <c r="F1845" s="96" t="s">
        <v>5997</v>
      </c>
      <c r="G1845" s="98">
        <v>45593.424282407002</v>
      </c>
      <c r="H1845" s="96" t="s">
        <v>5997</v>
      </c>
      <c r="I1845" s="98">
        <v>45593.424282407002</v>
      </c>
      <c r="J1845" s="96" t="s">
        <v>5997</v>
      </c>
      <c r="K1845" s="98">
        <v>45593.424282407002</v>
      </c>
      <c r="L1845" s="80" t="s">
        <v>6448</v>
      </c>
      <c r="M1845" s="96" t="s">
        <v>111</v>
      </c>
      <c r="N1845" s="96" t="s">
        <v>303</v>
      </c>
      <c r="O1845" s="96" t="s">
        <v>770</v>
      </c>
      <c r="P1845" s="96" t="s">
        <v>1337</v>
      </c>
      <c r="S1845" s="96" t="s">
        <v>68</v>
      </c>
      <c r="T1845" s="96" t="s">
        <v>96</v>
      </c>
      <c r="U1845" s="96" t="s">
        <v>2143</v>
      </c>
      <c r="AC1845" s="96" t="s">
        <v>82</v>
      </c>
      <c r="AD1845" s="96" t="s">
        <v>82</v>
      </c>
    </row>
    <row r="1846" spans="1:30" s="96" customFormat="1" ht="50.25" hidden="1" customHeight="1" x14ac:dyDescent="0.25">
      <c r="A1846" s="54">
        <f>+SUBTOTAL(3,$B$11:B1846)</f>
        <v>0</v>
      </c>
      <c r="B1846" s="96" t="s">
        <v>42</v>
      </c>
      <c r="C1846" s="96" t="s">
        <v>43</v>
      </c>
      <c r="D1846" s="96" t="s">
        <v>44</v>
      </c>
      <c r="E1846" s="96" t="s">
        <v>45</v>
      </c>
      <c r="F1846" s="96" t="s">
        <v>5872</v>
      </c>
      <c r="G1846" s="98">
        <v>45579.603611111001</v>
      </c>
      <c r="H1846" s="96" t="s">
        <v>5872</v>
      </c>
      <c r="I1846" s="98">
        <v>45579.603611111001</v>
      </c>
      <c r="J1846" s="96" t="s">
        <v>5872</v>
      </c>
      <c r="K1846" s="98">
        <v>45579.603611111001</v>
      </c>
      <c r="L1846" s="80" t="s">
        <v>6568</v>
      </c>
      <c r="M1846" s="96" t="s">
        <v>48</v>
      </c>
      <c r="N1846" s="96" t="s">
        <v>303</v>
      </c>
      <c r="O1846" s="96" t="s">
        <v>3475</v>
      </c>
      <c r="P1846" s="96" t="s">
        <v>5945</v>
      </c>
      <c r="S1846" s="96" t="s">
        <v>68</v>
      </c>
      <c r="T1846" s="96" t="s">
        <v>69</v>
      </c>
      <c r="U1846" s="96" t="s">
        <v>2144</v>
      </c>
      <c r="AC1846" s="96" t="s">
        <v>82</v>
      </c>
      <c r="AD1846" s="96" t="s">
        <v>82</v>
      </c>
    </row>
    <row r="1847" spans="1:30" s="96" customFormat="1" ht="50.25" hidden="1" customHeight="1" x14ac:dyDescent="0.25">
      <c r="A1847" s="54">
        <f>+SUBTOTAL(3,$B$11:B1847)</f>
        <v>0</v>
      </c>
      <c r="B1847" s="96" t="s">
        <v>42</v>
      </c>
      <c r="C1847" s="96" t="s">
        <v>43</v>
      </c>
      <c r="D1847" s="96" t="s">
        <v>44</v>
      </c>
      <c r="E1847" s="96" t="s">
        <v>45</v>
      </c>
      <c r="F1847" s="96" t="s">
        <v>5998</v>
      </c>
      <c r="G1847" s="98">
        <v>45593.653136574001</v>
      </c>
      <c r="H1847" s="96" t="s">
        <v>5998</v>
      </c>
      <c r="I1847" s="98">
        <v>45593.653136574001</v>
      </c>
      <c r="J1847" s="96" t="s">
        <v>5998</v>
      </c>
      <c r="K1847" s="98">
        <v>45593.653136574001</v>
      </c>
      <c r="L1847" s="80" t="s">
        <v>6448</v>
      </c>
      <c r="M1847" s="96" t="s">
        <v>111</v>
      </c>
      <c r="N1847" s="96" t="s">
        <v>303</v>
      </c>
      <c r="O1847" s="96" t="s">
        <v>770</v>
      </c>
      <c r="P1847" s="96" t="s">
        <v>1337</v>
      </c>
      <c r="S1847" s="96" t="s">
        <v>68</v>
      </c>
      <c r="T1847" s="96" t="s">
        <v>96</v>
      </c>
      <c r="U1847" s="96" t="s">
        <v>2143</v>
      </c>
      <c r="AC1847" s="96" t="s">
        <v>82</v>
      </c>
      <c r="AD1847" s="96" t="s">
        <v>82</v>
      </c>
    </row>
    <row r="1848" spans="1:30" s="96" customFormat="1" ht="50.25" hidden="1" customHeight="1" x14ac:dyDescent="0.25">
      <c r="A1848" s="54">
        <f>+SUBTOTAL(3,$B$11:B1848)</f>
        <v>0</v>
      </c>
      <c r="B1848" s="96" t="s">
        <v>42</v>
      </c>
      <c r="C1848" s="96" t="s">
        <v>43</v>
      </c>
      <c r="D1848" s="96" t="s">
        <v>44</v>
      </c>
      <c r="E1848" s="96" t="s">
        <v>45</v>
      </c>
      <c r="F1848" s="96" t="s">
        <v>5873</v>
      </c>
      <c r="G1848" s="98">
        <v>45596.612002315</v>
      </c>
      <c r="H1848" s="96" t="s">
        <v>5873</v>
      </c>
      <c r="I1848" s="98">
        <v>45596.612002315</v>
      </c>
      <c r="J1848" s="96" t="s">
        <v>5873</v>
      </c>
      <c r="K1848" s="98">
        <v>45596.612002315</v>
      </c>
      <c r="L1848" s="80" t="s">
        <v>6569</v>
      </c>
      <c r="M1848" s="96" t="s">
        <v>48</v>
      </c>
      <c r="N1848" s="96" t="s">
        <v>303</v>
      </c>
      <c r="O1848" s="96" t="s">
        <v>774</v>
      </c>
      <c r="P1848" s="96" t="s">
        <v>1411</v>
      </c>
      <c r="S1848" s="96" t="s">
        <v>68</v>
      </c>
      <c r="T1848" s="96" t="s">
        <v>69</v>
      </c>
      <c r="U1848" s="96" t="s">
        <v>2144</v>
      </c>
      <c r="AC1848" s="96" t="s">
        <v>82</v>
      </c>
      <c r="AD1848" s="96" t="s">
        <v>82</v>
      </c>
    </row>
    <row r="1849" spans="1:30" s="96" customFormat="1" ht="50.25" hidden="1" customHeight="1" x14ac:dyDescent="0.25">
      <c r="A1849" s="54">
        <f>+SUBTOTAL(3,$B$11:B1849)</f>
        <v>0</v>
      </c>
      <c r="B1849" s="96" t="s">
        <v>42</v>
      </c>
      <c r="C1849" s="96" t="s">
        <v>43</v>
      </c>
      <c r="D1849" s="96" t="s">
        <v>44</v>
      </c>
      <c r="E1849" s="96" t="s">
        <v>45</v>
      </c>
      <c r="F1849" s="96" t="s">
        <v>5999</v>
      </c>
      <c r="G1849" s="98">
        <v>45589.653773147998</v>
      </c>
      <c r="H1849" s="96" t="s">
        <v>5999</v>
      </c>
      <c r="I1849" s="98">
        <v>45589.653773147998</v>
      </c>
      <c r="J1849" s="96" t="s">
        <v>5999</v>
      </c>
      <c r="K1849" s="98">
        <v>45589.653773147998</v>
      </c>
      <c r="L1849" s="80" t="s">
        <v>6448</v>
      </c>
      <c r="M1849" s="96" t="s">
        <v>111</v>
      </c>
      <c r="N1849" s="96" t="s">
        <v>303</v>
      </c>
      <c r="O1849" s="96" t="s">
        <v>770</v>
      </c>
      <c r="P1849" s="96" t="s">
        <v>1337</v>
      </c>
      <c r="S1849" s="96" t="s">
        <v>68</v>
      </c>
      <c r="T1849" s="96" t="s">
        <v>96</v>
      </c>
      <c r="U1849" s="96" t="s">
        <v>2143</v>
      </c>
      <c r="AC1849" s="96" t="s">
        <v>82</v>
      </c>
      <c r="AD1849" s="96" t="s">
        <v>82</v>
      </c>
    </row>
    <row r="1850" spans="1:30" s="96" customFormat="1" ht="50.25" hidden="1" customHeight="1" x14ac:dyDescent="0.25">
      <c r="A1850" s="54">
        <f>+SUBTOTAL(3,$B$11:B1850)</f>
        <v>0</v>
      </c>
      <c r="B1850" s="96" t="s">
        <v>42</v>
      </c>
      <c r="C1850" s="96" t="s">
        <v>43</v>
      </c>
      <c r="D1850" s="96" t="s">
        <v>44</v>
      </c>
      <c r="E1850" s="96" t="s">
        <v>45</v>
      </c>
      <c r="F1850" s="96" t="s">
        <v>6000</v>
      </c>
      <c r="G1850" s="98">
        <v>45593.654224537</v>
      </c>
      <c r="H1850" s="96" t="s">
        <v>6000</v>
      </c>
      <c r="I1850" s="98">
        <v>45593.654224537</v>
      </c>
      <c r="J1850" s="96" t="s">
        <v>6000</v>
      </c>
      <c r="K1850" s="98">
        <v>45593.654224537</v>
      </c>
      <c r="L1850" s="80" t="s">
        <v>6448</v>
      </c>
      <c r="M1850" s="96" t="s">
        <v>111</v>
      </c>
      <c r="N1850" s="96" t="s">
        <v>303</v>
      </c>
      <c r="O1850" s="96" t="s">
        <v>770</v>
      </c>
      <c r="P1850" s="96" t="s">
        <v>1337</v>
      </c>
      <c r="S1850" s="96" t="s">
        <v>68</v>
      </c>
      <c r="T1850" s="96" t="s">
        <v>96</v>
      </c>
      <c r="U1850" s="96" t="s">
        <v>2143</v>
      </c>
      <c r="AC1850" s="96" t="s">
        <v>82</v>
      </c>
      <c r="AD1850" s="96" t="s">
        <v>82</v>
      </c>
    </row>
    <row r="1851" spans="1:30" s="96" customFormat="1" ht="50.25" hidden="1" customHeight="1" x14ac:dyDescent="0.25">
      <c r="A1851" s="54">
        <f>+SUBTOTAL(3,$B$11:B1851)</f>
        <v>0</v>
      </c>
      <c r="B1851" s="96" t="s">
        <v>42</v>
      </c>
      <c r="C1851" s="96" t="s">
        <v>43</v>
      </c>
      <c r="D1851" s="96" t="s">
        <v>44</v>
      </c>
      <c r="E1851" s="96" t="s">
        <v>45</v>
      </c>
      <c r="F1851" s="96" t="s">
        <v>6001</v>
      </c>
      <c r="G1851" s="98">
        <v>45593.655127315003</v>
      </c>
      <c r="H1851" s="96" t="s">
        <v>6001</v>
      </c>
      <c r="I1851" s="98">
        <v>45593.655127315003</v>
      </c>
      <c r="J1851" s="96" t="s">
        <v>6001</v>
      </c>
      <c r="K1851" s="98">
        <v>45593.655127315003</v>
      </c>
      <c r="L1851" s="80" t="s">
        <v>6448</v>
      </c>
      <c r="M1851" s="96" t="s">
        <v>111</v>
      </c>
      <c r="N1851" s="96" t="s">
        <v>303</v>
      </c>
      <c r="O1851" s="96" t="s">
        <v>770</v>
      </c>
      <c r="P1851" s="96" t="s">
        <v>1337</v>
      </c>
      <c r="S1851" s="96" t="s">
        <v>68</v>
      </c>
      <c r="T1851" s="96" t="s">
        <v>96</v>
      </c>
      <c r="U1851" s="96" t="s">
        <v>2143</v>
      </c>
      <c r="AC1851" s="96" t="s">
        <v>82</v>
      </c>
      <c r="AD1851" s="96" t="s">
        <v>82</v>
      </c>
    </row>
    <row r="1852" spans="1:30" s="96" customFormat="1" ht="50.25" hidden="1" customHeight="1" x14ac:dyDescent="0.25">
      <c r="A1852" s="54">
        <f>+SUBTOTAL(3,$B$11:B1852)</f>
        <v>0</v>
      </c>
      <c r="B1852" s="96" t="s">
        <v>42</v>
      </c>
      <c r="C1852" s="96" t="s">
        <v>43</v>
      </c>
      <c r="D1852" s="96" t="s">
        <v>44</v>
      </c>
      <c r="E1852" s="96" t="s">
        <v>45</v>
      </c>
      <c r="F1852" s="96" t="s">
        <v>6002</v>
      </c>
      <c r="G1852" s="98">
        <v>45593.414930555999</v>
      </c>
      <c r="H1852" s="96" t="s">
        <v>6002</v>
      </c>
      <c r="I1852" s="98">
        <v>45593.414930555999</v>
      </c>
      <c r="J1852" s="96" t="s">
        <v>6002</v>
      </c>
      <c r="K1852" s="98">
        <v>45593.414930555999</v>
      </c>
      <c r="L1852" s="80" t="s">
        <v>6448</v>
      </c>
      <c r="M1852" s="96" t="s">
        <v>111</v>
      </c>
      <c r="N1852" s="96" t="s">
        <v>303</v>
      </c>
      <c r="O1852" s="96" t="s">
        <v>770</v>
      </c>
      <c r="P1852" s="96" t="s">
        <v>1337</v>
      </c>
      <c r="S1852" s="96" t="s">
        <v>68</v>
      </c>
      <c r="T1852" s="96" t="s">
        <v>96</v>
      </c>
      <c r="U1852" s="96" t="s">
        <v>2143</v>
      </c>
      <c r="AC1852" s="96" t="s">
        <v>82</v>
      </c>
      <c r="AD1852" s="96" t="s">
        <v>82</v>
      </c>
    </row>
    <row r="1853" spans="1:30" s="96" customFormat="1" ht="50.25" hidden="1" customHeight="1" x14ac:dyDescent="0.25">
      <c r="A1853" s="54">
        <f>+SUBTOTAL(3,$B$11:B1853)</f>
        <v>0</v>
      </c>
      <c r="B1853" s="96" t="s">
        <v>42</v>
      </c>
      <c r="C1853" s="96" t="s">
        <v>43</v>
      </c>
      <c r="D1853" s="96" t="s">
        <v>44</v>
      </c>
      <c r="E1853" s="96" t="s">
        <v>45</v>
      </c>
      <c r="F1853" s="96" t="s">
        <v>6003</v>
      </c>
      <c r="G1853" s="98">
        <v>45593.420185185001</v>
      </c>
      <c r="H1853" s="96" t="s">
        <v>6003</v>
      </c>
      <c r="I1853" s="98">
        <v>45593.420185185001</v>
      </c>
      <c r="J1853" s="96" t="s">
        <v>6003</v>
      </c>
      <c r="K1853" s="98">
        <v>45593.420185185001</v>
      </c>
      <c r="L1853" s="80" t="s">
        <v>6448</v>
      </c>
      <c r="M1853" s="96" t="s">
        <v>111</v>
      </c>
      <c r="N1853" s="96" t="s">
        <v>303</v>
      </c>
      <c r="O1853" s="96" t="s">
        <v>770</v>
      </c>
      <c r="P1853" s="96" t="s">
        <v>1337</v>
      </c>
      <c r="S1853" s="96" t="s">
        <v>68</v>
      </c>
      <c r="T1853" s="96" t="s">
        <v>96</v>
      </c>
      <c r="U1853" s="96" t="s">
        <v>2143</v>
      </c>
      <c r="AC1853" s="96" t="s">
        <v>82</v>
      </c>
      <c r="AD1853" s="96" t="s">
        <v>82</v>
      </c>
    </row>
    <row r="1854" spans="1:30" s="96" customFormat="1" ht="50.25" hidden="1" customHeight="1" x14ac:dyDescent="0.25">
      <c r="A1854" s="54">
        <f>+SUBTOTAL(3,$B$11:B1854)</f>
        <v>0</v>
      </c>
      <c r="B1854" s="96" t="s">
        <v>42</v>
      </c>
      <c r="C1854" s="96" t="s">
        <v>43</v>
      </c>
      <c r="D1854" s="96" t="s">
        <v>44</v>
      </c>
      <c r="E1854" s="96" t="s">
        <v>45</v>
      </c>
      <c r="F1854" s="96" t="s">
        <v>6004</v>
      </c>
      <c r="G1854" s="98">
        <v>45593.422372685003</v>
      </c>
      <c r="H1854" s="96" t="s">
        <v>6004</v>
      </c>
      <c r="I1854" s="98">
        <v>45593.422372685003</v>
      </c>
      <c r="J1854" s="96" t="s">
        <v>6004</v>
      </c>
      <c r="K1854" s="98">
        <v>45593.422372685003</v>
      </c>
      <c r="L1854" s="80" t="s">
        <v>6448</v>
      </c>
      <c r="M1854" s="96" t="s">
        <v>111</v>
      </c>
      <c r="N1854" s="96" t="s">
        <v>303</v>
      </c>
      <c r="O1854" s="96" t="s">
        <v>770</v>
      </c>
      <c r="P1854" s="96" t="s">
        <v>1337</v>
      </c>
      <c r="S1854" s="96" t="s">
        <v>68</v>
      </c>
      <c r="T1854" s="96" t="s">
        <v>96</v>
      </c>
      <c r="U1854" s="96" t="s">
        <v>2143</v>
      </c>
      <c r="AC1854" s="96" t="s">
        <v>82</v>
      </c>
      <c r="AD1854" s="96" t="s">
        <v>82</v>
      </c>
    </row>
    <row r="1855" spans="1:30" s="96" customFormat="1" ht="50.25" hidden="1" customHeight="1" x14ac:dyDescent="0.25">
      <c r="A1855" s="54">
        <f>+SUBTOTAL(3,$B$11:B1855)</f>
        <v>0</v>
      </c>
      <c r="B1855" s="96" t="s">
        <v>42</v>
      </c>
      <c r="C1855" s="96" t="s">
        <v>43</v>
      </c>
      <c r="D1855" s="96" t="s">
        <v>44</v>
      </c>
      <c r="E1855" s="96" t="s">
        <v>45</v>
      </c>
      <c r="F1855" s="96" t="s">
        <v>5873</v>
      </c>
      <c r="G1855" s="98">
        <v>45579.348680556002</v>
      </c>
      <c r="H1855" s="96" t="s">
        <v>5873</v>
      </c>
      <c r="I1855" s="98">
        <v>45579.348680556002</v>
      </c>
      <c r="J1855" s="96" t="s">
        <v>5873</v>
      </c>
      <c r="K1855" s="98">
        <v>45579.348680556002</v>
      </c>
      <c r="L1855" s="80" t="s">
        <v>6569</v>
      </c>
      <c r="M1855" s="96" t="s">
        <v>48</v>
      </c>
      <c r="N1855" s="96" t="s">
        <v>303</v>
      </c>
      <c r="O1855" s="96" t="s">
        <v>774</v>
      </c>
      <c r="P1855" s="96" t="s">
        <v>1411</v>
      </c>
      <c r="S1855" s="96" t="s">
        <v>68</v>
      </c>
      <c r="T1855" s="96" t="s">
        <v>69</v>
      </c>
      <c r="U1855" s="96" t="s">
        <v>2144</v>
      </c>
      <c r="AC1855" s="96" t="s">
        <v>82</v>
      </c>
      <c r="AD1855" s="96" t="s">
        <v>82</v>
      </c>
    </row>
    <row r="1856" spans="1:30" s="96" customFormat="1" ht="50.25" hidden="1" customHeight="1" x14ac:dyDescent="0.25">
      <c r="A1856" s="54">
        <f>+SUBTOTAL(3,$B$11:B1856)</f>
        <v>0</v>
      </c>
      <c r="B1856" s="96" t="s">
        <v>42</v>
      </c>
      <c r="C1856" s="96" t="s">
        <v>43</v>
      </c>
      <c r="D1856" s="96" t="s">
        <v>44</v>
      </c>
      <c r="E1856" s="96" t="s">
        <v>45</v>
      </c>
      <c r="F1856" s="96" t="s">
        <v>6005</v>
      </c>
      <c r="G1856" s="98">
        <v>45597.465150463002</v>
      </c>
      <c r="H1856" s="96" t="s">
        <v>6005</v>
      </c>
      <c r="I1856" s="98">
        <v>45597.465150463002</v>
      </c>
      <c r="J1856" s="96" t="s">
        <v>6005</v>
      </c>
      <c r="K1856" s="98">
        <v>45597.465150463002</v>
      </c>
      <c r="L1856" s="80" t="s">
        <v>6570</v>
      </c>
      <c r="M1856" s="96" t="s">
        <v>48</v>
      </c>
      <c r="N1856" s="96" t="s">
        <v>303</v>
      </c>
      <c r="O1856" s="96" t="s">
        <v>778</v>
      </c>
      <c r="P1856" s="96" t="s">
        <v>6056</v>
      </c>
      <c r="S1856" s="96" t="s">
        <v>68</v>
      </c>
      <c r="T1856" s="96" t="s">
        <v>150</v>
      </c>
      <c r="U1856" s="96" t="s">
        <v>151</v>
      </c>
      <c r="AC1856" s="96" t="s">
        <v>117</v>
      </c>
      <c r="AD1856" s="96" t="s">
        <v>117</v>
      </c>
    </row>
    <row r="1857" spans="1:30" s="96" customFormat="1" ht="50.25" hidden="1" customHeight="1" x14ac:dyDescent="0.25">
      <c r="A1857" s="54">
        <f>+SUBTOTAL(3,$B$11:B1857)</f>
        <v>0</v>
      </c>
      <c r="B1857" s="96" t="s">
        <v>42</v>
      </c>
      <c r="C1857" s="96" t="s">
        <v>43</v>
      </c>
      <c r="D1857" s="96" t="s">
        <v>44</v>
      </c>
      <c r="E1857" s="96" t="s">
        <v>45</v>
      </c>
      <c r="F1857" s="96" t="s">
        <v>6006</v>
      </c>
      <c r="G1857" s="98">
        <v>45595.411099536999</v>
      </c>
      <c r="H1857" s="96" t="s">
        <v>6006</v>
      </c>
      <c r="I1857" s="98">
        <v>45595.411099536999</v>
      </c>
      <c r="J1857" s="96" t="s">
        <v>6006</v>
      </c>
      <c r="K1857" s="98">
        <v>45595.411099536999</v>
      </c>
      <c r="L1857" s="80" t="s">
        <v>6448</v>
      </c>
      <c r="M1857" s="96" t="s">
        <v>111</v>
      </c>
      <c r="N1857" s="96" t="s">
        <v>303</v>
      </c>
      <c r="O1857" s="96" t="s">
        <v>770</v>
      </c>
      <c r="P1857" s="96" t="s">
        <v>1337</v>
      </c>
      <c r="S1857" s="96" t="s">
        <v>68</v>
      </c>
      <c r="T1857" s="96" t="s">
        <v>96</v>
      </c>
      <c r="U1857" s="96" t="s">
        <v>2143</v>
      </c>
      <c r="AC1857" s="96" t="s">
        <v>82</v>
      </c>
      <c r="AD1857" s="96" t="s">
        <v>82</v>
      </c>
    </row>
    <row r="1858" spans="1:30" s="96" customFormat="1" ht="50.25" hidden="1" customHeight="1" x14ac:dyDescent="0.25">
      <c r="A1858" s="54">
        <f>+SUBTOTAL(3,$B$11:B1858)</f>
        <v>0</v>
      </c>
      <c r="B1858" s="96" t="s">
        <v>42</v>
      </c>
      <c r="C1858" s="96" t="s">
        <v>43</v>
      </c>
      <c r="D1858" s="96" t="s">
        <v>44</v>
      </c>
      <c r="E1858" s="96" t="s">
        <v>45</v>
      </c>
      <c r="F1858" s="96" t="s">
        <v>6007</v>
      </c>
      <c r="G1858" s="98">
        <v>45595.411828703996</v>
      </c>
      <c r="H1858" s="96" t="s">
        <v>6007</v>
      </c>
      <c r="I1858" s="98">
        <v>45595.411828703996</v>
      </c>
      <c r="J1858" s="96" t="s">
        <v>6007</v>
      </c>
      <c r="K1858" s="98">
        <v>45595.411828703996</v>
      </c>
      <c r="L1858" s="80" t="s">
        <v>6448</v>
      </c>
      <c r="M1858" s="96" t="s">
        <v>48</v>
      </c>
      <c r="N1858" s="96" t="s">
        <v>303</v>
      </c>
      <c r="O1858" s="96" t="s">
        <v>770</v>
      </c>
      <c r="P1858" s="96" t="s">
        <v>1337</v>
      </c>
      <c r="S1858" s="96" t="s">
        <v>68</v>
      </c>
      <c r="T1858" s="96" t="s">
        <v>96</v>
      </c>
      <c r="U1858" s="96" t="s">
        <v>2143</v>
      </c>
      <c r="AC1858" s="96" t="s">
        <v>82</v>
      </c>
      <c r="AD1858" s="96" t="s">
        <v>82</v>
      </c>
    </row>
    <row r="1859" spans="1:30" s="96" customFormat="1" ht="50.25" hidden="1" customHeight="1" x14ac:dyDescent="0.25">
      <c r="A1859" s="54">
        <f>+SUBTOTAL(3,$B$11:B1859)</f>
        <v>0</v>
      </c>
      <c r="B1859" s="96" t="s">
        <v>42</v>
      </c>
      <c r="C1859" s="96" t="s">
        <v>43</v>
      </c>
      <c r="D1859" s="96" t="s">
        <v>44</v>
      </c>
      <c r="E1859" s="96" t="s">
        <v>45</v>
      </c>
      <c r="F1859" s="96" t="s">
        <v>6008</v>
      </c>
      <c r="G1859" s="98">
        <v>45595.412256944001</v>
      </c>
      <c r="H1859" s="96" t="s">
        <v>6008</v>
      </c>
      <c r="I1859" s="98">
        <v>45595.412256944001</v>
      </c>
      <c r="J1859" s="96" t="s">
        <v>6008</v>
      </c>
      <c r="K1859" s="98">
        <v>45595.412256944001</v>
      </c>
      <c r="L1859" s="80" t="s">
        <v>6448</v>
      </c>
      <c r="M1859" s="96" t="s">
        <v>111</v>
      </c>
      <c r="N1859" s="96" t="s">
        <v>303</v>
      </c>
      <c r="O1859" s="96" t="s">
        <v>770</v>
      </c>
      <c r="P1859" s="96" t="s">
        <v>1337</v>
      </c>
      <c r="S1859" s="96" t="s">
        <v>68</v>
      </c>
      <c r="T1859" s="96" t="s">
        <v>96</v>
      </c>
      <c r="U1859" s="96" t="s">
        <v>2143</v>
      </c>
      <c r="AC1859" s="96" t="s">
        <v>82</v>
      </c>
      <c r="AD1859" s="96" t="s">
        <v>82</v>
      </c>
    </row>
    <row r="1860" spans="1:30" s="96" customFormat="1" ht="50.25" hidden="1" customHeight="1" x14ac:dyDescent="0.25">
      <c r="A1860" s="54">
        <f>+SUBTOTAL(3,$B$11:B1860)</f>
        <v>0</v>
      </c>
      <c r="B1860" s="96" t="s">
        <v>42</v>
      </c>
      <c r="C1860" s="96" t="s">
        <v>43</v>
      </c>
      <c r="D1860" s="96" t="s">
        <v>44</v>
      </c>
      <c r="E1860" s="96" t="s">
        <v>45</v>
      </c>
      <c r="F1860" s="96" t="s">
        <v>6009</v>
      </c>
      <c r="G1860" s="98">
        <v>45595.413217592999</v>
      </c>
      <c r="H1860" s="96" t="s">
        <v>6009</v>
      </c>
      <c r="I1860" s="98">
        <v>45595.413217592999</v>
      </c>
      <c r="J1860" s="96" t="s">
        <v>6009</v>
      </c>
      <c r="K1860" s="98">
        <v>45595.413217592999</v>
      </c>
      <c r="L1860" s="80" t="s">
        <v>6448</v>
      </c>
      <c r="M1860" s="96" t="s">
        <v>111</v>
      </c>
      <c r="N1860" s="96" t="s">
        <v>303</v>
      </c>
      <c r="O1860" s="96" t="s">
        <v>770</v>
      </c>
      <c r="P1860" s="96" t="s">
        <v>1337</v>
      </c>
      <c r="S1860" s="96" t="s">
        <v>68</v>
      </c>
      <c r="T1860" s="96" t="s">
        <v>96</v>
      </c>
      <c r="U1860" s="96" t="s">
        <v>2143</v>
      </c>
      <c r="AC1860" s="96" t="s">
        <v>82</v>
      </c>
      <c r="AD1860" s="96" t="s">
        <v>82</v>
      </c>
    </row>
    <row r="1861" spans="1:30" s="96" customFormat="1" ht="50.25" hidden="1" customHeight="1" x14ac:dyDescent="0.25">
      <c r="A1861" s="54">
        <f>+SUBTOTAL(3,$B$11:B1861)</f>
        <v>0</v>
      </c>
      <c r="B1861" s="96" t="s">
        <v>42</v>
      </c>
      <c r="C1861" s="96" t="s">
        <v>43</v>
      </c>
      <c r="D1861" s="96" t="s">
        <v>44</v>
      </c>
      <c r="E1861" s="96" t="s">
        <v>45</v>
      </c>
      <c r="F1861" s="96" t="s">
        <v>6010</v>
      </c>
      <c r="G1861" s="98">
        <v>45595.414375</v>
      </c>
      <c r="H1861" s="96" t="s">
        <v>6010</v>
      </c>
      <c r="I1861" s="98">
        <v>45595.414375</v>
      </c>
      <c r="J1861" s="96" t="s">
        <v>6010</v>
      </c>
      <c r="K1861" s="98">
        <v>45595.414375</v>
      </c>
      <c r="L1861" s="80" t="s">
        <v>6448</v>
      </c>
      <c r="M1861" s="96" t="s">
        <v>48</v>
      </c>
      <c r="N1861" s="96" t="s">
        <v>303</v>
      </c>
      <c r="O1861" s="96" t="s">
        <v>770</v>
      </c>
      <c r="P1861" s="96" t="s">
        <v>1337</v>
      </c>
      <c r="S1861" s="96" t="s">
        <v>68</v>
      </c>
      <c r="T1861" s="96" t="s">
        <v>96</v>
      </c>
      <c r="U1861" s="96" t="s">
        <v>2143</v>
      </c>
      <c r="AC1861" s="96" t="s">
        <v>82</v>
      </c>
      <c r="AD1861" s="96" t="s">
        <v>82</v>
      </c>
    </row>
    <row r="1862" spans="1:30" s="96" customFormat="1" ht="50.25" hidden="1" customHeight="1" x14ac:dyDescent="0.25">
      <c r="A1862" s="54">
        <f>+SUBTOTAL(3,$B$11:B1862)</f>
        <v>0</v>
      </c>
      <c r="B1862" s="96" t="s">
        <v>42</v>
      </c>
      <c r="C1862" s="96" t="s">
        <v>43</v>
      </c>
      <c r="D1862" s="96" t="s">
        <v>44</v>
      </c>
      <c r="E1862" s="96" t="s">
        <v>45</v>
      </c>
      <c r="F1862" s="96" t="s">
        <v>6011</v>
      </c>
      <c r="G1862" s="98">
        <v>45595.415115741002</v>
      </c>
      <c r="H1862" s="96" t="s">
        <v>6011</v>
      </c>
      <c r="I1862" s="98">
        <v>45595.415115741002</v>
      </c>
      <c r="J1862" s="96" t="s">
        <v>6011</v>
      </c>
      <c r="K1862" s="98">
        <v>45595.415115741002</v>
      </c>
      <c r="L1862" s="80" t="s">
        <v>6448</v>
      </c>
      <c r="M1862" s="96" t="s">
        <v>111</v>
      </c>
      <c r="N1862" s="96" t="s">
        <v>303</v>
      </c>
      <c r="O1862" s="96" t="s">
        <v>770</v>
      </c>
      <c r="P1862" s="96" t="s">
        <v>1337</v>
      </c>
      <c r="S1862" s="96" t="s">
        <v>68</v>
      </c>
      <c r="T1862" s="96" t="s">
        <v>96</v>
      </c>
      <c r="U1862" s="96" t="s">
        <v>2143</v>
      </c>
      <c r="AC1862" s="96" t="s">
        <v>82</v>
      </c>
      <c r="AD1862" s="96" t="s">
        <v>82</v>
      </c>
    </row>
    <row r="1863" spans="1:30" s="96" customFormat="1" ht="50.25" hidden="1" customHeight="1" x14ac:dyDescent="0.25">
      <c r="A1863" s="54">
        <f>+SUBTOTAL(3,$B$11:B1863)</f>
        <v>0</v>
      </c>
      <c r="B1863" s="96" t="s">
        <v>42</v>
      </c>
      <c r="C1863" s="96" t="s">
        <v>43</v>
      </c>
      <c r="D1863" s="96" t="s">
        <v>44</v>
      </c>
      <c r="E1863" s="96" t="s">
        <v>45</v>
      </c>
      <c r="F1863" s="96" t="s">
        <v>5874</v>
      </c>
      <c r="G1863" s="98">
        <v>45579.741562499999</v>
      </c>
      <c r="H1863" s="96" t="s">
        <v>5874</v>
      </c>
      <c r="I1863" s="98">
        <v>45579.741562499999</v>
      </c>
      <c r="J1863" s="96" t="s">
        <v>5874</v>
      </c>
      <c r="K1863" s="98">
        <v>45579.741562499999</v>
      </c>
      <c r="L1863" s="80" t="s">
        <v>6571</v>
      </c>
      <c r="M1863" s="96" t="s">
        <v>48</v>
      </c>
      <c r="N1863" s="96" t="s">
        <v>303</v>
      </c>
      <c r="O1863" s="96" t="s">
        <v>5661</v>
      </c>
      <c r="P1863" s="96" t="s">
        <v>1326</v>
      </c>
      <c r="S1863" s="96" t="s">
        <v>68</v>
      </c>
      <c r="T1863" s="96" t="s">
        <v>321</v>
      </c>
      <c r="U1863" s="96" t="s">
        <v>321</v>
      </c>
      <c r="AC1863" s="96" t="s">
        <v>82</v>
      </c>
      <c r="AD1863" s="96" t="s">
        <v>82</v>
      </c>
    </row>
    <row r="1864" spans="1:30" s="96" customFormat="1" ht="50.25" hidden="1" customHeight="1" x14ac:dyDescent="0.25">
      <c r="A1864" s="54">
        <f>+SUBTOTAL(3,$B$11:B1864)</f>
        <v>0</v>
      </c>
      <c r="B1864" s="96" t="s">
        <v>42</v>
      </c>
      <c r="C1864" s="96" t="s">
        <v>43</v>
      </c>
      <c r="D1864" s="96" t="s">
        <v>44</v>
      </c>
      <c r="E1864" s="96" t="s">
        <v>45</v>
      </c>
      <c r="F1864" s="96" t="s">
        <v>6012</v>
      </c>
      <c r="G1864" s="98">
        <v>45574.415856480999</v>
      </c>
      <c r="H1864" s="96" t="s">
        <v>6012</v>
      </c>
      <c r="I1864" s="98">
        <v>45574.415856480999</v>
      </c>
      <c r="J1864" s="96" t="s">
        <v>6012</v>
      </c>
      <c r="K1864" s="98">
        <v>45574.415856480999</v>
      </c>
      <c r="L1864" s="80" t="s">
        <v>1284</v>
      </c>
      <c r="M1864" s="96" t="s">
        <v>48</v>
      </c>
      <c r="N1864" s="96" t="s">
        <v>303</v>
      </c>
      <c r="O1864" s="96" t="s">
        <v>770</v>
      </c>
      <c r="P1864" s="96" t="s">
        <v>1414</v>
      </c>
      <c r="S1864" s="96" t="s">
        <v>53</v>
      </c>
      <c r="T1864" s="96" t="s">
        <v>5248</v>
      </c>
      <c r="U1864" s="96" t="s">
        <v>157</v>
      </c>
      <c r="AC1864" s="96" t="s">
        <v>82</v>
      </c>
      <c r="AD1864" s="96" t="s">
        <v>82</v>
      </c>
    </row>
    <row r="1865" spans="1:30" s="96" customFormat="1" ht="50.25" hidden="1" customHeight="1" x14ac:dyDescent="0.25">
      <c r="A1865" s="54">
        <f>+SUBTOTAL(3,$B$11:B1865)</f>
        <v>0</v>
      </c>
      <c r="B1865" s="96" t="s">
        <v>42</v>
      </c>
      <c r="C1865" s="96" t="s">
        <v>43</v>
      </c>
      <c r="D1865" s="96" t="s">
        <v>44</v>
      </c>
      <c r="E1865" s="96" t="s">
        <v>45</v>
      </c>
      <c r="F1865" s="96" t="s">
        <v>6013</v>
      </c>
      <c r="G1865" s="98">
        <v>45583.443587962996</v>
      </c>
      <c r="H1865" s="96" t="s">
        <v>6013</v>
      </c>
      <c r="I1865" s="98">
        <v>45583.443587962996</v>
      </c>
      <c r="J1865" s="96" t="s">
        <v>6013</v>
      </c>
      <c r="K1865" s="98">
        <v>45583.443587962996</v>
      </c>
      <c r="L1865" s="80" t="s">
        <v>6448</v>
      </c>
      <c r="M1865" s="96" t="s">
        <v>111</v>
      </c>
      <c r="N1865" s="96" t="s">
        <v>303</v>
      </c>
      <c r="O1865" s="96" t="s">
        <v>770</v>
      </c>
      <c r="P1865" s="96" t="s">
        <v>1337</v>
      </c>
      <c r="S1865" s="96" t="s">
        <v>68</v>
      </c>
      <c r="T1865" s="96" t="s">
        <v>96</v>
      </c>
      <c r="U1865" s="96" t="s">
        <v>2143</v>
      </c>
      <c r="AC1865" s="96" t="s">
        <v>82</v>
      </c>
      <c r="AD1865" s="96" t="s">
        <v>82</v>
      </c>
    </row>
    <row r="1866" spans="1:30" s="96" customFormat="1" ht="50.25" hidden="1" customHeight="1" x14ac:dyDescent="0.25">
      <c r="A1866" s="54">
        <f>+SUBTOTAL(3,$B$11:B1866)</f>
        <v>0</v>
      </c>
      <c r="B1866" s="96" t="s">
        <v>42</v>
      </c>
      <c r="C1866" s="96" t="s">
        <v>43</v>
      </c>
      <c r="D1866" s="96" t="s">
        <v>44</v>
      </c>
      <c r="E1866" s="96" t="s">
        <v>45</v>
      </c>
      <c r="F1866" s="96" t="s">
        <v>6014</v>
      </c>
      <c r="G1866" s="98">
        <v>45583.442523147998</v>
      </c>
      <c r="H1866" s="96" t="s">
        <v>6014</v>
      </c>
      <c r="I1866" s="98">
        <v>45583.442523147998</v>
      </c>
      <c r="J1866" s="96" t="s">
        <v>6014</v>
      </c>
      <c r="K1866" s="98">
        <v>45583.442523147998</v>
      </c>
      <c r="L1866" s="80" t="s">
        <v>6448</v>
      </c>
      <c r="M1866" s="96" t="s">
        <v>111</v>
      </c>
      <c r="N1866" s="96" t="s">
        <v>303</v>
      </c>
      <c r="O1866" s="96" t="s">
        <v>770</v>
      </c>
      <c r="P1866" s="96" t="s">
        <v>1337</v>
      </c>
      <c r="S1866" s="96" t="s">
        <v>68</v>
      </c>
      <c r="T1866" s="96" t="s">
        <v>96</v>
      </c>
      <c r="U1866" s="96" t="s">
        <v>2143</v>
      </c>
      <c r="AC1866" s="96" t="s">
        <v>82</v>
      </c>
      <c r="AD1866" s="96" t="s">
        <v>82</v>
      </c>
    </row>
    <row r="1867" spans="1:30" s="96" customFormat="1" ht="50.25" hidden="1" customHeight="1" x14ac:dyDescent="0.25">
      <c r="A1867" s="54">
        <f>+SUBTOTAL(3,$B$11:B1867)</f>
        <v>0</v>
      </c>
      <c r="B1867" s="96" t="s">
        <v>42</v>
      </c>
      <c r="C1867" s="96" t="s">
        <v>43</v>
      </c>
      <c r="D1867" s="96" t="s">
        <v>44</v>
      </c>
      <c r="E1867" s="96" t="s">
        <v>45</v>
      </c>
      <c r="F1867" s="96" t="s">
        <v>6015</v>
      </c>
      <c r="G1867" s="98">
        <v>45589.664224537002</v>
      </c>
      <c r="H1867" s="96" t="s">
        <v>6015</v>
      </c>
      <c r="I1867" s="98">
        <v>45589.664224537002</v>
      </c>
      <c r="J1867" s="96" t="s">
        <v>6015</v>
      </c>
      <c r="K1867" s="98">
        <v>45589.664224537002</v>
      </c>
      <c r="L1867" s="80" t="s">
        <v>6570</v>
      </c>
      <c r="M1867" s="96" t="s">
        <v>48</v>
      </c>
      <c r="N1867" s="96" t="s">
        <v>303</v>
      </c>
      <c r="O1867" s="96" t="s">
        <v>778</v>
      </c>
      <c r="P1867" s="96" t="s">
        <v>6056</v>
      </c>
      <c r="S1867" s="96" t="s">
        <v>68</v>
      </c>
      <c r="T1867" s="96" t="s">
        <v>137</v>
      </c>
      <c r="U1867" s="96" t="s">
        <v>138</v>
      </c>
      <c r="AC1867" s="96" t="s">
        <v>82</v>
      </c>
      <c r="AD1867" s="96" t="s">
        <v>82</v>
      </c>
    </row>
    <row r="1868" spans="1:30" s="96" customFormat="1" ht="50.25" hidden="1" customHeight="1" x14ac:dyDescent="0.25">
      <c r="A1868" s="54">
        <f>+SUBTOTAL(3,$B$11:B1868)</f>
        <v>0</v>
      </c>
      <c r="B1868" s="96" t="s">
        <v>42</v>
      </c>
      <c r="C1868" s="96" t="s">
        <v>43</v>
      </c>
      <c r="D1868" s="96" t="s">
        <v>44</v>
      </c>
      <c r="E1868" s="96" t="s">
        <v>45</v>
      </c>
      <c r="F1868" s="96" t="s">
        <v>6016</v>
      </c>
      <c r="G1868" s="98">
        <v>45589.648136573996</v>
      </c>
      <c r="H1868" s="96" t="s">
        <v>6016</v>
      </c>
      <c r="I1868" s="98">
        <v>45589.648136573996</v>
      </c>
      <c r="J1868" s="96" t="s">
        <v>6016</v>
      </c>
      <c r="K1868" s="98">
        <v>45589.648136573996</v>
      </c>
      <c r="L1868" s="80" t="s">
        <v>6448</v>
      </c>
      <c r="M1868" s="96" t="s">
        <v>111</v>
      </c>
      <c r="N1868" s="96" t="s">
        <v>303</v>
      </c>
      <c r="O1868" s="96" t="s">
        <v>770</v>
      </c>
      <c r="P1868" s="96" t="s">
        <v>1337</v>
      </c>
      <c r="S1868" s="96" t="s">
        <v>68</v>
      </c>
      <c r="T1868" s="96" t="s">
        <v>96</v>
      </c>
      <c r="U1868" s="96" t="s">
        <v>2143</v>
      </c>
      <c r="AC1868" s="96" t="s">
        <v>82</v>
      </c>
      <c r="AD1868" s="96" t="s">
        <v>82</v>
      </c>
    </row>
    <row r="1869" spans="1:30" s="96" customFormat="1" ht="50.25" hidden="1" customHeight="1" x14ac:dyDescent="0.25">
      <c r="A1869" s="54">
        <f>+SUBTOTAL(3,$B$11:B1869)</f>
        <v>0</v>
      </c>
      <c r="B1869" s="96" t="s">
        <v>42</v>
      </c>
      <c r="C1869" s="96" t="s">
        <v>43</v>
      </c>
      <c r="D1869" s="96" t="s">
        <v>44</v>
      </c>
      <c r="E1869" s="96" t="s">
        <v>45</v>
      </c>
      <c r="F1869" s="96" t="s">
        <v>6013</v>
      </c>
      <c r="G1869" s="98">
        <v>45583.443587962996</v>
      </c>
      <c r="H1869" s="96" t="s">
        <v>6013</v>
      </c>
      <c r="I1869" s="98">
        <v>45583.443587962996</v>
      </c>
      <c r="J1869" s="96" t="s">
        <v>6013</v>
      </c>
      <c r="K1869" s="98">
        <v>45583.443587962996</v>
      </c>
      <c r="L1869" s="80" t="s">
        <v>6448</v>
      </c>
      <c r="M1869" s="96" t="s">
        <v>111</v>
      </c>
      <c r="N1869" s="96" t="s">
        <v>303</v>
      </c>
      <c r="O1869" s="96" t="s">
        <v>770</v>
      </c>
      <c r="P1869" s="96" t="s">
        <v>1337</v>
      </c>
      <c r="S1869" s="96" t="s">
        <v>68</v>
      </c>
      <c r="T1869" s="96" t="s">
        <v>96</v>
      </c>
      <c r="U1869" s="96" t="s">
        <v>2143</v>
      </c>
      <c r="AC1869" s="96" t="s">
        <v>82</v>
      </c>
      <c r="AD1869" s="96" t="s">
        <v>82</v>
      </c>
    </row>
    <row r="1870" spans="1:30" s="96" customFormat="1" ht="50.25" hidden="1" customHeight="1" x14ac:dyDescent="0.25">
      <c r="A1870" s="54">
        <f>+SUBTOTAL(3,$B$11:B1870)</f>
        <v>0</v>
      </c>
      <c r="B1870" s="96" t="s">
        <v>42</v>
      </c>
      <c r="C1870" s="96" t="s">
        <v>43</v>
      </c>
      <c r="D1870" s="96" t="s">
        <v>44</v>
      </c>
      <c r="E1870" s="96" t="s">
        <v>45</v>
      </c>
      <c r="F1870" s="96" t="s">
        <v>6017</v>
      </c>
      <c r="G1870" s="98">
        <v>45583.444224537001</v>
      </c>
      <c r="H1870" s="96" t="s">
        <v>6017</v>
      </c>
      <c r="I1870" s="98">
        <v>45583.444224537001</v>
      </c>
      <c r="J1870" s="96" t="s">
        <v>6017</v>
      </c>
      <c r="K1870" s="98">
        <v>45583.444224537001</v>
      </c>
      <c r="L1870" s="80" t="s">
        <v>6448</v>
      </c>
      <c r="M1870" s="96" t="s">
        <v>111</v>
      </c>
      <c r="N1870" s="96" t="s">
        <v>303</v>
      </c>
      <c r="O1870" s="96" t="s">
        <v>770</v>
      </c>
      <c r="P1870" s="96" t="s">
        <v>1337</v>
      </c>
      <c r="S1870" s="96" t="s">
        <v>68</v>
      </c>
      <c r="T1870" s="96" t="s">
        <v>96</v>
      </c>
      <c r="U1870" s="96" t="s">
        <v>2143</v>
      </c>
      <c r="AC1870" s="96" t="s">
        <v>82</v>
      </c>
      <c r="AD1870" s="96" t="s">
        <v>82</v>
      </c>
    </row>
    <row r="1871" spans="1:30" s="96" customFormat="1" ht="50.25" hidden="1" customHeight="1" x14ac:dyDescent="0.25">
      <c r="A1871" s="54">
        <f>+SUBTOTAL(3,$B$11:B1871)</f>
        <v>0</v>
      </c>
      <c r="B1871" s="96" t="s">
        <v>42</v>
      </c>
      <c r="C1871" s="96" t="s">
        <v>43</v>
      </c>
      <c r="D1871" s="96" t="s">
        <v>44</v>
      </c>
      <c r="E1871" s="96" t="s">
        <v>45</v>
      </c>
      <c r="F1871" s="96" t="s">
        <v>6018</v>
      </c>
      <c r="G1871" s="98">
        <v>45583.444837962998</v>
      </c>
      <c r="H1871" s="96" t="s">
        <v>6018</v>
      </c>
      <c r="I1871" s="98">
        <v>45583.444837962998</v>
      </c>
      <c r="J1871" s="96" t="s">
        <v>6018</v>
      </c>
      <c r="K1871" s="98">
        <v>45583.444837962998</v>
      </c>
      <c r="L1871" s="80" t="s">
        <v>6448</v>
      </c>
      <c r="M1871" s="96" t="s">
        <v>111</v>
      </c>
      <c r="N1871" s="96" t="s">
        <v>303</v>
      </c>
      <c r="O1871" s="96" t="s">
        <v>770</v>
      </c>
      <c r="P1871" s="96" t="s">
        <v>1337</v>
      </c>
      <c r="S1871" s="96" t="s">
        <v>68</v>
      </c>
      <c r="T1871" s="96" t="s">
        <v>96</v>
      </c>
      <c r="U1871" s="96" t="s">
        <v>2143</v>
      </c>
      <c r="AC1871" s="96" t="s">
        <v>82</v>
      </c>
      <c r="AD1871" s="96" t="s">
        <v>82</v>
      </c>
    </row>
    <row r="1872" spans="1:30" s="96" customFormat="1" ht="50.25" hidden="1" customHeight="1" x14ac:dyDescent="0.25">
      <c r="A1872" s="54">
        <f>+SUBTOTAL(3,$B$11:B1872)</f>
        <v>0</v>
      </c>
      <c r="B1872" s="96" t="s">
        <v>42</v>
      </c>
      <c r="C1872" s="96" t="s">
        <v>43</v>
      </c>
      <c r="D1872" s="96" t="s">
        <v>44</v>
      </c>
      <c r="E1872" s="96" t="s">
        <v>45</v>
      </c>
      <c r="F1872" s="96" t="s">
        <v>6019</v>
      </c>
      <c r="G1872" s="98">
        <v>45583.445648148001</v>
      </c>
      <c r="H1872" s="96" t="s">
        <v>6019</v>
      </c>
      <c r="I1872" s="98">
        <v>45583.445648148001</v>
      </c>
      <c r="J1872" s="96" t="s">
        <v>6019</v>
      </c>
      <c r="K1872" s="98">
        <v>45583.445648148001</v>
      </c>
      <c r="L1872" s="80" t="s">
        <v>6448</v>
      </c>
      <c r="M1872" s="96" t="s">
        <v>111</v>
      </c>
      <c r="N1872" s="96" t="s">
        <v>303</v>
      </c>
      <c r="O1872" s="96" t="s">
        <v>770</v>
      </c>
      <c r="P1872" s="96" t="s">
        <v>1337</v>
      </c>
      <c r="S1872" s="96" t="s">
        <v>68</v>
      </c>
      <c r="T1872" s="96" t="s">
        <v>96</v>
      </c>
      <c r="U1872" s="96" t="s">
        <v>2143</v>
      </c>
      <c r="AC1872" s="96" t="s">
        <v>82</v>
      </c>
      <c r="AD1872" s="96" t="s">
        <v>82</v>
      </c>
    </row>
    <row r="1873" spans="1:30" s="96" customFormat="1" ht="50.25" hidden="1" customHeight="1" x14ac:dyDescent="0.25">
      <c r="A1873" s="54">
        <f>+SUBTOTAL(3,$B$11:B1873)</f>
        <v>0</v>
      </c>
      <c r="B1873" s="96" t="s">
        <v>42</v>
      </c>
      <c r="C1873" s="96" t="s">
        <v>43</v>
      </c>
      <c r="D1873" s="96" t="s">
        <v>44</v>
      </c>
      <c r="E1873" s="96" t="s">
        <v>45</v>
      </c>
      <c r="F1873" s="96" t="s">
        <v>6020</v>
      </c>
      <c r="G1873" s="98">
        <v>45583.446157407001</v>
      </c>
      <c r="H1873" s="96" t="s">
        <v>6020</v>
      </c>
      <c r="I1873" s="98">
        <v>45583.446157407001</v>
      </c>
      <c r="J1873" s="96" t="s">
        <v>6020</v>
      </c>
      <c r="K1873" s="98">
        <v>45583.446157407001</v>
      </c>
      <c r="L1873" s="80" t="s">
        <v>6448</v>
      </c>
      <c r="M1873" s="96" t="s">
        <v>111</v>
      </c>
      <c r="N1873" s="96" t="s">
        <v>303</v>
      </c>
      <c r="O1873" s="96" t="s">
        <v>770</v>
      </c>
      <c r="P1873" s="96" t="s">
        <v>1337</v>
      </c>
      <c r="S1873" s="96" t="s">
        <v>68</v>
      </c>
      <c r="T1873" s="96" t="s">
        <v>96</v>
      </c>
      <c r="U1873" s="96" t="s">
        <v>2143</v>
      </c>
      <c r="AC1873" s="96" t="s">
        <v>82</v>
      </c>
      <c r="AD1873" s="96" t="s">
        <v>82</v>
      </c>
    </row>
    <row r="1874" spans="1:30" s="96" customFormat="1" ht="50.25" hidden="1" customHeight="1" x14ac:dyDescent="0.25">
      <c r="A1874" s="54">
        <f>+SUBTOTAL(3,$B$11:B1874)</f>
        <v>0</v>
      </c>
      <c r="B1874" s="96" t="s">
        <v>42</v>
      </c>
      <c r="C1874" s="96" t="s">
        <v>43</v>
      </c>
      <c r="D1874" s="96" t="s">
        <v>44</v>
      </c>
      <c r="E1874" s="96" t="s">
        <v>45</v>
      </c>
      <c r="F1874" s="96" t="s">
        <v>6021</v>
      </c>
      <c r="G1874" s="98">
        <v>45583.446620369999</v>
      </c>
      <c r="H1874" s="96" t="s">
        <v>6021</v>
      </c>
      <c r="I1874" s="98">
        <v>45583.446620369999</v>
      </c>
      <c r="J1874" s="96" t="s">
        <v>6021</v>
      </c>
      <c r="K1874" s="98">
        <v>45583.446620369999</v>
      </c>
      <c r="L1874" s="80" t="s">
        <v>6448</v>
      </c>
      <c r="M1874" s="96" t="s">
        <v>111</v>
      </c>
      <c r="N1874" s="96" t="s">
        <v>303</v>
      </c>
      <c r="O1874" s="96" t="s">
        <v>770</v>
      </c>
      <c r="P1874" s="96" t="s">
        <v>1337</v>
      </c>
      <c r="S1874" s="96" t="s">
        <v>68</v>
      </c>
      <c r="T1874" s="96" t="s">
        <v>96</v>
      </c>
      <c r="U1874" s="96" t="s">
        <v>2143</v>
      </c>
      <c r="AC1874" s="96" t="s">
        <v>82</v>
      </c>
      <c r="AD1874" s="96" t="s">
        <v>82</v>
      </c>
    </row>
    <row r="1875" spans="1:30" s="96" customFormat="1" ht="50.25" hidden="1" customHeight="1" x14ac:dyDescent="0.25">
      <c r="A1875" s="54">
        <f>+SUBTOTAL(3,$B$11:B1875)</f>
        <v>0</v>
      </c>
      <c r="B1875" s="96" t="s">
        <v>42</v>
      </c>
      <c r="C1875" s="96" t="s">
        <v>43</v>
      </c>
      <c r="D1875" s="96" t="s">
        <v>44</v>
      </c>
      <c r="E1875" s="96" t="s">
        <v>45</v>
      </c>
      <c r="F1875" s="96" t="s">
        <v>6022</v>
      </c>
      <c r="G1875" s="98">
        <v>45595.415763889003</v>
      </c>
      <c r="H1875" s="96" t="s">
        <v>6022</v>
      </c>
      <c r="I1875" s="98">
        <v>45595.415763889003</v>
      </c>
      <c r="J1875" s="96" t="s">
        <v>6022</v>
      </c>
      <c r="K1875" s="98">
        <v>45595.415763889003</v>
      </c>
      <c r="L1875" s="80" t="s">
        <v>6448</v>
      </c>
      <c r="M1875" s="96" t="s">
        <v>111</v>
      </c>
      <c r="N1875" s="96" t="s">
        <v>303</v>
      </c>
      <c r="O1875" s="96" t="s">
        <v>770</v>
      </c>
      <c r="P1875" s="96" t="s">
        <v>1337</v>
      </c>
      <c r="S1875" s="96" t="s">
        <v>68</v>
      </c>
      <c r="T1875" s="96" t="s">
        <v>96</v>
      </c>
      <c r="U1875" s="96" t="s">
        <v>2143</v>
      </c>
      <c r="AC1875" s="96" t="s">
        <v>82</v>
      </c>
      <c r="AD1875" s="96" t="s">
        <v>82</v>
      </c>
    </row>
    <row r="1876" spans="1:30" s="96" customFormat="1" ht="50.25" hidden="1" customHeight="1" x14ac:dyDescent="0.25">
      <c r="A1876" s="54">
        <f>+SUBTOTAL(3,$B$11:B1876)</f>
        <v>0</v>
      </c>
      <c r="B1876" s="96" t="s">
        <v>42</v>
      </c>
      <c r="C1876" s="96" t="s">
        <v>43</v>
      </c>
      <c r="D1876" s="96" t="s">
        <v>44</v>
      </c>
      <c r="E1876" s="96" t="s">
        <v>45</v>
      </c>
      <c r="F1876" s="96" t="s">
        <v>5875</v>
      </c>
      <c r="G1876" s="98">
        <v>45574.684872685</v>
      </c>
      <c r="H1876" s="96" t="s">
        <v>5875</v>
      </c>
      <c r="I1876" s="98">
        <v>45574.684872685</v>
      </c>
      <c r="J1876" s="96" t="s">
        <v>5875</v>
      </c>
      <c r="K1876" s="98">
        <v>45574.684872685</v>
      </c>
      <c r="L1876" s="80" t="s">
        <v>6572</v>
      </c>
      <c r="M1876" s="96" t="s">
        <v>48</v>
      </c>
      <c r="N1876" s="96" t="s">
        <v>49</v>
      </c>
      <c r="O1876" s="96" t="s">
        <v>233</v>
      </c>
      <c r="P1876" s="96" t="s">
        <v>5946</v>
      </c>
      <c r="S1876" s="96" t="s">
        <v>68</v>
      </c>
      <c r="T1876" s="96" t="s">
        <v>125</v>
      </c>
      <c r="U1876" s="96" t="s">
        <v>126</v>
      </c>
      <c r="AC1876" s="96" t="s">
        <v>75</v>
      </c>
      <c r="AD1876" s="96" t="s">
        <v>75</v>
      </c>
    </row>
    <row r="1877" spans="1:30" s="96" customFormat="1" ht="50.25" hidden="1" customHeight="1" x14ac:dyDescent="0.25">
      <c r="A1877" s="54">
        <f>+SUBTOTAL(3,$B$11:B1877)</f>
        <v>0</v>
      </c>
      <c r="B1877" s="96" t="s">
        <v>42</v>
      </c>
      <c r="C1877" s="96" t="s">
        <v>43</v>
      </c>
      <c r="D1877" s="96" t="s">
        <v>44</v>
      </c>
      <c r="E1877" s="96" t="s">
        <v>45</v>
      </c>
      <c r="F1877" s="96" t="s">
        <v>5876</v>
      </c>
      <c r="G1877" s="98">
        <v>45592.665706018997</v>
      </c>
      <c r="H1877" s="96" t="s">
        <v>5876</v>
      </c>
      <c r="I1877" s="98">
        <v>45592.665706018997</v>
      </c>
      <c r="J1877" s="96" t="s">
        <v>5876</v>
      </c>
      <c r="K1877" s="98">
        <v>45592.665706018997</v>
      </c>
      <c r="L1877" s="80" t="s">
        <v>6573</v>
      </c>
      <c r="M1877" s="96" t="s">
        <v>48</v>
      </c>
      <c r="N1877" s="96" t="s">
        <v>49</v>
      </c>
      <c r="O1877" s="96" t="s">
        <v>575</v>
      </c>
      <c r="P1877" s="96" t="s">
        <v>5241</v>
      </c>
      <c r="S1877" s="96" t="s">
        <v>68</v>
      </c>
      <c r="T1877" s="96" t="s">
        <v>69</v>
      </c>
      <c r="U1877" s="96" t="s">
        <v>70</v>
      </c>
      <c r="AC1877" s="96" t="s">
        <v>75</v>
      </c>
      <c r="AD1877" s="96" t="s">
        <v>75</v>
      </c>
    </row>
    <row r="1878" spans="1:30" s="96" customFormat="1" ht="50.25" hidden="1" customHeight="1" x14ac:dyDescent="0.25">
      <c r="A1878" s="54">
        <f>+SUBTOTAL(3,$B$11:B1878)</f>
        <v>0</v>
      </c>
      <c r="B1878" s="96" t="s">
        <v>42</v>
      </c>
      <c r="C1878" s="96" t="s">
        <v>43</v>
      </c>
      <c r="D1878" s="96" t="s">
        <v>44</v>
      </c>
      <c r="E1878" s="96" t="s">
        <v>45</v>
      </c>
      <c r="F1878" s="96" t="s">
        <v>5885</v>
      </c>
      <c r="G1878" s="98">
        <v>45588.980497684999</v>
      </c>
      <c r="H1878" s="96" t="s">
        <v>5885</v>
      </c>
      <c r="I1878" s="98">
        <v>45588.980497684999</v>
      </c>
      <c r="J1878" s="96" t="s">
        <v>5885</v>
      </c>
      <c r="K1878" s="98">
        <v>45588.980497684999</v>
      </c>
      <c r="L1878" s="80" t="s">
        <v>3220</v>
      </c>
      <c r="M1878" s="96" t="s">
        <v>48</v>
      </c>
      <c r="N1878" s="96" t="s">
        <v>49</v>
      </c>
      <c r="O1878" s="96" t="s">
        <v>668</v>
      </c>
      <c r="P1878" s="96" t="s">
        <v>3497</v>
      </c>
      <c r="S1878" s="96" t="s">
        <v>144</v>
      </c>
      <c r="T1878" s="96" t="s">
        <v>145</v>
      </c>
      <c r="U1878" s="96" t="s">
        <v>146</v>
      </c>
      <c r="AC1878" s="96" t="s">
        <v>75</v>
      </c>
      <c r="AD1878" s="96" t="s">
        <v>75</v>
      </c>
    </row>
    <row r="1879" spans="1:30" s="96" customFormat="1" ht="50.25" hidden="1" customHeight="1" x14ac:dyDescent="0.25">
      <c r="A1879" s="54">
        <f>+SUBTOTAL(3,$B$11:B1879)</f>
        <v>0</v>
      </c>
      <c r="B1879" s="96" t="s">
        <v>42</v>
      </c>
      <c r="C1879" s="96" t="s">
        <v>43</v>
      </c>
      <c r="D1879" s="96" t="s">
        <v>44</v>
      </c>
      <c r="E1879" s="96" t="s">
        <v>45</v>
      </c>
      <c r="F1879" s="96" t="s">
        <v>5877</v>
      </c>
      <c r="G1879" s="98">
        <v>45579.476527778002</v>
      </c>
      <c r="H1879" s="96" t="s">
        <v>5877</v>
      </c>
      <c r="I1879" s="98">
        <v>45579.476527778002</v>
      </c>
      <c r="J1879" s="96" t="s">
        <v>5877</v>
      </c>
      <c r="K1879" s="98">
        <v>45579.476527778002</v>
      </c>
      <c r="L1879" s="80" t="s">
        <v>6574</v>
      </c>
      <c r="M1879" s="96" t="s">
        <v>48</v>
      </c>
      <c r="N1879" s="96" t="s">
        <v>49</v>
      </c>
      <c r="O1879" s="96" t="s">
        <v>1375</v>
      </c>
      <c r="P1879" s="96" t="s">
        <v>5947</v>
      </c>
      <c r="S1879" s="96" t="s">
        <v>68</v>
      </c>
      <c r="T1879" s="96" t="s">
        <v>296</v>
      </c>
      <c r="U1879" s="96" t="s">
        <v>609</v>
      </c>
      <c r="AC1879" s="96" t="s">
        <v>117</v>
      </c>
      <c r="AD1879" s="96" t="s">
        <v>117</v>
      </c>
    </row>
    <row r="1880" spans="1:30" s="96" customFormat="1" ht="50.25" hidden="1" customHeight="1" x14ac:dyDescent="0.25">
      <c r="A1880" s="54">
        <f>+SUBTOTAL(3,$B$11:B1880)</f>
        <v>0</v>
      </c>
      <c r="B1880" s="96" t="s">
        <v>42</v>
      </c>
      <c r="C1880" s="96" t="s">
        <v>43</v>
      </c>
      <c r="D1880" s="96" t="s">
        <v>44</v>
      </c>
      <c r="E1880" s="96" t="s">
        <v>45</v>
      </c>
      <c r="F1880" s="96" t="s">
        <v>6023</v>
      </c>
      <c r="G1880" s="98">
        <v>45572.488101852003</v>
      </c>
      <c r="H1880" s="96" t="s">
        <v>6023</v>
      </c>
      <c r="I1880" s="98">
        <v>45572.488101852003</v>
      </c>
      <c r="J1880" s="96" t="s">
        <v>6023</v>
      </c>
      <c r="K1880" s="98">
        <v>45572.488101852003</v>
      </c>
      <c r="L1880" s="80" t="s">
        <v>6575</v>
      </c>
      <c r="M1880" s="96" t="s">
        <v>48</v>
      </c>
      <c r="N1880" s="96" t="s">
        <v>141</v>
      </c>
      <c r="O1880" s="96" t="s">
        <v>624</v>
      </c>
      <c r="P1880" s="96" t="s">
        <v>4392</v>
      </c>
      <c r="S1880" s="96" t="s">
        <v>68</v>
      </c>
      <c r="T1880" s="96" t="s">
        <v>69</v>
      </c>
      <c r="U1880" s="96" t="s">
        <v>2144</v>
      </c>
      <c r="AC1880" s="96" t="s">
        <v>117</v>
      </c>
      <c r="AD1880" s="96" t="s">
        <v>117</v>
      </c>
    </row>
    <row r="1881" spans="1:30" s="96" customFormat="1" ht="50.25" hidden="1" customHeight="1" x14ac:dyDescent="0.25">
      <c r="A1881" s="54">
        <f>+SUBTOTAL(3,$B$11:B1881)</f>
        <v>0</v>
      </c>
      <c r="B1881" s="96" t="s">
        <v>42</v>
      </c>
      <c r="C1881" s="96" t="s">
        <v>43</v>
      </c>
      <c r="D1881" s="96" t="s">
        <v>44</v>
      </c>
      <c r="E1881" s="96" t="s">
        <v>45</v>
      </c>
      <c r="F1881" s="96" t="s">
        <v>5878</v>
      </c>
      <c r="G1881" s="98">
        <v>45566.877233796004</v>
      </c>
      <c r="H1881" s="96" t="s">
        <v>5878</v>
      </c>
      <c r="I1881" s="98">
        <v>45566.877233796004</v>
      </c>
      <c r="J1881" s="96" t="s">
        <v>5878</v>
      </c>
      <c r="K1881" s="98">
        <v>45566.877233796004</v>
      </c>
      <c r="L1881" s="80" t="s">
        <v>6459</v>
      </c>
      <c r="M1881" s="96" t="s">
        <v>48</v>
      </c>
      <c r="N1881" s="96" t="s">
        <v>49</v>
      </c>
      <c r="O1881" s="96" t="s">
        <v>575</v>
      </c>
      <c r="P1881" s="96" t="s">
        <v>5241</v>
      </c>
      <c r="S1881" s="96" t="s">
        <v>68</v>
      </c>
      <c r="T1881" s="96" t="s">
        <v>69</v>
      </c>
      <c r="U1881" s="96" t="s">
        <v>70</v>
      </c>
      <c r="AC1881" s="96" t="s">
        <v>75</v>
      </c>
      <c r="AD1881" s="96" t="s">
        <v>75</v>
      </c>
    </row>
    <row r="1882" spans="1:30" s="96" customFormat="1" ht="50.25" hidden="1" customHeight="1" x14ac:dyDescent="0.25">
      <c r="A1882" s="54">
        <f>+SUBTOTAL(3,$B$11:B1882)</f>
        <v>0</v>
      </c>
      <c r="B1882" s="96" t="s">
        <v>42</v>
      </c>
      <c r="C1882" s="96" t="s">
        <v>43</v>
      </c>
      <c r="D1882" s="96" t="s">
        <v>44</v>
      </c>
      <c r="E1882" s="96" t="s">
        <v>45</v>
      </c>
      <c r="F1882" s="96" t="s">
        <v>5879</v>
      </c>
      <c r="G1882" s="98">
        <v>45572.483414351998</v>
      </c>
      <c r="H1882" s="96" t="s">
        <v>5879</v>
      </c>
      <c r="I1882" s="98">
        <v>45572.483414351998</v>
      </c>
      <c r="J1882" s="96" t="s">
        <v>5879</v>
      </c>
      <c r="K1882" s="98">
        <v>45572.483414351998</v>
      </c>
      <c r="L1882" s="80" t="s">
        <v>6576</v>
      </c>
      <c r="M1882" s="96" t="s">
        <v>48</v>
      </c>
      <c r="N1882" s="96" t="s">
        <v>49</v>
      </c>
      <c r="O1882" s="96" t="s">
        <v>233</v>
      </c>
      <c r="P1882" s="96" t="s">
        <v>5948</v>
      </c>
      <c r="S1882" s="96" t="s">
        <v>68</v>
      </c>
      <c r="T1882" s="96" t="s">
        <v>69</v>
      </c>
      <c r="U1882" s="96" t="s">
        <v>327</v>
      </c>
      <c r="AC1882" s="96" t="s">
        <v>82</v>
      </c>
      <c r="AD1882" s="96" t="s">
        <v>82</v>
      </c>
    </row>
    <row r="1883" spans="1:30" s="96" customFormat="1" ht="50.25" hidden="1" customHeight="1" x14ac:dyDescent="0.25">
      <c r="A1883" s="54">
        <f>+SUBTOTAL(3,$B$11:B1883)</f>
        <v>0</v>
      </c>
      <c r="B1883" s="96" t="s">
        <v>42</v>
      </c>
      <c r="C1883" s="96" t="s">
        <v>43</v>
      </c>
      <c r="D1883" s="96" t="s">
        <v>44</v>
      </c>
      <c r="E1883" s="96" t="s">
        <v>45</v>
      </c>
      <c r="F1883" s="96" t="s">
        <v>6024</v>
      </c>
      <c r="G1883" s="98">
        <v>45581.942442129999</v>
      </c>
      <c r="H1883" s="96" t="s">
        <v>6024</v>
      </c>
      <c r="I1883" s="98">
        <v>45581.942442129999</v>
      </c>
      <c r="J1883" s="96" t="s">
        <v>6024</v>
      </c>
      <c r="K1883" s="98">
        <v>45581.942442129999</v>
      </c>
      <c r="L1883" s="80" t="s">
        <v>6573</v>
      </c>
      <c r="M1883" s="96" t="s">
        <v>48</v>
      </c>
      <c r="N1883" s="96" t="s">
        <v>49</v>
      </c>
      <c r="O1883" s="96" t="s">
        <v>575</v>
      </c>
      <c r="P1883" s="96" t="s">
        <v>5241</v>
      </c>
      <c r="S1883" s="96" t="s">
        <v>68</v>
      </c>
      <c r="T1883" s="96" t="s">
        <v>321</v>
      </c>
      <c r="U1883" s="96" t="s">
        <v>321</v>
      </c>
      <c r="AC1883" s="96" t="s">
        <v>75</v>
      </c>
      <c r="AD1883" s="96" t="s">
        <v>75</v>
      </c>
    </row>
    <row r="1884" spans="1:30" s="96" customFormat="1" ht="50.25" hidden="1" customHeight="1" x14ac:dyDescent="0.25">
      <c r="A1884" s="54">
        <f>+SUBTOTAL(3,$B$11:B1884)</f>
        <v>0</v>
      </c>
      <c r="B1884" s="96" t="s">
        <v>42</v>
      </c>
      <c r="C1884" s="96" t="s">
        <v>43</v>
      </c>
      <c r="D1884" s="96" t="s">
        <v>44</v>
      </c>
      <c r="E1884" s="96" t="s">
        <v>45</v>
      </c>
      <c r="F1884" s="96" t="s">
        <v>5880</v>
      </c>
      <c r="G1884" s="98">
        <v>45579.505613426001</v>
      </c>
      <c r="H1884" s="96" t="s">
        <v>5880</v>
      </c>
      <c r="I1884" s="98">
        <v>45579.505613426001</v>
      </c>
      <c r="J1884" s="96" t="s">
        <v>5880</v>
      </c>
      <c r="K1884" s="98">
        <v>45579.505613426001</v>
      </c>
      <c r="L1884" s="80" t="s">
        <v>6577</v>
      </c>
      <c r="M1884" s="96" t="s">
        <v>48</v>
      </c>
      <c r="N1884" s="96" t="s">
        <v>141</v>
      </c>
      <c r="O1884" s="96" t="s">
        <v>1288</v>
      </c>
      <c r="P1884" s="96" t="s">
        <v>1411</v>
      </c>
      <c r="S1884" s="96" t="s">
        <v>68</v>
      </c>
      <c r="T1884" s="96" t="s">
        <v>150</v>
      </c>
      <c r="U1884" s="96" t="s">
        <v>2153</v>
      </c>
      <c r="AC1884" s="96" t="s">
        <v>117</v>
      </c>
      <c r="AD1884" s="96" t="s">
        <v>117</v>
      </c>
    </row>
    <row r="1885" spans="1:30" s="96" customFormat="1" ht="50.25" hidden="1" customHeight="1" x14ac:dyDescent="0.25">
      <c r="A1885" s="54">
        <f>+SUBTOTAL(3,$B$11:B1885)</f>
        <v>0</v>
      </c>
      <c r="B1885" s="96" t="s">
        <v>42</v>
      </c>
      <c r="C1885" s="96" t="s">
        <v>43</v>
      </c>
      <c r="D1885" s="96" t="s">
        <v>44</v>
      </c>
      <c r="E1885" s="96" t="s">
        <v>45</v>
      </c>
      <c r="F1885" s="96" t="s">
        <v>5882</v>
      </c>
      <c r="G1885" s="98">
        <v>45572.70869213</v>
      </c>
      <c r="H1885" s="96" t="s">
        <v>5882</v>
      </c>
      <c r="I1885" s="98">
        <v>45572.70869213</v>
      </c>
      <c r="J1885" s="96" t="s">
        <v>5882</v>
      </c>
      <c r="K1885" s="98">
        <v>45572.70869213</v>
      </c>
      <c r="L1885" s="80" t="s">
        <v>4548</v>
      </c>
      <c r="M1885" s="96" t="s">
        <v>48</v>
      </c>
      <c r="N1885" s="96" t="s">
        <v>49</v>
      </c>
      <c r="O1885" s="96" t="s">
        <v>3486</v>
      </c>
      <c r="P1885" s="96" t="s">
        <v>234</v>
      </c>
      <c r="S1885" s="96" t="s">
        <v>68</v>
      </c>
      <c r="T1885" s="96" t="s">
        <v>321</v>
      </c>
      <c r="U1885" s="96" t="s">
        <v>321</v>
      </c>
      <c r="AC1885" s="96" t="s">
        <v>75</v>
      </c>
      <c r="AD1885" s="96" t="s">
        <v>75</v>
      </c>
    </row>
    <row r="1886" spans="1:30" s="96" customFormat="1" ht="50.25" hidden="1" customHeight="1" x14ac:dyDescent="0.25">
      <c r="A1886" s="54">
        <f>+SUBTOTAL(3,$B$11:B1886)</f>
        <v>0</v>
      </c>
      <c r="B1886" s="96" t="s">
        <v>42</v>
      </c>
      <c r="C1886" s="96" t="s">
        <v>43</v>
      </c>
      <c r="D1886" s="96" t="s">
        <v>44</v>
      </c>
      <c r="E1886" s="96" t="s">
        <v>45</v>
      </c>
      <c r="F1886" s="96" t="s">
        <v>5883</v>
      </c>
      <c r="G1886" s="98">
        <v>45573.442696758997</v>
      </c>
      <c r="H1886" s="96" t="s">
        <v>5883</v>
      </c>
      <c r="I1886" s="98">
        <v>45573.442696758997</v>
      </c>
      <c r="J1886" s="96" t="s">
        <v>5883</v>
      </c>
      <c r="K1886" s="98">
        <v>45573.442696758997</v>
      </c>
      <c r="L1886" s="80" t="s">
        <v>6578</v>
      </c>
      <c r="M1886" s="96" t="s">
        <v>48</v>
      </c>
      <c r="N1886" s="96" t="s">
        <v>49</v>
      </c>
      <c r="O1886" s="96" t="s">
        <v>917</v>
      </c>
      <c r="P1886" s="96" t="s">
        <v>95</v>
      </c>
      <c r="S1886" s="96" t="s">
        <v>201</v>
      </c>
      <c r="T1886" s="96" t="s">
        <v>202</v>
      </c>
      <c r="U1886" s="96" t="s">
        <v>4424</v>
      </c>
      <c r="AC1886" s="96" t="s">
        <v>117</v>
      </c>
      <c r="AD1886" s="96" t="s">
        <v>117</v>
      </c>
    </row>
    <row r="1887" spans="1:30" s="96" customFormat="1" ht="50.25" hidden="1" customHeight="1" x14ac:dyDescent="0.25">
      <c r="A1887" s="54">
        <f>+SUBTOTAL(3,$B$11:B1887)</f>
        <v>0</v>
      </c>
      <c r="B1887" s="96" t="s">
        <v>42</v>
      </c>
      <c r="C1887" s="96" t="s">
        <v>43</v>
      </c>
      <c r="D1887" s="96" t="s">
        <v>44</v>
      </c>
      <c r="E1887" s="96" t="s">
        <v>45</v>
      </c>
      <c r="F1887" s="96" t="s">
        <v>5884</v>
      </c>
      <c r="G1887" s="98">
        <v>45587.518379629997</v>
      </c>
      <c r="H1887" s="96" t="s">
        <v>5884</v>
      </c>
      <c r="I1887" s="98">
        <v>45587.518379629997</v>
      </c>
      <c r="J1887" s="96" t="s">
        <v>5884</v>
      </c>
      <c r="K1887" s="98">
        <v>45587.518379629997</v>
      </c>
      <c r="L1887" s="80" t="s">
        <v>6579</v>
      </c>
      <c r="M1887" s="96" t="s">
        <v>48</v>
      </c>
      <c r="N1887" s="96" t="s">
        <v>49</v>
      </c>
      <c r="O1887" s="96" t="s">
        <v>3499</v>
      </c>
      <c r="P1887" s="96" t="s">
        <v>5949</v>
      </c>
      <c r="S1887" s="96" t="s">
        <v>68</v>
      </c>
      <c r="T1887" s="96" t="s">
        <v>125</v>
      </c>
      <c r="U1887" s="96" t="s">
        <v>126</v>
      </c>
      <c r="AC1887" s="96" t="s">
        <v>117</v>
      </c>
      <c r="AD1887" s="96" t="s">
        <v>117</v>
      </c>
    </row>
    <row r="1888" spans="1:30" s="96" customFormat="1" ht="50.25" hidden="1" customHeight="1" x14ac:dyDescent="0.25">
      <c r="A1888" s="54">
        <f>+SUBTOTAL(3,$B$11:B1888)</f>
        <v>0</v>
      </c>
      <c r="B1888" s="96" t="s">
        <v>42</v>
      </c>
      <c r="C1888" s="96" t="s">
        <v>43</v>
      </c>
      <c r="D1888" s="96" t="s">
        <v>44</v>
      </c>
      <c r="E1888" s="96" t="s">
        <v>45</v>
      </c>
      <c r="F1888" s="96" t="s">
        <v>5886</v>
      </c>
      <c r="G1888" s="98">
        <v>45579.601527778002</v>
      </c>
      <c r="H1888" s="96" t="s">
        <v>5886</v>
      </c>
      <c r="I1888" s="98">
        <v>45579.601527778002</v>
      </c>
      <c r="J1888" s="96" t="s">
        <v>5886</v>
      </c>
      <c r="K1888" s="98">
        <v>45579.601527778002</v>
      </c>
      <c r="L1888" s="80" t="s">
        <v>5614</v>
      </c>
      <c r="M1888" s="96" t="s">
        <v>48</v>
      </c>
      <c r="N1888" s="96" t="s">
        <v>49</v>
      </c>
      <c r="O1888" s="96" t="s">
        <v>5184</v>
      </c>
      <c r="P1888" s="96" t="s">
        <v>560</v>
      </c>
      <c r="S1888" s="96" t="s">
        <v>53</v>
      </c>
      <c r="T1888" s="96" t="s">
        <v>5248</v>
      </c>
      <c r="U1888" s="96" t="s">
        <v>157</v>
      </c>
      <c r="AC1888" s="96" t="s">
        <v>75</v>
      </c>
      <c r="AD1888" s="96" t="s">
        <v>75</v>
      </c>
    </row>
    <row r="1889" spans="1:30" s="96" customFormat="1" ht="50.25" hidden="1" customHeight="1" x14ac:dyDescent="0.25">
      <c r="A1889" s="54">
        <f>+SUBTOTAL(3,$B$11:B1889)</f>
        <v>0</v>
      </c>
      <c r="B1889" s="96" t="s">
        <v>42</v>
      </c>
      <c r="C1889" s="96" t="s">
        <v>43</v>
      </c>
      <c r="D1889" s="96" t="s">
        <v>44</v>
      </c>
      <c r="E1889" s="96" t="s">
        <v>45</v>
      </c>
      <c r="F1889" s="96" t="s">
        <v>5887</v>
      </c>
      <c r="G1889" s="98">
        <v>45579.602129630002</v>
      </c>
      <c r="H1889" s="96" t="s">
        <v>5887</v>
      </c>
      <c r="I1889" s="98">
        <v>45579.602129630002</v>
      </c>
      <c r="J1889" s="96" t="s">
        <v>5887</v>
      </c>
      <c r="K1889" s="98">
        <v>45579.602129630002</v>
      </c>
      <c r="L1889" s="80" t="s">
        <v>5614</v>
      </c>
      <c r="M1889" s="96" t="s">
        <v>48</v>
      </c>
      <c r="N1889" s="96" t="s">
        <v>49</v>
      </c>
      <c r="O1889" s="96" t="s">
        <v>5184</v>
      </c>
      <c r="P1889" s="96" t="s">
        <v>560</v>
      </c>
      <c r="S1889" s="96" t="s">
        <v>53</v>
      </c>
      <c r="T1889" s="96" t="s">
        <v>5248</v>
      </c>
      <c r="U1889" s="96" t="s">
        <v>157</v>
      </c>
      <c r="AC1889" s="96" t="s">
        <v>75</v>
      </c>
      <c r="AD1889" s="96" t="s">
        <v>75</v>
      </c>
    </row>
    <row r="1890" spans="1:30" s="96" customFormat="1" ht="50.25" hidden="1" customHeight="1" x14ac:dyDescent="0.25">
      <c r="A1890" s="54">
        <f>+SUBTOTAL(3,$B$11:B1890)</f>
        <v>0</v>
      </c>
      <c r="B1890" s="96" t="s">
        <v>42</v>
      </c>
      <c r="C1890" s="96" t="s">
        <v>43</v>
      </c>
      <c r="D1890" s="96" t="s">
        <v>44</v>
      </c>
      <c r="E1890" s="96" t="s">
        <v>45</v>
      </c>
      <c r="F1890" s="96" t="s">
        <v>5888</v>
      </c>
      <c r="G1890" s="98">
        <v>45569.354016204001</v>
      </c>
      <c r="H1890" s="96" t="s">
        <v>5888</v>
      </c>
      <c r="I1890" s="98">
        <v>45569.354016204001</v>
      </c>
      <c r="J1890" s="96" t="s">
        <v>5888</v>
      </c>
      <c r="K1890" s="98">
        <v>45569.354016204001</v>
      </c>
      <c r="L1890" s="80" t="s">
        <v>6580</v>
      </c>
      <c r="M1890" s="96" t="s">
        <v>48</v>
      </c>
      <c r="N1890" s="96" t="s">
        <v>756</v>
      </c>
      <c r="O1890" s="96" t="s">
        <v>757</v>
      </c>
      <c r="P1890" s="96" t="s">
        <v>5667</v>
      </c>
      <c r="S1890" s="96" t="s">
        <v>68</v>
      </c>
      <c r="T1890" s="96" t="s">
        <v>296</v>
      </c>
      <c r="U1890" s="96" t="s">
        <v>457</v>
      </c>
      <c r="AC1890" s="96" t="s">
        <v>82</v>
      </c>
      <c r="AD1890" s="96" t="s">
        <v>82</v>
      </c>
    </row>
    <row r="1891" spans="1:30" s="96" customFormat="1" ht="50.25" hidden="1" customHeight="1" x14ac:dyDescent="0.25">
      <c r="A1891" s="54">
        <f>+SUBTOTAL(3,$B$11:B1891)</f>
        <v>0</v>
      </c>
      <c r="B1891" s="96" t="s">
        <v>42</v>
      </c>
      <c r="C1891" s="96" t="s">
        <v>43</v>
      </c>
      <c r="D1891" s="96" t="s">
        <v>44</v>
      </c>
      <c r="E1891" s="96" t="s">
        <v>45</v>
      </c>
      <c r="F1891" s="96" t="s">
        <v>5890</v>
      </c>
      <c r="G1891" s="98">
        <v>45582.736273148003</v>
      </c>
      <c r="H1891" s="96" t="s">
        <v>5890</v>
      </c>
      <c r="I1891" s="98">
        <v>45582.736273148003</v>
      </c>
      <c r="J1891" s="96" t="s">
        <v>5890</v>
      </c>
      <c r="K1891" s="98">
        <v>45582.736273148003</v>
      </c>
      <c r="L1891" s="80" t="s">
        <v>1274</v>
      </c>
      <c r="M1891" s="96" t="s">
        <v>111</v>
      </c>
      <c r="N1891" s="96" t="s">
        <v>141</v>
      </c>
      <c r="O1891" s="96" t="s">
        <v>554</v>
      </c>
      <c r="P1891" s="96" t="s">
        <v>661</v>
      </c>
      <c r="S1891" s="96" t="s">
        <v>68</v>
      </c>
      <c r="T1891" s="96" t="s">
        <v>137</v>
      </c>
      <c r="U1891" s="96" t="s">
        <v>3282</v>
      </c>
      <c r="AC1891" s="96" t="s">
        <v>82</v>
      </c>
      <c r="AD1891" s="96" t="s">
        <v>82</v>
      </c>
    </row>
    <row r="1892" spans="1:30" s="96" customFormat="1" ht="50.25" hidden="1" customHeight="1" x14ac:dyDescent="0.25">
      <c r="A1892" s="54">
        <f>+SUBTOTAL(3,$B$11:B1892)</f>
        <v>0</v>
      </c>
      <c r="B1892" s="96" t="s">
        <v>42</v>
      </c>
      <c r="C1892" s="96" t="s">
        <v>43</v>
      </c>
      <c r="D1892" s="96" t="s">
        <v>44</v>
      </c>
      <c r="E1892" s="96" t="s">
        <v>45</v>
      </c>
      <c r="F1892" s="96" t="s">
        <v>5891</v>
      </c>
      <c r="G1892" s="98">
        <v>45572.601909721998</v>
      </c>
      <c r="H1892" s="96" t="s">
        <v>5891</v>
      </c>
      <c r="I1892" s="98">
        <v>45572.601909721998</v>
      </c>
      <c r="J1892" s="96" t="s">
        <v>5891</v>
      </c>
      <c r="K1892" s="98">
        <v>45572.601909721998</v>
      </c>
      <c r="L1892" s="80" t="s">
        <v>6581</v>
      </c>
      <c r="M1892" s="96" t="s">
        <v>48</v>
      </c>
      <c r="N1892" s="96" t="s">
        <v>261</v>
      </c>
      <c r="O1892" s="96" t="s">
        <v>262</v>
      </c>
      <c r="P1892" s="96" t="s">
        <v>5951</v>
      </c>
      <c r="S1892" s="96" t="s">
        <v>68</v>
      </c>
      <c r="T1892" s="96" t="s">
        <v>296</v>
      </c>
      <c r="U1892" s="96" t="s">
        <v>3272</v>
      </c>
      <c r="AC1892" s="96" t="s">
        <v>117</v>
      </c>
      <c r="AD1892" s="96" t="s">
        <v>117</v>
      </c>
    </row>
    <row r="1893" spans="1:30" s="96" customFormat="1" ht="50.25" hidden="1" customHeight="1" x14ac:dyDescent="0.25">
      <c r="A1893" s="54">
        <f>+SUBTOTAL(3,$B$11:B1893)</f>
        <v>0</v>
      </c>
      <c r="B1893" s="96" t="s">
        <v>42</v>
      </c>
      <c r="C1893" s="96" t="s">
        <v>43</v>
      </c>
      <c r="D1893" s="96" t="s">
        <v>44</v>
      </c>
      <c r="E1893" s="96" t="s">
        <v>45</v>
      </c>
      <c r="F1893" s="96" t="s">
        <v>5895</v>
      </c>
      <c r="G1893" s="98">
        <v>45590.515243055997</v>
      </c>
      <c r="H1893" s="96" t="s">
        <v>5895</v>
      </c>
      <c r="I1893" s="98">
        <v>45590.515243055997</v>
      </c>
      <c r="J1893" s="96" t="s">
        <v>5895</v>
      </c>
      <c r="K1893" s="98">
        <v>45590.515243055997</v>
      </c>
      <c r="L1893" s="80" t="s">
        <v>6582</v>
      </c>
      <c r="M1893" s="96" t="s">
        <v>48</v>
      </c>
      <c r="N1893" s="96" t="s">
        <v>261</v>
      </c>
      <c r="O1893" s="96" t="s">
        <v>750</v>
      </c>
      <c r="P1893" s="96" t="s">
        <v>5953</v>
      </c>
      <c r="S1893" s="96" t="s">
        <v>68</v>
      </c>
      <c r="T1893" s="96" t="s">
        <v>69</v>
      </c>
      <c r="U1893" s="96" t="s">
        <v>396</v>
      </c>
      <c r="AC1893" s="96" t="s">
        <v>82</v>
      </c>
      <c r="AD1893" s="96" t="s">
        <v>82</v>
      </c>
    </row>
    <row r="1894" spans="1:30" s="96" customFormat="1" ht="50.25" hidden="1" customHeight="1" x14ac:dyDescent="0.25">
      <c r="A1894" s="54">
        <f>+SUBTOTAL(3,$B$11:B1894)</f>
        <v>0</v>
      </c>
      <c r="B1894" s="96" t="s">
        <v>42</v>
      </c>
      <c r="C1894" s="96" t="s">
        <v>43</v>
      </c>
      <c r="D1894" s="96" t="s">
        <v>44</v>
      </c>
      <c r="E1894" s="96" t="s">
        <v>45</v>
      </c>
      <c r="F1894" s="96" t="s">
        <v>5905</v>
      </c>
      <c r="G1894" s="98">
        <v>45570.398194444002</v>
      </c>
      <c r="H1894" s="96" t="s">
        <v>5905</v>
      </c>
      <c r="I1894" s="98">
        <v>45570.398194444002</v>
      </c>
      <c r="J1894" s="96" t="s">
        <v>5905</v>
      </c>
      <c r="K1894" s="98">
        <v>45570.398194444002</v>
      </c>
      <c r="L1894" s="80" t="s">
        <v>5118</v>
      </c>
      <c r="M1894" s="96" t="s">
        <v>48</v>
      </c>
      <c r="N1894" s="96" t="s">
        <v>303</v>
      </c>
      <c r="O1894" s="96" t="s">
        <v>633</v>
      </c>
      <c r="P1894" s="96" t="s">
        <v>5223</v>
      </c>
      <c r="S1894" s="96" t="s">
        <v>68</v>
      </c>
      <c r="T1894" s="96" t="s">
        <v>125</v>
      </c>
      <c r="U1894" s="96" t="s">
        <v>126</v>
      </c>
      <c r="AC1894" s="96" t="s">
        <v>75</v>
      </c>
      <c r="AD1894" s="96" t="s">
        <v>75</v>
      </c>
    </row>
    <row r="1895" spans="1:30" s="96" customFormat="1" ht="50.25" hidden="1" customHeight="1" x14ac:dyDescent="0.25">
      <c r="A1895" s="54">
        <f>+SUBTOTAL(3,$B$11:B1895)</f>
        <v>0</v>
      </c>
      <c r="B1895" s="96" t="s">
        <v>42</v>
      </c>
      <c r="C1895" s="96" t="s">
        <v>43</v>
      </c>
      <c r="D1895" s="96" t="s">
        <v>44</v>
      </c>
      <c r="E1895" s="96" t="s">
        <v>45</v>
      </c>
      <c r="F1895" s="96" t="s">
        <v>5892</v>
      </c>
      <c r="G1895" s="98">
        <v>45569.595451389003</v>
      </c>
      <c r="H1895" s="96" t="s">
        <v>5892</v>
      </c>
      <c r="I1895" s="98">
        <v>45569.595451389003</v>
      </c>
      <c r="J1895" s="96" t="s">
        <v>5892</v>
      </c>
      <c r="K1895" s="98">
        <v>45569.595451389003</v>
      </c>
      <c r="L1895" s="80" t="s">
        <v>6583</v>
      </c>
      <c r="M1895" s="96" t="s">
        <v>48</v>
      </c>
      <c r="N1895" s="96" t="s">
        <v>261</v>
      </c>
      <c r="O1895" s="96" t="s">
        <v>786</v>
      </c>
      <c r="P1895" s="96" t="s">
        <v>5952</v>
      </c>
      <c r="S1895" s="96" t="s">
        <v>68</v>
      </c>
      <c r="T1895" s="96" t="s">
        <v>69</v>
      </c>
      <c r="U1895" s="96" t="s">
        <v>70</v>
      </c>
      <c r="AC1895" s="96" t="s">
        <v>117</v>
      </c>
      <c r="AD1895" s="96" t="s">
        <v>117</v>
      </c>
    </row>
    <row r="1896" spans="1:30" s="96" customFormat="1" ht="50.25" hidden="1" customHeight="1" x14ac:dyDescent="0.25">
      <c r="A1896" s="54">
        <f>+SUBTOTAL(3,$B$11:B1896)</f>
        <v>0</v>
      </c>
      <c r="B1896" s="96" t="s">
        <v>42</v>
      </c>
      <c r="C1896" s="96" t="s">
        <v>43</v>
      </c>
      <c r="D1896" s="96" t="s">
        <v>44</v>
      </c>
      <c r="E1896" s="96" t="s">
        <v>45</v>
      </c>
      <c r="F1896" s="96" t="s">
        <v>6025</v>
      </c>
      <c r="G1896" s="98">
        <v>45575.458229167001</v>
      </c>
      <c r="H1896" s="96" t="s">
        <v>6025</v>
      </c>
      <c r="I1896" s="98">
        <v>45575.458229167001</v>
      </c>
      <c r="J1896" s="96" t="s">
        <v>6025</v>
      </c>
      <c r="K1896" s="98">
        <v>45575.458229167001</v>
      </c>
      <c r="L1896" s="80" t="s">
        <v>6584</v>
      </c>
      <c r="M1896" s="96" t="s">
        <v>48</v>
      </c>
      <c r="N1896" s="96" t="s">
        <v>261</v>
      </c>
      <c r="O1896" s="96" t="s">
        <v>3510</v>
      </c>
      <c r="P1896" s="96" t="s">
        <v>234</v>
      </c>
      <c r="S1896" s="96" t="s">
        <v>68</v>
      </c>
      <c r="T1896" s="96" t="s">
        <v>125</v>
      </c>
      <c r="U1896" s="96" t="s">
        <v>126</v>
      </c>
      <c r="AC1896" s="96" t="s">
        <v>75</v>
      </c>
      <c r="AD1896" s="96" t="s">
        <v>75</v>
      </c>
    </row>
    <row r="1897" spans="1:30" s="96" customFormat="1" ht="50.25" hidden="1" customHeight="1" x14ac:dyDescent="0.25">
      <c r="A1897" s="54">
        <f>+SUBTOTAL(3,$B$11:B1897)</f>
        <v>0</v>
      </c>
      <c r="B1897" s="96" t="s">
        <v>42</v>
      </c>
      <c r="C1897" s="96" t="s">
        <v>43</v>
      </c>
      <c r="D1897" s="96" t="s">
        <v>44</v>
      </c>
      <c r="E1897" s="96" t="s">
        <v>45</v>
      </c>
      <c r="F1897" s="96" t="s">
        <v>5893</v>
      </c>
      <c r="G1897" s="98">
        <v>45581.489409722002</v>
      </c>
      <c r="H1897" s="96" t="s">
        <v>5893</v>
      </c>
      <c r="I1897" s="98">
        <v>45581.489409722002</v>
      </c>
      <c r="J1897" s="96" t="s">
        <v>5893</v>
      </c>
      <c r="K1897" s="98">
        <v>45581.489409722002</v>
      </c>
      <c r="L1897" s="80" t="s">
        <v>6468</v>
      </c>
      <c r="M1897" s="96" t="s">
        <v>48</v>
      </c>
      <c r="N1897" s="96" t="s">
        <v>261</v>
      </c>
      <c r="O1897" s="96" t="s">
        <v>739</v>
      </c>
      <c r="P1897" s="96" t="s">
        <v>4413</v>
      </c>
      <c r="S1897" s="96" t="s">
        <v>68</v>
      </c>
      <c r="T1897" s="96" t="s">
        <v>156</v>
      </c>
      <c r="U1897" s="96" t="s">
        <v>216</v>
      </c>
      <c r="AC1897" s="96" t="s">
        <v>117</v>
      </c>
      <c r="AD1897" s="96" t="s">
        <v>117</v>
      </c>
    </row>
    <row r="1898" spans="1:30" s="96" customFormat="1" ht="50.25" hidden="1" customHeight="1" x14ac:dyDescent="0.25">
      <c r="A1898" s="54">
        <f>+SUBTOTAL(3,$B$11:B1898)</f>
        <v>0</v>
      </c>
      <c r="B1898" s="96" t="s">
        <v>42</v>
      </c>
      <c r="C1898" s="96" t="s">
        <v>43</v>
      </c>
      <c r="D1898" s="96" t="s">
        <v>44</v>
      </c>
      <c r="E1898" s="96" t="s">
        <v>45</v>
      </c>
      <c r="F1898" s="96" t="s">
        <v>5894</v>
      </c>
      <c r="G1898" s="98">
        <v>45586.678090278001</v>
      </c>
      <c r="H1898" s="96" t="s">
        <v>5894</v>
      </c>
      <c r="I1898" s="98">
        <v>45586.678090278001</v>
      </c>
      <c r="J1898" s="96" t="s">
        <v>5894</v>
      </c>
      <c r="K1898" s="98">
        <v>45586.678090278001</v>
      </c>
      <c r="L1898" s="80" t="s">
        <v>6585</v>
      </c>
      <c r="M1898" s="96" t="s">
        <v>48</v>
      </c>
      <c r="N1898" s="96" t="s">
        <v>261</v>
      </c>
      <c r="O1898" s="96" t="s">
        <v>262</v>
      </c>
      <c r="P1898" s="96" t="s">
        <v>5951</v>
      </c>
      <c r="S1898" s="96" t="s">
        <v>68</v>
      </c>
      <c r="T1898" s="96" t="s">
        <v>125</v>
      </c>
      <c r="U1898" s="96" t="s">
        <v>126</v>
      </c>
      <c r="AC1898" s="96" t="s">
        <v>117</v>
      </c>
      <c r="AD1898" s="96" t="s">
        <v>117</v>
      </c>
    </row>
    <row r="1899" spans="1:30" s="96" customFormat="1" ht="50.25" hidden="1" customHeight="1" x14ac:dyDescent="0.25">
      <c r="A1899" s="54">
        <f>+SUBTOTAL(3,$B$11:B1899)</f>
        <v>0</v>
      </c>
      <c r="B1899" s="96" t="s">
        <v>42</v>
      </c>
      <c r="C1899" s="96" t="s">
        <v>43</v>
      </c>
      <c r="D1899" s="96" t="s">
        <v>44</v>
      </c>
      <c r="E1899" s="96" t="s">
        <v>45</v>
      </c>
      <c r="F1899" s="96" t="s">
        <v>5896</v>
      </c>
      <c r="G1899" s="98">
        <v>45588.937789352</v>
      </c>
      <c r="H1899" s="96" t="s">
        <v>5896</v>
      </c>
      <c r="I1899" s="98">
        <v>45588.937789352</v>
      </c>
      <c r="J1899" s="96" t="s">
        <v>5896</v>
      </c>
      <c r="K1899" s="98">
        <v>45588.937789352</v>
      </c>
      <c r="L1899" s="80" t="s">
        <v>6586</v>
      </c>
      <c r="M1899" s="96" t="s">
        <v>48</v>
      </c>
      <c r="N1899" s="96" t="s">
        <v>141</v>
      </c>
      <c r="O1899" s="96" t="s">
        <v>612</v>
      </c>
      <c r="P1899" s="96" t="s">
        <v>5954</v>
      </c>
      <c r="S1899" s="96" t="s">
        <v>68</v>
      </c>
      <c r="T1899" s="96" t="s">
        <v>69</v>
      </c>
      <c r="U1899" s="96" t="s">
        <v>70</v>
      </c>
      <c r="AC1899" s="96" t="s">
        <v>82</v>
      </c>
      <c r="AD1899" s="96" t="s">
        <v>82</v>
      </c>
    </row>
    <row r="1900" spans="1:30" s="96" customFormat="1" ht="50.25" hidden="1" customHeight="1" x14ac:dyDescent="0.25">
      <c r="A1900" s="54">
        <f>+SUBTOTAL(3,$B$11:B1900)</f>
        <v>0</v>
      </c>
      <c r="B1900" s="96" t="s">
        <v>42</v>
      </c>
      <c r="C1900" s="96" t="s">
        <v>43</v>
      </c>
      <c r="D1900" s="96" t="s">
        <v>44</v>
      </c>
      <c r="E1900" s="96" t="s">
        <v>45</v>
      </c>
      <c r="F1900" s="96" t="s">
        <v>5898</v>
      </c>
      <c r="G1900" s="98">
        <v>45571.597303240997</v>
      </c>
      <c r="H1900" s="96" t="s">
        <v>5898</v>
      </c>
      <c r="I1900" s="98">
        <v>45571.597303240997</v>
      </c>
      <c r="J1900" s="96" t="s">
        <v>5898</v>
      </c>
      <c r="K1900" s="98">
        <v>45571.597303240997</v>
      </c>
      <c r="L1900" s="80" t="s">
        <v>6587</v>
      </c>
      <c r="M1900" s="96" t="s">
        <v>48</v>
      </c>
      <c r="N1900" s="96" t="s">
        <v>756</v>
      </c>
      <c r="O1900" s="96" t="s">
        <v>1412</v>
      </c>
      <c r="P1900" s="96" t="s">
        <v>5955</v>
      </c>
      <c r="S1900" s="96" t="s">
        <v>53</v>
      </c>
      <c r="T1900" s="96" t="s">
        <v>5248</v>
      </c>
      <c r="U1900" s="96" t="s">
        <v>157</v>
      </c>
      <c r="AC1900" s="96" t="s">
        <v>82</v>
      </c>
      <c r="AD1900" s="96" t="s">
        <v>82</v>
      </c>
    </row>
    <row r="1901" spans="1:30" s="96" customFormat="1" ht="50.25" hidden="1" customHeight="1" x14ac:dyDescent="0.25">
      <c r="A1901" s="54">
        <f>+SUBTOTAL(3,$B$11:B1901)</f>
        <v>0</v>
      </c>
      <c r="B1901" s="96" t="s">
        <v>42</v>
      </c>
      <c r="C1901" s="96" t="s">
        <v>43</v>
      </c>
      <c r="D1901" s="96" t="s">
        <v>44</v>
      </c>
      <c r="E1901" s="96" t="s">
        <v>45</v>
      </c>
      <c r="F1901" s="96" t="s">
        <v>5899</v>
      </c>
      <c r="G1901" s="98">
        <v>45586.558715277999</v>
      </c>
      <c r="H1901" s="96" t="s">
        <v>5899</v>
      </c>
      <c r="I1901" s="98">
        <v>45586.558715277999</v>
      </c>
      <c r="J1901" s="96" t="s">
        <v>5899</v>
      </c>
      <c r="K1901" s="98">
        <v>45586.558715277999</v>
      </c>
      <c r="L1901" s="80" t="s">
        <v>1282</v>
      </c>
      <c r="M1901" s="96" t="s">
        <v>48</v>
      </c>
      <c r="N1901" s="96" t="s">
        <v>756</v>
      </c>
      <c r="O1901" s="96" t="s">
        <v>1412</v>
      </c>
      <c r="P1901" s="96" t="s">
        <v>305</v>
      </c>
      <c r="S1901" s="96" t="s">
        <v>68</v>
      </c>
      <c r="T1901" s="96" t="s">
        <v>125</v>
      </c>
      <c r="U1901" s="96" t="s">
        <v>126</v>
      </c>
      <c r="AC1901" s="96" t="s">
        <v>82</v>
      </c>
      <c r="AD1901" s="96" t="s">
        <v>82</v>
      </c>
    </row>
    <row r="1902" spans="1:30" s="96" customFormat="1" ht="50.25" hidden="1" customHeight="1" x14ac:dyDescent="0.25">
      <c r="A1902" s="54">
        <f>+SUBTOTAL(3,$B$11:B1902)</f>
        <v>0</v>
      </c>
      <c r="B1902" s="96" t="s">
        <v>42</v>
      </c>
      <c r="C1902" s="96" t="s">
        <v>43</v>
      </c>
      <c r="D1902" s="96" t="s">
        <v>44</v>
      </c>
      <c r="E1902" s="96" t="s">
        <v>45</v>
      </c>
      <c r="F1902" s="96" t="s">
        <v>5900</v>
      </c>
      <c r="G1902" s="98">
        <v>45595.464548611002</v>
      </c>
      <c r="H1902" s="96" t="s">
        <v>5900</v>
      </c>
      <c r="I1902" s="98">
        <v>45595.464548611002</v>
      </c>
      <c r="J1902" s="96" t="s">
        <v>5900</v>
      </c>
      <c r="K1902" s="98">
        <v>45595.464548611002</v>
      </c>
      <c r="L1902" s="80" t="s">
        <v>6588</v>
      </c>
      <c r="M1902" s="96" t="s">
        <v>48</v>
      </c>
      <c r="N1902" s="96" t="s">
        <v>756</v>
      </c>
      <c r="O1902" s="96" t="s">
        <v>1412</v>
      </c>
      <c r="P1902" s="96" t="s">
        <v>1329</v>
      </c>
      <c r="S1902" s="96" t="s">
        <v>53</v>
      </c>
      <c r="T1902" s="96" t="s">
        <v>5248</v>
      </c>
      <c r="U1902" s="96" t="s">
        <v>157</v>
      </c>
      <c r="AC1902" s="96" t="s">
        <v>117</v>
      </c>
      <c r="AD1902" s="96" t="s">
        <v>117</v>
      </c>
    </row>
    <row r="1903" spans="1:30" s="96" customFormat="1" ht="50.25" hidden="1" customHeight="1" x14ac:dyDescent="0.25">
      <c r="A1903" s="54">
        <f>+SUBTOTAL(3,$B$11:B1903)</f>
        <v>0</v>
      </c>
      <c r="B1903" s="96" t="s">
        <v>42</v>
      </c>
      <c r="C1903" s="96" t="s">
        <v>43</v>
      </c>
      <c r="D1903" s="96" t="s">
        <v>44</v>
      </c>
      <c r="E1903" s="96" t="s">
        <v>45</v>
      </c>
      <c r="F1903" s="96" t="s">
        <v>5881</v>
      </c>
      <c r="G1903" s="98">
        <v>45589.572974536997</v>
      </c>
      <c r="H1903" s="96" t="s">
        <v>5881</v>
      </c>
      <c r="I1903" s="98">
        <v>45589.572974536997</v>
      </c>
      <c r="J1903" s="96" t="s">
        <v>5881</v>
      </c>
      <c r="K1903" s="98">
        <v>45589.572974536997</v>
      </c>
      <c r="L1903" s="80" t="s">
        <v>6589</v>
      </c>
      <c r="M1903" s="96" t="s">
        <v>48</v>
      </c>
      <c r="N1903" s="96" t="s">
        <v>756</v>
      </c>
      <c r="O1903" s="96" t="s">
        <v>1412</v>
      </c>
      <c r="P1903" s="96" t="s">
        <v>104</v>
      </c>
      <c r="S1903" s="96" t="s">
        <v>68</v>
      </c>
      <c r="T1903" s="96" t="s">
        <v>69</v>
      </c>
      <c r="U1903" s="96" t="s">
        <v>327</v>
      </c>
      <c r="AC1903" s="96" t="s">
        <v>82</v>
      </c>
      <c r="AD1903" s="96" t="s">
        <v>82</v>
      </c>
    </row>
    <row r="1904" spans="1:30" s="96" customFormat="1" ht="50.25" hidden="1" customHeight="1" x14ac:dyDescent="0.25">
      <c r="A1904" s="54">
        <f>+SUBTOTAL(3,$B$11:B1904)</f>
        <v>0</v>
      </c>
      <c r="B1904" s="96" t="s">
        <v>42</v>
      </c>
      <c r="C1904" s="96" t="s">
        <v>43</v>
      </c>
      <c r="D1904" s="96" t="s">
        <v>44</v>
      </c>
      <c r="E1904" s="96" t="s">
        <v>45</v>
      </c>
      <c r="F1904" s="96" t="s">
        <v>5901</v>
      </c>
      <c r="G1904" s="98">
        <v>45575.433483795998</v>
      </c>
      <c r="H1904" s="96" t="s">
        <v>5901</v>
      </c>
      <c r="I1904" s="98">
        <v>45575.433483795998</v>
      </c>
      <c r="J1904" s="96" t="s">
        <v>5901</v>
      </c>
      <c r="K1904" s="98">
        <v>45575.433483795998</v>
      </c>
      <c r="L1904" s="80" t="s">
        <v>6590</v>
      </c>
      <c r="M1904" s="96" t="s">
        <v>48</v>
      </c>
      <c r="N1904" s="96" t="s">
        <v>64</v>
      </c>
      <c r="O1904" s="96" t="s">
        <v>1292</v>
      </c>
      <c r="P1904" s="96" t="s">
        <v>5956</v>
      </c>
      <c r="S1904" s="96" t="s">
        <v>53</v>
      </c>
      <c r="T1904" s="96" t="s">
        <v>5248</v>
      </c>
      <c r="U1904" s="96" t="s">
        <v>157</v>
      </c>
      <c r="AC1904" s="96" t="s">
        <v>117</v>
      </c>
      <c r="AD1904" s="96" t="s">
        <v>117</v>
      </c>
    </row>
    <row r="1905" spans="1:30" s="96" customFormat="1" ht="50.25" hidden="1" customHeight="1" x14ac:dyDescent="0.25">
      <c r="A1905" s="54">
        <f>+SUBTOTAL(3,$B$11:B1905)</f>
        <v>0</v>
      </c>
      <c r="B1905" s="96" t="s">
        <v>42</v>
      </c>
      <c r="C1905" s="96" t="s">
        <v>43</v>
      </c>
      <c r="D1905" s="96" t="s">
        <v>44</v>
      </c>
      <c r="E1905" s="96" t="s">
        <v>45</v>
      </c>
      <c r="F1905" s="96" t="s">
        <v>5902</v>
      </c>
      <c r="G1905" s="98">
        <v>45580.696388889002</v>
      </c>
      <c r="H1905" s="96" t="s">
        <v>5902</v>
      </c>
      <c r="I1905" s="98">
        <v>45580.696388889002</v>
      </c>
      <c r="J1905" s="96" t="s">
        <v>5902</v>
      </c>
      <c r="K1905" s="98">
        <v>45580.696388889002</v>
      </c>
      <c r="L1905" s="80" t="s">
        <v>1282</v>
      </c>
      <c r="M1905" s="96" t="s">
        <v>48</v>
      </c>
      <c r="N1905" s="96" t="s">
        <v>756</v>
      </c>
      <c r="O1905" s="96" t="s">
        <v>1412</v>
      </c>
      <c r="P1905" s="96" t="s">
        <v>305</v>
      </c>
      <c r="S1905" s="96" t="s">
        <v>68</v>
      </c>
      <c r="T1905" s="96" t="s">
        <v>125</v>
      </c>
      <c r="U1905" s="96" t="s">
        <v>126</v>
      </c>
      <c r="AC1905" s="96" t="s">
        <v>82</v>
      </c>
      <c r="AD1905" s="96" t="s">
        <v>82</v>
      </c>
    </row>
    <row r="1906" spans="1:30" s="96" customFormat="1" ht="50.25" hidden="1" customHeight="1" x14ac:dyDescent="0.25">
      <c r="A1906" s="54">
        <f>+SUBTOTAL(3,$B$11:B1906)</f>
        <v>0</v>
      </c>
      <c r="B1906" s="96" t="s">
        <v>42</v>
      </c>
      <c r="C1906" s="96" t="s">
        <v>43</v>
      </c>
      <c r="D1906" s="96" t="s">
        <v>44</v>
      </c>
      <c r="E1906" s="96" t="s">
        <v>45</v>
      </c>
      <c r="F1906" s="96" t="s">
        <v>5897</v>
      </c>
      <c r="G1906" s="98">
        <v>45593.667256943998</v>
      </c>
      <c r="H1906" s="96" t="s">
        <v>5897</v>
      </c>
      <c r="I1906" s="98">
        <v>45593.667256943998</v>
      </c>
      <c r="J1906" s="96" t="s">
        <v>5897</v>
      </c>
      <c r="K1906" s="98">
        <v>45593.667256943998</v>
      </c>
      <c r="L1906" s="80" t="s">
        <v>6591</v>
      </c>
      <c r="M1906" s="96" t="s">
        <v>48</v>
      </c>
      <c r="N1906" s="96" t="s">
        <v>756</v>
      </c>
      <c r="O1906" s="96" t="s">
        <v>2065</v>
      </c>
      <c r="P1906" s="96" t="s">
        <v>1398</v>
      </c>
      <c r="S1906" s="96" t="s">
        <v>68</v>
      </c>
      <c r="T1906" s="96" t="s">
        <v>69</v>
      </c>
      <c r="U1906" s="96" t="s">
        <v>70</v>
      </c>
      <c r="AC1906" s="96" t="s">
        <v>82</v>
      </c>
      <c r="AD1906" s="96" t="s">
        <v>82</v>
      </c>
    </row>
    <row r="1907" spans="1:30" s="96" customFormat="1" ht="50.25" hidden="1" customHeight="1" x14ac:dyDescent="0.25">
      <c r="A1907" s="54">
        <f>+SUBTOTAL(3,$B$11:B1907)</f>
        <v>0</v>
      </c>
      <c r="B1907" s="96" t="s">
        <v>42</v>
      </c>
      <c r="C1907" s="96" t="s">
        <v>43</v>
      </c>
      <c r="D1907" s="96" t="s">
        <v>44</v>
      </c>
      <c r="E1907" s="96" t="s">
        <v>45</v>
      </c>
      <c r="F1907" s="96" t="s">
        <v>5903</v>
      </c>
      <c r="G1907" s="98">
        <v>45573.624629630001</v>
      </c>
      <c r="H1907" s="96" t="s">
        <v>5903</v>
      </c>
      <c r="I1907" s="98">
        <v>45573.624629630001</v>
      </c>
      <c r="J1907" s="96" t="s">
        <v>5903</v>
      </c>
      <c r="K1907" s="98">
        <v>45573.624629630001</v>
      </c>
      <c r="L1907" s="80" t="s">
        <v>6592</v>
      </c>
      <c r="M1907" s="96" t="s">
        <v>48</v>
      </c>
      <c r="N1907" s="96" t="s">
        <v>756</v>
      </c>
      <c r="O1907" s="96" t="s">
        <v>1412</v>
      </c>
      <c r="P1907" s="96" t="s">
        <v>355</v>
      </c>
      <c r="S1907" s="96" t="s">
        <v>68</v>
      </c>
      <c r="T1907" s="96" t="s">
        <v>125</v>
      </c>
      <c r="U1907" s="96" t="s">
        <v>126</v>
      </c>
      <c r="AC1907" s="96" t="s">
        <v>82</v>
      </c>
      <c r="AD1907" s="96" t="s">
        <v>82</v>
      </c>
    </row>
    <row r="1908" spans="1:30" s="96" customFormat="1" ht="50.25" hidden="1" customHeight="1" x14ac:dyDescent="0.25">
      <c r="A1908" s="54">
        <f>+SUBTOTAL(3,$B$11:B1908)</f>
        <v>0</v>
      </c>
      <c r="B1908" s="96" t="s">
        <v>42</v>
      </c>
      <c r="C1908" s="96" t="s">
        <v>43</v>
      </c>
      <c r="D1908" s="96" t="s">
        <v>44</v>
      </c>
      <c r="E1908" s="96" t="s">
        <v>45</v>
      </c>
      <c r="F1908" s="96" t="s">
        <v>6026</v>
      </c>
      <c r="G1908" s="98">
        <v>45592.527511574001</v>
      </c>
      <c r="H1908" s="96" t="s">
        <v>6026</v>
      </c>
      <c r="I1908" s="98">
        <v>45592.527511574001</v>
      </c>
      <c r="J1908" s="96" t="s">
        <v>6026</v>
      </c>
      <c r="K1908" s="98">
        <v>45592.527511574001</v>
      </c>
      <c r="L1908" s="80" t="s">
        <v>6593</v>
      </c>
      <c r="M1908" s="96" t="s">
        <v>48</v>
      </c>
      <c r="N1908" s="96" t="s">
        <v>141</v>
      </c>
      <c r="O1908" s="96" t="s">
        <v>175</v>
      </c>
      <c r="P1908" s="96" t="s">
        <v>176</v>
      </c>
      <c r="S1908" s="96" t="s">
        <v>53</v>
      </c>
      <c r="T1908" s="96" t="s">
        <v>5248</v>
      </c>
      <c r="U1908" s="96" t="s">
        <v>157</v>
      </c>
      <c r="AC1908" s="96" t="s">
        <v>75</v>
      </c>
      <c r="AD1908" s="96" t="s">
        <v>75</v>
      </c>
    </row>
    <row r="1909" spans="1:30" s="96" customFormat="1" ht="50.25" hidden="1" customHeight="1" x14ac:dyDescent="0.25">
      <c r="A1909" s="54">
        <f>+SUBTOTAL(3,$B$11:B1909)</f>
        <v>0</v>
      </c>
      <c r="B1909" s="96" t="s">
        <v>42</v>
      </c>
      <c r="C1909" s="96" t="s">
        <v>43</v>
      </c>
      <c r="D1909" s="96" t="s">
        <v>44</v>
      </c>
      <c r="E1909" s="96" t="s">
        <v>45</v>
      </c>
      <c r="F1909" s="96" t="s">
        <v>6027</v>
      </c>
      <c r="G1909" s="98">
        <v>45571.474953703997</v>
      </c>
      <c r="H1909" s="96" t="s">
        <v>6027</v>
      </c>
      <c r="I1909" s="98">
        <v>45571.474953703997</v>
      </c>
      <c r="J1909" s="96" t="s">
        <v>6027</v>
      </c>
      <c r="K1909" s="98">
        <v>45571.474953703997</v>
      </c>
      <c r="L1909" s="80" t="s">
        <v>6594</v>
      </c>
      <c r="M1909" s="96" t="s">
        <v>48</v>
      </c>
      <c r="N1909" s="96" t="s">
        <v>313</v>
      </c>
      <c r="O1909" s="96" t="s">
        <v>485</v>
      </c>
      <c r="P1909" s="96" t="s">
        <v>2044</v>
      </c>
      <c r="S1909" s="96" t="s">
        <v>68</v>
      </c>
      <c r="T1909" s="96" t="s">
        <v>96</v>
      </c>
      <c r="U1909" s="96" t="s">
        <v>97</v>
      </c>
      <c r="AC1909" s="96" t="s">
        <v>82</v>
      </c>
      <c r="AD1909" s="96" t="s">
        <v>82</v>
      </c>
    </row>
    <row r="1910" spans="1:30" s="96" customFormat="1" ht="50.25" hidden="1" customHeight="1" x14ac:dyDescent="0.25">
      <c r="A1910" s="54">
        <f>+SUBTOTAL(3,$B$11:B1910)</f>
        <v>0</v>
      </c>
      <c r="B1910" s="96" t="s">
        <v>42</v>
      </c>
      <c r="C1910" s="96" t="s">
        <v>43</v>
      </c>
      <c r="D1910" s="96" t="s">
        <v>44</v>
      </c>
      <c r="E1910" s="96" t="s">
        <v>45</v>
      </c>
      <c r="F1910" s="96" t="s">
        <v>5904</v>
      </c>
      <c r="G1910" s="98">
        <v>45591.662627315003</v>
      </c>
      <c r="H1910" s="96" t="s">
        <v>5904</v>
      </c>
      <c r="I1910" s="98">
        <v>45591.662627315003</v>
      </c>
      <c r="J1910" s="96" t="s">
        <v>5904</v>
      </c>
      <c r="K1910" s="98">
        <v>45591.662627315003</v>
      </c>
      <c r="L1910" s="80" t="s">
        <v>6595</v>
      </c>
      <c r="M1910" s="96" t="s">
        <v>48</v>
      </c>
      <c r="N1910" s="96" t="s">
        <v>709</v>
      </c>
      <c r="O1910" s="96" t="s">
        <v>715</v>
      </c>
      <c r="P1910" s="96" t="s">
        <v>1338</v>
      </c>
      <c r="S1910" s="96" t="s">
        <v>68</v>
      </c>
      <c r="T1910" s="96" t="s">
        <v>69</v>
      </c>
      <c r="U1910" s="96" t="s">
        <v>327</v>
      </c>
      <c r="AC1910" s="96" t="s">
        <v>82</v>
      </c>
      <c r="AD1910" s="96" t="s">
        <v>82</v>
      </c>
    </row>
    <row r="1911" spans="1:30" s="96" customFormat="1" ht="50.25" hidden="1" customHeight="1" x14ac:dyDescent="0.25">
      <c r="A1911" s="54">
        <f>+SUBTOTAL(3,$B$11:B1911)</f>
        <v>0</v>
      </c>
      <c r="B1911" s="96" t="s">
        <v>42</v>
      </c>
      <c r="C1911" s="96" t="s">
        <v>43</v>
      </c>
      <c r="D1911" s="96" t="s">
        <v>44</v>
      </c>
      <c r="E1911" s="96" t="s">
        <v>45</v>
      </c>
      <c r="F1911" s="96" t="s">
        <v>6028</v>
      </c>
      <c r="G1911" s="98">
        <v>45569.674907407003</v>
      </c>
      <c r="H1911" s="96" t="s">
        <v>6028</v>
      </c>
      <c r="I1911" s="98">
        <v>45569.674907407003</v>
      </c>
      <c r="J1911" s="96" t="s">
        <v>6028</v>
      </c>
      <c r="K1911" s="98">
        <v>45569.674907407003</v>
      </c>
      <c r="L1911" s="80" t="s">
        <v>6550</v>
      </c>
      <c r="M1911" s="96" t="s">
        <v>48</v>
      </c>
      <c r="N1911" s="96" t="s">
        <v>64</v>
      </c>
      <c r="O1911" s="96" t="s">
        <v>87</v>
      </c>
      <c r="P1911" s="96" t="s">
        <v>3336</v>
      </c>
      <c r="S1911" s="96" t="s">
        <v>53</v>
      </c>
      <c r="T1911" s="96" t="s">
        <v>5248</v>
      </c>
      <c r="U1911" s="96" t="s">
        <v>157</v>
      </c>
      <c r="AC1911" s="96" t="s">
        <v>61</v>
      </c>
      <c r="AD1911" s="96" t="s">
        <v>61</v>
      </c>
    </row>
    <row r="1912" spans="1:30" s="96" customFormat="1" ht="50.25" hidden="1" customHeight="1" x14ac:dyDescent="0.25">
      <c r="A1912" s="54">
        <f>+SUBTOTAL(3,$B$11:B1912)</f>
        <v>0</v>
      </c>
      <c r="B1912" s="96" t="s">
        <v>42</v>
      </c>
      <c r="C1912" s="96" t="s">
        <v>43</v>
      </c>
      <c r="D1912" s="96" t="s">
        <v>44</v>
      </c>
      <c r="E1912" s="96" t="s">
        <v>45</v>
      </c>
      <c r="F1912" s="96" t="s">
        <v>5975</v>
      </c>
      <c r="G1912" s="98">
        <v>45593.438634259001</v>
      </c>
      <c r="H1912" s="96" t="s">
        <v>5975</v>
      </c>
      <c r="I1912" s="98">
        <v>45593.438634259001</v>
      </c>
      <c r="J1912" s="96" t="s">
        <v>5975</v>
      </c>
      <c r="K1912" s="98">
        <v>45593.438634259001</v>
      </c>
      <c r="L1912" s="80" t="s">
        <v>6514</v>
      </c>
      <c r="M1912" s="96" t="s">
        <v>48</v>
      </c>
      <c r="N1912" s="96" t="s">
        <v>379</v>
      </c>
      <c r="O1912" s="96" t="s">
        <v>643</v>
      </c>
      <c r="P1912" s="96" t="s">
        <v>6049</v>
      </c>
      <c r="S1912" s="96" t="s">
        <v>53</v>
      </c>
      <c r="T1912" s="96" t="s">
        <v>1423</v>
      </c>
      <c r="U1912" s="96" t="s">
        <v>1424</v>
      </c>
      <c r="AC1912" s="96" t="s">
        <v>82</v>
      </c>
      <c r="AD1912" s="96" t="s">
        <v>82</v>
      </c>
    </row>
    <row r="1913" spans="1:30" s="96" customFormat="1" ht="50.25" hidden="1" customHeight="1" x14ac:dyDescent="0.25">
      <c r="A1913" s="54">
        <f>+SUBTOTAL(3,$B$11:B1913)</f>
        <v>0</v>
      </c>
      <c r="B1913" s="96" t="s">
        <v>42</v>
      </c>
      <c r="C1913" s="96" t="s">
        <v>43</v>
      </c>
      <c r="D1913" s="96" t="s">
        <v>44</v>
      </c>
      <c r="E1913" s="96" t="s">
        <v>45</v>
      </c>
      <c r="F1913" s="96" t="s">
        <v>6029</v>
      </c>
      <c r="G1913" s="98">
        <v>45593.441423611002</v>
      </c>
      <c r="H1913" s="96" t="s">
        <v>6029</v>
      </c>
      <c r="I1913" s="98">
        <v>45593.441423611002</v>
      </c>
      <c r="J1913" s="96" t="s">
        <v>6029</v>
      </c>
      <c r="K1913" s="98">
        <v>45593.441423611002</v>
      </c>
      <c r="L1913" s="80" t="s">
        <v>6550</v>
      </c>
      <c r="M1913" s="96" t="s">
        <v>48</v>
      </c>
      <c r="N1913" s="96" t="s">
        <v>141</v>
      </c>
      <c r="O1913" s="96" t="s">
        <v>227</v>
      </c>
      <c r="P1913" s="96" t="s">
        <v>2048</v>
      </c>
      <c r="S1913" s="96" t="s">
        <v>53</v>
      </c>
      <c r="T1913" s="96" t="s">
        <v>5248</v>
      </c>
      <c r="U1913" s="96" t="s">
        <v>157</v>
      </c>
      <c r="AC1913" s="96" t="s">
        <v>61</v>
      </c>
      <c r="AD1913" s="96" t="s">
        <v>61</v>
      </c>
    </row>
    <row r="1914" spans="1:30" s="96" customFormat="1" ht="50.25" hidden="1" customHeight="1" x14ac:dyDescent="0.25">
      <c r="A1914" s="54">
        <f>+SUBTOTAL(3,$B$11:B1914)</f>
        <v>0</v>
      </c>
      <c r="B1914" s="96" t="s">
        <v>42</v>
      </c>
      <c r="C1914" s="96" t="s">
        <v>43</v>
      </c>
      <c r="D1914" s="96" t="s">
        <v>44</v>
      </c>
      <c r="E1914" s="96" t="s">
        <v>45</v>
      </c>
      <c r="F1914" s="96" t="s">
        <v>6030</v>
      </c>
      <c r="G1914" s="98">
        <v>45597.531574073997</v>
      </c>
      <c r="H1914" s="96" t="s">
        <v>6030</v>
      </c>
      <c r="I1914" s="98">
        <v>45597.531574073997</v>
      </c>
      <c r="J1914" s="96" t="s">
        <v>6030</v>
      </c>
      <c r="K1914" s="98">
        <v>45597.531574073997</v>
      </c>
      <c r="L1914" s="80" t="s">
        <v>6596</v>
      </c>
      <c r="M1914" s="96" t="s">
        <v>48</v>
      </c>
      <c r="N1914" s="96" t="s">
        <v>141</v>
      </c>
      <c r="O1914" s="96" t="s">
        <v>227</v>
      </c>
      <c r="P1914" s="96" t="s">
        <v>6057</v>
      </c>
      <c r="S1914" s="96" t="s">
        <v>68</v>
      </c>
      <c r="T1914" s="96" t="s">
        <v>69</v>
      </c>
      <c r="U1914" s="96" t="s">
        <v>70</v>
      </c>
      <c r="AC1914" s="96" t="s">
        <v>75</v>
      </c>
      <c r="AD1914" s="96" t="s">
        <v>75</v>
      </c>
    </row>
    <row r="1915" spans="1:30" s="96" customFormat="1" ht="50.25" hidden="1" customHeight="1" x14ac:dyDescent="0.25">
      <c r="A1915" s="54">
        <f>+SUBTOTAL(3,$B$11:B1915)</f>
        <v>0</v>
      </c>
      <c r="B1915" s="96" t="s">
        <v>42</v>
      </c>
      <c r="C1915" s="96" t="s">
        <v>43</v>
      </c>
      <c r="D1915" s="96" t="s">
        <v>44</v>
      </c>
      <c r="E1915" s="96" t="s">
        <v>45</v>
      </c>
      <c r="F1915" s="96" t="s">
        <v>5906</v>
      </c>
      <c r="G1915" s="98">
        <v>45577.448912036998</v>
      </c>
      <c r="H1915" s="96" t="s">
        <v>5906</v>
      </c>
      <c r="I1915" s="98">
        <v>45577.448912036998</v>
      </c>
      <c r="J1915" s="96" t="s">
        <v>5906</v>
      </c>
      <c r="K1915" s="98">
        <v>45577.448912036998</v>
      </c>
      <c r="L1915" s="80" t="s">
        <v>6597</v>
      </c>
      <c r="M1915" s="96" t="s">
        <v>48</v>
      </c>
      <c r="N1915" s="96" t="s">
        <v>313</v>
      </c>
      <c r="O1915" s="96" t="s">
        <v>464</v>
      </c>
      <c r="P1915" s="96" t="s">
        <v>546</v>
      </c>
      <c r="S1915" s="96" t="s">
        <v>53</v>
      </c>
      <c r="T1915" s="96" t="s">
        <v>5248</v>
      </c>
      <c r="U1915" s="96" t="s">
        <v>157</v>
      </c>
      <c r="AC1915" s="96" t="s">
        <v>75</v>
      </c>
      <c r="AD1915" s="96" t="s">
        <v>75</v>
      </c>
    </row>
    <row r="1916" spans="1:30" s="96" customFormat="1" ht="50.25" hidden="1" customHeight="1" x14ac:dyDescent="0.25">
      <c r="A1916" s="54">
        <f>+SUBTOTAL(3,$B$11:B1916)</f>
        <v>0</v>
      </c>
      <c r="B1916" s="96" t="s">
        <v>42</v>
      </c>
      <c r="C1916" s="96" t="s">
        <v>43</v>
      </c>
      <c r="D1916" s="96" t="s">
        <v>44</v>
      </c>
      <c r="E1916" s="96" t="s">
        <v>45</v>
      </c>
      <c r="F1916" s="96" t="s">
        <v>5907</v>
      </c>
      <c r="G1916" s="98">
        <v>45592.521412037</v>
      </c>
      <c r="H1916" s="96" t="s">
        <v>5907</v>
      </c>
      <c r="I1916" s="98">
        <v>45592.521412037</v>
      </c>
      <c r="J1916" s="96" t="s">
        <v>5907</v>
      </c>
      <c r="K1916" s="98">
        <v>45592.521412037</v>
      </c>
      <c r="L1916" s="80" t="s">
        <v>2962</v>
      </c>
      <c r="M1916" s="96" t="s">
        <v>48</v>
      </c>
      <c r="N1916" s="96" t="s">
        <v>64</v>
      </c>
      <c r="O1916" s="96" t="s">
        <v>87</v>
      </c>
      <c r="P1916" s="96" t="s">
        <v>3347</v>
      </c>
      <c r="S1916" s="96" t="s">
        <v>53</v>
      </c>
      <c r="T1916" s="96" t="s">
        <v>5248</v>
      </c>
      <c r="U1916" s="96" t="s">
        <v>157</v>
      </c>
      <c r="AC1916" s="96" t="s">
        <v>117</v>
      </c>
      <c r="AD1916" s="96" t="s">
        <v>117</v>
      </c>
    </row>
    <row r="1917" spans="1:30" s="96" customFormat="1" ht="50.25" hidden="1" customHeight="1" x14ac:dyDescent="0.25">
      <c r="A1917" s="54">
        <f>+SUBTOTAL(3,$B$11:B1917)</f>
        <v>0</v>
      </c>
      <c r="B1917" s="96" t="s">
        <v>42</v>
      </c>
      <c r="C1917" s="96" t="s">
        <v>43</v>
      </c>
      <c r="D1917" s="96" t="s">
        <v>44</v>
      </c>
      <c r="E1917" s="96" t="s">
        <v>45</v>
      </c>
      <c r="F1917" s="96" t="s">
        <v>5908</v>
      </c>
      <c r="G1917" s="98">
        <v>45579.495115741003</v>
      </c>
      <c r="H1917" s="96" t="s">
        <v>5908</v>
      </c>
      <c r="I1917" s="98">
        <v>45579.495115741003</v>
      </c>
      <c r="J1917" s="96" t="s">
        <v>5908</v>
      </c>
      <c r="K1917" s="98">
        <v>45579.495115741003</v>
      </c>
      <c r="L1917" s="80" t="s">
        <v>5614</v>
      </c>
      <c r="M1917" s="96" t="s">
        <v>48</v>
      </c>
      <c r="N1917" s="96" t="s">
        <v>49</v>
      </c>
      <c r="O1917" s="96" t="s">
        <v>5184</v>
      </c>
      <c r="P1917" s="96" t="s">
        <v>560</v>
      </c>
      <c r="S1917" s="96" t="s">
        <v>68</v>
      </c>
      <c r="T1917" s="96" t="s">
        <v>96</v>
      </c>
      <c r="U1917" s="96" t="s">
        <v>97</v>
      </c>
      <c r="AC1917" s="96" t="s">
        <v>82</v>
      </c>
      <c r="AD1917" s="96" t="s">
        <v>82</v>
      </c>
    </row>
    <row r="1918" spans="1:30" s="96" customFormat="1" ht="50.25" hidden="1" customHeight="1" x14ac:dyDescent="0.25">
      <c r="A1918" s="54">
        <f>+SUBTOTAL(3,$B$11:B1918)</f>
        <v>0</v>
      </c>
      <c r="B1918" s="96" t="s">
        <v>42</v>
      </c>
      <c r="C1918" s="96" t="s">
        <v>43</v>
      </c>
      <c r="D1918" s="96" t="s">
        <v>44</v>
      </c>
      <c r="E1918" s="96" t="s">
        <v>45</v>
      </c>
      <c r="F1918" s="96" t="s">
        <v>6031</v>
      </c>
      <c r="G1918" s="98">
        <v>45597.422002314997</v>
      </c>
      <c r="H1918" s="96" t="s">
        <v>6031</v>
      </c>
      <c r="I1918" s="98">
        <v>45597.422002314997</v>
      </c>
      <c r="J1918" s="96" t="s">
        <v>6031</v>
      </c>
      <c r="K1918" s="98">
        <v>45597.422002314997</v>
      </c>
      <c r="L1918" s="80" t="s">
        <v>2946</v>
      </c>
      <c r="M1918" s="96" t="s">
        <v>48</v>
      </c>
      <c r="N1918" s="96" t="s">
        <v>141</v>
      </c>
      <c r="O1918" s="96" t="s">
        <v>227</v>
      </c>
      <c r="P1918" s="96" t="s">
        <v>2048</v>
      </c>
      <c r="S1918" s="96" t="s">
        <v>144</v>
      </c>
      <c r="T1918" s="96" t="s">
        <v>145</v>
      </c>
      <c r="U1918" s="96" t="s">
        <v>6065</v>
      </c>
      <c r="AC1918" s="96" t="s">
        <v>61</v>
      </c>
      <c r="AD1918" s="96" t="s">
        <v>61</v>
      </c>
    </row>
    <row r="1919" spans="1:30" s="96" customFormat="1" ht="50.25" hidden="1" customHeight="1" x14ac:dyDescent="0.25">
      <c r="A1919" s="54">
        <f>+SUBTOTAL(3,$B$11:B1919)</f>
        <v>0</v>
      </c>
      <c r="B1919" s="96" t="s">
        <v>42</v>
      </c>
      <c r="C1919" s="96" t="s">
        <v>43</v>
      </c>
      <c r="D1919" s="96" t="s">
        <v>44</v>
      </c>
      <c r="E1919" s="96" t="s">
        <v>45</v>
      </c>
      <c r="F1919" s="96" t="s">
        <v>6032</v>
      </c>
      <c r="G1919" s="98">
        <v>45597.446956018997</v>
      </c>
      <c r="H1919" s="96" t="s">
        <v>6032</v>
      </c>
      <c r="I1919" s="98">
        <v>45597.446956018997</v>
      </c>
      <c r="J1919" s="96" t="s">
        <v>6032</v>
      </c>
      <c r="K1919" s="98">
        <v>45597.446956018997</v>
      </c>
      <c r="L1919" s="80" t="s">
        <v>2946</v>
      </c>
      <c r="M1919" s="96" t="s">
        <v>48</v>
      </c>
      <c r="N1919" s="96" t="s">
        <v>141</v>
      </c>
      <c r="O1919" s="96" t="s">
        <v>227</v>
      </c>
      <c r="P1919" s="96" t="s">
        <v>2048</v>
      </c>
      <c r="S1919" s="96" t="s">
        <v>53</v>
      </c>
      <c r="T1919" s="96" t="s">
        <v>5248</v>
      </c>
      <c r="U1919" s="96" t="s">
        <v>157</v>
      </c>
      <c r="AC1919" s="96" t="s">
        <v>61</v>
      </c>
      <c r="AD1919" s="96" t="s">
        <v>61</v>
      </c>
    </row>
    <row r="1920" spans="1:30" s="96" customFormat="1" ht="50.25" hidden="1" customHeight="1" x14ac:dyDescent="0.25">
      <c r="A1920" s="54">
        <f>+SUBTOTAL(3,$B$11:B1920)</f>
        <v>0</v>
      </c>
      <c r="B1920" s="96" t="s">
        <v>42</v>
      </c>
      <c r="C1920" s="96" t="s">
        <v>43</v>
      </c>
      <c r="D1920" s="96" t="s">
        <v>44</v>
      </c>
      <c r="E1920" s="96" t="s">
        <v>45</v>
      </c>
      <c r="F1920" s="96" t="s">
        <v>6033</v>
      </c>
      <c r="G1920" s="98">
        <v>45597.452962962998</v>
      </c>
      <c r="H1920" s="96" t="s">
        <v>6033</v>
      </c>
      <c r="I1920" s="98">
        <v>45597.452962962998</v>
      </c>
      <c r="J1920" s="96" t="s">
        <v>6033</v>
      </c>
      <c r="K1920" s="98">
        <v>45597.452962962998</v>
      </c>
      <c r="L1920" s="80" t="s">
        <v>1159</v>
      </c>
      <c r="M1920" s="96" t="s">
        <v>48</v>
      </c>
      <c r="N1920" s="96" t="s">
        <v>141</v>
      </c>
      <c r="O1920" s="96" t="s">
        <v>624</v>
      </c>
      <c r="P1920" s="96" t="s">
        <v>1296</v>
      </c>
      <c r="S1920" s="96" t="s">
        <v>53</v>
      </c>
      <c r="T1920" s="96" t="s">
        <v>1423</v>
      </c>
      <c r="U1920" s="96" t="s">
        <v>1424</v>
      </c>
      <c r="AC1920" s="96" t="s">
        <v>82</v>
      </c>
      <c r="AD1920" s="96" t="s">
        <v>82</v>
      </c>
    </row>
    <row r="1921" spans="1:30" s="96" customFormat="1" ht="50.25" hidden="1" customHeight="1" x14ac:dyDescent="0.25">
      <c r="A1921" s="54">
        <f>+SUBTOTAL(3,$B$11:B1921)</f>
        <v>0</v>
      </c>
      <c r="B1921" s="96" t="s">
        <v>42</v>
      </c>
      <c r="C1921" s="96" t="s">
        <v>43</v>
      </c>
      <c r="D1921" s="96" t="s">
        <v>44</v>
      </c>
      <c r="E1921" s="96" t="s">
        <v>45</v>
      </c>
      <c r="F1921" s="96" t="s">
        <v>6034</v>
      </c>
      <c r="G1921" s="98">
        <v>45580.642766204001</v>
      </c>
      <c r="H1921" s="96" t="s">
        <v>6034</v>
      </c>
      <c r="I1921" s="98">
        <v>45580.642766204001</v>
      </c>
      <c r="J1921" s="96" t="s">
        <v>6034</v>
      </c>
      <c r="K1921" s="98">
        <v>45580.642766204001</v>
      </c>
      <c r="L1921" s="80" t="s">
        <v>6598</v>
      </c>
      <c r="M1921" s="96" t="s">
        <v>48</v>
      </c>
      <c r="N1921" s="96" t="s">
        <v>313</v>
      </c>
      <c r="O1921" s="96" t="s">
        <v>314</v>
      </c>
      <c r="P1921" s="96" t="s">
        <v>234</v>
      </c>
      <c r="S1921" s="96" t="s">
        <v>68</v>
      </c>
      <c r="T1921" s="96" t="s">
        <v>125</v>
      </c>
      <c r="U1921" s="96" t="s">
        <v>224</v>
      </c>
      <c r="AC1921" s="96" t="s">
        <v>75</v>
      </c>
      <c r="AD1921" s="96" t="s">
        <v>75</v>
      </c>
    </row>
    <row r="1922" spans="1:30" s="96" customFormat="1" ht="50.25" hidden="1" customHeight="1" x14ac:dyDescent="0.25">
      <c r="A1922" s="54">
        <f>+SUBTOTAL(3,$B$11:B1922)</f>
        <v>0</v>
      </c>
      <c r="B1922" s="96" t="s">
        <v>42</v>
      </c>
      <c r="C1922" s="96" t="s">
        <v>43</v>
      </c>
      <c r="D1922" s="96" t="s">
        <v>44</v>
      </c>
      <c r="E1922" s="96" t="s">
        <v>45</v>
      </c>
      <c r="F1922" s="96" t="s">
        <v>6035</v>
      </c>
      <c r="G1922" s="98">
        <v>45576.655520833003</v>
      </c>
      <c r="H1922" s="96" t="s">
        <v>6035</v>
      </c>
      <c r="I1922" s="98">
        <v>45576.655520833003</v>
      </c>
      <c r="J1922" s="96" t="s">
        <v>6035</v>
      </c>
      <c r="K1922" s="98">
        <v>45576.655520833003</v>
      </c>
      <c r="L1922" s="80" t="s">
        <v>6524</v>
      </c>
      <c r="M1922" s="96" t="s">
        <v>48</v>
      </c>
      <c r="N1922" s="96" t="s">
        <v>191</v>
      </c>
      <c r="O1922" s="96" t="s">
        <v>371</v>
      </c>
      <c r="P1922" s="96" t="s">
        <v>699</v>
      </c>
      <c r="S1922" s="96" t="s">
        <v>68</v>
      </c>
      <c r="T1922" s="96" t="s">
        <v>69</v>
      </c>
      <c r="U1922" s="96" t="s">
        <v>461</v>
      </c>
      <c r="AC1922" s="96" t="s">
        <v>117</v>
      </c>
      <c r="AD1922" s="96" t="s">
        <v>117</v>
      </c>
    </row>
    <row r="1923" spans="1:30" s="96" customFormat="1" ht="50.25" hidden="1" customHeight="1" x14ac:dyDescent="0.25">
      <c r="A1923" s="54">
        <f>+SUBTOTAL(3,$B$11:B1923)</f>
        <v>0</v>
      </c>
      <c r="B1923" s="96" t="s">
        <v>42</v>
      </c>
      <c r="C1923" s="96" t="s">
        <v>43</v>
      </c>
      <c r="D1923" s="96" t="s">
        <v>44</v>
      </c>
      <c r="E1923" s="96" t="s">
        <v>45</v>
      </c>
      <c r="F1923" s="96" t="s">
        <v>6036</v>
      </c>
      <c r="G1923" s="98">
        <v>45568.439409721999</v>
      </c>
      <c r="H1923" s="96" t="s">
        <v>6036</v>
      </c>
      <c r="I1923" s="98">
        <v>45568.439409721999</v>
      </c>
      <c r="J1923" s="96" t="s">
        <v>6036</v>
      </c>
      <c r="K1923" s="98">
        <v>45568.439409721999</v>
      </c>
      <c r="L1923" s="80" t="s">
        <v>2946</v>
      </c>
      <c r="M1923" s="96" t="s">
        <v>48</v>
      </c>
      <c r="N1923" s="96" t="s">
        <v>141</v>
      </c>
      <c r="O1923" s="96" t="s">
        <v>227</v>
      </c>
      <c r="P1923" s="96" t="s">
        <v>2048</v>
      </c>
      <c r="S1923" s="96" t="s">
        <v>53</v>
      </c>
      <c r="T1923" s="96" t="s">
        <v>5248</v>
      </c>
      <c r="U1923" s="96" t="s">
        <v>157</v>
      </c>
      <c r="AC1923" s="96" t="s">
        <v>82</v>
      </c>
      <c r="AD1923" s="96" t="s">
        <v>82</v>
      </c>
    </row>
    <row r="1924" spans="1:30" s="96" customFormat="1" ht="50.25" hidden="1" customHeight="1" x14ac:dyDescent="0.25">
      <c r="A1924" s="54">
        <f>+SUBTOTAL(3,$B$11:B1924)</f>
        <v>0</v>
      </c>
      <c r="B1924" s="96" t="s">
        <v>42</v>
      </c>
      <c r="C1924" s="96" t="s">
        <v>43</v>
      </c>
      <c r="D1924" s="96" t="s">
        <v>44</v>
      </c>
      <c r="E1924" s="96" t="s">
        <v>45</v>
      </c>
      <c r="F1924" s="96" t="s">
        <v>5909</v>
      </c>
      <c r="G1924" s="98">
        <v>45570.477581018997</v>
      </c>
      <c r="H1924" s="96" t="s">
        <v>5909</v>
      </c>
      <c r="I1924" s="98">
        <v>45570.477581018997</v>
      </c>
      <c r="J1924" s="96" t="s">
        <v>5909</v>
      </c>
      <c r="K1924" s="98">
        <v>45570.477581018997</v>
      </c>
      <c r="L1924" s="80" t="s">
        <v>6600</v>
      </c>
      <c r="M1924" s="96" t="s">
        <v>48</v>
      </c>
      <c r="N1924" s="96" t="s">
        <v>141</v>
      </c>
      <c r="O1924" s="96" t="s">
        <v>142</v>
      </c>
      <c r="P1924" s="96" t="s">
        <v>5957</v>
      </c>
      <c r="S1924" s="96" t="s">
        <v>781</v>
      </c>
      <c r="T1924" s="96" t="s">
        <v>782</v>
      </c>
      <c r="U1924" s="96" t="s">
        <v>783</v>
      </c>
      <c r="AC1924" s="96" t="s">
        <v>117</v>
      </c>
      <c r="AD1924" s="96" t="s">
        <v>117</v>
      </c>
    </row>
    <row r="1925" spans="1:30" s="96" customFormat="1" ht="50.25" hidden="1" customHeight="1" x14ac:dyDescent="0.25">
      <c r="A1925" s="54">
        <f>+SUBTOTAL(3,$B$11:B1925)</f>
        <v>0</v>
      </c>
      <c r="B1925" s="96" t="s">
        <v>42</v>
      </c>
      <c r="C1925" s="96" t="s">
        <v>43</v>
      </c>
      <c r="D1925" s="96" t="s">
        <v>44</v>
      </c>
      <c r="E1925" s="96" t="s">
        <v>45</v>
      </c>
      <c r="F1925" s="96" t="s">
        <v>5910</v>
      </c>
      <c r="G1925" s="98">
        <v>45570.049085648003</v>
      </c>
      <c r="H1925" s="96" t="s">
        <v>5910</v>
      </c>
      <c r="I1925" s="98">
        <v>45570.049085648003</v>
      </c>
      <c r="J1925" s="96" t="s">
        <v>5910</v>
      </c>
      <c r="K1925" s="98">
        <v>45570.049085648003</v>
      </c>
      <c r="L1925" s="80" t="s">
        <v>6601</v>
      </c>
      <c r="M1925" s="96" t="s">
        <v>48</v>
      </c>
      <c r="N1925" s="96" t="s">
        <v>141</v>
      </c>
      <c r="O1925" s="96" t="s">
        <v>624</v>
      </c>
      <c r="P1925" s="96" t="s">
        <v>3498</v>
      </c>
      <c r="S1925" s="96" t="s">
        <v>201</v>
      </c>
      <c r="T1925" s="96" t="s">
        <v>519</v>
      </c>
      <c r="U1925" s="96" t="s">
        <v>520</v>
      </c>
      <c r="AC1925" s="96" t="s">
        <v>117</v>
      </c>
      <c r="AD1925" s="96" t="s">
        <v>117</v>
      </c>
    </row>
    <row r="1926" spans="1:30" s="96" customFormat="1" ht="50.25" hidden="1" customHeight="1" x14ac:dyDescent="0.25">
      <c r="A1926" s="54">
        <f>+SUBTOTAL(3,$B$11:B1926)</f>
        <v>0</v>
      </c>
      <c r="B1926" s="96" t="s">
        <v>42</v>
      </c>
      <c r="C1926" s="96" t="s">
        <v>43</v>
      </c>
      <c r="D1926" s="96" t="s">
        <v>44</v>
      </c>
      <c r="E1926" s="96" t="s">
        <v>45</v>
      </c>
      <c r="F1926" s="96" t="s">
        <v>5911</v>
      </c>
      <c r="G1926" s="98">
        <v>45579.432442129997</v>
      </c>
      <c r="H1926" s="96" t="s">
        <v>5911</v>
      </c>
      <c r="I1926" s="98">
        <v>45579.432442129997</v>
      </c>
      <c r="J1926" s="96" t="s">
        <v>5911</v>
      </c>
      <c r="K1926" s="98">
        <v>45579.432442129997</v>
      </c>
      <c r="L1926" s="80" t="s">
        <v>6602</v>
      </c>
      <c r="M1926" s="96" t="s">
        <v>48</v>
      </c>
      <c r="N1926" s="96" t="s">
        <v>261</v>
      </c>
      <c r="O1926" s="96" t="s">
        <v>3510</v>
      </c>
      <c r="P1926" s="96" t="s">
        <v>1398</v>
      </c>
      <c r="S1926" s="96" t="s">
        <v>68</v>
      </c>
      <c r="T1926" s="96" t="s">
        <v>69</v>
      </c>
      <c r="U1926" s="96" t="s">
        <v>396</v>
      </c>
      <c r="AC1926" s="96" t="s">
        <v>75</v>
      </c>
      <c r="AD1926" s="96" t="s">
        <v>75</v>
      </c>
    </row>
    <row r="1927" spans="1:30" s="96" customFormat="1" ht="50.25" hidden="1" customHeight="1" x14ac:dyDescent="0.25">
      <c r="A1927" s="54">
        <f>+SUBTOTAL(3,$B$11:B1927)</f>
        <v>0</v>
      </c>
      <c r="B1927" s="96" t="s">
        <v>42</v>
      </c>
      <c r="C1927" s="96" t="s">
        <v>43</v>
      </c>
      <c r="D1927" s="96" t="s">
        <v>44</v>
      </c>
      <c r="E1927" s="96" t="s">
        <v>45</v>
      </c>
      <c r="F1927" s="96" t="s">
        <v>6037</v>
      </c>
      <c r="G1927" s="98">
        <v>45574.677407406998</v>
      </c>
      <c r="H1927" s="96" t="s">
        <v>6037</v>
      </c>
      <c r="I1927" s="98">
        <v>45574.677407406998</v>
      </c>
      <c r="J1927" s="96" t="s">
        <v>6037</v>
      </c>
      <c r="K1927" s="98">
        <v>45574.677407406998</v>
      </c>
      <c r="L1927" s="80" t="s">
        <v>1284</v>
      </c>
      <c r="M1927" s="96" t="s">
        <v>48</v>
      </c>
      <c r="N1927" s="96" t="s">
        <v>303</v>
      </c>
      <c r="O1927" s="96" t="s">
        <v>770</v>
      </c>
      <c r="P1927" s="96" t="s">
        <v>1414</v>
      </c>
      <c r="S1927" s="96" t="s">
        <v>53</v>
      </c>
      <c r="T1927" s="96" t="s">
        <v>5248</v>
      </c>
      <c r="U1927" s="96" t="s">
        <v>157</v>
      </c>
      <c r="AC1927" s="96" t="s">
        <v>75</v>
      </c>
      <c r="AD1927" s="96" t="s">
        <v>75</v>
      </c>
    </row>
    <row r="1928" spans="1:30" s="96" customFormat="1" ht="50.25" hidden="1" customHeight="1" x14ac:dyDescent="0.25">
      <c r="A1928" s="54">
        <f>+SUBTOTAL(3,$B$11:B1928)</f>
        <v>0</v>
      </c>
      <c r="B1928" s="96" t="s">
        <v>42</v>
      </c>
      <c r="C1928" s="96" t="s">
        <v>43</v>
      </c>
      <c r="D1928" s="96" t="s">
        <v>44</v>
      </c>
      <c r="E1928" s="96" t="s">
        <v>45</v>
      </c>
      <c r="F1928" s="96" t="s">
        <v>6038</v>
      </c>
      <c r="G1928" s="98">
        <v>45590.664351852</v>
      </c>
      <c r="H1928" s="96" t="s">
        <v>6038</v>
      </c>
      <c r="I1928" s="98">
        <v>45590.664351852</v>
      </c>
      <c r="J1928" s="96" t="s">
        <v>6038</v>
      </c>
      <c r="K1928" s="98">
        <v>45590.664351852</v>
      </c>
      <c r="L1928" s="80" t="s">
        <v>6550</v>
      </c>
      <c r="M1928" s="96" t="s">
        <v>48</v>
      </c>
      <c r="N1928" s="96" t="s">
        <v>141</v>
      </c>
      <c r="O1928" s="96" t="s">
        <v>227</v>
      </c>
      <c r="P1928" s="96" t="s">
        <v>2048</v>
      </c>
      <c r="S1928" s="96" t="s">
        <v>53</v>
      </c>
      <c r="T1928" s="96" t="s">
        <v>5259</v>
      </c>
      <c r="U1928" s="96" t="s">
        <v>5260</v>
      </c>
      <c r="AC1928" s="96" t="s">
        <v>902</v>
      </c>
      <c r="AD1928" s="96" t="s">
        <v>902</v>
      </c>
    </row>
    <row r="1929" spans="1:30" s="96" customFormat="1" ht="50.25" hidden="1" customHeight="1" x14ac:dyDescent="0.25">
      <c r="A1929" s="54">
        <f>+SUBTOTAL(3,$B$11:B1929)</f>
        <v>0</v>
      </c>
      <c r="B1929" s="96" t="s">
        <v>42</v>
      </c>
      <c r="C1929" s="96" t="s">
        <v>43</v>
      </c>
      <c r="D1929" s="96" t="s">
        <v>44</v>
      </c>
      <c r="E1929" s="96" t="s">
        <v>45</v>
      </c>
      <c r="F1929" s="96" t="s">
        <v>6039</v>
      </c>
      <c r="G1929" s="98">
        <v>45582.708541667002</v>
      </c>
      <c r="H1929" s="96" t="s">
        <v>6039</v>
      </c>
      <c r="I1929" s="98">
        <v>45582.708541667002</v>
      </c>
      <c r="J1929" s="96" t="s">
        <v>6039</v>
      </c>
      <c r="K1929" s="98">
        <v>45582.708541667002</v>
      </c>
      <c r="L1929" s="80" t="s">
        <v>6610</v>
      </c>
      <c r="M1929" s="96" t="s">
        <v>48</v>
      </c>
      <c r="N1929" s="96" t="s">
        <v>141</v>
      </c>
      <c r="O1929" s="96" t="s">
        <v>210</v>
      </c>
      <c r="P1929" s="96" t="s">
        <v>6058</v>
      </c>
      <c r="S1929" s="96" t="s">
        <v>652</v>
      </c>
      <c r="T1929" s="96" t="s">
        <v>3273</v>
      </c>
      <c r="U1929" s="96" t="s">
        <v>654</v>
      </c>
      <c r="AC1929" s="96" t="s">
        <v>75</v>
      </c>
      <c r="AD1929" s="96" t="s">
        <v>75</v>
      </c>
    </row>
    <row r="1930" spans="1:30" s="96" customFormat="1" ht="50.25" hidden="1" customHeight="1" x14ac:dyDescent="0.25">
      <c r="A1930" s="54">
        <f>+SUBTOTAL(3,$B$11:B1930)</f>
        <v>0</v>
      </c>
      <c r="B1930" s="96" t="s">
        <v>42</v>
      </c>
      <c r="C1930" s="96" t="s">
        <v>43</v>
      </c>
      <c r="D1930" s="96" t="s">
        <v>44</v>
      </c>
      <c r="E1930" s="96" t="s">
        <v>45</v>
      </c>
      <c r="F1930" s="96" t="s">
        <v>6040</v>
      </c>
      <c r="G1930" s="98">
        <v>45586.508692130003</v>
      </c>
      <c r="H1930" s="96" t="s">
        <v>6040</v>
      </c>
      <c r="I1930" s="98">
        <v>45586.508692130003</v>
      </c>
      <c r="J1930" s="96" t="s">
        <v>6040</v>
      </c>
      <c r="K1930" s="98">
        <v>45586.508692130003</v>
      </c>
      <c r="L1930" s="80" t="s">
        <v>1284</v>
      </c>
      <c r="M1930" s="96" t="s">
        <v>48</v>
      </c>
      <c r="N1930" s="96" t="s">
        <v>303</v>
      </c>
      <c r="O1930" s="96" t="s">
        <v>770</v>
      </c>
      <c r="P1930" s="96" t="s">
        <v>1414</v>
      </c>
      <c r="S1930" s="96" t="s">
        <v>68</v>
      </c>
      <c r="T1930" s="96" t="s">
        <v>156</v>
      </c>
      <c r="U1930" s="96" t="s">
        <v>216</v>
      </c>
      <c r="AC1930" s="96" t="s">
        <v>75</v>
      </c>
      <c r="AD1930" s="96" t="s">
        <v>75</v>
      </c>
    </row>
    <row r="1931" spans="1:30" s="96" customFormat="1" ht="50.25" hidden="1" customHeight="1" x14ac:dyDescent="0.25">
      <c r="A1931" s="54">
        <f>+SUBTOTAL(3,$B$11:B1931)</f>
        <v>0</v>
      </c>
      <c r="B1931" s="96" t="s">
        <v>42</v>
      </c>
      <c r="C1931" s="96" t="s">
        <v>43</v>
      </c>
      <c r="D1931" s="96" t="s">
        <v>44</v>
      </c>
      <c r="E1931" s="96" t="s">
        <v>45</v>
      </c>
      <c r="F1931" s="96" t="s">
        <v>6041</v>
      </c>
      <c r="G1931" s="98">
        <v>45587.598888888999</v>
      </c>
      <c r="H1931" s="96" t="s">
        <v>6041</v>
      </c>
      <c r="I1931" s="98">
        <v>45587.598888888999</v>
      </c>
      <c r="J1931" s="96" t="s">
        <v>6041</v>
      </c>
      <c r="K1931" s="98">
        <v>45587.598888888999</v>
      </c>
      <c r="L1931" s="80" t="s">
        <v>2946</v>
      </c>
      <c r="M1931" s="96" t="s">
        <v>48</v>
      </c>
      <c r="N1931" s="96" t="s">
        <v>141</v>
      </c>
      <c r="O1931" s="96" t="s">
        <v>227</v>
      </c>
      <c r="P1931" s="96" t="s">
        <v>2048</v>
      </c>
      <c r="S1931" s="96" t="s">
        <v>53</v>
      </c>
      <c r="T1931" s="96" t="s">
        <v>5248</v>
      </c>
      <c r="U1931" s="96" t="s">
        <v>157</v>
      </c>
      <c r="AC1931" s="96" t="s">
        <v>61</v>
      </c>
      <c r="AD1931" s="96" t="s">
        <v>61</v>
      </c>
    </row>
    <row r="1932" spans="1:30" s="96" customFormat="1" ht="50.25" hidden="1" customHeight="1" x14ac:dyDescent="0.25">
      <c r="A1932" s="54">
        <f>+SUBTOTAL(3,$B$11:B1932)</f>
        <v>0</v>
      </c>
      <c r="B1932" s="96" t="s">
        <v>42</v>
      </c>
      <c r="C1932" s="96" t="s">
        <v>43</v>
      </c>
      <c r="D1932" s="96" t="s">
        <v>44</v>
      </c>
      <c r="E1932" s="96" t="s">
        <v>45</v>
      </c>
      <c r="F1932" s="96" t="s">
        <v>6042</v>
      </c>
      <c r="G1932" s="98">
        <v>45588.701759258998</v>
      </c>
      <c r="H1932" s="96" t="s">
        <v>6042</v>
      </c>
      <c r="I1932" s="98">
        <v>45588.701759258998</v>
      </c>
      <c r="J1932" s="96" t="s">
        <v>6042</v>
      </c>
      <c r="K1932" s="98">
        <v>45588.701759258998</v>
      </c>
      <c r="L1932" s="80" t="s">
        <v>2196</v>
      </c>
      <c r="M1932" s="96" t="s">
        <v>48</v>
      </c>
      <c r="N1932" s="96" t="s">
        <v>191</v>
      </c>
      <c r="O1932" s="96" t="s">
        <v>332</v>
      </c>
      <c r="P1932" s="96" t="s">
        <v>2064</v>
      </c>
      <c r="S1932" s="96" t="s">
        <v>68</v>
      </c>
      <c r="T1932" s="96" t="s">
        <v>156</v>
      </c>
      <c r="U1932" s="96" t="s">
        <v>216</v>
      </c>
      <c r="AC1932" s="96" t="s">
        <v>117</v>
      </c>
      <c r="AD1932" s="96" t="s">
        <v>117</v>
      </c>
    </row>
    <row r="1933" spans="1:30" s="96" customFormat="1" ht="50.25" hidden="1" customHeight="1" x14ac:dyDescent="0.25">
      <c r="A1933" s="54">
        <f>+SUBTOTAL(3,$B$11:B1933)</f>
        <v>0</v>
      </c>
      <c r="B1933" s="96" t="s">
        <v>42</v>
      </c>
      <c r="C1933" s="96" t="s">
        <v>43</v>
      </c>
      <c r="D1933" s="96" t="s">
        <v>44</v>
      </c>
      <c r="E1933" s="96" t="s">
        <v>45</v>
      </c>
      <c r="F1933" s="96" t="s">
        <v>5912</v>
      </c>
      <c r="G1933" s="98">
        <v>45580.451342592998</v>
      </c>
      <c r="H1933" s="96" t="s">
        <v>5912</v>
      </c>
      <c r="I1933" s="98">
        <v>45580.451342592998</v>
      </c>
      <c r="J1933" s="96" t="s">
        <v>5912</v>
      </c>
      <c r="K1933" s="98">
        <v>45580.451342592998</v>
      </c>
      <c r="L1933" s="80" t="s">
        <v>2946</v>
      </c>
      <c r="M1933" s="96" t="s">
        <v>48</v>
      </c>
      <c r="N1933" s="96" t="s">
        <v>141</v>
      </c>
      <c r="O1933" s="96" t="s">
        <v>227</v>
      </c>
      <c r="P1933" s="96" t="s">
        <v>2048</v>
      </c>
      <c r="S1933" s="96" t="s">
        <v>53</v>
      </c>
      <c r="T1933" s="96" t="s">
        <v>5248</v>
      </c>
      <c r="U1933" s="96" t="s">
        <v>157</v>
      </c>
      <c r="AC1933" s="96" t="s">
        <v>61</v>
      </c>
      <c r="AD1933" s="96" t="s">
        <v>61</v>
      </c>
    </row>
    <row r="1934" spans="1:30" s="96" customFormat="1" ht="50.25" hidden="1" customHeight="1" x14ac:dyDescent="0.25">
      <c r="A1934" s="54">
        <f>+SUBTOTAL(3,$B$11:B1934)</f>
        <v>0</v>
      </c>
      <c r="B1934" s="96" t="s">
        <v>42</v>
      </c>
      <c r="C1934" s="96" t="s">
        <v>43</v>
      </c>
      <c r="D1934" s="96" t="s">
        <v>44</v>
      </c>
      <c r="E1934" s="96" t="s">
        <v>45</v>
      </c>
      <c r="F1934" s="96" t="s">
        <v>6043</v>
      </c>
      <c r="G1934" s="98">
        <v>45580.643564815</v>
      </c>
      <c r="H1934" s="96" t="s">
        <v>6043</v>
      </c>
      <c r="I1934" s="98">
        <v>45580.643564815</v>
      </c>
      <c r="J1934" s="96" t="s">
        <v>6043</v>
      </c>
      <c r="K1934" s="98">
        <v>45580.643564815</v>
      </c>
      <c r="L1934" s="80" t="s">
        <v>6498</v>
      </c>
      <c r="M1934" s="96" t="s">
        <v>48</v>
      </c>
      <c r="N1934" s="96" t="s">
        <v>64</v>
      </c>
      <c r="O1934" s="96" t="s">
        <v>6047</v>
      </c>
      <c r="P1934" s="96" t="s">
        <v>6048</v>
      </c>
      <c r="S1934" s="96" t="s">
        <v>53</v>
      </c>
      <c r="T1934" s="96" t="s">
        <v>5248</v>
      </c>
      <c r="U1934" s="96" t="s">
        <v>157</v>
      </c>
      <c r="AC1934" s="96" t="s">
        <v>75</v>
      </c>
      <c r="AD1934" s="96" t="s">
        <v>75</v>
      </c>
    </row>
    <row r="1935" spans="1:30" s="96" customFormat="1" ht="50.25" hidden="1" customHeight="1" x14ac:dyDescent="0.25">
      <c r="A1935" s="54">
        <f>+SUBTOTAL(3,$B$11:B1935)</f>
        <v>0</v>
      </c>
      <c r="B1935" s="96" t="s">
        <v>42</v>
      </c>
      <c r="C1935" s="96" t="s">
        <v>43</v>
      </c>
      <c r="D1935" s="96" t="s">
        <v>44</v>
      </c>
      <c r="E1935" s="96" t="s">
        <v>45</v>
      </c>
      <c r="F1935" s="96" t="s">
        <v>6044</v>
      </c>
      <c r="G1935" s="98">
        <v>45580.641111110999</v>
      </c>
      <c r="H1935" s="96" t="s">
        <v>6044</v>
      </c>
      <c r="I1935" s="98">
        <v>45580.641111110999</v>
      </c>
      <c r="J1935" s="96" t="s">
        <v>6044</v>
      </c>
      <c r="K1935" s="98">
        <v>45580.641111110999</v>
      </c>
      <c r="L1935" s="80" t="s">
        <v>2946</v>
      </c>
      <c r="M1935" s="96" t="s">
        <v>48</v>
      </c>
      <c r="N1935" s="96" t="s">
        <v>141</v>
      </c>
      <c r="O1935" s="96" t="s">
        <v>227</v>
      </c>
      <c r="P1935" s="96" t="s">
        <v>2048</v>
      </c>
      <c r="S1935" s="96" t="s">
        <v>53</v>
      </c>
      <c r="T1935" s="96" t="s">
        <v>5248</v>
      </c>
      <c r="U1935" s="96" t="s">
        <v>157</v>
      </c>
      <c r="AC1935" s="96" t="s">
        <v>61</v>
      </c>
      <c r="AD1935" s="96" t="s">
        <v>61</v>
      </c>
    </row>
    <row r="1936" spans="1:30" s="103" customFormat="1" ht="50.25" hidden="1" customHeight="1" x14ac:dyDescent="0.25">
      <c r="A1936" s="54">
        <f>+SUBTOTAL(3,$B$11:B1936)</f>
        <v>0</v>
      </c>
      <c r="B1936" s="103" t="s">
        <v>42</v>
      </c>
      <c r="C1936" s="103" t="s">
        <v>43</v>
      </c>
      <c r="D1936" s="103" t="s">
        <v>44</v>
      </c>
      <c r="E1936" s="103" t="s">
        <v>45</v>
      </c>
      <c r="F1936" s="103" t="s">
        <v>6127</v>
      </c>
      <c r="G1936" s="106">
        <v>45597.446226852</v>
      </c>
      <c r="H1936" s="103" t="s">
        <v>6127</v>
      </c>
      <c r="I1936" s="106">
        <v>45597.446226852</v>
      </c>
      <c r="J1936" s="103" t="s">
        <v>6127</v>
      </c>
      <c r="K1936" s="106">
        <v>45597.446226852</v>
      </c>
      <c r="L1936" s="103" t="s">
        <v>6377</v>
      </c>
      <c r="M1936" s="103" t="s">
        <v>48</v>
      </c>
      <c r="N1936" s="103" t="s">
        <v>197</v>
      </c>
      <c r="O1936" s="103" t="s">
        <v>198</v>
      </c>
      <c r="P1936" s="103" t="s">
        <v>2041</v>
      </c>
      <c r="S1936" s="103" t="s">
        <v>53</v>
      </c>
      <c r="T1936" s="103" t="s">
        <v>5248</v>
      </c>
      <c r="U1936" s="103" t="s">
        <v>157</v>
      </c>
      <c r="AC1936" s="103" t="s">
        <v>75</v>
      </c>
      <c r="AD1936" s="103" t="s">
        <v>75</v>
      </c>
    </row>
    <row r="1937" spans="1:30" s="103" customFormat="1" ht="50.25" hidden="1" customHeight="1" x14ac:dyDescent="0.25">
      <c r="A1937" s="54">
        <f>+SUBTOTAL(3,$B$11:B1937)</f>
        <v>0</v>
      </c>
      <c r="B1937" s="103" t="s">
        <v>42</v>
      </c>
      <c r="C1937" s="103" t="s">
        <v>43</v>
      </c>
      <c r="D1937" s="103" t="s">
        <v>44</v>
      </c>
      <c r="E1937" s="103" t="s">
        <v>45</v>
      </c>
      <c r="F1937" s="103" t="s">
        <v>6128</v>
      </c>
      <c r="G1937" s="106">
        <v>45608.677881944001</v>
      </c>
      <c r="H1937" s="103" t="s">
        <v>6128</v>
      </c>
      <c r="I1937" s="106">
        <v>45608.677881944001</v>
      </c>
      <c r="J1937" s="103" t="s">
        <v>6128</v>
      </c>
      <c r="K1937" s="106">
        <v>45608.677881944001</v>
      </c>
      <c r="L1937" s="103" t="s">
        <v>6378</v>
      </c>
      <c r="M1937" s="103" t="s">
        <v>48</v>
      </c>
      <c r="N1937" s="103" t="s">
        <v>197</v>
      </c>
      <c r="O1937" s="103" t="s">
        <v>289</v>
      </c>
      <c r="P1937" s="103" t="s">
        <v>4412</v>
      </c>
      <c r="S1937" s="103" t="s">
        <v>68</v>
      </c>
      <c r="T1937" s="103" t="s">
        <v>125</v>
      </c>
      <c r="U1937" s="103" t="s">
        <v>126</v>
      </c>
      <c r="AC1937" s="103" t="s">
        <v>82</v>
      </c>
      <c r="AD1937" s="103" t="s">
        <v>82</v>
      </c>
    </row>
    <row r="1938" spans="1:30" s="103" customFormat="1" ht="50.25" hidden="1" customHeight="1" x14ac:dyDescent="0.25">
      <c r="A1938" s="54">
        <f>+SUBTOTAL(3,$B$11:B1938)</f>
        <v>0</v>
      </c>
      <c r="B1938" s="103" t="s">
        <v>42</v>
      </c>
      <c r="C1938" s="103" t="s">
        <v>43</v>
      </c>
      <c r="D1938" s="103" t="s">
        <v>44</v>
      </c>
      <c r="E1938" s="103" t="s">
        <v>45</v>
      </c>
      <c r="F1938" s="103" t="s">
        <v>6129</v>
      </c>
      <c r="G1938" s="106">
        <v>45600.418738426</v>
      </c>
      <c r="H1938" s="103" t="s">
        <v>6129</v>
      </c>
      <c r="I1938" s="106">
        <v>45600.418738426</v>
      </c>
      <c r="J1938" s="103" t="s">
        <v>6129</v>
      </c>
      <c r="K1938" s="106">
        <v>45600.418738426</v>
      </c>
      <c r="L1938" s="103" t="s">
        <v>307</v>
      </c>
      <c r="M1938" s="103" t="s">
        <v>48</v>
      </c>
      <c r="N1938" s="103" t="s">
        <v>242</v>
      </c>
      <c r="O1938" s="103" t="s">
        <v>308</v>
      </c>
      <c r="P1938" s="103" t="s">
        <v>309</v>
      </c>
      <c r="S1938" s="103" t="s">
        <v>53</v>
      </c>
      <c r="T1938" s="103" t="s">
        <v>5248</v>
      </c>
      <c r="U1938" s="103" t="s">
        <v>157</v>
      </c>
      <c r="AC1938" s="103" t="s">
        <v>61</v>
      </c>
      <c r="AD1938" s="103" t="s">
        <v>61</v>
      </c>
    </row>
    <row r="1939" spans="1:30" s="103" customFormat="1" ht="50.25" hidden="1" customHeight="1" x14ac:dyDescent="0.25">
      <c r="A1939" s="54">
        <f>+SUBTOTAL(3,$B$11:B1939)</f>
        <v>0</v>
      </c>
      <c r="B1939" s="103" t="s">
        <v>42</v>
      </c>
      <c r="C1939" s="103" t="s">
        <v>43</v>
      </c>
      <c r="D1939" s="103" t="s">
        <v>44</v>
      </c>
      <c r="E1939" s="103" t="s">
        <v>45</v>
      </c>
      <c r="F1939" s="103" t="s">
        <v>6130</v>
      </c>
      <c r="G1939" s="106">
        <v>45610.073483795997</v>
      </c>
      <c r="H1939" s="103" t="s">
        <v>6130</v>
      </c>
      <c r="I1939" s="106">
        <v>45610.073483795997</v>
      </c>
      <c r="J1939" s="103" t="s">
        <v>6130</v>
      </c>
      <c r="K1939" s="106">
        <v>45610.073483795997</v>
      </c>
      <c r="L1939" s="103" t="s">
        <v>307</v>
      </c>
      <c r="M1939" s="103" t="s">
        <v>48</v>
      </c>
      <c r="N1939" s="103" t="s">
        <v>242</v>
      </c>
      <c r="O1939" s="103" t="s">
        <v>308</v>
      </c>
      <c r="P1939" s="103" t="s">
        <v>309</v>
      </c>
      <c r="S1939" s="103" t="s">
        <v>53</v>
      </c>
      <c r="T1939" s="103" t="s">
        <v>5248</v>
      </c>
      <c r="U1939" s="103" t="s">
        <v>157</v>
      </c>
      <c r="AC1939" s="103" t="s">
        <v>61</v>
      </c>
      <c r="AD1939" s="103" t="s">
        <v>61</v>
      </c>
    </row>
    <row r="1940" spans="1:30" s="103" customFormat="1" ht="50.25" hidden="1" customHeight="1" x14ac:dyDescent="0.25">
      <c r="A1940" s="54">
        <f>+SUBTOTAL(3,$B$11:B1940)</f>
        <v>0</v>
      </c>
      <c r="B1940" s="103" t="s">
        <v>42</v>
      </c>
      <c r="C1940" s="103" t="s">
        <v>43</v>
      </c>
      <c r="D1940" s="103" t="s">
        <v>44</v>
      </c>
      <c r="E1940" s="103" t="s">
        <v>45</v>
      </c>
      <c r="F1940" s="103" t="s">
        <v>6131</v>
      </c>
      <c r="G1940" s="106">
        <v>45603.397650462997</v>
      </c>
      <c r="H1940" s="103" t="s">
        <v>6131</v>
      </c>
      <c r="I1940" s="106">
        <v>45603.397650462997</v>
      </c>
      <c r="J1940" s="103" t="s">
        <v>6131</v>
      </c>
      <c r="K1940" s="106">
        <v>45603.397650462997</v>
      </c>
      <c r="L1940" s="103" t="s">
        <v>6379</v>
      </c>
      <c r="M1940" s="103" t="s">
        <v>48</v>
      </c>
      <c r="N1940" s="103" t="s">
        <v>242</v>
      </c>
      <c r="O1940" s="103" t="s">
        <v>324</v>
      </c>
      <c r="P1940" s="103" t="s">
        <v>6283</v>
      </c>
      <c r="S1940" s="103" t="s">
        <v>68</v>
      </c>
      <c r="T1940" s="103" t="s">
        <v>167</v>
      </c>
      <c r="U1940" s="103" t="s">
        <v>168</v>
      </c>
      <c r="AC1940" s="103" t="s">
        <v>117</v>
      </c>
      <c r="AD1940" s="103" t="s">
        <v>117</v>
      </c>
    </row>
    <row r="1941" spans="1:30" s="103" customFormat="1" ht="50.25" hidden="1" customHeight="1" x14ac:dyDescent="0.25">
      <c r="A1941" s="54">
        <f>+SUBTOTAL(3,$B$11:B1941)</f>
        <v>0</v>
      </c>
      <c r="B1941" s="103" t="s">
        <v>42</v>
      </c>
      <c r="C1941" s="103" t="s">
        <v>43</v>
      </c>
      <c r="D1941" s="103" t="s">
        <v>44</v>
      </c>
      <c r="E1941" s="103" t="s">
        <v>45</v>
      </c>
      <c r="F1941" s="103" t="s">
        <v>6132</v>
      </c>
      <c r="G1941" s="106">
        <v>45612.800590277999</v>
      </c>
      <c r="H1941" s="103" t="s">
        <v>6132</v>
      </c>
      <c r="I1941" s="106">
        <v>45612.800590277999</v>
      </c>
      <c r="J1941" s="103" t="s">
        <v>6132</v>
      </c>
      <c r="K1941" s="106">
        <v>45612.800590277999</v>
      </c>
      <c r="L1941" s="103" t="s">
        <v>5083</v>
      </c>
      <c r="M1941" s="103" t="s">
        <v>48</v>
      </c>
      <c r="N1941" s="103" t="s">
        <v>242</v>
      </c>
      <c r="O1941" s="103" t="s">
        <v>1702</v>
      </c>
      <c r="P1941" s="103" t="s">
        <v>5201</v>
      </c>
      <c r="S1941" s="103" t="s">
        <v>68</v>
      </c>
      <c r="T1941" s="103" t="s">
        <v>125</v>
      </c>
      <c r="U1941" s="103" t="s">
        <v>126</v>
      </c>
      <c r="AC1941" s="103" t="s">
        <v>117</v>
      </c>
      <c r="AD1941" s="103" t="s">
        <v>117</v>
      </c>
    </row>
    <row r="1942" spans="1:30" s="103" customFormat="1" ht="50.25" hidden="1" customHeight="1" x14ac:dyDescent="0.25">
      <c r="A1942" s="54">
        <f>+SUBTOTAL(3,$B$11:B1942)</f>
        <v>0</v>
      </c>
      <c r="B1942" s="103" t="s">
        <v>42</v>
      </c>
      <c r="C1942" s="103" t="s">
        <v>43</v>
      </c>
      <c r="D1942" s="103" t="s">
        <v>44</v>
      </c>
      <c r="E1942" s="103" t="s">
        <v>45</v>
      </c>
      <c r="F1942" s="103" t="s">
        <v>6133</v>
      </c>
      <c r="G1942" s="106">
        <v>45601.616724537002</v>
      </c>
      <c r="H1942" s="103" t="s">
        <v>6133</v>
      </c>
      <c r="I1942" s="106">
        <v>45601.616724537002</v>
      </c>
      <c r="J1942" s="103" t="s">
        <v>6133</v>
      </c>
      <c r="K1942" s="106">
        <v>45601.616724537002</v>
      </c>
      <c r="L1942" s="103" t="s">
        <v>6380</v>
      </c>
      <c r="M1942" s="103" t="s">
        <v>48</v>
      </c>
      <c r="N1942" s="103" t="s">
        <v>197</v>
      </c>
      <c r="O1942" s="103" t="s">
        <v>1304</v>
      </c>
      <c r="P1942" s="103" t="s">
        <v>1354</v>
      </c>
      <c r="S1942" s="103" t="s">
        <v>53</v>
      </c>
      <c r="T1942" s="103" t="s">
        <v>5248</v>
      </c>
      <c r="U1942" s="103" t="s">
        <v>157</v>
      </c>
      <c r="AC1942" s="103" t="s">
        <v>61</v>
      </c>
      <c r="AD1942" s="103" t="s">
        <v>61</v>
      </c>
    </row>
    <row r="1943" spans="1:30" s="103" customFormat="1" ht="50.25" hidden="1" customHeight="1" x14ac:dyDescent="0.25">
      <c r="A1943" s="54">
        <f>+SUBTOTAL(3,$B$11:B1943)</f>
        <v>0</v>
      </c>
      <c r="B1943" s="103" t="s">
        <v>42</v>
      </c>
      <c r="C1943" s="103" t="s">
        <v>43</v>
      </c>
      <c r="D1943" s="103" t="s">
        <v>44</v>
      </c>
      <c r="E1943" s="103" t="s">
        <v>45</v>
      </c>
      <c r="F1943" s="103" t="s">
        <v>6134</v>
      </c>
      <c r="G1943" s="106">
        <v>45609.623645833002</v>
      </c>
      <c r="H1943" s="103" t="s">
        <v>6134</v>
      </c>
      <c r="I1943" s="106">
        <v>45609.623645833002</v>
      </c>
      <c r="J1943" s="103" t="s">
        <v>6134</v>
      </c>
      <c r="K1943" s="106">
        <v>45609.623645833002</v>
      </c>
      <c r="L1943" s="103" t="s">
        <v>6381</v>
      </c>
      <c r="M1943" s="103" t="s">
        <v>48</v>
      </c>
      <c r="N1943" s="103" t="s">
        <v>242</v>
      </c>
      <c r="O1943" s="103" t="s">
        <v>6280</v>
      </c>
      <c r="P1943" s="103" t="s">
        <v>6284</v>
      </c>
      <c r="S1943" s="103" t="s">
        <v>68</v>
      </c>
      <c r="T1943" s="103" t="s">
        <v>321</v>
      </c>
      <c r="U1943" s="103" t="s">
        <v>530</v>
      </c>
      <c r="AC1943" s="103" t="s">
        <v>82</v>
      </c>
      <c r="AD1943" s="103" t="s">
        <v>82</v>
      </c>
    </row>
    <row r="1944" spans="1:30" s="103" customFormat="1" ht="50.25" hidden="1" customHeight="1" x14ac:dyDescent="0.25">
      <c r="A1944" s="54">
        <f>+SUBTOTAL(3,$B$11:B1944)</f>
        <v>0</v>
      </c>
      <c r="B1944" s="103" t="s">
        <v>42</v>
      </c>
      <c r="C1944" s="103" t="s">
        <v>43</v>
      </c>
      <c r="D1944" s="103" t="s">
        <v>44</v>
      </c>
      <c r="E1944" s="103" t="s">
        <v>45</v>
      </c>
      <c r="F1944" s="103" t="s">
        <v>6135</v>
      </c>
      <c r="G1944" s="106">
        <v>45608.405486110998</v>
      </c>
      <c r="H1944" s="103" t="s">
        <v>6135</v>
      </c>
      <c r="I1944" s="106">
        <v>45608.405486110998</v>
      </c>
      <c r="J1944" s="103" t="s">
        <v>6135</v>
      </c>
      <c r="K1944" s="106">
        <v>45608.405486110998</v>
      </c>
      <c r="L1944" s="103" t="s">
        <v>6382</v>
      </c>
      <c r="M1944" s="103" t="s">
        <v>48</v>
      </c>
      <c r="N1944" s="103" t="s">
        <v>242</v>
      </c>
      <c r="O1944" s="103" t="s">
        <v>3320</v>
      </c>
      <c r="P1944" s="103" t="s">
        <v>3318</v>
      </c>
      <c r="S1944" s="103" t="s">
        <v>68</v>
      </c>
      <c r="T1944" s="103" t="s">
        <v>321</v>
      </c>
      <c r="U1944" s="103" t="s">
        <v>321</v>
      </c>
      <c r="AC1944" s="103" t="s">
        <v>117</v>
      </c>
      <c r="AD1944" s="103" t="s">
        <v>117</v>
      </c>
    </row>
    <row r="1945" spans="1:30" s="103" customFormat="1" ht="50.25" hidden="1" customHeight="1" x14ac:dyDescent="0.25">
      <c r="A1945" s="54">
        <f>+SUBTOTAL(3,$B$11:B1945)</f>
        <v>0</v>
      </c>
      <c r="B1945" s="103" t="s">
        <v>42</v>
      </c>
      <c r="C1945" s="103" t="s">
        <v>43</v>
      </c>
      <c r="D1945" s="103" t="s">
        <v>44</v>
      </c>
      <c r="E1945" s="103" t="s">
        <v>45</v>
      </c>
      <c r="F1945" s="103" t="s">
        <v>6136</v>
      </c>
      <c r="G1945" s="106">
        <v>45617.801817129999</v>
      </c>
      <c r="H1945" s="103" t="s">
        <v>6136</v>
      </c>
      <c r="I1945" s="106">
        <v>45617.801817129999</v>
      </c>
      <c r="J1945" s="103" t="s">
        <v>6136</v>
      </c>
      <c r="K1945" s="106">
        <v>45617.801817129999</v>
      </c>
      <c r="L1945" s="103" t="s">
        <v>6383</v>
      </c>
      <c r="M1945" s="103" t="s">
        <v>48</v>
      </c>
      <c r="N1945" s="103" t="s">
        <v>197</v>
      </c>
      <c r="O1945" s="103" t="s">
        <v>6281</v>
      </c>
      <c r="P1945" s="103" t="s">
        <v>1325</v>
      </c>
      <c r="S1945" s="103" t="s">
        <v>53</v>
      </c>
      <c r="T1945" s="103" t="s">
        <v>5248</v>
      </c>
      <c r="U1945" s="103" t="s">
        <v>157</v>
      </c>
      <c r="AC1945" s="103" t="s">
        <v>82</v>
      </c>
      <c r="AD1945" s="103" t="s">
        <v>82</v>
      </c>
    </row>
    <row r="1946" spans="1:30" s="103" customFormat="1" ht="50.25" hidden="1" customHeight="1" x14ac:dyDescent="0.25">
      <c r="A1946" s="54">
        <f>+SUBTOTAL(3,$B$11:B1946)</f>
        <v>0</v>
      </c>
      <c r="B1946" s="103" t="s">
        <v>42</v>
      </c>
      <c r="C1946" s="103" t="s">
        <v>43</v>
      </c>
      <c r="D1946" s="103" t="s">
        <v>44</v>
      </c>
      <c r="E1946" s="103" t="s">
        <v>45</v>
      </c>
      <c r="F1946" s="103" t="s">
        <v>6137</v>
      </c>
      <c r="G1946" s="106">
        <v>45600.737824074</v>
      </c>
      <c r="H1946" s="103" t="s">
        <v>6137</v>
      </c>
      <c r="I1946" s="106">
        <v>45600.737824074</v>
      </c>
      <c r="J1946" s="103" t="s">
        <v>6137</v>
      </c>
      <c r="K1946" s="106">
        <v>45600.737824074</v>
      </c>
      <c r="L1946" s="103" t="s">
        <v>6380</v>
      </c>
      <c r="M1946" s="103" t="s">
        <v>48</v>
      </c>
      <c r="N1946" s="103" t="s">
        <v>197</v>
      </c>
      <c r="O1946" s="103" t="s">
        <v>1304</v>
      </c>
      <c r="P1946" s="103" t="s">
        <v>1354</v>
      </c>
      <c r="S1946" s="103" t="s">
        <v>53</v>
      </c>
      <c r="T1946" s="103" t="s">
        <v>5248</v>
      </c>
      <c r="U1946" s="103" t="s">
        <v>157</v>
      </c>
      <c r="AC1946" s="103" t="s">
        <v>82</v>
      </c>
      <c r="AD1946" s="103" t="s">
        <v>82</v>
      </c>
    </row>
    <row r="1947" spans="1:30" s="103" customFormat="1" ht="50.25" hidden="1" customHeight="1" x14ac:dyDescent="0.25">
      <c r="A1947" s="54">
        <f>+SUBTOTAL(3,$B$11:B1947)</f>
        <v>0</v>
      </c>
      <c r="B1947" s="103" t="s">
        <v>42</v>
      </c>
      <c r="C1947" s="103" t="s">
        <v>43</v>
      </c>
      <c r="D1947" s="103" t="s">
        <v>44</v>
      </c>
      <c r="E1947" s="103" t="s">
        <v>45</v>
      </c>
      <c r="F1947" s="103" t="s">
        <v>6138</v>
      </c>
      <c r="G1947" s="106">
        <v>45622.429085648</v>
      </c>
      <c r="H1947" s="103" t="s">
        <v>6138</v>
      </c>
      <c r="I1947" s="106">
        <v>45622.429085648</v>
      </c>
      <c r="J1947" s="103" t="s">
        <v>6138</v>
      </c>
      <c r="K1947" s="106">
        <v>45622.429085648</v>
      </c>
      <c r="L1947" s="103" t="s">
        <v>6384</v>
      </c>
      <c r="M1947" s="103" t="s">
        <v>48</v>
      </c>
      <c r="N1947" s="103" t="s">
        <v>197</v>
      </c>
      <c r="O1947" s="103" t="s">
        <v>268</v>
      </c>
      <c r="P1947" s="103" t="s">
        <v>2055</v>
      </c>
      <c r="S1947" s="103" t="s">
        <v>68</v>
      </c>
      <c r="T1947" s="103" t="s">
        <v>96</v>
      </c>
      <c r="U1947" s="103" t="s">
        <v>97</v>
      </c>
      <c r="AC1947" s="103" t="s">
        <v>117</v>
      </c>
      <c r="AD1947" s="103" t="s">
        <v>117</v>
      </c>
    </row>
    <row r="1948" spans="1:30" s="103" customFormat="1" ht="50.25" hidden="1" customHeight="1" x14ac:dyDescent="0.25">
      <c r="A1948" s="54">
        <f>+SUBTOTAL(3,$B$11:B1948)</f>
        <v>0</v>
      </c>
      <c r="B1948" s="103" t="s">
        <v>42</v>
      </c>
      <c r="C1948" s="103" t="s">
        <v>43</v>
      </c>
      <c r="D1948" s="103" t="s">
        <v>44</v>
      </c>
      <c r="E1948" s="103" t="s">
        <v>45</v>
      </c>
      <c r="F1948" s="103" t="s">
        <v>6139</v>
      </c>
      <c r="G1948" s="106">
        <v>45621.509837963</v>
      </c>
      <c r="H1948" s="103" t="s">
        <v>6139</v>
      </c>
      <c r="I1948" s="106">
        <v>45621.509837963</v>
      </c>
      <c r="J1948" s="103" t="s">
        <v>6139</v>
      </c>
      <c r="K1948" s="106">
        <v>45621.509837963</v>
      </c>
      <c r="L1948" s="103" t="s">
        <v>6384</v>
      </c>
      <c r="M1948" s="103" t="s">
        <v>48</v>
      </c>
      <c r="N1948" s="103" t="s">
        <v>197</v>
      </c>
      <c r="O1948" s="103" t="s">
        <v>268</v>
      </c>
      <c r="P1948" s="103" t="s">
        <v>2055</v>
      </c>
      <c r="S1948" s="103" t="s">
        <v>68</v>
      </c>
      <c r="T1948" s="103" t="s">
        <v>96</v>
      </c>
      <c r="U1948" s="103" t="s">
        <v>97</v>
      </c>
      <c r="AC1948" s="103" t="s">
        <v>117</v>
      </c>
      <c r="AD1948" s="103" t="s">
        <v>117</v>
      </c>
    </row>
    <row r="1949" spans="1:30" s="103" customFormat="1" ht="50.25" hidden="1" customHeight="1" x14ac:dyDescent="0.25">
      <c r="A1949" s="54">
        <f>+SUBTOTAL(3,$B$11:B1949)</f>
        <v>0</v>
      </c>
      <c r="B1949" s="103" t="s">
        <v>42</v>
      </c>
      <c r="C1949" s="103" t="s">
        <v>43</v>
      </c>
      <c r="D1949" s="103" t="s">
        <v>44</v>
      </c>
      <c r="E1949" s="103" t="s">
        <v>45</v>
      </c>
      <c r="F1949" s="103" t="s">
        <v>6140</v>
      </c>
      <c r="G1949" s="106">
        <v>45614.802604167002</v>
      </c>
      <c r="H1949" s="103" t="s">
        <v>6140</v>
      </c>
      <c r="I1949" s="106">
        <v>45614.802604167002</v>
      </c>
      <c r="J1949" s="103" t="s">
        <v>6140</v>
      </c>
      <c r="K1949" s="106">
        <v>45614.802604167002</v>
      </c>
      <c r="L1949" s="103" t="s">
        <v>6385</v>
      </c>
      <c r="M1949" s="103" t="s">
        <v>48</v>
      </c>
      <c r="N1949" s="103" t="s">
        <v>141</v>
      </c>
      <c r="O1949" s="103" t="s">
        <v>624</v>
      </c>
      <c r="P1949" s="103" t="s">
        <v>6285</v>
      </c>
      <c r="S1949" s="103" t="s">
        <v>53</v>
      </c>
      <c r="T1949" s="103" t="s">
        <v>5248</v>
      </c>
      <c r="U1949" s="103" t="s">
        <v>157</v>
      </c>
      <c r="AC1949" s="103" t="s">
        <v>117</v>
      </c>
      <c r="AD1949" s="103" t="s">
        <v>117</v>
      </c>
    </row>
    <row r="1950" spans="1:30" s="103" customFormat="1" ht="50.25" hidden="1" customHeight="1" x14ac:dyDescent="0.25">
      <c r="A1950" s="54">
        <f>+SUBTOTAL(3,$B$11:B1950)</f>
        <v>0</v>
      </c>
      <c r="B1950" s="103" t="s">
        <v>42</v>
      </c>
      <c r="C1950" s="103" t="s">
        <v>43</v>
      </c>
      <c r="D1950" s="103" t="s">
        <v>44</v>
      </c>
      <c r="E1950" s="103" t="s">
        <v>45</v>
      </c>
      <c r="F1950" s="103" t="s">
        <v>6141</v>
      </c>
      <c r="G1950" s="106">
        <v>45604.634814814999</v>
      </c>
      <c r="H1950" s="103" t="s">
        <v>6141</v>
      </c>
      <c r="I1950" s="106">
        <v>45604.634814814999</v>
      </c>
      <c r="J1950" s="103" t="s">
        <v>6141</v>
      </c>
      <c r="K1950" s="106">
        <v>45604.634814814999</v>
      </c>
      <c r="L1950" s="103" t="s">
        <v>3258</v>
      </c>
      <c r="M1950" s="103" t="s">
        <v>48</v>
      </c>
      <c r="N1950" s="103" t="s">
        <v>141</v>
      </c>
      <c r="O1950" s="103" t="s">
        <v>624</v>
      </c>
      <c r="P1950" s="103" t="s">
        <v>136</v>
      </c>
      <c r="S1950" s="103" t="s">
        <v>1438</v>
      </c>
      <c r="T1950" s="103" t="s">
        <v>6334</v>
      </c>
      <c r="U1950" s="103" t="s">
        <v>6335</v>
      </c>
      <c r="AC1950" s="103" t="s">
        <v>82</v>
      </c>
      <c r="AD1950" s="103" t="s">
        <v>82</v>
      </c>
    </row>
    <row r="1951" spans="1:30" s="103" customFormat="1" ht="50.25" hidden="1" customHeight="1" x14ac:dyDescent="0.25">
      <c r="A1951" s="54">
        <f>+SUBTOTAL(3,$B$11:B1951)</f>
        <v>0</v>
      </c>
      <c r="B1951" s="103" t="s">
        <v>42</v>
      </c>
      <c r="C1951" s="103" t="s">
        <v>43</v>
      </c>
      <c r="D1951" s="103" t="s">
        <v>44</v>
      </c>
      <c r="E1951" s="103" t="s">
        <v>45</v>
      </c>
      <c r="F1951" s="103" t="s">
        <v>6142</v>
      </c>
      <c r="G1951" s="106">
        <v>45608.634907407002</v>
      </c>
      <c r="H1951" s="103" t="s">
        <v>6142</v>
      </c>
      <c r="I1951" s="106">
        <v>45608.634907407002</v>
      </c>
      <c r="J1951" s="103" t="s">
        <v>6142</v>
      </c>
      <c r="K1951" s="106">
        <v>45608.634907407002</v>
      </c>
      <c r="L1951" s="103" t="s">
        <v>3258</v>
      </c>
      <c r="M1951" s="103" t="s">
        <v>48</v>
      </c>
      <c r="N1951" s="103" t="s">
        <v>141</v>
      </c>
      <c r="O1951" s="103" t="s">
        <v>624</v>
      </c>
      <c r="P1951" s="103" t="s">
        <v>136</v>
      </c>
      <c r="S1951" s="103" t="s">
        <v>1427</v>
      </c>
      <c r="T1951" s="103" t="s">
        <v>6336</v>
      </c>
      <c r="U1951" s="103" t="s">
        <v>6337</v>
      </c>
      <c r="AC1951" s="103" t="s">
        <v>82</v>
      </c>
      <c r="AD1951" s="103" t="s">
        <v>82</v>
      </c>
    </row>
    <row r="1952" spans="1:30" s="103" customFormat="1" ht="50.25" hidden="1" customHeight="1" x14ac:dyDescent="0.25">
      <c r="A1952" s="54">
        <f>+SUBTOTAL(3,$B$11:B1952)</f>
        <v>0</v>
      </c>
      <c r="B1952" s="103" t="s">
        <v>42</v>
      </c>
      <c r="C1952" s="103" t="s">
        <v>43</v>
      </c>
      <c r="D1952" s="103" t="s">
        <v>44</v>
      </c>
      <c r="E1952" s="103" t="s">
        <v>45</v>
      </c>
      <c r="F1952" s="103" t="s">
        <v>6143</v>
      </c>
      <c r="G1952" s="106">
        <v>45607.429004630001</v>
      </c>
      <c r="H1952" s="103" t="s">
        <v>6143</v>
      </c>
      <c r="I1952" s="106">
        <v>45607.429004630001</v>
      </c>
      <c r="J1952" s="103" t="s">
        <v>6143</v>
      </c>
      <c r="K1952" s="106">
        <v>45607.429004630001</v>
      </c>
      <c r="L1952" s="103" t="s">
        <v>6386</v>
      </c>
      <c r="M1952" s="103" t="s">
        <v>48</v>
      </c>
      <c r="N1952" s="103" t="s">
        <v>379</v>
      </c>
      <c r="O1952" s="103" t="s">
        <v>1332</v>
      </c>
      <c r="P1952" s="103" t="s">
        <v>3379</v>
      </c>
      <c r="S1952" s="103" t="s">
        <v>53</v>
      </c>
      <c r="T1952" s="103" t="s">
        <v>5248</v>
      </c>
      <c r="U1952" s="103" t="s">
        <v>157</v>
      </c>
      <c r="AC1952" s="103" t="s">
        <v>82</v>
      </c>
      <c r="AD1952" s="103" t="s">
        <v>82</v>
      </c>
    </row>
    <row r="1953" spans="1:30" s="103" customFormat="1" ht="50.25" hidden="1" customHeight="1" x14ac:dyDescent="0.25">
      <c r="A1953" s="54">
        <f>+SUBTOTAL(3,$B$11:B1953)</f>
        <v>0</v>
      </c>
      <c r="B1953" s="103" t="s">
        <v>42</v>
      </c>
      <c r="C1953" s="103" t="s">
        <v>43</v>
      </c>
      <c r="D1953" s="103" t="s">
        <v>44</v>
      </c>
      <c r="E1953" s="103" t="s">
        <v>45</v>
      </c>
      <c r="F1953" s="103" t="s">
        <v>6144</v>
      </c>
      <c r="G1953" s="106">
        <v>45616.445370369998</v>
      </c>
      <c r="H1953" s="103" t="s">
        <v>6144</v>
      </c>
      <c r="I1953" s="106">
        <v>45616.445370369998</v>
      </c>
      <c r="J1953" s="103" t="s">
        <v>6144</v>
      </c>
      <c r="K1953" s="106">
        <v>45616.445370369998</v>
      </c>
      <c r="L1953" s="103" t="s">
        <v>6387</v>
      </c>
      <c r="M1953" s="103" t="s">
        <v>48</v>
      </c>
      <c r="N1953" s="103" t="s">
        <v>709</v>
      </c>
      <c r="O1953" s="103" t="s">
        <v>1404</v>
      </c>
      <c r="P1953" s="103" t="s">
        <v>3502</v>
      </c>
      <c r="S1953" s="103" t="s">
        <v>68</v>
      </c>
      <c r="T1953" s="103" t="s">
        <v>96</v>
      </c>
      <c r="U1953" s="103" t="s">
        <v>97</v>
      </c>
      <c r="AC1953" s="103" t="s">
        <v>383</v>
      </c>
      <c r="AD1953" s="103" t="s">
        <v>383</v>
      </c>
    </row>
    <row r="1954" spans="1:30" s="103" customFormat="1" ht="50.25" hidden="1" customHeight="1" x14ac:dyDescent="0.25">
      <c r="A1954" s="54">
        <f>+SUBTOTAL(3,$B$11:B1954)</f>
        <v>0</v>
      </c>
      <c r="B1954" s="103" t="s">
        <v>42</v>
      </c>
      <c r="C1954" s="103" t="s">
        <v>43</v>
      </c>
      <c r="D1954" s="103" t="s">
        <v>44</v>
      </c>
      <c r="E1954" s="103" t="s">
        <v>45</v>
      </c>
      <c r="F1954" s="103" t="s">
        <v>6145</v>
      </c>
      <c r="G1954" s="106">
        <v>45625.673946759001</v>
      </c>
      <c r="H1954" s="103" t="s">
        <v>6145</v>
      </c>
      <c r="I1954" s="106">
        <v>45625.673946759001</v>
      </c>
      <c r="J1954" s="103" t="s">
        <v>6145</v>
      </c>
      <c r="K1954" s="106">
        <v>45625.673946759001</v>
      </c>
      <c r="L1954" s="103" t="s">
        <v>6388</v>
      </c>
      <c r="M1954" s="103" t="s">
        <v>48</v>
      </c>
      <c r="N1954" s="103" t="s">
        <v>709</v>
      </c>
      <c r="O1954" s="103" t="s">
        <v>1404</v>
      </c>
      <c r="P1954" s="103" t="s">
        <v>6286</v>
      </c>
      <c r="S1954" s="103" t="s">
        <v>68</v>
      </c>
      <c r="T1954" s="103" t="s">
        <v>96</v>
      </c>
      <c r="U1954" s="103" t="s">
        <v>97</v>
      </c>
      <c r="AC1954" s="103" t="s">
        <v>75</v>
      </c>
      <c r="AD1954" s="103" t="s">
        <v>75</v>
      </c>
    </row>
    <row r="1955" spans="1:30" s="103" customFormat="1" ht="50.25" hidden="1" customHeight="1" x14ac:dyDescent="0.25">
      <c r="A1955" s="54">
        <f>+SUBTOTAL(3,$B$11:B1955)</f>
        <v>0</v>
      </c>
      <c r="B1955" s="103" t="s">
        <v>42</v>
      </c>
      <c r="C1955" s="103" t="s">
        <v>43</v>
      </c>
      <c r="D1955" s="103" t="s">
        <v>44</v>
      </c>
      <c r="E1955" s="103" t="s">
        <v>45</v>
      </c>
      <c r="F1955" s="103" t="s">
        <v>6146</v>
      </c>
      <c r="G1955" s="106">
        <v>45614.484525462998</v>
      </c>
      <c r="H1955" s="103" t="s">
        <v>6146</v>
      </c>
      <c r="I1955" s="106">
        <v>45614.484525462998</v>
      </c>
      <c r="J1955" s="103" t="s">
        <v>6146</v>
      </c>
      <c r="K1955" s="106">
        <v>45614.484525462998</v>
      </c>
      <c r="L1955" s="103" t="s">
        <v>6389</v>
      </c>
      <c r="M1955" s="103" t="s">
        <v>48</v>
      </c>
      <c r="N1955" s="103" t="s">
        <v>709</v>
      </c>
      <c r="O1955" s="103" t="s">
        <v>1400</v>
      </c>
      <c r="P1955" s="103" t="s">
        <v>6287</v>
      </c>
      <c r="S1955" s="103" t="s">
        <v>68</v>
      </c>
      <c r="T1955" s="103" t="s">
        <v>96</v>
      </c>
      <c r="U1955" s="103" t="s">
        <v>97</v>
      </c>
      <c r="AC1955" s="103" t="s">
        <v>117</v>
      </c>
      <c r="AD1955" s="103" t="s">
        <v>117</v>
      </c>
    </row>
    <row r="1956" spans="1:30" s="103" customFormat="1" ht="50.25" hidden="1" customHeight="1" x14ac:dyDescent="0.25">
      <c r="A1956" s="54">
        <f>+SUBTOTAL(3,$B$11:B1956)</f>
        <v>0</v>
      </c>
      <c r="B1956" s="103" t="s">
        <v>42</v>
      </c>
      <c r="C1956" s="103" t="s">
        <v>43</v>
      </c>
      <c r="D1956" s="103" t="s">
        <v>44</v>
      </c>
      <c r="E1956" s="103" t="s">
        <v>45</v>
      </c>
      <c r="F1956" s="103" t="s">
        <v>6147</v>
      </c>
      <c r="G1956" s="106">
        <v>45610.768483795997</v>
      </c>
      <c r="H1956" s="103" t="s">
        <v>6147</v>
      </c>
      <c r="I1956" s="106">
        <v>45610.768483795997</v>
      </c>
      <c r="J1956" s="103" t="s">
        <v>6147</v>
      </c>
      <c r="K1956" s="106">
        <v>45610.768483795997</v>
      </c>
      <c r="L1956" s="103" t="s">
        <v>6390</v>
      </c>
      <c r="M1956" s="103" t="s">
        <v>48</v>
      </c>
      <c r="N1956" s="103" t="s">
        <v>64</v>
      </c>
      <c r="O1956" s="103" t="s">
        <v>87</v>
      </c>
      <c r="P1956" s="103" t="s">
        <v>88</v>
      </c>
      <c r="S1956" s="103" t="s">
        <v>68</v>
      </c>
      <c r="T1956" s="103" t="s">
        <v>69</v>
      </c>
      <c r="U1956" s="103" t="s">
        <v>461</v>
      </c>
      <c r="AC1956" s="103" t="s">
        <v>75</v>
      </c>
      <c r="AD1956" s="103" t="s">
        <v>75</v>
      </c>
    </row>
    <row r="1957" spans="1:30" s="103" customFormat="1" ht="50.25" hidden="1" customHeight="1" x14ac:dyDescent="0.25">
      <c r="A1957" s="54">
        <f>+SUBTOTAL(3,$B$11:B1957)</f>
        <v>0</v>
      </c>
      <c r="B1957" s="103" t="s">
        <v>42</v>
      </c>
      <c r="C1957" s="103" t="s">
        <v>43</v>
      </c>
      <c r="D1957" s="103" t="s">
        <v>44</v>
      </c>
      <c r="E1957" s="103" t="s">
        <v>45</v>
      </c>
      <c r="F1957" s="103" t="s">
        <v>6148</v>
      </c>
      <c r="G1957" s="106">
        <v>45602.051874999997</v>
      </c>
      <c r="H1957" s="103" t="s">
        <v>6148</v>
      </c>
      <c r="I1957" s="106">
        <v>45602.051874999997</v>
      </c>
      <c r="J1957" s="103" t="s">
        <v>6148</v>
      </c>
      <c r="K1957" s="106">
        <v>45602.051874999997</v>
      </c>
      <c r="L1957" s="103" t="s">
        <v>6391</v>
      </c>
      <c r="M1957" s="103" t="s">
        <v>48</v>
      </c>
      <c r="N1957" s="103" t="s">
        <v>64</v>
      </c>
      <c r="O1957" s="103" t="s">
        <v>103</v>
      </c>
      <c r="P1957" s="103" t="s">
        <v>234</v>
      </c>
      <c r="S1957" s="103" t="s">
        <v>68</v>
      </c>
      <c r="T1957" s="103" t="s">
        <v>137</v>
      </c>
      <c r="U1957" s="103" t="s">
        <v>3282</v>
      </c>
      <c r="AC1957" s="103" t="s">
        <v>117</v>
      </c>
      <c r="AD1957" s="103" t="s">
        <v>117</v>
      </c>
    </row>
    <row r="1958" spans="1:30" s="103" customFormat="1" ht="50.25" hidden="1" customHeight="1" x14ac:dyDescent="0.25">
      <c r="A1958" s="54">
        <f>+SUBTOTAL(3,$B$11:B1958)</f>
        <v>0</v>
      </c>
      <c r="B1958" s="103" t="s">
        <v>42</v>
      </c>
      <c r="C1958" s="103" t="s">
        <v>43</v>
      </c>
      <c r="D1958" s="103" t="s">
        <v>44</v>
      </c>
      <c r="E1958" s="103" t="s">
        <v>45</v>
      </c>
      <c r="F1958" s="103" t="s">
        <v>6149</v>
      </c>
      <c r="G1958" s="106">
        <v>45610.683437500003</v>
      </c>
      <c r="H1958" s="103" t="s">
        <v>6149</v>
      </c>
      <c r="I1958" s="106">
        <v>45610.683437500003</v>
      </c>
      <c r="J1958" s="103" t="s">
        <v>6149</v>
      </c>
      <c r="K1958" s="106">
        <v>45610.683437500003</v>
      </c>
      <c r="L1958" s="103" t="s">
        <v>6392</v>
      </c>
      <c r="M1958" s="103" t="s">
        <v>48</v>
      </c>
      <c r="N1958" s="103" t="s">
        <v>64</v>
      </c>
      <c r="O1958" s="103" t="s">
        <v>1292</v>
      </c>
      <c r="P1958" s="103" t="s">
        <v>3341</v>
      </c>
      <c r="S1958" s="103" t="s">
        <v>53</v>
      </c>
      <c r="T1958" s="103" t="s">
        <v>5248</v>
      </c>
      <c r="U1958" s="103" t="s">
        <v>157</v>
      </c>
      <c r="AC1958" s="103" t="s">
        <v>117</v>
      </c>
      <c r="AD1958" s="103" t="s">
        <v>117</v>
      </c>
    </row>
    <row r="1959" spans="1:30" s="103" customFormat="1" ht="50.25" hidden="1" customHeight="1" x14ac:dyDescent="0.25">
      <c r="A1959" s="54">
        <f>+SUBTOTAL(3,$B$11:B1959)</f>
        <v>0</v>
      </c>
      <c r="B1959" s="103" t="s">
        <v>42</v>
      </c>
      <c r="C1959" s="103" t="s">
        <v>43</v>
      </c>
      <c r="D1959" s="103" t="s">
        <v>44</v>
      </c>
      <c r="E1959" s="103" t="s">
        <v>45</v>
      </c>
      <c r="F1959" s="103" t="s">
        <v>6150</v>
      </c>
      <c r="G1959" s="106">
        <v>45604.471331018998</v>
      </c>
      <c r="H1959" s="103" t="s">
        <v>6150</v>
      </c>
      <c r="I1959" s="106">
        <v>45604.471331018998</v>
      </c>
      <c r="J1959" s="103" t="s">
        <v>6150</v>
      </c>
      <c r="K1959" s="106">
        <v>45604.471331018998</v>
      </c>
      <c r="L1959" s="103" t="s">
        <v>6393</v>
      </c>
      <c r="M1959" s="103" t="s">
        <v>48</v>
      </c>
      <c r="N1959" s="103" t="s">
        <v>709</v>
      </c>
      <c r="O1959" s="103" t="s">
        <v>1400</v>
      </c>
      <c r="P1959" s="103" t="s">
        <v>6288</v>
      </c>
      <c r="S1959" s="103" t="s">
        <v>68</v>
      </c>
      <c r="T1959" s="103" t="s">
        <v>96</v>
      </c>
      <c r="U1959" s="103" t="s">
        <v>97</v>
      </c>
      <c r="AC1959" s="103" t="s">
        <v>75</v>
      </c>
      <c r="AD1959" s="103" t="s">
        <v>75</v>
      </c>
    </row>
    <row r="1960" spans="1:30" s="103" customFormat="1" ht="50.25" hidden="1" customHeight="1" x14ac:dyDescent="0.25">
      <c r="A1960" s="54">
        <f>+SUBTOTAL(3,$B$11:B1960)</f>
        <v>0</v>
      </c>
      <c r="B1960" s="103" t="s">
        <v>42</v>
      </c>
      <c r="C1960" s="103" t="s">
        <v>43</v>
      </c>
      <c r="D1960" s="103" t="s">
        <v>44</v>
      </c>
      <c r="E1960" s="103" t="s">
        <v>45</v>
      </c>
      <c r="F1960" s="103" t="s">
        <v>6151</v>
      </c>
      <c r="G1960" s="106">
        <v>45612.325393519</v>
      </c>
      <c r="H1960" s="103" t="s">
        <v>6151</v>
      </c>
      <c r="I1960" s="106">
        <v>45612.325393519</v>
      </c>
      <c r="J1960" s="103" t="s">
        <v>6151</v>
      </c>
      <c r="K1960" s="106">
        <v>45612.325393519</v>
      </c>
      <c r="L1960" s="103" t="s">
        <v>6394</v>
      </c>
      <c r="M1960" s="103" t="s">
        <v>48</v>
      </c>
      <c r="N1960" s="103" t="s">
        <v>191</v>
      </c>
      <c r="O1960" s="103" t="s">
        <v>367</v>
      </c>
      <c r="P1960" s="103" t="s">
        <v>6289</v>
      </c>
      <c r="S1960" s="103" t="s">
        <v>68</v>
      </c>
      <c r="T1960" s="103" t="s">
        <v>69</v>
      </c>
      <c r="U1960" s="103" t="s">
        <v>79</v>
      </c>
      <c r="AC1960" s="103" t="s">
        <v>82</v>
      </c>
      <c r="AD1960" s="103" t="s">
        <v>82</v>
      </c>
    </row>
    <row r="1961" spans="1:30" s="103" customFormat="1" ht="50.25" hidden="1" customHeight="1" x14ac:dyDescent="0.25">
      <c r="A1961" s="54">
        <f>+SUBTOTAL(3,$B$11:B1961)</f>
        <v>0</v>
      </c>
      <c r="B1961" s="103" t="s">
        <v>42</v>
      </c>
      <c r="C1961" s="103" t="s">
        <v>43</v>
      </c>
      <c r="D1961" s="103" t="s">
        <v>44</v>
      </c>
      <c r="E1961" s="103" t="s">
        <v>45</v>
      </c>
      <c r="F1961" s="103" t="s">
        <v>6152</v>
      </c>
      <c r="G1961" s="106">
        <v>45611.643958332999</v>
      </c>
      <c r="H1961" s="103" t="s">
        <v>6152</v>
      </c>
      <c r="I1961" s="106">
        <v>45611.643958332999</v>
      </c>
      <c r="J1961" s="103" t="s">
        <v>6152</v>
      </c>
      <c r="K1961" s="106">
        <v>45611.643958332999</v>
      </c>
      <c r="L1961" s="103" t="s">
        <v>6395</v>
      </c>
      <c r="M1961" s="103" t="s">
        <v>48</v>
      </c>
      <c r="N1961" s="103" t="s">
        <v>191</v>
      </c>
      <c r="O1961" s="103" t="s">
        <v>246</v>
      </c>
      <c r="P1961" s="103" t="s">
        <v>4359</v>
      </c>
      <c r="S1961" s="103" t="s">
        <v>144</v>
      </c>
      <c r="T1961" s="103" t="s">
        <v>145</v>
      </c>
      <c r="U1961" s="103" t="s">
        <v>6065</v>
      </c>
      <c r="AC1961" s="103" t="s">
        <v>82</v>
      </c>
      <c r="AD1961" s="103" t="s">
        <v>82</v>
      </c>
    </row>
    <row r="1962" spans="1:30" s="103" customFormat="1" ht="50.25" hidden="1" customHeight="1" x14ac:dyDescent="0.25">
      <c r="A1962" s="54">
        <f>+SUBTOTAL(3,$B$11:B1962)</f>
        <v>0</v>
      </c>
      <c r="B1962" s="103" t="s">
        <v>42</v>
      </c>
      <c r="C1962" s="103" t="s">
        <v>43</v>
      </c>
      <c r="D1962" s="103" t="s">
        <v>44</v>
      </c>
      <c r="E1962" s="103" t="s">
        <v>45</v>
      </c>
      <c r="F1962" s="103" t="s">
        <v>6153</v>
      </c>
      <c r="G1962" s="106">
        <v>45611.678958333003</v>
      </c>
      <c r="H1962" s="103" t="s">
        <v>6153</v>
      </c>
      <c r="I1962" s="106">
        <v>45611.678958333003</v>
      </c>
      <c r="J1962" s="103" t="s">
        <v>6153</v>
      </c>
      <c r="K1962" s="106">
        <v>45611.678958333003</v>
      </c>
      <c r="L1962" s="103" t="s">
        <v>6396</v>
      </c>
      <c r="M1962" s="103" t="s">
        <v>48</v>
      </c>
      <c r="N1962" s="103" t="s">
        <v>191</v>
      </c>
      <c r="O1962" s="103" t="s">
        <v>371</v>
      </c>
      <c r="P1962" s="103" t="s">
        <v>6290</v>
      </c>
      <c r="S1962" s="103" t="s">
        <v>68</v>
      </c>
      <c r="T1962" s="103" t="s">
        <v>125</v>
      </c>
      <c r="U1962" s="103" t="s">
        <v>126</v>
      </c>
      <c r="AC1962" s="103" t="s">
        <v>82</v>
      </c>
      <c r="AD1962" s="103" t="s">
        <v>82</v>
      </c>
    </row>
    <row r="1963" spans="1:30" s="103" customFormat="1" ht="50.25" hidden="1" customHeight="1" x14ac:dyDescent="0.25">
      <c r="A1963" s="54">
        <f>+SUBTOTAL(3,$B$11:B1963)</f>
        <v>0</v>
      </c>
      <c r="B1963" s="103" t="s">
        <v>42</v>
      </c>
      <c r="C1963" s="103" t="s">
        <v>43</v>
      </c>
      <c r="D1963" s="103" t="s">
        <v>44</v>
      </c>
      <c r="E1963" s="103" t="s">
        <v>45</v>
      </c>
      <c r="F1963" s="103" t="s">
        <v>6154</v>
      </c>
      <c r="G1963" s="106">
        <v>45624.433402777999</v>
      </c>
      <c r="H1963" s="103" t="s">
        <v>6154</v>
      </c>
      <c r="I1963" s="106">
        <v>45624.433402777999</v>
      </c>
      <c r="J1963" s="103" t="s">
        <v>6154</v>
      </c>
      <c r="K1963" s="106">
        <v>45624.433402777999</v>
      </c>
      <c r="L1963" s="103" t="s">
        <v>6397</v>
      </c>
      <c r="M1963" s="103" t="s">
        <v>48</v>
      </c>
      <c r="N1963" s="103" t="s">
        <v>182</v>
      </c>
      <c r="O1963" s="103" t="s">
        <v>1774</v>
      </c>
      <c r="P1963" s="103" t="s">
        <v>6291</v>
      </c>
      <c r="S1963" s="103" t="s">
        <v>68</v>
      </c>
      <c r="T1963" s="103" t="s">
        <v>167</v>
      </c>
      <c r="U1963" s="103" t="s">
        <v>6338</v>
      </c>
      <c r="AC1963" s="103" t="s">
        <v>82</v>
      </c>
      <c r="AD1963" s="103" t="s">
        <v>82</v>
      </c>
    </row>
    <row r="1964" spans="1:30" s="103" customFormat="1" ht="50.25" hidden="1" customHeight="1" x14ac:dyDescent="0.25">
      <c r="A1964" s="54">
        <f>+SUBTOTAL(3,$B$11:B1964)</f>
        <v>0</v>
      </c>
      <c r="B1964" s="103" t="s">
        <v>42</v>
      </c>
      <c r="C1964" s="103" t="s">
        <v>43</v>
      </c>
      <c r="D1964" s="103" t="s">
        <v>44</v>
      </c>
      <c r="E1964" s="103" t="s">
        <v>45</v>
      </c>
      <c r="F1964" s="103" t="s">
        <v>6155</v>
      </c>
      <c r="G1964" s="106">
        <v>45602.631712962997</v>
      </c>
      <c r="H1964" s="103" t="s">
        <v>6155</v>
      </c>
      <c r="I1964" s="106">
        <v>45602.631712962997</v>
      </c>
      <c r="J1964" s="103" t="s">
        <v>6155</v>
      </c>
      <c r="K1964" s="106">
        <v>45602.631712962997</v>
      </c>
      <c r="L1964" s="103" t="s">
        <v>4555</v>
      </c>
      <c r="M1964" s="103" t="s">
        <v>48</v>
      </c>
      <c r="N1964" s="103" t="s">
        <v>191</v>
      </c>
      <c r="O1964" s="103" t="s">
        <v>367</v>
      </c>
      <c r="P1964" s="103" t="s">
        <v>3367</v>
      </c>
      <c r="S1964" s="103" t="s">
        <v>112</v>
      </c>
      <c r="T1964" s="103" t="s">
        <v>113</v>
      </c>
      <c r="U1964" s="103" t="s">
        <v>5681</v>
      </c>
      <c r="AC1964" s="103" t="s">
        <v>82</v>
      </c>
      <c r="AD1964" s="103" t="s">
        <v>82</v>
      </c>
    </row>
    <row r="1965" spans="1:30" s="103" customFormat="1" ht="50.25" hidden="1" customHeight="1" x14ac:dyDescent="0.25">
      <c r="A1965" s="54">
        <f>+SUBTOTAL(3,$B$11:B1965)</f>
        <v>0</v>
      </c>
      <c r="B1965" s="103" t="s">
        <v>42</v>
      </c>
      <c r="C1965" s="103" t="s">
        <v>43</v>
      </c>
      <c r="D1965" s="103" t="s">
        <v>44</v>
      </c>
      <c r="E1965" s="103" t="s">
        <v>45</v>
      </c>
      <c r="F1965" s="103" t="s">
        <v>6156</v>
      </c>
      <c r="G1965" s="106">
        <v>45597.860451389002</v>
      </c>
      <c r="H1965" s="103" t="s">
        <v>6156</v>
      </c>
      <c r="I1965" s="106">
        <v>45597.860451389002</v>
      </c>
      <c r="J1965" s="103" t="s">
        <v>6156</v>
      </c>
      <c r="K1965" s="106">
        <v>45597.860451389002</v>
      </c>
      <c r="L1965" s="103" t="s">
        <v>6398</v>
      </c>
      <c r="M1965" s="103" t="s">
        <v>48</v>
      </c>
      <c r="N1965" s="103" t="s">
        <v>191</v>
      </c>
      <c r="O1965" s="103" t="s">
        <v>246</v>
      </c>
      <c r="P1965" s="103" t="s">
        <v>2061</v>
      </c>
      <c r="S1965" s="103" t="s">
        <v>68</v>
      </c>
      <c r="T1965" s="103" t="s">
        <v>3290</v>
      </c>
      <c r="U1965" s="103" t="s">
        <v>3291</v>
      </c>
      <c r="AC1965" s="103" t="s">
        <v>117</v>
      </c>
      <c r="AD1965" s="103" t="s">
        <v>117</v>
      </c>
    </row>
    <row r="1966" spans="1:30" s="103" customFormat="1" ht="50.25" hidden="1" customHeight="1" x14ac:dyDescent="0.25">
      <c r="A1966" s="54">
        <f>+SUBTOTAL(3,$B$11:B1966)</f>
        <v>0</v>
      </c>
      <c r="B1966" s="103" t="s">
        <v>42</v>
      </c>
      <c r="C1966" s="103" t="s">
        <v>43</v>
      </c>
      <c r="D1966" s="103" t="s">
        <v>44</v>
      </c>
      <c r="E1966" s="103" t="s">
        <v>45</v>
      </c>
      <c r="F1966" s="103" t="s">
        <v>6157</v>
      </c>
      <c r="G1966" s="106">
        <v>45611.667673611002</v>
      </c>
      <c r="H1966" s="103" t="s">
        <v>6157</v>
      </c>
      <c r="I1966" s="106">
        <v>45611.667673611002</v>
      </c>
      <c r="J1966" s="103" t="s">
        <v>6157</v>
      </c>
      <c r="K1966" s="106">
        <v>45611.667673611002</v>
      </c>
      <c r="L1966" s="103" t="s">
        <v>6399</v>
      </c>
      <c r="M1966" s="103" t="s">
        <v>48</v>
      </c>
      <c r="N1966" s="103" t="s">
        <v>191</v>
      </c>
      <c r="O1966" s="103" t="s">
        <v>371</v>
      </c>
      <c r="P1966" s="103" t="s">
        <v>6292</v>
      </c>
      <c r="S1966" s="103" t="s">
        <v>68</v>
      </c>
      <c r="T1966" s="103" t="s">
        <v>125</v>
      </c>
      <c r="U1966" s="103" t="s">
        <v>126</v>
      </c>
      <c r="AC1966" s="103" t="s">
        <v>75</v>
      </c>
      <c r="AD1966" s="103" t="s">
        <v>75</v>
      </c>
    </row>
    <row r="1967" spans="1:30" s="103" customFormat="1" ht="50.25" hidden="1" customHeight="1" x14ac:dyDescent="0.25">
      <c r="A1967" s="54">
        <f>+SUBTOTAL(3,$B$11:B1967)</f>
        <v>0</v>
      </c>
      <c r="B1967" s="103" t="s">
        <v>42</v>
      </c>
      <c r="C1967" s="103" t="s">
        <v>43</v>
      </c>
      <c r="D1967" s="103" t="s">
        <v>44</v>
      </c>
      <c r="E1967" s="103" t="s">
        <v>45</v>
      </c>
      <c r="F1967" s="103" t="s">
        <v>6158</v>
      </c>
      <c r="G1967" s="106">
        <v>45613.367291666997</v>
      </c>
      <c r="H1967" s="103" t="s">
        <v>6158</v>
      </c>
      <c r="I1967" s="106">
        <v>45613.367291666997</v>
      </c>
      <c r="J1967" s="103" t="s">
        <v>6158</v>
      </c>
      <c r="K1967" s="106">
        <v>45613.367291666997</v>
      </c>
      <c r="L1967" s="103" t="s">
        <v>6400</v>
      </c>
      <c r="M1967" s="103" t="s">
        <v>48</v>
      </c>
      <c r="N1967" s="103" t="s">
        <v>191</v>
      </c>
      <c r="O1967" s="103" t="s">
        <v>214</v>
      </c>
      <c r="P1967" s="103" t="s">
        <v>3370</v>
      </c>
      <c r="S1967" s="103" t="s">
        <v>68</v>
      </c>
      <c r="T1967" s="103" t="s">
        <v>69</v>
      </c>
      <c r="U1967" s="103" t="s">
        <v>89</v>
      </c>
      <c r="AC1967" s="103" t="s">
        <v>82</v>
      </c>
      <c r="AD1967" s="103" t="s">
        <v>82</v>
      </c>
    </row>
    <row r="1968" spans="1:30" s="103" customFormat="1" ht="50.25" hidden="1" customHeight="1" x14ac:dyDescent="0.25">
      <c r="A1968" s="54">
        <f>+SUBTOTAL(3,$B$11:B1968)</f>
        <v>0</v>
      </c>
      <c r="B1968" s="103" t="s">
        <v>42</v>
      </c>
      <c r="C1968" s="103" t="s">
        <v>43</v>
      </c>
      <c r="D1968" s="103" t="s">
        <v>44</v>
      </c>
      <c r="E1968" s="103" t="s">
        <v>45</v>
      </c>
      <c r="F1968" s="103" t="s">
        <v>6159</v>
      </c>
      <c r="G1968" s="106">
        <v>45618.486956018998</v>
      </c>
      <c r="H1968" s="103" t="s">
        <v>6159</v>
      </c>
      <c r="I1968" s="106">
        <v>45618.486956018998</v>
      </c>
      <c r="J1968" s="103" t="s">
        <v>6159</v>
      </c>
      <c r="K1968" s="106">
        <v>45618.486956018998</v>
      </c>
      <c r="L1968" s="103" t="s">
        <v>3003</v>
      </c>
      <c r="M1968" s="103" t="s">
        <v>48</v>
      </c>
      <c r="N1968" s="103" t="s">
        <v>379</v>
      </c>
      <c r="O1968" s="103" t="s">
        <v>426</v>
      </c>
      <c r="P1968" s="103" t="s">
        <v>3361</v>
      </c>
      <c r="S1968" s="103" t="s">
        <v>112</v>
      </c>
      <c r="T1968" s="103" t="s">
        <v>113</v>
      </c>
      <c r="U1968" s="103" t="s">
        <v>5249</v>
      </c>
      <c r="AC1968" s="103" t="s">
        <v>75</v>
      </c>
      <c r="AD1968" s="103" t="s">
        <v>75</v>
      </c>
    </row>
    <row r="1969" spans="1:30" s="103" customFormat="1" ht="50.25" hidden="1" customHeight="1" x14ac:dyDescent="0.25">
      <c r="A1969" s="54">
        <f>+SUBTOTAL(3,$B$11:B1969)</f>
        <v>0</v>
      </c>
      <c r="B1969" s="103" t="s">
        <v>42</v>
      </c>
      <c r="C1969" s="103" t="s">
        <v>43</v>
      </c>
      <c r="D1969" s="103" t="s">
        <v>44</v>
      </c>
      <c r="E1969" s="103" t="s">
        <v>45</v>
      </c>
      <c r="F1969" s="103" t="s">
        <v>6160</v>
      </c>
      <c r="G1969" s="106">
        <v>45607.607465278001</v>
      </c>
      <c r="H1969" s="103" t="s">
        <v>6160</v>
      </c>
      <c r="I1969" s="106">
        <v>45607.607465278001</v>
      </c>
      <c r="J1969" s="103" t="s">
        <v>6160</v>
      </c>
      <c r="K1969" s="106">
        <v>45607.607465278001</v>
      </c>
      <c r="L1969" s="103" t="s">
        <v>6401</v>
      </c>
      <c r="M1969" s="103" t="s">
        <v>111</v>
      </c>
      <c r="N1969" s="103" t="s">
        <v>141</v>
      </c>
      <c r="O1969" s="103" t="s">
        <v>554</v>
      </c>
      <c r="P1969" s="103" t="s">
        <v>3398</v>
      </c>
      <c r="S1969" s="103" t="s">
        <v>68</v>
      </c>
      <c r="T1969" s="103" t="s">
        <v>137</v>
      </c>
      <c r="U1969" s="103" t="s">
        <v>564</v>
      </c>
      <c r="AC1969" s="103" t="s">
        <v>82</v>
      </c>
      <c r="AD1969" s="103" t="s">
        <v>82</v>
      </c>
    </row>
    <row r="1970" spans="1:30" s="103" customFormat="1" ht="50.25" hidden="1" customHeight="1" x14ac:dyDescent="0.25">
      <c r="A1970" s="54">
        <f>+SUBTOTAL(3,$B$11:B1970)</f>
        <v>0</v>
      </c>
      <c r="B1970" s="103" t="s">
        <v>42</v>
      </c>
      <c r="C1970" s="103" t="s">
        <v>43</v>
      </c>
      <c r="D1970" s="103" t="s">
        <v>44</v>
      </c>
      <c r="E1970" s="103" t="s">
        <v>45</v>
      </c>
      <c r="F1970" s="103" t="s">
        <v>6161</v>
      </c>
      <c r="G1970" s="106">
        <v>45621.497245370003</v>
      </c>
      <c r="H1970" s="103" t="s">
        <v>6161</v>
      </c>
      <c r="I1970" s="106">
        <v>45621.497245370003</v>
      </c>
      <c r="J1970" s="103" t="s">
        <v>6161</v>
      </c>
      <c r="K1970" s="106">
        <v>45621.497245370003</v>
      </c>
      <c r="L1970" s="103" t="s">
        <v>6402</v>
      </c>
      <c r="M1970" s="103" t="s">
        <v>48</v>
      </c>
      <c r="N1970" s="103" t="s">
        <v>379</v>
      </c>
      <c r="O1970" s="103" t="s">
        <v>2084</v>
      </c>
      <c r="P1970" s="103" t="s">
        <v>6293</v>
      </c>
      <c r="S1970" s="103" t="s">
        <v>68</v>
      </c>
      <c r="T1970" s="103" t="s">
        <v>96</v>
      </c>
      <c r="U1970" s="103" t="s">
        <v>97</v>
      </c>
      <c r="AC1970" s="103" t="s">
        <v>75</v>
      </c>
      <c r="AD1970" s="103" t="s">
        <v>75</v>
      </c>
    </row>
    <row r="1971" spans="1:30" s="103" customFormat="1" ht="50.25" hidden="1" customHeight="1" x14ac:dyDescent="0.25">
      <c r="A1971" s="54">
        <f>+SUBTOTAL(3,$B$11:B1971)</f>
        <v>0</v>
      </c>
      <c r="B1971" s="103" t="s">
        <v>42</v>
      </c>
      <c r="C1971" s="103" t="s">
        <v>43</v>
      </c>
      <c r="D1971" s="103" t="s">
        <v>44</v>
      </c>
      <c r="E1971" s="103" t="s">
        <v>45</v>
      </c>
      <c r="F1971" s="103" t="s">
        <v>6162</v>
      </c>
      <c r="G1971" s="106">
        <v>45605.950659722002</v>
      </c>
      <c r="H1971" s="103" t="s">
        <v>6162</v>
      </c>
      <c r="I1971" s="106">
        <v>45605.950659722002</v>
      </c>
      <c r="J1971" s="103" t="s">
        <v>6162</v>
      </c>
      <c r="K1971" s="106">
        <v>45605.950659722002</v>
      </c>
      <c r="L1971" s="103" t="s">
        <v>6403</v>
      </c>
      <c r="M1971" s="103" t="s">
        <v>48</v>
      </c>
      <c r="N1971" s="103" t="s">
        <v>141</v>
      </c>
      <c r="O1971" s="103" t="s">
        <v>227</v>
      </c>
      <c r="P1971" s="103" t="s">
        <v>6294</v>
      </c>
      <c r="S1971" s="103" t="s">
        <v>53</v>
      </c>
      <c r="T1971" s="103" t="s">
        <v>5248</v>
      </c>
      <c r="U1971" s="103" t="s">
        <v>157</v>
      </c>
      <c r="AC1971" s="103" t="s">
        <v>75</v>
      </c>
      <c r="AD1971" s="103" t="s">
        <v>75</v>
      </c>
    </row>
    <row r="1972" spans="1:30" s="103" customFormat="1" ht="50.25" hidden="1" customHeight="1" x14ac:dyDescent="0.25">
      <c r="A1972" s="54">
        <f>+SUBTOTAL(3,$B$11:B1972)</f>
        <v>0</v>
      </c>
      <c r="B1972" s="103" t="s">
        <v>42</v>
      </c>
      <c r="C1972" s="103" t="s">
        <v>43</v>
      </c>
      <c r="D1972" s="103" t="s">
        <v>44</v>
      </c>
      <c r="E1972" s="103" t="s">
        <v>45</v>
      </c>
      <c r="F1972" s="103" t="s">
        <v>6163</v>
      </c>
      <c r="G1972" s="106">
        <v>45607.646770833002</v>
      </c>
      <c r="H1972" s="103" t="s">
        <v>6163</v>
      </c>
      <c r="I1972" s="106">
        <v>45607.646770833002</v>
      </c>
      <c r="J1972" s="103" t="s">
        <v>6163</v>
      </c>
      <c r="K1972" s="106">
        <v>45607.646770833002</v>
      </c>
      <c r="L1972" s="103" t="s">
        <v>6403</v>
      </c>
      <c r="M1972" s="103" t="s">
        <v>48</v>
      </c>
      <c r="N1972" s="103" t="s">
        <v>141</v>
      </c>
      <c r="O1972" s="103" t="s">
        <v>227</v>
      </c>
      <c r="P1972" s="103" t="s">
        <v>6294</v>
      </c>
      <c r="S1972" s="103" t="s">
        <v>53</v>
      </c>
      <c r="T1972" s="103" t="s">
        <v>1423</v>
      </c>
      <c r="U1972" s="103" t="s">
        <v>1424</v>
      </c>
      <c r="AC1972" s="103" t="s">
        <v>82</v>
      </c>
      <c r="AD1972" s="103" t="s">
        <v>82</v>
      </c>
    </row>
    <row r="1973" spans="1:30" s="103" customFormat="1" ht="50.25" hidden="1" customHeight="1" x14ac:dyDescent="0.25">
      <c r="A1973" s="54">
        <f>+SUBTOTAL(3,$B$11:B1973)</f>
        <v>0</v>
      </c>
      <c r="B1973" s="103" t="s">
        <v>42</v>
      </c>
      <c r="C1973" s="103" t="s">
        <v>43</v>
      </c>
      <c r="D1973" s="103" t="s">
        <v>44</v>
      </c>
      <c r="E1973" s="103" t="s">
        <v>45</v>
      </c>
      <c r="F1973" s="103" t="s">
        <v>6164</v>
      </c>
      <c r="G1973" s="106">
        <v>45602.596469907003</v>
      </c>
      <c r="H1973" s="103" t="s">
        <v>6164</v>
      </c>
      <c r="I1973" s="106">
        <v>45602.596469907003</v>
      </c>
      <c r="J1973" s="103" t="s">
        <v>6164</v>
      </c>
      <c r="K1973" s="106">
        <v>45602.596469907003</v>
      </c>
      <c r="L1973" s="103" t="s">
        <v>6404</v>
      </c>
      <c r="M1973" s="103" t="s">
        <v>48</v>
      </c>
      <c r="N1973" s="103" t="s">
        <v>379</v>
      </c>
      <c r="O1973" s="103" t="s">
        <v>438</v>
      </c>
      <c r="P1973" s="103" t="s">
        <v>3389</v>
      </c>
      <c r="S1973" s="103" t="s">
        <v>68</v>
      </c>
      <c r="T1973" s="103" t="s">
        <v>137</v>
      </c>
      <c r="U1973" s="103" t="s">
        <v>138</v>
      </c>
      <c r="AC1973" s="103" t="s">
        <v>117</v>
      </c>
      <c r="AD1973" s="103" t="s">
        <v>117</v>
      </c>
    </row>
    <row r="1974" spans="1:30" s="103" customFormat="1" ht="50.25" hidden="1" customHeight="1" x14ac:dyDescent="0.25">
      <c r="A1974" s="54">
        <f>+SUBTOTAL(3,$B$11:B1974)</f>
        <v>0</v>
      </c>
      <c r="B1974" s="103" t="s">
        <v>42</v>
      </c>
      <c r="C1974" s="103" t="s">
        <v>43</v>
      </c>
      <c r="D1974" s="103" t="s">
        <v>44</v>
      </c>
      <c r="E1974" s="103" t="s">
        <v>45</v>
      </c>
      <c r="F1974" s="103" t="s">
        <v>6165</v>
      </c>
      <c r="G1974" s="106">
        <v>45617.445416666997</v>
      </c>
      <c r="H1974" s="103" t="s">
        <v>6165</v>
      </c>
      <c r="I1974" s="106">
        <v>45617.445416666997</v>
      </c>
      <c r="J1974" s="103" t="s">
        <v>6165</v>
      </c>
      <c r="K1974" s="106">
        <v>45617.445416666997</v>
      </c>
      <c r="L1974" s="103" t="s">
        <v>5571</v>
      </c>
      <c r="M1974" s="103" t="s">
        <v>48</v>
      </c>
      <c r="N1974" s="103" t="s">
        <v>379</v>
      </c>
      <c r="O1974" s="103" t="s">
        <v>418</v>
      </c>
      <c r="P1974" s="103" t="s">
        <v>504</v>
      </c>
      <c r="S1974" s="103" t="s">
        <v>68</v>
      </c>
      <c r="T1974" s="103" t="s">
        <v>69</v>
      </c>
      <c r="U1974" s="103" t="s">
        <v>2144</v>
      </c>
      <c r="AC1974" s="103" t="s">
        <v>117</v>
      </c>
      <c r="AD1974" s="103" t="s">
        <v>117</v>
      </c>
    </row>
    <row r="1975" spans="1:30" s="103" customFormat="1" ht="50.25" hidden="1" customHeight="1" x14ac:dyDescent="0.25">
      <c r="A1975" s="54">
        <f>+SUBTOTAL(3,$B$11:B1975)</f>
        <v>0</v>
      </c>
      <c r="B1975" s="103" t="s">
        <v>42</v>
      </c>
      <c r="C1975" s="103" t="s">
        <v>43</v>
      </c>
      <c r="D1975" s="103" t="s">
        <v>44</v>
      </c>
      <c r="E1975" s="103" t="s">
        <v>45</v>
      </c>
      <c r="F1975" s="103" t="s">
        <v>6166</v>
      </c>
      <c r="G1975" s="106">
        <v>45611.633819444003</v>
      </c>
      <c r="H1975" s="103" t="s">
        <v>6166</v>
      </c>
      <c r="I1975" s="106">
        <v>45611.633819444003</v>
      </c>
      <c r="J1975" s="103" t="s">
        <v>6166</v>
      </c>
      <c r="K1975" s="106">
        <v>45611.633819444003</v>
      </c>
      <c r="L1975" s="103" t="s">
        <v>664</v>
      </c>
      <c r="M1975" s="103" t="s">
        <v>111</v>
      </c>
      <c r="N1975" s="103" t="s">
        <v>141</v>
      </c>
      <c r="O1975" s="103" t="s">
        <v>554</v>
      </c>
      <c r="P1975" s="103" t="s">
        <v>661</v>
      </c>
      <c r="S1975" s="103" t="s">
        <v>68</v>
      </c>
      <c r="T1975" s="103" t="s">
        <v>137</v>
      </c>
      <c r="U1975" s="103" t="s">
        <v>138</v>
      </c>
      <c r="AC1975" s="103" t="s">
        <v>117</v>
      </c>
      <c r="AD1975" s="103" t="s">
        <v>117</v>
      </c>
    </row>
    <row r="1976" spans="1:30" s="103" customFormat="1" ht="50.25" hidden="1" customHeight="1" x14ac:dyDescent="0.25">
      <c r="A1976" s="54">
        <f>+SUBTOTAL(3,$B$11:B1976)</f>
        <v>0</v>
      </c>
      <c r="B1976" s="103" t="s">
        <v>42</v>
      </c>
      <c r="C1976" s="103" t="s">
        <v>43</v>
      </c>
      <c r="D1976" s="103" t="s">
        <v>44</v>
      </c>
      <c r="E1976" s="103" t="s">
        <v>45</v>
      </c>
      <c r="F1976" s="103" t="s">
        <v>6167</v>
      </c>
      <c r="G1976" s="106">
        <v>45620.744340277997</v>
      </c>
      <c r="H1976" s="103" t="s">
        <v>6167</v>
      </c>
      <c r="I1976" s="106">
        <v>45620.744340277997</v>
      </c>
      <c r="J1976" s="103" t="s">
        <v>6167</v>
      </c>
      <c r="K1976" s="106">
        <v>45620.744340277997</v>
      </c>
      <c r="L1976" s="103" t="s">
        <v>6403</v>
      </c>
      <c r="M1976" s="103" t="s">
        <v>48</v>
      </c>
      <c r="N1976" s="103" t="s">
        <v>141</v>
      </c>
      <c r="O1976" s="103" t="s">
        <v>227</v>
      </c>
      <c r="P1976" s="103" t="s">
        <v>6294</v>
      </c>
      <c r="S1976" s="103" t="s">
        <v>53</v>
      </c>
      <c r="T1976" s="103" t="s">
        <v>1423</v>
      </c>
      <c r="U1976" s="103" t="s">
        <v>1424</v>
      </c>
      <c r="AC1976" s="103" t="s">
        <v>82</v>
      </c>
      <c r="AD1976" s="103" t="s">
        <v>82</v>
      </c>
    </row>
    <row r="1977" spans="1:30" s="103" customFormat="1" ht="50.25" hidden="1" customHeight="1" x14ac:dyDescent="0.25">
      <c r="A1977" s="54">
        <f>+SUBTOTAL(3,$B$11:B1977)</f>
        <v>0</v>
      </c>
      <c r="B1977" s="103" t="s">
        <v>42</v>
      </c>
      <c r="C1977" s="103" t="s">
        <v>43</v>
      </c>
      <c r="D1977" s="103" t="s">
        <v>44</v>
      </c>
      <c r="E1977" s="103" t="s">
        <v>45</v>
      </c>
      <c r="F1977" s="103" t="s">
        <v>6168</v>
      </c>
      <c r="G1977" s="106">
        <v>45617.451493056004</v>
      </c>
      <c r="H1977" s="103" t="s">
        <v>6168</v>
      </c>
      <c r="I1977" s="106">
        <v>45617.451493056004</v>
      </c>
      <c r="J1977" s="103" t="s">
        <v>6168</v>
      </c>
      <c r="K1977" s="106">
        <v>45617.451493056004</v>
      </c>
      <c r="L1977" s="103" t="s">
        <v>6403</v>
      </c>
      <c r="M1977" s="103" t="s">
        <v>111</v>
      </c>
      <c r="N1977" s="103" t="s">
        <v>141</v>
      </c>
      <c r="O1977" s="103" t="s">
        <v>227</v>
      </c>
      <c r="P1977" s="103" t="s">
        <v>6294</v>
      </c>
      <c r="S1977" s="103" t="s">
        <v>53</v>
      </c>
      <c r="T1977" s="103" t="s">
        <v>1423</v>
      </c>
      <c r="U1977" s="103" t="s">
        <v>1424</v>
      </c>
      <c r="AC1977" s="103" t="s">
        <v>82</v>
      </c>
      <c r="AD1977" s="103" t="s">
        <v>82</v>
      </c>
    </row>
    <row r="1978" spans="1:30" s="103" customFormat="1" ht="50.25" hidden="1" customHeight="1" x14ac:dyDescent="0.25">
      <c r="A1978" s="54">
        <f>+SUBTOTAL(3,$B$11:B1978)</f>
        <v>0</v>
      </c>
      <c r="B1978" s="103" t="s">
        <v>42</v>
      </c>
      <c r="C1978" s="103" t="s">
        <v>43</v>
      </c>
      <c r="D1978" s="103" t="s">
        <v>44</v>
      </c>
      <c r="E1978" s="103" t="s">
        <v>45</v>
      </c>
      <c r="F1978" s="103" t="s">
        <v>6169</v>
      </c>
      <c r="G1978" s="106">
        <v>45623.642997684998</v>
      </c>
      <c r="H1978" s="103" t="s">
        <v>6169</v>
      </c>
      <c r="I1978" s="106">
        <v>45623.642997684998</v>
      </c>
      <c r="J1978" s="103" t="s">
        <v>6169</v>
      </c>
      <c r="K1978" s="106">
        <v>45623.642997684998</v>
      </c>
      <c r="L1978" s="103" t="s">
        <v>664</v>
      </c>
      <c r="M1978" s="103" t="s">
        <v>111</v>
      </c>
      <c r="N1978" s="103" t="s">
        <v>141</v>
      </c>
      <c r="O1978" s="103" t="s">
        <v>554</v>
      </c>
      <c r="P1978" s="103" t="s">
        <v>661</v>
      </c>
      <c r="S1978" s="103" t="s">
        <v>68</v>
      </c>
      <c r="T1978" s="103" t="s">
        <v>137</v>
      </c>
      <c r="U1978" s="103" t="s">
        <v>564</v>
      </c>
      <c r="AC1978" s="103" t="s">
        <v>82</v>
      </c>
      <c r="AD1978" s="103" t="s">
        <v>82</v>
      </c>
    </row>
    <row r="1979" spans="1:30" s="103" customFormat="1" ht="50.25" hidden="1" customHeight="1" x14ac:dyDescent="0.25">
      <c r="A1979" s="54">
        <f>+SUBTOTAL(3,$B$11:B1979)</f>
        <v>0</v>
      </c>
      <c r="B1979" s="103" t="s">
        <v>42</v>
      </c>
      <c r="C1979" s="103" t="s">
        <v>43</v>
      </c>
      <c r="D1979" s="103" t="s">
        <v>44</v>
      </c>
      <c r="E1979" s="103" t="s">
        <v>45</v>
      </c>
      <c r="F1979" s="103" t="s">
        <v>6170</v>
      </c>
      <c r="G1979" s="106">
        <v>45623.615891203997</v>
      </c>
      <c r="H1979" s="103" t="s">
        <v>6170</v>
      </c>
      <c r="I1979" s="106">
        <v>45623.615891203997</v>
      </c>
      <c r="J1979" s="103" t="s">
        <v>6170</v>
      </c>
      <c r="K1979" s="106">
        <v>45623.615891203997</v>
      </c>
      <c r="L1979" s="103" t="s">
        <v>6405</v>
      </c>
      <c r="M1979" s="103" t="s">
        <v>48</v>
      </c>
      <c r="N1979" s="103" t="s">
        <v>313</v>
      </c>
      <c r="O1979" s="103" t="s">
        <v>1344</v>
      </c>
      <c r="P1979" s="103" t="s">
        <v>6295</v>
      </c>
      <c r="S1979" s="103" t="s">
        <v>68</v>
      </c>
      <c r="T1979" s="103" t="s">
        <v>96</v>
      </c>
      <c r="U1979" s="103" t="s">
        <v>97</v>
      </c>
      <c r="AC1979" s="103" t="s">
        <v>82</v>
      </c>
      <c r="AD1979" s="103" t="s">
        <v>82</v>
      </c>
    </row>
    <row r="1980" spans="1:30" s="103" customFormat="1" ht="50.25" hidden="1" customHeight="1" x14ac:dyDescent="0.25">
      <c r="A1980" s="54">
        <f>+SUBTOTAL(3,$B$11:B1980)</f>
        <v>0</v>
      </c>
      <c r="B1980" s="103" t="s">
        <v>42</v>
      </c>
      <c r="C1980" s="103" t="s">
        <v>43</v>
      </c>
      <c r="D1980" s="103" t="s">
        <v>44</v>
      </c>
      <c r="E1980" s="103" t="s">
        <v>45</v>
      </c>
      <c r="F1980" s="103" t="s">
        <v>6171</v>
      </c>
      <c r="G1980" s="106">
        <v>45606.717326389</v>
      </c>
      <c r="H1980" s="103" t="s">
        <v>6171</v>
      </c>
      <c r="I1980" s="106">
        <v>45606.717326389</v>
      </c>
      <c r="J1980" s="103" t="s">
        <v>6171</v>
      </c>
      <c r="K1980" s="106">
        <v>45606.717326389</v>
      </c>
      <c r="L1980" s="103" t="s">
        <v>6406</v>
      </c>
      <c r="M1980" s="103" t="s">
        <v>48</v>
      </c>
      <c r="N1980" s="103" t="s">
        <v>313</v>
      </c>
      <c r="O1980" s="103" t="s">
        <v>464</v>
      </c>
      <c r="P1980" s="103" t="s">
        <v>6296</v>
      </c>
      <c r="S1980" s="103" t="s">
        <v>144</v>
      </c>
      <c r="T1980" s="103" t="s">
        <v>576</v>
      </c>
      <c r="U1980" s="103" t="s">
        <v>4415</v>
      </c>
      <c r="AC1980" s="103" t="s">
        <v>82</v>
      </c>
      <c r="AD1980" s="103" t="s">
        <v>82</v>
      </c>
    </row>
    <row r="1981" spans="1:30" s="103" customFormat="1" ht="50.25" hidden="1" customHeight="1" x14ac:dyDescent="0.25">
      <c r="A1981" s="54">
        <f>+SUBTOTAL(3,$B$11:B1981)</f>
        <v>0</v>
      </c>
      <c r="B1981" s="103" t="s">
        <v>42</v>
      </c>
      <c r="C1981" s="103" t="s">
        <v>43</v>
      </c>
      <c r="D1981" s="103" t="s">
        <v>44</v>
      </c>
      <c r="E1981" s="103" t="s">
        <v>45</v>
      </c>
      <c r="F1981" s="103" t="s">
        <v>6172</v>
      </c>
      <c r="G1981" s="106">
        <v>45605.528541667001</v>
      </c>
      <c r="H1981" s="103" t="s">
        <v>6172</v>
      </c>
      <c r="I1981" s="106">
        <v>45605.528541667001</v>
      </c>
      <c r="J1981" s="103" t="s">
        <v>6172</v>
      </c>
      <c r="K1981" s="106">
        <v>45605.528541667001</v>
      </c>
      <c r="L1981" s="103" t="s">
        <v>6407</v>
      </c>
      <c r="M1981" s="103" t="s">
        <v>48</v>
      </c>
      <c r="N1981" s="103" t="s">
        <v>313</v>
      </c>
      <c r="O1981" s="103" t="s">
        <v>473</v>
      </c>
      <c r="P1981" s="103" t="s">
        <v>1374</v>
      </c>
      <c r="S1981" s="103" t="s">
        <v>68</v>
      </c>
      <c r="T1981" s="103" t="s">
        <v>296</v>
      </c>
      <c r="U1981" s="103" t="s">
        <v>457</v>
      </c>
      <c r="AC1981" s="103" t="s">
        <v>117</v>
      </c>
      <c r="AD1981" s="103" t="s">
        <v>117</v>
      </c>
    </row>
    <row r="1982" spans="1:30" s="103" customFormat="1" ht="50.25" hidden="1" customHeight="1" x14ac:dyDescent="0.25">
      <c r="A1982" s="54">
        <f>+SUBTOTAL(3,$B$11:B1982)</f>
        <v>0</v>
      </c>
      <c r="B1982" s="103" t="s">
        <v>42</v>
      </c>
      <c r="C1982" s="103" t="s">
        <v>43</v>
      </c>
      <c r="D1982" s="103" t="s">
        <v>44</v>
      </c>
      <c r="E1982" s="103" t="s">
        <v>45</v>
      </c>
      <c r="F1982" s="103" t="s">
        <v>6173</v>
      </c>
      <c r="G1982" s="106">
        <v>45601.534606481</v>
      </c>
      <c r="H1982" s="103" t="s">
        <v>6173</v>
      </c>
      <c r="I1982" s="106">
        <v>45601.534606481</v>
      </c>
      <c r="J1982" s="103" t="s">
        <v>6173</v>
      </c>
      <c r="K1982" s="106">
        <v>45601.534606481</v>
      </c>
      <c r="L1982" s="103" t="s">
        <v>6408</v>
      </c>
      <c r="M1982" s="103" t="s">
        <v>48</v>
      </c>
      <c r="N1982" s="103" t="s">
        <v>313</v>
      </c>
      <c r="O1982" s="103" t="s">
        <v>314</v>
      </c>
      <c r="P1982" s="103" t="s">
        <v>234</v>
      </c>
      <c r="S1982" s="103" t="s">
        <v>68</v>
      </c>
      <c r="T1982" s="103" t="s">
        <v>178</v>
      </c>
      <c r="U1982" s="103" t="s">
        <v>179</v>
      </c>
      <c r="AC1982" s="103" t="s">
        <v>82</v>
      </c>
      <c r="AD1982" s="103" t="s">
        <v>82</v>
      </c>
    </row>
    <row r="1983" spans="1:30" s="103" customFormat="1" ht="50.25" hidden="1" customHeight="1" x14ac:dyDescent="0.25">
      <c r="A1983" s="54">
        <f>+SUBTOTAL(3,$B$11:B1983)</f>
        <v>0</v>
      </c>
      <c r="B1983" s="103" t="s">
        <v>42</v>
      </c>
      <c r="C1983" s="103" t="s">
        <v>43</v>
      </c>
      <c r="D1983" s="103" t="s">
        <v>44</v>
      </c>
      <c r="E1983" s="103" t="s">
        <v>45</v>
      </c>
      <c r="F1983" s="103" t="s">
        <v>6174</v>
      </c>
      <c r="G1983" s="106">
        <v>45612.779918981003</v>
      </c>
      <c r="H1983" s="103" t="s">
        <v>6174</v>
      </c>
      <c r="I1983" s="106">
        <v>45612.779918981003</v>
      </c>
      <c r="J1983" s="103" t="s">
        <v>6174</v>
      </c>
      <c r="K1983" s="106">
        <v>45612.779918981003</v>
      </c>
      <c r="L1983" s="103" t="s">
        <v>6409</v>
      </c>
      <c r="M1983" s="103" t="s">
        <v>48</v>
      </c>
      <c r="N1983" s="103" t="s">
        <v>313</v>
      </c>
      <c r="O1983" s="103" t="s">
        <v>314</v>
      </c>
      <c r="P1983" s="103" t="s">
        <v>234</v>
      </c>
      <c r="S1983" s="103" t="s">
        <v>68</v>
      </c>
      <c r="T1983" s="103" t="s">
        <v>137</v>
      </c>
      <c r="U1983" s="103" t="s">
        <v>138</v>
      </c>
      <c r="AC1983" s="103" t="s">
        <v>82</v>
      </c>
      <c r="AD1983" s="103" t="s">
        <v>82</v>
      </c>
    </row>
    <row r="1984" spans="1:30" s="103" customFormat="1" ht="50.25" hidden="1" customHeight="1" x14ac:dyDescent="0.25">
      <c r="A1984" s="54">
        <f>+SUBTOTAL(3,$B$11:B1984)</f>
        <v>0</v>
      </c>
      <c r="B1984" s="103" t="s">
        <v>42</v>
      </c>
      <c r="C1984" s="103" t="s">
        <v>43</v>
      </c>
      <c r="D1984" s="103" t="s">
        <v>44</v>
      </c>
      <c r="E1984" s="103" t="s">
        <v>45</v>
      </c>
      <c r="F1984" s="103" t="s">
        <v>6175</v>
      </c>
      <c r="G1984" s="106">
        <v>45616.643240741003</v>
      </c>
      <c r="H1984" s="103" t="s">
        <v>6175</v>
      </c>
      <c r="I1984" s="106">
        <v>45616.643240741003</v>
      </c>
      <c r="J1984" s="103" t="s">
        <v>6175</v>
      </c>
      <c r="K1984" s="106">
        <v>45616.643240741003</v>
      </c>
      <c r="L1984" s="103" t="s">
        <v>2240</v>
      </c>
      <c r="M1984" s="103" t="s">
        <v>48</v>
      </c>
      <c r="N1984" s="103" t="s">
        <v>313</v>
      </c>
      <c r="O1984" s="103" t="s">
        <v>464</v>
      </c>
      <c r="P1984" s="103" t="s">
        <v>1367</v>
      </c>
      <c r="S1984" s="103" t="s">
        <v>68</v>
      </c>
      <c r="T1984" s="103" t="s">
        <v>137</v>
      </c>
      <c r="U1984" s="103" t="s">
        <v>564</v>
      </c>
      <c r="AC1984" s="103" t="s">
        <v>383</v>
      </c>
      <c r="AD1984" s="103" t="s">
        <v>383</v>
      </c>
    </row>
    <row r="1985" spans="1:30" s="103" customFormat="1" ht="50.25" hidden="1" customHeight="1" x14ac:dyDescent="0.25">
      <c r="A1985" s="54">
        <f>+SUBTOTAL(3,$B$11:B1985)</f>
        <v>0</v>
      </c>
      <c r="B1985" s="103" t="s">
        <v>42</v>
      </c>
      <c r="C1985" s="103" t="s">
        <v>43</v>
      </c>
      <c r="D1985" s="103" t="s">
        <v>44</v>
      </c>
      <c r="E1985" s="103" t="s">
        <v>45</v>
      </c>
      <c r="F1985" s="103" t="s">
        <v>6176</v>
      </c>
      <c r="G1985" s="106">
        <v>45622.418946758997</v>
      </c>
      <c r="H1985" s="103" t="s">
        <v>6176</v>
      </c>
      <c r="I1985" s="106">
        <v>45622.418946758997</v>
      </c>
      <c r="J1985" s="103" t="s">
        <v>6176</v>
      </c>
      <c r="K1985" s="106">
        <v>45622.418946758997</v>
      </c>
      <c r="L1985" s="103" t="s">
        <v>6410</v>
      </c>
      <c r="M1985" s="103" t="s">
        <v>48</v>
      </c>
      <c r="N1985" s="103" t="s">
        <v>313</v>
      </c>
      <c r="O1985" s="103" t="s">
        <v>1344</v>
      </c>
      <c r="P1985" s="103" t="s">
        <v>6297</v>
      </c>
      <c r="S1985" s="103" t="s">
        <v>68</v>
      </c>
      <c r="T1985" s="103" t="s">
        <v>161</v>
      </c>
      <c r="U1985" s="103" t="s">
        <v>162</v>
      </c>
      <c r="AC1985" s="103" t="s">
        <v>82</v>
      </c>
      <c r="AD1985" s="103" t="s">
        <v>82</v>
      </c>
    </row>
    <row r="1986" spans="1:30" s="103" customFormat="1" ht="50.25" hidden="1" customHeight="1" x14ac:dyDescent="0.25">
      <c r="A1986" s="54">
        <f>+SUBTOTAL(3,$B$11:B1986)</f>
        <v>0</v>
      </c>
      <c r="B1986" s="103" t="s">
        <v>42</v>
      </c>
      <c r="C1986" s="103" t="s">
        <v>43</v>
      </c>
      <c r="D1986" s="103" t="s">
        <v>44</v>
      </c>
      <c r="E1986" s="103" t="s">
        <v>45</v>
      </c>
      <c r="F1986" s="103" t="s">
        <v>6177</v>
      </c>
      <c r="G1986" s="106">
        <v>45609.519398147997</v>
      </c>
      <c r="H1986" s="103" t="s">
        <v>6177</v>
      </c>
      <c r="I1986" s="106">
        <v>45609.519398147997</v>
      </c>
      <c r="J1986" s="103" t="s">
        <v>6177</v>
      </c>
      <c r="K1986" s="106">
        <v>45609.519398147997</v>
      </c>
      <c r="L1986" s="103" t="s">
        <v>6408</v>
      </c>
      <c r="M1986" s="103" t="s">
        <v>48</v>
      </c>
      <c r="N1986" s="103" t="s">
        <v>313</v>
      </c>
      <c r="O1986" s="103" t="s">
        <v>314</v>
      </c>
      <c r="P1986" s="103" t="s">
        <v>234</v>
      </c>
      <c r="S1986" s="103" t="s">
        <v>68</v>
      </c>
      <c r="T1986" s="103" t="s">
        <v>178</v>
      </c>
      <c r="U1986" s="103" t="s">
        <v>179</v>
      </c>
      <c r="AC1986" s="103" t="s">
        <v>82</v>
      </c>
      <c r="AD1986" s="103" t="s">
        <v>82</v>
      </c>
    </row>
    <row r="1987" spans="1:30" s="103" customFormat="1" ht="50.25" hidden="1" customHeight="1" x14ac:dyDescent="0.25">
      <c r="A1987" s="54">
        <f>+SUBTOTAL(3,$B$11:B1987)</f>
        <v>0</v>
      </c>
      <c r="B1987" s="103" t="s">
        <v>42</v>
      </c>
      <c r="C1987" s="103" t="s">
        <v>43</v>
      </c>
      <c r="D1987" s="103" t="s">
        <v>44</v>
      </c>
      <c r="E1987" s="103" t="s">
        <v>45</v>
      </c>
      <c r="F1987" s="103" t="s">
        <v>6178</v>
      </c>
      <c r="G1987" s="106">
        <v>45607.638356481002</v>
      </c>
      <c r="H1987" s="103" t="s">
        <v>6178</v>
      </c>
      <c r="I1987" s="106">
        <v>45607.638356481002</v>
      </c>
      <c r="J1987" s="103" t="s">
        <v>6178</v>
      </c>
      <c r="K1987" s="106">
        <v>45607.638356481002</v>
      </c>
      <c r="L1987" s="103" t="s">
        <v>6411</v>
      </c>
      <c r="M1987" s="103" t="s">
        <v>48</v>
      </c>
      <c r="N1987" s="103" t="s">
        <v>313</v>
      </c>
      <c r="O1987" s="103" t="s">
        <v>1344</v>
      </c>
      <c r="P1987" s="103" t="s">
        <v>6295</v>
      </c>
      <c r="S1987" s="103" t="s">
        <v>68</v>
      </c>
      <c r="T1987" s="103" t="s">
        <v>69</v>
      </c>
      <c r="U1987" s="103" t="s">
        <v>327</v>
      </c>
      <c r="AC1987" s="103" t="s">
        <v>82</v>
      </c>
      <c r="AD1987" s="103" t="s">
        <v>82</v>
      </c>
    </row>
    <row r="1988" spans="1:30" s="103" customFormat="1" ht="50.25" hidden="1" customHeight="1" x14ac:dyDescent="0.25">
      <c r="A1988" s="54">
        <f>+SUBTOTAL(3,$B$11:B1988)</f>
        <v>0</v>
      </c>
      <c r="B1988" s="103" t="s">
        <v>42</v>
      </c>
      <c r="C1988" s="103" t="s">
        <v>43</v>
      </c>
      <c r="D1988" s="103" t="s">
        <v>44</v>
      </c>
      <c r="E1988" s="103" t="s">
        <v>45</v>
      </c>
      <c r="F1988" s="103" t="s">
        <v>6179</v>
      </c>
      <c r="G1988" s="106">
        <v>45621.018414352002</v>
      </c>
      <c r="H1988" s="103" t="s">
        <v>6179</v>
      </c>
      <c r="I1988" s="106">
        <v>45621.018414352002</v>
      </c>
      <c r="J1988" s="103" t="s">
        <v>6179</v>
      </c>
      <c r="K1988" s="106">
        <v>45621.018414352002</v>
      </c>
      <c r="L1988" s="103" t="s">
        <v>6408</v>
      </c>
      <c r="M1988" s="103" t="s">
        <v>48</v>
      </c>
      <c r="N1988" s="103" t="s">
        <v>313</v>
      </c>
      <c r="O1988" s="103" t="s">
        <v>314</v>
      </c>
      <c r="P1988" s="103" t="s">
        <v>234</v>
      </c>
      <c r="S1988" s="103" t="s">
        <v>53</v>
      </c>
      <c r="T1988" s="103" t="s">
        <v>5248</v>
      </c>
      <c r="U1988" s="103" t="s">
        <v>157</v>
      </c>
      <c r="AC1988" s="103" t="s">
        <v>383</v>
      </c>
      <c r="AD1988" s="103" t="s">
        <v>383</v>
      </c>
    </row>
    <row r="1989" spans="1:30" s="103" customFormat="1" ht="50.25" hidden="1" customHeight="1" x14ac:dyDescent="0.25">
      <c r="A1989" s="54">
        <f>+SUBTOTAL(3,$B$11:B1989)</f>
        <v>0</v>
      </c>
      <c r="B1989" s="103" t="s">
        <v>42</v>
      </c>
      <c r="C1989" s="103" t="s">
        <v>43</v>
      </c>
      <c r="D1989" s="103" t="s">
        <v>44</v>
      </c>
      <c r="E1989" s="103" t="s">
        <v>45</v>
      </c>
      <c r="F1989" s="103" t="s">
        <v>6180</v>
      </c>
      <c r="G1989" s="106">
        <v>45623.529490740999</v>
      </c>
      <c r="H1989" s="103" t="s">
        <v>6180</v>
      </c>
      <c r="I1989" s="106">
        <v>45623.529490740999</v>
      </c>
      <c r="J1989" s="103" t="s">
        <v>6180</v>
      </c>
      <c r="K1989" s="106">
        <v>45623.529490740999</v>
      </c>
      <c r="L1989" s="103" t="s">
        <v>3050</v>
      </c>
      <c r="M1989" s="103" t="s">
        <v>48</v>
      </c>
      <c r="N1989" s="103" t="s">
        <v>313</v>
      </c>
      <c r="O1989" s="103" t="s">
        <v>314</v>
      </c>
      <c r="P1989" s="103" t="s">
        <v>3399</v>
      </c>
      <c r="S1989" s="103" t="s">
        <v>68</v>
      </c>
      <c r="T1989" s="103" t="s">
        <v>296</v>
      </c>
      <c r="U1989" s="103" t="s">
        <v>677</v>
      </c>
      <c r="AC1989" s="103" t="s">
        <v>117</v>
      </c>
      <c r="AD1989" s="103" t="s">
        <v>117</v>
      </c>
    </row>
    <row r="1990" spans="1:30" s="103" customFormat="1" ht="50.25" hidden="1" customHeight="1" x14ac:dyDescent="0.25">
      <c r="A1990" s="54">
        <f>+SUBTOTAL(3,$B$11:B1990)</f>
        <v>0</v>
      </c>
      <c r="B1990" s="103" t="s">
        <v>42</v>
      </c>
      <c r="C1990" s="103" t="s">
        <v>43</v>
      </c>
      <c r="D1990" s="103" t="s">
        <v>44</v>
      </c>
      <c r="E1990" s="103" t="s">
        <v>45</v>
      </c>
      <c r="F1990" s="103" t="s">
        <v>6181</v>
      </c>
      <c r="G1990" s="106">
        <v>45617.419606481002</v>
      </c>
      <c r="H1990" s="103" t="s">
        <v>6181</v>
      </c>
      <c r="I1990" s="106">
        <v>45617.419606481002</v>
      </c>
      <c r="J1990" s="103" t="s">
        <v>6181</v>
      </c>
      <c r="K1990" s="106">
        <v>45617.419606481002</v>
      </c>
      <c r="L1990" s="103" t="s">
        <v>6412</v>
      </c>
      <c r="M1990" s="103" t="s">
        <v>48</v>
      </c>
      <c r="N1990" s="103" t="s">
        <v>313</v>
      </c>
      <c r="O1990" s="103" t="s">
        <v>485</v>
      </c>
      <c r="P1990" s="103" t="s">
        <v>223</v>
      </c>
      <c r="S1990" s="103" t="s">
        <v>68</v>
      </c>
      <c r="T1990" s="103" t="s">
        <v>137</v>
      </c>
      <c r="U1990" s="103" t="s">
        <v>2147</v>
      </c>
      <c r="AC1990" s="103" t="s">
        <v>82</v>
      </c>
      <c r="AD1990" s="103" t="s">
        <v>82</v>
      </c>
    </row>
    <row r="1991" spans="1:30" s="103" customFormat="1" ht="50.25" hidden="1" customHeight="1" x14ac:dyDescent="0.25">
      <c r="A1991" s="54">
        <f>+SUBTOTAL(3,$B$11:B1991)</f>
        <v>0</v>
      </c>
      <c r="B1991" s="103" t="s">
        <v>42</v>
      </c>
      <c r="C1991" s="103" t="s">
        <v>43</v>
      </c>
      <c r="D1991" s="103" t="s">
        <v>44</v>
      </c>
      <c r="E1991" s="103" t="s">
        <v>45</v>
      </c>
      <c r="F1991" s="103" t="s">
        <v>6182</v>
      </c>
      <c r="G1991" s="106">
        <v>45617.453587962998</v>
      </c>
      <c r="H1991" s="103" t="s">
        <v>6182</v>
      </c>
      <c r="I1991" s="106">
        <v>45617.453587962998</v>
      </c>
      <c r="J1991" s="103" t="s">
        <v>6182</v>
      </c>
      <c r="K1991" s="106">
        <v>45617.453587962998</v>
      </c>
      <c r="L1991" s="103" t="s">
        <v>6413</v>
      </c>
      <c r="M1991" s="103" t="s">
        <v>48</v>
      </c>
      <c r="N1991" s="103" t="s">
        <v>313</v>
      </c>
      <c r="O1991" s="103" t="s">
        <v>482</v>
      </c>
      <c r="P1991" s="103" t="s">
        <v>6298</v>
      </c>
      <c r="S1991" s="103" t="s">
        <v>68</v>
      </c>
      <c r="T1991" s="103" t="s">
        <v>69</v>
      </c>
      <c r="U1991" s="103" t="s">
        <v>70</v>
      </c>
      <c r="AC1991" s="103" t="s">
        <v>117</v>
      </c>
      <c r="AD1991" s="103" t="s">
        <v>117</v>
      </c>
    </row>
    <row r="1992" spans="1:30" s="103" customFormat="1" ht="50.25" hidden="1" customHeight="1" x14ac:dyDescent="0.25">
      <c r="A1992" s="54">
        <f>+SUBTOTAL(3,$B$11:B1992)</f>
        <v>0</v>
      </c>
      <c r="B1992" s="103" t="s">
        <v>42</v>
      </c>
      <c r="C1992" s="103" t="s">
        <v>43</v>
      </c>
      <c r="D1992" s="103" t="s">
        <v>44</v>
      </c>
      <c r="E1992" s="103" t="s">
        <v>45</v>
      </c>
      <c r="F1992" s="103" t="s">
        <v>6183</v>
      </c>
      <c r="G1992" s="106">
        <v>45600.583993056003</v>
      </c>
      <c r="H1992" s="103" t="s">
        <v>6183</v>
      </c>
      <c r="I1992" s="106">
        <v>45600.583993056003</v>
      </c>
      <c r="J1992" s="103" t="s">
        <v>6183</v>
      </c>
      <c r="K1992" s="106">
        <v>45600.583993056003</v>
      </c>
      <c r="L1992" s="103" t="s">
        <v>6414</v>
      </c>
      <c r="M1992" s="103" t="s">
        <v>48</v>
      </c>
      <c r="N1992" s="103" t="s">
        <v>313</v>
      </c>
      <c r="O1992" s="103" t="s">
        <v>485</v>
      </c>
      <c r="P1992" s="103" t="s">
        <v>375</v>
      </c>
      <c r="S1992" s="103" t="s">
        <v>201</v>
      </c>
      <c r="T1992" s="103" t="s">
        <v>202</v>
      </c>
      <c r="U1992" s="103" t="s">
        <v>4424</v>
      </c>
      <c r="AC1992" s="103" t="s">
        <v>82</v>
      </c>
      <c r="AD1992" s="103" t="s">
        <v>82</v>
      </c>
    </row>
    <row r="1993" spans="1:30" s="103" customFormat="1" ht="50.25" hidden="1" customHeight="1" x14ac:dyDescent="0.25">
      <c r="A1993" s="54">
        <f>+SUBTOTAL(3,$B$11:B1993)</f>
        <v>0</v>
      </c>
      <c r="B1993" s="103" t="s">
        <v>42</v>
      </c>
      <c r="C1993" s="103" t="s">
        <v>43</v>
      </c>
      <c r="D1993" s="103" t="s">
        <v>44</v>
      </c>
      <c r="E1993" s="103" t="s">
        <v>45</v>
      </c>
      <c r="F1993" s="103" t="s">
        <v>6184</v>
      </c>
      <c r="G1993" s="106">
        <v>45605.574872685</v>
      </c>
      <c r="H1993" s="103" t="s">
        <v>6184</v>
      </c>
      <c r="I1993" s="106">
        <v>45605.574872685</v>
      </c>
      <c r="J1993" s="103" t="s">
        <v>6184</v>
      </c>
      <c r="K1993" s="106">
        <v>45605.574872685</v>
      </c>
      <c r="L1993" s="103" t="s">
        <v>5133</v>
      </c>
      <c r="M1993" s="103" t="s">
        <v>48</v>
      </c>
      <c r="N1993" s="103" t="s">
        <v>313</v>
      </c>
      <c r="O1993" s="103" t="s">
        <v>314</v>
      </c>
      <c r="P1993" s="103" t="s">
        <v>315</v>
      </c>
      <c r="S1993" s="103" t="s">
        <v>68</v>
      </c>
      <c r="T1993" s="103" t="s">
        <v>296</v>
      </c>
      <c r="U1993" s="103" t="s">
        <v>457</v>
      </c>
      <c r="AC1993" s="103" t="s">
        <v>117</v>
      </c>
      <c r="AD1993" s="103" t="s">
        <v>117</v>
      </c>
    </row>
    <row r="1994" spans="1:30" s="103" customFormat="1" ht="50.25" hidden="1" customHeight="1" x14ac:dyDescent="0.25">
      <c r="A1994" s="54">
        <f>+SUBTOTAL(3,$B$11:B1994)</f>
        <v>0</v>
      </c>
      <c r="B1994" s="103" t="s">
        <v>42</v>
      </c>
      <c r="C1994" s="103" t="s">
        <v>43</v>
      </c>
      <c r="D1994" s="103" t="s">
        <v>44</v>
      </c>
      <c r="E1994" s="103" t="s">
        <v>45</v>
      </c>
      <c r="F1994" s="103" t="s">
        <v>6185</v>
      </c>
      <c r="G1994" s="106">
        <v>45621.785104167</v>
      </c>
      <c r="H1994" s="103" t="s">
        <v>6185</v>
      </c>
      <c r="I1994" s="106">
        <v>45621.785104167</v>
      </c>
      <c r="J1994" s="103" t="s">
        <v>6185</v>
      </c>
      <c r="K1994" s="106">
        <v>45621.785104167</v>
      </c>
      <c r="L1994" s="103" t="s">
        <v>6415</v>
      </c>
      <c r="M1994" s="103" t="s">
        <v>48</v>
      </c>
      <c r="N1994" s="103" t="s">
        <v>313</v>
      </c>
      <c r="O1994" s="103" t="s">
        <v>464</v>
      </c>
      <c r="P1994" s="103" t="s">
        <v>489</v>
      </c>
      <c r="S1994" s="103" t="s">
        <v>68</v>
      </c>
      <c r="T1994" s="103" t="s">
        <v>125</v>
      </c>
      <c r="U1994" s="103" t="s">
        <v>126</v>
      </c>
      <c r="AC1994" s="103" t="s">
        <v>82</v>
      </c>
      <c r="AD1994" s="103" t="s">
        <v>82</v>
      </c>
    </row>
    <row r="1995" spans="1:30" s="103" customFormat="1" ht="50.25" hidden="1" customHeight="1" x14ac:dyDescent="0.25">
      <c r="A1995" s="54">
        <f>+SUBTOTAL(3,$B$11:B1995)</f>
        <v>0</v>
      </c>
      <c r="B1995" s="103" t="s">
        <v>42</v>
      </c>
      <c r="C1995" s="103" t="s">
        <v>43</v>
      </c>
      <c r="D1995" s="103" t="s">
        <v>44</v>
      </c>
      <c r="E1995" s="103" t="s">
        <v>45</v>
      </c>
      <c r="F1995" s="103" t="s">
        <v>6186</v>
      </c>
      <c r="G1995" s="106">
        <v>45602.536608795999</v>
      </c>
      <c r="H1995" s="103" t="s">
        <v>6186</v>
      </c>
      <c r="I1995" s="106">
        <v>45602.536608795999</v>
      </c>
      <c r="J1995" s="103" t="s">
        <v>6186</v>
      </c>
      <c r="K1995" s="106">
        <v>45602.536608795999</v>
      </c>
      <c r="L1995" s="103" t="s">
        <v>6416</v>
      </c>
      <c r="M1995" s="103" t="s">
        <v>48</v>
      </c>
      <c r="N1995" s="103" t="s">
        <v>221</v>
      </c>
      <c r="O1995" s="103" t="s">
        <v>1568</v>
      </c>
      <c r="P1995" s="103" t="s">
        <v>6299</v>
      </c>
      <c r="S1995" s="103" t="s">
        <v>68</v>
      </c>
      <c r="T1995" s="103" t="s">
        <v>96</v>
      </c>
      <c r="U1995" s="103" t="s">
        <v>97</v>
      </c>
      <c r="AC1995" s="103" t="s">
        <v>75</v>
      </c>
      <c r="AD1995" s="103" t="s">
        <v>75</v>
      </c>
    </row>
    <row r="1996" spans="1:30" s="103" customFormat="1" ht="50.25" hidden="1" customHeight="1" x14ac:dyDescent="0.25">
      <c r="A1996" s="54">
        <f>+SUBTOTAL(3,$B$11:B1996)</f>
        <v>0</v>
      </c>
      <c r="B1996" s="103" t="s">
        <v>42</v>
      </c>
      <c r="C1996" s="103" t="s">
        <v>43</v>
      </c>
      <c r="D1996" s="103" t="s">
        <v>44</v>
      </c>
      <c r="E1996" s="103" t="s">
        <v>45</v>
      </c>
      <c r="F1996" s="103" t="s">
        <v>6187</v>
      </c>
      <c r="G1996" s="106">
        <v>45610.062280093</v>
      </c>
      <c r="H1996" s="103" t="s">
        <v>6187</v>
      </c>
      <c r="I1996" s="106">
        <v>45610.062280093</v>
      </c>
      <c r="J1996" s="103" t="s">
        <v>6187</v>
      </c>
      <c r="K1996" s="106">
        <v>45610.062280093</v>
      </c>
      <c r="L1996" s="103" t="s">
        <v>6417</v>
      </c>
      <c r="M1996" s="103" t="s">
        <v>48</v>
      </c>
      <c r="N1996" s="103" t="s">
        <v>221</v>
      </c>
      <c r="O1996" s="103" t="s">
        <v>6282</v>
      </c>
      <c r="P1996" s="103" t="s">
        <v>6300</v>
      </c>
      <c r="S1996" s="103" t="s">
        <v>68</v>
      </c>
      <c r="T1996" s="103" t="s">
        <v>137</v>
      </c>
      <c r="U1996" s="103" t="s">
        <v>138</v>
      </c>
      <c r="AC1996" s="103" t="s">
        <v>117</v>
      </c>
      <c r="AD1996" s="103" t="s">
        <v>117</v>
      </c>
    </row>
    <row r="1997" spans="1:30" s="103" customFormat="1" ht="50.25" hidden="1" customHeight="1" x14ac:dyDescent="0.25">
      <c r="A1997" s="54">
        <f>+SUBTOTAL(3,$B$11:B1997)</f>
        <v>0</v>
      </c>
      <c r="B1997" s="103" t="s">
        <v>42</v>
      </c>
      <c r="C1997" s="103" t="s">
        <v>43</v>
      </c>
      <c r="D1997" s="103" t="s">
        <v>44</v>
      </c>
      <c r="E1997" s="103" t="s">
        <v>45</v>
      </c>
      <c r="F1997" s="103" t="s">
        <v>6188</v>
      </c>
      <c r="G1997" s="106">
        <v>45622.347835647997</v>
      </c>
      <c r="H1997" s="103" t="s">
        <v>6188</v>
      </c>
      <c r="I1997" s="106">
        <v>45622.347835647997</v>
      </c>
      <c r="J1997" s="103" t="s">
        <v>6188</v>
      </c>
      <c r="K1997" s="106">
        <v>45622.347835647997</v>
      </c>
      <c r="L1997" s="103" t="s">
        <v>6418</v>
      </c>
      <c r="M1997" s="103" t="s">
        <v>48</v>
      </c>
      <c r="N1997" s="103" t="s">
        <v>221</v>
      </c>
      <c r="O1997" s="103" t="s">
        <v>4107</v>
      </c>
      <c r="P1997" s="103" t="s">
        <v>6301</v>
      </c>
      <c r="S1997" s="103" t="s">
        <v>68</v>
      </c>
      <c r="T1997" s="103" t="s">
        <v>69</v>
      </c>
      <c r="U1997" s="103" t="s">
        <v>79</v>
      </c>
      <c r="AC1997" s="103" t="s">
        <v>82</v>
      </c>
      <c r="AD1997" s="103" t="s">
        <v>82</v>
      </c>
    </row>
    <row r="1998" spans="1:30" s="103" customFormat="1" ht="50.25" hidden="1" customHeight="1" x14ac:dyDescent="0.25">
      <c r="A1998" s="54">
        <f>+SUBTOTAL(3,$B$11:B1998)</f>
        <v>0</v>
      </c>
      <c r="B1998" s="103" t="s">
        <v>42</v>
      </c>
      <c r="C1998" s="103" t="s">
        <v>43</v>
      </c>
      <c r="D1998" s="103" t="s">
        <v>44</v>
      </c>
      <c r="E1998" s="103" t="s">
        <v>45</v>
      </c>
      <c r="F1998" s="103" t="s">
        <v>6189</v>
      </c>
      <c r="G1998" s="106">
        <v>45602.780601851999</v>
      </c>
      <c r="H1998" s="103" t="s">
        <v>6189</v>
      </c>
      <c r="I1998" s="106">
        <v>45602.780601851999</v>
      </c>
      <c r="J1998" s="103" t="s">
        <v>6189</v>
      </c>
      <c r="K1998" s="106">
        <v>45602.780601851999</v>
      </c>
      <c r="L1998" s="103" t="s">
        <v>6419</v>
      </c>
      <c r="M1998" s="103" t="s">
        <v>48</v>
      </c>
      <c r="N1998" s="103" t="s">
        <v>221</v>
      </c>
      <c r="O1998" s="103" t="s">
        <v>1568</v>
      </c>
      <c r="P1998" s="103" t="s">
        <v>6302</v>
      </c>
      <c r="S1998" s="103" t="s">
        <v>68</v>
      </c>
      <c r="T1998" s="103" t="s">
        <v>125</v>
      </c>
      <c r="U1998" s="103" t="s">
        <v>126</v>
      </c>
      <c r="AC1998" s="103" t="s">
        <v>75</v>
      </c>
      <c r="AD1998" s="103" t="s">
        <v>75</v>
      </c>
    </row>
    <row r="1999" spans="1:30" s="103" customFormat="1" ht="50.25" hidden="1" customHeight="1" x14ac:dyDescent="0.25">
      <c r="A1999" s="54">
        <f>+SUBTOTAL(3,$B$11:B1999)</f>
        <v>0</v>
      </c>
      <c r="B1999" s="103" t="s">
        <v>42</v>
      </c>
      <c r="C1999" s="103" t="s">
        <v>43</v>
      </c>
      <c r="D1999" s="103" t="s">
        <v>44</v>
      </c>
      <c r="E1999" s="103" t="s">
        <v>45</v>
      </c>
      <c r="F1999" s="103" t="s">
        <v>6190</v>
      </c>
      <c r="G1999" s="106">
        <v>45598.371782406997</v>
      </c>
      <c r="H1999" s="103" t="s">
        <v>6190</v>
      </c>
      <c r="I1999" s="106">
        <v>45598.371782406997</v>
      </c>
      <c r="J1999" s="103" t="s">
        <v>6190</v>
      </c>
      <c r="K1999" s="106">
        <v>45598.371782406997</v>
      </c>
      <c r="L1999" s="103" t="s">
        <v>544</v>
      </c>
      <c r="M1999" s="103" t="s">
        <v>48</v>
      </c>
      <c r="N1999" s="103" t="s">
        <v>221</v>
      </c>
      <c r="O1999" s="103" t="s">
        <v>545</v>
      </c>
      <c r="P1999" s="103" t="s">
        <v>546</v>
      </c>
      <c r="S1999" s="103" t="s">
        <v>68</v>
      </c>
      <c r="T1999" s="103" t="s">
        <v>125</v>
      </c>
      <c r="U1999" s="103" t="s">
        <v>126</v>
      </c>
      <c r="AC1999" s="103" t="s">
        <v>75</v>
      </c>
      <c r="AD1999" s="103" t="s">
        <v>75</v>
      </c>
    </row>
    <row r="2000" spans="1:30" s="103" customFormat="1" ht="50.25" hidden="1" customHeight="1" x14ac:dyDescent="0.25">
      <c r="A2000" s="54">
        <f>+SUBTOTAL(3,$B$11:B2000)</f>
        <v>0</v>
      </c>
      <c r="B2000" s="103" t="s">
        <v>42</v>
      </c>
      <c r="C2000" s="103" t="s">
        <v>43</v>
      </c>
      <c r="D2000" s="103" t="s">
        <v>44</v>
      </c>
      <c r="E2000" s="103" t="s">
        <v>45</v>
      </c>
      <c r="F2000" s="103" t="s">
        <v>6191</v>
      </c>
      <c r="G2000" s="106">
        <v>45607.753865740997</v>
      </c>
      <c r="H2000" s="103" t="s">
        <v>6191</v>
      </c>
      <c r="I2000" s="106">
        <v>45607.753865740997</v>
      </c>
      <c r="J2000" s="103" t="s">
        <v>6191</v>
      </c>
      <c r="K2000" s="106">
        <v>45607.753865740997</v>
      </c>
      <c r="L2000" s="103" t="s">
        <v>6420</v>
      </c>
      <c r="M2000" s="103" t="s">
        <v>48</v>
      </c>
      <c r="N2000" s="103" t="s">
        <v>221</v>
      </c>
      <c r="O2000" s="103" t="s">
        <v>523</v>
      </c>
      <c r="P2000" s="103" t="s">
        <v>1326</v>
      </c>
      <c r="S2000" s="103" t="s">
        <v>53</v>
      </c>
      <c r="T2000" s="103" t="s">
        <v>5248</v>
      </c>
      <c r="U2000" s="103" t="s">
        <v>157</v>
      </c>
      <c r="AC2000" s="103" t="s">
        <v>117</v>
      </c>
      <c r="AD2000" s="103" t="s">
        <v>117</v>
      </c>
    </row>
    <row r="2001" spans="1:30" s="103" customFormat="1" ht="50.25" hidden="1" customHeight="1" x14ac:dyDescent="0.25">
      <c r="A2001" s="54">
        <f>+SUBTOTAL(3,$B$11:B2001)</f>
        <v>0</v>
      </c>
      <c r="B2001" s="103" t="s">
        <v>42</v>
      </c>
      <c r="C2001" s="103" t="s">
        <v>43</v>
      </c>
      <c r="D2001" s="103" t="s">
        <v>44</v>
      </c>
      <c r="E2001" s="103" t="s">
        <v>45</v>
      </c>
      <c r="F2001" s="103" t="s">
        <v>6192</v>
      </c>
      <c r="G2001" s="106">
        <v>45617.297604166997</v>
      </c>
      <c r="H2001" s="103" t="s">
        <v>6192</v>
      </c>
      <c r="I2001" s="106">
        <v>45617.297604166997</v>
      </c>
      <c r="J2001" s="103" t="s">
        <v>6192</v>
      </c>
      <c r="K2001" s="106">
        <v>45617.297604166997</v>
      </c>
      <c r="L2001" s="103" t="s">
        <v>6421</v>
      </c>
      <c r="M2001" s="103" t="s">
        <v>48</v>
      </c>
      <c r="N2001" s="103" t="s">
        <v>221</v>
      </c>
      <c r="O2001" s="103" t="s">
        <v>541</v>
      </c>
      <c r="P2001" s="103" t="s">
        <v>5937</v>
      </c>
      <c r="S2001" s="103" t="s">
        <v>68</v>
      </c>
      <c r="T2001" s="103" t="s">
        <v>125</v>
      </c>
      <c r="U2001" s="103" t="s">
        <v>126</v>
      </c>
      <c r="AC2001" s="103" t="s">
        <v>75</v>
      </c>
      <c r="AD2001" s="103" t="s">
        <v>75</v>
      </c>
    </row>
    <row r="2002" spans="1:30" s="103" customFormat="1" ht="50.25" hidden="1" customHeight="1" x14ac:dyDescent="0.25">
      <c r="A2002" s="54">
        <f>+SUBTOTAL(3,$B$11:B2002)</f>
        <v>0</v>
      </c>
      <c r="B2002" s="103" t="s">
        <v>42</v>
      </c>
      <c r="C2002" s="103" t="s">
        <v>43</v>
      </c>
      <c r="D2002" s="103" t="s">
        <v>44</v>
      </c>
      <c r="E2002" s="103" t="s">
        <v>45</v>
      </c>
      <c r="F2002" s="103" t="s">
        <v>6193</v>
      </c>
      <c r="G2002" s="106">
        <v>45621.504328704003</v>
      </c>
      <c r="H2002" s="103" t="s">
        <v>6193</v>
      </c>
      <c r="I2002" s="106">
        <v>45621.504328704003</v>
      </c>
      <c r="J2002" s="103" t="s">
        <v>6193</v>
      </c>
      <c r="K2002" s="106">
        <v>45621.504328704003</v>
      </c>
      <c r="L2002" s="103" t="s">
        <v>1214</v>
      </c>
      <c r="M2002" s="103" t="s">
        <v>48</v>
      </c>
      <c r="N2002" s="103" t="s">
        <v>221</v>
      </c>
      <c r="O2002" s="103" t="s">
        <v>541</v>
      </c>
      <c r="P2002" s="103" t="s">
        <v>1348</v>
      </c>
      <c r="S2002" s="103" t="s">
        <v>68</v>
      </c>
      <c r="T2002" s="103" t="s">
        <v>69</v>
      </c>
      <c r="U2002" s="103" t="s">
        <v>70</v>
      </c>
      <c r="AC2002" s="103" t="s">
        <v>75</v>
      </c>
      <c r="AD2002" s="103" t="s">
        <v>75</v>
      </c>
    </row>
    <row r="2003" spans="1:30" s="103" customFormat="1" ht="50.25" hidden="1" customHeight="1" x14ac:dyDescent="0.25">
      <c r="A2003" s="54">
        <f>+SUBTOTAL(3,$B$11:B2003)</f>
        <v>0</v>
      </c>
      <c r="B2003" s="103" t="s">
        <v>42</v>
      </c>
      <c r="C2003" s="103" t="s">
        <v>43</v>
      </c>
      <c r="D2003" s="103" t="s">
        <v>44</v>
      </c>
      <c r="E2003" s="103" t="s">
        <v>45</v>
      </c>
      <c r="F2003" s="103" t="s">
        <v>6194</v>
      </c>
      <c r="G2003" s="106">
        <v>45623.621041667</v>
      </c>
      <c r="H2003" s="103" t="s">
        <v>6194</v>
      </c>
      <c r="I2003" s="106">
        <v>45623.621041667</v>
      </c>
      <c r="J2003" s="103" t="s">
        <v>6194</v>
      </c>
      <c r="K2003" s="106">
        <v>45623.621041667</v>
      </c>
      <c r="L2003" s="103" t="s">
        <v>6422</v>
      </c>
      <c r="M2003" s="103" t="s">
        <v>48</v>
      </c>
      <c r="N2003" s="103" t="s">
        <v>221</v>
      </c>
      <c r="O2003" s="103" t="s">
        <v>541</v>
      </c>
      <c r="P2003" s="103" t="s">
        <v>2074</v>
      </c>
      <c r="S2003" s="103" t="s">
        <v>68</v>
      </c>
      <c r="T2003" s="103" t="s">
        <v>167</v>
      </c>
      <c r="U2003" s="103" t="s">
        <v>168</v>
      </c>
      <c r="AC2003" s="103" t="s">
        <v>117</v>
      </c>
      <c r="AD2003" s="103" t="s">
        <v>117</v>
      </c>
    </row>
    <row r="2004" spans="1:30" s="103" customFormat="1" ht="50.25" hidden="1" customHeight="1" x14ac:dyDescent="0.25">
      <c r="A2004" s="54">
        <f>+SUBTOTAL(3,$B$11:B2004)</f>
        <v>0</v>
      </c>
      <c r="B2004" s="103" t="s">
        <v>42</v>
      </c>
      <c r="C2004" s="103" t="s">
        <v>43</v>
      </c>
      <c r="D2004" s="103" t="s">
        <v>44</v>
      </c>
      <c r="E2004" s="103" t="s">
        <v>45</v>
      </c>
      <c r="F2004" s="103" t="s">
        <v>6195</v>
      </c>
      <c r="G2004" s="106">
        <v>45608.699618056002</v>
      </c>
      <c r="H2004" s="103" t="s">
        <v>6195</v>
      </c>
      <c r="I2004" s="106">
        <v>45608.699618056002</v>
      </c>
      <c r="J2004" s="103" t="s">
        <v>6195</v>
      </c>
      <c r="K2004" s="106">
        <v>45608.699618056002</v>
      </c>
      <c r="L2004" s="103" t="s">
        <v>6423</v>
      </c>
      <c r="M2004" s="103" t="s">
        <v>48</v>
      </c>
      <c r="N2004" s="103" t="s">
        <v>379</v>
      </c>
      <c r="O2004" s="103" t="s">
        <v>430</v>
      </c>
      <c r="P2004" s="103" t="s">
        <v>5935</v>
      </c>
      <c r="S2004" s="103" t="s">
        <v>53</v>
      </c>
      <c r="T2004" s="103" t="s">
        <v>5248</v>
      </c>
      <c r="U2004" s="103" t="s">
        <v>157</v>
      </c>
      <c r="AC2004" s="103" t="s">
        <v>75</v>
      </c>
      <c r="AD2004" s="103" t="s">
        <v>75</v>
      </c>
    </row>
    <row r="2005" spans="1:30" s="103" customFormat="1" ht="50.25" hidden="1" customHeight="1" x14ac:dyDescent="0.25">
      <c r="A2005" s="54">
        <f>+SUBTOTAL(3,$B$11:B2005)</f>
        <v>0</v>
      </c>
      <c r="B2005" s="103" t="s">
        <v>42</v>
      </c>
      <c r="C2005" s="103" t="s">
        <v>43</v>
      </c>
      <c r="D2005" s="103" t="s">
        <v>44</v>
      </c>
      <c r="E2005" s="103" t="s">
        <v>45</v>
      </c>
      <c r="F2005" s="103" t="s">
        <v>6196</v>
      </c>
      <c r="G2005" s="106">
        <v>45624.634097221999</v>
      </c>
      <c r="H2005" s="103" t="s">
        <v>6196</v>
      </c>
      <c r="I2005" s="106">
        <v>45624.634097221999</v>
      </c>
      <c r="J2005" s="103" t="s">
        <v>6196</v>
      </c>
      <c r="K2005" s="106">
        <v>45624.634097221999</v>
      </c>
      <c r="L2005" s="103" t="s">
        <v>6424</v>
      </c>
      <c r="M2005" s="103" t="s">
        <v>48</v>
      </c>
      <c r="N2005" s="103" t="s">
        <v>141</v>
      </c>
      <c r="O2005" s="103" t="s">
        <v>624</v>
      </c>
      <c r="P2005" s="103" t="s">
        <v>6303</v>
      </c>
      <c r="S2005" s="103" t="s">
        <v>53</v>
      </c>
      <c r="T2005" s="103" t="s">
        <v>5248</v>
      </c>
      <c r="U2005" s="103" t="s">
        <v>157</v>
      </c>
      <c r="AC2005" s="103" t="s">
        <v>117</v>
      </c>
      <c r="AD2005" s="103" t="s">
        <v>117</v>
      </c>
    </row>
    <row r="2006" spans="1:30" s="103" customFormat="1" ht="50.25" hidden="1" customHeight="1" x14ac:dyDescent="0.25">
      <c r="A2006" s="54">
        <f>+SUBTOTAL(3,$B$11:B2006)</f>
        <v>0</v>
      </c>
      <c r="B2006" s="103" t="s">
        <v>42</v>
      </c>
      <c r="C2006" s="103" t="s">
        <v>43</v>
      </c>
      <c r="D2006" s="103" t="s">
        <v>44</v>
      </c>
      <c r="E2006" s="103" t="s">
        <v>45</v>
      </c>
      <c r="F2006" s="103" t="s">
        <v>6197</v>
      </c>
      <c r="G2006" s="106">
        <v>45597.701493056004</v>
      </c>
      <c r="H2006" s="103" t="s">
        <v>6197</v>
      </c>
      <c r="I2006" s="106">
        <v>45597.701493056004</v>
      </c>
      <c r="J2006" s="103" t="s">
        <v>6197</v>
      </c>
      <c r="K2006" s="106">
        <v>45597.701493056004</v>
      </c>
      <c r="L2006" s="103" t="s">
        <v>6425</v>
      </c>
      <c r="M2006" s="103" t="s">
        <v>48</v>
      </c>
      <c r="N2006" s="103" t="s">
        <v>182</v>
      </c>
      <c r="O2006" s="103" t="s">
        <v>3428</v>
      </c>
      <c r="P2006" s="103" t="s">
        <v>6304</v>
      </c>
      <c r="S2006" s="103" t="s">
        <v>53</v>
      </c>
      <c r="T2006" s="103" t="s">
        <v>5248</v>
      </c>
      <c r="U2006" s="103" t="s">
        <v>157</v>
      </c>
      <c r="AC2006" s="103" t="s">
        <v>117</v>
      </c>
      <c r="AD2006" s="103" t="s">
        <v>117</v>
      </c>
    </row>
    <row r="2007" spans="1:30" s="103" customFormat="1" ht="50.25" hidden="1" customHeight="1" x14ac:dyDescent="0.25">
      <c r="A2007" s="54">
        <f>+SUBTOTAL(3,$B$11:B2007)</f>
        <v>0</v>
      </c>
      <c r="B2007" s="103" t="s">
        <v>42</v>
      </c>
      <c r="C2007" s="103" t="s">
        <v>43</v>
      </c>
      <c r="D2007" s="103" t="s">
        <v>44</v>
      </c>
      <c r="E2007" s="103" t="s">
        <v>45</v>
      </c>
      <c r="F2007" s="103" t="s">
        <v>6198</v>
      </c>
      <c r="G2007" s="106">
        <v>45601.659074073999</v>
      </c>
      <c r="H2007" s="103" t="s">
        <v>6198</v>
      </c>
      <c r="I2007" s="106">
        <v>45601.659074073999</v>
      </c>
      <c r="J2007" s="103" t="s">
        <v>6198</v>
      </c>
      <c r="K2007" s="106">
        <v>45601.659074073999</v>
      </c>
      <c r="L2007" s="103" t="s">
        <v>6426</v>
      </c>
      <c r="M2007" s="103" t="s">
        <v>48</v>
      </c>
      <c r="N2007" s="103" t="s">
        <v>141</v>
      </c>
      <c r="O2007" s="103" t="s">
        <v>554</v>
      </c>
      <c r="P2007" s="103" t="s">
        <v>5942</v>
      </c>
      <c r="S2007" s="103" t="s">
        <v>68</v>
      </c>
      <c r="T2007" s="103" t="s">
        <v>96</v>
      </c>
      <c r="U2007" s="103" t="s">
        <v>97</v>
      </c>
      <c r="AC2007" s="103" t="s">
        <v>82</v>
      </c>
      <c r="AD2007" s="103" t="s">
        <v>82</v>
      </c>
    </row>
    <row r="2008" spans="1:30" s="103" customFormat="1" ht="50.25" hidden="1" customHeight="1" x14ac:dyDescent="0.25">
      <c r="A2008" s="54">
        <f>+SUBTOTAL(3,$B$11:B2008)</f>
        <v>0</v>
      </c>
      <c r="B2008" s="103" t="s">
        <v>42</v>
      </c>
      <c r="C2008" s="103" t="s">
        <v>43</v>
      </c>
      <c r="D2008" s="103" t="s">
        <v>44</v>
      </c>
      <c r="E2008" s="103" t="s">
        <v>45</v>
      </c>
      <c r="F2008" s="103" t="s">
        <v>6199</v>
      </c>
      <c r="G2008" s="106">
        <v>45608.635787036997</v>
      </c>
      <c r="H2008" s="103" t="s">
        <v>6199</v>
      </c>
      <c r="I2008" s="106">
        <v>45608.635787036997</v>
      </c>
      <c r="J2008" s="103" t="s">
        <v>6199</v>
      </c>
      <c r="K2008" s="106">
        <v>45608.635787036997</v>
      </c>
      <c r="L2008" s="103" t="s">
        <v>6427</v>
      </c>
      <c r="M2008" s="103" t="s">
        <v>48</v>
      </c>
      <c r="N2008" s="103" t="s">
        <v>313</v>
      </c>
      <c r="O2008" s="103" t="s">
        <v>464</v>
      </c>
      <c r="P2008" s="103" t="s">
        <v>1362</v>
      </c>
      <c r="S2008" s="103" t="s">
        <v>68</v>
      </c>
      <c r="T2008" s="103" t="s">
        <v>296</v>
      </c>
      <c r="U2008" s="103" t="s">
        <v>6339</v>
      </c>
      <c r="AC2008" s="103" t="s">
        <v>117</v>
      </c>
      <c r="AD2008" s="103" t="s">
        <v>117</v>
      </c>
    </row>
    <row r="2009" spans="1:30" s="103" customFormat="1" ht="50.25" hidden="1" customHeight="1" x14ac:dyDescent="0.25">
      <c r="A2009" s="54">
        <f>+SUBTOTAL(3,$B$11:B2009)</f>
        <v>0</v>
      </c>
      <c r="B2009" s="103" t="s">
        <v>42</v>
      </c>
      <c r="C2009" s="103" t="s">
        <v>43</v>
      </c>
      <c r="D2009" s="103" t="s">
        <v>44</v>
      </c>
      <c r="E2009" s="103" t="s">
        <v>45</v>
      </c>
      <c r="F2009" s="103" t="s">
        <v>6200</v>
      </c>
      <c r="G2009" s="106">
        <v>45604.651226852002</v>
      </c>
      <c r="H2009" s="103" t="s">
        <v>6200</v>
      </c>
      <c r="I2009" s="106">
        <v>45604.651226852002</v>
      </c>
      <c r="J2009" s="103" t="s">
        <v>6200</v>
      </c>
      <c r="K2009" s="106">
        <v>45604.651226852002</v>
      </c>
      <c r="L2009" s="103" t="s">
        <v>6428</v>
      </c>
      <c r="M2009" s="103" t="s">
        <v>48</v>
      </c>
      <c r="N2009" s="103" t="s">
        <v>49</v>
      </c>
      <c r="O2009" s="103" t="s">
        <v>917</v>
      </c>
      <c r="P2009" s="103" t="s">
        <v>489</v>
      </c>
      <c r="S2009" s="103" t="s">
        <v>68</v>
      </c>
      <c r="T2009" s="103" t="s">
        <v>178</v>
      </c>
      <c r="U2009" s="103" t="s">
        <v>179</v>
      </c>
      <c r="AC2009" s="103" t="s">
        <v>117</v>
      </c>
      <c r="AD2009" s="103" t="s">
        <v>117</v>
      </c>
    </row>
    <row r="2010" spans="1:30" s="103" customFormat="1" ht="50.25" hidden="1" customHeight="1" x14ac:dyDescent="0.25">
      <c r="A2010" s="54">
        <f>+SUBTOTAL(3,$B$11:B2010)</f>
        <v>0</v>
      </c>
      <c r="B2010" s="103" t="s">
        <v>42</v>
      </c>
      <c r="C2010" s="103" t="s">
        <v>43</v>
      </c>
      <c r="D2010" s="103" t="s">
        <v>44</v>
      </c>
      <c r="E2010" s="103" t="s">
        <v>45</v>
      </c>
      <c r="F2010" s="103" t="s">
        <v>6201</v>
      </c>
      <c r="G2010" s="106">
        <v>45609.492696759</v>
      </c>
      <c r="H2010" s="103" t="s">
        <v>6201</v>
      </c>
      <c r="I2010" s="106">
        <v>45609.492696759</v>
      </c>
      <c r="J2010" s="103" t="s">
        <v>6201</v>
      </c>
      <c r="K2010" s="106">
        <v>45609.492696759</v>
      </c>
      <c r="L2010" s="103" t="s">
        <v>6429</v>
      </c>
      <c r="M2010" s="103" t="s">
        <v>48</v>
      </c>
      <c r="N2010" s="103" t="s">
        <v>141</v>
      </c>
      <c r="O2010" s="103" t="s">
        <v>554</v>
      </c>
      <c r="P2010" s="103" t="s">
        <v>172</v>
      </c>
      <c r="S2010" s="103" t="s">
        <v>53</v>
      </c>
      <c r="T2010" s="103" t="s">
        <v>5248</v>
      </c>
      <c r="U2010" s="103" t="s">
        <v>157</v>
      </c>
      <c r="AC2010" s="103" t="s">
        <v>82</v>
      </c>
      <c r="AD2010" s="103" t="s">
        <v>82</v>
      </c>
    </row>
    <row r="2011" spans="1:30" s="103" customFormat="1" ht="50.25" hidden="1" customHeight="1" x14ac:dyDescent="0.25">
      <c r="A2011" s="54">
        <f>+SUBTOTAL(3,$B$11:B2011)</f>
        <v>0</v>
      </c>
      <c r="B2011" s="103" t="s">
        <v>42</v>
      </c>
      <c r="C2011" s="103" t="s">
        <v>43</v>
      </c>
      <c r="D2011" s="103" t="s">
        <v>44</v>
      </c>
      <c r="E2011" s="103" t="s">
        <v>45</v>
      </c>
      <c r="F2011" s="103" t="s">
        <v>6202</v>
      </c>
      <c r="G2011" s="106">
        <v>45600.606284722002</v>
      </c>
      <c r="H2011" s="103" t="s">
        <v>6202</v>
      </c>
      <c r="I2011" s="106">
        <v>45600.606284722002</v>
      </c>
      <c r="J2011" s="103" t="s">
        <v>6202</v>
      </c>
      <c r="K2011" s="106">
        <v>45600.606284722002</v>
      </c>
      <c r="L2011" s="103" t="s">
        <v>623</v>
      </c>
      <c r="M2011" s="103" t="s">
        <v>48</v>
      </c>
      <c r="N2011" s="103" t="s">
        <v>141</v>
      </c>
      <c r="O2011" s="103" t="s">
        <v>624</v>
      </c>
      <c r="P2011" s="103" t="s">
        <v>625</v>
      </c>
      <c r="S2011" s="103" t="s">
        <v>201</v>
      </c>
      <c r="T2011" s="103" t="s">
        <v>202</v>
      </c>
      <c r="U2011" s="103" t="s">
        <v>4424</v>
      </c>
      <c r="AC2011" s="103" t="s">
        <v>82</v>
      </c>
      <c r="AD2011" s="103" t="s">
        <v>82</v>
      </c>
    </row>
    <row r="2012" spans="1:30" s="103" customFormat="1" ht="50.25" hidden="1" customHeight="1" x14ac:dyDescent="0.25">
      <c r="A2012" s="54">
        <f>+SUBTOTAL(3,$B$11:B2012)</f>
        <v>0</v>
      </c>
      <c r="B2012" s="103" t="s">
        <v>42</v>
      </c>
      <c r="C2012" s="103" t="s">
        <v>43</v>
      </c>
      <c r="D2012" s="103" t="s">
        <v>44</v>
      </c>
      <c r="E2012" s="103" t="s">
        <v>45</v>
      </c>
      <c r="F2012" s="103" t="s">
        <v>6203</v>
      </c>
      <c r="G2012" s="106">
        <v>45611.960891203998</v>
      </c>
      <c r="H2012" s="103" t="s">
        <v>6203</v>
      </c>
      <c r="I2012" s="106">
        <v>45611.960891203998</v>
      </c>
      <c r="J2012" s="103" t="s">
        <v>6203</v>
      </c>
      <c r="K2012" s="106">
        <v>45611.960891203998</v>
      </c>
      <c r="L2012" s="103" t="s">
        <v>6430</v>
      </c>
      <c r="M2012" s="103" t="s">
        <v>48</v>
      </c>
      <c r="N2012" s="103" t="s">
        <v>141</v>
      </c>
      <c r="O2012" s="103" t="s">
        <v>554</v>
      </c>
      <c r="P2012" s="103" t="s">
        <v>6305</v>
      </c>
      <c r="S2012" s="103" t="s">
        <v>53</v>
      </c>
      <c r="T2012" s="103" t="s">
        <v>5248</v>
      </c>
      <c r="U2012" s="103" t="s">
        <v>157</v>
      </c>
      <c r="AC2012" s="103" t="s">
        <v>82</v>
      </c>
      <c r="AD2012" s="103" t="s">
        <v>82</v>
      </c>
    </row>
    <row r="2013" spans="1:30" s="103" customFormat="1" ht="50.25" hidden="1" customHeight="1" x14ac:dyDescent="0.25">
      <c r="A2013" s="54">
        <f>+SUBTOTAL(3,$B$11:B2013)</f>
        <v>0</v>
      </c>
      <c r="B2013" s="103" t="s">
        <v>42</v>
      </c>
      <c r="C2013" s="103" t="s">
        <v>43</v>
      </c>
      <c r="D2013" s="103" t="s">
        <v>44</v>
      </c>
      <c r="E2013" s="103" t="s">
        <v>45</v>
      </c>
      <c r="F2013" s="103" t="s">
        <v>6204</v>
      </c>
      <c r="G2013" s="106">
        <v>45625.697824073999</v>
      </c>
      <c r="H2013" s="103" t="s">
        <v>6204</v>
      </c>
      <c r="I2013" s="106">
        <v>45625.697824073999</v>
      </c>
      <c r="J2013" s="103" t="s">
        <v>6204</v>
      </c>
      <c r="K2013" s="106">
        <v>45625.697824073999</v>
      </c>
      <c r="L2013" s="103" t="s">
        <v>6431</v>
      </c>
      <c r="M2013" s="103" t="s">
        <v>48</v>
      </c>
      <c r="N2013" s="103" t="s">
        <v>141</v>
      </c>
      <c r="O2013" s="103" t="s">
        <v>175</v>
      </c>
      <c r="P2013" s="103" t="s">
        <v>3373</v>
      </c>
      <c r="S2013" s="103" t="s">
        <v>112</v>
      </c>
      <c r="T2013" s="103" t="s">
        <v>113</v>
      </c>
      <c r="U2013" s="103" t="s">
        <v>5678</v>
      </c>
      <c r="AC2013" s="103" t="s">
        <v>5688</v>
      </c>
      <c r="AD2013" s="103" t="s">
        <v>5688</v>
      </c>
    </row>
    <row r="2014" spans="1:30" s="103" customFormat="1" ht="50.25" hidden="1" customHeight="1" x14ac:dyDescent="0.25">
      <c r="A2014" s="54">
        <f>+SUBTOTAL(3,$B$11:B2014)</f>
        <v>0</v>
      </c>
      <c r="B2014" s="103" t="s">
        <v>42</v>
      </c>
      <c r="C2014" s="103" t="s">
        <v>43</v>
      </c>
      <c r="D2014" s="103" t="s">
        <v>44</v>
      </c>
      <c r="E2014" s="103" t="s">
        <v>45</v>
      </c>
      <c r="F2014" s="103" t="s">
        <v>6205</v>
      </c>
      <c r="G2014" s="106">
        <v>45617.447361111001</v>
      </c>
      <c r="H2014" s="103" t="s">
        <v>6205</v>
      </c>
      <c r="I2014" s="106">
        <v>45617.447361111001</v>
      </c>
      <c r="J2014" s="103" t="s">
        <v>6205</v>
      </c>
      <c r="K2014" s="106">
        <v>45617.447361111001</v>
      </c>
      <c r="L2014" s="103" t="s">
        <v>1151</v>
      </c>
      <c r="M2014" s="103" t="s">
        <v>48</v>
      </c>
      <c r="N2014" s="103" t="s">
        <v>141</v>
      </c>
      <c r="O2014" s="103" t="s">
        <v>1288</v>
      </c>
      <c r="P2014" s="103" t="s">
        <v>1289</v>
      </c>
      <c r="S2014" s="103" t="s">
        <v>68</v>
      </c>
      <c r="T2014" s="103" t="s">
        <v>150</v>
      </c>
      <c r="U2014" s="103" t="s">
        <v>151</v>
      </c>
      <c r="AC2014" s="103" t="s">
        <v>117</v>
      </c>
      <c r="AD2014" s="103" t="s">
        <v>117</v>
      </c>
    </row>
    <row r="2015" spans="1:30" s="103" customFormat="1" ht="50.25" hidden="1" customHeight="1" x14ac:dyDescent="0.25">
      <c r="A2015" s="54">
        <f>+SUBTOTAL(3,$B$11:B2015)</f>
        <v>0</v>
      </c>
      <c r="B2015" s="103" t="s">
        <v>42</v>
      </c>
      <c r="C2015" s="103" t="s">
        <v>43</v>
      </c>
      <c r="D2015" s="103" t="s">
        <v>44</v>
      </c>
      <c r="E2015" s="103" t="s">
        <v>45</v>
      </c>
      <c r="F2015" s="103" t="s">
        <v>6206</v>
      </c>
      <c r="G2015" s="106">
        <v>45603.536678240998</v>
      </c>
      <c r="H2015" s="103" t="s">
        <v>6206</v>
      </c>
      <c r="I2015" s="106">
        <v>45603.536678240998</v>
      </c>
      <c r="J2015" s="103" t="s">
        <v>6206</v>
      </c>
      <c r="K2015" s="106">
        <v>45603.536678240998</v>
      </c>
      <c r="L2015" s="103" t="s">
        <v>6432</v>
      </c>
      <c r="M2015" s="103" t="s">
        <v>48</v>
      </c>
      <c r="N2015" s="103" t="s">
        <v>141</v>
      </c>
      <c r="O2015" s="103" t="s">
        <v>590</v>
      </c>
      <c r="P2015" s="103" t="s">
        <v>3489</v>
      </c>
      <c r="S2015" s="103" t="s">
        <v>68</v>
      </c>
      <c r="T2015" s="103" t="s">
        <v>125</v>
      </c>
      <c r="U2015" s="103" t="s">
        <v>126</v>
      </c>
      <c r="AC2015" s="103" t="s">
        <v>117</v>
      </c>
      <c r="AD2015" s="103" t="s">
        <v>117</v>
      </c>
    </row>
    <row r="2016" spans="1:30" s="103" customFormat="1" ht="50.25" hidden="1" customHeight="1" x14ac:dyDescent="0.25">
      <c r="A2016" s="54">
        <f>+SUBTOTAL(3,$B$11:B2016)</f>
        <v>0</v>
      </c>
      <c r="B2016" s="103" t="s">
        <v>42</v>
      </c>
      <c r="C2016" s="103" t="s">
        <v>43</v>
      </c>
      <c r="D2016" s="103" t="s">
        <v>44</v>
      </c>
      <c r="E2016" s="103" t="s">
        <v>45</v>
      </c>
      <c r="F2016" s="103" t="s">
        <v>6207</v>
      </c>
      <c r="G2016" s="106">
        <v>45608.468784721998</v>
      </c>
      <c r="H2016" s="103" t="s">
        <v>6207</v>
      </c>
      <c r="I2016" s="106">
        <v>45608.468784721998</v>
      </c>
      <c r="J2016" s="103" t="s">
        <v>6207</v>
      </c>
      <c r="K2016" s="106">
        <v>45608.468784721998</v>
      </c>
      <c r="L2016" s="103" t="s">
        <v>6433</v>
      </c>
      <c r="M2016" s="103" t="s">
        <v>48</v>
      </c>
      <c r="N2016" s="103" t="s">
        <v>141</v>
      </c>
      <c r="O2016" s="103" t="s">
        <v>624</v>
      </c>
      <c r="P2016" s="103" t="s">
        <v>6303</v>
      </c>
      <c r="S2016" s="103" t="s">
        <v>53</v>
      </c>
      <c r="T2016" s="103" t="s">
        <v>5248</v>
      </c>
      <c r="U2016" s="103" t="s">
        <v>157</v>
      </c>
      <c r="AC2016" s="103" t="s">
        <v>82</v>
      </c>
      <c r="AD2016" s="103" t="s">
        <v>82</v>
      </c>
    </row>
    <row r="2017" spans="1:30" s="103" customFormat="1" ht="50.25" hidden="1" customHeight="1" x14ac:dyDescent="0.25">
      <c r="A2017" s="54">
        <f>+SUBTOTAL(3,$B$11:B2017)</f>
        <v>0</v>
      </c>
      <c r="B2017" s="103" t="s">
        <v>42</v>
      </c>
      <c r="C2017" s="103" t="s">
        <v>43</v>
      </c>
      <c r="D2017" s="103" t="s">
        <v>44</v>
      </c>
      <c r="E2017" s="103" t="s">
        <v>45</v>
      </c>
      <c r="F2017" s="103" t="s">
        <v>6208</v>
      </c>
      <c r="G2017" s="106">
        <v>45609.827395833003</v>
      </c>
      <c r="H2017" s="103" t="s">
        <v>6208</v>
      </c>
      <c r="I2017" s="106">
        <v>45609.827395833003</v>
      </c>
      <c r="J2017" s="103" t="s">
        <v>6208</v>
      </c>
      <c r="K2017" s="106">
        <v>45609.827395833003</v>
      </c>
      <c r="L2017" s="103" t="s">
        <v>6434</v>
      </c>
      <c r="M2017" s="103" t="s">
        <v>48</v>
      </c>
      <c r="N2017" s="103" t="s">
        <v>141</v>
      </c>
      <c r="O2017" s="103" t="s">
        <v>1384</v>
      </c>
      <c r="P2017" s="103" t="s">
        <v>6306</v>
      </c>
      <c r="S2017" s="103" t="s">
        <v>68</v>
      </c>
      <c r="T2017" s="103" t="s">
        <v>178</v>
      </c>
      <c r="U2017" s="103" t="s">
        <v>1437</v>
      </c>
      <c r="AC2017" s="103" t="s">
        <v>82</v>
      </c>
      <c r="AD2017" s="103" t="s">
        <v>82</v>
      </c>
    </row>
    <row r="2018" spans="1:30" s="103" customFormat="1" ht="50.25" hidden="1" customHeight="1" x14ac:dyDescent="0.25">
      <c r="A2018" s="54">
        <f>+SUBTOTAL(3,$B$11:B2018)</f>
        <v>0</v>
      </c>
      <c r="B2018" s="103" t="s">
        <v>42</v>
      </c>
      <c r="C2018" s="103" t="s">
        <v>43</v>
      </c>
      <c r="D2018" s="103" t="s">
        <v>44</v>
      </c>
      <c r="E2018" s="103" t="s">
        <v>45</v>
      </c>
      <c r="F2018" s="103" t="s">
        <v>6209</v>
      </c>
      <c r="G2018" s="106">
        <v>45611.831724536998</v>
      </c>
      <c r="H2018" s="103" t="s">
        <v>6209</v>
      </c>
      <c r="I2018" s="106">
        <v>45611.831724536998</v>
      </c>
      <c r="J2018" s="103" t="s">
        <v>6209</v>
      </c>
      <c r="K2018" s="106">
        <v>45611.831724536998</v>
      </c>
      <c r="L2018" s="103" t="s">
        <v>1151</v>
      </c>
      <c r="M2018" s="103" t="s">
        <v>48</v>
      </c>
      <c r="N2018" s="103" t="s">
        <v>141</v>
      </c>
      <c r="O2018" s="103" t="s">
        <v>1288</v>
      </c>
      <c r="P2018" s="103" t="s">
        <v>1289</v>
      </c>
      <c r="S2018" s="103" t="s">
        <v>68</v>
      </c>
      <c r="T2018" s="103" t="s">
        <v>137</v>
      </c>
      <c r="U2018" s="103" t="s">
        <v>138</v>
      </c>
      <c r="AC2018" s="103" t="s">
        <v>75</v>
      </c>
      <c r="AD2018" s="103" t="s">
        <v>75</v>
      </c>
    </row>
    <row r="2019" spans="1:30" s="103" customFormat="1" ht="50.25" hidden="1" customHeight="1" x14ac:dyDescent="0.25">
      <c r="A2019" s="54">
        <f>+SUBTOTAL(3,$B$11:B2019)</f>
        <v>0</v>
      </c>
      <c r="B2019" s="103" t="s">
        <v>42</v>
      </c>
      <c r="C2019" s="103" t="s">
        <v>43</v>
      </c>
      <c r="D2019" s="103" t="s">
        <v>44</v>
      </c>
      <c r="E2019" s="103" t="s">
        <v>45</v>
      </c>
      <c r="F2019" s="103" t="s">
        <v>6210</v>
      </c>
      <c r="G2019" s="106">
        <v>45618.924791666999</v>
      </c>
      <c r="H2019" s="103" t="s">
        <v>6210</v>
      </c>
      <c r="I2019" s="106">
        <v>45618.924791666999</v>
      </c>
      <c r="J2019" s="103" t="s">
        <v>6210</v>
      </c>
      <c r="K2019" s="106">
        <v>45618.924791666999</v>
      </c>
      <c r="L2019" s="103" t="s">
        <v>6435</v>
      </c>
      <c r="M2019" s="103" t="s">
        <v>48</v>
      </c>
      <c r="N2019" s="103" t="s">
        <v>141</v>
      </c>
      <c r="O2019" s="103" t="s">
        <v>227</v>
      </c>
      <c r="P2019" s="103" t="s">
        <v>6307</v>
      </c>
      <c r="S2019" s="103" t="s">
        <v>68</v>
      </c>
      <c r="T2019" s="103" t="s">
        <v>69</v>
      </c>
      <c r="U2019" s="103" t="s">
        <v>70</v>
      </c>
      <c r="AC2019" s="103" t="s">
        <v>117</v>
      </c>
      <c r="AD2019" s="103" t="s">
        <v>117</v>
      </c>
    </row>
    <row r="2020" spans="1:30" s="103" customFormat="1" ht="50.25" hidden="1" customHeight="1" x14ac:dyDescent="0.25">
      <c r="A2020" s="54">
        <f>+SUBTOTAL(3,$B$11:B2020)</f>
        <v>0</v>
      </c>
      <c r="B2020" s="103" t="s">
        <v>42</v>
      </c>
      <c r="C2020" s="103" t="s">
        <v>43</v>
      </c>
      <c r="D2020" s="103" t="s">
        <v>44</v>
      </c>
      <c r="E2020" s="103" t="s">
        <v>45</v>
      </c>
      <c r="F2020" s="103" t="s">
        <v>6211</v>
      </c>
      <c r="G2020" s="106">
        <v>45623.913495369998</v>
      </c>
      <c r="H2020" s="103" t="s">
        <v>6211</v>
      </c>
      <c r="I2020" s="106">
        <v>45623.913495369998</v>
      </c>
      <c r="J2020" s="103" t="s">
        <v>6211</v>
      </c>
      <c r="K2020" s="106">
        <v>45623.913495369998</v>
      </c>
      <c r="L2020" s="103" t="s">
        <v>5162</v>
      </c>
      <c r="M2020" s="103" t="s">
        <v>48</v>
      </c>
      <c r="N2020" s="103" t="s">
        <v>141</v>
      </c>
      <c r="O2020" s="103" t="s">
        <v>554</v>
      </c>
      <c r="P2020" s="103" t="s">
        <v>5240</v>
      </c>
      <c r="S2020" s="103" t="s">
        <v>68</v>
      </c>
      <c r="T2020" s="103" t="s">
        <v>69</v>
      </c>
      <c r="U2020" s="103" t="s">
        <v>79</v>
      </c>
      <c r="AC2020" s="103" t="s">
        <v>82</v>
      </c>
      <c r="AD2020" s="103" t="s">
        <v>82</v>
      </c>
    </row>
    <row r="2021" spans="1:30" s="103" customFormat="1" ht="50.25" hidden="1" customHeight="1" x14ac:dyDescent="0.25">
      <c r="A2021" s="54">
        <f>+SUBTOTAL(3,$B$11:B2021)</f>
        <v>0</v>
      </c>
      <c r="B2021" s="103" t="s">
        <v>42</v>
      </c>
      <c r="C2021" s="103" t="s">
        <v>43</v>
      </c>
      <c r="D2021" s="103" t="s">
        <v>44</v>
      </c>
      <c r="E2021" s="103" t="s">
        <v>45</v>
      </c>
      <c r="F2021" s="103" t="s">
        <v>6212</v>
      </c>
      <c r="G2021" s="106">
        <v>45602.546226851999</v>
      </c>
      <c r="H2021" s="103" t="s">
        <v>6212</v>
      </c>
      <c r="I2021" s="106">
        <v>45602.546226851999</v>
      </c>
      <c r="J2021" s="103" t="s">
        <v>6212</v>
      </c>
      <c r="K2021" s="106">
        <v>45602.546226851999</v>
      </c>
      <c r="L2021" s="103" t="s">
        <v>6436</v>
      </c>
      <c r="M2021" s="103" t="s">
        <v>48</v>
      </c>
      <c r="N2021" s="103" t="s">
        <v>141</v>
      </c>
      <c r="O2021" s="103" t="s">
        <v>554</v>
      </c>
      <c r="P2021" s="103" t="s">
        <v>6308</v>
      </c>
      <c r="S2021" s="103" t="s">
        <v>68</v>
      </c>
      <c r="T2021" s="103" t="s">
        <v>69</v>
      </c>
      <c r="U2021" s="103" t="s">
        <v>89</v>
      </c>
      <c r="AC2021" s="103" t="s">
        <v>82</v>
      </c>
      <c r="AD2021" s="103" t="s">
        <v>82</v>
      </c>
    </row>
    <row r="2022" spans="1:30" s="103" customFormat="1" ht="50.25" hidden="1" customHeight="1" x14ac:dyDescent="0.25">
      <c r="A2022" s="54">
        <f>+SUBTOTAL(3,$B$11:B2022)</f>
        <v>0</v>
      </c>
      <c r="B2022" s="103" t="s">
        <v>42</v>
      </c>
      <c r="C2022" s="103" t="s">
        <v>43</v>
      </c>
      <c r="D2022" s="103" t="s">
        <v>44</v>
      </c>
      <c r="E2022" s="103" t="s">
        <v>45</v>
      </c>
      <c r="F2022" s="103" t="s">
        <v>6213</v>
      </c>
      <c r="G2022" s="106">
        <v>45617.422280093</v>
      </c>
      <c r="H2022" s="103" t="s">
        <v>6213</v>
      </c>
      <c r="I2022" s="106">
        <v>45617.422280093</v>
      </c>
      <c r="J2022" s="103" t="s">
        <v>6213</v>
      </c>
      <c r="K2022" s="106">
        <v>45617.422280093</v>
      </c>
      <c r="L2022" s="103" t="s">
        <v>6437</v>
      </c>
      <c r="M2022" s="103" t="s">
        <v>48</v>
      </c>
      <c r="N2022" s="103" t="s">
        <v>141</v>
      </c>
      <c r="O2022" s="103" t="s">
        <v>580</v>
      </c>
      <c r="P2022" s="103" t="s">
        <v>6309</v>
      </c>
      <c r="S2022" s="103" t="s">
        <v>68</v>
      </c>
      <c r="T2022" s="103" t="s">
        <v>150</v>
      </c>
      <c r="U2022" s="103" t="s">
        <v>151</v>
      </c>
      <c r="AC2022" s="103" t="s">
        <v>82</v>
      </c>
      <c r="AD2022" s="103" t="s">
        <v>82</v>
      </c>
    </row>
    <row r="2023" spans="1:30" s="103" customFormat="1" ht="50.25" hidden="1" customHeight="1" x14ac:dyDescent="0.25">
      <c r="A2023" s="54">
        <f>+SUBTOTAL(3,$B$11:B2023)</f>
        <v>0</v>
      </c>
      <c r="B2023" s="103" t="s">
        <v>42</v>
      </c>
      <c r="C2023" s="103" t="s">
        <v>43</v>
      </c>
      <c r="D2023" s="103" t="s">
        <v>44</v>
      </c>
      <c r="E2023" s="103" t="s">
        <v>45</v>
      </c>
      <c r="F2023" s="103" t="s">
        <v>6214</v>
      </c>
      <c r="G2023" s="106">
        <v>45617.421319444002</v>
      </c>
      <c r="H2023" s="103" t="s">
        <v>6214</v>
      </c>
      <c r="I2023" s="106">
        <v>45617.421319444002</v>
      </c>
      <c r="J2023" s="103" t="s">
        <v>6214</v>
      </c>
      <c r="K2023" s="106">
        <v>45617.421319444002</v>
      </c>
      <c r="L2023" s="103" t="s">
        <v>6438</v>
      </c>
      <c r="M2023" s="103" t="s">
        <v>48</v>
      </c>
      <c r="N2023" s="103" t="s">
        <v>141</v>
      </c>
      <c r="O2023" s="103" t="s">
        <v>612</v>
      </c>
      <c r="P2023" s="103" t="s">
        <v>2097</v>
      </c>
      <c r="S2023" s="103" t="s">
        <v>68</v>
      </c>
      <c r="T2023" s="103" t="s">
        <v>69</v>
      </c>
      <c r="U2023" s="103" t="s">
        <v>79</v>
      </c>
      <c r="AC2023" s="103" t="s">
        <v>82</v>
      </c>
      <c r="AD2023" s="103" t="s">
        <v>82</v>
      </c>
    </row>
    <row r="2024" spans="1:30" s="103" customFormat="1" ht="50.25" hidden="1" customHeight="1" x14ac:dyDescent="0.25">
      <c r="A2024" s="54">
        <f>+SUBTOTAL(3,$B$11:B2024)</f>
        <v>0</v>
      </c>
      <c r="B2024" s="103" t="s">
        <v>42</v>
      </c>
      <c r="C2024" s="103" t="s">
        <v>43</v>
      </c>
      <c r="D2024" s="103" t="s">
        <v>44</v>
      </c>
      <c r="E2024" s="103" t="s">
        <v>45</v>
      </c>
      <c r="F2024" s="103" t="s">
        <v>6215</v>
      </c>
      <c r="G2024" s="106">
        <v>45603.845717593002</v>
      </c>
      <c r="H2024" s="103" t="s">
        <v>6215</v>
      </c>
      <c r="I2024" s="106">
        <v>45603.845717593002</v>
      </c>
      <c r="J2024" s="103" t="s">
        <v>6215</v>
      </c>
      <c r="K2024" s="106">
        <v>45603.845717593002</v>
      </c>
      <c r="L2024" s="103" t="s">
        <v>6439</v>
      </c>
      <c r="M2024" s="103" t="s">
        <v>48</v>
      </c>
      <c r="N2024" s="103" t="s">
        <v>141</v>
      </c>
      <c r="O2024" s="103" t="s">
        <v>1384</v>
      </c>
      <c r="P2024" s="103" t="s">
        <v>5940</v>
      </c>
      <c r="S2024" s="103" t="s">
        <v>201</v>
      </c>
      <c r="T2024" s="103" t="s">
        <v>202</v>
      </c>
      <c r="U2024" s="103" t="s">
        <v>4424</v>
      </c>
      <c r="AC2024" s="103" t="s">
        <v>117</v>
      </c>
      <c r="AD2024" s="103" t="s">
        <v>117</v>
      </c>
    </row>
    <row r="2025" spans="1:30" s="103" customFormat="1" ht="50.25" hidden="1" customHeight="1" x14ac:dyDescent="0.25">
      <c r="A2025" s="54">
        <f>+SUBTOTAL(3,$B$11:B2025)</f>
        <v>0</v>
      </c>
      <c r="B2025" s="103" t="s">
        <v>42</v>
      </c>
      <c r="C2025" s="103" t="s">
        <v>43</v>
      </c>
      <c r="D2025" s="103" t="s">
        <v>44</v>
      </c>
      <c r="E2025" s="103" t="s">
        <v>45</v>
      </c>
      <c r="F2025" s="103" t="s">
        <v>6216</v>
      </c>
      <c r="G2025" s="106">
        <v>45616.044525463003</v>
      </c>
      <c r="H2025" s="103" t="s">
        <v>6216</v>
      </c>
      <c r="I2025" s="106">
        <v>45616.044525463003</v>
      </c>
      <c r="J2025" s="103" t="s">
        <v>6216</v>
      </c>
      <c r="K2025" s="106">
        <v>45616.044525463003</v>
      </c>
      <c r="L2025" s="103" t="s">
        <v>6440</v>
      </c>
      <c r="M2025" s="103" t="s">
        <v>48</v>
      </c>
      <c r="N2025" s="103" t="s">
        <v>141</v>
      </c>
      <c r="O2025" s="103" t="s">
        <v>580</v>
      </c>
      <c r="P2025" s="103" t="s">
        <v>6310</v>
      </c>
      <c r="S2025" s="103" t="s">
        <v>68</v>
      </c>
      <c r="T2025" s="103" t="s">
        <v>96</v>
      </c>
      <c r="U2025" s="103" t="s">
        <v>97</v>
      </c>
      <c r="AC2025" s="103" t="s">
        <v>82</v>
      </c>
      <c r="AD2025" s="103" t="s">
        <v>82</v>
      </c>
    </row>
    <row r="2026" spans="1:30" s="103" customFormat="1" ht="50.25" hidden="1" customHeight="1" x14ac:dyDescent="0.25">
      <c r="A2026" s="54">
        <f>+SUBTOTAL(3,$B$11:B2026)</f>
        <v>0</v>
      </c>
      <c r="B2026" s="103" t="s">
        <v>42</v>
      </c>
      <c r="C2026" s="103" t="s">
        <v>43</v>
      </c>
      <c r="D2026" s="103" t="s">
        <v>44</v>
      </c>
      <c r="E2026" s="103" t="s">
        <v>45</v>
      </c>
      <c r="F2026" s="103" t="s">
        <v>6217</v>
      </c>
      <c r="G2026" s="106">
        <v>45617.456805556001</v>
      </c>
      <c r="H2026" s="103" t="s">
        <v>6217</v>
      </c>
      <c r="I2026" s="106">
        <v>45617.456805556001</v>
      </c>
      <c r="J2026" s="103" t="s">
        <v>6217</v>
      </c>
      <c r="K2026" s="106">
        <v>45617.456805556001</v>
      </c>
      <c r="L2026" s="103" t="s">
        <v>6441</v>
      </c>
      <c r="M2026" s="103" t="s">
        <v>48</v>
      </c>
      <c r="N2026" s="103" t="s">
        <v>141</v>
      </c>
      <c r="O2026" s="103" t="s">
        <v>624</v>
      </c>
      <c r="P2026" s="103" t="s">
        <v>6311</v>
      </c>
      <c r="S2026" s="103" t="s">
        <v>68</v>
      </c>
      <c r="T2026" s="103" t="s">
        <v>96</v>
      </c>
      <c r="U2026" s="103" t="s">
        <v>97</v>
      </c>
      <c r="AC2026" s="103" t="s">
        <v>5688</v>
      </c>
      <c r="AD2026" s="103" t="s">
        <v>5688</v>
      </c>
    </row>
    <row r="2027" spans="1:30" s="103" customFormat="1" ht="50.25" hidden="1" customHeight="1" x14ac:dyDescent="0.25">
      <c r="A2027" s="54">
        <f>+SUBTOTAL(3,$B$11:B2027)</f>
        <v>0</v>
      </c>
      <c r="B2027" s="103" t="s">
        <v>42</v>
      </c>
      <c r="C2027" s="103" t="s">
        <v>43</v>
      </c>
      <c r="D2027" s="103" t="s">
        <v>44</v>
      </c>
      <c r="E2027" s="103" t="s">
        <v>45</v>
      </c>
      <c r="F2027" s="103" t="s">
        <v>6218</v>
      </c>
      <c r="G2027" s="106">
        <v>45598.472905092996</v>
      </c>
      <c r="H2027" s="103" t="s">
        <v>6218</v>
      </c>
      <c r="I2027" s="106">
        <v>45598.472905092996</v>
      </c>
      <c r="J2027" s="103" t="s">
        <v>6218</v>
      </c>
      <c r="K2027" s="106">
        <v>45598.472905092996</v>
      </c>
      <c r="L2027" s="103" t="s">
        <v>6442</v>
      </c>
      <c r="M2027" s="103" t="s">
        <v>48</v>
      </c>
      <c r="N2027" s="103" t="s">
        <v>49</v>
      </c>
      <c r="O2027" s="103" t="s">
        <v>917</v>
      </c>
      <c r="P2027" s="103" t="s">
        <v>1351</v>
      </c>
      <c r="S2027" s="103" t="s">
        <v>53</v>
      </c>
      <c r="T2027" s="103" t="s">
        <v>5248</v>
      </c>
      <c r="U2027" s="103" t="s">
        <v>157</v>
      </c>
      <c r="AC2027" s="103" t="s">
        <v>117</v>
      </c>
      <c r="AD2027" s="103" t="s">
        <v>117</v>
      </c>
    </row>
    <row r="2028" spans="1:30" s="103" customFormat="1" ht="50.25" hidden="1" customHeight="1" x14ac:dyDescent="0.25">
      <c r="A2028" s="54">
        <f>+SUBTOTAL(3,$B$11:B2028)</f>
        <v>0</v>
      </c>
      <c r="B2028" s="103" t="s">
        <v>42</v>
      </c>
      <c r="C2028" s="103" t="s">
        <v>43</v>
      </c>
      <c r="D2028" s="103" t="s">
        <v>44</v>
      </c>
      <c r="E2028" s="103" t="s">
        <v>45</v>
      </c>
      <c r="F2028" s="103" t="s">
        <v>6219</v>
      </c>
      <c r="G2028" s="106">
        <v>45603.883692130003</v>
      </c>
      <c r="H2028" s="103" t="s">
        <v>6219</v>
      </c>
      <c r="I2028" s="106">
        <v>45603.883692130003</v>
      </c>
      <c r="J2028" s="103" t="s">
        <v>6219</v>
      </c>
      <c r="K2028" s="106">
        <v>45603.883692130003</v>
      </c>
      <c r="L2028" s="103" t="s">
        <v>6443</v>
      </c>
      <c r="M2028" s="103" t="s">
        <v>48</v>
      </c>
      <c r="N2028" s="103" t="s">
        <v>141</v>
      </c>
      <c r="O2028" s="103" t="s">
        <v>612</v>
      </c>
      <c r="P2028" s="103" t="s">
        <v>6312</v>
      </c>
      <c r="S2028" s="103" t="s">
        <v>68</v>
      </c>
      <c r="T2028" s="103" t="s">
        <v>125</v>
      </c>
      <c r="U2028" s="103" t="s">
        <v>126</v>
      </c>
      <c r="AC2028" s="103" t="s">
        <v>82</v>
      </c>
      <c r="AD2028" s="103" t="s">
        <v>82</v>
      </c>
    </row>
    <row r="2029" spans="1:30" s="103" customFormat="1" ht="50.25" hidden="1" customHeight="1" x14ac:dyDescent="0.25">
      <c r="A2029" s="54">
        <f>+SUBTOTAL(3,$B$11:B2029)</f>
        <v>0</v>
      </c>
      <c r="B2029" s="103" t="s">
        <v>42</v>
      </c>
      <c r="C2029" s="103" t="s">
        <v>43</v>
      </c>
      <c r="D2029" s="103" t="s">
        <v>44</v>
      </c>
      <c r="E2029" s="103" t="s">
        <v>45</v>
      </c>
      <c r="F2029" s="103" t="s">
        <v>6220</v>
      </c>
      <c r="G2029" s="106">
        <v>45614.746307870002</v>
      </c>
      <c r="H2029" s="103" t="s">
        <v>6220</v>
      </c>
      <c r="I2029" s="106">
        <v>45614.746307870002</v>
      </c>
      <c r="J2029" s="103" t="s">
        <v>6220</v>
      </c>
      <c r="K2029" s="106">
        <v>45614.746307870002</v>
      </c>
      <c r="L2029" s="103" t="s">
        <v>6444</v>
      </c>
      <c r="M2029" s="103" t="s">
        <v>48</v>
      </c>
      <c r="N2029" s="103" t="s">
        <v>141</v>
      </c>
      <c r="O2029" s="103" t="s">
        <v>612</v>
      </c>
      <c r="P2029" s="103" t="s">
        <v>465</v>
      </c>
      <c r="S2029" s="103" t="s">
        <v>68</v>
      </c>
      <c r="T2029" s="103" t="s">
        <v>125</v>
      </c>
      <c r="U2029" s="103" t="s">
        <v>126</v>
      </c>
      <c r="AC2029" s="103" t="s">
        <v>82</v>
      </c>
      <c r="AD2029" s="103" t="s">
        <v>82</v>
      </c>
    </row>
    <row r="2030" spans="1:30" s="103" customFormat="1" ht="50.25" hidden="1" customHeight="1" x14ac:dyDescent="0.25">
      <c r="A2030" s="54">
        <f>+SUBTOTAL(3,$B$11:B2030)</f>
        <v>0</v>
      </c>
      <c r="B2030" s="103" t="s">
        <v>42</v>
      </c>
      <c r="C2030" s="103" t="s">
        <v>43</v>
      </c>
      <c r="D2030" s="103" t="s">
        <v>44</v>
      </c>
      <c r="E2030" s="103" t="s">
        <v>45</v>
      </c>
      <c r="F2030" s="103" t="s">
        <v>6221</v>
      </c>
      <c r="G2030" s="106">
        <v>45622.502592593002</v>
      </c>
      <c r="H2030" s="103" t="s">
        <v>6221</v>
      </c>
      <c r="I2030" s="106">
        <v>45622.502592593002</v>
      </c>
      <c r="J2030" s="103" t="s">
        <v>6221</v>
      </c>
      <c r="K2030" s="106">
        <v>45622.502592593002</v>
      </c>
      <c r="L2030" s="103" t="s">
        <v>6445</v>
      </c>
      <c r="M2030" s="103" t="s">
        <v>48</v>
      </c>
      <c r="N2030" s="103" t="s">
        <v>141</v>
      </c>
      <c r="O2030" s="103" t="s">
        <v>554</v>
      </c>
      <c r="P2030" s="103" t="s">
        <v>6305</v>
      </c>
      <c r="S2030" s="103" t="s">
        <v>68</v>
      </c>
      <c r="T2030" s="103" t="s">
        <v>125</v>
      </c>
      <c r="U2030" s="103" t="s">
        <v>126</v>
      </c>
      <c r="AC2030" s="103" t="s">
        <v>117</v>
      </c>
      <c r="AD2030" s="103" t="s">
        <v>117</v>
      </c>
    </row>
    <row r="2031" spans="1:30" s="103" customFormat="1" ht="50.25" hidden="1" customHeight="1" x14ac:dyDescent="0.25">
      <c r="A2031" s="54">
        <f>+SUBTOTAL(3,$B$11:B2031)</f>
        <v>0</v>
      </c>
      <c r="B2031" s="103" t="s">
        <v>42</v>
      </c>
      <c r="C2031" s="103" t="s">
        <v>43</v>
      </c>
      <c r="D2031" s="103" t="s">
        <v>44</v>
      </c>
      <c r="E2031" s="103" t="s">
        <v>45</v>
      </c>
      <c r="F2031" s="103" t="s">
        <v>6222</v>
      </c>
      <c r="G2031" s="106">
        <v>45620.976157407</v>
      </c>
      <c r="H2031" s="103" t="s">
        <v>6222</v>
      </c>
      <c r="I2031" s="106">
        <v>45620.976157407</v>
      </c>
      <c r="J2031" s="103" t="s">
        <v>6222</v>
      </c>
      <c r="K2031" s="106">
        <v>45620.976157407</v>
      </c>
      <c r="L2031" s="103" t="s">
        <v>6446</v>
      </c>
      <c r="M2031" s="103" t="s">
        <v>48</v>
      </c>
      <c r="N2031" s="103" t="s">
        <v>141</v>
      </c>
      <c r="O2031" s="103" t="s">
        <v>1384</v>
      </c>
      <c r="P2031" s="103" t="s">
        <v>6313</v>
      </c>
      <c r="S2031" s="103" t="s">
        <v>68</v>
      </c>
      <c r="T2031" s="103" t="s">
        <v>167</v>
      </c>
      <c r="U2031" s="103" t="s">
        <v>168</v>
      </c>
      <c r="AC2031" s="103" t="s">
        <v>117</v>
      </c>
      <c r="AD2031" s="103" t="s">
        <v>117</v>
      </c>
    </row>
    <row r="2032" spans="1:30" s="103" customFormat="1" ht="50.25" hidden="1" customHeight="1" x14ac:dyDescent="0.25">
      <c r="A2032" s="54">
        <f>+SUBTOTAL(3,$B$11:B2032)</f>
        <v>0</v>
      </c>
      <c r="B2032" s="103" t="s">
        <v>42</v>
      </c>
      <c r="C2032" s="103" t="s">
        <v>43</v>
      </c>
      <c r="D2032" s="103" t="s">
        <v>44</v>
      </c>
      <c r="E2032" s="103" t="s">
        <v>45</v>
      </c>
      <c r="F2032" s="103" t="s">
        <v>6223</v>
      </c>
      <c r="G2032" s="106">
        <v>45623.839039352002</v>
      </c>
      <c r="H2032" s="103" t="s">
        <v>6223</v>
      </c>
      <c r="I2032" s="106">
        <v>45623.839039352002</v>
      </c>
      <c r="J2032" s="103" t="s">
        <v>6223</v>
      </c>
      <c r="K2032" s="106">
        <v>45623.839039352002</v>
      </c>
      <c r="L2032" s="103" t="s">
        <v>6447</v>
      </c>
      <c r="M2032" s="103" t="s">
        <v>48</v>
      </c>
      <c r="N2032" s="103" t="s">
        <v>141</v>
      </c>
      <c r="O2032" s="103" t="s">
        <v>624</v>
      </c>
      <c r="P2032" s="103" t="s">
        <v>6314</v>
      </c>
      <c r="S2032" s="103" t="s">
        <v>68</v>
      </c>
      <c r="T2032" s="103" t="s">
        <v>69</v>
      </c>
      <c r="U2032" s="103" t="s">
        <v>70</v>
      </c>
      <c r="AC2032" s="103" t="s">
        <v>82</v>
      </c>
      <c r="AD2032" s="103" t="s">
        <v>82</v>
      </c>
    </row>
    <row r="2033" spans="1:30" s="103" customFormat="1" ht="50.25" hidden="1" customHeight="1" x14ac:dyDescent="0.25">
      <c r="A2033" s="54">
        <f>+SUBTOTAL(3,$B$11:B2033)</f>
        <v>0</v>
      </c>
      <c r="B2033" s="103" t="s">
        <v>42</v>
      </c>
      <c r="C2033" s="103" t="s">
        <v>43</v>
      </c>
      <c r="D2033" s="103" t="s">
        <v>44</v>
      </c>
      <c r="E2033" s="103" t="s">
        <v>45</v>
      </c>
      <c r="F2033" s="103" t="s">
        <v>6224</v>
      </c>
      <c r="G2033" s="106">
        <v>45613.541979166999</v>
      </c>
      <c r="H2033" s="103" t="s">
        <v>6224</v>
      </c>
      <c r="I2033" s="106">
        <v>45613.541979166999</v>
      </c>
      <c r="J2033" s="103" t="s">
        <v>6224</v>
      </c>
      <c r="K2033" s="106">
        <v>45613.541979166999</v>
      </c>
      <c r="L2033" s="103" t="s">
        <v>6447</v>
      </c>
      <c r="M2033" s="103" t="s">
        <v>48</v>
      </c>
      <c r="N2033" s="103" t="s">
        <v>141</v>
      </c>
      <c r="O2033" s="103" t="s">
        <v>624</v>
      </c>
      <c r="P2033" s="103" t="s">
        <v>6314</v>
      </c>
      <c r="S2033" s="103" t="s">
        <v>68</v>
      </c>
      <c r="T2033" s="103" t="s">
        <v>69</v>
      </c>
      <c r="U2033" s="103" t="s">
        <v>70</v>
      </c>
      <c r="AC2033" s="103" t="s">
        <v>82</v>
      </c>
      <c r="AD2033" s="103" t="s">
        <v>82</v>
      </c>
    </row>
    <row r="2034" spans="1:30" s="103" customFormat="1" ht="50.25" hidden="1" customHeight="1" x14ac:dyDescent="0.25">
      <c r="A2034" s="54">
        <f>+SUBTOTAL(3,$B$11:B2034)</f>
        <v>0</v>
      </c>
      <c r="B2034" s="103" t="s">
        <v>42</v>
      </c>
      <c r="C2034" s="103" t="s">
        <v>43</v>
      </c>
      <c r="D2034" s="103" t="s">
        <v>44</v>
      </c>
      <c r="E2034" s="103" t="s">
        <v>45</v>
      </c>
      <c r="F2034" s="103" t="s">
        <v>6225</v>
      </c>
      <c r="G2034" s="106">
        <v>45600.748969906999</v>
      </c>
      <c r="H2034" s="103" t="s">
        <v>6225</v>
      </c>
      <c r="I2034" s="106">
        <v>45600.748969906999</v>
      </c>
      <c r="J2034" s="103" t="s">
        <v>6225</v>
      </c>
      <c r="K2034" s="106">
        <v>45600.748969906999</v>
      </c>
      <c r="L2034" s="103" t="s">
        <v>6448</v>
      </c>
      <c r="M2034" s="103" t="s">
        <v>111</v>
      </c>
      <c r="N2034" s="103" t="s">
        <v>303</v>
      </c>
      <c r="O2034" s="103" t="s">
        <v>770</v>
      </c>
      <c r="P2034" s="103" t="s">
        <v>1337</v>
      </c>
      <c r="S2034" s="103" t="s">
        <v>68</v>
      </c>
      <c r="T2034" s="103" t="s">
        <v>96</v>
      </c>
      <c r="U2034" s="103" t="s">
        <v>2143</v>
      </c>
      <c r="AC2034" s="103" t="s">
        <v>82</v>
      </c>
      <c r="AD2034" s="103" t="s">
        <v>82</v>
      </c>
    </row>
    <row r="2035" spans="1:30" s="103" customFormat="1" ht="50.25" hidden="1" customHeight="1" x14ac:dyDescent="0.25">
      <c r="A2035" s="54">
        <f>+SUBTOTAL(3,$B$11:B2035)</f>
        <v>0</v>
      </c>
      <c r="B2035" s="103" t="s">
        <v>42</v>
      </c>
      <c r="C2035" s="103" t="s">
        <v>43</v>
      </c>
      <c r="D2035" s="103" t="s">
        <v>44</v>
      </c>
      <c r="E2035" s="103" t="s">
        <v>45</v>
      </c>
      <c r="F2035" s="103" t="s">
        <v>6226</v>
      </c>
      <c r="G2035" s="106">
        <v>45600.749722221997</v>
      </c>
      <c r="H2035" s="103" t="s">
        <v>6226</v>
      </c>
      <c r="I2035" s="106">
        <v>45600.749722221997</v>
      </c>
      <c r="J2035" s="103" t="s">
        <v>6226</v>
      </c>
      <c r="K2035" s="106">
        <v>45600.749722221997</v>
      </c>
      <c r="L2035" s="103" t="s">
        <v>6448</v>
      </c>
      <c r="M2035" s="103" t="s">
        <v>111</v>
      </c>
      <c r="N2035" s="103" t="s">
        <v>303</v>
      </c>
      <c r="O2035" s="103" t="s">
        <v>770</v>
      </c>
      <c r="P2035" s="103" t="s">
        <v>1337</v>
      </c>
      <c r="S2035" s="103" t="s">
        <v>68</v>
      </c>
      <c r="T2035" s="103" t="s">
        <v>96</v>
      </c>
      <c r="U2035" s="103" t="s">
        <v>2143</v>
      </c>
      <c r="AC2035" s="103" t="s">
        <v>82</v>
      </c>
      <c r="AD2035" s="103" t="s">
        <v>82</v>
      </c>
    </row>
    <row r="2036" spans="1:30" s="103" customFormat="1" ht="50.25" hidden="1" customHeight="1" x14ac:dyDescent="0.25">
      <c r="A2036" s="54">
        <f>+SUBTOTAL(3,$B$11:B2036)</f>
        <v>0</v>
      </c>
      <c r="B2036" s="103" t="s">
        <v>42</v>
      </c>
      <c r="C2036" s="103" t="s">
        <v>43</v>
      </c>
      <c r="D2036" s="103" t="s">
        <v>44</v>
      </c>
      <c r="E2036" s="103" t="s">
        <v>45</v>
      </c>
      <c r="F2036" s="103" t="s">
        <v>6227</v>
      </c>
      <c r="G2036" s="106">
        <v>45600.750243055998</v>
      </c>
      <c r="H2036" s="103" t="s">
        <v>6227</v>
      </c>
      <c r="I2036" s="106">
        <v>45600.750243055998</v>
      </c>
      <c r="J2036" s="103" t="s">
        <v>6227</v>
      </c>
      <c r="K2036" s="106">
        <v>45600.750243055998</v>
      </c>
      <c r="L2036" s="103" t="s">
        <v>6448</v>
      </c>
      <c r="M2036" s="103" t="s">
        <v>111</v>
      </c>
      <c r="N2036" s="103" t="s">
        <v>303</v>
      </c>
      <c r="O2036" s="103" t="s">
        <v>770</v>
      </c>
      <c r="P2036" s="103" t="s">
        <v>1337</v>
      </c>
      <c r="S2036" s="103" t="s">
        <v>68</v>
      </c>
      <c r="T2036" s="103" t="s">
        <v>96</v>
      </c>
      <c r="U2036" s="103" t="s">
        <v>2143</v>
      </c>
      <c r="AC2036" s="103" t="s">
        <v>82</v>
      </c>
      <c r="AD2036" s="103" t="s">
        <v>82</v>
      </c>
    </row>
    <row r="2037" spans="1:30" s="103" customFormat="1" ht="50.25" hidden="1" customHeight="1" x14ac:dyDescent="0.25">
      <c r="A2037" s="54">
        <f>+SUBTOTAL(3,$B$11:B2037)</f>
        <v>0</v>
      </c>
      <c r="B2037" s="103" t="s">
        <v>42</v>
      </c>
      <c r="C2037" s="103" t="s">
        <v>43</v>
      </c>
      <c r="D2037" s="103" t="s">
        <v>44</v>
      </c>
      <c r="E2037" s="103" t="s">
        <v>45</v>
      </c>
      <c r="F2037" s="103" t="s">
        <v>6228</v>
      </c>
      <c r="G2037" s="106">
        <v>45600.750717593</v>
      </c>
      <c r="H2037" s="103" t="s">
        <v>6228</v>
      </c>
      <c r="I2037" s="106">
        <v>45600.750717593</v>
      </c>
      <c r="J2037" s="103" t="s">
        <v>6228</v>
      </c>
      <c r="K2037" s="106">
        <v>45600.750717593</v>
      </c>
      <c r="L2037" s="103" t="s">
        <v>6448</v>
      </c>
      <c r="M2037" s="103" t="s">
        <v>111</v>
      </c>
      <c r="N2037" s="103" t="s">
        <v>303</v>
      </c>
      <c r="O2037" s="103" t="s">
        <v>770</v>
      </c>
      <c r="P2037" s="103" t="s">
        <v>1337</v>
      </c>
      <c r="S2037" s="103" t="s">
        <v>68</v>
      </c>
      <c r="T2037" s="103" t="s">
        <v>96</v>
      </c>
      <c r="U2037" s="103" t="s">
        <v>2143</v>
      </c>
      <c r="AC2037" s="103" t="s">
        <v>82</v>
      </c>
      <c r="AD2037" s="103" t="s">
        <v>82</v>
      </c>
    </row>
    <row r="2038" spans="1:30" s="103" customFormat="1" ht="50.25" hidden="1" customHeight="1" x14ac:dyDescent="0.25">
      <c r="A2038" s="54">
        <f>+SUBTOTAL(3,$B$11:B2038)</f>
        <v>0</v>
      </c>
      <c r="B2038" s="103" t="s">
        <v>42</v>
      </c>
      <c r="C2038" s="103" t="s">
        <v>43</v>
      </c>
      <c r="D2038" s="103" t="s">
        <v>44</v>
      </c>
      <c r="E2038" s="103" t="s">
        <v>45</v>
      </c>
      <c r="F2038" s="103" t="s">
        <v>6229</v>
      </c>
      <c r="G2038" s="106">
        <v>45600.752129629996</v>
      </c>
      <c r="H2038" s="103" t="s">
        <v>6229</v>
      </c>
      <c r="I2038" s="106">
        <v>45600.752129629996</v>
      </c>
      <c r="J2038" s="103" t="s">
        <v>6229</v>
      </c>
      <c r="K2038" s="106">
        <v>45600.752129629996</v>
      </c>
      <c r="L2038" s="103" t="s">
        <v>6448</v>
      </c>
      <c r="M2038" s="103" t="s">
        <v>111</v>
      </c>
      <c r="N2038" s="103" t="s">
        <v>303</v>
      </c>
      <c r="O2038" s="103" t="s">
        <v>770</v>
      </c>
      <c r="P2038" s="103" t="s">
        <v>1337</v>
      </c>
      <c r="S2038" s="103" t="s">
        <v>68</v>
      </c>
      <c r="T2038" s="103" t="s">
        <v>96</v>
      </c>
      <c r="U2038" s="103" t="s">
        <v>2143</v>
      </c>
      <c r="AC2038" s="103" t="s">
        <v>82</v>
      </c>
      <c r="AD2038" s="103" t="s">
        <v>82</v>
      </c>
    </row>
    <row r="2039" spans="1:30" s="103" customFormat="1" ht="50.25" hidden="1" customHeight="1" x14ac:dyDescent="0.25">
      <c r="A2039" s="54">
        <f>+SUBTOTAL(3,$B$11:B2039)</f>
        <v>0</v>
      </c>
      <c r="B2039" s="103" t="s">
        <v>42</v>
      </c>
      <c r="C2039" s="103" t="s">
        <v>43</v>
      </c>
      <c r="D2039" s="103" t="s">
        <v>44</v>
      </c>
      <c r="E2039" s="103" t="s">
        <v>45</v>
      </c>
      <c r="F2039" s="103" t="s">
        <v>6230</v>
      </c>
      <c r="G2039" s="106">
        <v>45600.752662036997</v>
      </c>
      <c r="H2039" s="103" t="s">
        <v>6230</v>
      </c>
      <c r="I2039" s="106">
        <v>45600.752662036997</v>
      </c>
      <c r="J2039" s="103" t="s">
        <v>6230</v>
      </c>
      <c r="K2039" s="106">
        <v>45600.752662036997</v>
      </c>
      <c r="L2039" s="103" t="s">
        <v>6448</v>
      </c>
      <c r="M2039" s="103" t="s">
        <v>111</v>
      </c>
      <c r="N2039" s="103" t="s">
        <v>303</v>
      </c>
      <c r="O2039" s="103" t="s">
        <v>770</v>
      </c>
      <c r="P2039" s="103" t="s">
        <v>1337</v>
      </c>
      <c r="S2039" s="103" t="s">
        <v>68</v>
      </c>
      <c r="T2039" s="103" t="s">
        <v>96</v>
      </c>
      <c r="U2039" s="103" t="s">
        <v>2143</v>
      </c>
      <c r="AC2039" s="103" t="s">
        <v>82</v>
      </c>
      <c r="AD2039" s="103" t="s">
        <v>82</v>
      </c>
    </row>
    <row r="2040" spans="1:30" s="103" customFormat="1" ht="50.25" hidden="1" customHeight="1" x14ac:dyDescent="0.25">
      <c r="A2040" s="54">
        <f>+SUBTOTAL(3,$B$11:B2040)</f>
        <v>0</v>
      </c>
      <c r="B2040" s="103" t="s">
        <v>42</v>
      </c>
      <c r="C2040" s="103" t="s">
        <v>43</v>
      </c>
      <c r="D2040" s="103" t="s">
        <v>44</v>
      </c>
      <c r="E2040" s="103" t="s">
        <v>45</v>
      </c>
      <c r="F2040" s="103" t="s">
        <v>6231</v>
      </c>
      <c r="G2040" s="106">
        <v>45600.751157407001</v>
      </c>
      <c r="H2040" s="103" t="s">
        <v>6231</v>
      </c>
      <c r="I2040" s="106">
        <v>45600.751157407001</v>
      </c>
      <c r="J2040" s="103" t="s">
        <v>6231</v>
      </c>
      <c r="K2040" s="106">
        <v>45600.751157407001</v>
      </c>
      <c r="L2040" s="103" t="s">
        <v>6448</v>
      </c>
      <c r="M2040" s="103" t="s">
        <v>111</v>
      </c>
      <c r="N2040" s="103" t="s">
        <v>303</v>
      </c>
      <c r="O2040" s="103" t="s">
        <v>770</v>
      </c>
      <c r="P2040" s="103" t="s">
        <v>1337</v>
      </c>
      <c r="S2040" s="103" t="s">
        <v>68</v>
      </c>
      <c r="T2040" s="103" t="s">
        <v>96</v>
      </c>
      <c r="U2040" s="103" t="s">
        <v>2143</v>
      </c>
      <c r="AC2040" s="103" t="s">
        <v>82</v>
      </c>
      <c r="AD2040" s="103" t="s">
        <v>82</v>
      </c>
    </row>
    <row r="2041" spans="1:30" s="103" customFormat="1" ht="50.25" hidden="1" customHeight="1" x14ac:dyDescent="0.25">
      <c r="A2041" s="54">
        <f>+SUBTOTAL(3,$B$11:B2041)</f>
        <v>0</v>
      </c>
      <c r="B2041" s="103" t="s">
        <v>42</v>
      </c>
      <c r="C2041" s="103" t="s">
        <v>43</v>
      </c>
      <c r="D2041" s="103" t="s">
        <v>44</v>
      </c>
      <c r="E2041" s="103" t="s">
        <v>45</v>
      </c>
      <c r="F2041" s="103" t="s">
        <v>6232</v>
      </c>
      <c r="G2041" s="106">
        <v>45600.751608796003</v>
      </c>
      <c r="H2041" s="103" t="s">
        <v>6232</v>
      </c>
      <c r="I2041" s="106">
        <v>45600.751608796003</v>
      </c>
      <c r="J2041" s="103" t="s">
        <v>6232</v>
      </c>
      <c r="K2041" s="106">
        <v>45600.751608796003</v>
      </c>
      <c r="L2041" s="103" t="s">
        <v>6448</v>
      </c>
      <c r="M2041" s="103" t="s">
        <v>111</v>
      </c>
      <c r="N2041" s="103" t="s">
        <v>303</v>
      </c>
      <c r="O2041" s="103" t="s">
        <v>770</v>
      </c>
      <c r="P2041" s="103" t="s">
        <v>1337</v>
      </c>
      <c r="S2041" s="103" t="s">
        <v>68</v>
      </c>
      <c r="T2041" s="103" t="s">
        <v>96</v>
      </c>
      <c r="U2041" s="103" t="s">
        <v>2143</v>
      </c>
      <c r="AC2041" s="103" t="s">
        <v>82</v>
      </c>
      <c r="AD2041" s="103" t="s">
        <v>82</v>
      </c>
    </row>
    <row r="2042" spans="1:30" s="103" customFormat="1" ht="50.25" hidden="1" customHeight="1" x14ac:dyDescent="0.25">
      <c r="A2042" s="54">
        <f>+SUBTOTAL(3,$B$11:B2042)</f>
        <v>0</v>
      </c>
      <c r="B2042" s="103" t="s">
        <v>42</v>
      </c>
      <c r="C2042" s="103" t="s">
        <v>43</v>
      </c>
      <c r="D2042" s="103" t="s">
        <v>44</v>
      </c>
      <c r="E2042" s="103" t="s">
        <v>45</v>
      </c>
      <c r="F2042" s="103" t="s">
        <v>6233</v>
      </c>
      <c r="G2042" s="106">
        <v>45600.753460647997</v>
      </c>
      <c r="H2042" s="103" t="s">
        <v>6233</v>
      </c>
      <c r="I2042" s="106">
        <v>45600.753460647997</v>
      </c>
      <c r="J2042" s="103" t="s">
        <v>6233</v>
      </c>
      <c r="K2042" s="106">
        <v>45600.753460647997</v>
      </c>
      <c r="L2042" s="103" t="s">
        <v>6448</v>
      </c>
      <c r="M2042" s="103" t="s">
        <v>111</v>
      </c>
      <c r="N2042" s="103" t="s">
        <v>303</v>
      </c>
      <c r="O2042" s="103" t="s">
        <v>770</v>
      </c>
      <c r="P2042" s="103" t="s">
        <v>1337</v>
      </c>
      <c r="S2042" s="103" t="s">
        <v>68</v>
      </c>
      <c r="T2042" s="103" t="s">
        <v>96</v>
      </c>
      <c r="U2042" s="103" t="s">
        <v>2143</v>
      </c>
      <c r="AC2042" s="103" t="s">
        <v>82</v>
      </c>
      <c r="AD2042" s="103" t="s">
        <v>82</v>
      </c>
    </row>
    <row r="2043" spans="1:30" s="103" customFormat="1" ht="50.25" hidden="1" customHeight="1" x14ac:dyDescent="0.25">
      <c r="A2043" s="54">
        <f>+SUBTOTAL(3,$B$11:B2043)</f>
        <v>0</v>
      </c>
      <c r="B2043" s="103" t="s">
        <v>42</v>
      </c>
      <c r="C2043" s="103" t="s">
        <v>43</v>
      </c>
      <c r="D2043" s="103" t="s">
        <v>44</v>
      </c>
      <c r="E2043" s="103" t="s">
        <v>45</v>
      </c>
      <c r="F2043" s="103" t="s">
        <v>6234</v>
      </c>
      <c r="G2043" s="106">
        <v>45600.754085647997</v>
      </c>
      <c r="H2043" s="103" t="s">
        <v>6234</v>
      </c>
      <c r="I2043" s="106">
        <v>45600.754085647997</v>
      </c>
      <c r="J2043" s="103" t="s">
        <v>6234</v>
      </c>
      <c r="K2043" s="106">
        <v>45600.754085647997</v>
      </c>
      <c r="L2043" s="103" t="s">
        <v>6448</v>
      </c>
      <c r="M2043" s="103" t="s">
        <v>111</v>
      </c>
      <c r="N2043" s="103" t="s">
        <v>303</v>
      </c>
      <c r="O2043" s="103" t="s">
        <v>770</v>
      </c>
      <c r="P2043" s="103" t="s">
        <v>1337</v>
      </c>
      <c r="S2043" s="103" t="s">
        <v>68</v>
      </c>
      <c r="T2043" s="103" t="s">
        <v>96</v>
      </c>
      <c r="U2043" s="103" t="s">
        <v>2143</v>
      </c>
      <c r="AC2043" s="103" t="s">
        <v>82</v>
      </c>
      <c r="AD2043" s="103" t="s">
        <v>82</v>
      </c>
    </row>
    <row r="2044" spans="1:30" s="103" customFormat="1" ht="50.25" hidden="1" customHeight="1" x14ac:dyDescent="0.25">
      <c r="A2044" s="54">
        <f>+SUBTOTAL(3,$B$11:B2044)</f>
        <v>0</v>
      </c>
      <c r="B2044" s="103" t="s">
        <v>42</v>
      </c>
      <c r="C2044" s="103" t="s">
        <v>43</v>
      </c>
      <c r="D2044" s="103" t="s">
        <v>44</v>
      </c>
      <c r="E2044" s="103" t="s">
        <v>45</v>
      </c>
      <c r="F2044" s="103" t="s">
        <v>6235</v>
      </c>
      <c r="G2044" s="106">
        <v>45606.485694444003</v>
      </c>
      <c r="H2044" s="103" t="s">
        <v>6235</v>
      </c>
      <c r="I2044" s="106">
        <v>45606.485694444003</v>
      </c>
      <c r="J2044" s="103" t="s">
        <v>6235</v>
      </c>
      <c r="K2044" s="106">
        <v>45606.485694444003</v>
      </c>
      <c r="L2044" s="103" t="s">
        <v>6449</v>
      </c>
      <c r="M2044" s="103" t="s">
        <v>48</v>
      </c>
      <c r="N2044" s="103" t="s">
        <v>141</v>
      </c>
      <c r="O2044" s="103" t="s">
        <v>1288</v>
      </c>
      <c r="P2044" s="103" t="s">
        <v>5654</v>
      </c>
      <c r="S2044" s="103" t="s">
        <v>652</v>
      </c>
      <c r="T2044" s="103" t="s">
        <v>3273</v>
      </c>
      <c r="U2044" s="103" t="s">
        <v>654</v>
      </c>
      <c r="AC2044" s="103" t="s">
        <v>75</v>
      </c>
      <c r="AD2044" s="103" t="s">
        <v>75</v>
      </c>
    </row>
    <row r="2045" spans="1:30" s="103" customFormat="1" ht="50.25" hidden="1" customHeight="1" x14ac:dyDescent="0.25">
      <c r="A2045" s="54">
        <f>+SUBTOTAL(3,$B$11:B2045)</f>
        <v>0</v>
      </c>
      <c r="B2045" s="103" t="s">
        <v>42</v>
      </c>
      <c r="C2045" s="103" t="s">
        <v>43</v>
      </c>
      <c r="D2045" s="103" t="s">
        <v>44</v>
      </c>
      <c r="E2045" s="103" t="s">
        <v>45</v>
      </c>
      <c r="F2045" s="103" t="s">
        <v>6236</v>
      </c>
      <c r="G2045" s="106">
        <v>45601.587164352</v>
      </c>
      <c r="H2045" s="103" t="s">
        <v>6236</v>
      </c>
      <c r="I2045" s="106">
        <v>45601.587164352</v>
      </c>
      <c r="J2045" s="103" t="s">
        <v>6236</v>
      </c>
      <c r="K2045" s="106">
        <v>45601.587164352</v>
      </c>
      <c r="L2045" s="103" t="s">
        <v>6450</v>
      </c>
      <c r="M2045" s="103" t="s">
        <v>48</v>
      </c>
      <c r="N2045" s="103" t="s">
        <v>303</v>
      </c>
      <c r="O2045" s="103" t="s">
        <v>766</v>
      </c>
      <c r="P2045" s="103" t="s">
        <v>6315</v>
      </c>
      <c r="S2045" s="103" t="s">
        <v>53</v>
      </c>
      <c r="T2045" s="103" t="s">
        <v>5248</v>
      </c>
      <c r="U2045" s="103" t="s">
        <v>157</v>
      </c>
      <c r="AC2045" s="103" t="s">
        <v>82</v>
      </c>
      <c r="AD2045" s="103" t="s">
        <v>82</v>
      </c>
    </row>
    <row r="2046" spans="1:30" s="103" customFormat="1" ht="50.25" hidden="1" customHeight="1" x14ac:dyDescent="0.25">
      <c r="A2046" s="54">
        <f>+SUBTOTAL(3,$B$11:B2046)</f>
        <v>0</v>
      </c>
      <c r="B2046" s="103" t="s">
        <v>42</v>
      </c>
      <c r="C2046" s="103" t="s">
        <v>43</v>
      </c>
      <c r="D2046" s="103" t="s">
        <v>44</v>
      </c>
      <c r="E2046" s="103" t="s">
        <v>45</v>
      </c>
      <c r="F2046" s="103" t="s">
        <v>6237</v>
      </c>
      <c r="G2046" s="106">
        <v>45601.597280093003</v>
      </c>
      <c r="H2046" s="103" t="s">
        <v>6237</v>
      </c>
      <c r="I2046" s="106">
        <v>45601.597280093003</v>
      </c>
      <c r="J2046" s="103" t="s">
        <v>6237</v>
      </c>
      <c r="K2046" s="106">
        <v>45601.597280093003</v>
      </c>
      <c r="L2046" s="103" t="s">
        <v>6451</v>
      </c>
      <c r="M2046" s="103" t="s">
        <v>48</v>
      </c>
      <c r="N2046" s="103" t="s">
        <v>303</v>
      </c>
      <c r="O2046" s="103" t="s">
        <v>778</v>
      </c>
      <c r="P2046" s="103" t="s">
        <v>6316</v>
      </c>
      <c r="S2046" s="103" t="s">
        <v>68</v>
      </c>
      <c r="T2046" s="103" t="s">
        <v>161</v>
      </c>
      <c r="U2046" s="103" t="s">
        <v>162</v>
      </c>
      <c r="AC2046" s="103" t="s">
        <v>82</v>
      </c>
      <c r="AD2046" s="103" t="s">
        <v>82</v>
      </c>
    </row>
    <row r="2047" spans="1:30" s="103" customFormat="1" ht="50.25" hidden="1" customHeight="1" x14ac:dyDescent="0.25">
      <c r="A2047" s="54">
        <f>+SUBTOTAL(3,$B$11:B2047)</f>
        <v>0</v>
      </c>
      <c r="B2047" s="103" t="s">
        <v>42</v>
      </c>
      <c r="C2047" s="103" t="s">
        <v>43</v>
      </c>
      <c r="D2047" s="103" t="s">
        <v>44</v>
      </c>
      <c r="E2047" s="103" t="s">
        <v>45</v>
      </c>
      <c r="F2047" s="103" t="s">
        <v>6238</v>
      </c>
      <c r="G2047" s="106">
        <v>45600.601817130002</v>
      </c>
      <c r="H2047" s="103" t="s">
        <v>6238</v>
      </c>
      <c r="I2047" s="106">
        <v>45600.601817130002</v>
      </c>
      <c r="J2047" s="103" t="s">
        <v>6238</v>
      </c>
      <c r="K2047" s="106">
        <v>45600.601817130002</v>
      </c>
      <c r="L2047" s="103" t="s">
        <v>6452</v>
      </c>
      <c r="M2047" s="103" t="s">
        <v>48</v>
      </c>
      <c r="N2047" s="103" t="s">
        <v>303</v>
      </c>
      <c r="O2047" s="103" t="s">
        <v>633</v>
      </c>
      <c r="P2047" s="103" t="s">
        <v>6317</v>
      </c>
      <c r="S2047" s="103" t="s">
        <v>68</v>
      </c>
      <c r="T2047" s="103" t="s">
        <v>167</v>
      </c>
      <c r="U2047" s="103" t="s">
        <v>168</v>
      </c>
      <c r="AC2047" s="103" t="s">
        <v>117</v>
      </c>
      <c r="AD2047" s="103" t="s">
        <v>117</v>
      </c>
    </row>
    <row r="2048" spans="1:30" s="103" customFormat="1" ht="50.25" hidden="1" customHeight="1" x14ac:dyDescent="0.25">
      <c r="A2048" s="54">
        <f>+SUBTOTAL(3,$B$11:B2048)</f>
        <v>0</v>
      </c>
      <c r="B2048" s="103" t="s">
        <v>42</v>
      </c>
      <c r="C2048" s="103" t="s">
        <v>43</v>
      </c>
      <c r="D2048" s="103" t="s">
        <v>44</v>
      </c>
      <c r="E2048" s="103" t="s">
        <v>45</v>
      </c>
      <c r="F2048" s="103" t="s">
        <v>6239</v>
      </c>
      <c r="G2048" s="106">
        <v>45615.51400463</v>
      </c>
      <c r="H2048" s="103" t="s">
        <v>6239</v>
      </c>
      <c r="I2048" s="106">
        <v>45615.51400463</v>
      </c>
      <c r="J2048" s="103" t="s">
        <v>6239</v>
      </c>
      <c r="K2048" s="106">
        <v>45615.51400463</v>
      </c>
      <c r="L2048" s="103" t="s">
        <v>6453</v>
      </c>
      <c r="M2048" s="103" t="s">
        <v>48</v>
      </c>
      <c r="N2048" s="103" t="s">
        <v>303</v>
      </c>
      <c r="O2048" s="103" t="s">
        <v>774</v>
      </c>
      <c r="P2048" s="103" t="s">
        <v>6318</v>
      </c>
      <c r="S2048" s="103" t="s">
        <v>68</v>
      </c>
      <c r="T2048" s="103" t="s">
        <v>69</v>
      </c>
      <c r="U2048" s="103" t="s">
        <v>327</v>
      </c>
      <c r="AC2048" s="103" t="s">
        <v>82</v>
      </c>
      <c r="AD2048" s="103" t="s">
        <v>82</v>
      </c>
    </row>
    <row r="2049" spans="1:30" s="103" customFormat="1" ht="50.25" hidden="1" customHeight="1" x14ac:dyDescent="0.25">
      <c r="A2049" s="54">
        <f>+SUBTOTAL(3,$B$11:B2049)</f>
        <v>0</v>
      </c>
      <c r="B2049" s="103" t="s">
        <v>42</v>
      </c>
      <c r="C2049" s="103" t="s">
        <v>43</v>
      </c>
      <c r="D2049" s="103" t="s">
        <v>44</v>
      </c>
      <c r="E2049" s="103" t="s">
        <v>45</v>
      </c>
      <c r="F2049" s="103" t="s">
        <v>6240</v>
      </c>
      <c r="G2049" s="106">
        <v>45607.437245369998</v>
      </c>
      <c r="H2049" s="103" t="s">
        <v>6240</v>
      </c>
      <c r="I2049" s="106">
        <v>45607.437245369998</v>
      </c>
      <c r="J2049" s="103" t="s">
        <v>6240</v>
      </c>
      <c r="K2049" s="106">
        <v>45607.437245369998</v>
      </c>
      <c r="L2049" s="103" t="s">
        <v>6454</v>
      </c>
      <c r="M2049" s="103" t="s">
        <v>48</v>
      </c>
      <c r="N2049" s="103" t="s">
        <v>303</v>
      </c>
      <c r="O2049" s="103" t="s">
        <v>774</v>
      </c>
      <c r="P2049" s="103" t="s">
        <v>6319</v>
      </c>
      <c r="S2049" s="103" t="s">
        <v>68</v>
      </c>
      <c r="T2049" s="103" t="s">
        <v>69</v>
      </c>
      <c r="U2049" s="103" t="s">
        <v>327</v>
      </c>
      <c r="AC2049" s="103" t="s">
        <v>82</v>
      </c>
      <c r="AD2049" s="103" t="s">
        <v>82</v>
      </c>
    </row>
    <row r="2050" spans="1:30" s="103" customFormat="1" ht="50.25" hidden="1" customHeight="1" x14ac:dyDescent="0.25">
      <c r="A2050" s="54">
        <f>+SUBTOTAL(3,$B$11:B2050)</f>
        <v>0</v>
      </c>
      <c r="B2050" s="103" t="s">
        <v>42</v>
      </c>
      <c r="C2050" s="103" t="s">
        <v>43</v>
      </c>
      <c r="D2050" s="103" t="s">
        <v>44</v>
      </c>
      <c r="E2050" s="103" t="s">
        <v>45</v>
      </c>
      <c r="F2050" s="103" t="s">
        <v>6241</v>
      </c>
      <c r="G2050" s="106">
        <v>45614.571909721999</v>
      </c>
      <c r="H2050" s="103" t="s">
        <v>6241</v>
      </c>
      <c r="I2050" s="106">
        <v>45614.571909721999</v>
      </c>
      <c r="J2050" s="103" t="s">
        <v>6241</v>
      </c>
      <c r="K2050" s="106">
        <v>45614.571909721999</v>
      </c>
      <c r="L2050" s="103" t="s">
        <v>6451</v>
      </c>
      <c r="M2050" s="103" t="s">
        <v>48</v>
      </c>
      <c r="N2050" s="103" t="s">
        <v>303</v>
      </c>
      <c r="O2050" s="103" t="s">
        <v>778</v>
      </c>
      <c r="P2050" s="103" t="s">
        <v>6316</v>
      </c>
      <c r="S2050" s="103" t="s">
        <v>68</v>
      </c>
      <c r="T2050" s="103" t="s">
        <v>161</v>
      </c>
      <c r="U2050" s="103" t="s">
        <v>162</v>
      </c>
      <c r="AC2050" s="103" t="s">
        <v>82</v>
      </c>
      <c r="AD2050" s="103" t="s">
        <v>82</v>
      </c>
    </row>
    <row r="2051" spans="1:30" s="103" customFormat="1" ht="50.25" hidden="1" customHeight="1" x14ac:dyDescent="0.25">
      <c r="A2051" s="54">
        <f>+SUBTOTAL(3,$B$11:B2051)</f>
        <v>0</v>
      </c>
      <c r="B2051" s="103" t="s">
        <v>42</v>
      </c>
      <c r="C2051" s="103" t="s">
        <v>43</v>
      </c>
      <c r="D2051" s="103" t="s">
        <v>44</v>
      </c>
      <c r="E2051" s="103" t="s">
        <v>45</v>
      </c>
      <c r="F2051" s="103" t="s">
        <v>6242</v>
      </c>
      <c r="G2051" s="106">
        <v>45614.524467593001</v>
      </c>
      <c r="H2051" s="103" t="s">
        <v>6242</v>
      </c>
      <c r="I2051" s="106">
        <v>45614.524467593001</v>
      </c>
      <c r="J2051" s="103" t="s">
        <v>6242</v>
      </c>
      <c r="K2051" s="106">
        <v>45614.524467593001</v>
      </c>
      <c r="L2051" s="103" t="s">
        <v>6455</v>
      </c>
      <c r="M2051" s="103" t="s">
        <v>48</v>
      </c>
      <c r="N2051" s="103" t="s">
        <v>303</v>
      </c>
      <c r="O2051" s="103" t="s">
        <v>891</v>
      </c>
      <c r="P2051" s="103" t="s">
        <v>6320</v>
      </c>
      <c r="S2051" s="103" t="s">
        <v>53</v>
      </c>
      <c r="T2051" s="103" t="s">
        <v>5248</v>
      </c>
      <c r="U2051" s="103" t="s">
        <v>157</v>
      </c>
      <c r="AC2051" s="103" t="s">
        <v>82</v>
      </c>
      <c r="AD2051" s="103" t="s">
        <v>82</v>
      </c>
    </row>
    <row r="2052" spans="1:30" s="103" customFormat="1" ht="50.25" hidden="1" customHeight="1" x14ac:dyDescent="0.25">
      <c r="A2052" s="54">
        <f>+SUBTOTAL(3,$B$11:B2052)</f>
        <v>0</v>
      </c>
      <c r="B2052" s="103" t="s">
        <v>42</v>
      </c>
      <c r="C2052" s="103" t="s">
        <v>43</v>
      </c>
      <c r="D2052" s="103" t="s">
        <v>44</v>
      </c>
      <c r="E2052" s="103" t="s">
        <v>45</v>
      </c>
      <c r="F2052" s="103" t="s">
        <v>6243</v>
      </c>
      <c r="G2052" s="106">
        <v>45622.430914352</v>
      </c>
      <c r="H2052" s="103" t="s">
        <v>6243</v>
      </c>
      <c r="I2052" s="106">
        <v>45622.430914352</v>
      </c>
      <c r="J2052" s="103" t="s">
        <v>6243</v>
      </c>
      <c r="K2052" s="106">
        <v>45622.430914352</v>
      </c>
      <c r="L2052" s="103" t="s">
        <v>6448</v>
      </c>
      <c r="M2052" s="103" t="s">
        <v>111</v>
      </c>
      <c r="N2052" s="103" t="s">
        <v>303</v>
      </c>
      <c r="O2052" s="103" t="s">
        <v>770</v>
      </c>
      <c r="P2052" s="103" t="s">
        <v>1337</v>
      </c>
      <c r="S2052" s="103" t="s">
        <v>68</v>
      </c>
      <c r="T2052" s="103" t="s">
        <v>96</v>
      </c>
      <c r="U2052" s="103" t="s">
        <v>2143</v>
      </c>
      <c r="AC2052" s="103" t="s">
        <v>82</v>
      </c>
      <c r="AD2052" s="103" t="s">
        <v>82</v>
      </c>
    </row>
    <row r="2053" spans="1:30" s="103" customFormat="1" ht="50.25" hidden="1" customHeight="1" x14ac:dyDescent="0.25">
      <c r="A2053" s="54">
        <f>+SUBTOTAL(3,$B$11:B2053)</f>
        <v>0</v>
      </c>
      <c r="B2053" s="103" t="s">
        <v>42</v>
      </c>
      <c r="C2053" s="103" t="s">
        <v>43</v>
      </c>
      <c r="D2053" s="103" t="s">
        <v>44</v>
      </c>
      <c r="E2053" s="103" t="s">
        <v>45</v>
      </c>
      <c r="F2053" s="103" t="s">
        <v>6244</v>
      </c>
      <c r="G2053" s="106">
        <v>45619.610659721999</v>
      </c>
      <c r="H2053" s="103" t="s">
        <v>6244</v>
      </c>
      <c r="I2053" s="106">
        <v>45619.610659721999</v>
      </c>
      <c r="J2053" s="103" t="s">
        <v>6244</v>
      </c>
      <c r="K2053" s="106">
        <v>45619.610659721999</v>
      </c>
      <c r="L2053" s="103" t="s">
        <v>3199</v>
      </c>
      <c r="M2053" s="103" t="s">
        <v>48</v>
      </c>
      <c r="N2053" s="103" t="s">
        <v>49</v>
      </c>
      <c r="O2053" s="103" t="s">
        <v>668</v>
      </c>
      <c r="P2053" s="103" t="s">
        <v>669</v>
      </c>
      <c r="S2053" s="103" t="s">
        <v>53</v>
      </c>
      <c r="T2053" s="103" t="s">
        <v>5248</v>
      </c>
      <c r="U2053" s="103" t="s">
        <v>157</v>
      </c>
      <c r="AC2053" s="103" t="s">
        <v>61</v>
      </c>
      <c r="AD2053" s="103" t="s">
        <v>61</v>
      </c>
    </row>
    <row r="2054" spans="1:30" s="103" customFormat="1" ht="50.25" hidden="1" customHeight="1" x14ac:dyDescent="0.25">
      <c r="A2054" s="54">
        <f>+SUBTOTAL(3,$B$11:B2054)</f>
        <v>0</v>
      </c>
      <c r="B2054" s="103" t="s">
        <v>42</v>
      </c>
      <c r="C2054" s="103" t="s">
        <v>43</v>
      </c>
      <c r="D2054" s="103" t="s">
        <v>44</v>
      </c>
      <c r="E2054" s="103" t="s">
        <v>45</v>
      </c>
      <c r="F2054" s="103" t="s">
        <v>6245</v>
      </c>
      <c r="G2054" s="106">
        <v>45616.517002314999</v>
      </c>
      <c r="H2054" s="103" t="s">
        <v>6245</v>
      </c>
      <c r="I2054" s="106">
        <v>45616.517002314999</v>
      </c>
      <c r="J2054" s="103" t="s">
        <v>6245</v>
      </c>
      <c r="K2054" s="106">
        <v>45616.517002314999</v>
      </c>
      <c r="L2054" s="103" t="s">
        <v>6456</v>
      </c>
      <c r="M2054" s="103" t="s">
        <v>48</v>
      </c>
      <c r="N2054" s="103" t="s">
        <v>49</v>
      </c>
      <c r="O2054" s="103" t="s">
        <v>3499</v>
      </c>
      <c r="P2054" s="103" t="s">
        <v>95</v>
      </c>
      <c r="S2054" s="103" t="s">
        <v>68</v>
      </c>
      <c r="T2054" s="103" t="s">
        <v>125</v>
      </c>
      <c r="U2054" s="103" t="s">
        <v>126</v>
      </c>
      <c r="AC2054" s="103" t="s">
        <v>75</v>
      </c>
      <c r="AD2054" s="103" t="s">
        <v>75</v>
      </c>
    </row>
    <row r="2055" spans="1:30" s="103" customFormat="1" ht="50.25" hidden="1" customHeight="1" x14ac:dyDescent="0.25">
      <c r="A2055" s="54">
        <f>+SUBTOTAL(3,$B$11:B2055)</f>
        <v>0</v>
      </c>
      <c r="B2055" s="103" t="s">
        <v>42</v>
      </c>
      <c r="C2055" s="103" t="s">
        <v>43</v>
      </c>
      <c r="D2055" s="103" t="s">
        <v>44</v>
      </c>
      <c r="E2055" s="103" t="s">
        <v>45</v>
      </c>
      <c r="F2055" s="103" t="s">
        <v>6246</v>
      </c>
      <c r="G2055" s="106">
        <v>45617.854409722</v>
      </c>
      <c r="H2055" s="103" t="s">
        <v>6246</v>
      </c>
      <c r="I2055" s="106">
        <v>45617.854409722</v>
      </c>
      <c r="J2055" s="103" t="s">
        <v>6246</v>
      </c>
      <c r="K2055" s="106">
        <v>45617.854409722</v>
      </c>
      <c r="L2055" s="103" t="s">
        <v>6457</v>
      </c>
      <c r="M2055" s="103" t="s">
        <v>48</v>
      </c>
      <c r="N2055" s="103" t="s">
        <v>49</v>
      </c>
      <c r="O2055" s="103" t="s">
        <v>1373</v>
      </c>
      <c r="P2055" s="103" t="s">
        <v>305</v>
      </c>
      <c r="S2055" s="103" t="s">
        <v>68</v>
      </c>
      <c r="T2055" s="103" t="s">
        <v>69</v>
      </c>
      <c r="U2055" s="103" t="s">
        <v>70</v>
      </c>
      <c r="AC2055" s="103" t="s">
        <v>75</v>
      </c>
      <c r="AD2055" s="103" t="s">
        <v>75</v>
      </c>
    </row>
    <row r="2056" spans="1:30" s="103" customFormat="1" ht="50.25" hidden="1" customHeight="1" x14ac:dyDescent="0.25">
      <c r="A2056" s="54">
        <f>+SUBTOTAL(3,$B$11:B2056)</f>
        <v>0</v>
      </c>
      <c r="B2056" s="103" t="s">
        <v>42</v>
      </c>
      <c r="C2056" s="103" t="s">
        <v>43</v>
      </c>
      <c r="D2056" s="103" t="s">
        <v>44</v>
      </c>
      <c r="E2056" s="103" t="s">
        <v>45</v>
      </c>
      <c r="F2056" s="103" t="s">
        <v>6247</v>
      </c>
      <c r="G2056" s="106">
        <v>45608.396631944001</v>
      </c>
      <c r="H2056" s="103" t="s">
        <v>6247</v>
      </c>
      <c r="I2056" s="106">
        <v>45608.396631944001</v>
      </c>
      <c r="J2056" s="103" t="s">
        <v>6247</v>
      </c>
      <c r="K2056" s="106">
        <v>45608.396631944001</v>
      </c>
      <c r="L2056" s="103" t="s">
        <v>6458</v>
      </c>
      <c r="M2056" s="103" t="s">
        <v>48</v>
      </c>
      <c r="N2056" s="103" t="s">
        <v>141</v>
      </c>
      <c r="O2056" s="103" t="s">
        <v>554</v>
      </c>
      <c r="P2056" s="103" t="s">
        <v>1378</v>
      </c>
      <c r="S2056" s="103" t="s">
        <v>68</v>
      </c>
      <c r="T2056" s="103" t="s">
        <v>296</v>
      </c>
      <c r="U2056" s="103" t="s">
        <v>297</v>
      </c>
      <c r="AC2056" s="103" t="s">
        <v>75</v>
      </c>
      <c r="AD2056" s="103" t="s">
        <v>75</v>
      </c>
    </row>
    <row r="2057" spans="1:30" s="103" customFormat="1" ht="50.25" hidden="1" customHeight="1" x14ac:dyDescent="0.25">
      <c r="A2057" s="54">
        <f>+SUBTOTAL(3,$B$11:B2057)</f>
        <v>0</v>
      </c>
      <c r="B2057" s="103" t="s">
        <v>42</v>
      </c>
      <c r="C2057" s="103" t="s">
        <v>43</v>
      </c>
      <c r="D2057" s="103" t="s">
        <v>44</v>
      </c>
      <c r="E2057" s="103" t="s">
        <v>45</v>
      </c>
      <c r="F2057" s="103" t="s">
        <v>6248</v>
      </c>
      <c r="G2057" s="106">
        <v>45608.806192130003</v>
      </c>
      <c r="H2057" s="103" t="s">
        <v>6248</v>
      </c>
      <c r="I2057" s="106">
        <v>45608.806192130003</v>
      </c>
      <c r="J2057" s="103" t="s">
        <v>6248</v>
      </c>
      <c r="K2057" s="106">
        <v>45608.806192130003</v>
      </c>
      <c r="L2057" s="103" t="s">
        <v>6459</v>
      </c>
      <c r="M2057" s="103" t="s">
        <v>48</v>
      </c>
      <c r="N2057" s="103" t="s">
        <v>49</v>
      </c>
      <c r="O2057" s="103" t="s">
        <v>575</v>
      </c>
      <c r="P2057" s="103" t="s">
        <v>5241</v>
      </c>
      <c r="S2057" s="103" t="s">
        <v>68</v>
      </c>
      <c r="T2057" s="103" t="s">
        <v>69</v>
      </c>
      <c r="U2057" s="103" t="s">
        <v>79</v>
      </c>
      <c r="AC2057" s="103" t="s">
        <v>75</v>
      </c>
      <c r="AD2057" s="103" t="s">
        <v>75</v>
      </c>
    </row>
    <row r="2058" spans="1:30" s="103" customFormat="1" ht="50.25" hidden="1" customHeight="1" x14ac:dyDescent="0.25">
      <c r="A2058" s="54">
        <f>+SUBTOTAL(3,$B$11:B2058)</f>
        <v>0</v>
      </c>
      <c r="B2058" s="103" t="s">
        <v>42</v>
      </c>
      <c r="C2058" s="103" t="s">
        <v>43</v>
      </c>
      <c r="D2058" s="103" t="s">
        <v>44</v>
      </c>
      <c r="E2058" s="103" t="s">
        <v>45</v>
      </c>
      <c r="F2058" s="103" t="s">
        <v>6249</v>
      </c>
      <c r="G2058" s="106">
        <v>45610.555671296002</v>
      </c>
      <c r="H2058" s="103" t="s">
        <v>6249</v>
      </c>
      <c r="I2058" s="106">
        <v>45610.555671296002</v>
      </c>
      <c r="J2058" s="103" t="s">
        <v>6249</v>
      </c>
      <c r="K2058" s="106">
        <v>45610.555671296002</v>
      </c>
      <c r="L2058" s="103" t="s">
        <v>6460</v>
      </c>
      <c r="M2058" s="103" t="s">
        <v>48</v>
      </c>
      <c r="N2058" s="103" t="s">
        <v>49</v>
      </c>
      <c r="O2058" s="103" t="s">
        <v>50</v>
      </c>
      <c r="P2058" s="103" t="s">
        <v>3495</v>
      </c>
      <c r="S2058" s="103" t="s">
        <v>68</v>
      </c>
      <c r="T2058" s="103" t="s">
        <v>69</v>
      </c>
      <c r="U2058" s="103" t="s">
        <v>79</v>
      </c>
      <c r="AC2058" s="103" t="s">
        <v>75</v>
      </c>
      <c r="AD2058" s="103" t="s">
        <v>75</v>
      </c>
    </row>
    <row r="2059" spans="1:30" s="103" customFormat="1" ht="50.25" hidden="1" customHeight="1" x14ac:dyDescent="0.25">
      <c r="A2059" s="54">
        <f>+SUBTOTAL(3,$B$11:B2059)</f>
        <v>0</v>
      </c>
      <c r="B2059" s="103" t="s">
        <v>42</v>
      </c>
      <c r="C2059" s="103" t="s">
        <v>43</v>
      </c>
      <c r="D2059" s="103" t="s">
        <v>44</v>
      </c>
      <c r="E2059" s="103" t="s">
        <v>45</v>
      </c>
      <c r="F2059" s="103" t="s">
        <v>6250</v>
      </c>
      <c r="G2059" s="106">
        <v>45608.536053240998</v>
      </c>
      <c r="H2059" s="103" t="s">
        <v>6250</v>
      </c>
      <c r="I2059" s="106">
        <v>45608.536053240998</v>
      </c>
      <c r="J2059" s="103" t="s">
        <v>6250</v>
      </c>
      <c r="K2059" s="106">
        <v>45608.536053240998</v>
      </c>
      <c r="L2059" s="103" t="s">
        <v>6461</v>
      </c>
      <c r="M2059" s="103" t="s">
        <v>48</v>
      </c>
      <c r="N2059" s="103" t="s">
        <v>141</v>
      </c>
      <c r="O2059" s="103" t="s">
        <v>554</v>
      </c>
      <c r="P2059" s="103" t="s">
        <v>6321</v>
      </c>
      <c r="S2059" s="103" t="s">
        <v>144</v>
      </c>
      <c r="T2059" s="103" t="s">
        <v>145</v>
      </c>
      <c r="U2059" s="103" t="s">
        <v>146</v>
      </c>
      <c r="AC2059" s="103" t="s">
        <v>82</v>
      </c>
      <c r="AD2059" s="103" t="s">
        <v>82</v>
      </c>
    </row>
    <row r="2060" spans="1:30" s="103" customFormat="1" ht="50.25" hidden="1" customHeight="1" x14ac:dyDescent="0.25">
      <c r="A2060" s="54">
        <f>+SUBTOTAL(3,$B$11:B2060)</f>
        <v>0</v>
      </c>
      <c r="B2060" s="103" t="s">
        <v>42</v>
      </c>
      <c r="C2060" s="103" t="s">
        <v>43</v>
      </c>
      <c r="D2060" s="103" t="s">
        <v>44</v>
      </c>
      <c r="E2060" s="103" t="s">
        <v>45</v>
      </c>
      <c r="F2060" s="103" t="s">
        <v>6251</v>
      </c>
      <c r="G2060" s="106">
        <v>45608.626307869999</v>
      </c>
      <c r="H2060" s="103" t="s">
        <v>6251</v>
      </c>
      <c r="I2060" s="106">
        <v>45608.626307869999</v>
      </c>
      <c r="J2060" s="103" t="s">
        <v>6251</v>
      </c>
      <c r="K2060" s="106">
        <v>45608.626307869999</v>
      </c>
      <c r="L2060" s="103" t="s">
        <v>6462</v>
      </c>
      <c r="M2060" s="103" t="s">
        <v>48</v>
      </c>
      <c r="N2060" s="103" t="s">
        <v>49</v>
      </c>
      <c r="O2060" s="103" t="s">
        <v>1373</v>
      </c>
      <c r="P2060" s="103" t="s">
        <v>78</v>
      </c>
      <c r="S2060" s="103" t="s">
        <v>68</v>
      </c>
      <c r="T2060" s="103" t="s">
        <v>150</v>
      </c>
      <c r="U2060" s="103" t="s">
        <v>151</v>
      </c>
      <c r="AC2060" s="103" t="s">
        <v>117</v>
      </c>
      <c r="AD2060" s="103" t="s">
        <v>117</v>
      </c>
    </row>
    <row r="2061" spans="1:30" s="103" customFormat="1" ht="50.25" hidden="1" customHeight="1" x14ac:dyDescent="0.25">
      <c r="A2061" s="54">
        <f>+SUBTOTAL(3,$B$11:B2061)</f>
        <v>0</v>
      </c>
      <c r="B2061" s="103" t="s">
        <v>42</v>
      </c>
      <c r="C2061" s="103" t="s">
        <v>43</v>
      </c>
      <c r="D2061" s="103" t="s">
        <v>44</v>
      </c>
      <c r="E2061" s="103" t="s">
        <v>45</v>
      </c>
      <c r="F2061" s="103" t="s">
        <v>6252</v>
      </c>
      <c r="G2061" s="106">
        <v>45621.618668980998</v>
      </c>
      <c r="H2061" s="103" t="s">
        <v>6252</v>
      </c>
      <c r="I2061" s="106">
        <v>45621.618668980998</v>
      </c>
      <c r="J2061" s="103" t="s">
        <v>6252</v>
      </c>
      <c r="K2061" s="106">
        <v>45621.618668980998</v>
      </c>
      <c r="L2061" s="103" t="s">
        <v>6463</v>
      </c>
      <c r="M2061" s="103" t="s">
        <v>48</v>
      </c>
      <c r="N2061" s="103" t="s">
        <v>141</v>
      </c>
      <c r="O2061" s="103" t="s">
        <v>1384</v>
      </c>
      <c r="P2061" s="103" t="s">
        <v>6322</v>
      </c>
      <c r="S2061" s="103" t="s">
        <v>68</v>
      </c>
      <c r="T2061" s="103" t="s">
        <v>150</v>
      </c>
      <c r="U2061" s="103" t="s">
        <v>151</v>
      </c>
      <c r="AC2061" s="103" t="s">
        <v>75</v>
      </c>
      <c r="AD2061" s="103" t="s">
        <v>75</v>
      </c>
    </row>
    <row r="2062" spans="1:30" s="103" customFormat="1" ht="50.25" hidden="1" customHeight="1" x14ac:dyDescent="0.25">
      <c r="A2062" s="54">
        <f>+SUBTOTAL(3,$B$11:B2062)</f>
        <v>0</v>
      </c>
      <c r="B2062" s="103" t="s">
        <v>42</v>
      </c>
      <c r="C2062" s="103" t="s">
        <v>43</v>
      </c>
      <c r="D2062" s="103" t="s">
        <v>44</v>
      </c>
      <c r="E2062" s="103" t="s">
        <v>45</v>
      </c>
      <c r="F2062" s="103" t="s">
        <v>6253</v>
      </c>
      <c r="G2062" s="106">
        <v>45600.701527778001</v>
      </c>
      <c r="H2062" s="103" t="s">
        <v>6253</v>
      </c>
      <c r="I2062" s="106">
        <v>45600.701527778001</v>
      </c>
      <c r="J2062" s="103" t="s">
        <v>6253</v>
      </c>
      <c r="K2062" s="106">
        <v>45600.701527778001</v>
      </c>
      <c r="L2062" s="103" t="s">
        <v>6464</v>
      </c>
      <c r="M2062" s="103" t="s">
        <v>48</v>
      </c>
      <c r="N2062" s="103" t="s">
        <v>49</v>
      </c>
      <c r="O2062" s="103" t="s">
        <v>3882</v>
      </c>
      <c r="P2062" s="103" t="s">
        <v>1403</v>
      </c>
      <c r="S2062" s="103" t="s">
        <v>68</v>
      </c>
      <c r="T2062" s="103" t="s">
        <v>96</v>
      </c>
      <c r="U2062" s="103" t="s">
        <v>97</v>
      </c>
      <c r="AC2062" s="103" t="s">
        <v>75</v>
      </c>
      <c r="AD2062" s="103" t="s">
        <v>75</v>
      </c>
    </row>
    <row r="2063" spans="1:30" s="103" customFormat="1" ht="50.25" hidden="1" customHeight="1" x14ac:dyDescent="0.25">
      <c r="A2063" s="54">
        <f>+SUBTOTAL(3,$B$11:B2063)</f>
        <v>0</v>
      </c>
      <c r="B2063" s="103" t="s">
        <v>42</v>
      </c>
      <c r="C2063" s="103" t="s">
        <v>43</v>
      </c>
      <c r="D2063" s="103" t="s">
        <v>44</v>
      </c>
      <c r="E2063" s="103" t="s">
        <v>45</v>
      </c>
      <c r="F2063" s="103" t="s">
        <v>6254</v>
      </c>
      <c r="G2063" s="106">
        <v>45608.612129629997</v>
      </c>
      <c r="H2063" s="103" t="s">
        <v>6254</v>
      </c>
      <c r="I2063" s="106">
        <v>45608.612129629997</v>
      </c>
      <c r="J2063" s="103" t="s">
        <v>6254</v>
      </c>
      <c r="K2063" s="106">
        <v>45608.612129629997</v>
      </c>
      <c r="L2063" s="103" t="s">
        <v>6465</v>
      </c>
      <c r="M2063" s="103" t="s">
        <v>48</v>
      </c>
      <c r="N2063" s="103" t="s">
        <v>261</v>
      </c>
      <c r="O2063" s="103" t="s">
        <v>3646</v>
      </c>
      <c r="P2063" s="103" t="s">
        <v>6323</v>
      </c>
      <c r="S2063" s="103" t="s">
        <v>68</v>
      </c>
      <c r="T2063" s="103" t="s">
        <v>137</v>
      </c>
      <c r="U2063" s="103" t="s">
        <v>564</v>
      </c>
      <c r="AC2063" s="103" t="s">
        <v>75</v>
      </c>
      <c r="AD2063" s="103" t="s">
        <v>75</v>
      </c>
    </row>
    <row r="2064" spans="1:30" s="103" customFormat="1" ht="50.25" hidden="1" customHeight="1" x14ac:dyDescent="0.25">
      <c r="A2064" s="54">
        <f>+SUBTOTAL(3,$B$11:B2064)</f>
        <v>0</v>
      </c>
      <c r="B2064" s="103" t="s">
        <v>42</v>
      </c>
      <c r="C2064" s="103" t="s">
        <v>43</v>
      </c>
      <c r="D2064" s="103" t="s">
        <v>44</v>
      </c>
      <c r="E2064" s="103" t="s">
        <v>45</v>
      </c>
      <c r="F2064" s="103" t="s">
        <v>6255</v>
      </c>
      <c r="G2064" s="106">
        <v>45608.739976851997</v>
      </c>
      <c r="H2064" s="103" t="s">
        <v>6255</v>
      </c>
      <c r="I2064" s="106">
        <v>45608.739976851997</v>
      </c>
      <c r="J2064" s="103" t="s">
        <v>6255</v>
      </c>
      <c r="K2064" s="106">
        <v>45608.739976851997</v>
      </c>
      <c r="L2064" s="103" t="s">
        <v>6456</v>
      </c>
      <c r="M2064" s="103" t="s">
        <v>48</v>
      </c>
      <c r="N2064" s="103" t="s">
        <v>49</v>
      </c>
      <c r="O2064" s="103" t="s">
        <v>3499</v>
      </c>
      <c r="P2064" s="103" t="s">
        <v>95</v>
      </c>
      <c r="S2064" s="103" t="s">
        <v>68</v>
      </c>
      <c r="T2064" s="103" t="s">
        <v>125</v>
      </c>
      <c r="U2064" s="103" t="s">
        <v>126</v>
      </c>
      <c r="AC2064" s="103" t="s">
        <v>75</v>
      </c>
      <c r="AD2064" s="103" t="s">
        <v>75</v>
      </c>
    </row>
    <row r="2065" spans="1:30" s="103" customFormat="1" ht="50.25" hidden="1" customHeight="1" x14ac:dyDescent="0.25">
      <c r="A2065" s="54">
        <f>+SUBTOTAL(3,$B$11:B2065)</f>
        <v>0</v>
      </c>
      <c r="B2065" s="103" t="s">
        <v>42</v>
      </c>
      <c r="C2065" s="103" t="s">
        <v>43</v>
      </c>
      <c r="D2065" s="103" t="s">
        <v>44</v>
      </c>
      <c r="E2065" s="103" t="s">
        <v>45</v>
      </c>
      <c r="F2065" s="103" t="s">
        <v>6256</v>
      </c>
      <c r="G2065" s="106">
        <v>45597.378402777998</v>
      </c>
      <c r="H2065" s="103" t="s">
        <v>6256</v>
      </c>
      <c r="I2065" s="106">
        <v>45597.378402777998</v>
      </c>
      <c r="J2065" s="103" t="s">
        <v>6256</v>
      </c>
      <c r="K2065" s="106">
        <v>45597.378402777998</v>
      </c>
      <c r="L2065" s="103" t="s">
        <v>6466</v>
      </c>
      <c r="M2065" s="103" t="s">
        <v>48</v>
      </c>
      <c r="N2065" s="103" t="s">
        <v>49</v>
      </c>
      <c r="O2065" s="103" t="s">
        <v>646</v>
      </c>
      <c r="P2065" s="103" t="s">
        <v>6324</v>
      </c>
      <c r="S2065" s="103" t="s">
        <v>53</v>
      </c>
      <c r="T2065" s="103" t="s">
        <v>5248</v>
      </c>
      <c r="U2065" s="103" t="s">
        <v>157</v>
      </c>
      <c r="AC2065" s="103" t="s">
        <v>75</v>
      </c>
      <c r="AD2065" s="103" t="s">
        <v>75</v>
      </c>
    </row>
    <row r="2066" spans="1:30" s="103" customFormat="1" ht="50.25" hidden="1" customHeight="1" x14ac:dyDescent="0.25">
      <c r="A2066" s="54">
        <f>+SUBTOTAL(3,$B$11:B2066)</f>
        <v>0</v>
      </c>
      <c r="B2066" s="103" t="s">
        <v>42</v>
      </c>
      <c r="C2066" s="103" t="s">
        <v>43</v>
      </c>
      <c r="D2066" s="103" t="s">
        <v>44</v>
      </c>
      <c r="E2066" s="103" t="s">
        <v>45</v>
      </c>
      <c r="F2066" s="103" t="s">
        <v>6257</v>
      </c>
      <c r="G2066" s="106">
        <v>45607.476481480997</v>
      </c>
      <c r="H2066" s="103" t="s">
        <v>6257</v>
      </c>
      <c r="I2066" s="106">
        <v>45607.476481480997</v>
      </c>
      <c r="J2066" s="103" t="s">
        <v>6257</v>
      </c>
      <c r="K2066" s="106">
        <v>45607.476481480997</v>
      </c>
      <c r="L2066" s="103" t="s">
        <v>6467</v>
      </c>
      <c r="M2066" s="103" t="s">
        <v>48</v>
      </c>
      <c r="N2066" s="103" t="s">
        <v>261</v>
      </c>
      <c r="O2066" s="103" t="s">
        <v>262</v>
      </c>
      <c r="P2066" s="103" t="s">
        <v>355</v>
      </c>
      <c r="S2066" s="103" t="s">
        <v>652</v>
      </c>
      <c r="T2066" s="103" t="s">
        <v>3273</v>
      </c>
      <c r="U2066" s="103" t="s">
        <v>654</v>
      </c>
      <c r="AC2066" s="103" t="s">
        <v>82</v>
      </c>
      <c r="AD2066" s="103" t="s">
        <v>82</v>
      </c>
    </row>
    <row r="2067" spans="1:30" s="103" customFormat="1" ht="50.25" hidden="1" customHeight="1" x14ac:dyDescent="0.25">
      <c r="A2067" s="54">
        <f>+SUBTOTAL(3,$B$11:B2067)</f>
        <v>0</v>
      </c>
      <c r="B2067" s="103" t="s">
        <v>42</v>
      </c>
      <c r="C2067" s="103" t="s">
        <v>43</v>
      </c>
      <c r="D2067" s="103" t="s">
        <v>44</v>
      </c>
      <c r="E2067" s="103" t="s">
        <v>45</v>
      </c>
      <c r="F2067" s="103" t="s">
        <v>6258</v>
      </c>
      <c r="G2067" s="106">
        <v>45619.725196758998</v>
      </c>
      <c r="H2067" s="103" t="s">
        <v>6258</v>
      </c>
      <c r="I2067" s="106">
        <v>45619.725196758998</v>
      </c>
      <c r="J2067" s="103" t="s">
        <v>6258</v>
      </c>
      <c r="K2067" s="106">
        <v>45619.725196758998</v>
      </c>
      <c r="L2067" s="103" t="s">
        <v>6468</v>
      </c>
      <c r="M2067" s="103" t="s">
        <v>48</v>
      </c>
      <c r="N2067" s="103" t="s">
        <v>261</v>
      </c>
      <c r="O2067" s="103" t="s">
        <v>262</v>
      </c>
      <c r="P2067" s="103" t="s">
        <v>4413</v>
      </c>
      <c r="S2067" s="103" t="s">
        <v>68</v>
      </c>
      <c r="T2067" s="103" t="s">
        <v>167</v>
      </c>
      <c r="U2067" s="103" t="s">
        <v>6340</v>
      </c>
      <c r="AC2067" s="103" t="s">
        <v>117</v>
      </c>
      <c r="AD2067" s="103" t="s">
        <v>117</v>
      </c>
    </row>
    <row r="2068" spans="1:30" s="103" customFormat="1" ht="50.25" hidden="1" customHeight="1" x14ac:dyDescent="0.25">
      <c r="A2068" s="54">
        <f>+SUBTOTAL(3,$B$11:B2068)</f>
        <v>0</v>
      </c>
      <c r="B2068" s="103" t="s">
        <v>42</v>
      </c>
      <c r="C2068" s="103" t="s">
        <v>43</v>
      </c>
      <c r="D2068" s="103" t="s">
        <v>44</v>
      </c>
      <c r="E2068" s="103" t="s">
        <v>45</v>
      </c>
      <c r="F2068" s="103" t="s">
        <v>6259</v>
      </c>
      <c r="G2068" s="106">
        <v>45614.706250000003</v>
      </c>
      <c r="H2068" s="103" t="s">
        <v>6259</v>
      </c>
      <c r="I2068" s="106">
        <v>45614.706250000003</v>
      </c>
      <c r="J2068" s="103" t="s">
        <v>6259</v>
      </c>
      <c r="K2068" s="106">
        <v>45614.706250000003</v>
      </c>
      <c r="L2068" s="103" t="s">
        <v>671</v>
      </c>
      <c r="M2068" s="103" t="s">
        <v>111</v>
      </c>
      <c r="N2068" s="103" t="s">
        <v>141</v>
      </c>
      <c r="O2068" s="103" t="s">
        <v>590</v>
      </c>
      <c r="P2068" s="103" t="s">
        <v>672</v>
      </c>
      <c r="S2068" s="103" t="s">
        <v>68</v>
      </c>
      <c r="T2068" s="103" t="s">
        <v>137</v>
      </c>
      <c r="U2068" s="103" t="s">
        <v>564</v>
      </c>
      <c r="AC2068" s="103" t="s">
        <v>117</v>
      </c>
      <c r="AD2068" s="103" t="s">
        <v>117</v>
      </c>
    </row>
    <row r="2069" spans="1:30" s="103" customFormat="1" ht="50.25" hidden="1" customHeight="1" x14ac:dyDescent="0.25">
      <c r="A2069" s="54">
        <f>+SUBTOTAL(3,$B$11:B2069)</f>
        <v>0</v>
      </c>
      <c r="B2069" s="103" t="s">
        <v>42</v>
      </c>
      <c r="C2069" s="103" t="s">
        <v>43</v>
      </c>
      <c r="D2069" s="103" t="s">
        <v>44</v>
      </c>
      <c r="E2069" s="103" t="s">
        <v>45</v>
      </c>
      <c r="F2069" s="103" t="s">
        <v>6260</v>
      </c>
      <c r="G2069" s="106">
        <v>45600.644004629998</v>
      </c>
      <c r="H2069" s="103" t="s">
        <v>6260</v>
      </c>
      <c r="I2069" s="106">
        <v>45600.644004629998</v>
      </c>
      <c r="J2069" s="103" t="s">
        <v>6260</v>
      </c>
      <c r="K2069" s="106">
        <v>45600.644004629998</v>
      </c>
      <c r="L2069" s="103" t="s">
        <v>6469</v>
      </c>
      <c r="M2069" s="103" t="s">
        <v>48</v>
      </c>
      <c r="N2069" s="103" t="s">
        <v>141</v>
      </c>
      <c r="O2069" s="103" t="s">
        <v>210</v>
      </c>
      <c r="P2069" s="103" t="s">
        <v>6325</v>
      </c>
      <c r="S2069" s="103" t="s">
        <v>68</v>
      </c>
      <c r="T2069" s="103" t="s">
        <v>167</v>
      </c>
      <c r="U2069" s="103" t="s">
        <v>4418</v>
      </c>
      <c r="AC2069" s="103" t="s">
        <v>75</v>
      </c>
      <c r="AD2069" s="103" t="s">
        <v>75</v>
      </c>
    </row>
    <row r="2070" spans="1:30" s="103" customFormat="1" ht="50.25" hidden="1" customHeight="1" x14ac:dyDescent="0.25">
      <c r="A2070" s="54">
        <f>+SUBTOTAL(3,$B$11:B2070)</f>
        <v>0</v>
      </c>
      <c r="B2070" s="103" t="s">
        <v>42</v>
      </c>
      <c r="C2070" s="103" t="s">
        <v>43</v>
      </c>
      <c r="D2070" s="103" t="s">
        <v>44</v>
      </c>
      <c r="E2070" s="103" t="s">
        <v>45</v>
      </c>
      <c r="F2070" s="103" t="s">
        <v>6261</v>
      </c>
      <c r="G2070" s="106">
        <v>45625.599583333002</v>
      </c>
      <c r="H2070" s="103" t="s">
        <v>6261</v>
      </c>
      <c r="I2070" s="106">
        <v>45625.599583333002</v>
      </c>
      <c r="J2070" s="103" t="s">
        <v>6261</v>
      </c>
      <c r="K2070" s="106">
        <v>45625.599583333002</v>
      </c>
      <c r="L2070" s="103" t="s">
        <v>6470</v>
      </c>
      <c r="M2070" s="103" t="s">
        <v>48</v>
      </c>
      <c r="N2070" s="103" t="s">
        <v>261</v>
      </c>
      <c r="O2070" s="103" t="s">
        <v>739</v>
      </c>
      <c r="P2070" s="103" t="s">
        <v>6326</v>
      </c>
      <c r="S2070" s="103" t="s">
        <v>68</v>
      </c>
      <c r="T2070" s="103" t="s">
        <v>125</v>
      </c>
      <c r="U2070" s="103" t="s">
        <v>186</v>
      </c>
      <c r="AC2070" s="103" t="s">
        <v>117</v>
      </c>
      <c r="AD2070" s="103" t="s">
        <v>117</v>
      </c>
    </row>
    <row r="2071" spans="1:30" s="103" customFormat="1" ht="50.25" hidden="1" customHeight="1" x14ac:dyDescent="0.25">
      <c r="A2071" s="54">
        <f>+SUBTOTAL(3,$B$11:B2071)</f>
        <v>0</v>
      </c>
      <c r="B2071" s="103" t="s">
        <v>42</v>
      </c>
      <c r="C2071" s="103" t="s">
        <v>43</v>
      </c>
      <c r="D2071" s="103" t="s">
        <v>44</v>
      </c>
      <c r="E2071" s="103" t="s">
        <v>45</v>
      </c>
      <c r="F2071" s="103" t="s">
        <v>6262</v>
      </c>
      <c r="G2071" s="106">
        <v>45617.707025463002</v>
      </c>
      <c r="H2071" s="103" t="s">
        <v>6262</v>
      </c>
      <c r="I2071" s="106">
        <v>45617.707025463002</v>
      </c>
      <c r="J2071" s="103" t="s">
        <v>6262</v>
      </c>
      <c r="K2071" s="106">
        <v>45617.707025463002</v>
      </c>
      <c r="L2071" s="103" t="s">
        <v>5156</v>
      </c>
      <c r="M2071" s="103" t="s">
        <v>48</v>
      </c>
      <c r="N2071" s="103" t="s">
        <v>141</v>
      </c>
      <c r="O2071" s="103" t="s">
        <v>210</v>
      </c>
      <c r="P2071" s="103" t="s">
        <v>3453</v>
      </c>
      <c r="S2071" s="103" t="s">
        <v>3301</v>
      </c>
      <c r="T2071" s="103" t="s">
        <v>6341</v>
      </c>
      <c r="U2071" s="103" t="s">
        <v>6342</v>
      </c>
      <c r="AC2071" s="103" t="s">
        <v>82</v>
      </c>
      <c r="AD2071" s="103" t="s">
        <v>82</v>
      </c>
    </row>
    <row r="2072" spans="1:30" s="103" customFormat="1" ht="50.25" hidden="1" customHeight="1" x14ac:dyDescent="0.25">
      <c r="A2072" s="54">
        <f>+SUBTOTAL(3,$B$11:B2072)</f>
        <v>0</v>
      </c>
      <c r="B2072" s="103" t="s">
        <v>42</v>
      </c>
      <c r="C2072" s="103" t="s">
        <v>43</v>
      </c>
      <c r="D2072" s="103" t="s">
        <v>44</v>
      </c>
      <c r="E2072" s="103" t="s">
        <v>45</v>
      </c>
      <c r="F2072" s="103" t="s">
        <v>6263</v>
      </c>
      <c r="G2072" s="106">
        <v>45625.635185184998</v>
      </c>
      <c r="H2072" s="103" t="s">
        <v>6263</v>
      </c>
      <c r="I2072" s="106">
        <v>45625.635185184998</v>
      </c>
      <c r="J2072" s="103" t="s">
        <v>6263</v>
      </c>
      <c r="K2072" s="106">
        <v>45625.635185184998</v>
      </c>
      <c r="L2072" s="103" t="s">
        <v>6456</v>
      </c>
      <c r="M2072" s="103" t="s">
        <v>48</v>
      </c>
      <c r="N2072" s="103" t="s">
        <v>49</v>
      </c>
      <c r="O2072" s="103" t="s">
        <v>3499</v>
      </c>
      <c r="P2072" s="103" t="s">
        <v>95</v>
      </c>
      <c r="S2072" s="103" t="s">
        <v>68</v>
      </c>
      <c r="T2072" s="103" t="s">
        <v>125</v>
      </c>
      <c r="U2072" s="103" t="s">
        <v>126</v>
      </c>
      <c r="AC2072" s="103" t="s">
        <v>5688</v>
      </c>
      <c r="AD2072" s="103" t="s">
        <v>5688</v>
      </c>
    </row>
    <row r="2073" spans="1:30" s="103" customFormat="1" ht="50.25" hidden="1" customHeight="1" x14ac:dyDescent="0.25">
      <c r="A2073" s="54">
        <f>+SUBTOTAL(3,$B$11:B2073)</f>
        <v>0</v>
      </c>
      <c r="B2073" s="103" t="s">
        <v>42</v>
      </c>
      <c r="C2073" s="103" t="s">
        <v>43</v>
      </c>
      <c r="D2073" s="103" t="s">
        <v>44</v>
      </c>
      <c r="E2073" s="103" t="s">
        <v>45</v>
      </c>
      <c r="F2073" s="103" t="s">
        <v>6264</v>
      </c>
      <c r="G2073" s="106">
        <v>45625.255115740998</v>
      </c>
      <c r="H2073" s="103" t="s">
        <v>6264</v>
      </c>
      <c r="I2073" s="106">
        <v>45625.255115740998</v>
      </c>
      <c r="J2073" s="103" t="s">
        <v>6264</v>
      </c>
      <c r="K2073" s="106">
        <v>45625.255115740998</v>
      </c>
      <c r="L2073" s="103" t="s">
        <v>5594</v>
      </c>
      <c r="M2073" s="103" t="s">
        <v>48</v>
      </c>
      <c r="N2073" s="103" t="s">
        <v>141</v>
      </c>
      <c r="O2073" s="103" t="s">
        <v>624</v>
      </c>
      <c r="P2073" s="103" t="s">
        <v>5655</v>
      </c>
      <c r="S2073" s="103" t="s">
        <v>53</v>
      </c>
      <c r="T2073" s="103" t="s">
        <v>5248</v>
      </c>
      <c r="U2073" s="103" t="s">
        <v>157</v>
      </c>
      <c r="AC2073" s="103" t="s">
        <v>117</v>
      </c>
      <c r="AD2073" s="103" t="s">
        <v>117</v>
      </c>
    </row>
    <row r="2074" spans="1:30" s="103" customFormat="1" ht="50.25" hidden="1" customHeight="1" x14ac:dyDescent="0.25">
      <c r="A2074" s="54">
        <f>+SUBTOTAL(3,$B$11:B2074)</f>
        <v>0</v>
      </c>
      <c r="B2074" s="103" t="s">
        <v>42</v>
      </c>
      <c r="C2074" s="103" t="s">
        <v>43</v>
      </c>
      <c r="D2074" s="103" t="s">
        <v>44</v>
      </c>
      <c r="E2074" s="103" t="s">
        <v>45</v>
      </c>
      <c r="F2074" s="103" t="s">
        <v>6265</v>
      </c>
      <c r="G2074" s="106">
        <v>45624.352824073998</v>
      </c>
      <c r="H2074" s="103" t="s">
        <v>6265</v>
      </c>
      <c r="I2074" s="106">
        <v>45624.352824073998</v>
      </c>
      <c r="J2074" s="103" t="s">
        <v>6265</v>
      </c>
      <c r="K2074" s="106">
        <v>45624.352824073998</v>
      </c>
      <c r="L2074" s="103" t="s">
        <v>6471</v>
      </c>
      <c r="M2074" s="103" t="s">
        <v>48</v>
      </c>
      <c r="N2074" s="103" t="s">
        <v>141</v>
      </c>
      <c r="O2074" s="103" t="s">
        <v>227</v>
      </c>
      <c r="P2074" s="103" t="s">
        <v>6327</v>
      </c>
      <c r="S2074" s="103" t="s">
        <v>53</v>
      </c>
      <c r="T2074" s="103" t="s">
        <v>411</v>
      </c>
      <c r="U2074" s="103" t="s">
        <v>673</v>
      </c>
      <c r="AC2074" s="103" t="s">
        <v>5688</v>
      </c>
      <c r="AD2074" s="103" t="s">
        <v>5688</v>
      </c>
    </row>
    <row r="2075" spans="1:30" s="103" customFormat="1" ht="50.25" hidden="1" customHeight="1" x14ac:dyDescent="0.25">
      <c r="A2075" s="54">
        <f>+SUBTOTAL(3,$B$11:B2075)</f>
        <v>0</v>
      </c>
      <c r="B2075" s="103" t="s">
        <v>42</v>
      </c>
      <c r="C2075" s="103" t="s">
        <v>43</v>
      </c>
      <c r="D2075" s="103" t="s">
        <v>44</v>
      </c>
      <c r="E2075" s="103" t="s">
        <v>45</v>
      </c>
      <c r="F2075" s="103" t="s">
        <v>6266</v>
      </c>
      <c r="G2075" s="106">
        <v>45617.438958332998</v>
      </c>
      <c r="H2075" s="103" t="s">
        <v>6266</v>
      </c>
      <c r="I2075" s="106">
        <v>45617.438958332998</v>
      </c>
      <c r="J2075" s="103" t="s">
        <v>6266</v>
      </c>
      <c r="K2075" s="106">
        <v>45617.438958332998</v>
      </c>
      <c r="L2075" s="103" t="s">
        <v>6472</v>
      </c>
      <c r="M2075" s="103" t="s">
        <v>111</v>
      </c>
      <c r="N2075" s="103" t="s">
        <v>141</v>
      </c>
      <c r="O2075" s="103" t="s">
        <v>1288</v>
      </c>
      <c r="P2075" s="103" t="s">
        <v>6328</v>
      </c>
      <c r="S2075" s="103" t="s">
        <v>53</v>
      </c>
      <c r="T2075" s="103" t="s">
        <v>411</v>
      </c>
      <c r="U2075" s="103" t="s">
        <v>412</v>
      </c>
      <c r="AC2075" s="103" t="s">
        <v>75</v>
      </c>
      <c r="AD2075" s="103" t="s">
        <v>75</v>
      </c>
    </row>
    <row r="2076" spans="1:30" s="103" customFormat="1" ht="50.25" hidden="1" customHeight="1" x14ac:dyDescent="0.25">
      <c r="A2076" s="54">
        <f>+SUBTOTAL(3,$B$11:B2076)</f>
        <v>0</v>
      </c>
      <c r="B2076" s="103" t="s">
        <v>42</v>
      </c>
      <c r="C2076" s="103" t="s">
        <v>43</v>
      </c>
      <c r="D2076" s="103" t="s">
        <v>44</v>
      </c>
      <c r="E2076" s="103" t="s">
        <v>45</v>
      </c>
      <c r="F2076" s="103" t="s">
        <v>6267</v>
      </c>
      <c r="G2076" s="106">
        <v>45617.440266204001</v>
      </c>
      <c r="H2076" s="103" t="s">
        <v>6267</v>
      </c>
      <c r="I2076" s="106">
        <v>45617.440266204001</v>
      </c>
      <c r="J2076" s="103" t="s">
        <v>6267</v>
      </c>
      <c r="K2076" s="106">
        <v>45617.440266204001</v>
      </c>
      <c r="L2076" s="103" t="s">
        <v>2946</v>
      </c>
      <c r="M2076" s="103" t="s">
        <v>48</v>
      </c>
      <c r="N2076" s="103" t="s">
        <v>141</v>
      </c>
      <c r="O2076" s="103" t="s">
        <v>227</v>
      </c>
      <c r="P2076" s="103" t="s">
        <v>2048</v>
      </c>
      <c r="S2076" s="103" t="s">
        <v>53</v>
      </c>
      <c r="T2076" s="103" t="s">
        <v>5259</v>
      </c>
      <c r="U2076" s="103" t="s">
        <v>5260</v>
      </c>
      <c r="AC2076" s="103" t="s">
        <v>61</v>
      </c>
      <c r="AD2076" s="103" t="s">
        <v>61</v>
      </c>
    </row>
    <row r="2077" spans="1:30" s="103" customFormat="1" ht="50.25" hidden="1" customHeight="1" x14ac:dyDescent="0.25">
      <c r="A2077" s="54">
        <f>+SUBTOTAL(3,$B$11:B2077)</f>
        <v>0</v>
      </c>
      <c r="B2077" s="103" t="s">
        <v>42</v>
      </c>
      <c r="C2077" s="103" t="s">
        <v>43</v>
      </c>
      <c r="D2077" s="103" t="s">
        <v>44</v>
      </c>
      <c r="E2077" s="103" t="s">
        <v>45</v>
      </c>
      <c r="F2077" s="103" t="s">
        <v>6268</v>
      </c>
      <c r="G2077" s="106">
        <v>45615.081388888997</v>
      </c>
      <c r="H2077" s="103" t="s">
        <v>6268</v>
      </c>
      <c r="I2077" s="106">
        <v>45615.081388888997</v>
      </c>
      <c r="J2077" s="103" t="s">
        <v>6268</v>
      </c>
      <c r="K2077" s="106">
        <v>45615.081388888997</v>
      </c>
      <c r="L2077" s="103" t="s">
        <v>6473</v>
      </c>
      <c r="M2077" s="103" t="s">
        <v>48</v>
      </c>
      <c r="N2077" s="103" t="s">
        <v>261</v>
      </c>
      <c r="O2077" s="103" t="s">
        <v>739</v>
      </c>
      <c r="P2077" s="103" t="s">
        <v>2129</v>
      </c>
      <c r="S2077" s="103" t="s">
        <v>68</v>
      </c>
      <c r="T2077" s="103" t="s">
        <v>321</v>
      </c>
      <c r="U2077" s="103" t="s">
        <v>321</v>
      </c>
      <c r="AC2077" s="103" t="s">
        <v>82</v>
      </c>
      <c r="AD2077" s="103" t="s">
        <v>82</v>
      </c>
    </row>
    <row r="2078" spans="1:30" s="103" customFormat="1" ht="50.25" hidden="1" customHeight="1" x14ac:dyDescent="0.25">
      <c r="A2078" s="54">
        <f>+SUBTOTAL(3,$B$11:B2078)</f>
        <v>0</v>
      </c>
      <c r="B2078" s="103" t="s">
        <v>42</v>
      </c>
      <c r="C2078" s="103" t="s">
        <v>43</v>
      </c>
      <c r="D2078" s="103" t="s">
        <v>44</v>
      </c>
      <c r="E2078" s="103" t="s">
        <v>45</v>
      </c>
      <c r="F2078" s="103" t="s">
        <v>6269</v>
      </c>
      <c r="G2078" s="106">
        <v>45598.46650463</v>
      </c>
      <c r="H2078" s="103" t="s">
        <v>6269</v>
      </c>
      <c r="I2078" s="106">
        <v>45598.46650463</v>
      </c>
      <c r="J2078" s="103" t="s">
        <v>6269</v>
      </c>
      <c r="K2078" s="106">
        <v>45598.46650463</v>
      </c>
      <c r="L2078" s="103" t="s">
        <v>6474</v>
      </c>
      <c r="M2078" s="103" t="s">
        <v>48</v>
      </c>
      <c r="N2078" s="103" t="s">
        <v>261</v>
      </c>
      <c r="O2078" s="103" t="s">
        <v>262</v>
      </c>
      <c r="P2078" s="103" t="s">
        <v>355</v>
      </c>
      <c r="S2078" s="103" t="s">
        <v>68</v>
      </c>
      <c r="T2078" s="103" t="s">
        <v>96</v>
      </c>
      <c r="U2078" s="103" t="s">
        <v>97</v>
      </c>
      <c r="AC2078" s="103" t="s">
        <v>82</v>
      </c>
      <c r="AD2078" s="103" t="s">
        <v>82</v>
      </c>
    </row>
    <row r="2079" spans="1:30" s="103" customFormat="1" ht="50.25" hidden="1" customHeight="1" x14ac:dyDescent="0.25">
      <c r="A2079" s="54">
        <f>+SUBTOTAL(3,$B$11:B2079)</f>
        <v>0</v>
      </c>
      <c r="B2079" s="103" t="s">
        <v>42</v>
      </c>
      <c r="C2079" s="103" t="s">
        <v>43</v>
      </c>
      <c r="D2079" s="103" t="s">
        <v>44</v>
      </c>
      <c r="E2079" s="103" t="s">
        <v>45</v>
      </c>
      <c r="F2079" s="103" t="s">
        <v>6268</v>
      </c>
      <c r="G2079" s="106">
        <v>45615.081388888997</v>
      </c>
      <c r="H2079" s="103" t="s">
        <v>6268</v>
      </c>
      <c r="I2079" s="106">
        <v>45615.081388888997</v>
      </c>
      <c r="J2079" s="103" t="s">
        <v>6268</v>
      </c>
      <c r="K2079" s="106">
        <v>45615.081388888997</v>
      </c>
      <c r="L2079" s="103" t="s">
        <v>6473</v>
      </c>
      <c r="M2079" s="103" t="s">
        <v>48</v>
      </c>
      <c r="N2079" s="103" t="s">
        <v>261</v>
      </c>
      <c r="O2079" s="103" t="s">
        <v>739</v>
      </c>
      <c r="P2079" s="103" t="s">
        <v>2129</v>
      </c>
      <c r="S2079" s="103" t="s">
        <v>68</v>
      </c>
      <c r="T2079" s="103" t="s">
        <v>321</v>
      </c>
      <c r="U2079" s="103" t="s">
        <v>321</v>
      </c>
      <c r="AC2079" s="103" t="s">
        <v>82</v>
      </c>
      <c r="AD2079" s="103" t="s">
        <v>82</v>
      </c>
    </row>
    <row r="2080" spans="1:30" s="103" customFormat="1" ht="50.25" hidden="1" customHeight="1" x14ac:dyDescent="0.25">
      <c r="A2080" s="54">
        <f>+SUBTOTAL(3,$B$11:B2080)</f>
        <v>0</v>
      </c>
      <c r="B2080" s="103" t="s">
        <v>42</v>
      </c>
      <c r="C2080" s="103" t="s">
        <v>43</v>
      </c>
      <c r="D2080" s="103" t="s">
        <v>44</v>
      </c>
      <c r="E2080" s="103" t="s">
        <v>45</v>
      </c>
      <c r="F2080" s="103" t="s">
        <v>6270</v>
      </c>
      <c r="G2080" s="106">
        <v>45617.448923611002</v>
      </c>
      <c r="H2080" s="103" t="s">
        <v>6270</v>
      </c>
      <c r="I2080" s="106">
        <v>45617.448923611002</v>
      </c>
      <c r="J2080" s="103" t="s">
        <v>6270</v>
      </c>
      <c r="K2080" s="106">
        <v>45617.448923611002</v>
      </c>
      <c r="L2080" s="103" t="s">
        <v>3261</v>
      </c>
      <c r="M2080" s="103" t="s">
        <v>48</v>
      </c>
      <c r="N2080" s="103" t="s">
        <v>261</v>
      </c>
      <c r="O2080" s="103" t="s">
        <v>3506</v>
      </c>
      <c r="P2080" s="103" t="s">
        <v>3368</v>
      </c>
      <c r="S2080" s="103" t="s">
        <v>112</v>
      </c>
      <c r="T2080" s="103" t="s">
        <v>113</v>
      </c>
      <c r="U2080" s="103" t="s">
        <v>5678</v>
      </c>
      <c r="AC2080" s="103" t="s">
        <v>82</v>
      </c>
      <c r="AD2080" s="103" t="s">
        <v>82</v>
      </c>
    </row>
    <row r="2081" spans="1:30" s="103" customFormat="1" ht="50.25" hidden="1" customHeight="1" x14ac:dyDescent="0.25">
      <c r="A2081" s="54">
        <f>+SUBTOTAL(3,$B$11:B2081)</f>
        <v>0</v>
      </c>
      <c r="B2081" s="103" t="s">
        <v>42</v>
      </c>
      <c r="C2081" s="103" t="s">
        <v>43</v>
      </c>
      <c r="D2081" s="103" t="s">
        <v>44</v>
      </c>
      <c r="E2081" s="103" t="s">
        <v>45</v>
      </c>
      <c r="F2081" s="103" t="s">
        <v>6271</v>
      </c>
      <c r="G2081" s="106">
        <v>45616.468981480997</v>
      </c>
      <c r="H2081" s="103" t="s">
        <v>6271</v>
      </c>
      <c r="I2081" s="106">
        <v>45616.468981480997</v>
      </c>
      <c r="J2081" s="103" t="s">
        <v>6271</v>
      </c>
      <c r="K2081" s="106">
        <v>45616.468981480997</v>
      </c>
      <c r="L2081" s="103" t="s">
        <v>6475</v>
      </c>
      <c r="M2081" s="103" t="s">
        <v>48</v>
      </c>
      <c r="N2081" s="103" t="s">
        <v>756</v>
      </c>
      <c r="O2081" s="103" t="s">
        <v>2065</v>
      </c>
      <c r="P2081" s="103" t="s">
        <v>2066</v>
      </c>
      <c r="S2081" s="103" t="s">
        <v>68</v>
      </c>
      <c r="T2081" s="103" t="s">
        <v>96</v>
      </c>
      <c r="U2081" s="103" t="s">
        <v>97</v>
      </c>
      <c r="AC2081" s="103" t="s">
        <v>82</v>
      </c>
      <c r="AD2081" s="103" t="s">
        <v>82</v>
      </c>
    </row>
    <row r="2082" spans="1:30" s="103" customFormat="1" ht="50.25" hidden="1" customHeight="1" x14ac:dyDescent="0.25">
      <c r="A2082" s="54">
        <f>+SUBTOTAL(3,$B$11:B2082)</f>
        <v>0</v>
      </c>
      <c r="B2082" s="103" t="s">
        <v>42</v>
      </c>
      <c r="C2082" s="103" t="s">
        <v>43</v>
      </c>
      <c r="D2082" s="103" t="s">
        <v>44</v>
      </c>
      <c r="E2082" s="103" t="s">
        <v>45</v>
      </c>
      <c r="F2082" s="103" t="s">
        <v>6272</v>
      </c>
      <c r="G2082" s="106">
        <v>45604.488657406997</v>
      </c>
      <c r="H2082" s="103" t="s">
        <v>6272</v>
      </c>
      <c r="I2082" s="106">
        <v>45604.488657406997</v>
      </c>
      <c r="J2082" s="103" t="s">
        <v>6272</v>
      </c>
      <c r="K2082" s="106">
        <v>45604.488657406997</v>
      </c>
      <c r="L2082" s="103" t="s">
        <v>6476</v>
      </c>
      <c r="M2082" s="103" t="s">
        <v>48</v>
      </c>
      <c r="N2082" s="103" t="s">
        <v>756</v>
      </c>
      <c r="O2082" s="103" t="s">
        <v>762</v>
      </c>
      <c r="P2082" s="103" t="s">
        <v>6329</v>
      </c>
      <c r="S2082" s="103" t="s">
        <v>68</v>
      </c>
      <c r="T2082" s="103" t="s">
        <v>69</v>
      </c>
      <c r="U2082" s="103" t="s">
        <v>70</v>
      </c>
      <c r="AC2082" s="103" t="s">
        <v>82</v>
      </c>
      <c r="AD2082" s="103" t="s">
        <v>82</v>
      </c>
    </row>
    <row r="2083" spans="1:30" s="103" customFormat="1" ht="50.25" hidden="1" customHeight="1" x14ac:dyDescent="0.25">
      <c r="A2083" s="54">
        <f>+SUBTOTAL(3,$B$11:B2083)</f>
        <v>0</v>
      </c>
      <c r="B2083" s="103" t="s">
        <v>42</v>
      </c>
      <c r="C2083" s="103" t="s">
        <v>43</v>
      </c>
      <c r="D2083" s="103" t="s">
        <v>44</v>
      </c>
      <c r="E2083" s="103" t="s">
        <v>45</v>
      </c>
      <c r="F2083" s="103" t="s">
        <v>6273</v>
      </c>
      <c r="G2083" s="106">
        <v>45617.487754629998</v>
      </c>
      <c r="H2083" s="103" t="s">
        <v>6273</v>
      </c>
      <c r="I2083" s="106">
        <v>45617.487754629998</v>
      </c>
      <c r="J2083" s="103" t="s">
        <v>6273</v>
      </c>
      <c r="K2083" s="106">
        <v>45617.487754629998</v>
      </c>
      <c r="L2083" s="103" t="s">
        <v>6477</v>
      </c>
      <c r="M2083" s="103" t="s">
        <v>48</v>
      </c>
      <c r="N2083" s="103" t="s">
        <v>221</v>
      </c>
      <c r="O2083" s="103" t="s">
        <v>4107</v>
      </c>
      <c r="P2083" s="103" t="s">
        <v>6330</v>
      </c>
      <c r="S2083" s="103" t="s">
        <v>652</v>
      </c>
      <c r="T2083" s="103" t="s">
        <v>3273</v>
      </c>
      <c r="U2083" s="103" t="s">
        <v>654</v>
      </c>
      <c r="AC2083" s="103" t="s">
        <v>82</v>
      </c>
      <c r="AD2083" s="103" t="s">
        <v>82</v>
      </c>
    </row>
    <row r="2084" spans="1:30" s="103" customFormat="1" ht="50.25" hidden="1" customHeight="1" x14ac:dyDescent="0.25">
      <c r="A2084" s="54">
        <f>+SUBTOTAL(3,$B$11:B2084)</f>
        <v>0</v>
      </c>
      <c r="B2084" s="103" t="s">
        <v>42</v>
      </c>
      <c r="C2084" s="103" t="s">
        <v>43</v>
      </c>
      <c r="D2084" s="103" t="s">
        <v>44</v>
      </c>
      <c r="E2084" s="103" t="s">
        <v>45</v>
      </c>
      <c r="F2084" s="103" t="s">
        <v>6274</v>
      </c>
      <c r="G2084" s="106">
        <v>45620.531365741001</v>
      </c>
      <c r="H2084" s="103" t="s">
        <v>6274</v>
      </c>
      <c r="I2084" s="106">
        <v>45620.531365741001</v>
      </c>
      <c r="J2084" s="103" t="s">
        <v>6274</v>
      </c>
      <c r="K2084" s="106">
        <v>45620.531365741001</v>
      </c>
      <c r="L2084" s="103" t="s">
        <v>6478</v>
      </c>
      <c r="M2084" s="103" t="s">
        <v>48</v>
      </c>
      <c r="N2084" s="103" t="s">
        <v>709</v>
      </c>
      <c r="O2084" s="103" t="s">
        <v>715</v>
      </c>
      <c r="P2084" s="103" t="s">
        <v>6331</v>
      </c>
      <c r="S2084" s="103" t="s">
        <v>68</v>
      </c>
      <c r="T2084" s="103" t="s">
        <v>69</v>
      </c>
      <c r="U2084" s="103" t="s">
        <v>327</v>
      </c>
      <c r="AC2084" s="103" t="s">
        <v>82</v>
      </c>
      <c r="AD2084" s="103" t="s">
        <v>82</v>
      </c>
    </row>
    <row r="2085" spans="1:30" s="103" customFormat="1" ht="50.25" hidden="1" customHeight="1" x14ac:dyDescent="0.25">
      <c r="A2085" s="54">
        <f>+SUBTOTAL(3,$B$11:B2085)</f>
        <v>0</v>
      </c>
      <c r="B2085" s="103" t="s">
        <v>42</v>
      </c>
      <c r="C2085" s="103" t="s">
        <v>43</v>
      </c>
      <c r="D2085" s="103" t="s">
        <v>44</v>
      </c>
      <c r="E2085" s="103" t="s">
        <v>45</v>
      </c>
      <c r="F2085" s="103" t="s">
        <v>6275</v>
      </c>
      <c r="G2085" s="106">
        <v>45614.588495370001</v>
      </c>
      <c r="H2085" s="103" t="s">
        <v>6275</v>
      </c>
      <c r="I2085" s="106">
        <v>45614.588495370001</v>
      </c>
      <c r="J2085" s="103" t="s">
        <v>6275</v>
      </c>
      <c r="K2085" s="106">
        <v>45614.588495370001</v>
      </c>
      <c r="L2085" s="103" t="s">
        <v>2946</v>
      </c>
      <c r="M2085" s="103" t="s">
        <v>48</v>
      </c>
      <c r="N2085" s="103" t="s">
        <v>141</v>
      </c>
      <c r="O2085" s="103" t="s">
        <v>227</v>
      </c>
      <c r="P2085" s="103" t="s">
        <v>2048</v>
      </c>
      <c r="S2085" s="103" t="s">
        <v>68</v>
      </c>
      <c r="T2085" s="103" t="s">
        <v>156</v>
      </c>
      <c r="U2085" s="103" t="s">
        <v>216</v>
      </c>
      <c r="AC2085" s="103" t="s">
        <v>61</v>
      </c>
      <c r="AD2085" s="103" t="s">
        <v>61</v>
      </c>
    </row>
    <row r="2086" spans="1:30" s="103" customFormat="1" ht="50.25" hidden="1" customHeight="1" x14ac:dyDescent="0.25">
      <c r="A2086" s="54">
        <f>+SUBTOTAL(3,$B$11:B2086)</f>
        <v>0</v>
      </c>
      <c r="B2086" s="103" t="s">
        <v>42</v>
      </c>
      <c r="C2086" s="103" t="s">
        <v>43</v>
      </c>
      <c r="D2086" s="103" t="s">
        <v>44</v>
      </c>
      <c r="E2086" s="103" t="s">
        <v>45</v>
      </c>
      <c r="F2086" s="103" t="s">
        <v>6276</v>
      </c>
      <c r="G2086" s="106">
        <v>45600.390023148</v>
      </c>
      <c r="H2086" s="103" t="s">
        <v>6276</v>
      </c>
      <c r="I2086" s="106">
        <v>45600.390023148</v>
      </c>
      <c r="J2086" s="103" t="s">
        <v>6276</v>
      </c>
      <c r="K2086" s="106">
        <v>45600.390023148</v>
      </c>
      <c r="L2086" s="103" t="s">
        <v>6479</v>
      </c>
      <c r="M2086" s="103" t="s">
        <v>48</v>
      </c>
      <c r="N2086" s="103" t="s">
        <v>709</v>
      </c>
      <c r="O2086" s="103" t="s">
        <v>710</v>
      </c>
      <c r="P2086" s="103" t="s">
        <v>4352</v>
      </c>
      <c r="S2086" s="103" t="s">
        <v>53</v>
      </c>
      <c r="T2086" s="103" t="s">
        <v>5248</v>
      </c>
      <c r="U2086" s="103" t="s">
        <v>157</v>
      </c>
      <c r="AC2086" s="103" t="s">
        <v>82</v>
      </c>
      <c r="AD2086" s="103" t="s">
        <v>82</v>
      </c>
    </row>
    <row r="2087" spans="1:30" s="103" customFormat="1" ht="50.25" hidden="1" customHeight="1" x14ac:dyDescent="0.25">
      <c r="A2087" s="54">
        <f>+SUBTOTAL(3,$B$11:B2087)</f>
        <v>0</v>
      </c>
      <c r="B2087" s="103" t="s">
        <v>42</v>
      </c>
      <c r="C2087" s="103" t="s">
        <v>43</v>
      </c>
      <c r="D2087" s="103" t="s">
        <v>44</v>
      </c>
      <c r="E2087" s="103" t="s">
        <v>45</v>
      </c>
      <c r="F2087" s="103" t="s">
        <v>6277</v>
      </c>
      <c r="G2087" s="106">
        <v>45611.893831018999</v>
      </c>
      <c r="H2087" s="103" t="s">
        <v>6277</v>
      </c>
      <c r="I2087" s="106">
        <v>45611.893831018999</v>
      </c>
      <c r="J2087" s="103" t="s">
        <v>6277</v>
      </c>
      <c r="K2087" s="106">
        <v>45611.893831018999</v>
      </c>
      <c r="L2087" s="103" t="s">
        <v>6480</v>
      </c>
      <c r="M2087" s="103" t="s">
        <v>48</v>
      </c>
      <c r="N2087" s="103" t="s">
        <v>141</v>
      </c>
      <c r="O2087" s="103" t="s">
        <v>590</v>
      </c>
      <c r="P2087" s="103" t="s">
        <v>6332</v>
      </c>
      <c r="S2087" s="103" t="s">
        <v>53</v>
      </c>
      <c r="T2087" s="103" t="s">
        <v>5248</v>
      </c>
      <c r="U2087" s="103" t="s">
        <v>157</v>
      </c>
      <c r="AC2087" s="103" t="s">
        <v>117</v>
      </c>
      <c r="AD2087" s="103" t="s">
        <v>117</v>
      </c>
    </row>
    <row r="2088" spans="1:30" s="103" customFormat="1" ht="50.25" hidden="1" customHeight="1" x14ac:dyDescent="0.25">
      <c r="A2088" s="54">
        <f>+SUBTOTAL(3,$B$11:B2088)</f>
        <v>0</v>
      </c>
      <c r="B2088" s="103" t="s">
        <v>42</v>
      </c>
      <c r="C2088" s="103" t="s">
        <v>43</v>
      </c>
      <c r="D2088" s="103" t="s">
        <v>44</v>
      </c>
      <c r="E2088" s="103" t="s">
        <v>45</v>
      </c>
      <c r="F2088" s="103" t="s">
        <v>6278</v>
      </c>
      <c r="G2088" s="106">
        <v>45617.698414352002</v>
      </c>
      <c r="H2088" s="103" t="s">
        <v>6278</v>
      </c>
      <c r="I2088" s="106">
        <v>45617.698414352002</v>
      </c>
      <c r="J2088" s="103" t="s">
        <v>6278</v>
      </c>
      <c r="K2088" s="106">
        <v>45617.698414352002</v>
      </c>
      <c r="L2088" s="103" t="s">
        <v>6481</v>
      </c>
      <c r="M2088" s="103" t="s">
        <v>48</v>
      </c>
      <c r="N2088" s="103" t="s">
        <v>242</v>
      </c>
      <c r="O2088" s="103" t="s">
        <v>308</v>
      </c>
      <c r="P2088" s="103" t="s">
        <v>6333</v>
      </c>
      <c r="S2088" s="103" t="s">
        <v>68</v>
      </c>
      <c r="T2088" s="103" t="s">
        <v>296</v>
      </c>
      <c r="U2088" s="103" t="s">
        <v>609</v>
      </c>
      <c r="AC2088" s="103" t="s">
        <v>117</v>
      </c>
      <c r="AD2088" s="103" t="s">
        <v>117</v>
      </c>
    </row>
    <row r="2089" spans="1:30" s="103" customFormat="1" ht="50.25" hidden="1" customHeight="1" x14ac:dyDescent="0.25">
      <c r="A2089" s="54">
        <f>+SUBTOTAL(3,$B$11:B2089)</f>
        <v>0</v>
      </c>
      <c r="B2089" s="103" t="s">
        <v>42</v>
      </c>
      <c r="C2089" s="103" t="s">
        <v>43</v>
      </c>
      <c r="D2089" s="103" t="s">
        <v>44</v>
      </c>
      <c r="E2089" s="103" t="s">
        <v>45</v>
      </c>
      <c r="F2089" s="103" t="s">
        <v>6279</v>
      </c>
      <c r="G2089" s="106">
        <v>45624.408414352001</v>
      </c>
      <c r="H2089" s="103" t="s">
        <v>6279</v>
      </c>
      <c r="I2089" s="106">
        <v>45624.408414352001</v>
      </c>
      <c r="J2089" s="103" t="s">
        <v>6279</v>
      </c>
      <c r="K2089" s="106">
        <v>45624.408414352001</v>
      </c>
      <c r="L2089" s="103" t="s">
        <v>6437</v>
      </c>
      <c r="M2089" s="103" t="s">
        <v>48</v>
      </c>
      <c r="N2089" s="103" t="s">
        <v>141</v>
      </c>
      <c r="O2089" s="103" t="s">
        <v>580</v>
      </c>
      <c r="P2089" s="103" t="s">
        <v>6309</v>
      </c>
      <c r="S2089" s="103" t="s">
        <v>112</v>
      </c>
      <c r="T2089" s="103" t="s">
        <v>113</v>
      </c>
      <c r="U2089" s="103" t="s">
        <v>5678</v>
      </c>
      <c r="AC2089" s="103" t="s">
        <v>82</v>
      </c>
      <c r="AD2089" s="103" t="s">
        <v>82</v>
      </c>
    </row>
    <row r="2090" spans="1:30" s="112" customFormat="1" ht="50.25" customHeight="1" x14ac:dyDescent="0.25">
      <c r="A2090" s="54">
        <f>+SUBTOTAL(3,$B$11:B2090)</f>
        <v>1</v>
      </c>
      <c r="B2090" s="108" t="s">
        <v>42</v>
      </c>
      <c r="C2090" s="108" t="s">
        <v>43</v>
      </c>
      <c r="D2090" s="108" t="s">
        <v>44</v>
      </c>
      <c r="E2090" s="108" t="s">
        <v>45</v>
      </c>
      <c r="F2090" s="108" t="s">
        <v>6619</v>
      </c>
      <c r="G2090" s="111">
        <v>45630.828240741001</v>
      </c>
      <c r="H2090" s="108" t="s">
        <v>6619</v>
      </c>
      <c r="I2090" s="111">
        <v>45630.828240741001</v>
      </c>
      <c r="J2090" s="108" t="s">
        <v>6619</v>
      </c>
      <c r="K2090" s="111">
        <v>45630.828240741001</v>
      </c>
      <c r="L2090" s="108" t="s">
        <v>6701</v>
      </c>
      <c r="M2090" s="108" t="s">
        <v>48</v>
      </c>
      <c r="N2090" s="108" t="s">
        <v>197</v>
      </c>
      <c r="O2090" s="108" t="s">
        <v>274</v>
      </c>
      <c r="P2090" s="108" t="s">
        <v>6703</v>
      </c>
      <c r="Q2090" s="108"/>
      <c r="R2090" s="108"/>
      <c r="S2090" s="108" t="s">
        <v>68</v>
      </c>
      <c r="T2090" s="108" t="s">
        <v>167</v>
      </c>
      <c r="U2090" s="108" t="s">
        <v>6340</v>
      </c>
      <c r="V2090" s="108"/>
      <c r="W2090" s="108"/>
      <c r="X2090" s="108"/>
      <c r="Y2090" s="108"/>
      <c r="Z2090" s="108"/>
      <c r="AA2090" s="108"/>
      <c r="AB2090" s="108"/>
      <c r="AC2090" s="108" t="s">
        <v>117</v>
      </c>
      <c r="AD2090" s="108" t="s">
        <v>117</v>
      </c>
    </row>
    <row r="2091" spans="1:30" s="112" customFormat="1" ht="50.25" customHeight="1" x14ac:dyDescent="0.25">
      <c r="A2091" s="54">
        <f>+SUBTOTAL(3,$B$11:B2091)</f>
        <v>2</v>
      </c>
      <c r="B2091" s="108" t="s">
        <v>42</v>
      </c>
      <c r="C2091" s="108" t="s">
        <v>43</v>
      </c>
      <c r="D2091" s="108" t="s">
        <v>44</v>
      </c>
      <c r="E2091" s="108" t="s">
        <v>45</v>
      </c>
      <c r="F2091" s="108" t="s">
        <v>6620</v>
      </c>
      <c r="G2091" s="111">
        <v>45629.983101851998</v>
      </c>
      <c r="H2091" s="108" t="s">
        <v>6620</v>
      </c>
      <c r="I2091" s="111">
        <v>45629.983101851998</v>
      </c>
      <c r="J2091" s="108" t="s">
        <v>6620</v>
      </c>
      <c r="K2091" s="111">
        <v>45629.983101851998</v>
      </c>
      <c r="L2091" s="108" t="s">
        <v>6663</v>
      </c>
      <c r="M2091" s="108" t="s">
        <v>48</v>
      </c>
      <c r="N2091" s="108" t="s">
        <v>709</v>
      </c>
      <c r="O2091" s="108" t="s">
        <v>722</v>
      </c>
      <c r="P2091" s="108" t="s">
        <v>6704</v>
      </c>
      <c r="Q2091" s="108"/>
      <c r="R2091" s="108"/>
      <c r="S2091" s="108" t="s">
        <v>68</v>
      </c>
      <c r="T2091" s="108" t="s">
        <v>296</v>
      </c>
      <c r="U2091" s="108" t="s">
        <v>677</v>
      </c>
      <c r="V2091" s="108"/>
      <c r="W2091" s="108"/>
      <c r="X2091" s="108"/>
      <c r="Y2091" s="108"/>
      <c r="Z2091" s="108"/>
      <c r="AA2091" s="108"/>
      <c r="AB2091" s="108"/>
      <c r="AC2091" s="108" t="s">
        <v>117</v>
      </c>
      <c r="AD2091" s="108" t="s">
        <v>117</v>
      </c>
    </row>
    <row r="2092" spans="1:30" s="112" customFormat="1" ht="50.25" customHeight="1" x14ac:dyDescent="0.25">
      <c r="A2092" s="54">
        <f>+SUBTOTAL(3,$B$11:B2092)</f>
        <v>3</v>
      </c>
      <c r="B2092" s="108" t="s">
        <v>42</v>
      </c>
      <c r="C2092" s="108" t="s">
        <v>43</v>
      </c>
      <c r="D2092" s="108" t="s">
        <v>44</v>
      </c>
      <c r="E2092" s="108" t="s">
        <v>45</v>
      </c>
      <c r="F2092" s="108" t="s">
        <v>6621</v>
      </c>
      <c r="G2092" s="111">
        <v>45638.842835648</v>
      </c>
      <c r="H2092" s="108" t="s">
        <v>6621</v>
      </c>
      <c r="I2092" s="111">
        <v>45638.842835648</v>
      </c>
      <c r="J2092" s="108" t="s">
        <v>6621</v>
      </c>
      <c r="K2092" s="111">
        <v>45638.842835648</v>
      </c>
      <c r="L2092" s="108" t="s">
        <v>6664</v>
      </c>
      <c r="M2092" s="108" t="s">
        <v>48</v>
      </c>
      <c r="N2092" s="108" t="s">
        <v>242</v>
      </c>
      <c r="O2092" s="108" t="s">
        <v>308</v>
      </c>
      <c r="P2092" s="108" t="s">
        <v>6705</v>
      </c>
      <c r="Q2092" s="108"/>
      <c r="R2092" s="108"/>
      <c r="S2092" s="108" t="s">
        <v>68</v>
      </c>
      <c r="T2092" s="108" t="s">
        <v>296</v>
      </c>
      <c r="U2092" s="108" t="s">
        <v>3272</v>
      </c>
      <c r="V2092" s="108"/>
      <c r="W2092" s="108"/>
      <c r="X2092" s="108"/>
      <c r="Y2092" s="108"/>
      <c r="Z2092" s="108"/>
      <c r="AA2092" s="108"/>
      <c r="AB2092" s="108"/>
      <c r="AC2092" s="108" t="s">
        <v>5688</v>
      </c>
      <c r="AD2092" s="108" t="s">
        <v>5688</v>
      </c>
    </row>
    <row r="2093" spans="1:30" s="112" customFormat="1" ht="50.25" customHeight="1" x14ac:dyDescent="0.25">
      <c r="A2093" s="54">
        <f>+SUBTOTAL(3,$B$11:B2093)</f>
        <v>4</v>
      </c>
      <c r="B2093" s="108" t="s">
        <v>42</v>
      </c>
      <c r="C2093" s="108" t="s">
        <v>43</v>
      </c>
      <c r="D2093" s="108" t="s">
        <v>44</v>
      </c>
      <c r="E2093" s="108" t="s">
        <v>45</v>
      </c>
      <c r="F2093" s="108" t="s">
        <v>6622</v>
      </c>
      <c r="G2093" s="111">
        <v>45630.017696759001</v>
      </c>
      <c r="H2093" s="108" t="s">
        <v>6622</v>
      </c>
      <c r="I2093" s="111">
        <v>45630.017696759001</v>
      </c>
      <c r="J2093" s="108" t="s">
        <v>6622</v>
      </c>
      <c r="K2093" s="111">
        <v>45630.017696759001</v>
      </c>
      <c r="L2093" s="108" t="s">
        <v>6665</v>
      </c>
      <c r="M2093" s="108" t="s">
        <v>48</v>
      </c>
      <c r="N2093" s="108" t="s">
        <v>242</v>
      </c>
      <c r="O2093" s="108" t="s">
        <v>308</v>
      </c>
      <c r="P2093" s="108" t="s">
        <v>309</v>
      </c>
      <c r="Q2093" s="108"/>
      <c r="R2093" s="108"/>
      <c r="S2093" s="108" t="s">
        <v>53</v>
      </c>
      <c r="T2093" s="108" t="s">
        <v>5248</v>
      </c>
      <c r="U2093" s="108" t="s">
        <v>157</v>
      </c>
      <c r="V2093" s="108"/>
      <c r="W2093" s="108"/>
      <c r="X2093" s="108"/>
      <c r="Y2093" s="108"/>
      <c r="Z2093" s="108"/>
      <c r="AA2093" s="108"/>
      <c r="AB2093" s="108"/>
      <c r="AC2093" s="108" t="s">
        <v>61</v>
      </c>
      <c r="AD2093" s="108" t="s">
        <v>61</v>
      </c>
    </row>
    <row r="2094" spans="1:30" s="112" customFormat="1" ht="50.25" customHeight="1" x14ac:dyDescent="0.25">
      <c r="A2094" s="54">
        <f>+SUBTOTAL(3,$B$11:B2094)</f>
        <v>5</v>
      </c>
      <c r="B2094" s="108" t="s">
        <v>42</v>
      </c>
      <c r="C2094" s="108" t="s">
        <v>43</v>
      </c>
      <c r="D2094" s="108" t="s">
        <v>44</v>
      </c>
      <c r="E2094" s="108" t="s">
        <v>45</v>
      </c>
      <c r="F2094" s="108" t="s">
        <v>6623</v>
      </c>
      <c r="G2094" s="111">
        <v>45631.638437499998</v>
      </c>
      <c r="H2094" s="108" t="s">
        <v>6623</v>
      </c>
      <c r="I2094" s="111">
        <v>45631.638437499998</v>
      </c>
      <c r="J2094" s="108" t="s">
        <v>6623</v>
      </c>
      <c r="K2094" s="111">
        <v>45631.638437499998</v>
      </c>
      <c r="L2094" s="108" t="s">
        <v>6666</v>
      </c>
      <c r="M2094" s="108" t="s">
        <v>48</v>
      </c>
      <c r="N2094" s="108" t="s">
        <v>379</v>
      </c>
      <c r="O2094" s="108" t="s">
        <v>418</v>
      </c>
      <c r="P2094" s="108" t="s">
        <v>504</v>
      </c>
      <c r="Q2094" s="108"/>
      <c r="R2094" s="108"/>
      <c r="S2094" s="108" t="s">
        <v>68</v>
      </c>
      <c r="T2094" s="108" t="s">
        <v>69</v>
      </c>
      <c r="U2094" s="108" t="s">
        <v>70</v>
      </c>
      <c r="V2094" s="108"/>
      <c r="W2094" s="108"/>
      <c r="X2094" s="108"/>
      <c r="Y2094" s="108"/>
      <c r="Z2094" s="108"/>
      <c r="AA2094" s="108"/>
      <c r="AB2094" s="108"/>
      <c r="AC2094" s="108" t="s">
        <v>5688</v>
      </c>
      <c r="AD2094" s="108" t="s">
        <v>5688</v>
      </c>
    </row>
    <row r="2095" spans="1:30" s="112" customFormat="1" ht="50.25" customHeight="1" x14ac:dyDescent="0.25">
      <c r="A2095" s="54">
        <f>+SUBTOTAL(3,$B$11:B2095)</f>
        <v>6</v>
      </c>
      <c r="B2095" s="108" t="s">
        <v>42</v>
      </c>
      <c r="C2095" s="108" t="s">
        <v>43</v>
      </c>
      <c r="D2095" s="108" t="s">
        <v>44</v>
      </c>
      <c r="E2095" s="108" t="s">
        <v>45</v>
      </c>
      <c r="F2095" s="108" t="s">
        <v>6624</v>
      </c>
      <c r="G2095" s="111">
        <v>45632.825358795999</v>
      </c>
      <c r="H2095" s="108" t="s">
        <v>6624</v>
      </c>
      <c r="I2095" s="111">
        <v>45632.825358795999</v>
      </c>
      <c r="J2095" s="108" t="s">
        <v>6624</v>
      </c>
      <c r="K2095" s="111">
        <v>45632.825358795999</v>
      </c>
      <c r="L2095" s="108" t="s">
        <v>6667</v>
      </c>
      <c r="M2095" s="108" t="s">
        <v>48</v>
      </c>
      <c r="N2095" s="108" t="s">
        <v>64</v>
      </c>
      <c r="O2095" s="108" t="s">
        <v>65</v>
      </c>
      <c r="P2095" s="108" t="s">
        <v>489</v>
      </c>
      <c r="Q2095" s="108"/>
      <c r="R2095" s="108"/>
      <c r="S2095" s="108" t="s">
        <v>68</v>
      </c>
      <c r="T2095" s="108" t="s">
        <v>69</v>
      </c>
      <c r="U2095" s="108" t="s">
        <v>70</v>
      </c>
      <c r="V2095" s="108"/>
      <c r="W2095" s="108"/>
      <c r="X2095" s="108"/>
      <c r="Y2095" s="108"/>
      <c r="Z2095" s="108"/>
      <c r="AA2095" s="108"/>
      <c r="AB2095" s="108"/>
      <c r="AC2095" s="108" t="s">
        <v>5688</v>
      </c>
      <c r="AD2095" s="108" t="s">
        <v>5688</v>
      </c>
    </row>
    <row r="2096" spans="1:30" s="112" customFormat="1" ht="50.25" customHeight="1" x14ac:dyDescent="0.25">
      <c r="A2096" s="54">
        <f>+SUBTOTAL(3,$B$11:B2096)</f>
        <v>7</v>
      </c>
      <c r="B2096" s="108" t="s">
        <v>42</v>
      </c>
      <c r="C2096" s="108" t="s">
        <v>43</v>
      </c>
      <c r="D2096" s="108" t="s">
        <v>44</v>
      </c>
      <c r="E2096" s="108" t="s">
        <v>45</v>
      </c>
      <c r="F2096" s="108" t="s">
        <v>6625</v>
      </c>
      <c r="G2096" s="111">
        <v>45636.4378125</v>
      </c>
      <c r="H2096" s="108" t="s">
        <v>6625</v>
      </c>
      <c r="I2096" s="111">
        <v>45636.4378125</v>
      </c>
      <c r="J2096" s="108" t="s">
        <v>6625</v>
      </c>
      <c r="K2096" s="111">
        <v>45636.4378125</v>
      </c>
      <c r="L2096" s="108" t="s">
        <v>6668</v>
      </c>
      <c r="M2096" s="108" t="s">
        <v>111</v>
      </c>
      <c r="N2096" s="108" t="s">
        <v>141</v>
      </c>
      <c r="O2096" s="108" t="s">
        <v>554</v>
      </c>
      <c r="P2096" s="108" t="s">
        <v>661</v>
      </c>
      <c r="Q2096" s="108"/>
      <c r="R2096" s="108"/>
      <c r="S2096" s="108" t="s">
        <v>68</v>
      </c>
      <c r="T2096" s="108" t="s">
        <v>137</v>
      </c>
      <c r="U2096" s="108" t="s">
        <v>138</v>
      </c>
      <c r="V2096" s="108"/>
      <c r="W2096" s="108"/>
      <c r="X2096" s="108"/>
      <c r="Y2096" s="108"/>
      <c r="Z2096" s="108"/>
      <c r="AA2096" s="108"/>
      <c r="AB2096" s="108"/>
      <c r="AC2096" s="108" t="s">
        <v>117</v>
      </c>
      <c r="AD2096" s="108" t="s">
        <v>117</v>
      </c>
    </row>
    <row r="2097" spans="1:30" s="112" customFormat="1" ht="50.25" customHeight="1" x14ac:dyDescent="0.25">
      <c r="A2097" s="54">
        <f>+SUBTOTAL(3,$B$11:B2097)</f>
        <v>8</v>
      </c>
      <c r="B2097" s="108" t="s">
        <v>42</v>
      </c>
      <c r="C2097" s="108" t="s">
        <v>43</v>
      </c>
      <c r="D2097" s="108" t="s">
        <v>44</v>
      </c>
      <c r="E2097" s="108" t="s">
        <v>45</v>
      </c>
      <c r="F2097" s="108" t="s">
        <v>6626</v>
      </c>
      <c r="G2097" s="111">
        <v>45631.539502314998</v>
      </c>
      <c r="H2097" s="108" t="s">
        <v>6626</v>
      </c>
      <c r="I2097" s="111">
        <v>45631.539502314998</v>
      </c>
      <c r="J2097" s="108" t="s">
        <v>6626</v>
      </c>
      <c r="K2097" s="111">
        <v>45631.539502314998</v>
      </c>
      <c r="L2097" s="108" t="s">
        <v>6669</v>
      </c>
      <c r="M2097" s="108" t="s">
        <v>48</v>
      </c>
      <c r="N2097" s="108" t="s">
        <v>191</v>
      </c>
      <c r="O2097" s="108" t="s">
        <v>344</v>
      </c>
      <c r="P2097" s="108" t="s">
        <v>568</v>
      </c>
      <c r="Q2097" s="108"/>
      <c r="R2097" s="108"/>
      <c r="S2097" s="108" t="s">
        <v>144</v>
      </c>
      <c r="T2097" s="108" t="s">
        <v>145</v>
      </c>
      <c r="U2097" s="108" t="s">
        <v>146</v>
      </c>
      <c r="V2097" s="108"/>
      <c r="W2097" s="108"/>
      <c r="X2097" s="108"/>
      <c r="Y2097" s="108"/>
      <c r="Z2097" s="108"/>
      <c r="AA2097" s="108"/>
      <c r="AB2097" s="108"/>
      <c r="AC2097" s="108" t="s">
        <v>61</v>
      </c>
      <c r="AD2097" s="108" t="s">
        <v>61</v>
      </c>
    </row>
    <row r="2098" spans="1:30" s="112" customFormat="1" ht="50.25" customHeight="1" x14ac:dyDescent="0.25">
      <c r="A2098" s="54">
        <f>+SUBTOTAL(3,$B$11:B2098)</f>
        <v>9</v>
      </c>
      <c r="B2098" s="108" t="s">
        <v>42</v>
      </c>
      <c r="C2098" s="108" t="s">
        <v>43</v>
      </c>
      <c r="D2098" s="108" t="s">
        <v>44</v>
      </c>
      <c r="E2098" s="108" t="s">
        <v>45</v>
      </c>
      <c r="F2098" s="108" t="s">
        <v>6627</v>
      </c>
      <c r="G2098" s="111">
        <v>45637.512187499997</v>
      </c>
      <c r="H2098" s="108" t="s">
        <v>6627</v>
      </c>
      <c r="I2098" s="111">
        <v>45637.512187499997</v>
      </c>
      <c r="J2098" s="108" t="s">
        <v>6627</v>
      </c>
      <c r="K2098" s="111">
        <v>45637.512187499997</v>
      </c>
      <c r="L2098" s="108" t="s">
        <v>6670</v>
      </c>
      <c r="M2098" s="108" t="s">
        <v>48</v>
      </c>
      <c r="N2098" s="108" t="s">
        <v>379</v>
      </c>
      <c r="O2098" s="108" t="s">
        <v>418</v>
      </c>
      <c r="P2098" s="108" t="s">
        <v>6706</v>
      </c>
      <c r="Q2098" s="108"/>
      <c r="R2098" s="108"/>
      <c r="S2098" s="108" t="s">
        <v>68</v>
      </c>
      <c r="T2098" s="108" t="s">
        <v>69</v>
      </c>
      <c r="U2098" s="108" t="s">
        <v>89</v>
      </c>
      <c r="V2098" s="108"/>
      <c r="W2098" s="108"/>
      <c r="X2098" s="108"/>
      <c r="Y2098" s="108"/>
      <c r="Z2098" s="108"/>
      <c r="AA2098" s="108"/>
      <c r="AB2098" s="108"/>
      <c r="AC2098" s="108" t="s">
        <v>5688</v>
      </c>
      <c r="AD2098" s="108" t="s">
        <v>5688</v>
      </c>
    </row>
    <row r="2099" spans="1:30" s="112" customFormat="1" ht="50.25" customHeight="1" x14ac:dyDescent="0.25">
      <c r="A2099" s="54">
        <f>+SUBTOTAL(3,$B$11:B2099)</f>
        <v>10</v>
      </c>
      <c r="B2099" s="108" t="s">
        <v>42</v>
      </c>
      <c r="C2099" s="108" t="s">
        <v>43</v>
      </c>
      <c r="D2099" s="108" t="s">
        <v>44</v>
      </c>
      <c r="E2099" s="108" t="s">
        <v>45</v>
      </c>
      <c r="F2099" s="108" t="s">
        <v>6628</v>
      </c>
      <c r="G2099" s="111">
        <v>45628.574618056002</v>
      </c>
      <c r="H2099" s="108" t="s">
        <v>6628</v>
      </c>
      <c r="I2099" s="111">
        <v>45628.574618056002</v>
      </c>
      <c r="J2099" s="108" t="s">
        <v>6628</v>
      </c>
      <c r="K2099" s="111">
        <v>45628.574618056002</v>
      </c>
      <c r="L2099" s="108" t="s">
        <v>6671</v>
      </c>
      <c r="M2099" s="108" t="s">
        <v>48</v>
      </c>
      <c r="N2099" s="108" t="s">
        <v>313</v>
      </c>
      <c r="O2099" s="108" t="s">
        <v>314</v>
      </c>
      <c r="P2099" s="108" t="s">
        <v>95</v>
      </c>
      <c r="Q2099" s="108"/>
      <c r="R2099" s="108"/>
      <c r="S2099" s="108" t="s">
        <v>68</v>
      </c>
      <c r="T2099" s="108" t="s">
        <v>296</v>
      </c>
      <c r="U2099" s="108" t="s">
        <v>677</v>
      </c>
      <c r="V2099" s="108"/>
      <c r="W2099" s="108"/>
      <c r="X2099" s="108"/>
      <c r="Y2099" s="108"/>
      <c r="Z2099" s="108"/>
      <c r="AA2099" s="108"/>
      <c r="AB2099" s="108"/>
      <c r="AC2099" s="108" t="s">
        <v>5688</v>
      </c>
      <c r="AD2099" s="108" t="s">
        <v>5688</v>
      </c>
    </row>
    <row r="2100" spans="1:30" s="112" customFormat="1" ht="50.25" customHeight="1" x14ac:dyDescent="0.25">
      <c r="A2100" s="54">
        <f>+SUBTOTAL(3,$B$11:B2100)</f>
        <v>11</v>
      </c>
      <c r="B2100" s="108" t="s">
        <v>42</v>
      </c>
      <c r="C2100" s="108" t="s">
        <v>43</v>
      </c>
      <c r="D2100" s="108" t="s">
        <v>44</v>
      </c>
      <c r="E2100" s="108" t="s">
        <v>45</v>
      </c>
      <c r="F2100" s="108" t="s">
        <v>6629</v>
      </c>
      <c r="G2100" s="111">
        <v>45636.755810185001</v>
      </c>
      <c r="H2100" s="108" t="s">
        <v>6629</v>
      </c>
      <c r="I2100" s="111">
        <v>45636.755810185001</v>
      </c>
      <c r="J2100" s="108" t="s">
        <v>6629</v>
      </c>
      <c r="K2100" s="111">
        <v>45636.755810185001</v>
      </c>
      <c r="L2100" s="108" t="s">
        <v>6672</v>
      </c>
      <c r="M2100" s="108" t="s">
        <v>48</v>
      </c>
      <c r="N2100" s="108" t="s">
        <v>313</v>
      </c>
      <c r="O2100" s="108" t="s">
        <v>314</v>
      </c>
      <c r="P2100" s="108" t="s">
        <v>3402</v>
      </c>
      <c r="Q2100" s="108"/>
      <c r="R2100" s="108"/>
      <c r="S2100" s="108" t="s">
        <v>68</v>
      </c>
      <c r="T2100" s="108" t="s">
        <v>69</v>
      </c>
      <c r="U2100" s="108" t="s">
        <v>70</v>
      </c>
      <c r="V2100" s="108"/>
      <c r="W2100" s="108"/>
      <c r="X2100" s="108"/>
      <c r="Y2100" s="108"/>
      <c r="Z2100" s="108"/>
      <c r="AA2100" s="108"/>
      <c r="AB2100" s="108"/>
      <c r="AC2100" s="108" t="s">
        <v>5688</v>
      </c>
      <c r="AD2100" s="108" t="s">
        <v>5688</v>
      </c>
    </row>
    <row r="2101" spans="1:30" s="112" customFormat="1" ht="50.25" customHeight="1" x14ac:dyDescent="0.25">
      <c r="A2101" s="54">
        <f>+SUBTOTAL(3,$B$11:B2101)</f>
        <v>12</v>
      </c>
      <c r="B2101" s="108" t="s">
        <v>42</v>
      </c>
      <c r="C2101" s="108" t="s">
        <v>43</v>
      </c>
      <c r="D2101" s="108" t="s">
        <v>44</v>
      </c>
      <c r="E2101" s="108" t="s">
        <v>45</v>
      </c>
      <c r="F2101" s="108" t="s">
        <v>6630</v>
      </c>
      <c r="G2101" s="111">
        <v>45633.706354167</v>
      </c>
      <c r="H2101" s="108" t="s">
        <v>6630</v>
      </c>
      <c r="I2101" s="111">
        <v>45633.706354167</v>
      </c>
      <c r="J2101" s="108" t="s">
        <v>6630</v>
      </c>
      <c r="K2101" s="111">
        <v>45633.706354167</v>
      </c>
      <c r="L2101" s="108" t="s">
        <v>6673</v>
      </c>
      <c r="M2101" s="108" t="s">
        <v>48</v>
      </c>
      <c r="N2101" s="108" t="s">
        <v>313</v>
      </c>
      <c r="O2101" s="108" t="s">
        <v>485</v>
      </c>
      <c r="P2101" s="108" t="s">
        <v>486</v>
      </c>
      <c r="Q2101" s="108"/>
      <c r="R2101" s="108"/>
      <c r="S2101" s="108" t="s">
        <v>68</v>
      </c>
      <c r="T2101" s="108" t="s">
        <v>296</v>
      </c>
      <c r="U2101" s="108" t="s">
        <v>457</v>
      </c>
      <c r="V2101" s="108"/>
      <c r="W2101" s="108"/>
      <c r="X2101" s="108"/>
      <c r="Y2101" s="108"/>
      <c r="Z2101" s="108"/>
      <c r="AA2101" s="108"/>
      <c r="AB2101" s="108"/>
      <c r="AC2101" s="108" t="s">
        <v>5688</v>
      </c>
      <c r="AD2101" s="108" t="s">
        <v>5688</v>
      </c>
    </row>
    <row r="2102" spans="1:30" s="112" customFormat="1" ht="50.25" customHeight="1" x14ac:dyDescent="0.25">
      <c r="A2102" s="54">
        <f>+SUBTOTAL(3,$B$11:B2102)</f>
        <v>13</v>
      </c>
      <c r="B2102" s="108" t="s">
        <v>42</v>
      </c>
      <c r="C2102" s="108" t="s">
        <v>43</v>
      </c>
      <c r="D2102" s="108" t="s">
        <v>44</v>
      </c>
      <c r="E2102" s="108" t="s">
        <v>45</v>
      </c>
      <c r="F2102" s="108" t="s">
        <v>6631</v>
      </c>
      <c r="G2102" s="111">
        <v>45633.037557869997</v>
      </c>
      <c r="H2102" s="108" t="s">
        <v>6631</v>
      </c>
      <c r="I2102" s="111">
        <v>45633.037557869997</v>
      </c>
      <c r="J2102" s="108" t="s">
        <v>6631</v>
      </c>
      <c r="K2102" s="111">
        <v>45633.037557869997</v>
      </c>
      <c r="L2102" s="108" t="s">
        <v>6674</v>
      </c>
      <c r="M2102" s="108" t="s">
        <v>48</v>
      </c>
      <c r="N2102" s="108" t="s">
        <v>379</v>
      </c>
      <c r="O2102" s="108" t="s">
        <v>404</v>
      </c>
      <c r="P2102" s="108" t="s">
        <v>604</v>
      </c>
      <c r="Q2102" s="108"/>
      <c r="R2102" s="108"/>
      <c r="S2102" s="108" t="s">
        <v>68</v>
      </c>
      <c r="T2102" s="108" t="s">
        <v>69</v>
      </c>
      <c r="U2102" s="108" t="s">
        <v>70</v>
      </c>
      <c r="V2102" s="108"/>
      <c r="W2102" s="108"/>
      <c r="X2102" s="108"/>
      <c r="Y2102" s="108"/>
      <c r="Z2102" s="108"/>
      <c r="AA2102" s="108"/>
      <c r="AB2102" s="108"/>
      <c r="AC2102" s="108" t="s">
        <v>5688</v>
      </c>
      <c r="AD2102" s="108" t="s">
        <v>5688</v>
      </c>
    </row>
    <row r="2103" spans="1:30" s="112" customFormat="1" ht="50.25" customHeight="1" x14ac:dyDescent="0.25">
      <c r="A2103" s="54">
        <f>+SUBTOTAL(3,$B$11:B2103)</f>
        <v>14</v>
      </c>
      <c r="B2103" s="108" t="s">
        <v>42</v>
      </c>
      <c r="C2103" s="108" t="s">
        <v>43</v>
      </c>
      <c r="D2103" s="108" t="s">
        <v>44</v>
      </c>
      <c r="E2103" s="108" t="s">
        <v>45</v>
      </c>
      <c r="F2103" s="108" t="s">
        <v>6632</v>
      </c>
      <c r="G2103" s="111">
        <v>45632.853993056</v>
      </c>
      <c r="H2103" s="108" t="s">
        <v>6632</v>
      </c>
      <c r="I2103" s="111">
        <v>45632.853993056</v>
      </c>
      <c r="J2103" s="108" t="s">
        <v>6632</v>
      </c>
      <c r="K2103" s="111">
        <v>45632.853993056</v>
      </c>
      <c r="L2103" s="108" t="s">
        <v>6675</v>
      </c>
      <c r="M2103" s="108" t="s">
        <v>48</v>
      </c>
      <c r="N2103" s="108" t="s">
        <v>313</v>
      </c>
      <c r="O2103" s="108" t="s">
        <v>314</v>
      </c>
      <c r="P2103" s="108" t="s">
        <v>3399</v>
      </c>
      <c r="Q2103" s="108"/>
      <c r="R2103" s="108"/>
      <c r="S2103" s="108" t="s">
        <v>53</v>
      </c>
      <c r="T2103" s="108" t="s">
        <v>5248</v>
      </c>
      <c r="U2103" s="108" t="s">
        <v>157</v>
      </c>
      <c r="V2103" s="108"/>
      <c r="W2103" s="108"/>
      <c r="X2103" s="108"/>
      <c r="Y2103" s="108"/>
      <c r="Z2103" s="108"/>
      <c r="AA2103" s="108"/>
      <c r="AB2103" s="108"/>
      <c r="AC2103" s="108" t="s">
        <v>5688</v>
      </c>
      <c r="AD2103" s="108" t="s">
        <v>5688</v>
      </c>
    </row>
    <row r="2104" spans="1:30" s="112" customFormat="1" ht="50.25" customHeight="1" x14ac:dyDescent="0.25">
      <c r="A2104" s="54">
        <f>+SUBTOTAL(3,$B$11:B2104)</f>
        <v>15</v>
      </c>
      <c r="B2104" s="108" t="s">
        <v>42</v>
      </c>
      <c r="C2104" s="108" t="s">
        <v>43</v>
      </c>
      <c r="D2104" s="108" t="s">
        <v>44</v>
      </c>
      <c r="E2104" s="108" t="s">
        <v>45</v>
      </c>
      <c r="F2104" s="108" t="s">
        <v>6633</v>
      </c>
      <c r="G2104" s="111">
        <v>45632.595925925998</v>
      </c>
      <c r="H2104" s="108" t="s">
        <v>6633</v>
      </c>
      <c r="I2104" s="111">
        <v>45632.595925925998</v>
      </c>
      <c r="J2104" s="108" t="s">
        <v>6633</v>
      </c>
      <c r="K2104" s="111">
        <v>45632.595925925998</v>
      </c>
      <c r="L2104" s="108" t="s">
        <v>6676</v>
      </c>
      <c r="M2104" s="108" t="s">
        <v>48</v>
      </c>
      <c r="N2104" s="108" t="s">
        <v>221</v>
      </c>
      <c r="O2104" s="108" t="s">
        <v>545</v>
      </c>
      <c r="P2104" s="108" t="s">
        <v>6707</v>
      </c>
      <c r="Q2104" s="108"/>
      <c r="R2104" s="108"/>
      <c r="S2104" s="108" t="s">
        <v>68</v>
      </c>
      <c r="T2104" s="108" t="s">
        <v>296</v>
      </c>
      <c r="U2104" s="108" t="s">
        <v>457</v>
      </c>
      <c r="V2104" s="108"/>
      <c r="W2104" s="108"/>
      <c r="X2104" s="108"/>
      <c r="Y2104" s="108"/>
      <c r="Z2104" s="108"/>
      <c r="AA2104" s="108"/>
      <c r="AB2104" s="108"/>
      <c r="AC2104" s="108" t="s">
        <v>5688</v>
      </c>
      <c r="AD2104" s="108" t="s">
        <v>5688</v>
      </c>
    </row>
    <row r="2105" spans="1:30" s="112" customFormat="1" ht="50.25" customHeight="1" x14ac:dyDescent="0.25">
      <c r="A2105" s="54">
        <f>+SUBTOTAL(3,$B$11:B2105)</f>
        <v>16</v>
      </c>
      <c r="B2105" s="108" t="s">
        <v>42</v>
      </c>
      <c r="C2105" s="108" t="s">
        <v>43</v>
      </c>
      <c r="D2105" s="108" t="s">
        <v>44</v>
      </c>
      <c r="E2105" s="108" t="s">
        <v>45</v>
      </c>
      <c r="F2105" s="108" t="s">
        <v>6634</v>
      </c>
      <c r="G2105" s="111">
        <v>45630.439594907002</v>
      </c>
      <c r="H2105" s="108" t="s">
        <v>6634</v>
      </c>
      <c r="I2105" s="111">
        <v>45630.439594907002</v>
      </c>
      <c r="J2105" s="108" t="s">
        <v>6634</v>
      </c>
      <c r="K2105" s="111">
        <v>45630.439594907002</v>
      </c>
      <c r="L2105" s="108" t="s">
        <v>6677</v>
      </c>
      <c r="M2105" s="108" t="s">
        <v>48</v>
      </c>
      <c r="N2105" s="108" t="s">
        <v>221</v>
      </c>
      <c r="O2105" s="108" t="s">
        <v>4107</v>
      </c>
      <c r="P2105" s="108" t="s">
        <v>6708</v>
      </c>
      <c r="Q2105" s="108"/>
      <c r="R2105" s="108"/>
      <c r="S2105" s="108" t="s">
        <v>68</v>
      </c>
      <c r="T2105" s="108" t="s">
        <v>69</v>
      </c>
      <c r="U2105" s="108" t="s">
        <v>79</v>
      </c>
      <c r="V2105" s="108"/>
      <c r="W2105" s="108"/>
      <c r="X2105" s="108"/>
      <c r="Y2105" s="108"/>
      <c r="Z2105" s="108"/>
      <c r="AA2105" s="108"/>
      <c r="AB2105" s="108"/>
      <c r="AC2105" s="108" t="s">
        <v>75</v>
      </c>
      <c r="AD2105" s="108" t="s">
        <v>75</v>
      </c>
    </row>
    <row r="2106" spans="1:30" s="112" customFormat="1" ht="50.25" customHeight="1" x14ac:dyDescent="0.25">
      <c r="A2106" s="54">
        <f>+SUBTOTAL(3,$B$11:B2106)</f>
        <v>17</v>
      </c>
      <c r="B2106" s="108" t="s">
        <v>42</v>
      </c>
      <c r="C2106" s="108" t="s">
        <v>43</v>
      </c>
      <c r="D2106" s="108" t="s">
        <v>44</v>
      </c>
      <c r="E2106" s="108" t="s">
        <v>45</v>
      </c>
      <c r="F2106" s="108" t="s">
        <v>6635</v>
      </c>
      <c r="G2106" s="111">
        <v>45637.454942130003</v>
      </c>
      <c r="H2106" s="108" t="s">
        <v>6635</v>
      </c>
      <c r="I2106" s="111">
        <v>45637.454942130003</v>
      </c>
      <c r="J2106" s="108" t="s">
        <v>6635</v>
      </c>
      <c r="K2106" s="111">
        <v>45637.454942130003</v>
      </c>
      <c r="L2106" s="108" t="s">
        <v>6676</v>
      </c>
      <c r="M2106" s="108" t="s">
        <v>48</v>
      </c>
      <c r="N2106" s="108" t="s">
        <v>221</v>
      </c>
      <c r="O2106" s="108" t="s">
        <v>545</v>
      </c>
      <c r="P2106" s="108" t="s">
        <v>6707</v>
      </c>
      <c r="Q2106" s="108"/>
      <c r="R2106" s="108"/>
      <c r="S2106" s="108" t="s">
        <v>201</v>
      </c>
      <c r="T2106" s="108" t="s">
        <v>202</v>
      </c>
      <c r="U2106" s="108" t="s">
        <v>1435</v>
      </c>
      <c r="V2106" s="108"/>
      <c r="W2106" s="108"/>
      <c r="X2106" s="108"/>
      <c r="Y2106" s="108"/>
      <c r="Z2106" s="108"/>
      <c r="AA2106" s="108"/>
      <c r="AB2106" s="108"/>
      <c r="AC2106" s="108" t="s">
        <v>5688</v>
      </c>
      <c r="AD2106" s="108" t="s">
        <v>5688</v>
      </c>
    </row>
    <row r="2107" spans="1:30" s="112" customFormat="1" ht="50.25" customHeight="1" x14ac:dyDescent="0.25">
      <c r="A2107" s="54">
        <f>+SUBTOTAL(3,$B$11:B2107)</f>
        <v>18</v>
      </c>
      <c r="B2107" s="108" t="s">
        <v>42</v>
      </c>
      <c r="C2107" s="108" t="s">
        <v>43</v>
      </c>
      <c r="D2107" s="108" t="s">
        <v>44</v>
      </c>
      <c r="E2107" s="108" t="s">
        <v>45</v>
      </c>
      <c r="F2107" s="108" t="s">
        <v>6636</v>
      </c>
      <c r="G2107" s="111">
        <v>45629.48212963</v>
      </c>
      <c r="H2107" s="108" t="s">
        <v>6636</v>
      </c>
      <c r="I2107" s="111">
        <v>45629.48212963</v>
      </c>
      <c r="J2107" s="108" t="s">
        <v>6636</v>
      </c>
      <c r="K2107" s="111">
        <v>45629.48212963</v>
      </c>
      <c r="L2107" s="108" t="s">
        <v>6678</v>
      </c>
      <c r="M2107" s="108" t="s">
        <v>111</v>
      </c>
      <c r="N2107" s="108" t="s">
        <v>221</v>
      </c>
      <c r="O2107" s="108" t="s">
        <v>541</v>
      </c>
      <c r="P2107" s="108" t="s">
        <v>6709</v>
      </c>
      <c r="Q2107" s="108"/>
      <c r="R2107" s="108"/>
      <c r="S2107" s="108" t="s">
        <v>112</v>
      </c>
      <c r="T2107" s="108" t="s">
        <v>113</v>
      </c>
      <c r="U2107" s="108" t="s">
        <v>5678</v>
      </c>
      <c r="V2107" s="108"/>
      <c r="W2107" s="108"/>
      <c r="X2107" s="108"/>
      <c r="Y2107" s="108"/>
      <c r="Z2107" s="108"/>
      <c r="AA2107" s="108"/>
      <c r="AB2107" s="108"/>
      <c r="AC2107" s="108" t="s">
        <v>5688</v>
      </c>
      <c r="AD2107" s="108" t="s">
        <v>5688</v>
      </c>
    </row>
    <row r="2108" spans="1:30" s="112" customFormat="1" ht="50.25" customHeight="1" x14ac:dyDescent="0.25">
      <c r="A2108" s="54">
        <f>+SUBTOTAL(3,$B$11:B2108)</f>
        <v>19</v>
      </c>
      <c r="B2108" s="108" t="s">
        <v>42</v>
      </c>
      <c r="C2108" s="108" t="s">
        <v>43</v>
      </c>
      <c r="D2108" s="108" t="s">
        <v>44</v>
      </c>
      <c r="E2108" s="108" t="s">
        <v>45</v>
      </c>
      <c r="F2108" s="108" t="s">
        <v>6637</v>
      </c>
      <c r="G2108" s="111">
        <v>45637.759629630003</v>
      </c>
      <c r="H2108" s="108" t="s">
        <v>6637</v>
      </c>
      <c r="I2108" s="111">
        <v>45637.759629630003</v>
      </c>
      <c r="J2108" s="108" t="s">
        <v>6637</v>
      </c>
      <c r="K2108" s="111">
        <v>45637.759629630003</v>
      </c>
      <c r="L2108" s="108" t="s">
        <v>6679</v>
      </c>
      <c r="M2108" s="108" t="s">
        <v>48</v>
      </c>
      <c r="N2108" s="108" t="s">
        <v>221</v>
      </c>
      <c r="O2108" s="108" t="s">
        <v>571</v>
      </c>
      <c r="P2108" s="108" t="s">
        <v>1349</v>
      </c>
      <c r="Q2108" s="108"/>
      <c r="R2108" s="108"/>
      <c r="S2108" s="108" t="s">
        <v>68</v>
      </c>
      <c r="T2108" s="108" t="s">
        <v>69</v>
      </c>
      <c r="U2108" s="108" t="s">
        <v>70</v>
      </c>
      <c r="V2108" s="108"/>
      <c r="W2108" s="108"/>
      <c r="X2108" s="108"/>
      <c r="Y2108" s="108"/>
      <c r="Z2108" s="108"/>
      <c r="AA2108" s="108"/>
      <c r="AB2108" s="108"/>
      <c r="AC2108" s="108" t="s">
        <v>5688</v>
      </c>
      <c r="AD2108" s="108" t="s">
        <v>5688</v>
      </c>
    </row>
    <row r="2109" spans="1:30" s="112" customFormat="1" ht="50.25" customHeight="1" x14ac:dyDescent="0.25">
      <c r="A2109" s="54">
        <f>+SUBTOTAL(3,$B$11:B2109)</f>
        <v>20</v>
      </c>
      <c r="B2109" s="108" t="s">
        <v>42</v>
      </c>
      <c r="C2109" s="108" t="s">
        <v>43</v>
      </c>
      <c r="D2109" s="108" t="s">
        <v>44</v>
      </c>
      <c r="E2109" s="108" t="s">
        <v>45</v>
      </c>
      <c r="F2109" s="108" t="s">
        <v>6638</v>
      </c>
      <c r="G2109" s="111">
        <v>45631.627453704001</v>
      </c>
      <c r="H2109" s="108" t="s">
        <v>6638</v>
      </c>
      <c r="I2109" s="111">
        <v>45631.627453704001</v>
      </c>
      <c r="J2109" s="108" t="s">
        <v>6638</v>
      </c>
      <c r="K2109" s="111">
        <v>45631.627453704001</v>
      </c>
      <c r="L2109" s="108" t="s">
        <v>6676</v>
      </c>
      <c r="M2109" s="108" t="s">
        <v>48</v>
      </c>
      <c r="N2109" s="108" t="s">
        <v>221</v>
      </c>
      <c r="O2109" s="108" t="s">
        <v>545</v>
      </c>
      <c r="P2109" s="108" t="s">
        <v>6707</v>
      </c>
      <c r="Q2109" s="108"/>
      <c r="R2109" s="108"/>
      <c r="S2109" s="108" t="s">
        <v>68</v>
      </c>
      <c r="T2109" s="108" t="s">
        <v>296</v>
      </c>
      <c r="U2109" s="108" t="s">
        <v>457</v>
      </c>
      <c r="V2109" s="108"/>
      <c r="W2109" s="108"/>
      <c r="X2109" s="108"/>
      <c r="Y2109" s="108"/>
      <c r="Z2109" s="108"/>
      <c r="AA2109" s="108"/>
      <c r="AB2109" s="108"/>
      <c r="AC2109" s="108" t="s">
        <v>5688</v>
      </c>
      <c r="AD2109" s="108" t="s">
        <v>5688</v>
      </c>
    </row>
    <row r="2110" spans="1:30" s="112" customFormat="1" ht="50.25" customHeight="1" x14ac:dyDescent="0.25">
      <c r="A2110" s="54">
        <f>+SUBTOTAL(3,$B$11:B2110)</f>
        <v>21</v>
      </c>
      <c r="B2110" s="108" t="s">
        <v>42</v>
      </c>
      <c r="C2110" s="108" t="s">
        <v>43</v>
      </c>
      <c r="D2110" s="108" t="s">
        <v>44</v>
      </c>
      <c r="E2110" s="108" t="s">
        <v>45</v>
      </c>
      <c r="F2110" s="108" t="s">
        <v>6639</v>
      </c>
      <c r="G2110" s="111">
        <v>45634.868773148002</v>
      </c>
      <c r="H2110" s="108" t="s">
        <v>6639</v>
      </c>
      <c r="I2110" s="111">
        <v>45634.868773148002</v>
      </c>
      <c r="J2110" s="108" t="s">
        <v>6639</v>
      </c>
      <c r="K2110" s="111">
        <v>45634.868773148002</v>
      </c>
      <c r="L2110" s="108" t="s">
        <v>6680</v>
      </c>
      <c r="M2110" s="108" t="s">
        <v>48</v>
      </c>
      <c r="N2110" s="108" t="s">
        <v>182</v>
      </c>
      <c r="O2110" s="108" t="s">
        <v>1642</v>
      </c>
      <c r="P2110" s="108" t="s">
        <v>5232</v>
      </c>
      <c r="Q2110" s="108"/>
      <c r="R2110" s="108"/>
      <c r="S2110" s="108" t="s">
        <v>68</v>
      </c>
      <c r="T2110" s="108" t="s">
        <v>96</v>
      </c>
      <c r="U2110" s="108" t="s">
        <v>97</v>
      </c>
      <c r="V2110" s="108"/>
      <c r="W2110" s="108"/>
      <c r="X2110" s="108"/>
      <c r="Y2110" s="108"/>
      <c r="Z2110" s="108"/>
      <c r="AA2110" s="108"/>
      <c r="AB2110" s="108"/>
      <c r="AC2110" s="108" t="s">
        <v>5688</v>
      </c>
      <c r="AD2110" s="108" t="s">
        <v>5688</v>
      </c>
    </row>
    <row r="2111" spans="1:30" s="112" customFormat="1" ht="50.25" customHeight="1" x14ac:dyDescent="0.25">
      <c r="A2111" s="54">
        <f>+SUBTOTAL(3,$B$11:B2111)</f>
        <v>22</v>
      </c>
      <c r="B2111" s="108" t="s">
        <v>42</v>
      </c>
      <c r="C2111" s="108" t="s">
        <v>43</v>
      </c>
      <c r="D2111" s="108" t="s">
        <v>44</v>
      </c>
      <c r="E2111" s="108" t="s">
        <v>45</v>
      </c>
      <c r="F2111" s="108" t="s">
        <v>6640</v>
      </c>
      <c r="G2111" s="111">
        <v>45629.459907406999</v>
      </c>
      <c r="H2111" s="108" t="s">
        <v>6640</v>
      </c>
      <c r="I2111" s="111">
        <v>45629.459907406999</v>
      </c>
      <c r="J2111" s="108" t="s">
        <v>6640</v>
      </c>
      <c r="K2111" s="111">
        <v>45629.459907406999</v>
      </c>
      <c r="L2111" s="108" t="s">
        <v>6681</v>
      </c>
      <c r="M2111" s="108" t="s">
        <v>48</v>
      </c>
      <c r="N2111" s="108" t="s">
        <v>141</v>
      </c>
      <c r="O2111" s="108" t="s">
        <v>227</v>
      </c>
      <c r="P2111" s="108" t="s">
        <v>6307</v>
      </c>
      <c r="Q2111" s="108"/>
      <c r="R2111" s="108"/>
      <c r="S2111" s="108" t="s">
        <v>68</v>
      </c>
      <c r="T2111" s="108" t="s">
        <v>150</v>
      </c>
      <c r="U2111" s="108" t="s">
        <v>151</v>
      </c>
      <c r="V2111" s="108"/>
      <c r="W2111" s="108"/>
      <c r="X2111" s="108"/>
      <c r="Y2111" s="108"/>
      <c r="Z2111" s="108"/>
      <c r="AA2111" s="108"/>
      <c r="AB2111" s="108"/>
      <c r="AC2111" s="108" t="s">
        <v>5688</v>
      </c>
      <c r="AD2111" s="108" t="s">
        <v>5688</v>
      </c>
    </row>
    <row r="2112" spans="1:30" s="112" customFormat="1" ht="50.25" customHeight="1" x14ac:dyDescent="0.25">
      <c r="A2112" s="54">
        <f>+SUBTOTAL(3,$B$11:B2112)</f>
        <v>23</v>
      </c>
      <c r="B2112" s="108" t="s">
        <v>42</v>
      </c>
      <c r="C2112" s="108" t="s">
        <v>43</v>
      </c>
      <c r="D2112" s="108" t="s">
        <v>44</v>
      </c>
      <c r="E2112" s="108" t="s">
        <v>45</v>
      </c>
      <c r="F2112" s="108" t="s">
        <v>6641</v>
      </c>
      <c r="G2112" s="111">
        <v>45637.414930555999</v>
      </c>
      <c r="H2112" s="108" t="s">
        <v>6641</v>
      </c>
      <c r="I2112" s="111">
        <v>45637.414930555999</v>
      </c>
      <c r="J2112" s="108" t="s">
        <v>6641</v>
      </c>
      <c r="K2112" s="111">
        <v>45637.414930555999</v>
      </c>
      <c r="L2112" s="108" t="s">
        <v>6682</v>
      </c>
      <c r="M2112" s="108" t="s">
        <v>48</v>
      </c>
      <c r="N2112" s="108" t="s">
        <v>141</v>
      </c>
      <c r="O2112" s="108" t="s">
        <v>210</v>
      </c>
      <c r="P2112" s="108" t="s">
        <v>3359</v>
      </c>
      <c r="Q2112" s="108"/>
      <c r="R2112" s="108"/>
      <c r="S2112" s="108" t="s">
        <v>68</v>
      </c>
      <c r="T2112" s="108" t="s">
        <v>69</v>
      </c>
      <c r="U2112" s="108" t="s">
        <v>70</v>
      </c>
      <c r="V2112" s="108"/>
      <c r="W2112" s="108"/>
      <c r="X2112" s="108"/>
      <c r="Y2112" s="108"/>
      <c r="Z2112" s="108"/>
      <c r="AA2112" s="108"/>
      <c r="AB2112" s="108"/>
      <c r="AC2112" s="108" t="s">
        <v>117</v>
      </c>
      <c r="AD2112" s="108" t="s">
        <v>117</v>
      </c>
    </row>
    <row r="2113" spans="1:30" s="112" customFormat="1" ht="50.25" customHeight="1" x14ac:dyDescent="0.25">
      <c r="A2113" s="54">
        <f>+SUBTOTAL(3,$B$11:B2113)</f>
        <v>24</v>
      </c>
      <c r="B2113" s="108" t="s">
        <v>42</v>
      </c>
      <c r="C2113" s="108" t="s">
        <v>43</v>
      </c>
      <c r="D2113" s="108" t="s">
        <v>44</v>
      </c>
      <c r="E2113" s="108" t="s">
        <v>45</v>
      </c>
      <c r="F2113" s="108" t="s">
        <v>6642</v>
      </c>
      <c r="G2113" s="111">
        <v>45637.453310185003</v>
      </c>
      <c r="H2113" s="108" t="s">
        <v>6642</v>
      </c>
      <c r="I2113" s="111">
        <v>45637.453310185003</v>
      </c>
      <c r="J2113" s="108" t="s">
        <v>6642</v>
      </c>
      <c r="K2113" s="111">
        <v>45637.453310185003</v>
      </c>
      <c r="L2113" s="108" t="s">
        <v>6683</v>
      </c>
      <c r="M2113" s="108" t="s">
        <v>48</v>
      </c>
      <c r="N2113" s="108" t="s">
        <v>141</v>
      </c>
      <c r="O2113" s="108" t="s">
        <v>175</v>
      </c>
      <c r="P2113" s="108" t="s">
        <v>6710</v>
      </c>
      <c r="Q2113" s="108"/>
      <c r="R2113" s="108"/>
      <c r="S2113" s="108" t="s">
        <v>68</v>
      </c>
      <c r="T2113" s="108" t="s">
        <v>150</v>
      </c>
      <c r="U2113" s="108" t="s">
        <v>151</v>
      </c>
      <c r="V2113" s="108"/>
      <c r="W2113" s="108"/>
      <c r="X2113" s="108"/>
      <c r="Y2113" s="108"/>
      <c r="Z2113" s="108"/>
      <c r="AA2113" s="108"/>
      <c r="AB2113" s="108"/>
      <c r="AC2113" s="108" t="s">
        <v>5688</v>
      </c>
      <c r="AD2113" s="108" t="s">
        <v>5688</v>
      </c>
    </row>
    <row r="2114" spans="1:30" s="112" customFormat="1" ht="50.25" customHeight="1" x14ac:dyDescent="0.25">
      <c r="A2114" s="54">
        <f>+SUBTOTAL(3,$B$11:B2114)</f>
        <v>25</v>
      </c>
      <c r="B2114" s="108" t="s">
        <v>42</v>
      </c>
      <c r="C2114" s="108" t="s">
        <v>43</v>
      </c>
      <c r="D2114" s="108" t="s">
        <v>44</v>
      </c>
      <c r="E2114" s="108" t="s">
        <v>45</v>
      </c>
      <c r="F2114" s="108" t="s">
        <v>6643</v>
      </c>
      <c r="G2114" s="111">
        <v>45631.508831018997</v>
      </c>
      <c r="H2114" s="108" t="s">
        <v>6643</v>
      </c>
      <c r="I2114" s="111">
        <v>45631.508831018997</v>
      </c>
      <c r="J2114" s="108" t="s">
        <v>6643</v>
      </c>
      <c r="K2114" s="111">
        <v>45631.508831018997</v>
      </c>
      <c r="L2114" s="108" t="s">
        <v>6684</v>
      </c>
      <c r="M2114" s="108" t="s">
        <v>48</v>
      </c>
      <c r="N2114" s="108" t="s">
        <v>141</v>
      </c>
      <c r="O2114" s="108" t="s">
        <v>142</v>
      </c>
      <c r="P2114" s="108" t="s">
        <v>6711</v>
      </c>
      <c r="Q2114" s="108"/>
      <c r="R2114" s="108"/>
      <c r="S2114" s="108" t="s">
        <v>68</v>
      </c>
      <c r="T2114" s="108" t="s">
        <v>69</v>
      </c>
      <c r="U2114" s="108" t="s">
        <v>89</v>
      </c>
      <c r="V2114" s="108"/>
      <c r="W2114" s="108"/>
      <c r="X2114" s="108"/>
      <c r="Y2114" s="108"/>
      <c r="Z2114" s="108"/>
      <c r="AA2114" s="108"/>
      <c r="AB2114" s="108"/>
      <c r="AC2114" s="108" t="s">
        <v>5688</v>
      </c>
      <c r="AD2114" s="108" t="s">
        <v>5688</v>
      </c>
    </row>
    <row r="2115" spans="1:30" s="112" customFormat="1" ht="50.25" customHeight="1" x14ac:dyDescent="0.25">
      <c r="A2115" s="54">
        <f>+SUBTOTAL(3,$B$11:B2115)</f>
        <v>26</v>
      </c>
      <c r="B2115" s="108" t="s">
        <v>42</v>
      </c>
      <c r="C2115" s="108" t="s">
        <v>43</v>
      </c>
      <c r="D2115" s="108" t="s">
        <v>44</v>
      </c>
      <c r="E2115" s="108" t="s">
        <v>45</v>
      </c>
      <c r="F2115" s="108" t="s">
        <v>6644</v>
      </c>
      <c r="G2115" s="111">
        <v>45637.469386573997</v>
      </c>
      <c r="H2115" s="108" t="s">
        <v>6644</v>
      </c>
      <c r="I2115" s="111">
        <v>45637.469386573997</v>
      </c>
      <c r="J2115" s="108" t="s">
        <v>6644</v>
      </c>
      <c r="K2115" s="111">
        <v>45637.469386573997</v>
      </c>
      <c r="L2115" s="108" t="s">
        <v>6685</v>
      </c>
      <c r="M2115" s="108" t="s">
        <v>48</v>
      </c>
      <c r="N2115" s="108" t="s">
        <v>141</v>
      </c>
      <c r="O2115" s="108" t="s">
        <v>1288</v>
      </c>
      <c r="P2115" s="108" t="s">
        <v>427</v>
      </c>
      <c r="Q2115" s="108"/>
      <c r="R2115" s="108"/>
      <c r="S2115" s="108" t="s">
        <v>68</v>
      </c>
      <c r="T2115" s="108" t="s">
        <v>167</v>
      </c>
      <c r="U2115" s="108" t="s">
        <v>168</v>
      </c>
      <c r="V2115" s="108"/>
      <c r="W2115" s="108"/>
      <c r="X2115" s="108"/>
      <c r="Y2115" s="108"/>
      <c r="Z2115" s="108"/>
      <c r="AA2115" s="108"/>
      <c r="AB2115" s="108"/>
      <c r="AC2115" s="108" t="s">
        <v>5688</v>
      </c>
      <c r="AD2115" s="108" t="s">
        <v>5688</v>
      </c>
    </row>
    <row r="2116" spans="1:30" s="112" customFormat="1" ht="50.25" customHeight="1" x14ac:dyDescent="0.25">
      <c r="A2116" s="54">
        <f>+SUBTOTAL(3,$B$11:B2116)</f>
        <v>27</v>
      </c>
      <c r="B2116" s="108" t="s">
        <v>42</v>
      </c>
      <c r="C2116" s="108" t="s">
        <v>43</v>
      </c>
      <c r="D2116" s="108" t="s">
        <v>44</v>
      </c>
      <c r="E2116" s="108" t="s">
        <v>45</v>
      </c>
      <c r="F2116" s="108" t="s">
        <v>6645</v>
      </c>
      <c r="G2116" s="111">
        <v>45629.000879630003</v>
      </c>
      <c r="H2116" s="108" t="s">
        <v>6645</v>
      </c>
      <c r="I2116" s="111">
        <v>45629.000879630003</v>
      </c>
      <c r="J2116" s="108" t="s">
        <v>6645</v>
      </c>
      <c r="K2116" s="111">
        <v>45629.000879630003</v>
      </c>
      <c r="L2116" s="108" t="s">
        <v>6686</v>
      </c>
      <c r="M2116" s="108" t="s">
        <v>48</v>
      </c>
      <c r="N2116" s="108" t="s">
        <v>141</v>
      </c>
      <c r="O2116" s="108" t="s">
        <v>624</v>
      </c>
      <c r="P2116" s="108" t="s">
        <v>6314</v>
      </c>
      <c r="Q2116" s="108"/>
      <c r="R2116" s="108"/>
      <c r="S2116" s="108" t="s">
        <v>68</v>
      </c>
      <c r="T2116" s="108" t="s">
        <v>69</v>
      </c>
      <c r="U2116" s="108" t="s">
        <v>70</v>
      </c>
      <c r="V2116" s="108"/>
      <c r="W2116" s="108"/>
      <c r="X2116" s="108"/>
      <c r="Y2116" s="108"/>
      <c r="Z2116" s="108"/>
      <c r="AA2116" s="108"/>
      <c r="AB2116" s="108"/>
      <c r="AC2116" s="108" t="s">
        <v>82</v>
      </c>
      <c r="AD2116" s="108" t="s">
        <v>82</v>
      </c>
    </row>
    <row r="2117" spans="1:30" s="112" customFormat="1" ht="50.25" customHeight="1" x14ac:dyDescent="0.25">
      <c r="A2117" s="54">
        <f>+SUBTOTAL(3,$B$11:B2117)</f>
        <v>28</v>
      </c>
      <c r="B2117" s="108" t="s">
        <v>42</v>
      </c>
      <c r="C2117" s="108" t="s">
        <v>43</v>
      </c>
      <c r="D2117" s="108" t="s">
        <v>44</v>
      </c>
      <c r="E2117" s="108" t="s">
        <v>45</v>
      </c>
      <c r="F2117" s="108" t="s">
        <v>6646</v>
      </c>
      <c r="G2117" s="111">
        <v>45637.755937499998</v>
      </c>
      <c r="H2117" s="108" t="s">
        <v>6646</v>
      </c>
      <c r="I2117" s="111">
        <v>45637.755937499998</v>
      </c>
      <c r="J2117" s="108" t="s">
        <v>6646</v>
      </c>
      <c r="K2117" s="111">
        <v>45637.755937499998</v>
      </c>
      <c r="L2117" s="108" t="s">
        <v>6687</v>
      </c>
      <c r="M2117" s="108" t="s">
        <v>48</v>
      </c>
      <c r="N2117" s="108" t="s">
        <v>141</v>
      </c>
      <c r="O2117" s="108" t="s">
        <v>1288</v>
      </c>
      <c r="P2117" s="108" t="s">
        <v>2021</v>
      </c>
      <c r="Q2117" s="108"/>
      <c r="R2117" s="108"/>
      <c r="S2117" s="108" t="s">
        <v>68</v>
      </c>
      <c r="T2117" s="108" t="s">
        <v>69</v>
      </c>
      <c r="U2117" s="108" t="s">
        <v>89</v>
      </c>
      <c r="V2117" s="108"/>
      <c r="W2117" s="108"/>
      <c r="X2117" s="108"/>
      <c r="Y2117" s="108"/>
      <c r="Z2117" s="108"/>
      <c r="AA2117" s="108"/>
      <c r="AB2117" s="108"/>
      <c r="AC2117" s="108" t="s">
        <v>5688</v>
      </c>
      <c r="AD2117" s="108" t="s">
        <v>5688</v>
      </c>
    </row>
    <row r="2118" spans="1:30" s="112" customFormat="1" ht="50.25" customHeight="1" x14ac:dyDescent="0.25">
      <c r="A2118" s="54">
        <f>+SUBTOTAL(3,$B$11:B2118)</f>
        <v>29</v>
      </c>
      <c r="B2118" s="108" t="s">
        <v>42</v>
      </c>
      <c r="C2118" s="108" t="s">
        <v>43</v>
      </c>
      <c r="D2118" s="108" t="s">
        <v>44</v>
      </c>
      <c r="E2118" s="108" t="s">
        <v>45</v>
      </c>
      <c r="F2118" s="108" t="s">
        <v>6647</v>
      </c>
      <c r="G2118" s="111">
        <v>45637.516296296002</v>
      </c>
      <c r="H2118" s="108" t="s">
        <v>6647</v>
      </c>
      <c r="I2118" s="111">
        <v>45637.516296296002</v>
      </c>
      <c r="J2118" s="108" t="s">
        <v>6647</v>
      </c>
      <c r="K2118" s="111">
        <v>45637.516296296002</v>
      </c>
      <c r="L2118" s="108" t="s">
        <v>6688</v>
      </c>
      <c r="M2118" s="108" t="s">
        <v>48</v>
      </c>
      <c r="N2118" s="108" t="s">
        <v>49</v>
      </c>
      <c r="O2118" s="108" t="s">
        <v>1375</v>
      </c>
      <c r="P2118" s="108" t="s">
        <v>6712</v>
      </c>
      <c r="Q2118" s="108"/>
      <c r="R2118" s="108"/>
      <c r="S2118" s="108" t="s">
        <v>68</v>
      </c>
      <c r="T2118" s="108" t="s">
        <v>69</v>
      </c>
      <c r="U2118" s="108" t="s">
        <v>89</v>
      </c>
      <c r="V2118" s="108"/>
      <c r="W2118" s="108"/>
      <c r="X2118" s="108"/>
      <c r="Y2118" s="108"/>
      <c r="Z2118" s="108"/>
      <c r="AA2118" s="108"/>
      <c r="AB2118" s="108"/>
      <c r="AC2118" s="108" t="s">
        <v>5688</v>
      </c>
      <c r="AD2118" s="108" t="s">
        <v>5688</v>
      </c>
    </row>
    <row r="2119" spans="1:30" s="112" customFormat="1" ht="50.25" customHeight="1" x14ac:dyDescent="0.25">
      <c r="A2119" s="54">
        <f>+SUBTOTAL(3,$B$11:B2119)</f>
        <v>30</v>
      </c>
      <c r="B2119" s="108" t="s">
        <v>42</v>
      </c>
      <c r="C2119" s="108" t="s">
        <v>43</v>
      </c>
      <c r="D2119" s="108" t="s">
        <v>44</v>
      </c>
      <c r="E2119" s="108" t="s">
        <v>45</v>
      </c>
      <c r="F2119" s="108" t="s">
        <v>6648</v>
      </c>
      <c r="G2119" s="111">
        <v>45632.706203704001</v>
      </c>
      <c r="H2119" s="108" t="s">
        <v>6648</v>
      </c>
      <c r="I2119" s="111">
        <v>45632.706203704001</v>
      </c>
      <c r="J2119" s="108" t="s">
        <v>6648</v>
      </c>
      <c r="K2119" s="111">
        <v>45632.706203704001</v>
      </c>
      <c r="L2119" s="108" t="s">
        <v>6689</v>
      </c>
      <c r="M2119" s="108" t="s">
        <v>48</v>
      </c>
      <c r="N2119" s="108" t="s">
        <v>191</v>
      </c>
      <c r="O2119" s="108" t="s">
        <v>6702</v>
      </c>
      <c r="P2119" s="108" t="s">
        <v>6713</v>
      </c>
      <c r="Q2119" s="108"/>
      <c r="R2119" s="108"/>
      <c r="S2119" s="108" t="s">
        <v>652</v>
      </c>
      <c r="T2119" s="108" t="s">
        <v>3273</v>
      </c>
      <c r="U2119" s="108" t="s">
        <v>654</v>
      </c>
      <c r="V2119" s="108"/>
      <c r="W2119" s="108"/>
      <c r="X2119" s="108"/>
      <c r="Y2119" s="108"/>
      <c r="Z2119" s="108"/>
      <c r="AA2119" s="108"/>
      <c r="AB2119" s="108"/>
      <c r="AC2119" s="108" t="s">
        <v>5688</v>
      </c>
      <c r="AD2119" s="108" t="s">
        <v>5688</v>
      </c>
    </row>
    <row r="2120" spans="1:30" s="112" customFormat="1" ht="50.25" customHeight="1" x14ac:dyDescent="0.25">
      <c r="A2120" s="54">
        <f>+SUBTOTAL(3,$B$11:B2120)</f>
        <v>31</v>
      </c>
      <c r="B2120" s="108" t="s">
        <v>42</v>
      </c>
      <c r="C2120" s="108" t="s">
        <v>43</v>
      </c>
      <c r="D2120" s="108" t="s">
        <v>44</v>
      </c>
      <c r="E2120" s="108" t="s">
        <v>45</v>
      </c>
      <c r="F2120" s="108" t="s">
        <v>6649</v>
      </c>
      <c r="G2120" s="111">
        <v>45631.494652777998</v>
      </c>
      <c r="H2120" s="108" t="s">
        <v>6649</v>
      </c>
      <c r="I2120" s="111">
        <v>45631.494652777998</v>
      </c>
      <c r="J2120" s="108" t="s">
        <v>6649</v>
      </c>
      <c r="K2120" s="111">
        <v>45631.494652777998</v>
      </c>
      <c r="L2120" s="108" t="s">
        <v>6690</v>
      </c>
      <c r="M2120" s="108" t="s">
        <v>48</v>
      </c>
      <c r="N2120" s="108" t="s">
        <v>303</v>
      </c>
      <c r="O2120" s="108" t="s">
        <v>3475</v>
      </c>
      <c r="P2120" s="108" t="s">
        <v>6714</v>
      </c>
      <c r="Q2120" s="108"/>
      <c r="R2120" s="108"/>
      <c r="S2120" s="108" t="s">
        <v>68</v>
      </c>
      <c r="T2120" s="108" t="s">
        <v>69</v>
      </c>
      <c r="U2120" s="108" t="s">
        <v>70</v>
      </c>
      <c r="V2120" s="108"/>
      <c r="W2120" s="108"/>
      <c r="X2120" s="108"/>
      <c r="Y2120" s="108"/>
      <c r="Z2120" s="108"/>
      <c r="AA2120" s="108"/>
      <c r="AB2120" s="108"/>
      <c r="AC2120" s="108" t="s">
        <v>82</v>
      </c>
      <c r="AD2120" s="108" t="s">
        <v>82</v>
      </c>
    </row>
    <row r="2121" spans="1:30" s="112" customFormat="1" ht="50.25" customHeight="1" x14ac:dyDescent="0.25">
      <c r="A2121" s="54">
        <f>+SUBTOTAL(3,$B$11:B2121)</f>
        <v>32</v>
      </c>
      <c r="B2121" s="108" t="s">
        <v>42</v>
      </c>
      <c r="C2121" s="108" t="s">
        <v>43</v>
      </c>
      <c r="D2121" s="108" t="s">
        <v>44</v>
      </c>
      <c r="E2121" s="108" t="s">
        <v>45</v>
      </c>
      <c r="F2121" s="108" t="s">
        <v>6650</v>
      </c>
      <c r="G2121" s="111">
        <v>45630.497835647999</v>
      </c>
      <c r="H2121" s="108" t="s">
        <v>6650</v>
      </c>
      <c r="I2121" s="111">
        <v>45630.497835647999</v>
      </c>
      <c r="J2121" s="108" t="s">
        <v>6650</v>
      </c>
      <c r="K2121" s="111">
        <v>45630.497835647999</v>
      </c>
      <c r="L2121" s="108" t="s">
        <v>6691</v>
      </c>
      <c r="M2121" s="108" t="s">
        <v>48</v>
      </c>
      <c r="N2121" s="108" t="s">
        <v>303</v>
      </c>
      <c r="O2121" s="108" t="s">
        <v>304</v>
      </c>
      <c r="P2121" s="108" t="s">
        <v>6715</v>
      </c>
      <c r="Q2121" s="108"/>
      <c r="R2121" s="108"/>
      <c r="S2121" s="108" t="s">
        <v>68</v>
      </c>
      <c r="T2121" s="108" t="s">
        <v>161</v>
      </c>
      <c r="U2121" s="108" t="s">
        <v>162</v>
      </c>
      <c r="V2121" s="108"/>
      <c r="W2121" s="108"/>
      <c r="X2121" s="108"/>
      <c r="Y2121" s="108"/>
      <c r="Z2121" s="108"/>
      <c r="AA2121" s="108"/>
      <c r="AB2121" s="108"/>
      <c r="AC2121" s="108" t="s">
        <v>82</v>
      </c>
      <c r="AD2121" s="108" t="s">
        <v>82</v>
      </c>
    </row>
    <row r="2122" spans="1:30" s="112" customFormat="1" ht="50.25" customHeight="1" x14ac:dyDescent="0.25">
      <c r="A2122" s="54">
        <f>+SUBTOTAL(3,$B$11:B2122)</f>
        <v>33</v>
      </c>
      <c r="B2122" s="108" t="s">
        <v>42</v>
      </c>
      <c r="C2122" s="108" t="s">
        <v>43</v>
      </c>
      <c r="D2122" s="108" t="s">
        <v>44</v>
      </c>
      <c r="E2122" s="108" t="s">
        <v>45</v>
      </c>
      <c r="F2122" s="108" t="s">
        <v>6651</v>
      </c>
      <c r="G2122" s="111">
        <v>45631.417800925999</v>
      </c>
      <c r="H2122" s="108" t="s">
        <v>6651</v>
      </c>
      <c r="I2122" s="111">
        <v>45631.417800925999</v>
      </c>
      <c r="J2122" s="108" t="s">
        <v>6651</v>
      </c>
      <c r="K2122" s="111">
        <v>45631.417800925999</v>
      </c>
      <c r="L2122" s="108" t="s">
        <v>6692</v>
      </c>
      <c r="M2122" s="108" t="s">
        <v>111</v>
      </c>
      <c r="N2122" s="108" t="s">
        <v>303</v>
      </c>
      <c r="O2122" s="108" t="s">
        <v>3479</v>
      </c>
      <c r="P2122" s="108" t="s">
        <v>419</v>
      </c>
      <c r="Q2122" s="108"/>
      <c r="R2122" s="108"/>
      <c r="S2122" s="108" t="s">
        <v>53</v>
      </c>
      <c r="T2122" s="108" t="s">
        <v>5248</v>
      </c>
      <c r="U2122" s="108" t="s">
        <v>157</v>
      </c>
      <c r="V2122" s="108"/>
      <c r="W2122" s="108"/>
      <c r="X2122" s="108"/>
      <c r="Y2122" s="108"/>
      <c r="Z2122" s="108"/>
      <c r="AA2122" s="108"/>
      <c r="AB2122" s="108"/>
      <c r="AC2122" s="108" t="s">
        <v>82</v>
      </c>
      <c r="AD2122" s="108" t="s">
        <v>82</v>
      </c>
    </row>
    <row r="2123" spans="1:30" s="112" customFormat="1" ht="50.25" customHeight="1" x14ac:dyDescent="0.25">
      <c r="A2123" s="54">
        <f>+SUBTOTAL(3,$B$11:B2123)</f>
        <v>34</v>
      </c>
      <c r="B2123" s="108" t="s">
        <v>42</v>
      </c>
      <c r="C2123" s="108" t="s">
        <v>43</v>
      </c>
      <c r="D2123" s="108" t="s">
        <v>44</v>
      </c>
      <c r="E2123" s="108" t="s">
        <v>45</v>
      </c>
      <c r="F2123" s="108" t="s">
        <v>6652</v>
      </c>
      <c r="G2123" s="111">
        <v>45629.923715277997</v>
      </c>
      <c r="H2123" s="108" t="s">
        <v>6652</v>
      </c>
      <c r="I2123" s="111">
        <v>45629.923715277997</v>
      </c>
      <c r="J2123" s="108" t="s">
        <v>6652</v>
      </c>
      <c r="K2123" s="111">
        <v>45629.923715277997</v>
      </c>
      <c r="L2123" s="108" t="s">
        <v>6693</v>
      </c>
      <c r="M2123" s="108" t="s">
        <v>48</v>
      </c>
      <c r="N2123" s="108" t="s">
        <v>49</v>
      </c>
      <c r="O2123" s="108" t="s">
        <v>668</v>
      </c>
      <c r="P2123" s="108" t="s">
        <v>669</v>
      </c>
      <c r="Q2123" s="108"/>
      <c r="R2123" s="108"/>
      <c r="S2123" s="108" t="s">
        <v>68</v>
      </c>
      <c r="T2123" s="108" t="s">
        <v>69</v>
      </c>
      <c r="U2123" s="108" t="s">
        <v>70</v>
      </c>
      <c r="V2123" s="108"/>
      <c r="W2123" s="108"/>
      <c r="X2123" s="108"/>
      <c r="Y2123" s="108"/>
      <c r="Z2123" s="108"/>
      <c r="AA2123" s="108"/>
      <c r="AB2123" s="108"/>
      <c r="AC2123" s="108" t="s">
        <v>61</v>
      </c>
      <c r="AD2123" s="108" t="s">
        <v>61</v>
      </c>
    </row>
    <row r="2124" spans="1:30" s="112" customFormat="1" ht="50.25" customHeight="1" x14ac:dyDescent="0.25">
      <c r="A2124" s="54">
        <f>+SUBTOTAL(3,$B$11:B2124)</f>
        <v>35</v>
      </c>
      <c r="B2124" s="108" t="s">
        <v>42</v>
      </c>
      <c r="C2124" s="108" t="s">
        <v>43</v>
      </c>
      <c r="D2124" s="108" t="s">
        <v>44</v>
      </c>
      <c r="E2124" s="108" t="s">
        <v>45</v>
      </c>
      <c r="F2124" s="108" t="s">
        <v>6653</v>
      </c>
      <c r="G2124" s="111">
        <v>45630.406574073997</v>
      </c>
      <c r="H2124" s="108" t="s">
        <v>6653</v>
      </c>
      <c r="I2124" s="111">
        <v>45630.406574073997</v>
      </c>
      <c r="J2124" s="108" t="s">
        <v>6653</v>
      </c>
      <c r="K2124" s="111">
        <v>45630.406574073997</v>
      </c>
      <c r="L2124" s="108" t="s">
        <v>6693</v>
      </c>
      <c r="M2124" s="108" t="s">
        <v>48</v>
      </c>
      <c r="N2124" s="108" t="s">
        <v>49</v>
      </c>
      <c r="O2124" s="108" t="s">
        <v>668</v>
      </c>
      <c r="P2124" s="108" t="s">
        <v>669</v>
      </c>
      <c r="Q2124" s="108"/>
      <c r="R2124" s="108"/>
      <c r="S2124" s="108" t="s">
        <v>53</v>
      </c>
      <c r="T2124" s="108" t="s">
        <v>5248</v>
      </c>
      <c r="U2124" s="108" t="s">
        <v>157</v>
      </c>
      <c r="V2124" s="108"/>
      <c r="W2124" s="108"/>
      <c r="X2124" s="108"/>
      <c r="Y2124" s="108"/>
      <c r="Z2124" s="108"/>
      <c r="AA2124" s="108"/>
      <c r="AB2124" s="108"/>
      <c r="AC2124" s="108" t="s">
        <v>61</v>
      </c>
      <c r="AD2124" s="108" t="s">
        <v>61</v>
      </c>
    </row>
    <row r="2125" spans="1:30" s="112" customFormat="1" ht="50.25" customHeight="1" x14ac:dyDescent="0.25">
      <c r="A2125" s="54">
        <f>+SUBTOTAL(3,$B$11:B2125)</f>
        <v>36</v>
      </c>
      <c r="B2125" s="108" t="s">
        <v>42</v>
      </c>
      <c r="C2125" s="108" t="s">
        <v>43</v>
      </c>
      <c r="D2125" s="108" t="s">
        <v>44</v>
      </c>
      <c r="E2125" s="108" t="s">
        <v>45</v>
      </c>
      <c r="F2125" s="108" t="s">
        <v>6654</v>
      </c>
      <c r="G2125" s="111">
        <v>45636.985879630003</v>
      </c>
      <c r="H2125" s="108" t="s">
        <v>6654</v>
      </c>
      <c r="I2125" s="111">
        <v>45636.985879630003</v>
      </c>
      <c r="J2125" s="108" t="s">
        <v>6654</v>
      </c>
      <c r="K2125" s="111">
        <v>45636.985879630003</v>
      </c>
      <c r="L2125" s="108" t="s">
        <v>6694</v>
      </c>
      <c r="M2125" s="108" t="s">
        <v>48</v>
      </c>
      <c r="N2125" s="108" t="s">
        <v>49</v>
      </c>
      <c r="O2125" s="108" t="s">
        <v>3499</v>
      </c>
      <c r="P2125" s="108" t="s">
        <v>95</v>
      </c>
      <c r="Q2125" s="108"/>
      <c r="R2125" s="108"/>
      <c r="S2125" s="108" t="s">
        <v>68</v>
      </c>
      <c r="T2125" s="108" t="s">
        <v>125</v>
      </c>
      <c r="U2125" s="108" t="s">
        <v>126</v>
      </c>
      <c r="V2125" s="108"/>
      <c r="W2125" s="108"/>
      <c r="X2125" s="108"/>
      <c r="Y2125" s="108"/>
      <c r="Z2125" s="108"/>
      <c r="AA2125" s="108"/>
      <c r="AB2125" s="108"/>
      <c r="AC2125" s="108" t="s">
        <v>5688</v>
      </c>
      <c r="AD2125" s="108" t="s">
        <v>5688</v>
      </c>
    </row>
    <row r="2126" spans="1:30" s="112" customFormat="1" ht="50.25" customHeight="1" x14ac:dyDescent="0.25">
      <c r="A2126" s="54">
        <f>+SUBTOTAL(3,$B$11:B2126)</f>
        <v>37</v>
      </c>
      <c r="B2126" s="108" t="s">
        <v>42</v>
      </c>
      <c r="C2126" s="108" t="s">
        <v>43</v>
      </c>
      <c r="D2126" s="108" t="s">
        <v>44</v>
      </c>
      <c r="E2126" s="108" t="s">
        <v>45</v>
      </c>
      <c r="F2126" s="108" t="s">
        <v>6655</v>
      </c>
      <c r="G2126" s="111">
        <v>45637.448715277998</v>
      </c>
      <c r="H2126" s="108" t="s">
        <v>6655</v>
      </c>
      <c r="I2126" s="111">
        <v>45637.448715277998</v>
      </c>
      <c r="J2126" s="108" t="s">
        <v>6655</v>
      </c>
      <c r="K2126" s="111">
        <v>45637.448715277998</v>
      </c>
      <c r="L2126" s="108" t="s">
        <v>6695</v>
      </c>
      <c r="M2126" s="108" t="s">
        <v>48</v>
      </c>
      <c r="N2126" s="108" t="s">
        <v>261</v>
      </c>
      <c r="O2126" s="108" t="s">
        <v>750</v>
      </c>
      <c r="P2126" s="108" t="s">
        <v>5953</v>
      </c>
      <c r="Q2126" s="108"/>
      <c r="R2126" s="108"/>
      <c r="S2126" s="108" t="s">
        <v>53</v>
      </c>
      <c r="T2126" s="108" t="s">
        <v>5248</v>
      </c>
      <c r="U2126" s="108" t="s">
        <v>157</v>
      </c>
      <c r="V2126" s="108"/>
      <c r="W2126" s="108"/>
      <c r="X2126" s="108"/>
      <c r="Y2126" s="108"/>
      <c r="Z2126" s="108"/>
      <c r="AA2126" s="108"/>
      <c r="AB2126" s="108"/>
      <c r="AC2126" s="108" t="s">
        <v>5688</v>
      </c>
      <c r="AD2126" s="108" t="s">
        <v>5688</v>
      </c>
    </row>
    <row r="2127" spans="1:30" s="112" customFormat="1" ht="50.25" customHeight="1" x14ac:dyDescent="0.25">
      <c r="A2127" s="54">
        <f>+SUBTOTAL(3,$B$11:B2127)</f>
        <v>38</v>
      </c>
      <c r="B2127" s="108" t="s">
        <v>42</v>
      </c>
      <c r="C2127" s="108" t="s">
        <v>43</v>
      </c>
      <c r="D2127" s="108" t="s">
        <v>44</v>
      </c>
      <c r="E2127" s="108" t="s">
        <v>45</v>
      </c>
      <c r="F2127" s="108" t="s">
        <v>6656</v>
      </c>
      <c r="G2127" s="111">
        <v>45630.567245370003</v>
      </c>
      <c r="H2127" s="108" t="s">
        <v>6656</v>
      </c>
      <c r="I2127" s="111">
        <v>45630.567245370003</v>
      </c>
      <c r="J2127" s="108" t="s">
        <v>6656</v>
      </c>
      <c r="K2127" s="111">
        <v>45630.567245370003</v>
      </c>
      <c r="L2127" s="108" t="s">
        <v>6696</v>
      </c>
      <c r="M2127" s="108" t="s">
        <v>48</v>
      </c>
      <c r="N2127" s="108" t="s">
        <v>756</v>
      </c>
      <c r="O2127" s="108" t="s">
        <v>1412</v>
      </c>
      <c r="P2127" s="108" t="s">
        <v>504</v>
      </c>
      <c r="Q2127" s="108"/>
      <c r="R2127" s="108"/>
      <c r="S2127" s="108" t="s">
        <v>201</v>
      </c>
      <c r="T2127" s="108" t="s">
        <v>202</v>
      </c>
      <c r="U2127" s="108" t="s">
        <v>203</v>
      </c>
      <c r="V2127" s="108"/>
      <c r="W2127" s="108"/>
      <c r="X2127" s="108"/>
      <c r="Y2127" s="108"/>
      <c r="Z2127" s="108"/>
      <c r="AA2127" s="108"/>
      <c r="AB2127" s="108"/>
      <c r="AC2127" s="108" t="s">
        <v>82</v>
      </c>
      <c r="AD2127" s="108" t="s">
        <v>82</v>
      </c>
    </row>
    <row r="2128" spans="1:30" s="112" customFormat="1" ht="50.25" customHeight="1" x14ac:dyDescent="0.25">
      <c r="A2128" s="54">
        <f>+SUBTOTAL(3,$B$11:B2128)</f>
        <v>39</v>
      </c>
      <c r="B2128" s="108" t="s">
        <v>42</v>
      </c>
      <c r="C2128" s="108" t="s">
        <v>43</v>
      </c>
      <c r="D2128" s="108" t="s">
        <v>44</v>
      </c>
      <c r="E2128" s="108" t="s">
        <v>45</v>
      </c>
      <c r="F2128" s="108" t="s">
        <v>6657</v>
      </c>
      <c r="G2128" s="111">
        <v>45637.447685184998</v>
      </c>
      <c r="H2128" s="108" t="s">
        <v>6657</v>
      </c>
      <c r="I2128" s="111">
        <v>45637.447685184998</v>
      </c>
      <c r="J2128" s="108" t="s">
        <v>6657</v>
      </c>
      <c r="K2128" s="111">
        <v>45637.447685184998</v>
      </c>
      <c r="L2128" s="108" t="s">
        <v>6697</v>
      </c>
      <c r="M2128" s="108" t="s">
        <v>48</v>
      </c>
      <c r="N2128" s="108" t="s">
        <v>756</v>
      </c>
      <c r="O2128" s="108" t="s">
        <v>1412</v>
      </c>
      <c r="P2128" s="108" t="s">
        <v>51</v>
      </c>
      <c r="Q2128" s="108"/>
      <c r="R2128" s="108"/>
      <c r="S2128" s="108" t="s">
        <v>68</v>
      </c>
      <c r="T2128" s="108" t="s">
        <v>321</v>
      </c>
      <c r="U2128" s="108" t="s">
        <v>321</v>
      </c>
      <c r="V2128" s="108"/>
      <c r="W2128" s="108"/>
      <c r="X2128" s="108"/>
      <c r="Y2128" s="108"/>
      <c r="Z2128" s="108"/>
      <c r="AA2128" s="108"/>
      <c r="AB2128" s="108"/>
      <c r="AC2128" s="108" t="s">
        <v>5688</v>
      </c>
      <c r="AD2128" s="108" t="s">
        <v>5688</v>
      </c>
    </row>
    <row r="2129" spans="1:30" s="112" customFormat="1" ht="50.25" customHeight="1" x14ac:dyDescent="0.25">
      <c r="A2129" s="54">
        <f>+SUBTOTAL(3,$B$11:B2129)</f>
        <v>40</v>
      </c>
      <c r="B2129" s="108" t="s">
        <v>42</v>
      </c>
      <c r="C2129" s="108" t="s">
        <v>43</v>
      </c>
      <c r="D2129" s="108" t="s">
        <v>44</v>
      </c>
      <c r="E2129" s="108" t="s">
        <v>45</v>
      </c>
      <c r="F2129" s="108" t="s">
        <v>6658</v>
      </c>
      <c r="G2129" s="111">
        <v>45635.392662036997</v>
      </c>
      <c r="H2129" s="108" t="s">
        <v>6658</v>
      </c>
      <c r="I2129" s="111">
        <v>45635.392662036997</v>
      </c>
      <c r="J2129" s="108" t="s">
        <v>6658</v>
      </c>
      <c r="K2129" s="111">
        <v>45635.392662036997</v>
      </c>
      <c r="L2129" s="108" t="s">
        <v>6698</v>
      </c>
      <c r="M2129" s="108" t="s">
        <v>48</v>
      </c>
      <c r="N2129" s="108" t="s">
        <v>756</v>
      </c>
      <c r="O2129" s="108" t="s">
        <v>3579</v>
      </c>
      <c r="P2129" s="108" t="s">
        <v>6716</v>
      </c>
      <c r="Q2129" s="108"/>
      <c r="R2129" s="108"/>
      <c r="S2129" s="108" t="s">
        <v>53</v>
      </c>
      <c r="T2129" s="108" t="s">
        <v>411</v>
      </c>
      <c r="U2129" s="108" t="s">
        <v>412</v>
      </c>
      <c r="V2129" s="108"/>
      <c r="W2129" s="108"/>
      <c r="X2129" s="108"/>
      <c r="Y2129" s="108"/>
      <c r="Z2129" s="108"/>
      <c r="AA2129" s="108"/>
      <c r="AB2129" s="108"/>
      <c r="AC2129" s="108" t="s">
        <v>117</v>
      </c>
      <c r="AD2129" s="108" t="s">
        <v>117</v>
      </c>
    </row>
    <row r="2130" spans="1:30" s="112" customFormat="1" ht="50.25" customHeight="1" x14ac:dyDescent="0.25">
      <c r="A2130" s="54">
        <f>+SUBTOTAL(3,$B$11:B2130)</f>
        <v>41</v>
      </c>
      <c r="B2130" s="108" t="s">
        <v>42</v>
      </c>
      <c r="C2130" s="108" t="s">
        <v>43</v>
      </c>
      <c r="D2130" s="108" t="s">
        <v>44</v>
      </c>
      <c r="E2130" s="108" t="s">
        <v>45</v>
      </c>
      <c r="F2130" s="108" t="s">
        <v>6659</v>
      </c>
      <c r="G2130" s="111">
        <v>45634.366932869998</v>
      </c>
      <c r="H2130" s="108" t="s">
        <v>6659</v>
      </c>
      <c r="I2130" s="111">
        <v>45634.366932869998</v>
      </c>
      <c r="J2130" s="108" t="s">
        <v>6659</v>
      </c>
      <c r="K2130" s="111">
        <v>45634.366932869998</v>
      </c>
      <c r="L2130" s="108" t="s">
        <v>6699</v>
      </c>
      <c r="M2130" s="108" t="s">
        <v>48</v>
      </c>
      <c r="N2130" s="108" t="s">
        <v>709</v>
      </c>
      <c r="O2130" s="108" t="s">
        <v>715</v>
      </c>
      <c r="P2130" s="108" t="s">
        <v>719</v>
      </c>
      <c r="Q2130" s="108"/>
      <c r="R2130" s="108"/>
      <c r="S2130" s="108" t="s">
        <v>68</v>
      </c>
      <c r="T2130" s="108" t="s">
        <v>69</v>
      </c>
      <c r="U2130" s="108" t="s">
        <v>70</v>
      </c>
      <c r="V2130" s="108"/>
      <c r="W2130" s="108"/>
      <c r="X2130" s="108"/>
      <c r="Y2130" s="108"/>
      <c r="Z2130" s="108"/>
      <c r="AA2130" s="108"/>
      <c r="AB2130" s="108"/>
      <c r="AC2130" s="108" t="s">
        <v>5688</v>
      </c>
      <c r="AD2130" s="108" t="s">
        <v>5688</v>
      </c>
    </row>
    <row r="2131" spans="1:30" s="112" customFormat="1" ht="50.25" customHeight="1" x14ac:dyDescent="0.25">
      <c r="A2131" s="54">
        <f>+SUBTOTAL(3,$B$11:B2131)</f>
        <v>42</v>
      </c>
      <c r="B2131" s="108" t="s">
        <v>42</v>
      </c>
      <c r="C2131" s="108" t="s">
        <v>43</v>
      </c>
      <c r="D2131" s="108" t="s">
        <v>44</v>
      </c>
      <c r="E2131" s="108" t="s">
        <v>45</v>
      </c>
      <c r="F2131" s="108" t="s">
        <v>6660</v>
      </c>
      <c r="G2131" s="111">
        <v>45632.385798611002</v>
      </c>
      <c r="H2131" s="108" t="s">
        <v>6660</v>
      </c>
      <c r="I2131" s="111">
        <v>45632.385798611002</v>
      </c>
      <c r="J2131" s="108" t="s">
        <v>6660</v>
      </c>
      <c r="K2131" s="111">
        <v>45632.385798611002</v>
      </c>
      <c r="L2131" s="108" t="s">
        <v>6700</v>
      </c>
      <c r="M2131" s="108" t="s">
        <v>48</v>
      </c>
      <c r="N2131" s="108" t="s">
        <v>313</v>
      </c>
      <c r="O2131" s="108" t="s">
        <v>314</v>
      </c>
      <c r="P2131" s="108" t="s">
        <v>234</v>
      </c>
      <c r="Q2131" s="108"/>
      <c r="R2131" s="108"/>
      <c r="S2131" s="108" t="s">
        <v>53</v>
      </c>
      <c r="T2131" s="108" t="s">
        <v>5248</v>
      </c>
      <c r="U2131" s="108" t="s">
        <v>157</v>
      </c>
      <c r="V2131" s="108"/>
      <c r="W2131" s="108"/>
      <c r="X2131" s="108"/>
      <c r="Y2131" s="108"/>
      <c r="Z2131" s="108"/>
      <c r="AA2131" s="108"/>
      <c r="AB2131" s="108"/>
      <c r="AC2131" s="108" t="s">
        <v>5688</v>
      </c>
      <c r="AD2131" s="108" t="s">
        <v>5688</v>
      </c>
    </row>
    <row r="2132" spans="1:30" s="112" customFormat="1" ht="50.25" customHeight="1" x14ac:dyDescent="0.25">
      <c r="A2132" s="54">
        <f>+SUBTOTAL(3,$B$11:B2132)</f>
        <v>43</v>
      </c>
      <c r="B2132" s="108" t="s">
        <v>42</v>
      </c>
      <c r="C2132" s="108" t="s">
        <v>43</v>
      </c>
      <c r="D2132" s="108" t="s">
        <v>44</v>
      </c>
      <c r="E2132" s="108" t="s">
        <v>45</v>
      </c>
      <c r="F2132" s="108" t="s">
        <v>6661</v>
      </c>
      <c r="G2132" s="111">
        <v>45632.443530092998</v>
      </c>
      <c r="H2132" s="108" t="s">
        <v>6661</v>
      </c>
      <c r="I2132" s="111">
        <v>45632.443530092998</v>
      </c>
      <c r="J2132" s="108" t="s">
        <v>6661</v>
      </c>
      <c r="K2132" s="111">
        <v>45632.443530092998</v>
      </c>
      <c r="L2132" s="108" t="s">
        <v>6687</v>
      </c>
      <c r="M2132" s="108" t="s">
        <v>111</v>
      </c>
      <c r="N2132" s="108" t="s">
        <v>261</v>
      </c>
      <c r="O2132" s="108" t="s">
        <v>739</v>
      </c>
      <c r="P2132" s="108" t="s">
        <v>1354</v>
      </c>
      <c r="Q2132" s="108"/>
      <c r="R2132" s="108"/>
      <c r="S2132" s="108" t="s">
        <v>68</v>
      </c>
      <c r="T2132" s="108" t="s">
        <v>96</v>
      </c>
      <c r="U2132" s="108" t="s">
        <v>97</v>
      </c>
      <c r="V2132" s="108"/>
      <c r="W2132" s="108"/>
      <c r="X2132" s="108"/>
      <c r="Y2132" s="108"/>
      <c r="Z2132" s="108"/>
      <c r="AA2132" s="108"/>
      <c r="AB2132" s="108"/>
      <c r="AC2132" s="108" t="s">
        <v>5688</v>
      </c>
      <c r="AD2132" s="108" t="s">
        <v>5688</v>
      </c>
    </row>
    <row r="2133" spans="1:30" s="112" customFormat="1" ht="50.25" customHeight="1" x14ac:dyDescent="0.25">
      <c r="A2133" s="54">
        <f>+SUBTOTAL(3,$B$11:B2133)</f>
        <v>44</v>
      </c>
      <c r="B2133" s="108" t="s">
        <v>42</v>
      </c>
      <c r="C2133" s="108" t="s">
        <v>43</v>
      </c>
      <c r="D2133" s="108" t="s">
        <v>44</v>
      </c>
      <c r="E2133" s="108" t="s">
        <v>45</v>
      </c>
      <c r="F2133" s="108" t="s">
        <v>6662</v>
      </c>
      <c r="G2133" s="111">
        <v>45633.660081018999</v>
      </c>
      <c r="H2133" s="108" t="s">
        <v>6662</v>
      </c>
      <c r="I2133" s="111">
        <v>45633.660081018999</v>
      </c>
      <c r="J2133" s="108" t="s">
        <v>6662</v>
      </c>
      <c r="K2133" s="111">
        <v>45633.660081018999</v>
      </c>
      <c r="L2133" s="108" t="s">
        <v>6695</v>
      </c>
      <c r="M2133" s="108" t="s">
        <v>48</v>
      </c>
      <c r="N2133" s="108" t="s">
        <v>261</v>
      </c>
      <c r="O2133" s="108" t="s">
        <v>750</v>
      </c>
      <c r="P2133" s="108" t="s">
        <v>5953</v>
      </c>
      <c r="Q2133" s="108"/>
      <c r="R2133" s="108"/>
      <c r="S2133" s="108" t="s">
        <v>68</v>
      </c>
      <c r="T2133" s="108" t="s">
        <v>69</v>
      </c>
      <c r="U2133" s="108" t="s">
        <v>396</v>
      </c>
      <c r="V2133" s="108"/>
      <c r="W2133" s="108"/>
      <c r="X2133" s="108"/>
      <c r="Y2133" s="108"/>
      <c r="Z2133" s="108"/>
      <c r="AA2133" s="108"/>
      <c r="AB2133" s="108"/>
      <c r="AC2133" s="108" t="s">
        <v>5688</v>
      </c>
      <c r="AD2133" s="108" t="s">
        <v>5688</v>
      </c>
    </row>
    <row r="2134" spans="1:30" s="58" customFormat="1" ht="57" hidden="1" customHeight="1" x14ac:dyDescent="0.25">
      <c r="A2134" s="54">
        <f>+SUBTOTAL(3,$B$11:B2134)</f>
        <v>44</v>
      </c>
      <c r="B2134" s="55" t="s">
        <v>42</v>
      </c>
      <c r="C2134" s="54" t="s">
        <v>43</v>
      </c>
      <c r="D2134" s="54" t="s">
        <v>44</v>
      </c>
      <c r="E2134" s="54" t="s">
        <v>45</v>
      </c>
      <c r="F2134" s="56" t="s">
        <v>815</v>
      </c>
      <c r="G2134" s="48">
        <v>45317.399953704</v>
      </c>
      <c r="H2134" s="56" t="s">
        <v>815</v>
      </c>
      <c r="I2134" s="48">
        <v>45317.399953704</v>
      </c>
      <c r="J2134" s="56" t="s">
        <v>815</v>
      </c>
      <c r="K2134" s="48">
        <v>45317.399953704</v>
      </c>
      <c r="L2134" s="100" t="s">
        <v>816</v>
      </c>
      <c r="M2134" s="55" t="s">
        <v>48</v>
      </c>
      <c r="N2134" s="49" t="s">
        <v>303</v>
      </c>
      <c r="O2134" s="49" t="s">
        <v>778</v>
      </c>
      <c r="P2134" s="49" t="s">
        <v>817</v>
      </c>
      <c r="Q2134" s="50" t="s">
        <v>818</v>
      </c>
      <c r="R2134" s="57"/>
      <c r="S2134" s="49" t="s">
        <v>68</v>
      </c>
      <c r="T2134" s="49" t="s">
        <v>321</v>
      </c>
      <c r="U2134" s="49" t="s">
        <v>321</v>
      </c>
      <c r="V2134" s="49" t="s">
        <v>71</v>
      </c>
      <c r="W2134" s="49" t="s">
        <v>72</v>
      </c>
      <c r="X2134" s="72" t="s">
        <v>58</v>
      </c>
      <c r="Y2134" s="49">
        <v>45323.402395833</v>
      </c>
      <c r="Z2134" s="49" t="s">
        <v>59</v>
      </c>
      <c r="AA2134" s="54" t="s">
        <v>74</v>
      </c>
      <c r="AB2134" s="54"/>
      <c r="AC2134" s="55" t="s">
        <v>82</v>
      </c>
      <c r="AD2134" s="55" t="s">
        <v>82</v>
      </c>
    </row>
    <row r="2135" spans="1:30" s="58" customFormat="1" ht="57" hidden="1" customHeight="1" x14ac:dyDescent="0.25">
      <c r="A2135" s="54">
        <f>+SUBTOTAL(3,$B$11:B2135)</f>
        <v>44</v>
      </c>
      <c r="B2135" s="54" t="s">
        <v>42</v>
      </c>
      <c r="C2135" s="54" t="s">
        <v>43</v>
      </c>
      <c r="D2135" s="54" t="s">
        <v>819</v>
      </c>
      <c r="E2135" s="54" t="s">
        <v>820</v>
      </c>
      <c r="F2135" s="49" t="s">
        <v>821</v>
      </c>
      <c r="G2135" s="49" t="s">
        <v>822</v>
      </c>
      <c r="H2135" s="49" t="s">
        <v>821</v>
      </c>
      <c r="I2135" s="49" t="s">
        <v>822</v>
      </c>
      <c r="J2135" s="49" t="s">
        <v>821</v>
      </c>
      <c r="K2135" s="49" t="s">
        <v>822</v>
      </c>
      <c r="L2135" s="80" t="s">
        <v>823</v>
      </c>
      <c r="M2135" s="49" t="s">
        <v>111</v>
      </c>
      <c r="N2135" s="49" t="s">
        <v>221</v>
      </c>
      <c r="O2135" s="49" t="s">
        <v>222</v>
      </c>
      <c r="P2135" s="49"/>
      <c r="Q2135" s="50" t="s">
        <v>524</v>
      </c>
      <c r="R2135" s="57"/>
      <c r="S2135" s="49" t="s">
        <v>824</v>
      </c>
      <c r="T2135" s="49" t="s">
        <v>824</v>
      </c>
      <c r="U2135" s="49" t="s">
        <v>824</v>
      </c>
      <c r="V2135" s="50" t="s">
        <v>217</v>
      </c>
      <c r="W2135" s="49" t="s">
        <v>218</v>
      </c>
      <c r="X2135" s="54" t="s">
        <v>58</v>
      </c>
      <c r="Y2135" s="49"/>
      <c r="Z2135" s="49" t="s">
        <v>59</v>
      </c>
      <c r="AA2135" s="54" t="s">
        <v>74</v>
      </c>
      <c r="AB2135" s="54"/>
      <c r="AC2135" s="54" t="s">
        <v>75</v>
      </c>
      <c r="AD2135" s="54" t="s">
        <v>75</v>
      </c>
    </row>
    <row r="2136" spans="1:30" s="58" customFormat="1" ht="57" hidden="1" customHeight="1" x14ac:dyDescent="0.25">
      <c r="A2136" s="54">
        <f>+SUBTOTAL(3,$B$11:B2136)</f>
        <v>44</v>
      </c>
      <c r="B2136" s="54" t="s">
        <v>42</v>
      </c>
      <c r="C2136" s="54" t="s">
        <v>43</v>
      </c>
      <c r="D2136" s="54" t="s">
        <v>819</v>
      </c>
      <c r="E2136" s="54" t="s">
        <v>820</v>
      </c>
      <c r="F2136" s="49" t="s">
        <v>825</v>
      </c>
      <c r="G2136" s="49" t="s">
        <v>826</v>
      </c>
      <c r="H2136" s="49" t="s">
        <v>825</v>
      </c>
      <c r="I2136" s="49" t="s">
        <v>826</v>
      </c>
      <c r="J2136" s="49" t="s">
        <v>825</v>
      </c>
      <c r="K2136" s="49" t="s">
        <v>826</v>
      </c>
      <c r="L2136" s="80" t="s">
        <v>827</v>
      </c>
      <c r="M2136" s="49" t="s">
        <v>111</v>
      </c>
      <c r="N2136" s="54" t="s">
        <v>303</v>
      </c>
      <c r="O2136" s="49" t="s">
        <v>778</v>
      </c>
      <c r="P2136" s="49"/>
      <c r="Q2136" s="50" t="s">
        <v>635</v>
      </c>
      <c r="R2136" s="57"/>
      <c r="S2136" s="49" t="s">
        <v>828</v>
      </c>
      <c r="T2136" s="49" t="s">
        <v>828</v>
      </c>
      <c r="U2136" s="49" t="s">
        <v>828</v>
      </c>
      <c r="V2136" s="49" t="s">
        <v>98</v>
      </c>
      <c r="W2136" s="49" t="s">
        <v>99</v>
      </c>
      <c r="X2136" s="54" t="s">
        <v>58</v>
      </c>
      <c r="Y2136" s="49"/>
      <c r="Z2136" s="49" t="s">
        <v>59</v>
      </c>
      <c r="AA2136" s="54" t="s">
        <v>74</v>
      </c>
      <c r="AB2136" s="54"/>
      <c r="AC2136" s="54" t="s">
        <v>75</v>
      </c>
      <c r="AD2136" s="54" t="s">
        <v>75</v>
      </c>
    </row>
    <row r="2137" spans="1:30" s="58" customFormat="1" ht="57" hidden="1" customHeight="1" x14ac:dyDescent="0.25">
      <c r="A2137" s="54">
        <f>+SUBTOTAL(3,$B$11:B2137)</f>
        <v>44</v>
      </c>
      <c r="B2137" s="54" t="s">
        <v>42</v>
      </c>
      <c r="C2137" s="54" t="s">
        <v>43</v>
      </c>
      <c r="D2137" s="54" t="s">
        <v>819</v>
      </c>
      <c r="E2137" s="54" t="s">
        <v>820</v>
      </c>
      <c r="F2137" s="49" t="s">
        <v>1570</v>
      </c>
      <c r="G2137" s="49" t="s">
        <v>1578</v>
      </c>
      <c r="H2137" s="49" t="s">
        <v>1570</v>
      </c>
      <c r="I2137" s="49" t="s">
        <v>1578</v>
      </c>
      <c r="J2137" s="49" t="s">
        <v>1570</v>
      </c>
      <c r="K2137" s="49" t="s">
        <v>1578</v>
      </c>
      <c r="L2137" s="80" t="s">
        <v>1586</v>
      </c>
      <c r="M2137" s="49" t="s">
        <v>111</v>
      </c>
      <c r="N2137" s="54" t="s">
        <v>261</v>
      </c>
      <c r="O2137" s="49" t="s">
        <v>262</v>
      </c>
      <c r="P2137" s="49"/>
      <c r="Q2137" s="50" t="s">
        <v>736</v>
      </c>
      <c r="R2137" s="57"/>
      <c r="S2137" s="49" t="s">
        <v>1596</v>
      </c>
      <c r="T2137" s="49" t="s">
        <v>1596</v>
      </c>
      <c r="U2137" s="49" t="s">
        <v>1596</v>
      </c>
      <c r="V2137" s="49" t="s">
        <v>98</v>
      </c>
      <c r="W2137" s="49" t="s">
        <v>99</v>
      </c>
      <c r="X2137" s="54" t="s">
        <v>58</v>
      </c>
      <c r="Y2137" s="49"/>
      <c r="Z2137" s="49" t="s">
        <v>59</v>
      </c>
      <c r="AA2137" s="54" t="s">
        <v>74</v>
      </c>
      <c r="AB2137" s="54"/>
      <c r="AC2137" s="54" t="s">
        <v>75</v>
      </c>
      <c r="AD2137" s="54" t="s">
        <v>75</v>
      </c>
    </row>
    <row r="2138" spans="1:30" s="58" customFormat="1" ht="57" hidden="1" customHeight="1" x14ac:dyDescent="0.25">
      <c r="A2138" s="54">
        <f>+SUBTOTAL(3,$B$11:B2138)</f>
        <v>44</v>
      </c>
      <c r="B2138" s="54" t="s">
        <v>42</v>
      </c>
      <c r="C2138" s="54" t="s">
        <v>43</v>
      </c>
      <c r="D2138" s="54" t="s">
        <v>819</v>
      </c>
      <c r="E2138" s="54" t="s">
        <v>820</v>
      </c>
      <c r="F2138" s="49" t="s">
        <v>1571</v>
      </c>
      <c r="G2138" s="49" t="s">
        <v>1579</v>
      </c>
      <c r="H2138" s="49" t="s">
        <v>1571</v>
      </c>
      <c r="I2138" s="49" t="s">
        <v>1579</v>
      </c>
      <c r="J2138" s="49" t="s">
        <v>1571</v>
      </c>
      <c r="K2138" s="49" t="s">
        <v>1579</v>
      </c>
      <c r="L2138" s="80" t="s">
        <v>1587</v>
      </c>
      <c r="M2138" s="49" t="s">
        <v>111</v>
      </c>
      <c r="N2138" s="49" t="s">
        <v>197</v>
      </c>
      <c r="O2138" s="49" t="s">
        <v>1594</v>
      </c>
      <c r="P2138" s="49"/>
      <c r="Q2138" s="50" t="s">
        <v>239</v>
      </c>
      <c r="R2138" s="57"/>
      <c r="S2138" s="49" t="s">
        <v>828</v>
      </c>
      <c r="T2138" s="49" t="s">
        <v>828</v>
      </c>
      <c r="U2138" s="49" t="s">
        <v>828</v>
      </c>
      <c r="V2138" s="49" t="s">
        <v>98</v>
      </c>
      <c r="W2138" s="49" t="s">
        <v>99</v>
      </c>
      <c r="X2138" s="54" t="s">
        <v>58</v>
      </c>
      <c r="Y2138" s="49"/>
      <c r="Z2138" s="49" t="s">
        <v>59</v>
      </c>
      <c r="AA2138" s="54" t="s">
        <v>74</v>
      </c>
      <c r="AB2138" s="54"/>
      <c r="AC2138" s="54" t="s">
        <v>75</v>
      </c>
      <c r="AD2138" s="54" t="s">
        <v>75</v>
      </c>
    </row>
    <row r="2139" spans="1:30" s="58" customFormat="1" ht="57" hidden="1" customHeight="1" x14ac:dyDescent="0.25">
      <c r="A2139" s="54">
        <f>+SUBTOTAL(3,$B$11:B2139)</f>
        <v>44</v>
      </c>
      <c r="B2139" s="54" t="s">
        <v>42</v>
      </c>
      <c r="C2139" s="54" t="s">
        <v>43</v>
      </c>
      <c r="D2139" s="54" t="s">
        <v>819</v>
      </c>
      <c r="E2139" s="54" t="s">
        <v>820</v>
      </c>
      <c r="F2139" s="49" t="s">
        <v>1572</v>
      </c>
      <c r="G2139" s="49" t="s">
        <v>1580</v>
      </c>
      <c r="H2139" s="49" t="s">
        <v>1572</v>
      </c>
      <c r="I2139" s="49" t="s">
        <v>1580</v>
      </c>
      <c r="J2139" s="49" t="s">
        <v>1572</v>
      </c>
      <c r="K2139" s="49" t="s">
        <v>1580</v>
      </c>
      <c r="L2139" s="80" t="s">
        <v>1588</v>
      </c>
      <c r="M2139" s="49" t="s">
        <v>111</v>
      </c>
      <c r="N2139" s="54" t="s">
        <v>221</v>
      </c>
      <c r="O2139" s="49" t="s">
        <v>545</v>
      </c>
      <c r="P2139" s="49"/>
      <c r="Q2139" s="50" t="s">
        <v>1597</v>
      </c>
      <c r="R2139" s="57"/>
      <c r="S2139" s="49" t="s">
        <v>828</v>
      </c>
      <c r="T2139" s="49" t="s">
        <v>828</v>
      </c>
      <c r="U2139" s="49" t="s">
        <v>828</v>
      </c>
      <c r="V2139" s="49" t="s">
        <v>98</v>
      </c>
      <c r="W2139" s="49" t="s">
        <v>99</v>
      </c>
      <c r="X2139" s="54" t="s">
        <v>58</v>
      </c>
      <c r="Y2139" s="49"/>
      <c r="Z2139" s="49" t="s">
        <v>59</v>
      </c>
      <c r="AA2139" s="54" t="s">
        <v>74</v>
      </c>
      <c r="AB2139" s="54"/>
      <c r="AC2139" s="54" t="s">
        <v>75</v>
      </c>
      <c r="AD2139" s="54" t="s">
        <v>75</v>
      </c>
    </row>
    <row r="2140" spans="1:30" s="58" customFormat="1" ht="57" hidden="1" customHeight="1" x14ac:dyDescent="0.25">
      <c r="A2140" s="54">
        <f>+SUBTOTAL(3,$B$11:B2140)</f>
        <v>44</v>
      </c>
      <c r="B2140" s="54" t="s">
        <v>42</v>
      </c>
      <c r="C2140" s="54" t="s">
        <v>43</v>
      </c>
      <c r="D2140" s="54" t="s">
        <v>819</v>
      </c>
      <c r="E2140" s="54" t="s">
        <v>820</v>
      </c>
      <c r="F2140" s="49" t="s">
        <v>1573</v>
      </c>
      <c r="G2140" s="49" t="s">
        <v>1581</v>
      </c>
      <c r="H2140" s="49" t="s">
        <v>1573</v>
      </c>
      <c r="I2140" s="49" t="s">
        <v>1581</v>
      </c>
      <c r="J2140" s="49" t="s">
        <v>1573</v>
      </c>
      <c r="K2140" s="49" t="s">
        <v>1581</v>
      </c>
      <c r="L2140" s="80" t="s">
        <v>1589</v>
      </c>
      <c r="M2140" s="49" t="s">
        <v>111</v>
      </c>
      <c r="N2140" s="54" t="s">
        <v>191</v>
      </c>
      <c r="O2140" s="49" t="s">
        <v>367</v>
      </c>
      <c r="P2140" s="49"/>
      <c r="Q2140" s="50" t="s">
        <v>320</v>
      </c>
      <c r="R2140" s="57"/>
      <c r="S2140" s="49" t="s">
        <v>828</v>
      </c>
      <c r="T2140" s="49" t="s">
        <v>828</v>
      </c>
      <c r="U2140" s="49" t="s">
        <v>828</v>
      </c>
      <c r="V2140" s="49" t="s">
        <v>98</v>
      </c>
      <c r="W2140" s="49" t="s">
        <v>99</v>
      </c>
      <c r="X2140" s="54" t="s">
        <v>58</v>
      </c>
      <c r="Y2140" s="49"/>
      <c r="Z2140" s="49" t="s">
        <v>59</v>
      </c>
      <c r="AA2140" s="54" t="s">
        <v>74</v>
      </c>
      <c r="AB2140" s="54"/>
      <c r="AC2140" s="54" t="s">
        <v>75</v>
      </c>
      <c r="AD2140" s="54" t="s">
        <v>75</v>
      </c>
    </row>
    <row r="2141" spans="1:30" s="58" customFormat="1" ht="57" hidden="1" customHeight="1" x14ac:dyDescent="0.25">
      <c r="A2141" s="54">
        <f>+SUBTOTAL(3,$B$11:B2141)</f>
        <v>44</v>
      </c>
      <c r="B2141" s="54" t="s">
        <v>42</v>
      </c>
      <c r="C2141" s="54" t="s">
        <v>43</v>
      </c>
      <c r="D2141" s="54" t="s">
        <v>819</v>
      </c>
      <c r="E2141" s="54" t="s">
        <v>820</v>
      </c>
      <c r="F2141" s="49" t="s">
        <v>1574</v>
      </c>
      <c r="G2141" s="49" t="s">
        <v>1582</v>
      </c>
      <c r="H2141" s="49" t="s">
        <v>1574</v>
      </c>
      <c r="I2141" s="49" t="s">
        <v>1582</v>
      </c>
      <c r="J2141" s="49" t="s">
        <v>1574</v>
      </c>
      <c r="K2141" s="49" t="s">
        <v>1582</v>
      </c>
      <c r="L2141" s="80" t="s">
        <v>1590</v>
      </c>
      <c r="M2141" s="49" t="s">
        <v>111</v>
      </c>
      <c r="N2141" s="54" t="s">
        <v>191</v>
      </c>
      <c r="O2141" s="49" t="s">
        <v>367</v>
      </c>
      <c r="P2141" s="49"/>
      <c r="Q2141" s="50" t="s">
        <v>320</v>
      </c>
      <c r="R2141" s="57"/>
      <c r="S2141" s="49" t="s">
        <v>828</v>
      </c>
      <c r="T2141" s="49" t="s">
        <v>828</v>
      </c>
      <c r="U2141" s="49" t="s">
        <v>828</v>
      </c>
      <c r="V2141" s="49" t="s">
        <v>98</v>
      </c>
      <c r="W2141" s="49" t="s">
        <v>99</v>
      </c>
      <c r="X2141" s="54" t="s">
        <v>58</v>
      </c>
      <c r="Y2141" s="49"/>
      <c r="Z2141" s="49" t="s">
        <v>59</v>
      </c>
      <c r="AA2141" s="54" t="s">
        <v>74</v>
      </c>
      <c r="AB2141" s="54"/>
      <c r="AC2141" s="54" t="s">
        <v>75</v>
      </c>
      <c r="AD2141" s="54" t="s">
        <v>75</v>
      </c>
    </row>
    <row r="2142" spans="1:30" s="58" customFormat="1" ht="57" hidden="1" customHeight="1" x14ac:dyDescent="0.25">
      <c r="A2142" s="54">
        <f>+SUBTOTAL(3,$B$11:B2142)</f>
        <v>44</v>
      </c>
      <c r="B2142" s="54" t="s">
        <v>42</v>
      </c>
      <c r="C2142" s="54" t="s">
        <v>43</v>
      </c>
      <c r="D2142" s="54" t="s">
        <v>819</v>
      </c>
      <c r="E2142" s="54" t="s">
        <v>820</v>
      </c>
      <c r="F2142" s="49" t="s">
        <v>1575</v>
      </c>
      <c r="G2142" s="49" t="s">
        <v>1583</v>
      </c>
      <c r="H2142" s="49" t="s">
        <v>1575</v>
      </c>
      <c r="I2142" s="49" t="s">
        <v>1583</v>
      </c>
      <c r="J2142" s="49" t="s">
        <v>1575</v>
      </c>
      <c r="K2142" s="49" t="s">
        <v>1583</v>
      </c>
      <c r="L2142" s="80" t="s">
        <v>1591</v>
      </c>
      <c r="M2142" s="49" t="s">
        <v>111</v>
      </c>
      <c r="N2142" s="54" t="s">
        <v>242</v>
      </c>
      <c r="O2142" s="49" t="s">
        <v>409</v>
      </c>
      <c r="P2142" s="49"/>
      <c r="Q2142" s="50" t="s">
        <v>338</v>
      </c>
      <c r="R2142" s="57"/>
      <c r="S2142" s="49" t="s">
        <v>828</v>
      </c>
      <c r="T2142" s="49" t="s">
        <v>828</v>
      </c>
      <c r="U2142" s="49" t="s">
        <v>828</v>
      </c>
      <c r="V2142" s="49" t="s">
        <v>98</v>
      </c>
      <c r="W2142" s="49" t="s">
        <v>99</v>
      </c>
      <c r="X2142" s="54" t="s">
        <v>58</v>
      </c>
      <c r="Y2142" s="49"/>
      <c r="Z2142" s="49" t="s">
        <v>59</v>
      </c>
      <c r="AA2142" s="54" t="s">
        <v>74</v>
      </c>
      <c r="AB2142" s="54"/>
      <c r="AC2142" s="54" t="s">
        <v>117</v>
      </c>
      <c r="AD2142" s="54" t="s">
        <v>117</v>
      </c>
    </row>
    <row r="2143" spans="1:30" s="58" customFormat="1" ht="57" hidden="1" customHeight="1" x14ac:dyDescent="0.25">
      <c r="A2143" s="54">
        <f>+SUBTOTAL(3,$B$11:B2143)</f>
        <v>44</v>
      </c>
      <c r="B2143" s="54" t="s">
        <v>42</v>
      </c>
      <c r="C2143" s="54" t="s">
        <v>43</v>
      </c>
      <c r="D2143" s="54" t="s">
        <v>819</v>
      </c>
      <c r="E2143" s="54" t="s">
        <v>820</v>
      </c>
      <c r="F2143" s="49" t="s">
        <v>1576</v>
      </c>
      <c r="G2143" s="49" t="s">
        <v>1584</v>
      </c>
      <c r="H2143" s="49" t="s">
        <v>1576</v>
      </c>
      <c r="I2143" s="49" t="s">
        <v>1584</v>
      </c>
      <c r="J2143" s="49" t="s">
        <v>1576</v>
      </c>
      <c r="K2143" s="49" t="s">
        <v>1584</v>
      </c>
      <c r="L2143" s="80" t="s">
        <v>1592</v>
      </c>
      <c r="M2143" s="49" t="s">
        <v>111</v>
      </c>
      <c r="N2143" s="54" t="s">
        <v>303</v>
      </c>
      <c r="O2143" s="49" t="s">
        <v>770</v>
      </c>
      <c r="P2143" s="49"/>
      <c r="Q2143" s="50" t="s">
        <v>635</v>
      </c>
      <c r="R2143" s="57"/>
      <c r="S2143" s="49" t="s">
        <v>824</v>
      </c>
      <c r="T2143" s="49" t="s">
        <v>824</v>
      </c>
      <c r="U2143" s="49" t="s">
        <v>824</v>
      </c>
      <c r="V2143" s="50" t="s">
        <v>217</v>
      </c>
      <c r="W2143" s="49" t="s">
        <v>218</v>
      </c>
      <c r="X2143" s="54" t="s">
        <v>58</v>
      </c>
      <c r="Y2143" s="49"/>
      <c r="Z2143" s="49" t="s">
        <v>59</v>
      </c>
      <c r="AA2143" s="54" t="s">
        <v>74</v>
      </c>
      <c r="AB2143" s="54"/>
      <c r="AC2143" s="54" t="s">
        <v>75</v>
      </c>
      <c r="AD2143" s="54" t="s">
        <v>75</v>
      </c>
    </row>
    <row r="2144" spans="1:30" s="58" customFormat="1" ht="57" hidden="1" customHeight="1" x14ac:dyDescent="0.25">
      <c r="A2144" s="54">
        <f>+SUBTOTAL(3,$B$11:B2144)</f>
        <v>44</v>
      </c>
      <c r="B2144" s="54" t="s">
        <v>42</v>
      </c>
      <c r="C2144" s="54" t="s">
        <v>43</v>
      </c>
      <c r="D2144" s="54" t="s">
        <v>819</v>
      </c>
      <c r="E2144" s="54" t="s">
        <v>820</v>
      </c>
      <c r="F2144" s="49" t="s">
        <v>1577</v>
      </c>
      <c r="G2144" s="49" t="s">
        <v>1585</v>
      </c>
      <c r="H2144" s="49" t="s">
        <v>1577</v>
      </c>
      <c r="I2144" s="49" t="s">
        <v>1585</v>
      </c>
      <c r="J2144" s="49" t="s">
        <v>1577</v>
      </c>
      <c r="K2144" s="49" t="s">
        <v>1585</v>
      </c>
      <c r="L2144" s="80" t="s">
        <v>1593</v>
      </c>
      <c r="M2144" s="49" t="s">
        <v>111</v>
      </c>
      <c r="N2144" s="54" t="s">
        <v>242</v>
      </c>
      <c r="O2144" s="49" t="s">
        <v>1595</v>
      </c>
      <c r="P2144" s="49"/>
      <c r="Q2144" s="50" t="s">
        <v>338</v>
      </c>
      <c r="R2144" s="57"/>
      <c r="S2144" s="49" t="s">
        <v>828</v>
      </c>
      <c r="T2144" s="49" t="s">
        <v>828</v>
      </c>
      <c r="U2144" s="49" t="s">
        <v>828</v>
      </c>
      <c r="V2144" s="49" t="s">
        <v>98</v>
      </c>
      <c r="W2144" s="49" t="s">
        <v>99</v>
      </c>
      <c r="X2144" s="54" t="s">
        <v>58</v>
      </c>
      <c r="Y2144" s="49"/>
      <c r="Z2144" s="49" t="s">
        <v>59</v>
      </c>
      <c r="AA2144" s="54" t="s">
        <v>74</v>
      </c>
      <c r="AB2144" s="54"/>
      <c r="AC2144" s="54" t="s">
        <v>75</v>
      </c>
      <c r="AD2144" s="54" t="s">
        <v>75</v>
      </c>
    </row>
    <row r="2145" spans="1:30" s="58" customFormat="1" ht="57" hidden="1" customHeight="1" x14ac:dyDescent="0.25">
      <c r="A2145" s="54">
        <f>+SUBTOTAL(3,$B$11:B2145)</f>
        <v>44</v>
      </c>
      <c r="B2145" s="54" t="s">
        <v>42</v>
      </c>
      <c r="C2145" s="54" t="s">
        <v>43</v>
      </c>
      <c r="D2145" s="54" t="s">
        <v>819</v>
      </c>
      <c r="E2145" s="54" t="s">
        <v>820</v>
      </c>
      <c r="F2145" s="49" t="s">
        <v>1656</v>
      </c>
      <c r="G2145" s="49" t="s">
        <v>1650</v>
      </c>
      <c r="H2145" s="49" t="s">
        <v>1656</v>
      </c>
      <c r="I2145" s="49" t="s">
        <v>1650</v>
      </c>
      <c r="J2145" s="49" t="s">
        <v>1656</v>
      </c>
      <c r="K2145" s="49" t="s">
        <v>1650</v>
      </c>
      <c r="L2145" s="80" t="s">
        <v>823</v>
      </c>
      <c r="M2145" s="49" t="s">
        <v>111</v>
      </c>
      <c r="N2145" s="54" t="s">
        <v>221</v>
      </c>
      <c r="O2145" s="49" t="s">
        <v>222</v>
      </c>
      <c r="P2145" s="49"/>
      <c r="Q2145" s="50" t="s">
        <v>524</v>
      </c>
      <c r="R2145" s="57"/>
      <c r="S2145" s="49" t="s">
        <v>828</v>
      </c>
      <c r="T2145" s="49" t="s">
        <v>828</v>
      </c>
      <c r="U2145" s="49" t="s">
        <v>828</v>
      </c>
      <c r="V2145" s="49" t="s">
        <v>98</v>
      </c>
      <c r="W2145" s="49" t="s">
        <v>99</v>
      </c>
      <c r="X2145" s="54" t="s">
        <v>58</v>
      </c>
      <c r="Y2145" s="49"/>
      <c r="Z2145" s="49" t="s">
        <v>59</v>
      </c>
      <c r="AA2145" s="54" t="s">
        <v>74</v>
      </c>
      <c r="AB2145" s="54"/>
      <c r="AC2145" s="49" t="s">
        <v>117</v>
      </c>
      <c r="AD2145" s="49" t="s">
        <v>117</v>
      </c>
    </row>
    <row r="2146" spans="1:30" s="58" customFormat="1" ht="57" hidden="1" customHeight="1" x14ac:dyDescent="0.25">
      <c r="A2146" s="54">
        <f>+SUBTOTAL(3,$B$11:B2146)</f>
        <v>44</v>
      </c>
      <c r="B2146" s="54" t="s">
        <v>42</v>
      </c>
      <c r="C2146" s="54" t="s">
        <v>43</v>
      </c>
      <c r="D2146" s="54" t="s">
        <v>819</v>
      </c>
      <c r="E2146" s="54" t="s">
        <v>820</v>
      </c>
      <c r="F2146" s="49" t="s">
        <v>1657</v>
      </c>
      <c r="G2146" s="49" t="s">
        <v>1651</v>
      </c>
      <c r="H2146" s="49" t="s">
        <v>1657</v>
      </c>
      <c r="I2146" s="49" t="s">
        <v>1651</v>
      </c>
      <c r="J2146" s="49" t="s">
        <v>1657</v>
      </c>
      <c r="K2146" s="49" t="s">
        <v>1651</v>
      </c>
      <c r="L2146" s="80" t="s">
        <v>1662</v>
      </c>
      <c r="M2146" s="49" t="s">
        <v>111</v>
      </c>
      <c r="N2146" s="54" t="s">
        <v>182</v>
      </c>
      <c r="O2146" s="49" t="s">
        <v>1642</v>
      </c>
      <c r="P2146" s="49"/>
      <c r="Q2146" s="50" t="s">
        <v>518</v>
      </c>
      <c r="R2146" s="57"/>
      <c r="S2146" s="49" t="s">
        <v>828</v>
      </c>
      <c r="T2146" s="49" t="s">
        <v>828</v>
      </c>
      <c r="U2146" s="49" t="s">
        <v>828</v>
      </c>
      <c r="V2146" s="49" t="s">
        <v>98</v>
      </c>
      <c r="W2146" s="49" t="s">
        <v>99</v>
      </c>
      <c r="X2146" s="54" t="s">
        <v>58</v>
      </c>
      <c r="Y2146" s="49"/>
      <c r="Z2146" s="49" t="s">
        <v>59</v>
      </c>
      <c r="AA2146" s="54" t="s">
        <v>74</v>
      </c>
      <c r="AB2146" s="54"/>
      <c r="AC2146" s="49" t="s">
        <v>75</v>
      </c>
      <c r="AD2146" s="49" t="s">
        <v>75</v>
      </c>
    </row>
    <row r="2147" spans="1:30" s="58" customFormat="1" ht="57" hidden="1" customHeight="1" x14ac:dyDescent="0.25">
      <c r="A2147" s="54">
        <f>+SUBTOTAL(3,$B$11:B2147)</f>
        <v>44</v>
      </c>
      <c r="B2147" s="54" t="s">
        <v>42</v>
      </c>
      <c r="C2147" s="54" t="s">
        <v>43</v>
      </c>
      <c r="D2147" s="54" t="s">
        <v>819</v>
      </c>
      <c r="E2147" s="54" t="s">
        <v>820</v>
      </c>
      <c r="F2147" s="49" t="s">
        <v>1658</v>
      </c>
      <c r="G2147" s="49" t="s">
        <v>1652</v>
      </c>
      <c r="H2147" s="49" t="s">
        <v>1658</v>
      </c>
      <c r="I2147" s="49" t="s">
        <v>1652</v>
      </c>
      <c r="J2147" s="49" t="s">
        <v>1658</v>
      </c>
      <c r="K2147" s="49" t="s">
        <v>1652</v>
      </c>
      <c r="L2147" s="80" t="s">
        <v>1663</v>
      </c>
      <c r="M2147" s="49" t="s">
        <v>111</v>
      </c>
      <c r="N2147" s="49" t="s">
        <v>197</v>
      </c>
      <c r="O2147" s="49" t="s">
        <v>850</v>
      </c>
      <c r="P2147" s="49"/>
      <c r="Q2147" s="50" t="s">
        <v>239</v>
      </c>
      <c r="R2147" s="57"/>
      <c r="S2147" s="49" t="s">
        <v>828</v>
      </c>
      <c r="T2147" s="49" t="s">
        <v>828</v>
      </c>
      <c r="U2147" s="49" t="s">
        <v>828</v>
      </c>
      <c r="V2147" s="49" t="s">
        <v>98</v>
      </c>
      <c r="W2147" s="49" t="s">
        <v>99</v>
      </c>
      <c r="X2147" s="54" t="s">
        <v>58</v>
      </c>
      <c r="Y2147" s="49"/>
      <c r="Z2147" s="49" t="s">
        <v>59</v>
      </c>
      <c r="AA2147" s="54" t="s">
        <v>74</v>
      </c>
      <c r="AB2147" s="54"/>
      <c r="AC2147" s="54" t="s">
        <v>75</v>
      </c>
      <c r="AD2147" s="54" t="s">
        <v>75</v>
      </c>
    </row>
    <row r="2148" spans="1:30" s="58" customFormat="1" ht="57" hidden="1" customHeight="1" x14ac:dyDescent="0.25">
      <c r="A2148" s="54">
        <f>+SUBTOTAL(3,$B$11:B2148)</f>
        <v>44</v>
      </c>
      <c r="B2148" s="54" t="s">
        <v>42</v>
      </c>
      <c r="C2148" s="54" t="s">
        <v>43</v>
      </c>
      <c r="D2148" s="54" t="s">
        <v>819</v>
      </c>
      <c r="E2148" s="54" t="s">
        <v>820</v>
      </c>
      <c r="F2148" s="49" t="s">
        <v>1659</v>
      </c>
      <c r="G2148" s="49" t="s">
        <v>1653</v>
      </c>
      <c r="H2148" s="49" t="s">
        <v>1659</v>
      </c>
      <c r="I2148" s="49" t="s">
        <v>1653</v>
      </c>
      <c r="J2148" s="49" t="s">
        <v>1659</v>
      </c>
      <c r="K2148" s="49" t="s">
        <v>1653</v>
      </c>
      <c r="L2148" s="80" t="s">
        <v>1664</v>
      </c>
      <c r="M2148" s="49" t="s">
        <v>111</v>
      </c>
      <c r="N2148" s="54" t="s">
        <v>242</v>
      </c>
      <c r="O2148" s="49" t="s">
        <v>409</v>
      </c>
      <c r="P2148" s="49"/>
      <c r="Q2148" s="50" t="s">
        <v>338</v>
      </c>
      <c r="R2148" s="57"/>
      <c r="S2148" s="49" t="s">
        <v>828</v>
      </c>
      <c r="T2148" s="49" t="s">
        <v>828</v>
      </c>
      <c r="U2148" s="49" t="s">
        <v>828</v>
      </c>
      <c r="V2148" s="49" t="s">
        <v>98</v>
      </c>
      <c r="W2148" s="49" t="s">
        <v>99</v>
      </c>
      <c r="X2148" s="54" t="s">
        <v>58</v>
      </c>
      <c r="Y2148" s="49"/>
      <c r="Z2148" s="49" t="s">
        <v>59</v>
      </c>
      <c r="AA2148" s="54" t="s">
        <v>74</v>
      </c>
      <c r="AB2148" s="54"/>
      <c r="AC2148" s="54" t="s">
        <v>75</v>
      </c>
      <c r="AD2148" s="54" t="s">
        <v>75</v>
      </c>
    </row>
    <row r="2149" spans="1:30" s="58" customFormat="1" ht="57" hidden="1" customHeight="1" x14ac:dyDescent="0.25">
      <c r="A2149" s="54">
        <f>+SUBTOTAL(3,$B$11:B2149)</f>
        <v>44</v>
      </c>
      <c r="B2149" s="54" t="s">
        <v>42</v>
      </c>
      <c r="C2149" s="54" t="s">
        <v>43</v>
      </c>
      <c r="D2149" s="54" t="s">
        <v>819</v>
      </c>
      <c r="E2149" s="54" t="s">
        <v>820</v>
      </c>
      <c r="F2149" s="49" t="s">
        <v>1660</v>
      </c>
      <c r="G2149" s="49" t="s">
        <v>1654</v>
      </c>
      <c r="H2149" s="49" t="s">
        <v>1660</v>
      </c>
      <c r="I2149" s="49" t="s">
        <v>1654</v>
      </c>
      <c r="J2149" s="49" t="s">
        <v>1660</v>
      </c>
      <c r="K2149" s="49" t="s">
        <v>1654</v>
      </c>
      <c r="L2149" s="80" t="s">
        <v>823</v>
      </c>
      <c r="M2149" s="49" t="s">
        <v>111</v>
      </c>
      <c r="N2149" s="54" t="s">
        <v>221</v>
      </c>
      <c r="O2149" s="49" t="s">
        <v>222</v>
      </c>
      <c r="P2149" s="49"/>
      <c r="Q2149" s="50" t="s">
        <v>524</v>
      </c>
      <c r="R2149" s="57"/>
      <c r="S2149" s="49" t="s">
        <v>828</v>
      </c>
      <c r="T2149" s="49" t="s">
        <v>828</v>
      </c>
      <c r="U2149" s="49" t="s">
        <v>828</v>
      </c>
      <c r="V2149" s="49" t="s">
        <v>98</v>
      </c>
      <c r="W2149" s="49" t="s">
        <v>99</v>
      </c>
      <c r="X2149" s="54" t="s">
        <v>58</v>
      </c>
      <c r="Y2149" s="49"/>
      <c r="Z2149" s="49" t="s">
        <v>59</v>
      </c>
      <c r="AA2149" s="54" t="s">
        <v>74</v>
      </c>
      <c r="AB2149" s="54"/>
      <c r="AC2149" s="54" t="s">
        <v>75</v>
      </c>
      <c r="AD2149" s="54" t="s">
        <v>75</v>
      </c>
    </row>
    <row r="2150" spans="1:30" s="58" customFormat="1" ht="57" hidden="1" customHeight="1" x14ac:dyDescent="0.25">
      <c r="A2150" s="54">
        <f>+SUBTOTAL(3,$B$11:B2150)</f>
        <v>44</v>
      </c>
      <c r="B2150" s="54" t="s">
        <v>42</v>
      </c>
      <c r="C2150" s="54" t="s">
        <v>43</v>
      </c>
      <c r="D2150" s="54" t="s">
        <v>819</v>
      </c>
      <c r="E2150" s="54" t="s">
        <v>820</v>
      </c>
      <c r="F2150" s="49" t="s">
        <v>1661</v>
      </c>
      <c r="G2150" s="49" t="s">
        <v>1655</v>
      </c>
      <c r="H2150" s="49" t="s">
        <v>1661</v>
      </c>
      <c r="I2150" s="49" t="s">
        <v>1655</v>
      </c>
      <c r="J2150" s="49" t="s">
        <v>1661</v>
      </c>
      <c r="K2150" s="49" t="s">
        <v>1655</v>
      </c>
      <c r="L2150" s="80" t="s">
        <v>1665</v>
      </c>
      <c r="M2150" s="49" t="s">
        <v>111</v>
      </c>
      <c r="N2150" s="49" t="s">
        <v>379</v>
      </c>
      <c r="O2150" s="49" t="s">
        <v>1666</v>
      </c>
      <c r="P2150" s="49"/>
      <c r="Q2150" s="50" t="s">
        <v>391</v>
      </c>
      <c r="R2150" s="57"/>
      <c r="S2150" s="49" t="s">
        <v>828</v>
      </c>
      <c r="T2150" s="49" t="s">
        <v>828</v>
      </c>
      <c r="U2150" s="49" t="s">
        <v>828</v>
      </c>
      <c r="V2150" s="49" t="s">
        <v>98</v>
      </c>
      <c r="W2150" s="49" t="s">
        <v>99</v>
      </c>
      <c r="X2150" s="54" t="s">
        <v>58</v>
      </c>
      <c r="Y2150" s="49"/>
      <c r="Z2150" s="49" t="s">
        <v>59</v>
      </c>
      <c r="AA2150" s="54" t="s">
        <v>74</v>
      </c>
      <c r="AB2150" s="54"/>
      <c r="AC2150" s="54" t="s">
        <v>75</v>
      </c>
      <c r="AD2150" s="54" t="s">
        <v>75</v>
      </c>
    </row>
    <row r="2151" spans="1:30" s="58" customFormat="1" ht="57" hidden="1" customHeight="1" x14ac:dyDescent="0.25">
      <c r="A2151" s="54">
        <f>+SUBTOTAL(3,$B$11:B2151)</f>
        <v>44</v>
      </c>
      <c r="B2151" s="54" t="s">
        <v>42</v>
      </c>
      <c r="C2151" s="54" t="s">
        <v>43</v>
      </c>
      <c r="D2151" s="54" t="s">
        <v>819</v>
      </c>
      <c r="E2151" s="54" t="s">
        <v>820</v>
      </c>
      <c r="F2151" s="49" t="s">
        <v>3606</v>
      </c>
      <c r="G2151" s="49" t="s">
        <v>3598</v>
      </c>
      <c r="H2151" s="49" t="s">
        <v>3606</v>
      </c>
      <c r="I2151" s="49" t="s">
        <v>3598</v>
      </c>
      <c r="J2151" s="49" t="s">
        <v>3606</v>
      </c>
      <c r="K2151" s="49" t="s">
        <v>3598</v>
      </c>
      <c r="L2151" s="80" t="s">
        <v>3639</v>
      </c>
      <c r="M2151" s="49" t="s">
        <v>111</v>
      </c>
      <c r="N2151" s="54" t="s">
        <v>261</v>
      </c>
      <c r="O2151" s="49" t="s">
        <v>739</v>
      </c>
      <c r="P2151" s="49"/>
      <c r="Q2151" s="50" t="s">
        <v>736</v>
      </c>
      <c r="R2151" s="57"/>
      <c r="S2151" s="49" t="s">
        <v>828</v>
      </c>
      <c r="T2151" s="49" t="s">
        <v>828</v>
      </c>
      <c r="U2151" s="49" t="s">
        <v>828</v>
      </c>
      <c r="V2151" s="49" t="s">
        <v>229</v>
      </c>
      <c r="W2151" s="49" t="s">
        <v>230</v>
      </c>
      <c r="X2151" s="54" t="s">
        <v>58</v>
      </c>
      <c r="Y2151" s="49"/>
      <c r="Z2151" s="49"/>
      <c r="AA2151" s="54"/>
      <c r="AB2151" s="54"/>
      <c r="AC2151" s="54" t="s">
        <v>75</v>
      </c>
      <c r="AD2151" s="54" t="s">
        <v>75</v>
      </c>
    </row>
    <row r="2152" spans="1:30" s="58" customFormat="1" ht="57" hidden="1" customHeight="1" x14ac:dyDescent="0.25">
      <c r="A2152" s="54">
        <f>+SUBTOTAL(3,$B$11:B2152)</f>
        <v>44</v>
      </c>
      <c r="B2152" s="54" t="s">
        <v>42</v>
      </c>
      <c r="C2152" s="54" t="s">
        <v>43</v>
      </c>
      <c r="D2152" s="54" t="s">
        <v>819</v>
      </c>
      <c r="E2152" s="54" t="s">
        <v>820</v>
      </c>
      <c r="F2152" s="49" t="s">
        <v>3607</v>
      </c>
      <c r="G2152" s="49" t="s">
        <v>3599</v>
      </c>
      <c r="H2152" s="49" t="s">
        <v>3607</v>
      </c>
      <c r="I2152" s="49" t="s">
        <v>3599</v>
      </c>
      <c r="J2152" s="49" t="s">
        <v>3607</v>
      </c>
      <c r="K2152" s="49" t="s">
        <v>3599</v>
      </c>
      <c r="L2152" s="80" t="s">
        <v>3640</v>
      </c>
      <c r="M2152" s="49" t="s">
        <v>111</v>
      </c>
      <c r="N2152" s="54" t="s">
        <v>313</v>
      </c>
      <c r="O2152" s="49" t="s">
        <v>1344</v>
      </c>
      <c r="P2152" s="49"/>
      <c r="Q2152" s="50" t="s">
        <v>456</v>
      </c>
      <c r="R2152" s="57"/>
      <c r="S2152" s="49" t="s">
        <v>828</v>
      </c>
      <c r="T2152" s="49" t="s">
        <v>828</v>
      </c>
      <c r="U2152" s="49" t="s">
        <v>828</v>
      </c>
      <c r="V2152" s="49" t="s">
        <v>98</v>
      </c>
      <c r="W2152" s="49" t="s">
        <v>99</v>
      </c>
      <c r="X2152" s="54" t="s">
        <v>58</v>
      </c>
      <c r="Y2152" s="49"/>
      <c r="Z2152" s="49"/>
      <c r="AA2152" s="54"/>
      <c r="AB2152" s="54"/>
      <c r="AC2152" s="54" t="s">
        <v>75</v>
      </c>
      <c r="AD2152" s="54" t="s">
        <v>75</v>
      </c>
    </row>
    <row r="2153" spans="1:30" s="58" customFormat="1" ht="57" hidden="1" customHeight="1" x14ac:dyDescent="0.25">
      <c r="A2153" s="54">
        <f>+SUBTOTAL(3,$B$11:B2153)</f>
        <v>44</v>
      </c>
      <c r="B2153" s="54" t="s">
        <v>42</v>
      </c>
      <c r="C2153" s="54" t="s">
        <v>43</v>
      </c>
      <c r="D2153" s="54" t="s">
        <v>819</v>
      </c>
      <c r="E2153" s="54" t="s">
        <v>820</v>
      </c>
      <c r="F2153" s="49" t="s">
        <v>3606</v>
      </c>
      <c r="G2153" s="49" t="s">
        <v>3600</v>
      </c>
      <c r="H2153" s="49" t="s">
        <v>3606</v>
      </c>
      <c r="I2153" s="49" t="s">
        <v>3600</v>
      </c>
      <c r="J2153" s="49" t="s">
        <v>3606</v>
      </c>
      <c r="K2153" s="49" t="s">
        <v>3600</v>
      </c>
      <c r="L2153" s="80" t="s">
        <v>3639</v>
      </c>
      <c r="M2153" s="49" t="s">
        <v>111</v>
      </c>
      <c r="N2153" s="54" t="s">
        <v>261</v>
      </c>
      <c r="O2153" s="49" t="s">
        <v>739</v>
      </c>
      <c r="P2153" s="49"/>
      <c r="Q2153" s="50" t="s">
        <v>736</v>
      </c>
      <c r="R2153" s="57"/>
      <c r="S2153" s="49" t="s">
        <v>828</v>
      </c>
      <c r="T2153" s="49" t="s">
        <v>828</v>
      </c>
      <c r="U2153" s="49" t="s">
        <v>828</v>
      </c>
      <c r="V2153" s="49" t="s">
        <v>229</v>
      </c>
      <c r="W2153" s="49" t="s">
        <v>230</v>
      </c>
      <c r="X2153" s="54" t="s">
        <v>58</v>
      </c>
      <c r="Y2153" s="49"/>
      <c r="Z2153" s="49"/>
      <c r="AA2153" s="54"/>
      <c r="AB2153" s="54"/>
      <c r="AC2153" s="54" t="s">
        <v>75</v>
      </c>
      <c r="AD2153" s="54" t="s">
        <v>75</v>
      </c>
    </row>
    <row r="2154" spans="1:30" s="58" customFormat="1" ht="57" hidden="1" customHeight="1" x14ac:dyDescent="0.25">
      <c r="A2154" s="54">
        <f>+SUBTOTAL(3,$B$11:B2154)</f>
        <v>44</v>
      </c>
      <c r="B2154" s="54" t="s">
        <v>42</v>
      </c>
      <c r="C2154" s="54" t="s">
        <v>43</v>
      </c>
      <c r="D2154" s="54" t="s">
        <v>819</v>
      </c>
      <c r="E2154" s="54" t="s">
        <v>820</v>
      </c>
      <c r="F2154" s="49" t="s">
        <v>3608</v>
      </c>
      <c r="G2154" s="49" t="s">
        <v>3601</v>
      </c>
      <c r="H2154" s="49" t="s">
        <v>3608</v>
      </c>
      <c r="I2154" s="49" t="s">
        <v>3601</v>
      </c>
      <c r="J2154" s="49" t="s">
        <v>3608</v>
      </c>
      <c r="K2154" s="49" t="s">
        <v>3601</v>
      </c>
      <c r="L2154" s="80" t="s">
        <v>3641</v>
      </c>
      <c r="M2154" s="49" t="s">
        <v>111</v>
      </c>
      <c r="N2154" s="54" t="s">
        <v>709</v>
      </c>
      <c r="O2154" s="49" t="s">
        <v>731</v>
      </c>
      <c r="P2154" s="49"/>
      <c r="Q2154" s="50" t="s">
        <v>712</v>
      </c>
      <c r="R2154" s="57"/>
      <c r="S2154" s="49" t="s">
        <v>828</v>
      </c>
      <c r="T2154" s="49" t="s">
        <v>828</v>
      </c>
      <c r="U2154" s="49" t="s">
        <v>828</v>
      </c>
      <c r="V2154" s="49" t="s">
        <v>98</v>
      </c>
      <c r="W2154" s="49" t="s">
        <v>99</v>
      </c>
      <c r="X2154" s="54" t="s">
        <v>58</v>
      </c>
      <c r="Y2154" s="49"/>
      <c r="Z2154" s="49"/>
      <c r="AA2154" s="54"/>
      <c r="AB2154" s="54"/>
      <c r="AC2154" s="54" t="s">
        <v>117</v>
      </c>
      <c r="AD2154" s="54" t="s">
        <v>117</v>
      </c>
    </row>
    <row r="2155" spans="1:30" s="58" customFormat="1" ht="57" hidden="1" customHeight="1" x14ac:dyDescent="0.25">
      <c r="A2155" s="54">
        <f>+SUBTOTAL(3,$B$11:B2155)</f>
        <v>44</v>
      </c>
      <c r="B2155" s="54" t="s">
        <v>42</v>
      </c>
      <c r="C2155" s="54" t="s">
        <v>43</v>
      </c>
      <c r="D2155" s="54" t="s">
        <v>819</v>
      </c>
      <c r="E2155" s="54" t="s">
        <v>820</v>
      </c>
      <c r="F2155" s="49" t="s">
        <v>3609</v>
      </c>
      <c r="G2155" s="49" t="s">
        <v>3602</v>
      </c>
      <c r="H2155" s="49" t="s">
        <v>3609</v>
      </c>
      <c r="I2155" s="49" t="s">
        <v>3602</v>
      </c>
      <c r="J2155" s="49" t="s">
        <v>3609</v>
      </c>
      <c r="K2155" s="49" t="s">
        <v>3602</v>
      </c>
      <c r="L2155" s="80" t="s">
        <v>3642</v>
      </c>
      <c r="M2155" s="49" t="s">
        <v>111</v>
      </c>
      <c r="N2155" s="54" t="s">
        <v>261</v>
      </c>
      <c r="O2155" s="49" t="s">
        <v>262</v>
      </c>
      <c r="P2155" s="49"/>
      <c r="Q2155" s="50" t="s">
        <v>736</v>
      </c>
      <c r="R2155" s="57"/>
      <c r="S2155" s="49" t="s">
        <v>3647</v>
      </c>
      <c r="T2155" s="49" t="s">
        <v>3647</v>
      </c>
      <c r="U2155" s="49" t="s">
        <v>3647</v>
      </c>
      <c r="V2155" s="49" t="s">
        <v>229</v>
      </c>
      <c r="W2155" s="49" t="s">
        <v>230</v>
      </c>
      <c r="X2155" s="54" t="s">
        <v>58</v>
      </c>
      <c r="Y2155" s="49"/>
      <c r="Z2155" s="49"/>
      <c r="AA2155" s="54"/>
      <c r="AB2155" s="54"/>
      <c r="AC2155" s="54" t="s">
        <v>75</v>
      </c>
      <c r="AD2155" s="54" t="s">
        <v>75</v>
      </c>
    </row>
    <row r="2156" spans="1:30" s="58" customFormat="1" ht="57" hidden="1" customHeight="1" x14ac:dyDescent="0.25">
      <c r="A2156" s="54">
        <f>+SUBTOTAL(3,$B$11:B2156)</f>
        <v>44</v>
      </c>
      <c r="B2156" s="54" t="s">
        <v>42</v>
      </c>
      <c r="C2156" s="54" t="s">
        <v>43</v>
      </c>
      <c r="D2156" s="54" t="s">
        <v>819</v>
      </c>
      <c r="E2156" s="54" t="s">
        <v>820</v>
      </c>
      <c r="F2156" s="49" t="s">
        <v>3610</v>
      </c>
      <c r="G2156" s="49" t="s">
        <v>3603</v>
      </c>
      <c r="H2156" s="49" t="s">
        <v>3610</v>
      </c>
      <c r="I2156" s="49" t="s">
        <v>3603</v>
      </c>
      <c r="J2156" s="49" t="s">
        <v>3610</v>
      </c>
      <c r="K2156" s="49" t="s">
        <v>3603</v>
      </c>
      <c r="L2156" s="80" t="s">
        <v>3643</v>
      </c>
      <c r="M2156" s="49" t="s">
        <v>111</v>
      </c>
      <c r="N2156" s="54" t="s">
        <v>261</v>
      </c>
      <c r="O2156" s="49" t="s">
        <v>3646</v>
      </c>
      <c r="P2156" s="49"/>
      <c r="Q2156" s="50" t="s">
        <v>736</v>
      </c>
      <c r="R2156" s="57"/>
      <c r="S2156" s="49" t="s">
        <v>3647</v>
      </c>
      <c r="T2156" s="49" t="s">
        <v>3647</v>
      </c>
      <c r="U2156" s="49" t="s">
        <v>3647</v>
      </c>
      <c r="V2156" s="49" t="s">
        <v>1452</v>
      </c>
      <c r="W2156" s="49" t="s">
        <v>1716</v>
      </c>
      <c r="X2156" s="54" t="s">
        <v>58</v>
      </c>
      <c r="Y2156" s="49"/>
      <c r="Z2156" s="49"/>
      <c r="AA2156" s="54"/>
      <c r="AB2156" s="54"/>
      <c r="AC2156" s="54" t="s">
        <v>75</v>
      </c>
      <c r="AD2156" s="54" t="s">
        <v>75</v>
      </c>
    </row>
    <row r="2157" spans="1:30" s="58" customFormat="1" ht="57" hidden="1" customHeight="1" x14ac:dyDescent="0.25">
      <c r="A2157" s="54">
        <f>+SUBTOTAL(3,$B$11:B2157)</f>
        <v>44</v>
      </c>
      <c r="B2157" s="54" t="s">
        <v>42</v>
      </c>
      <c r="C2157" s="54" t="s">
        <v>43</v>
      </c>
      <c r="D2157" s="54" t="s">
        <v>819</v>
      </c>
      <c r="E2157" s="54" t="s">
        <v>820</v>
      </c>
      <c r="F2157" s="49" t="s">
        <v>3611</v>
      </c>
      <c r="G2157" s="49" t="s">
        <v>3604</v>
      </c>
      <c r="H2157" s="49" t="s">
        <v>3611</v>
      </c>
      <c r="I2157" s="49" t="s">
        <v>3604</v>
      </c>
      <c r="J2157" s="49" t="s">
        <v>3611</v>
      </c>
      <c r="K2157" s="49" t="s">
        <v>3604</v>
      </c>
      <c r="L2157" s="80" t="s">
        <v>3644</v>
      </c>
      <c r="M2157" s="49" t="s">
        <v>111</v>
      </c>
      <c r="N2157" s="54" t="s">
        <v>242</v>
      </c>
      <c r="O2157" s="49" t="s">
        <v>409</v>
      </c>
      <c r="P2157" s="49"/>
      <c r="Q2157" s="50" t="s">
        <v>338</v>
      </c>
      <c r="R2157" s="57"/>
      <c r="S2157" s="49" t="s">
        <v>828</v>
      </c>
      <c r="T2157" s="49" t="s">
        <v>828</v>
      </c>
      <c r="U2157" s="49" t="s">
        <v>828</v>
      </c>
      <c r="V2157" s="49" t="s">
        <v>98</v>
      </c>
      <c r="W2157" s="49" t="s">
        <v>99</v>
      </c>
      <c r="X2157" s="54" t="s">
        <v>58</v>
      </c>
      <c r="Y2157" s="49"/>
      <c r="Z2157" s="49"/>
      <c r="AA2157" s="54"/>
      <c r="AB2157" s="54"/>
      <c r="AC2157" s="54" t="s">
        <v>82</v>
      </c>
      <c r="AD2157" s="54" t="s">
        <v>82</v>
      </c>
    </row>
    <row r="2158" spans="1:30" s="58" customFormat="1" ht="57" hidden="1" customHeight="1" x14ac:dyDescent="0.25">
      <c r="A2158" s="54">
        <f>+SUBTOTAL(3,$B$11:B2158)</f>
        <v>44</v>
      </c>
      <c r="B2158" s="54" t="s">
        <v>42</v>
      </c>
      <c r="C2158" s="54" t="s">
        <v>43</v>
      </c>
      <c r="D2158" s="54" t="s">
        <v>819</v>
      </c>
      <c r="E2158" s="54" t="s">
        <v>820</v>
      </c>
      <c r="F2158" s="49" t="s">
        <v>3612</v>
      </c>
      <c r="G2158" s="49" t="s">
        <v>3605</v>
      </c>
      <c r="H2158" s="49" t="s">
        <v>3612</v>
      </c>
      <c r="I2158" s="49" t="s">
        <v>3605</v>
      </c>
      <c r="J2158" s="49" t="s">
        <v>3612</v>
      </c>
      <c r="K2158" s="49" t="s">
        <v>3605</v>
      </c>
      <c r="L2158" s="80" t="s">
        <v>3645</v>
      </c>
      <c r="M2158" s="49" t="s">
        <v>111</v>
      </c>
      <c r="N2158" s="54" t="s">
        <v>709</v>
      </c>
      <c r="O2158" s="49" t="s">
        <v>2114</v>
      </c>
      <c r="P2158" s="49"/>
      <c r="Q2158" s="50" t="s">
        <v>712</v>
      </c>
      <c r="R2158" s="57"/>
      <c r="S2158" s="49" t="s">
        <v>828</v>
      </c>
      <c r="T2158" s="49" t="s">
        <v>828</v>
      </c>
      <c r="U2158" s="49" t="s">
        <v>828</v>
      </c>
      <c r="V2158" s="49" t="s">
        <v>98</v>
      </c>
      <c r="W2158" s="49" t="s">
        <v>99</v>
      </c>
      <c r="X2158" s="54" t="s">
        <v>58</v>
      </c>
      <c r="Y2158" s="49"/>
      <c r="Z2158" s="49"/>
      <c r="AA2158" s="54"/>
      <c r="AB2158" s="54"/>
      <c r="AC2158" s="54" t="s">
        <v>75</v>
      </c>
      <c r="AD2158" s="54" t="s">
        <v>75</v>
      </c>
    </row>
    <row r="2159" spans="1:30" s="58" customFormat="1" ht="57" hidden="1" customHeight="1" x14ac:dyDescent="0.25">
      <c r="A2159" s="54">
        <f>+SUBTOTAL(3,$B$11:B2159)</f>
        <v>44</v>
      </c>
      <c r="B2159" s="54" t="s">
        <v>42</v>
      </c>
      <c r="C2159" s="54" t="s">
        <v>43</v>
      </c>
      <c r="D2159" s="54" t="s">
        <v>819</v>
      </c>
      <c r="E2159" s="54" t="s">
        <v>820</v>
      </c>
      <c r="F2159" s="49" t="s">
        <v>3619</v>
      </c>
      <c r="G2159" s="49" t="s">
        <v>3618</v>
      </c>
      <c r="H2159" s="49" t="s">
        <v>3619</v>
      </c>
      <c r="I2159" s="49" t="s">
        <v>3618</v>
      </c>
      <c r="J2159" s="49" t="s">
        <v>3619</v>
      </c>
      <c r="K2159" s="49" t="s">
        <v>3618</v>
      </c>
      <c r="L2159" s="80" t="s">
        <v>3648</v>
      </c>
      <c r="M2159" s="49" t="s">
        <v>111</v>
      </c>
      <c r="N2159" s="54" t="s">
        <v>191</v>
      </c>
      <c r="O2159" s="49" t="s">
        <v>2050</v>
      </c>
      <c r="P2159" s="49"/>
      <c r="Q2159" s="50" t="s">
        <v>320</v>
      </c>
      <c r="R2159" s="57"/>
      <c r="S2159" s="49" t="s">
        <v>824</v>
      </c>
      <c r="T2159" s="49" t="s">
        <v>824</v>
      </c>
      <c r="U2159" s="49" t="s">
        <v>824</v>
      </c>
      <c r="V2159" s="49" t="s">
        <v>217</v>
      </c>
      <c r="W2159" s="49" t="s">
        <v>218</v>
      </c>
      <c r="X2159" s="54" t="s">
        <v>58</v>
      </c>
      <c r="Y2159" s="49"/>
      <c r="Z2159" s="49"/>
      <c r="AA2159" s="54"/>
      <c r="AB2159" s="54"/>
      <c r="AC2159" s="54" t="s">
        <v>75</v>
      </c>
      <c r="AD2159" s="54" t="s">
        <v>75</v>
      </c>
    </row>
    <row r="2160" spans="1:30" s="58" customFormat="1" ht="57" hidden="1" customHeight="1" x14ac:dyDescent="0.25">
      <c r="A2160" s="54">
        <f>+SUBTOTAL(3,$B$11:B2160)</f>
        <v>44</v>
      </c>
      <c r="B2160" s="54" t="s">
        <v>42</v>
      </c>
      <c r="C2160" s="54" t="s">
        <v>43</v>
      </c>
      <c r="D2160" s="54" t="s">
        <v>819</v>
      </c>
      <c r="E2160" s="54" t="s">
        <v>820</v>
      </c>
      <c r="F2160" s="49" t="s">
        <v>3620</v>
      </c>
      <c r="G2160" s="49" t="s">
        <v>3617</v>
      </c>
      <c r="H2160" s="49" t="s">
        <v>3620</v>
      </c>
      <c r="I2160" s="49" t="s">
        <v>3617</v>
      </c>
      <c r="J2160" s="49" t="s">
        <v>3620</v>
      </c>
      <c r="K2160" s="49" t="s">
        <v>3617</v>
      </c>
      <c r="L2160" s="80" t="s">
        <v>3641</v>
      </c>
      <c r="M2160" s="49" t="s">
        <v>111</v>
      </c>
      <c r="N2160" s="54" t="s">
        <v>709</v>
      </c>
      <c r="O2160" s="49" t="s">
        <v>731</v>
      </c>
      <c r="P2160" s="49"/>
      <c r="Q2160" s="50" t="s">
        <v>712</v>
      </c>
      <c r="R2160" s="57"/>
      <c r="S2160" s="49" t="s">
        <v>828</v>
      </c>
      <c r="T2160" s="49" t="s">
        <v>828</v>
      </c>
      <c r="U2160" s="49" t="s">
        <v>828</v>
      </c>
      <c r="V2160" s="49" t="s">
        <v>98</v>
      </c>
      <c r="W2160" s="49" t="s">
        <v>99</v>
      </c>
      <c r="X2160" s="54" t="s">
        <v>58</v>
      </c>
      <c r="Y2160" s="49"/>
      <c r="Z2160" s="49"/>
      <c r="AA2160" s="54"/>
      <c r="AB2160" s="54"/>
      <c r="AC2160" s="54" t="s">
        <v>117</v>
      </c>
      <c r="AD2160" s="54" t="s">
        <v>117</v>
      </c>
    </row>
    <row r="2161" spans="1:796 1052:1820 2076:2844 3100:3868 4124:4892 5148:5916 6172:6940 7196:7964 8220:8988 9244:10012 10268:11036 11292:12060 12316:13084 13340:14108 14364:15132 15388:16156" s="58" customFormat="1" ht="57" hidden="1" customHeight="1" x14ac:dyDescent="0.25">
      <c r="A2161" s="54">
        <f>+SUBTOTAL(3,$B$11:B2161)</f>
        <v>44</v>
      </c>
      <c r="B2161" s="54" t="s">
        <v>42</v>
      </c>
      <c r="C2161" s="54" t="s">
        <v>43</v>
      </c>
      <c r="D2161" s="54" t="s">
        <v>819</v>
      </c>
      <c r="E2161" s="54" t="s">
        <v>820</v>
      </c>
      <c r="F2161" s="49" t="s">
        <v>3621</v>
      </c>
      <c r="G2161" s="49" t="s">
        <v>3616</v>
      </c>
      <c r="H2161" s="49" t="s">
        <v>3621</v>
      </c>
      <c r="I2161" s="49" t="s">
        <v>3616</v>
      </c>
      <c r="J2161" s="49" t="s">
        <v>3621</v>
      </c>
      <c r="K2161" s="49" t="s">
        <v>3616</v>
      </c>
      <c r="L2161" s="80" t="s">
        <v>3649</v>
      </c>
      <c r="M2161" s="49" t="s">
        <v>111</v>
      </c>
      <c r="N2161" s="54" t="s">
        <v>313</v>
      </c>
      <c r="O2161" s="49" t="s">
        <v>1344</v>
      </c>
      <c r="P2161" s="49"/>
      <c r="Q2161" s="50" t="s">
        <v>456</v>
      </c>
      <c r="R2161" s="57"/>
      <c r="S2161" s="49" t="s">
        <v>828</v>
      </c>
      <c r="T2161" s="49" t="s">
        <v>828</v>
      </c>
      <c r="U2161" s="49" t="s">
        <v>828</v>
      </c>
      <c r="V2161" s="49" t="s">
        <v>98</v>
      </c>
      <c r="W2161" s="49" t="s">
        <v>99</v>
      </c>
      <c r="X2161" s="54" t="s">
        <v>58</v>
      </c>
      <c r="Y2161" s="49"/>
      <c r="Z2161" s="49"/>
      <c r="AA2161" s="54"/>
      <c r="AB2161" s="54"/>
      <c r="AC2161" s="54" t="s">
        <v>75</v>
      </c>
      <c r="AD2161" s="54" t="s">
        <v>75</v>
      </c>
    </row>
    <row r="2162" spans="1:796 1052:1820 2076:2844 3100:3868 4124:4892 5148:5916 6172:6940 7196:7964 8220:8988 9244:10012 10268:11036 11292:12060 12316:13084 13340:14108 14364:15132 15388:16156" s="58" customFormat="1" ht="57" hidden="1" customHeight="1" x14ac:dyDescent="0.25">
      <c r="A2162" s="54">
        <f>+SUBTOTAL(3,$B$11:B2162)</f>
        <v>44</v>
      </c>
      <c r="B2162" s="54" t="s">
        <v>42</v>
      </c>
      <c r="C2162" s="54" t="s">
        <v>43</v>
      </c>
      <c r="D2162" s="54" t="s">
        <v>819</v>
      </c>
      <c r="E2162" s="54" t="s">
        <v>820</v>
      </c>
      <c r="F2162" s="49" t="s">
        <v>3622</v>
      </c>
      <c r="G2162" s="49" t="s">
        <v>3615</v>
      </c>
      <c r="H2162" s="49" t="s">
        <v>3622</v>
      </c>
      <c r="I2162" s="49" t="s">
        <v>3615</v>
      </c>
      <c r="J2162" s="49" t="s">
        <v>3622</v>
      </c>
      <c r="K2162" s="49" t="s">
        <v>3615</v>
      </c>
      <c r="L2162" s="80" t="s">
        <v>3650</v>
      </c>
      <c r="M2162" s="49" t="s">
        <v>111</v>
      </c>
      <c r="N2162" s="54" t="s">
        <v>64</v>
      </c>
      <c r="O2162" s="49" t="s">
        <v>171</v>
      </c>
      <c r="P2162" s="49"/>
      <c r="Q2162" s="50" t="s">
        <v>3653</v>
      </c>
      <c r="R2162" s="57"/>
      <c r="S2162" s="49" t="s">
        <v>828</v>
      </c>
      <c r="T2162" s="49" t="s">
        <v>828</v>
      </c>
      <c r="U2162" s="49" t="s">
        <v>828</v>
      </c>
      <c r="V2162" s="49" t="s">
        <v>98</v>
      </c>
      <c r="W2162" s="49" t="s">
        <v>99</v>
      </c>
      <c r="X2162" s="54" t="s">
        <v>58</v>
      </c>
      <c r="Y2162" s="49"/>
      <c r="Z2162" s="49"/>
      <c r="AA2162" s="54"/>
      <c r="AB2162" s="54"/>
      <c r="AC2162" s="54" t="s">
        <v>75</v>
      </c>
      <c r="AD2162" s="54" t="s">
        <v>75</v>
      </c>
    </row>
    <row r="2163" spans="1:796 1052:1820 2076:2844 3100:3868 4124:4892 5148:5916 6172:6940 7196:7964 8220:8988 9244:10012 10268:11036 11292:12060 12316:13084 13340:14108 14364:15132 15388:16156" s="58" customFormat="1" ht="57" hidden="1" customHeight="1" x14ac:dyDescent="0.25">
      <c r="A2163" s="54">
        <f>+SUBTOTAL(3,$B$11:B2163)</f>
        <v>44</v>
      </c>
      <c r="B2163" s="54" t="s">
        <v>42</v>
      </c>
      <c r="C2163" s="54" t="s">
        <v>43</v>
      </c>
      <c r="D2163" s="54" t="s">
        <v>819</v>
      </c>
      <c r="E2163" s="54" t="s">
        <v>820</v>
      </c>
      <c r="F2163" s="49" t="s">
        <v>3623</v>
      </c>
      <c r="G2163" s="49" t="s">
        <v>3614</v>
      </c>
      <c r="H2163" s="49" t="s">
        <v>3623</v>
      </c>
      <c r="I2163" s="49" t="s">
        <v>3614</v>
      </c>
      <c r="J2163" s="49" t="s">
        <v>3623</v>
      </c>
      <c r="K2163" s="49" t="s">
        <v>3614</v>
      </c>
      <c r="L2163" s="80" t="s">
        <v>3651</v>
      </c>
      <c r="M2163" s="49" t="s">
        <v>111</v>
      </c>
      <c r="N2163" s="54" t="s">
        <v>709</v>
      </c>
      <c r="O2163" s="49" t="s">
        <v>715</v>
      </c>
      <c r="P2163" s="49"/>
      <c r="Q2163" s="50" t="s">
        <v>712</v>
      </c>
      <c r="R2163" s="57"/>
      <c r="S2163" s="49" t="s">
        <v>828</v>
      </c>
      <c r="T2163" s="49" t="s">
        <v>828</v>
      </c>
      <c r="U2163" s="49" t="s">
        <v>828</v>
      </c>
      <c r="V2163" s="49" t="s">
        <v>98</v>
      </c>
      <c r="W2163" s="49" t="s">
        <v>99</v>
      </c>
      <c r="X2163" s="54" t="s">
        <v>58</v>
      </c>
      <c r="Y2163" s="49"/>
      <c r="Z2163" s="49"/>
      <c r="AA2163" s="54"/>
      <c r="AB2163" s="54"/>
      <c r="AC2163" s="54" t="s">
        <v>75</v>
      </c>
      <c r="AD2163" s="54" t="s">
        <v>75</v>
      </c>
    </row>
    <row r="2164" spans="1:796 1052:1820 2076:2844 3100:3868 4124:4892 5148:5916 6172:6940 7196:7964 8220:8988 9244:10012 10268:11036 11292:12060 12316:13084 13340:14108 14364:15132 15388:16156" s="58" customFormat="1" ht="57" hidden="1" customHeight="1" x14ac:dyDescent="0.25">
      <c r="A2164" s="54">
        <f>+SUBTOTAL(3,$B$11:B2164)</f>
        <v>44</v>
      </c>
      <c r="B2164" s="54" t="s">
        <v>42</v>
      </c>
      <c r="C2164" s="54" t="s">
        <v>43</v>
      </c>
      <c r="D2164" s="54" t="s">
        <v>819</v>
      </c>
      <c r="E2164" s="54" t="s">
        <v>820</v>
      </c>
      <c r="F2164" s="49" t="s">
        <v>3624</v>
      </c>
      <c r="G2164" s="49" t="s">
        <v>3613</v>
      </c>
      <c r="H2164" s="49" t="s">
        <v>3624</v>
      </c>
      <c r="I2164" s="49" t="s">
        <v>3613</v>
      </c>
      <c r="J2164" s="49" t="s">
        <v>3624</v>
      </c>
      <c r="K2164" s="49" t="s">
        <v>3613</v>
      </c>
      <c r="L2164" s="80" t="s">
        <v>3652</v>
      </c>
      <c r="M2164" s="49" t="s">
        <v>111</v>
      </c>
      <c r="N2164" s="54" t="s">
        <v>242</v>
      </c>
      <c r="O2164" s="49" t="s">
        <v>409</v>
      </c>
      <c r="P2164" s="49"/>
      <c r="Q2164" s="50" t="s">
        <v>338</v>
      </c>
      <c r="R2164" s="57"/>
      <c r="S2164" s="49" t="s">
        <v>1596</v>
      </c>
      <c r="T2164" s="49" t="s">
        <v>1596</v>
      </c>
      <c r="U2164" s="49" t="s">
        <v>1596</v>
      </c>
      <c r="V2164" s="49" t="s">
        <v>98</v>
      </c>
      <c r="W2164" s="49" t="s">
        <v>99</v>
      </c>
      <c r="X2164" s="54" t="s">
        <v>58</v>
      </c>
      <c r="Y2164" s="49"/>
      <c r="Z2164" s="49"/>
      <c r="AA2164" s="54"/>
      <c r="AB2164" s="54"/>
      <c r="AC2164" s="54" t="s">
        <v>75</v>
      </c>
      <c r="AD2164" s="54" t="s">
        <v>75</v>
      </c>
    </row>
    <row r="2165" spans="1:796 1052:1820 2076:2844 3100:3868 4124:4892 5148:5916 6172:6940 7196:7964 8220:8988 9244:10012 10268:11036 11292:12060 12316:13084 13340:14108 14364:15132 15388:16156" s="58" customFormat="1" ht="57" hidden="1" customHeight="1" x14ac:dyDescent="0.25">
      <c r="A2165" s="54">
        <f>+SUBTOTAL(3,$B$11:B2165)</f>
        <v>44</v>
      </c>
      <c r="B2165" s="54" t="s">
        <v>42</v>
      </c>
      <c r="C2165" s="54" t="s">
        <v>43</v>
      </c>
      <c r="D2165" s="54" t="s">
        <v>819</v>
      </c>
      <c r="E2165" s="54" t="s">
        <v>820</v>
      </c>
      <c r="F2165" s="49" t="s">
        <v>3632</v>
      </c>
      <c r="G2165" s="49" t="s">
        <v>3625</v>
      </c>
      <c r="H2165" s="49" t="s">
        <v>3632</v>
      </c>
      <c r="I2165" s="49" t="s">
        <v>3625</v>
      </c>
      <c r="J2165" s="49" t="s">
        <v>3632</v>
      </c>
      <c r="K2165" s="49" t="s">
        <v>3625</v>
      </c>
      <c r="L2165" s="80" t="s">
        <v>3654</v>
      </c>
      <c r="M2165" s="49" t="s">
        <v>111</v>
      </c>
      <c r="N2165" s="54" t="s">
        <v>709</v>
      </c>
      <c r="O2165" s="49" t="s">
        <v>710</v>
      </c>
      <c r="P2165" s="49"/>
      <c r="Q2165" s="50" t="s">
        <v>712</v>
      </c>
      <c r="R2165" s="57"/>
      <c r="S2165" s="49" t="s">
        <v>828</v>
      </c>
      <c r="T2165" s="49" t="s">
        <v>828</v>
      </c>
      <c r="U2165" s="49" t="s">
        <v>828</v>
      </c>
      <c r="V2165" s="49" t="s">
        <v>98</v>
      </c>
      <c r="W2165" s="49"/>
      <c r="X2165" s="54" t="s">
        <v>58</v>
      </c>
      <c r="Y2165" s="49"/>
      <c r="Z2165" s="49"/>
      <c r="AA2165" s="54"/>
      <c r="AB2165" s="54"/>
      <c r="AC2165" s="54" t="s">
        <v>75</v>
      </c>
      <c r="AD2165" s="54" t="s">
        <v>75</v>
      </c>
    </row>
    <row r="2166" spans="1:796 1052:1820 2076:2844 3100:3868 4124:4892 5148:5916 6172:6940 7196:7964 8220:8988 9244:10012 10268:11036 11292:12060 12316:13084 13340:14108 14364:15132 15388:16156" s="58" customFormat="1" ht="57" hidden="1" customHeight="1" x14ac:dyDescent="0.25">
      <c r="A2166" s="54">
        <f>+SUBTOTAL(3,$B$11:B2166)</f>
        <v>44</v>
      </c>
      <c r="B2166" s="54" t="s">
        <v>42</v>
      </c>
      <c r="C2166" s="54" t="s">
        <v>43</v>
      </c>
      <c r="D2166" s="54" t="s">
        <v>819</v>
      </c>
      <c r="E2166" s="54" t="s">
        <v>820</v>
      </c>
      <c r="F2166" s="49" t="s">
        <v>3633</v>
      </c>
      <c r="G2166" s="49" t="s">
        <v>3626</v>
      </c>
      <c r="H2166" s="49" t="s">
        <v>3633</v>
      </c>
      <c r="I2166" s="49" t="s">
        <v>3626</v>
      </c>
      <c r="J2166" s="49" t="s">
        <v>3633</v>
      </c>
      <c r="K2166" s="49" t="s">
        <v>3626</v>
      </c>
      <c r="L2166" s="80" t="s">
        <v>3641</v>
      </c>
      <c r="M2166" s="49" t="s">
        <v>111</v>
      </c>
      <c r="N2166" s="54" t="s">
        <v>709</v>
      </c>
      <c r="O2166" s="49" t="s">
        <v>731</v>
      </c>
      <c r="P2166" s="49"/>
      <c r="Q2166" s="50" t="s">
        <v>712</v>
      </c>
      <c r="R2166" s="57"/>
      <c r="S2166" s="49" t="s">
        <v>828</v>
      </c>
      <c r="T2166" s="49" t="s">
        <v>828</v>
      </c>
      <c r="U2166" s="49" t="s">
        <v>828</v>
      </c>
      <c r="V2166" s="49" t="s">
        <v>98</v>
      </c>
      <c r="W2166" s="49"/>
      <c r="X2166" s="54" t="s">
        <v>58</v>
      </c>
      <c r="Y2166" s="49"/>
      <c r="Z2166" s="49"/>
      <c r="AA2166" s="54"/>
      <c r="AB2166" s="54"/>
      <c r="AC2166" s="54" t="s">
        <v>75</v>
      </c>
      <c r="AD2166" s="54" t="s">
        <v>75</v>
      </c>
    </row>
    <row r="2167" spans="1:796 1052:1820 2076:2844 3100:3868 4124:4892 5148:5916 6172:6940 7196:7964 8220:8988 9244:10012 10268:11036 11292:12060 12316:13084 13340:14108 14364:15132 15388:16156" s="58" customFormat="1" ht="57" hidden="1" customHeight="1" x14ac:dyDescent="0.25">
      <c r="A2167" s="54">
        <f>+SUBTOTAL(3,$B$11:B2167)</f>
        <v>44</v>
      </c>
      <c r="B2167" s="54" t="s">
        <v>42</v>
      </c>
      <c r="C2167" s="54" t="s">
        <v>43</v>
      </c>
      <c r="D2167" s="54" t="s">
        <v>819</v>
      </c>
      <c r="E2167" s="54" t="s">
        <v>820</v>
      </c>
      <c r="F2167" s="49" t="s">
        <v>3634</v>
      </c>
      <c r="G2167" s="49" t="s">
        <v>3627</v>
      </c>
      <c r="H2167" s="49" t="s">
        <v>3634</v>
      </c>
      <c r="I2167" s="49" t="s">
        <v>3627</v>
      </c>
      <c r="J2167" s="49" t="s">
        <v>3634</v>
      </c>
      <c r="K2167" s="49" t="s">
        <v>3627</v>
      </c>
      <c r="L2167" s="80" t="s">
        <v>3655</v>
      </c>
      <c r="M2167" s="49" t="s">
        <v>111</v>
      </c>
      <c r="N2167" s="54" t="s">
        <v>191</v>
      </c>
      <c r="O2167" s="49" t="s">
        <v>3659</v>
      </c>
      <c r="P2167" s="49"/>
      <c r="Q2167" s="50" t="s">
        <v>320</v>
      </c>
      <c r="R2167" s="57"/>
      <c r="S2167" s="49" t="s">
        <v>828</v>
      </c>
      <c r="T2167" s="49" t="s">
        <v>828</v>
      </c>
      <c r="U2167" s="49" t="s">
        <v>828</v>
      </c>
      <c r="V2167" s="49" t="s">
        <v>98</v>
      </c>
      <c r="W2167" s="49"/>
      <c r="X2167" s="54" t="s">
        <v>58</v>
      </c>
      <c r="Y2167" s="49"/>
      <c r="Z2167" s="49"/>
      <c r="AA2167" s="54"/>
      <c r="AB2167" s="54"/>
      <c r="AC2167" s="54" t="s">
        <v>75</v>
      </c>
      <c r="AD2167" s="54" t="s">
        <v>75</v>
      </c>
    </row>
    <row r="2168" spans="1:796 1052:1820 2076:2844 3100:3868 4124:4892 5148:5916 6172:6940 7196:7964 8220:8988 9244:10012 10268:11036 11292:12060 12316:13084 13340:14108 14364:15132 15388:16156" s="58" customFormat="1" ht="57" hidden="1" customHeight="1" x14ac:dyDescent="0.25">
      <c r="A2168" s="54">
        <f>+SUBTOTAL(3,$B$11:B2168)</f>
        <v>44</v>
      </c>
      <c r="B2168" s="54" t="s">
        <v>42</v>
      </c>
      <c r="C2168" s="54" t="s">
        <v>43</v>
      </c>
      <c r="D2168" s="54" t="s">
        <v>819</v>
      </c>
      <c r="E2168" s="54" t="s">
        <v>820</v>
      </c>
      <c r="F2168" s="49" t="s">
        <v>3635</v>
      </c>
      <c r="G2168" s="49" t="s">
        <v>3628</v>
      </c>
      <c r="H2168" s="49" t="s">
        <v>3635</v>
      </c>
      <c r="I2168" s="49" t="s">
        <v>3628</v>
      </c>
      <c r="J2168" s="49" t="s">
        <v>3635</v>
      </c>
      <c r="K2168" s="49" t="s">
        <v>3628</v>
      </c>
      <c r="L2168" s="80" t="s">
        <v>3656</v>
      </c>
      <c r="M2168" s="49" t="s">
        <v>111</v>
      </c>
      <c r="N2168" s="54" t="s">
        <v>191</v>
      </c>
      <c r="O2168" s="49" t="s">
        <v>214</v>
      </c>
      <c r="P2168" s="49"/>
      <c r="Q2168" s="50" t="s">
        <v>320</v>
      </c>
      <c r="R2168" s="57"/>
      <c r="S2168" s="49" t="s">
        <v>828</v>
      </c>
      <c r="T2168" s="49" t="s">
        <v>828</v>
      </c>
      <c r="U2168" s="49" t="s">
        <v>828</v>
      </c>
      <c r="V2168" s="49" t="s">
        <v>98</v>
      </c>
      <c r="W2168" s="49"/>
      <c r="X2168" s="54" t="s">
        <v>58</v>
      </c>
      <c r="Y2168" s="49"/>
      <c r="Z2168" s="49"/>
      <c r="AA2168" s="54"/>
      <c r="AB2168" s="54"/>
      <c r="AC2168" s="54" t="s">
        <v>75</v>
      </c>
      <c r="AD2168" s="54" t="s">
        <v>75</v>
      </c>
    </row>
    <row r="2169" spans="1:796 1052:1820 2076:2844 3100:3868 4124:4892 5148:5916 6172:6940 7196:7964 8220:8988 9244:10012 10268:11036 11292:12060 12316:13084 13340:14108 14364:15132 15388:16156" s="58" customFormat="1" ht="57" hidden="1" customHeight="1" x14ac:dyDescent="0.25">
      <c r="A2169" s="54">
        <f>+SUBTOTAL(3,$B$11:B2169)</f>
        <v>44</v>
      </c>
      <c r="B2169" s="54" t="s">
        <v>42</v>
      </c>
      <c r="C2169" s="54" t="s">
        <v>43</v>
      </c>
      <c r="D2169" s="54" t="s">
        <v>819</v>
      </c>
      <c r="E2169" s="54" t="s">
        <v>820</v>
      </c>
      <c r="F2169" s="49" t="s">
        <v>3636</v>
      </c>
      <c r="G2169" s="49" t="s">
        <v>3629</v>
      </c>
      <c r="H2169" s="49" t="s">
        <v>3636</v>
      </c>
      <c r="I2169" s="49" t="s">
        <v>3629</v>
      </c>
      <c r="J2169" s="49" t="s">
        <v>3636</v>
      </c>
      <c r="K2169" s="49" t="s">
        <v>3629</v>
      </c>
      <c r="L2169" s="80" t="s">
        <v>3656</v>
      </c>
      <c r="M2169" s="49" t="s">
        <v>111</v>
      </c>
      <c r="N2169" s="54" t="s">
        <v>191</v>
      </c>
      <c r="O2169" s="49" t="s">
        <v>1643</v>
      </c>
      <c r="P2169" s="49"/>
      <c r="Q2169" s="50" t="s">
        <v>320</v>
      </c>
      <c r="R2169" s="57"/>
      <c r="S2169" s="49" t="s">
        <v>3647</v>
      </c>
      <c r="T2169" s="49" t="s">
        <v>3647</v>
      </c>
      <c r="U2169" s="49" t="s">
        <v>3647</v>
      </c>
      <c r="V2169" s="49" t="s">
        <v>98</v>
      </c>
      <c r="W2169" s="49"/>
      <c r="X2169" s="54" t="s">
        <v>58</v>
      </c>
      <c r="Y2169" s="49"/>
      <c r="Z2169" s="49"/>
      <c r="AA2169" s="54"/>
      <c r="AB2169" s="54"/>
      <c r="AC2169" s="54" t="s">
        <v>75</v>
      </c>
      <c r="AD2169" s="54" t="s">
        <v>75</v>
      </c>
    </row>
    <row r="2170" spans="1:796 1052:1820 2076:2844 3100:3868 4124:4892 5148:5916 6172:6940 7196:7964 8220:8988 9244:10012 10268:11036 11292:12060 12316:13084 13340:14108 14364:15132 15388:16156" s="58" customFormat="1" ht="57" hidden="1" customHeight="1" x14ac:dyDescent="0.25">
      <c r="A2170" s="54">
        <f>+SUBTOTAL(3,$B$11:B2170)</f>
        <v>44</v>
      </c>
      <c r="B2170" s="54" t="s">
        <v>42</v>
      </c>
      <c r="C2170" s="54" t="s">
        <v>43</v>
      </c>
      <c r="D2170" s="54" t="s">
        <v>819</v>
      </c>
      <c r="E2170" s="54" t="s">
        <v>820</v>
      </c>
      <c r="F2170" s="49" t="s">
        <v>3637</v>
      </c>
      <c r="G2170" s="49" t="s">
        <v>3630</v>
      </c>
      <c r="H2170" s="49" t="s">
        <v>3637</v>
      </c>
      <c r="I2170" s="49" t="s">
        <v>3630</v>
      </c>
      <c r="J2170" s="49" t="s">
        <v>3637</v>
      </c>
      <c r="K2170" s="49" t="s">
        <v>3630</v>
      </c>
      <c r="L2170" s="80" t="s">
        <v>3657</v>
      </c>
      <c r="M2170" s="49" t="s">
        <v>111</v>
      </c>
      <c r="N2170" s="54" t="s">
        <v>709</v>
      </c>
      <c r="O2170" s="49" t="s">
        <v>710</v>
      </c>
      <c r="P2170" s="49"/>
      <c r="Q2170" s="50" t="s">
        <v>712</v>
      </c>
      <c r="R2170" s="57"/>
      <c r="S2170" s="49" t="s">
        <v>828</v>
      </c>
      <c r="T2170" s="49" t="s">
        <v>828</v>
      </c>
      <c r="U2170" s="49" t="s">
        <v>828</v>
      </c>
      <c r="V2170" s="49" t="s">
        <v>98</v>
      </c>
      <c r="W2170" s="49"/>
      <c r="X2170" s="54" t="s">
        <v>58</v>
      </c>
      <c r="Y2170" s="49"/>
      <c r="Z2170" s="49"/>
      <c r="AA2170" s="54"/>
      <c r="AB2170" s="54"/>
      <c r="AC2170" s="54" t="s">
        <v>75</v>
      </c>
      <c r="AD2170" s="54" t="s">
        <v>75</v>
      </c>
    </row>
    <row r="2171" spans="1:796 1052:1820 2076:2844 3100:3868 4124:4892 5148:5916 6172:6940 7196:7964 8220:8988 9244:10012 10268:11036 11292:12060 12316:13084 13340:14108 14364:15132 15388:16156" s="58" customFormat="1" ht="57" hidden="1" customHeight="1" x14ac:dyDescent="0.25">
      <c r="A2171" s="54">
        <f>+SUBTOTAL(3,$B$11:B2171)</f>
        <v>44</v>
      </c>
      <c r="B2171" s="54" t="s">
        <v>42</v>
      </c>
      <c r="C2171" s="54" t="s">
        <v>43</v>
      </c>
      <c r="D2171" s="54" t="s">
        <v>819</v>
      </c>
      <c r="E2171" s="54" t="s">
        <v>820</v>
      </c>
      <c r="F2171" s="49" t="s">
        <v>3638</v>
      </c>
      <c r="G2171" s="49" t="s">
        <v>3631</v>
      </c>
      <c r="H2171" s="49" t="s">
        <v>3638</v>
      </c>
      <c r="I2171" s="49" t="s">
        <v>3631</v>
      </c>
      <c r="J2171" s="49" t="s">
        <v>3638</v>
      </c>
      <c r="K2171" s="49" t="s">
        <v>3631</v>
      </c>
      <c r="L2171" s="80" t="s">
        <v>3658</v>
      </c>
      <c r="M2171" s="49" t="s">
        <v>111</v>
      </c>
      <c r="N2171" s="54" t="s">
        <v>261</v>
      </c>
      <c r="O2171" s="49" t="s">
        <v>750</v>
      </c>
      <c r="P2171" s="49"/>
      <c r="Q2171" s="50" t="s">
        <v>736</v>
      </c>
      <c r="R2171" s="57"/>
      <c r="S2171" s="49" t="s">
        <v>1596</v>
      </c>
      <c r="T2171" s="49" t="s">
        <v>1596</v>
      </c>
      <c r="U2171" s="49" t="s">
        <v>1596</v>
      </c>
      <c r="V2171" s="49" t="s">
        <v>98</v>
      </c>
      <c r="W2171" s="49"/>
      <c r="X2171" s="54" t="s">
        <v>58</v>
      </c>
      <c r="Y2171" s="49"/>
      <c r="Z2171" s="49"/>
      <c r="AA2171" s="54"/>
      <c r="AB2171" s="54"/>
      <c r="AC2171" s="54" t="s">
        <v>75</v>
      </c>
      <c r="AD2171" s="54" t="s">
        <v>75</v>
      </c>
    </row>
    <row r="2172" spans="1:796 1052:1820 2076:2844 3100:3868 4124:4892 5148:5916 6172:6940 7196:7964 8220:8988 9244:10012 10268:11036 11292:12060 12316:13084 13340:14108 14364:15132 15388:16156" s="67" customFormat="1" ht="57" hidden="1" customHeight="1" x14ac:dyDescent="0.25">
      <c r="A2172" s="54">
        <f>+SUBTOTAL(3,$B$11:B2172)</f>
        <v>44</v>
      </c>
      <c r="B2172" s="62" t="s">
        <v>42</v>
      </c>
      <c r="C2172" s="62" t="s">
        <v>43</v>
      </c>
      <c r="D2172" s="62" t="s">
        <v>819</v>
      </c>
      <c r="E2172" s="62" t="s">
        <v>820</v>
      </c>
      <c r="F2172" s="63" t="s">
        <v>4579</v>
      </c>
      <c r="G2172" s="63" t="s">
        <v>4572</v>
      </c>
      <c r="H2172" s="63" t="s">
        <v>4579</v>
      </c>
      <c r="I2172" s="63" t="s">
        <v>4572</v>
      </c>
      <c r="J2172" s="63" t="s">
        <v>4579</v>
      </c>
      <c r="K2172" s="63" t="s">
        <v>4572</v>
      </c>
      <c r="L2172" s="80" t="s">
        <v>4585</v>
      </c>
      <c r="M2172" s="63" t="s">
        <v>111</v>
      </c>
      <c r="N2172" s="62" t="s">
        <v>64</v>
      </c>
      <c r="O2172" s="63" t="s">
        <v>171</v>
      </c>
      <c r="P2172" s="63"/>
      <c r="Q2172" s="64" t="s">
        <v>67</v>
      </c>
      <c r="R2172" s="65"/>
      <c r="S2172" s="63" t="s">
        <v>828</v>
      </c>
      <c r="T2172" s="63" t="s">
        <v>828</v>
      </c>
      <c r="U2172" s="63" t="s">
        <v>828</v>
      </c>
      <c r="V2172" s="63" t="s">
        <v>98</v>
      </c>
      <c r="W2172" s="63" t="s">
        <v>99</v>
      </c>
      <c r="X2172" s="54" t="s">
        <v>58</v>
      </c>
      <c r="Y2172" s="49">
        <v>45506</v>
      </c>
      <c r="Z2172" s="49"/>
      <c r="AA2172" s="54"/>
      <c r="AB2172" s="54"/>
      <c r="AC2172" s="62" t="s">
        <v>75</v>
      </c>
      <c r="AD2172" s="62" t="s">
        <v>75</v>
      </c>
      <c r="JX2172" s="58"/>
      <c r="TT2172" s="58"/>
      <c r="ADP2172" s="58"/>
      <c r="ANL2172" s="58"/>
      <c r="AXH2172" s="58"/>
      <c r="BHD2172" s="58"/>
      <c r="BQZ2172" s="58"/>
      <c r="CAV2172" s="58"/>
      <c r="CKR2172" s="58"/>
      <c r="CUN2172" s="58"/>
      <c r="DEJ2172" s="58"/>
      <c r="DOF2172" s="58"/>
      <c r="DYB2172" s="58"/>
      <c r="EHX2172" s="58"/>
      <c r="ERT2172" s="58"/>
      <c r="FBP2172" s="58"/>
      <c r="FLL2172" s="58"/>
      <c r="FVH2172" s="58"/>
      <c r="GFD2172" s="58"/>
      <c r="GOZ2172" s="58"/>
      <c r="GYV2172" s="58"/>
      <c r="HIR2172" s="58"/>
      <c r="HSN2172" s="58"/>
      <c r="ICJ2172" s="58"/>
      <c r="IMF2172" s="58"/>
      <c r="IWB2172" s="58"/>
      <c r="JFX2172" s="58"/>
      <c r="JPT2172" s="58"/>
      <c r="JZP2172" s="58"/>
      <c r="KJL2172" s="58"/>
      <c r="KTH2172" s="58"/>
      <c r="LDD2172" s="58"/>
      <c r="LMZ2172" s="58"/>
      <c r="LWV2172" s="58"/>
      <c r="MGR2172" s="58"/>
      <c r="MQN2172" s="58"/>
      <c r="NAJ2172" s="58"/>
      <c r="NKF2172" s="58"/>
      <c r="NUB2172" s="58"/>
      <c r="ODX2172" s="58"/>
      <c r="ONT2172" s="58"/>
      <c r="OXP2172" s="58"/>
      <c r="PHL2172" s="58"/>
      <c r="PRH2172" s="58"/>
      <c r="QBD2172" s="58"/>
      <c r="QKZ2172" s="58"/>
      <c r="QUV2172" s="58"/>
      <c r="RER2172" s="58"/>
      <c r="RON2172" s="58"/>
      <c r="RYJ2172" s="58"/>
      <c r="SIF2172" s="58"/>
      <c r="SSB2172" s="58"/>
      <c r="TBX2172" s="58"/>
      <c r="TLT2172" s="58"/>
      <c r="TVP2172" s="58"/>
      <c r="UFL2172" s="58"/>
      <c r="UPH2172" s="58"/>
      <c r="UZD2172" s="58"/>
      <c r="VIZ2172" s="58"/>
      <c r="VSV2172" s="58"/>
      <c r="WCR2172" s="58"/>
      <c r="WMN2172" s="58"/>
      <c r="WWJ2172" s="58"/>
    </row>
    <row r="2173" spans="1:796 1052:1820 2076:2844 3100:3868 4124:4892 5148:5916 6172:6940 7196:7964 8220:8988 9244:10012 10268:11036 11292:12060 12316:13084 13340:14108 14364:15132 15388:16156" s="67" customFormat="1" ht="57" hidden="1" customHeight="1" x14ac:dyDescent="0.25">
      <c r="A2173" s="54">
        <f>+SUBTOTAL(3,$B$11:B2173)</f>
        <v>44</v>
      </c>
      <c r="B2173" s="62" t="s">
        <v>42</v>
      </c>
      <c r="C2173" s="62" t="s">
        <v>43</v>
      </c>
      <c r="D2173" s="62" t="s">
        <v>819</v>
      </c>
      <c r="E2173" s="62" t="s">
        <v>820</v>
      </c>
      <c r="F2173" s="63" t="s">
        <v>4580</v>
      </c>
      <c r="G2173" s="63" t="s">
        <v>4573</v>
      </c>
      <c r="H2173" s="63" t="s">
        <v>4580</v>
      </c>
      <c r="I2173" s="63" t="s">
        <v>4573</v>
      </c>
      <c r="J2173" s="63" t="s">
        <v>4580</v>
      </c>
      <c r="K2173" s="63" t="s">
        <v>4573</v>
      </c>
      <c r="L2173" s="80" t="s">
        <v>4586</v>
      </c>
      <c r="M2173" s="63" t="s">
        <v>111</v>
      </c>
      <c r="N2173" s="62" t="s">
        <v>709</v>
      </c>
      <c r="O2173" s="63" t="s">
        <v>731</v>
      </c>
      <c r="P2173" s="63"/>
      <c r="Q2173" s="64" t="s">
        <v>4591</v>
      </c>
      <c r="R2173" s="65"/>
      <c r="S2173" s="63" t="s">
        <v>4593</v>
      </c>
      <c r="T2173" s="63" t="s">
        <v>4593</v>
      </c>
      <c r="U2173" s="63" t="s">
        <v>4593</v>
      </c>
      <c r="V2173" s="63" t="s">
        <v>98</v>
      </c>
      <c r="W2173" s="63" t="s">
        <v>99</v>
      </c>
      <c r="X2173" s="54" t="s">
        <v>58</v>
      </c>
      <c r="Y2173" s="49">
        <v>45497</v>
      </c>
      <c r="Z2173" s="49"/>
      <c r="AA2173" s="54"/>
      <c r="AB2173" s="54"/>
      <c r="AC2173" s="62" t="s">
        <v>75</v>
      </c>
      <c r="AD2173" s="62" t="s">
        <v>75</v>
      </c>
      <c r="JX2173" s="58"/>
      <c r="TT2173" s="58"/>
      <c r="ADP2173" s="58"/>
      <c r="ANL2173" s="58"/>
      <c r="AXH2173" s="58"/>
      <c r="BHD2173" s="58"/>
      <c r="BQZ2173" s="58"/>
      <c r="CAV2173" s="58"/>
      <c r="CKR2173" s="58"/>
      <c r="CUN2173" s="58"/>
      <c r="DEJ2173" s="58"/>
      <c r="DOF2173" s="58"/>
      <c r="DYB2173" s="58"/>
      <c r="EHX2173" s="58"/>
      <c r="ERT2173" s="58"/>
      <c r="FBP2173" s="58"/>
      <c r="FLL2173" s="58"/>
      <c r="FVH2173" s="58"/>
      <c r="GFD2173" s="58"/>
      <c r="GOZ2173" s="58"/>
      <c r="GYV2173" s="58"/>
      <c r="HIR2173" s="58"/>
      <c r="HSN2173" s="58"/>
      <c r="ICJ2173" s="58"/>
      <c r="IMF2173" s="58"/>
      <c r="IWB2173" s="58"/>
      <c r="JFX2173" s="58"/>
      <c r="JPT2173" s="58"/>
      <c r="JZP2173" s="58"/>
      <c r="KJL2173" s="58"/>
      <c r="KTH2173" s="58"/>
      <c r="LDD2173" s="58"/>
      <c r="LMZ2173" s="58"/>
      <c r="LWV2173" s="58"/>
      <c r="MGR2173" s="58"/>
      <c r="MQN2173" s="58"/>
      <c r="NAJ2173" s="58"/>
      <c r="NKF2173" s="58"/>
      <c r="NUB2173" s="58"/>
      <c r="ODX2173" s="58"/>
      <c r="ONT2173" s="58"/>
      <c r="OXP2173" s="58"/>
      <c r="PHL2173" s="58"/>
      <c r="PRH2173" s="58"/>
      <c r="QBD2173" s="58"/>
      <c r="QKZ2173" s="58"/>
      <c r="QUV2173" s="58"/>
      <c r="RER2173" s="58"/>
      <c r="RON2173" s="58"/>
      <c r="RYJ2173" s="58"/>
      <c r="SIF2173" s="58"/>
      <c r="SSB2173" s="58"/>
      <c r="TBX2173" s="58"/>
      <c r="TLT2173" s="58"/>
      <c r="TVP2173" s="58"/>
      <c r="UFL2173" s="58"/>
      <c r="UPH2173" s="58"/>
      <c r="UZD2173" s="58"/>
      <c r="VIZ2173" s="58"/>
      <c r="VSV2173" s="58"/>
      <c r="WCR2173" s="58"/>
      <c r="WMN2173" s="58"/>
      <c r="WWJ2173" s="58"/>
    </row>
    <row r="2174" spans="1:796 1052:1820 2076:2844 3100:3868 4124:4892 5148:5916 6172:6940 7196:7964 8220:8988 9244:10012 10268:11036 11292:12060 12316:13084 13340:14108 14364:15132 15388:16156" s="67" customFormat="1" ht="57" hidden="1" customHeight="1" x14ac:dyDescent="0.25">
      <c r="A2174" s="54">
        <f>+SUBTOTAL(3,$B$11:B2174)</f>
        <v>44</v>
      </c>
      <c r="B2174" s="62" t="s">
        <v>42</v>
      </c>
      <c r="C2174" s="62" t="s">
        <v>43</v>
      </c>
      <c r="D2174" s="62" t="s">
        <v>819</v>
      </c>
      <c r="E2174" s="62" t="s">
        <v>820</v>
      </c>
      <c r="F2174" s="63" t="s">
        <v>4581</v>
      </c>
      <c r="G2174" s="63" t="s">
        <v>4574</v>
      </c>
      <c r="H2174" s="63" t="s">
        <v>4581</v>
      </c>
      <c r="I2174" s="63" t="s">
        <v>4574</v>
      </c>
      <c r="J2174" s="63" t="s">
        <v>4581</v>
      </c>
      <c r="K2174" s="63" t="s">
        <v>4574</v>
      </c>
      <c r="L2174" s="80" t="s">
        <v>4587</v>
      </c>
      <c r="M2174" s="63" t="s">
        <v>111</v>
      </c>
      <c r="N2174" s="62" t="s">
        <v>709</v>
      </c>
      <c r="O2174" s="63" t="s">
        <v>4590</v>
      </c>
      <c r="P2174" s="63"/>
      <c r="Q2174" s="64" t="s">
        <v>4591</v>
      </c>
      <c r="R2174" s="65"/>
      <c r="S2174" s="63" t="s">
        <v>828</v>
      </c>
      <c r="T2174" s="63" t="s">
        <v>828</v>
      </c>
      <c r="U2174" s="63" t="s">
        <v>828</v>
      </c>
      <c r="V2174" s="63" t="s">
        <v>98</v>
      </c>
      <c r="W2174" s="63" t="s">
        <v>99</v>
      </c>
      <c r="X2174" s="54" t="s">
        <v>58</v>
      </c>
      <c r="Y2174" s="49">
        <v>45496</v>
      </c>
      <c r="Z2174" s="49"/>
      <c r="AA2174" s="54"/>
      <c r="AB2174" s="54"/>
      <c r="AC2174" s="62" t="s">
        <v>75</v>
      </c>
      <c r="AD2174" s="62" t="s">
        <v>75</v>
      </c>
      <c r="JX2174" s="58"/>
      <c r="TT2174" s="58"/>
      <c r="ADP2174" s="58"/>
      <c r="ANL2174" s="58"/>
      <c r="AXH2174" s="58"/>
      <c r="BHD2174" s="58"/>
      <c r="BQZ2174" s="58"/>
      <c r="CAV2174" s="58"/>
      <c r="CKR2174" s="58"/>
      <c r="CUN2174" s="58"/>
      <c r="DEJ2174" s="58"/>
      <c r="DOF2174" s="58"/>
      <c r="DYB2174" s="58"/>
      <c r="EHX2174" s="58"/>
      <c r="ERT2174" s="58"/>
      <c r="FBP2174" s="58"/>
      <c r="FLL2174" s="58"/>
      <c r="FVH2174" s="58"/>
      <c r="GFD2174" s="58"/>
      <c r="GOZ2174" s="58"/>
      <c r="GYV2174" s="58"/>
      <c r="HIR2174" s="58"/>
      <c r="HSN2174" s="58"/>
      <c r="ICJ2174" s="58"/>
      <c r="IMF2174" s="58"/>
      <c r="IWB2174" s="58"/>
      <c r="JFX2174" s="58"/>
      <c r="JPT2174" s="58"/>
      <c r="JZP2174" s="58"/>
      <c r="KJL2174" s="58"/>
      <c r="KTH2174" s="58"/>
      <c r="LDD2174" s="58"/>
      <c r="LMZ2174" s="58"/>
      <c r="LWV2174" s="58"/>
      <c r="MGR2174" s="58"/>
      <c r="MQN2174" s="58"/>
      <c r="NAJ2174" s="58"/>
      <c r="NKF2174" s="58"/>
      <c r="NUB2174" s="58"/>
      <c r="ODX2174" s="58"/>
      <c r="ONT2174" s="58"/>
      <c r="OXP2174" s="58"/>
      <c r="PHL2174" s="58"/>
      <c r="PRH2174" s="58"/>
      <c r="QBD2174" s="58"/>
      <c r="QKZ2174" s="58"/>
      <c r="QUV2174" s="58"/>
      <c r="RER2174" s="58"/>
      <c r="RON2174" s="58"/>
      <c r="RYJ2174" s="58"/>
      <c r="SIF2174" s="58"/>
      <c r="SSB2174" s="58"/>
      <c r="TBX2174" s="58"/>
      <c r="TLT2174" s="58"/>
      <c r="TVP2174" s="58"/>
      <c r="UFL2174" s="58"/>
      <c r="UPH2174" s="58"/>
      <c r="UZD2174" s="58"/>
      <c r="VIZ2174" s="58"/>
      <c r="VSV2174" s="58"/>
      <c r="WCR2174" s="58"/>
      <c r="WMN2174" s="58"/>
      <c r="WWJ2174" s="58"/>
    </row>
    <row r="2175" spans="1:796 1052:1820 2076:2844 3100:3868 4124:4892 5148:5916 6172:6940 7196:7964 8220:8988 9244:10012 10268:11036 11292:12060 12316:13084 13340:14108 14364:15132 15388:16156" s="67" customFormat="1" ht="57" hidden="1" customHeight="1" x14ac:dyDescent="0.25">
      <c r="A2175" s="54">
        <f>+SUBTOTAL(3,$B$11:B2175)</f>
        <v>44</v>
      </c>
      <c r="B2175" s="62" t="s">
        <v>42</v>
      </c>
      <c r="C2175" s="62" t="s">
        <v>43</v>
      </c>
      <c r="D2175" s="62" t="s">
        <v>819</v>
      </c>
      <c r="E2175" s="62" t="s">
        <v>820</v>
      </c>
      <c r="F2175" s="63" t="s">
        <v>4582</v>
      </c>
      <c r="G2175" s="63" t="s">
        <v>4575</v>
      </c>
      <c r="H2175" s="63" t="s">
        <v>4582</v>
      </c>
      <c r="I2175" s="63" t="s">
        <v>4575</v>
      </c>
      <c r="J2175" s="63" t="s">
        <v>4582</v>
      </c>
      <c r="K2175" s="63" t="s">
        <v>4575</v>
      </c>
      <c r="L2175" s="80" t="s">
        <v>4587</v>
      </c>
      <c r="M2175" s="63" t="s">
        <v>111</v>
      </c>
      <c r="N2175" s="62" t="s">
        <v>709</v>
      </c>
      <c r="O2175" s="63" t="s">
        <v>4590</v>
      </c>
      <c r="P2175" s="63"/>
      <c r="Q2175" s="64" t="s">
        <v>4591</v>
      </c>
      <c r="R2175" s="65"/>
      <c r="S2175" s="63" t="s">
        <v>828</v>
      </c>
      <c r="T2175" s="63" t="s">
        <v>828</v>
      </c>
      <c r="U2175" s="63" t="s">
        <v>828</v>
      </c>
      <c r="V2175" s="63" t="s">
        <v>98</v>
      </c>
      <c r="W2175" s="63" t="s">
        <v>99</v>
      </c>
      <c r="X2175" s="54" t="s">
        <v>58</v>
      </c>
      <c r="Y2175" s="49">
        <v>45496</v>
      </c>
      <c r="Z2175" s="49"/>
      <c r="AA2175" s="54"/>
      <c r="AB2175" s="54"/>
      <c r="AC2175" s="62" t="s">
        <v>75</v>
      </c>
      <c r="AD2175" s="62" t="s">
        <v>75</v>
      </c>
      <c r="JX2175" s="58"/>
      <c r="TT2175" s="58"/>
      <c r="ADP2175" s="58"/>
      <c r="ANL2175" s="58"/>
      <c r="AXH2175" s="58"/>
      <c r="BHD2175" s="58"/>
      <c r="BQZ2175" s="58"/>
      <c r="CAV2175" s="58"/>
      <c r="CKR2175" s="58"/>
      <c r="CUN2175" s="58"/>
      <c r="DEJ2175" s="58"/>
      <c r="DOF2175" s="58"/>
      <c r="DYB2175" s="58"/>
      <c r="EHX2175" s="58"/>
      <c r="ERT2175" s="58"/>
      <c r="FBP2175" s="58"/>
      <c r="FLL2175" s="58"/>
      <c r="FVH2175" s="58"/>
      <c r="GFD2175" s="58"/>
      <c r="GOZ2175" s="58"/>
      <c r="GYV2175" s="58"/>
      <c r="HIR2175" s="58"/>
      <c r="HSN2175" s="58"/>
      <c r="ICJ2175" s="58"/>
      <c r="IMF2175" s="58"/>
      <c r="IWB2175" s="58"/>
      <c r="JFX2175" s="58"/>
      <c r="JPT2175" s="58"/>
      <c r="JZP2175" s="58"/>
      <c r="KJL2175" s="58"/>
      <c r="KTH2175" s="58"/>
      <c r="LDD2175" s="58"/>
      <c r="LMZ2175" s="58"/>
      <c r="LWV2175" s="58"/>
      <c r="MGR2175" s="58"/>
      <c r="MQN2175" s="58"/>
      <c r="NAJ2175" s="58"/>
      <c r="NKF2175" s="58"/>
      <c r="NUB2175" s="58"/>
      <c r="ODX2175" s="58"/>
      <c r="ONT2175" s="58"/>
      <c r="OXP2175" s="58"/>
      <c r="PHL2175" s="58"/>
      <c r="PRH2175" s="58"/>
      <c r="QBD2175" s="58"/>
      <c r="QKZ2175" s="58"/>
      <c r="QUV2175" s="58"/>
      <c r="RER2175" s="58"/>
      <c r="RON2175" s="58"/>
      <c r="RYJ2175" s="58"/>
      <c r="SIF2175" s="58"/>
      <c r="SSB2175" s="58"/>
      <c r="TBX2175" s="58"/>
      <c r="TLT2175" s="58"/>
      <c r="TVP2175" s="58"/>
      <c r="UFL2175" s="58"/>
      <c r="UPH2175" s="58"/>
      <c r="UZD2175" s="58"/>
      <c r="VIZ2175" s="58"/>
      <c r="VSV2175" s="58"/>
      <c r="WCR2175" s="58"/>
      <c r="WMN2175" s="58"/>
      <c r="WWJ2175" s="58"/>
    </row>
    <row r="2176" spans="1:796 1052:1820 2076:2844 3100:3868 4124:4892 5148:5916 6172:6940 7196:7964 8220:8988 9244:10012 10268:11036 11292:12060 12316:13084 13340:14108 14364:15132 15388:16156" s="67" customFormat="1" ht="57" hidden="1" customHeight="1" x14ac:dyDescent="0.25">
      <c r="A2176" s="54">
        <f>+SUBTOTAL(3,$B$11:B2176)</f>
        <v>44</v>
      </c>
      <c r="B2176" s="62" t="s">
        <v>42</v>
      </c>
      <c r="C2176" s="62" t="s">
        <v>43</v>
      </c>
      <c r="D2176" s="62" t="s">
        <v>819</v>
      </c>
      <c r="E2176" s="62" t="s">
        <v>820</v>
      </c>
      <c r="F2176" s="63" t="s">
        <v>4583</v>
      </c>
      <c r="G2176" s="63" t="s">
        <v>4576</v>
      </c>
      <c r="H2176" s="63" t="s">
        <v>4583</v>
      </c>
      <c r="I2176" s="63" t="s">
        <v>4576</v>
      </c>
      <c r="J2176" s="63" t="s">
        <v>4583</v>
      </c>
      <c r="K2176" s="63" t="s">
        <v>4576</v>
      </c>
      <c r="L2176" s="80" t="s">
        <v>4588</v>
      </c>
      <c r="M2176" s="63" t="s">
        <v>111</v>
      </c>
      <c r="N2176" s="62" t="s">
        <v>709</v>
      </c>
      <c r="O2176" s="63" t="s">
        <v>731</v>
      </c>
      <c r="P2176" s="63"/>
      <c r="Q2176" s="64" t="s">
        <v>712</v>
      </c>
      <c r="R2176" s="65"/>
      <c r="S2176" s="63" t="s">
        <v>828</v>
      </c>
      <c r="T2176" s="63" t="s">
        <v>828</v>
      </c>
      <c r="U2176" s="63" t="s">
        <v>828</v>
      </c>
      <c r="V2176" s="63" t="s">
        <v>98</v>
      </c>
      <c r="W2176" s="63" t="s">
        <v>99</v>
      </c>
      <c r="X2176" s="54" t="s">
        <v>58</v>
      </c>
      <c r="Y2176" s="49">
        <v>45505</v>
      </c>
      <c r="Z2176" s="49"/>
      <c r="AA2176" s="54"/>
      <c r="AB2176" s="54"/>
      <c r="AC2176" s="62" t="s">
        <v>117</v>
      </c>
      <c r="AD2176" s="62" t="s">
        <v>117</v>
      </c>
      <c r="JX2176" s="58"/>
      <c r="TT2176" s="58"/>
      <c r="ADP2176" s="58"/>
      <c r="ANL2176" s="58"/>
      <c r="AXH2176" s="58"/>
      <c r="BHD2176" s="58"/>
      <c r="BQZ2176" s="58"/>
      <c r="CAV2176" s="58"/>
      <c r="CKR2176" s="58"/>
      <c r="CUN2176" s="58"/>
      <c r="DEJ2176" s="58"/>
      <c r="DOF2176" s="58"/>
      <c r="DYB2176" s="58"/>
      <c r="EHX2176" s="58"/>
      <c r="ERT2176" s="58"/>
      <c r="FBP2176" s="58"/>
      <c r="FLL2176" s="58"/>
      <c r="FVH2176" s="58"/>
      <c r="GFD2176" s="58"/>
      <c r="GOZ2176" s="58"/>
      <c r="GYV2176" s="58"/>
      <c r="HIR2176" s="58"/>
      <c r="HSN2176" s="58"/>
      <c r="ICJ2176" s="58"/>
      <c r="IMF2176" s="58"/>
      <c r="IWB2176" s="58"/>
      <c r="JFX2176" s="58"/>
      <c r="JPT2176" s="58"/>
      <c r="JZP2176" s="58"/>
      <c r="KJL2176" s="58"/>
      <c r="KTH2176" s="58"/>
      <c r="LDD2176" s="58"/>
      <c r="LMZ2176" s="58"/>
      <c r="LWV2176" s="58"/>
      <c r="MGR2176" s="58"/>
      <c r="MQN2176" s="58"/>
      <c r="NAJ2176" s="58"/>
      <c r="NKF2176" s="58"/>
      <c r="NUB2176" s="58"/>
      <c r="ODX2176" s="58"/>
      <c r="ONT2176" s="58"/>
      <c r="OXP2176" s="58"/>
      <c r="PHL2176" s="58"/>
      <c r="PRH2176" s="58"/>
      <c r="QBD2176" s="58"/>
      <c r="QKZ2176" s="58"/>
      <c r="QUV2176" s="58"/>
      <c r="RER2176" s="58"/>
      <c r="RON2176" s="58"/>
      <c r="RYJ2176" s="58"/>
      <c r="SIF2176" s="58"/>
      <c r="SSB2176" s="58"/>
      <c r="TBX2176" s="58"/>
      <c r="TLT2176" s="58"/>
      <c r="TVP2176" s="58"/>
      <c r="UFL2176" s="58"/>
      <c r="UPH2176" s="58"/>
      <c r="UZD2176" s="58"/>
      <c r="VIZ2176" s="58"/>
      <c r="VSV2176" s="58"/>
      <c r="WCR2176" s="58"/>
      <c r="WMN2176" s="58"/>
      <c r="WWJ2176" s="58"/>
    </row>
    <row r="2177" spans="1:796 1052:1820 2076:2844 3100:3868 4124:4892 5148:5916 6172:6940 7196:7964 8220:8988 9244:10012 10268:11036 11292:12060 12316:13084 13340:14108 14364:15132 15388:16156" s="67" customFormat="1" ht="73.5" hidden="1" customHeight="1" x14ac:dyDescent="0.25">
      <c r="A2177" s="54">
        <f>+SUBTOTAL(3,$B$11:B2177)</f>
        <v>44</v>
      </c>
      <c r="B2177" s="62" t="s">
        <v>42</v>
      </c>
      <c r="C2177" s="62" t="s">
        <v>43</v>
      </c>
      <c r="D2177" s="62" t="s">
        <v>819</v>
      </c>
      <c r="E2177" s="62" t="s">
        <v>820</v>
      </c>
      <c r="F2177" s="63" t="s">
        <v>4583</v>
      </c>
      <c r="G2177" s="63" t="s">
        <v>4577</v>
      </c>
      <c r="H2177" s="63" t="s">
        <v>4583</v>
      </c>
      <c r="I2177" s="63" t="s">
        <v>4577</v>
      </c>
      <c r="J2177" s="63" t="s">
        <v>4583</v>
      </c>
      <c r="K2177" s="63" t="s">
        <v>4577</v>
      </c>
      <c r="L2177" s="80" t="s">
        <v>4588</v>
      </c>
      <c r="M2177" s="63" t="s">
        <v>111</v>
      </c>
      <c r="N2177" s="62" t="s">
        <v>709</v>
      </c>
      <c r="O2177" s="63" t="s">
        <v>731</v>
      </c>
      <c r="P2177" s="63"/>
      <c r="Q2177" s="64" t="s">
        <v>4591</v>
      </c>
      <c r="R2177" s="65"/>
      <c r="S2177" s="63" t="s">
        <v>828</v>
      </c>
      <c r="T2177" s="63" t="s">
        <v>828</v>
      </c>
      <c r="U2177" s="63" t="s">
        <v>828</v>
      </c>
      <c r="V2177" s="63" t="s">
        <v>98</v>
      </c>
      <c r="W2177" s="63" t="s">
        <v>99</v>
      </c>
      <c r="X2177" s="54" t="s">
        <v>58</v>
      </c>
      <c r="Y2177" s="49">
        <v>45488</v>
      </c>
      <c r="Z2177" s="49"/>
      <c r="AA2177" s="54"/>
      <c r="AB2177" s="54"/>
      <c r="AC2177" s="62" t="s">
        <v>117</v>
      </c>
      <c r="AD2177" s="62" t="s">
        <v>117</v>
      </c>
      <c r="JX2177" s="58"/>
      <c r="TT2177" s="58"/>
      <c r="ADP2177" s="58"/>
      <c r="ANL2177" s="58"/>
      <c r="AXH2177" s="58"/>
      <c r="BHD2177" s="58"/>
      <c r="BQZ2177" s="58"/>
      <c r="CAV2177" s="58"/>
      <c r="CKR2177" s="58"/>
      <c r="CUN2177" s="58"/>
      <c r="DEJ2177" s="58"/>
      <c r="DOF2177" s="58"/>
      <c r="DYB2177" s="58"/>
      <c r="EHX2177" s="58"/>
      <c r="ERT2177" s="58"/>
      <c r="FBP2177" s="58"/>
      <c r="FLL2177" s="58"/>
      <c r="FVH2177" s="58"/>
      <c r="GFD2177" s="58"/>
      <c r="GOZ2177" s="58"/>
      <c r="GYV2177" s="58"/>
      <c r="HIR2177" s="58"/>
      <c r="HSN2177" s="58"/>
      <c r="ICJ2177" s="58"/>
      <c r="IMF2177" s="58"/>
      <c r="IWB2177" s="58"/>
      <c r="JFX2177" s="58"/>
      <c r="JPT2177" s="58"/>
      <c r="JZP2177" s="58"/>
      <c r="KJL2177" s="58"/>
      <c r="KTH2177" s="58"/>
      <c r="LDD2177" s="58"/>
      <c r="LMZ2177" s="58"/>
      <c r="LWV2177" s="58"/>
      <c r="MGR2177" s="58"/>
      <c r="MQN2177" s="58"/>
      <c r="NAJ2177" s="58"/>
      <c r="NKF2177" s="58"/>
      <c r="NUB2177" s="58"/>
      <c r="ODX2177" s="58"/>
      <c r="ONT2177" s="58"/>
      <c r="OXP2177" s="58"/>
      <c r="PHL2177" s="58"/>
      <c r="PRH2177" s="58"/>
      <c r="QBD2177" s="58"/>
      <c r="QKZ2177" s="58"/>
      <c r="QUV2177" s="58"/>
      <c r="RER2177" s="58"/>
      <c r="RON2177" s="58"/>
      <c r="RYJ2177" s="58"/>
      <c r="SIF2177" s="58"/>
      <c r="SSB2177" s="58"/>
      <c r="TBX2177" s="58"/>
      <c r="TLT2177" s="58"/>
      <c r="TVP2177" s="58"/>
      <c r="UFL2177" s="58"/>
      <c r="UPH2177" s="58"/>
      <c r="UZD2177" s="58"/>
      <c r="VIZ2177" s="58"/>
      <c r="VSV2177" s="58"/>
      <c r="WCR2177" s="58"/>
      <c r="WMN2177" s="58"/>
      <c r="WWJ2177" s="58"/>
    </row>
    <row r="2178" spans="1:796 1052:1820 2076:2844 3100:3868 4124:4892 5148:5916 6172:6940 7196:7964 8220:8988 9244:10012 10268:11036 11292:12060 12316:13084 13340:14108 14364:15132 15388:16156" s="67" customFormat="1" ht="89.25" hidden="1" customHeight="1" x14ac:dyDescent="0.25">
      <c r="A2178" s="54">
        <f>+SUBTOTAL(3,$B$11:B2178)</f>
        <v>44</v>
      </c>
      <c r="B2178" s="62" t="s">
        <v>42</v>
      </c>
      <c r="C2178" s="62" t="s">
        <v>43</v>
      </c>
      <c r="D2178" s="62" t="s">
        <v>819</v>
      </c>
      <c r="E2178" s="62" t="s">
        <v>820</v>
      </c>
      <c r="F2178" s="63" t="s">
        <v>4584</v>
      </c>
      <c r="G2178" s="63" t="s">
        <v>4578</v>
      </c>
      <c r="H2178" s="63" t="s">
        <v>4584</v>
      </c>
      <c r="I2178" s="63" t="s">
        <v>4578</v>
      </c>
      <c r="J2178" s="63" t="s">
        <v>4584</v>
      </c>
      <c r="K2178" s="63" t="s">
        <v>4578</v>
      </c>
      <c r="L2178" s="80" t="s">
        <v>4589</v>
      </c>
      <c r="M2178" s="63" t="s">
        <v>111</v>
      </c>
      <c r="N2178" s="62" t="s">
        <v>261</v>
      </c>
      <c r="O2178" s="63" t="s">
        <v>739</v>
      </c>
      <c r="P2178" s="63"/>
      <c r="Q2178" s="64" t="s">
        <v>4592</v>
      </c>
      <c r="R2178" s="65"/>
      <c r="S2178" s="63" t="s">
        <v>824</v>
      </c>
      <c r="T2178" s="63" t="s">
        <v>824</v>
      </c>
      <c r="U2178" s="63" t="s">
        <v>824</v>
      </c>
      <c r="V2178" s="63" t="s">
        <v>4103</v>
      </c>
      <c r="W2178" s="63" t="s">
        <v>5285</v>
      </c>
      <c r="X2178" s="54" t="s">
        <v>58</v>
      </c>
      <c r="Y2178" s="49">
        <v>45484</v>
      </c>
      <c r="Z2178" s="49"/>
      <c r="AA2178" s="54"/>
      <c r="AB2178" s="54"/>
      <c r="AC2178" s="62" t="s">
        <v>117</v>
      </c>
      <c r="AD2178" s="62" t="s">
        <v>117</v>
      </c>
      <c r="JX2178" s="58"/>
      <c r="TT2178" s="58"/>
      <c r="ADP2178" s="58"/>
      <c r="ANL2178" s="58"/>
      <c r="AXH2178" s="58"/>
      <c r="BHD2178" s="58"/>
      <c r="BQZ2178" s="58"/>
      <c r="CAV2178" s="58"/>
      <c r="CKR2178" s="58"/>
      <c r="CUN2178" s="58"/>
      <c r="DEJ2178" s="58"/>
      <c r="DOF2178" s="58"/>
      <c r="DYB2178" s="58"/>
      <c r="EHX2178" s="58"/>
      <c r="ERT2178" s="58"/>
      <c r="FBP2178" s="58"/>
      <c r="FLL2178" s="58"/>
      <c r="FVH2178" s="58"/>
      <c r="GFD2178" s="58"/>
      <c r="GOZ2178" s="58"/>
      <c r="GYV2178" s="58"/>
      <c r="HIR2178" s="58"/>
      <c r="HSN2178" s="58"/>
      <c r="ICJ2178" s="58"/>
      <c r="IMF2178" s="58"/>
      <c r="IWB2178" s="58"/>
      <c r="JFX2178" s="58"/>
      <c r="JPT2178" s="58"/>
      <c r="JZP2178" s="58"/>
      <c r="KJL2178" s="58"/>
      <c r="KTH2178" s="58"/>
      <c r="LDD2178" s="58"/>
      <c r="LMZ2178" s="58"/>
      <c r="LWV2178" s="58"/>
      <c r="MGR2178" s="58"/>
      <c r="MQN2178" s="58"/>
      <c r="NAJ2178" s="58"/>
      <c r="NKF2178" s="58"/>
      <c r="NUB2178" s="58"/>
      <c r="ODX2178" s="58"/>
      <c r="ONT2178" s="58"/>
      <c r="OXP2178" s="58"/>
      <c r="PHL2178" s="58"/>
      <c r="PRH2178" s="58"/>
      <c r="QBD2178" s="58"/>
      <c r="QKZ2178" s="58"/>
      <c r="QUV2178" s="58"/>
      <c r="RER2178" s="58"/>
      <c r="RON2178" s="58"/>
      <c r="RYJ2178" s="58"/>
      <c r="SIF2178" s="58"/>
      <c r="SSB2178" s="58"/>
      <c r="TBX2178" s="58"/>
      <c r="TLT2178" s="58"/>
      <c r="TVP2178" s="58"/>
      <c r="UFL2178" s="58"/>
      <c r="UPH2178" s="58"/>
      <c r="UZD2178" s="58"/>
      <c r="VIZ2178" s="58"/>
      <c r="VSV2178" s="58"/>
      <c r="WCR2178" s="58"/>
      <c r="WMN2178" s="58"/>
      <c r="WWJ2178" s="58"/>
    </row>
    <row r="2179" spans="1:796 1052:1820 2076:2844 3100:3868 4124:4892 5148:5916 6172:6940 7196:7964 8220:8988 9244:10012 10268:11036 11292:12060 12316:13084 13340:14108 14364:15132 15388:16156" s="67" customFormat="1" ht="57" hidden="1" customHeight="1" x14ac:dyDescent="0.25">
      <c r="A2179" s="54">
        <f>+SUBTOTAL(3,$B$11:B2179)</f>
        <v>44</v>
      </c>
      <c r="B2179" s="72" t="s">
        <v>42</v>
      </c>
      <c r="C2179" s="72" t="s">
        <v>43</v>
      </c>
      <c r="D2179" s="72" t="s">
        <v>819</v>
      </c>
      <c r="E2179" s="72" t="s">
        <v>820</v>
      </c>
      <c r="F2179" s="73" t="s">
        <v>4822</v>
      </c>
      <c r="G2179" s="73">
        <v>45516</v>
      </c>
      <c r="H2179" s="73" t="s">
        <v>4822</v>
      </c>
      <c r="I2179" s="73">
        <v>45516</v>
      </c>
      <c r="J2179" s="73" t="s">
        <v>4822</v>
      </c>
      <c r="K2179" s="73">
        <v>45516</v>
      </c>
      <c r="L2179" s="80" t="s">
        <v>4823</v>
      </c>
      <c r="M2179" s="72" t="s">
        <v>111</v>
      </c>
      <c r="N2179" s="49" t="s">
        <v>379</v>
      </c>
      <c r="O2179" s="73" t="s">
        <v>380</v>
      </c>
      <c r="P2179" s="73"/>
      <c r="Q2179" s="73" t="s">
        <v>391</v>
      </c>
      <c r="R2179" s="75"/>
      <c r="S2179" s="73" t="s">
        <v>828</v>
      </c>
      <c r="T2179" s="73" t="s">
        <v>828</v>
      </c>
      <c r="U2179" s="73" t="s">
        <v>828</v>
      </c>
      <c r="V2179" s="73" t="s">
        <v>98</v>
      </c>
      <c r="W2179" s="73" t="s">
        <v>99</v>
      </c>
      <c r="X2179" s="79" t="s">
        <v>58</v>
      </c>
      <c r="Y2179" s="49">
        <v>45531</v>
      </c>
      <c r="Z2179" s="49"/>
      <c r="AA2179" s="49"/>
      <c r="AB2179" s="49"/>
      <c r="AC2179" s="72" t="s">
        <v>75</v>
      </c>
      <c r="AD2179" s="72" t="s">
        <v>75</v>
      </c>
      <c r="JX2179" s="58"/>
      <c r="TT2179" s="58"/>
      <c r="ADP2179" s="58"/>
      <c r="ANL2179" s="58"/>
      <c r="AXH2179" s="58"/>
      <c r="BHD2179" s="58"/>
      <c r="BQZ2179" s="58"/>
      <c r="CAV2179" s="58"/>
      <c r="CKR2179" s="58"/>
      <c r="CUN2179" s="58"/>
      <c r="DEJ2179" s="58"/>
      <c r="DOF2179" s="58"/>
      <c r="DYB2179" s="58"/>
      <c r="EHX2179" s="58"/>
      <c r="ERT2179" s="58"/>
      <c r="FBP2179" s="58"/>
      <c r="FLL2179" s="58"/>
      <c r="FVH2179" s="58"/>
      <c r="GFD2179" s="58"/>
      <c r="GOZ2179" s="58"/>
      <c r="GYV2179" s="58"/>
      <c r="HIR2179" s="58"/>
      <c r="HSN2179" s="58"/>
      <c r="ICJ2179" s="58"/>
      <c r="IMF2179" s="58"/>
      <c r="IWB2179" s="58"/>
      <c r="JFX2179" s="58"/>
      <c r="JPT2179" s="58"/>
      <c r="JZP2179" s="58"/>
      <c r="KJL2179" s="58"/>
      <c r="KTH2179" s="58"/>
      <c r="LDD2179" s="58"/>
      <c r="LMZ2179" s="58"/>
      <c r="LWV2179" s="58"/>
      <c r="MGR2179" s="58"/>
      <c r="MQN2179" s="58"/>
      <c r="NAJ2179" s="58"/>
      <c r="NKF2179" s="58"/>
      <c r="NUB2179" s="58"/>
      <c r="ODX2179" s="58"/>
      <c r="ONT2179" s="58"/>
      <c r="OXP2179" s="58"/>
      <c r="PHL2179" s="58"/>
      <c r="PRH2179" s="58"/>
      <c r="QBD2179" s="58"/>
      <c r="QKZ2179" s="58"/>
      <c r="QUV2179" s="58"/>
      <c r="RER2179" s="58"/>
      <c r="RON2179" s="58"/>
      <c r="RYJ2179" s="58"/>
      <c r="SIF2179" s="58"/>
      <c r="SSB2179" s="58"/>
      <c r="TBX2179" s="58"/>
      <c r="TLT2179" s="58"/>
      <c r="TVP2179" s="58"/>
      <c r="UFL2179" s="58"/>
      <c r="UPH2179" s="58"/>
      <c r="UZD2179" s="58"/>
      <c r="VIZ2179" s="58"/>
      <c r="VSV2179" s="58"/>
      <c r="WCR2179" s="58"/>
      <c r="WMN2179" s="58"/>
      <c r="WWJ2179" s="58"/>
    </row>
    <row r="2180" spans="1:796 1052:1820 2076:2844 3100:3868 4124:4892 5148:5916 6172:6940 7196:7964 8220:8988 9244:10012 10268:11036 11292:12060 12316:13084 13340:14108 14364:15132 15388:16156" s="67" customFormat="1" ht="57" hidden="1" customHeight="1" x14ac:dyDescent="0.25">
      <c r="A2180" s="54">
        <f>+SUBTOTAL(3,$B$11:B2180)</f>
        <v>44</v>
      </c>
      <c r="B2180" s="72" t="s">
        <v>42</v>
      </c>
      <c r="C2180" s="72" t="s">
        <v>43</v>
      </c>
      <c r="D2180" s="72" t="s">
        <v>819</v>
      </c>
      <c r="E2180" s="72" t="s">
        <v>820</v>
      </c>
      <c r="F2180" s="73" t="s">
        <v>4824</v>
      </c>
      <c r="G2180" s="73">
        <v>45512</v>
      </c>
      <c r="H2180" s="73" t="s">
        <v>4824</v>
      </c>
      <c r="I2180" s="73">
        <v>45512</v>
      </c>
      <c r="J2180" s="73" t="s">
        <v>4824</v>
      </c>
      <c r="K2180" s="73">
        <v>45512</v>
      </c>
      <c r="L2180" s="80" t="s">
        <v>4825</v>
      </c>
      <c r="M2180" s="72" t="s">
        <v>111</v>
      </c>
      <c r="N2180" s="72" t="s">
        <v>709</v>
      </c>
      <c r="O2180" s="73" t="s">
        <v>722</v>
      </c>
      <c r="P2180" s="73"/>
      <c r="Q2180" s="74" t="s">
        <v>712</v>
      </c>
      <c r="R2180" s="75"/>
      <c r="S2180" s="73" t="s">
        <v>828</v>
      </c>
      <c r="T2180" s="73" t="s">
        <v>828</v>
      </c>
      <c r="U2180" s="73" t="s">
        <v>828</v>
      </c>
      <c r="V2180" s="73" t="s">
        <v>229</v>
      </c>
      <c r="W2180" s="73" t="s">
        <v>230</v>
      </c>
      <c r="X2180" s="79" t="s">
        <v>58</v>
      </c>
      <c r="Y2180" s="79">
        <v>45526</v>
      </c>
      <c r="Z2180" s="79"/>
      <c r="AA2180" s="80"/>
      <c r="AB2180" s="80"/>
      <c r="AC2180" s="72" t="s">
        <v>82</v>
      </c>
      <c r="AD2180" s="72" t="s">
        <v>82</v>
      </c>
      <c r="JX2180" s="58"/>
      <c r="TT2180" s="58"/>
      <c r="ADP2180" s="58"/>
      <c r="ANL2180" s="58"/>
      <c r="AXH2180" s="58"/>
      <c r="BHD2180" s="58"/>
      <c r="BQZ2180" s="58"/>
      <c r="CAV2180" s="58"/>
      <c r="CKR2180" s="58"/>
      <c r="CUN2180" s="58"/>
      <c r="DEJ2180" s="58"/>
      <c r="DOF2180" s="58"/>
      <c r="DYB2180" s="58"/>
      <c r="EHX2180" s="58"/>
      <c r="ERT2180" s="58"/>
      <c r="FBP2180" s="58"/>
      <c r="FLL2180" s="58"/>
      <c r="FVH2180" s="58"/>
      <c r="GFD2180" s="58"/>
      <c r="GOZ2180" s="58"/>
      <c r="GYV2180" s="58"/>
      <c r="HIR2180" s="58"/>
      <c r="HSN2180" s="58"/>
      <c r="ICJ2180" s="58"/>
      <c r="IMF2180" s="58"/>
      <c r="IWB2180" s="58"/>
      <c r="JFX2180" s="58"/>
      <c r="JPT2180" s="58"/>
      <c r="JZP2180" s="58"/>
      <c r="KJL2180" s="58"/>
      <c r="KTH2180" s="58"/>
      <c r="LDD2180" s="58"/>
      <c r="LMZ2180" s="58"/>
      <c r="LWV2180" s="58"/>
      <c r="MGR2180" s="58"/>
      <c r="MQN2180" s="58"/>
      <c r="NAJ2180" s="58"/>
      <c r="NKF2180" s="58"/>
      <c r="NUB2180" s="58"/>
      <c r="ODX2180" s="58"/>
      <c r="ONT2180" s="58"/>
      <c r="OXP2180" s="58"/>
      <c r="PHL2180" s="58"/>
      <c r="PRH2180" s="58"/>
      <c r="QBD2180" s="58"/>
      <c r="QKZ2180" s="58"/>
      <c r="QUV2180" s="58"/>
      <c r="RER2180" s="58"/>
      <c r="RON2180" s="58"/>
      <c r="RYJ2180" s="58"/>
      <c r="SIF2180" s="58"/>
      <c r="SSB2180" s="58"/>
      <c r="TBX2180" s="58"/>
      <c r="TLT2180" s="58"/>
      <c r="TVP2180" s="58"/>
      <c r="UFL2180" s="58"/>
      <c r="UPH2180" s="58"/>
      <c r="UZD2180" s="58"/>
      <c r="VIZ2180" s="58"/>
      <c r="VSV2180" s="58"/>
      <c r="WCR2180" s="58"/>
      <c r="WMN2180" s="58"/>
      <c r="WWJ2180" s="58"/>
    </row>
    <row r="2181" spans="1:796 1052:1820 2076:2844 3100:3868 4124:4892 5148:5916 6172:6940 7196:7964 8220:8988 9244:10012 10268:11036 11292:12060 12316:13084 13340:14108 14364:15132 15388:16156" s="67" customFormat="1" ht="57" hidden="1" customHeight="1" x14ac:dyDescent="0.25">
      <c r="A2181" s="54">
        <f>+SUBTOTAL(3,$B$11:B2181)</f>
        <v>44</v>
      </c>
      <c r="B2181" s="72" t="s">
        <v>42</v>
      </c>
      <c r="C2181" s="72" t="s">
        <v>43</v>
      </c>
      <c r="D2181" s="72" t="s">
        <v>819</v>
      </c>
      <c r="E2181" s="72" t="s">
        <v>820</v>
      </c>
      <c r="F2181" s="73" t="s">
        <v>4828</v>
      </c>
      <c r="G2181" s="73">
        <v>45523</v>
      </c>
      <c r="H2181" s="73" t="s">
        <v>4828</v>
      </c>
      <c r="I2181" s="73">
        <v>45523</v>
      </c>
      <c r="J2181" s="73" t="s">
        <v>4828</v>
      </c>
      <c r="K2181" s="73">
        <v>45523</v>
      </c>
      <c r="L2181" s="80" t="s">
        <v>4829</v>
      </c>
      <c r="M2181" s="72" t="s">
        <v>111</v>
      </c>
      <c r="N2181" s="49" t="s">
        <v>197</v>
      </c>
      <c r="O2181" s="73" t="s">
        <v>237</v>
      </c>
      <c r="P2181" s="73"/>
      <c r="Q2181" s="74" t="s">
        <v>239</v>
      </c>
      <c r="R2181" s="75"/>
      <c r="S2181" s="73" t="s">
        <v>828</v>
      </c>
      <c r="T2181" s="73" t="s">
        <v>828</v>
      </c>
      <c r="U2181" s="73" t="s">
        <v>828</v>
      </c>
      <c r="V2181" s="73" t="s">
        <v>229</v>
      </c>
      <c r="W2181" s="73" t="s">
        <v>230</v>
      </c>
      <c r="X2181" s="79" t="s">
        <v>58</v>
      </c>
      <c r="Y2181" s="79">
        <v>45526</v>
      </c>
      <c r="Z2181" s="79"/>
      <c r="AA2181" s="80"/>
      <c r="AB2181" s="80"/>
      <c r="AC2181" s="72" t="s">
        <v>75</v>
      </c>
      <c r="AD2181" s="72" t="s">
        <v>75</v>
      </c>
      <c r="JX2181" s="58"/>
      <c r="TT2181" s="58"/>
      <c r="ADP2181" s="58"/>
      <c r="ANL2181" s="58"/>
      <c r="AXH2181" s="58"/>
      <c r="BHD2181" s="58"/>
      <c r="BQZ2181" s="58"/>
      <c r="CAV2181" s="58"/>
      <c r="CKR2181" s="58"/>
      <c r="CUN2181" s="58"/>
      <c r="DEJ2181" s="58"/>
      <c r="DOF2181" s="58"/>
      <c r="DYB2181" s="58"/>
      <c r="EHX2181" s="58"/>
      <c r="ERT2181" s="58"/>
      <c r="FBP2181" s="58"/>
      <c r="FLL2181" s="58"/>
      <c r="FVH2181" s="58"/>
      <c r="GFD2181" s="58"/>
      <c r="GOZ2181" s="58"/>
      <c r="GYV2181" s="58"/>
      <c r="HIR2181" s="58"/>
      <c r="HSN2181" s="58"/>
      <c r="ICJ2181" s="58"/>
      <c r="IMF2181" s="58"/>
      <c r="IWB2181" s="58"/>
      <c r="JFX2181" s="58"/>
      <c r="JPT2181" s="58"/>
      <c r="JZP2181" s="58"/>
      <c r="KJL2181" s="58"/>
      <c r="KTH2181" s="58"/>
      <c r="LDD2181" s="58"/>
      <c r="LMZ2181" s="58"/>
      <c r="LWV2181" s="58"/>
      <c r="MGR2181" s="58"/>
      <c r="MQN2181" s="58"/>
      <c r="NAJ2181" s="58"/>
      <c r="NKF2181" s="58"/>
      <c r="NUB2181" s="58"/>
      <c r="ODX2181" s="58"/>
      <c r="ONT2181" s="58"/>
      <c r="OXP2181" s="58"/>
      <c r="PHL2181" s="58"/>
      <c r="PRH2181" s="58"/>
      <c r="QBD2181" s="58"/>
      <c r="QKZ2181" s="58"/>
      <c r="QUV2181" s="58"/>
      <c r="RER2181" s="58"/>
      <c r="RON2181" s="58"/>
      <c r="RYJ2181" s="58"/>
      <c r="SIF2181" s="58"/>
      <c r="SSB2181" s="58"/>
      <c r="TBX2181" s="58"/>
      <c r="TLT2181" s="58"/>
      <c r="TVP2181" s="58"/>
      <c r="UFL2181" s="58"/>
      <c r="UPH2181" s="58"/>
      <c r="UZD2181" s="58"/>
      <c r="VIZ2181" s="58"/>
      <c r="VSV2181" s="58"/>
      <c r="WCR2181" s="58"/>
      <c r="WMN2181" s="58"/>
      <c r="WWJ2181" s="58"/>
    </row>
    <row r="2182" spans="1:796 1052:1820 2076:2844 3100:3868 4124:4892 5148:5916 6172:6940 7196:7964 8220:8988 9244:10012 10268:11036 11292:12060 12316:13084 13340:14108 14364:15132 15388:16156" s="67" customFormat="1" ht="57" hidden="1" customHeight="1" x14ac:dyDescent="0.25">
      <c r="A2182" s="54">
        <f>+SUBTOTAL(3,$B$11:B2182)</f>
        <v>44</v>
      </c>
      <c r="B2182" s="72" t="s">
        <v>42</v>
      </c>
      <c r="C2182" s="72" t="s">
        <v>43</v>
      </c>
      <c r="D2182" s="72" t="s">
        <v>819</v>
      </c>
      <c r="E2182" s="72" t="s">
        <v>820</v>
      </c>
      <c r="F2182" s="73" t="s">
        <v>4833</v>
      </c>
      <c r="G2182" s="73">
        <v>45532</v>
      </c>
      <c r="H2182" s="73" t="s">
        <v>4833</v>
      </c>
      <c r="I2182" s="73">
        <v>45532</v>
      </c>
      <c r="J2182" s="73" t="s">
        <v>4833</v>
      </c>
      <c r="K2182" s="73">
        <v>45532</v>
      </c>
      <c r="L2182" s="80" t="s">
        <v>4823</v>
      </c>
      <c r="M2182" s="72" t="s">
        <v>111</v>
      </c>
      <c r="N2182" s="49" t="s">
        <v>379</v>
      </c>
      <c r="O2182" s="73" t="s">
        <v>380</v>
      </c>
      <c r="P2182" s="73"/>
      <c r="Q2182" s="73" t="s">
        <v>391</v>
      </c>
      <c r="R2182" s="75"/>
      <c r="S2182" s="73" t="s">
        <v>828</v>
      </c>
      <c r="T2182" s="73" t="s">
        <v>828</v>
      </c>
      <c r="U2182" s="73" t="s">
        <v>828</v>
      </c>
      <c r="V2182" s="73" t="s">
        <v>98</v>
      </c>
      <c r="W2182" s="73" t="s">
        <v>99</v>
      </c>
      <c r="X2182" s="73" t="s">
        <v>58</v>
      </c>
      <c r="Y2182" s="79"/>
      <c r="Z2182" s="79"/>
      <c r="AA2182" s="80"/>
      <c r="AB2182" s="80"/>
      <c r="AC2182" s="78" t="s">
        <v>75</v>
      </c>
      <c r="AD2182" s="78" t="s">
        <v>75</v>
      </c>
      <c r="JX2182" s="58"/>
      <c r="TT2182" s="58"/>
      <c r="ADP2182" s="58"/>
      <c r="ANL2182" s="58"/>
      <c r="AXH2182" s="58"/>
      <c r="BHD2182" s="58"/>
      <c r="BQZ2182" s="58"/>
      <c r="CAV2182" s="58"/>
      <c r="CKR2182" s="58"/>
      <c r="CUN2182" s="58"/>
      <c r="DEJ2182" s="58"/>
      <c r="DOF2182" s="58"/>
      <c r="DYB2182" s="58"/>
      <c r="EHX2182" s="58"/>
      <c r="ERT2182" s="58"/>
      <c r="FBP2182" s="58"/>
      <c r="FLL2182" s="58"/>
      <c r="FVH2182" s="58"/>
      <c r="GFD2182" s="58"/>
      <c r="GOZ2182" s="58"/>
      <c r="GYV2182" s="58"/>
      <c r="HIR2182" s="58"/>
      <c r="HSN2182" s="58"/>
      <c r="ICJ2182" s="58"/>
      <c r="IMF2182" s="58"/>
      <c r="IWB2182" s="58"/>
      <c r="JFX2182" s="58"/>
      <c r="JPT2182" s="58"/>
      <c r="JZP2182" s="58"/>
      <c r="KJL2182" s="58"/>
      <c r="KTH2182" s="58"/>
      <c r="LDD2182" s="58"/>
      <c r="LMZ2182" s="58"/>
      <c r="LWV2182" s="58"/>
      <c r="MGR2182" s="58"/>
      <c r="MQN2182" s="58"/>
      <c r="NAJ2182" s="58"/>
      <c r="NKF2182" s="58"/>
      <c r="NUB2182" s="58"/>
      <c r="ODX2182" s="58"/>
      <c r="ONT2182" s="58"/>
      <c r="OXP2182" s="58"/>
      <c r="PHL2182" s="58"/>
      <c r="PRH2182" s="58"/>
      <c r="QBD2182" s="58"/>
      <c r="QKZ2182" s="58"/>
      <c r="QUV2182" s="58"/>
      <c r="RER2182" s="58"/>
      <c r="RON2182" s="58"/>
      <c r="RYJ2182" s="58"/>
      <c r="SIF2182" s="58"/>
      <c r="SSB2182" s="58"/>
      <c r="TBX2182" s="58"/>
      <c r="TLT2182" s="58"/>
      <c r="TVP2182" s="58"/>
      <c r="UFL2182" s="58"/>
      <c r="UPH2182" s="58"/>
      <c r="UZD2182" s="58"/>
      <c r="VIZ2182" s="58"/>
      <c r="VSV2182" s="58"/>
      <c r="WCR2182" s="58"/>
      <c r="WMN2182" s="58"/>
      <c r="WWJ2182" s="58"/>
    </row>
    <row r="2183" spans="1:796 1052:1820 2076:2844 3100:3868 4124:4892 5148:5916 6172:6940 7196:7964 8220:8988 9244:10012 10268:11036 11292:12060 12316:13084 13340:14108 14364:15132 15388:16156" s="67" customFormat="1" ht="57" hidden="1" customHeight="1" x14ac:dyDescent="0.25">
      <c r="A2183" s="54">
        <f>+SUBTOTAL(3,$B$11:B2183)</f>
        <v>44</v>
      </c>
      <c r="B2183" s="72" t="s">
        <v>42</v>
      </c>
      <c r="C2183" s="72" t="s">
        <v>43</v>
      </c>
      <c r="D2183" s="72" t="s">
        <v>819</v>
      </c>
      <c r="E2183" s="72" t="s">
        <v>820</v>
      </c>
      <c r="F2183" s="73" t="s">
        <v>4830</v>
      </c>
      <c r="G2183" s="73">
        <v>45531</v>
      </c>
      <c r="H2183" s="73" t="s">
        <v>4830</v>
      </c>
      <c r="I2183" s="73">
        <v>45531</v>
      </c>
      <c r="J2183" s="73" t="s">
        <v>4830</v>
      </c>
      <c r="K2183" s="73">
        <v>45531</v>
      </c>
      <c r="L2183" s="80" t="s">
        <v>4831</v>
      </c>
      <c r="M2183" s="72" t="s">
        <v>111</v>
      </c>
      <c r="N2183" s="49" t="s">
        <v>379</v>
      </c>
      <c r="O2183" s="73" t="s">
        <v>4832</v>
      </c>
      <c r="P2183" s="73"/>
      <c r="Q2183" s="74" t="s">
        <v>391</v>
      </c>
      <c r="R2183" s="75"/>
      <c r="S2183" s="73" t="s">
        <v>828</v>
      </c>
      <c r="T2183" s="73" t="s">
        <v>828</v>
      </c>
      <c r="U2183" s="73" t="s">
        <v>828</v>
      </c>
      <c r="V2183" s="73" t="s">
        <v>98</v>
      </c>
      <c r="W2183" s="73" t="s">
        <v>99</v>
      </c>
      <c r="X2183" s="73" t="s">
        <v>58</v>
      </c>
      <c r="Y2183" s="79"/>
      <c r="Z2183" s="79"/>
      <c r="AA2183" s="80"/>
      <c r="AB2183" s="80"/>
      <c r="AC2183" s="78" t="s">
        <v>75</v>
      </c>
      <c r="AD2183" s="78" t="s">
        <v>75</v>
      </c>
      <c r="JX2183" s="58"/>
      <c r="TT2183" s="58"/>
      <c r="ADP2183" s="58"/>
      <c r="ANL2183" s="58"/>
      <c r="AXH2183" s="58"/>
      <c r="BHD2183" s="58"/>
      <c r="BQZ2183" s="58"/>
      <c r="CAV2183" s="58"/>
      <c r="CKR2183" s="58"/>
      <c r="CUN2183" s="58"/>
      <c r="DEJ2183" s="58"/>
      <c r="DOF2183" s="58"/>
      <c r="DYB2183" s="58"/>
      <c r="EHX2183" s="58"/>
      <c r="ERT2183" s="58"/>
      <c r="FBP2183" s="58"/>
      <c r="FLL2183" s="58"/>
      <c r="FVH2183" s="58"/>
      <c r="GFD2183" s="58"/>
      <c r="GOZ2183" s="58"/>
      <c r="GYV2183" s="58"/>
      <c r="HIR2183" s="58"/>
      <c r="HSN2183" s="58"/>
      <c r="ICJ2183" s="58"/>
      <c r="IMF2183" s="58"/>
      <c r="IWB2183" s="58"/>
      <c r="JFX2183" s="58"/>
      <c r="JPT2183" s="58"/>
      <c r="JZP2183" s="58"/>
      <c r="KJL2183" s="58"/>
      <c r="KTH2183" s="58"/>
      <c r="LDD2183" s="58"/>
      <c r="LMZ2183" s="58"/>
      <c r="LWV2183" s="58"/>
      <c r="MGR2183" s="58"/>
      <c r="MQN2183" s="58"/>
      <c r="NAJ2183" s="58"/>
      <c r="NKF2183" s="58"/>
      <c r="NUB2183" s="58"/>
      <c r="ODX2183" s="58"/>
      <c r="ONT2183" s="58"/>
      <c r="OXP2183" s="58"/>
      <c r="PHL2183" s="58"/>
      <c r="PRH2183" s="58"/>
      <c r="QBD2183" s="58"/>
      <c r="QKZ2183" s="58"/>
      <c r="QUV2183" s="58"/>
      <c r="RER2183" s="58"/>
      <c r="RON2183" s="58"/>
      <c r="RYJ2183" s="58"/>
      <c r="SIF2183" s="58"/>
      <c r="SSB2183" s="58"/>
      <c r="TBX2183" s="58"/>
      <c r="TLT2183" s="58"/>
      <c r="TVP2183" s="58"/>
      <c r="UFL2183" s="58"/>
      <c r="UPH2183" s="58"/>
      <c r="UZD2183" s="58"/>
      <c r="VIZ2183" s="58"/>
      <c r="VSV2183" s="58"/>
      <c r="WCR2183" s="58"/>
      <c r="WMN2183" s="58"/>
      <c r="WWJ2183" s="58"/>
    </row>
    <row r="2184" spans="1:796 1052:1820 2076:2844 3100:3868 4124:4892 5148:5916 6172:6940 7196:7964 8220:8988 9244:10012 10268:11036 11292:12060 12316:13084 13340:14108 14364:15132 15388:16156" s="67" customFormat="1" ht="57" hidden="1" customHeight="1" x14ac:dyDescent="0.25">
      <c r="A2184" s="54">
        <f>+SUBTOTAL(3,$B$11:B2184)</f>
        <v>44</v>
      </c>
      <c r="B2184" s="72" t="s">
        <v>42</v>
      </c>
      <c r="C2184" s="72" t="s">
        <v>43</v>
      </c>
      <c r="D2184" s="72" t="s">
        <v>819</v>
      </c>
      <c r="E2184" s="72" t="s">
        <v>820</v>
      </c>
      <c r="F2184" s="73" t="s">
        <v>4826</v>
      </c>
      <c r="G2184" s="73">
        <v>45520</v>
      </c>
      <c r="H2184" s="73" t="s">
        <v>4826</v>
      </c>
      <c r="I2184" s="73">
        <v>45520</v>
      </c>
      <c r="J2184" s="73" t="s">
        <v>4826</v>
      </c>
      <c r="K2184" s="73">
        <v>45520</v>
      </c>
      <c r="L2184" s="80" t="s">
        <v>4827</v>
      </c>
      <c r="M2184" s="72" t="s">
        <v>111</v>
      </c>
      <c r="N2184" s="72" t="s">
        <v>64</v>
      </c>
      <c r="O2184" s="73" t="s">
        <v>154</v>
      </c>
      <c r="P2184" s="73"/>
      <c r="Q2184" s="74" t="s">
        <v>67</v>
      </c>
      <c r="R2184" s="75"/>
      <c r="S2184" s="73" t="s">
        <v>828</v>
      </c>
      <c r="T2184" s="73" t="s">
        <v>828</v>
      </c>
      <c r="U2184" s="73" t="s">
        <v>828</v>
      </c>
      <c r="V2184" s="73" t="s">
        <v>98</v>
      </c>
      <c r="W2184" s="73" t="s">
        <v>99</v>
      </c>
      <c r="X2184" s="79" t="s">
        <v>58</v>
      </c>
      <c r="Y2184" s="79">
        <v>45527</v>
      </c>
      <c r="Z2184" s="79"/>
      <c r="AA2184" s="80"/>
      <c r="AB2184" s="80"/>
      <c r="AC2184" s="72" t="s">
        <v>75</v>
      </c>
      <c r="AD2184" s="72" t="s">
        <v>75</v>
      </c>
      <c r="JX2184" s="58"/>
      <c r="TT2184" s="58"/>
      <c r="ADP2184" s="58"/>
      <c r="ANL2184" s="58"/>
      <c r="AXH2184" s="58"/>
      <c r="BHD2184" s="58"/>
      <c r="BQZ2184" s="58"/>
      <c r="CAV2184" s="58"/>
      <c r="CKR2184" s="58"/>
      <c r="CUN2184" s="58"/>
      <c r="DEJ2184" s="58"/>
      <c r="DOF2184" s="58"/>
      <c r="DYB2184" s="58"/>
      <c r="EHX2184" s="58"/>
      <c r="ERT2184" s="58"/>
      <c r="FBP2184" s="58"/>
      <c r="FLL2184" s="58"/>
      <c r="FVH2184" s="58"/>
      <c r="GFD2184" s="58"/>
      <c r="GOZ2184" s="58"/>
      <c r="GYV2184" s="58"/>
      <c r="HIR2184" s="58"/>
      <c r="HSN2184" s="58"/>
      <c r="ICJ2184" s="58"/>
      <c r="IMF2184" s="58"/>
      <c r="IWB2184" s="58"/>
      <c r="JFX2184" s="58"/>
      <c r="JPT2184" s="58"/>
      <c r="JZP2184" s="58"/>
      <c r="KJL2184" s="58"/>
      <c r="KTH2184" s="58"/>
      <c r="LDD2184" s="58"/>
      <c r="LMZ2184" s="58"/>
      <c r="LWV2184" s="58"/>
      <c r="MGR2184" s="58"/>
      <c r="MQN2184" s="58"/>
      <c r="NAJ2184" s="58"/>
      <c r="NKF2184" s="58"/>
      <c r="NUB2184" s="58"/>
      <c r="ODX2184" s="58"/>
      <c r="ONT2184" s="58"/>
      <c r="OXP2184" s="58"/>
      <c r="PHL2184" s="58"/>
      <c r="PRH2184" s="58"/>
      <c r="QBD2184" s="58"/>
      <c r="QKZ2184" s="58"/>
      <c r="QUV2184" s="58"/>
      <c r="RER2184" s="58"/>
      <c r="RON2184" s="58"/>
      <c r="RYJ2184" s="58"/>
      <c r="SIF2184" s="58"/>
      <c r="SSB2184" s="58"/>
      <c r="TBX2184" s="58"/>
      <c r="TLT2184" s="58"/>
      <c r="TVP2184" s="58"/>
      <c r="UFL2184" s="58"/>
      <c r="UPH2184" s="58"/>
      <c r="UZD2184" s="58"/>
      <c r="VIZ2184" s="58"/>
      <c r="VSV2184" s="58"/>
      <c r="WCR2184" s="58"/>
      <c r="WMN2184" s="58"/>
      <c r="WWJ2184" s="58"/>
    </row>
    <row r="2185" spans="1:796 1052:1820 2076:2844 3100:3868 4124:4892 5148:5916 6172:6940 7196:7964 8220:8988 9244:10012 10268:11036 11292:12060 12316:13084 13340:14108 14364:15132 15388:16156" s="90" customFormat="1" ht="57" hidden="1" customHeight="1" x14ac:dyDescent="0.25">
      <c r="A2185" s="54">
        <f>+SUBTOTAL(3,$B$11:B2185)</f>
        <v>44</v>
      </c>
      <c r="B2185" s="86" t="s">
        <v>42</v>
      </c>
      <c r="C2185" s="86" t="s">
        <v>43</v>
      </c>
      <c r="D2185" s="86" t="s">
        <v>819</v>
      </c>
      <c r="E2185" s="86" t="s">
        <v>820</v>
      </c>
      <c r="F2185" s="87" t="s">
        <v>5371</v>
      </c>
      <c r="G2185" s="87">
        <v>45544</v>
      </c>
      <c r="H2185" s="87" t="s">
        <v>5371</v>
      </c>
      <c r="I2185" s="87">
        <v>45544</v>
      </c>
      <c r="J2185" s="87" t="s">
        <v>5371</v>
      </c>
      <c r="K2185" s="87">
        <v>45544</v>
      </c>
      <c r="L2185" s="80" t="s">
        <v>5372</v>
      </c>
      <c r="M2185" s="86" t="s">
        <v>111</v>
      </c>
      <c r="N2185" s="86" t="s">
        <v>709</v>
      </c>
      <c r="O2185" s="87" t="s">
        <v>1404</v>
      </c>
      <c r="P2185" s="87"/>
      <c r="Q2185" s="87" t="s">
        <v>712</v>
      </c>
      <c r="R2185" s="89"/>
      <c r="S2185" s="87" t="s">
        <v>828</v>
      </c>
      <c r="T2185" s="87" t="s">
        <v>828</v>
      </c>
      <c r="U2185" s="87" t="s">
        <v>828</v>
      </c>
      <c r="V2185" s="87" t="s">
        <v>98</v>
      </c>
      <c r="W2185" s="87" t="s">
        <v>99</v>
      </c>
      <c r="X2185" s="87" t="s">
        <v>58</v>
      </c>
      <c r="Y2185" s="87">
        <v>45559</v>
      </c>
      <c r="Z2185" s="87"/>
      <c r="AA2185" s="86"/>
      <c r="AB2185" s="86"/>
      <c r="AC2185" s="86" t="s">
        <v>75</v>
      </c>
      <c r="AD2185" s="86" t="s">
        <v>75</v>
      </c>
    </row>
    <row r="2186" spans="1:796 1052:1820 2076:2844 3100:3868 4124:4892 5148:5916 6172:6940 7196:7964 8220:8988 9244:10012 10268:11036 11292:12060 12316:13084 13340:14108 14364:15132 15388:16156" s="90" customFormat="1" ht="57" hidden="1" customHeight="1" x14ac:dyDescent="0.25">
      <c r="A2186" s="54">
        <f>+SUBTOTAL(3,$B$11:B2186)</f>
        <v>44</v>
      </c>
      <c r="B2186" s="86" t="s">
        <v>42</v>
      </c>
      <c r="C2186" s="86" t="s">
        <v>43</v>
      </c>
      <c r="D2186" s="86" t="s">
        <v>819</v>
      </c>
      <c r="E2186" s="86" t="s">
        <v>820</v>
      </c>
      <c r="F2186" s="87" t="s">
        <v>5373</v>
      </c>
      <c r="G2186" s="87">
        <v>45555</v>
      </c>
      <c r="H2186" s="87" t="s">
        <v>5373</v>
      </c>
      <c r="I2186" s="87">
        <v>45555</v>
      </c>
      <c r="J2186" s="87" t="s">
        <v>5373</v>
      </c>
      <c r="K2186" s="87">
        <v>45555</v>
      </c>
      <c r="L2186" s="80" t="s">
        <v>5374</v>
      </c>
      <c r="M2186" s="86" t="s">
        <v>111</v>
      </c>
      <c r="N2186" s="86" t="s">
        <v>64</v>
      </c>
      <c r="O2186" s="87" t="s">
        <v>103</v>
      </c>
      <c r="P2186" s="87"/>
      <c r="Q2186" s="87" t="s">
        <v>67</v>
      </c>
      <c r="R2186" s="89"/>
      <c r="S2186" s="87" t="s">
        <v>828</v>
      </c>
      <c r="T2186" s="87" t="s">
        <v>828</v>
      </c>
      <c r="U2186" s="87" t="s">
        <v>828</v>
      </c>
      <c r="V2186" s="87" t="s">
        <v>98</v>
      </c>
      <c r="W2186" s="87" t="s">
        <v>99</v>
      </c>
      <c r="X2186" s="87" t="s">
        <v>58</v>
      </c>
      <c r="Y2186" s="87"/>
      <c r="Z2186" s="87"/>
      <c r="AA2186" s="86"/>
      <c r="AB2186" s="86"/>
      <c r="AC2186" s="86" t="s">
        <v>383</v>
      </c>
      <c r="AD2186" s="86" t="s">
        <v>383</v>
      </c>
    </row>
    <row r="2187" spans="1:796 1052:1820 2076:2844 3100:3868 4124:4892 5148:5916 6172:6940 7196:7964 8220:8988 9244:10012 10268:11036 11292:12060 12316:13084 13340:14108 14364:15132 15388:16156" s="90" customFormat="1" ht="57" hidden="1" customHeight="1" x14ac:dyDescent="0.25">
      <c r="A2187" s="54">
        <f>+SUBTOTAL(3,$B$11:B2187)</f>
        <v>44</v>
      </c>
      <c r="B2187" s="86" t="s">
        <v>42</v>
      </c>
      <c r="C2187" s="86" t="s">
        <v>43</v>
      </c>
      <c r="D2187" s="86" t="s">
        <v>819</v>
      </c>
      <c r="E2187" s="86" t="s">
        <v>820</v>
      </c>
      <c r="F2187" s="87" t="s">
        <v>5375</v>
      </c>
      <c r="G2187" s="87">
        <v>45560</v>
      </c>
      <c r="H2187" s="87" t="s">
        <v>5375</v>
      </c>
      <c r="I2187" s="87">
        <v>45560</v>
      </c>
      <c r="J2187" s="87" t="s">
        <v>5375</v>
      </c>
      <c r="K2187" s="87">
        <v>45560</v>
      </c>
      <c r="L2187" s="80" t="s">
        <v>5376</v>
      </c>
      <c r="M2187" s="86" t="s">
        <v>111</v>
      </c>
      <c r="N2187" s="86" t="s">
        <v>261</v>
      </c>
      <c r="O2187" s="87" t="s">
        <v>739</v>
      </c>
      <c r="P2187" s="87"/>
      <c r="Q2187" s="87" t="s">
        <v>736</v>
      </c>
      <c r="R2187" s="89"/>
      <c r="S2187" s="87" t="s">
        <v>828</v>
      </c>
      <c r="T2187" s="87" t="s">
        <v>828</v>
      </c>
      <c r="U2187" s="87" t="s">
        <v>828</v>
      </c>
      <c r="V2187" s="87" t="s">
        <v>253</v>
      </c>
      <c r="W2187" s="87" t="s">
        <v>5377</v>
      </c>
      <c r="X2187" s="87" t="s">
        <v>58</v>
      </c>
      <c r="Y2187" s="87"/>
      <c r="Z2187" s="87"/>
      <c r="AA2187" s="86"/>
      <c r="AB2187" s="86"/>
      <c r="AC2187" s="86" t="s">
        <v>117</v>
      </c>
      <c r="AD2187" s="86" t="s">
        <v>117</v>
      </c>
    </row>
    <row r="2188" spans="1:796 1052:1820 2076:2844 3100:3868 4124:4892 5148:5916 6172:6940 7196:7964 8220:8988 9244:10012 10268:11036 11292:12060 12316:13084 13340:14108 14364:15132 15388:16156" s="90" customFormat="1" ht="57" hidden="1" customHeight="1" x14ac:dyDescent="0.25">
      <c r="A2188" s="54">
        <f>+SUBTOTAL(3,$B$11:B2188)</f>
        <v>44</v>
      </c>
      <c r="B2188" s="86" t="s">
        <v>42</v>
      </c>
      <c r="C2188" s="86" t="s">
        <v>43</v>
      </c>
      <c r="D2188" s="86" t="s">
        <v>819</v>
      </c>
      <c r="E2188" s="86" t="s">
        <v>820</v>
      </c>
      <c r="F2188" s="87" t="s">
        <v>5378</v>
      </c>
      <c r="G2188" s="87">
        <v>45560</v>
      </c>
      <c r="H2188" s="87" t="s">
        <v>5378</v>
      </c>
      <c r="I2188" s="87">
        <v>45560</v>
      </c>
      <c r="J2188" s="87" t="s">
        <v>5378</v>
      </c>
      <c r="K2188" s="87">
        <v>45560</v>
      </c>
      <c r="L2188" s="80" t="s">
        <v>5379</v>
      </c>
      <c r="M2188" s="86" t="s">
        <v>111</v>
      </c>
      <c r="N2188" s="86" t="s">
        <v>261</v>
      </c>
      <c r="O2188" s="87" t="s">
        <v>262</v>
      </c>
      <c r="P2188" s="87"/>
      <c r="Q2188" s="87" t="s">
        <v>736</v>
      </c>
      <c r="R2188" s="89"/>
      <c r="S2188" s="87" t="s">
        <v>828</v>
      </c>
      <c r="T2188" s="87" t="s">
        <v>828</v>
      </c>
      <c r="U2188" s="87" t="s">
        <v>828</v>
      </c>
      <c r="V2188" s="87" t="s">
        <v>253</v>
      </c>
      <c r="W2188" s="87" t="s">
        <v>5377</v>
      </c>
      <c r="X2188" s="87" t="s">
        <v>58</v>
      </c>
      <c r="Y2188" s="87"/>
      <c r="Z2188" s="87"/>
      <c r="AA2188" s="86"/>
      <c r="AB2188" s="86"/>
      <c r="AC2188" s="86" t="s">
        <v>75</v>
      </c>
      <c r="AD2188" s="86" t="s">
        <v>75</v>
      </c>
    </row>
    <row r="2189" spans="1:796 1052:1820 2076:2844 3100:3868 4124:4892 5148:5916 6172:6940 7196:7964 8220:8988 9244:10012 10268:11036 11292:12060 12316:13084 13340:14108 14364:15132 15388:16156" s="90" customFormat="1" ht="55.5" hidden="1" customHeight="1" x14ac:dyDescent="0.25">
      <c r="A2189" s="54">
        <f>+SUBTOTAL(3,$B$11:B2189)</f>
        <v>44</v>
      </c>
      <c r="B2189" s="96" t="s">
        <v>42</v>
      </c>
      <c r="C2189" s="96" t="s">
        <v>43</v>
      </c>
      <c r="D2189" s="96" t="s">
        <v>819</v>
      </c>
      <c r="E2189" s="96" t="s">
        <v>820</v>
      </c>
      <c r="F2189" s="96" t="s">
        <v>5780</v>
      </c>
      <c r="G2189" s="97">
        <v>45594</v>
      </c>
      <c r="H2189" s="96" t="s">
        <v>5780</v>
      </c>
      <c r="I2189" s="97">
        <v>45594</v>
      </c>
      <c r="J2189" s="96" t="s">
        <v>5780</v>
      </c>
      <c r="K2189" s="97">
        <v>45594</v>
      </c>
      <c r="L2189" s="80" t="s">
        <v>5772</v>
      </c>
      <c r="M2189" s="96" t="s">
        <v>111</v>
      </c>
      <c r="N2189" s="49" t="s">
        <v>379</v>
      </c>
      <c r="O2189" s="96" t="s">
        <v>1332</v>
      </c>
      <c r="P2189" s="96"/>
      <c r="Q2189" s="96" t="s">
        <v>5773</v>
      </c>
      <c r="R2189" s="96"/>
      <c r="S2189" s="96" t="s">
        <v>828</v>
      </c>
      <c r="T2189" s="96" t="s">
        <v>828</v>
      </c>
      <c r="U2189" s="96" t="s">
        <v>828</v>
      </c>
      <c r="V2189" s="96" t="s">
        <v>98</v>
      </c>
      <c r="W2189" s="96" t="s">
        <v>99</v>
      </c>
      <c r="X2189" s="96" t="s">
        <v>58</v>
      </c>
      <c r="Y2189" s="96"/>
      <c r="Z2189" s="96"/>
      <c r="AA2189" s="96"/>
      <c r="AB2189" s="96"/>
      <c r="AC2189" s="96" t="s">
        <v>75</v>
      </c>
      <c r="AD2189" s="96" t="s">
        <v>75</v>
      </c>
    </row>
    <row r="2190" spans="1:796 1052:1820 2076:2844 3100:3868 4124:4892 5148:5916 6172:6940 7196:7964 8220:8988 9244:10012 10268:11036 11292:12060 12316:13084 13340:14108 14364:15132 15388:16156" s="90" customFormat="1" ht="55.5" hidden="1" customHeight="1" x14ac:dyDescent="0.25">
      <c r="A2190" s="54">
        <f>+SUBTOTAL(3,$B$11:B2190)</f>
        <v>44</v>
      </c>
      <c r="B2190" s="96" t="s">
        <v>42</v>
      </c>
      <c r="C2190" s="96" t="s">
        <v>43</v>
      </c>
      <c r="D2190" s="96" t="s">
        <v>819</v>
      </c>
      <c r="E2190" s="96" t="s">
        <v>820</v>
      </c>
      <c r="F2190" s="96" t="s">
        <v>5778</v>
      </c>
      <c r="G2190" s="97">
        <v>45581</v>
      </c>
      <c r="H2190" s="96" t="s">
        <v>5778</v>
      </c>
      <c r="I2190" s="97">
        <v>45581</v>
      </c>
      <c r="J2190" s="96" t="s">
        <v>5778</v>
      </c>
      <c r="K2190" s="97">
        <v>45581</v>
      </c>
      <c r="L2190" s="80" t="s">
        <v>5779</v>
      </c>
      <c r="M2190" s="96" t="s">
        <v>111</v>
      </c>
      <c r="N2190" s="96" t="s">
        <v>709</v>
      </c>
      <c r="O2190" s="96" t="s">
        <v>1404</v>
      </c>
      <c r="P2190" s="96"/>
      <c r="Q2190" s="96" t="s">
        <v>712</v>
      </c>
      <c r="R2190" s="96"/>
      <c r="S2190" s="96" t="s">
        <v>828</v>
      </c>
      <c r="T2190" s="96" t="s">
        <v>828</v>
      </c>
      <c r="U2190" s="96" t="s">
        <v>828</v>
      </c>
      <c r="V2190" s="96" t="s">
        <v>98</v>
      </c>
      <c r="W2190" s="96" t="s">
        <v>99</v>
      </c>
      <c r="X2190" s="96" t="s">
        <v>58</v>
      </c>
      <c r="Y2190" s="96"/>
      <c r="Z2190" s="96"/>
      <c r="AA2190" s="96"/>
      <c r="AB2190" s="96"/>
      <c r="AC2190" s="96" t="s">
        <v>383</v>
      </c>
      <c r="AD2190" s="96" t="s">
        <v>383</v>
      </c>
    </row>
    <row r="2191" spans="1:796 1052:1820 2076:2844 3100:3868 4124:4892 5148:5916 6172:6940 7196:7964 8220:8988 9244:10012 10268:11036 11292:12060 12316:13084 13340:14108 14364:15132 15388:16156" s="90" customFormat="1" ht="57" hidden="1" customHeight="1" x14ac:dyDescent="0.25">
      <c r="A2191" s="54">
        <f>+SUBTOTAL(3,$B$11:B2191)</f>
        <v>44</v>
      </c>
      <c r="B2191" s="96" t="s">
        <v>42</v>
      </c>
      <c r="C2191" s="96" t="s">
        <v>43</v>
      </c>
      <c r="D2191" s="96" t="s">
        <v>819</v>
      </c>
      <c r="E2191" s="96" t="s">
        <v>820</v>
      </c>
      <c r="F2191" s="96" t="s">
        <v>5776</v>
      </c>
      <c r="G2191" s="97">
        <v>45582</v>
      </c>
      <c r="H2191" s="96" t="s">
        <v>5776</v>
      </c>
      <c r="I2191" s="97">
        <v>45582</v>
      </c>
      <c r="J2191" s="96" t="s">
        <v>5776</v>
      </c>
      <c r="K2191" s="97">
        <v>45582</v>
      </c>
      <c r="L2191" s="80" t="s">
        <v>5777</v>
      </c>
      <c r="M2191" s="96" t="s">
        <v>111</v>
      </c>
      <c r="N2191" s="49" t="s">
        <v>197</v>
      </c>
      <c r="O2191" s="96" t="s">
        <v>237</v>
      </c>
      <c r="P2191" s="96"/>
      <c r="Q2191" s="96" t="s">
        <v>239</v>
      </c>
      <c r="R2191" s="96"/>
      <c r="S2191" s="96" t="s">
        <v>824</v>
      </c>
      <c r="T2191" s="96" t="s">
        <v>824</v>
      </c>
      <c r="U2191" s="96" t="s">
        <v>824</v>
      </c>
      <c r="V2191" s="96" t="s">
        <v>80</v>
      </c>
      <c r="W2191" s="96" t="s">
        <v>838</v>
      </c>
      <c r="X2191" s="96" t="s">
        <v>58</v>
      </c>
      <c r="Y2191" s="97">
        <v>45590</v>
      </c>
      <c r="Z2191" s="96"/>
      <c r="AA2191" s="96"/>
      <c r="AB2191" s="96"/>
      <c r="AC2191" s="96" t="s">
        <v>75</v>
      </c>
      <c r="AD2191" s="96" t="s">
        <v>75</v>
      </c>
    </row>
    <row r="2192" spans="1:796 1052:1820 2076:2844 3100:3868 4124:4892 5148:5916 6172:6940 7196:7964 8220:8988 9244:10012 10268:11036 11292:12060 12316:13084 13340:14108 14364:15132 15388:16156" s="90" customFormat="1" ht="57" hidden="1" customHeight="1" x14ac:dyDescent="0.25">
      <c r="A2192" s="54">
        <f>+SUBTOTAL(3,$B$11:B2192)</f>
        <v>44</v>
      </c>
      <c r="B2192" s="96" t="s">
        <v>42</v>
      </c>
      <c r="C2192" s="96" t="s">
        <v>43</v>
      </c>
      <c r="D2192" s="96" t="s">
        <v>819</v>
      </c>
      <c r="E2192" s="96" t="s">
        <v>820</v>
      </c>
      <c r="F2192" s="96" t="s">
        <v>5774</v>
      </c>
      <c r="G2192" s="97">
        <v>45572</v>
      </c>
      <c r="H2192" s="96" t="s">
        <v>5774</v>
      </c>
      <c r="I2192" s="97">
        <v>45572</v>
      </c>
      <c r="J2192" s="96" t="s">
        <v>5774</v>
      </c>
      <c r="K2192" s="97">
        <v>45572</v>
      </c>
      <c r="L2192" s="80" t="s">
        <v>5775</v>
      </c>
      <c r="M2192" s="96" t="s">
        <v>111</v>
      </c>
      <c r="N2192" s="96" t="s">
        <v>261</v>
      </c>
      <c r="O2192" s="96" t="s">
        <v>3506</v>
      </c>
      <c r="P2192" s="96"/>
      <c r="Q2192" s="96" t="s">
        <v>736</v>
      </c>
      <c r="R2192" s="96"/>
      <c r="S2192" s="96" t="s">
        <v>828</v>
      </c>
      <c r="T2192" s="96" t="s">
        <v>828</v>
      </c>
      <c r="U2192" s="96" t="s">
        <v>828</v>
      </c>
      <c r="V2192" s="96" t="s">
        <v>98</v>
      </c>
      <c r="W2192" s="96" t="s">
        <v>99</v>
      </c>
      <c r="X2192" s="96" t="s">
        <v>58</v>
      </c>
      <c r="Y2192" s="96"/>
      <c r="Z2192" s="96"/>
      <c r="AA2192" s="96"/>
      <c r="AB2192" s="96"/>
      <c r="AC2192" s="96" t="s">
        <v>75</v>
      </c>
      <c r="AD2192" s="96" t="s">
        <v>75</v>
      </c>
    </row>
    <row r="2193" spans="1:30" s="90" customFormat="1" ht="57" hidden="1" customHeight="1" x14ac:dyDescent="0.25">
      <c r="A2193" s="54">
        <f>+SUBTOTAL(3,$B$11:B2193)</f>
        <v>44</v>
      </c>
      <c r="B2193" s="96" t="s">
        <v>42</v>
      </c>
      <c r="C2193" s="96" t="s">
        <v>43</v>
      </c>
      <c r="D2193" s="96" t="s">
        <v>819</v>
      </c>
      <c r="E2193" s="96" t="s">
        <v>820</v>
      </c>
      <c r="F2193" s="96" t="s">
        <v>5771</v>
      </c>
      <c r="G2193" s="97">
        <v>45568</v>
      </c>
      <c r="H2193" s="96" t="s">
        <v>5771</v>
      </c>
      <c r="I2193" s="97">
        <v>45568</v>
      </c>
      <c r="J2193" s="96" t="s">
        <v>5771</v>
      </c>
      <c r="K2193" s="97">
        <v>45568</v>
      </c>
      <c r="L2193" s="80" t="s">
        <v>5772</v>
      </c>
      <c r="M2193" s="96" t="s">
        <v>111</v>
      </c>
      <c r="N2193" s="49" t="s">
        <v>379</v>
      </c>
      <c r="O2193" s="96" t="s">
        <v>1332</v>
      </c>
      <c r="P2193" s="96"/>
      <c r="Q2193" s="96" t="s">
        <v>5773</v>
      </c>
      <c r="R2193" s="96"/>
      <c r="S2193" s="96" t="s">
        <v>4593</v>
      </c>
      <c r="T2193" s="96" t="s">
        <v>4593</v>
      </c>
      <c r="U2193" s="96" t="s">
        <v>4593</v>
      </c>
      <c r="V2193" s="96" t="s">
        <v>115</v>
      </c>
      <c r="W2193" s="96" t="s">
        <v>4727</v>
      </c>
      <c r="X2193" s="96" t="s">
        <v>58</v>
      </c>
      <c r="Y2193" s="96"/>
      <c r="Z2193" s="96"/>
      <c r="AA2193" s="96"/>
      <c r="AB2193" s="96"/>
      <c r="AC2193" s="96" t="s">
        <v>117</v>
      </c>
      <c r="AD2193" s="96" t="s">
        <v>117</v>
      </c>
    </row>
    <row r="2194" spans="1:30" s="90" customFormat="1" ht="57" hidden="1" customHeight="1" x14ac:dyDescent="0.25">
      <c r="A2194" s="54">
        <f>+SUBTOTAL(3,$B$11:B2194)</f>
        <v>44</v>
      </c>
      <c r="B2194" s="96" t="s">
        <v>42</v>
      </c>
      <c r="C2194" s="96" t="s">
        <v>43</v>
      </c>
      <c r="D2194" s="96" t="s">
        <v>819</v>
      </c>
      <c r="E2194" s="96" t="s">
        <v>820</v>
      </c>
      <c r="F2194" s="96" t="s">
        <v>5769</v>
      </c>
      <c r="G2194" s="97">
        <v>45565</v>
      </c>
      <c r="H2194" s="96" t="s">
        <v>5769</v>
      </c>
      <c r="I2194" s="97">
        <v>45565</v>
      </c>
      <c r="J2194" s="96" t="s">
        <v>5769</v>
      </c>
      <c r="K2194" s="97">
        <v>45565</v>
      </c>
      <c r="L2194" s="80" t="s">
        <v>5770</v>
      </c>
      <c r="M2194" s="96" t="s">
        <v>111</v>
      </c>
      <c r="N2194" s="96" t="s">
        <v>64</v>
      </c>
      <c r="O2194" s="96" t="s">
        <v>87</v>
      </c>
      <c r="P2194" s="96"/>
      <c r="Q2194" s="96" t="s">
        <v>67</v>
      </c>
      <c r="R2194" s="96"/>
      <c r="S2194" s="96" t="s">
        <v>828</v>
      </c>
      <c r="T2194" s="96" t="s">
        <v>828</v>
      </c>
      <c r="U2194" s="96" t="s">
        <v>828</v>
      </c>
      <c r="V2194" s="96" t="s">
        <v>98</v>
      </c>
      <c r="W2194" s="96" t="s">
        <v>99</v>
      </c>
      <c r="X2194" s="96" t="s">
        <v>58</v>
      </c>
      <c r="Y2194" s="96"/>
      <c r="Z2194" s="96"/>
      <c r="AA2194" s="96"/>
      <c r="AB2194" s="96"/>
      <c r="AC2194" s="96" t="s">
        <v>383</v>
      </c>
      <c r="AD2194" s="96" t="s">
        <v>383</v>
      </c>
    </row>
    <row r="2195" spans="1:30" s="90" customFormat="1" ht="57" hidden="1" customHeight="1" x14ac:dyDescent="0.25">
      <c r="A2195" s="54">
        <f>+SUBTOTAL(3,$B$11:B2195)</f>
        <v>44</v>
      </c>
      <c r="B2195" s="96" t="s">
        <v>42</v>
      </c>
      <c r="C2195" s="96" t="s">
        <v>43</v>
      </c>
      <c r="D2195" s="96" t="s">
        <v>819</v>
      </c>
      <c r="E2195" s="96" t="s">
        <v>820</v>
      </c>
      <c r="F2195" s="96" t="s">
        <v>5768</v>
      </c>
      <c r="G2195" s="97">
        <v>45562</v>
      </c>
      <c r="H2195" s="96" t="s">
        <v>5768</v>
      </c>
      <c r="I2195" s="97">
        <v>45562</v>
      </c>
      <c r="J2195" s="96" t="s">
        <v>5768</v>
      </c>
      <c r="K2195" s="97">
        <v>45562</v>
      </c>
      <c r="L2195" s="80" t="s">
        <v>5372</v>
      </c>
      <c r="M2195" s="96" t="s">
        <v>111</v>
      </c>
      <c r="N2195" s="96" t="s">
        <v>709</v>
      </c>
      <c r="O2195" s="96" t="s">
        <v>1404</v>
      </c>
      <c r="P2195" s="96"/>
      <c r="Q2195" s="96" t="s">
        <v>712</v>
      </c>
      <c r="R2195" s="96"/>
      <c r="S2195" s="96" t="s">
        <v>828</v>
      </c>
      <c r="T2195" s="96" t="s">
        <v>828</v>
      </c>
      <c r="U2195" s="96" t="s">
        <v>828</v>
      </c>
      <c r="V2195" s="96" t="s">
        <v>98</v>
      </c>
      <c r="W2195" s="96" t="s">
        <v>99</v>
      </c>
      <c r="X2195" s="96" t="s">
        <v>58</v>
      </c>
      <c r="Y2195" s="97">
        <v>45579</v>
      </c>
      <c r="Z2195" s="96"/>
      <c r="AA2195" s="96"/>
      <c r="AB2195" s="96"/>
      <c r="AC2195" s="96" t="s">
        <v>75</v>
      </c>
      <c r="AD2195" s="96" t="s">
        <v>75</v>
      </c>
    </row>
    <row r="2196" spans="1:30" s="105" customFormat="1" ht="57" hidden="1" customHeight="1" x14ac:dyDescent="0.25">
      <c r="A2196" s="54">
        <f>+SUBTOTAL(3,$B$11:B2196)</f>
        <v>44</v>
      </c>
      <c r="B2196" s="103" t="s">
        <v>42</v>
      </c>
      <c r="C2196" s="103" t="s">
        <v>43</v>
      </c>
      <c r="D2196" s="103" t="s">
        <v>819</v>
      </c>
      <c r="E2196" s="103" t="s">
        <v>820</v>
      </c>
      <c r="F2196" s="103" t="s">
        <v>6374</v>
      </c>
      <c r="G2196" s="104">
        <v>45622</v>
      </c>
      <c r="H2196" s="103" t="s">
        <v>6374</v>
      </c>
      <c r="I2196" s="104">
        <v>45622</v>
      </c>
      <c r="J2196" s="103" t="s">
        <v>6374</v>
      </c>
      <c r="K2196" s="104">
        <v>45622</v>
      </c>
      <c r="L2196" s="103" t="s">
        <v>6375</v>
      </c>
      <c r="M2196" s="103" t="s">
        <v>111</v>
      </c>
      <c r="N2196" s="103" t="s">
        <v>197</v>
      </c>
      <c r="O2196" s="103" t="s">
        <v>850</v>
      </c>
      <c r="P2196" s="103" t="s">
        <v>6376</v>
      </c>
      <c r="Q2196" s="103"/>
      <c r="R2196" s="103"/>
      <c r="S2196" s="103" t="s">
        <v>828</v>
      </c>
      <c r="T2196" s="103" t="s">
        <v>828</v>
      </c>
      <c r="U2196" s="103" t="s">
        <v>828</v>
      </c>
      <c r="V2196" s="103" t="s">
        <v>98</v>
      </c>
      <c r="W2196" s="103" t="s">
        <v>99</v>
      </c>
      <c r="X2196" s="103" t="s">
        <v>58</v>
      </c>
      <c r="Y2196" s="104"/>
      <c r="Z2196" s="103"/>
      <c r="AA2196" s="103"/>
      <c r="AB2196" s="103"/>
      <c r="AC2196" s="103" t="s">
        <v>75</v>
      </c>
      <c r="AD2196" s="103" t="s">
        <v>75</v>
      </c>
    </row>
    <row r="2197" spans="1:30" s="105" customFormat="1" ht="57" hidden="1" customHeight="1" x14ac:dyDescent="0.25">
      <c r="A2197" s="54">
        <f>+SUBTOTAL(3,$B$11:B2197)</f>
        <v>44</v>
      </c>
      <c r="B2197" s="103" t="s">
        <v>42</v>
      </c>
      <c r="C2197" s="103" t="s">
        <v>43</v>
      </c>
      <c r="D2197" s="103" t="s">
        <v>819</v>
      </c>
      <c r="E2197" s="103" t="s">
        <v>820</v>
      </c>
      <c r="F2197" s="103" t="s">
        <v>6371</v>
      </c>
      <c r="G2197" s="104">
        <v>45615</v>
      </c>
      <c r="H2197" s="103" t="s">
        <v>6371</v>
      </c>
      <c r="I2197" s="104">
        <v>45615</v>
      </c>
      <c r="J2197" s="103" t="s">
        <v>6371</v>
      </c>
      <c r="K2197" s="104">
        <v>45615</v>
      </c>
      <c r="L2197" s="103" t="s">
        <v>6372</v>
      </c>
      <c r="M2197" s="103" t="s">
        <v>111</v>
      </c>
      <c r="N2197" s="103" t="s">
        <v>221</v>
      </c>
      <c r="O2197" s="103" t="s">
        <v>571</v>
      </c>
      <c r="P2197" s="103" t="s">
        <v>6373</v>
      </c>
      <c r="Q2197" s="103"/>
      <c r="R2197" s="103"/>
      <c r="S2197" s="103" t="s">
        <v>828</v>
      </c>
      <c r="T2197" s="103" t="s">
        <v>828</v>
      </c>
      <c r="U2197" s="103" t="s">
        <v>828</v>
      </c>
      <c r="V2197" s="103" t="s">
        <v>98</v>
      </c>
      <c r="W2197" s="103" t="s">
        <v>99</v>
      </c>
      <c r="X2197" s="103" t="s">
        <v>58</v>
      </c>
      <c r="Y2197" s="104"/>
      <c r="Z2197" s="103"/>
      <c r="AA2197" s="103"/>
      <c r="AB2197" s="103"/>
      <c r="AC2197" s="103" t="s">
        <v>5688</v>
      </c>
      <c r="AD2197" s="103" t="s">
        <v>5688</v>
      </c>
    </row>
    <row r="2198" spans="1:30" s="105" customFormat="1" ht="57" hidden="1" customHeight="1" x14ac:dyDescent="0.25">
      <c r="A2198" s="54">
        <f>+SUBTOTAL(3,$B$11:B2198)</f>
        <v>44</v>
      </c>
      <c r="B2198" s="103" t="s">
        <v>42</v>
      </c>
      <c r="C2198" s="103" t="s">
        <v>43</v>
      </c>
      <c r="D2198" s="103" t="s">
        <v>819</v>
      </c>
      <c r="E2198" s="103" t="s">
        <v>820</v>
      </c>
      <c r="F2198" s="103" t="s">
        <v>6369</v>
      </c>
      <c r="G2198" s="104">
        <v>45607</v>
      </c>
      <c r="H2198" s="103" t="s">
        <v>6369</v>
      </c>
      <c r="I2198" s="104">
        <v>45607</v>
      </c>
      <c r="J2198" s="103" t="s">
        <v>6369</v>
      </c>
      <c r="K2198" s="104">
        <v>45607</v>
      </c>
      <c r="L2198" s="103" t="s">
        <v>6370</v>
      </c>
      <c r="M2198" s="103" t="s">
        <v>111</v>
      </c>
      <c r="N2198" s="103" t="s">
        <v>379</v>
      </c>
      <c r="O2198" s="103" t="s">
        <v>438</v>
      </c>
      <c r="P2198" s="103" t="s">
        <v>234</v>
      </c>
      <c r="Q2198" s="103"/>
      <c r="R2198" s="103"/>
      <c r="S2198" s="103" t="s">
        <v>828</v>
      </c>
      <c r="T2198" s="103" t="s">
        <v>828</v>
      </c>
      <c r="U2198" s="103" t="s">
        <v>828</v>
      </c>
      <c r="V2198" s="103" t="s">
        <v>229</v>
      </c>
      <c r="W2198" s="103" t="s">
        <v>230</v>
      </c>
      <c r="X2198" s="103" t="s">
        <v>58</v>
      </c>
      <c r="Y2198" s="104"/>
      <c r="Z2198" s="103"/>
      <c r="AA2198" s="103"/>
      <c r="AB2198" s="103"/>
      <c r="AC2198" s="103" t="s">
        <v>75</v>
      </c>
      <c r="AD2198" s="103" t="s">
        <v>75</v>
      </c>
    </row>
    <row r="2199" spans="1:30" s="110" customFormat="1" ht="57" customHeight="1" x14ac:dyDescent="0.25">
      <c r="A2199" s="54">
        <f>+SUBTOTAL(3,$B$11:B2199)</f>
        <v>45</v>
      </c>
      <c r="B2199" s="108" t="s">
        <v>42</v>
      </c>
      <c r="C2199" s="108" t="s">
        <v>43</v>
      </c>
      <c r="D2199" s="108" t="s">
        <v>819</v>
      </c>
      <c r="E2199" s="108" t="s">
        <v>820</v>
      </c>
      <c r="F2199" s="108" t="s">
        <v>6717</v>
      </c>
      <c r="G2199" s="109">
        <v>45637</v>
      </c>
      <c r="H2199" s="108" t="s">
        <v>6717</v>
      </c>
      <c r="I2199" s="109">
        <v>45637</v>
      </c>
      <c r="J2199" s="108" t="s">
        <v>6717</v>
      </c>
      <c r="K2199" s="109">
        <v>45637</v>
      </c>
      <c r="L2199" s="108" t="s">
        <v>6718</v>
      </c>
      <c r="M2199" s="108" t="s">
        <v>111</v>
      </c>
      <c r="N2199" s="108" t="s">
        <v>191</v>
      </c>
      <c r="O2199" s="108" t="s">
        <v>371</v>
      </c>
      <c r="P2199" s="108" t="s">
        <v>6719</v>
      </c>
      <c r="Q2199" s="108"/>
      <c r="R2199" s="108"/>
      <c r="S2199" s="108" t="s">
        <v>3647</v>
      </c>
      <c r="T2199" s="108" t="s">
        <v>3647</v>
      </c>
      <c r="U2199" s="108" t="s">
        <v>3647</v>
      </c>
      <c r="V2199" s="108"/>
      <c r="W2199" s="108"/>
      <c r="X2199" s="108"/>
      <c r="Y2199" s="109"/>
      <c r="Z2199" s="108"/>
      <c r="AA2199" s="108"/>
      <c r="AB2199" s="108"/>
      <c r="AC2199" s="108" t="s">
        <v>5688</v>
      </c>
      <c r="AD2199" s="108" t="s">
        <v>5688</v>
      </c>
    </row>
    <row r="2200" spans="1:30" s="58" customFormat="1" ht="57" hidden="1" customHeight="1" x14ac:dyDescent="0.25">
      <c r="A2200" s="54">
        <f>+SUBTOTAL(3,$B$11:B2200)</f>
        <v>45</v>
      </c>
      <c r="B2200" s="54" t="s">
        <v>42</v>
      </c>
      <c r="C2200" s="54" t="s">
        <v>43</v>
      </c>
      <c r="D2200" s="54" t="s">
        <v>819</v>
      </c>
      <c r="E2200" s="54" t="s">
        <v>820</v>
      </c>
      <c r="F2200" s="49" t="s">
        <v>821</v>
      </c>
      <c r="G2200" s="49" t="s">
        <v>829</v>
      </c>
      <c r="H2200" s="49" t="s">
        <v>821</v>
      </c>
      <c r="I2200" s="49" t="s">
        <v>829</v>
      </c>
      <c r="J2200" s="49" t="s">
        <v>821</v>
      </c>
      <c r="K2200" s="49" t="s">
        <v>829</v>
      </c>
      <c r="L2200" s="80" t="s">
        <v>823</v>
      </c>
      <c r="M2200" s="49" t="s">
        <v>111</v>
      </c>
      <c r="N2200" s="49" t="s">
        <v>221</v>
      </c>
      <c r="O2200" s="49" t="s">
        <v>222</v>
      </c>
      <c r="P2200" s="49"/>
      <c r="Q2200" s="50" t="s">
        <v>830</v>
      </c>
      <c r="R2200" s="57"/>
      <c r="S2200" s="49" t="s">
        <v>824</v>
      </c>
      <c r="T2200" s="49" t="s">
        <v>824</v>
      </c>
      <c r="U2200" s="49" t="s">
        <v>824</v>
      </c>
      <c r="V2200" s="50" t="s">
        <v>217</v>
      </c>
      <c r="W2200" s="49" t="s">
        <v>218</v>
      </c>
      <c r="X2200" s="54" t="s">
        <v>58</v>
      </c>
      <c r="Y2200" s="49"/>
      <c r="Z2200" s="49" t="s">
        <v>59</v>
      </c>
      <c r="AA2200" s="54" t="s">
        <v>60</v>
      </c>
      <c r="AB2200" s="54"/>
      <c r="AC2200" s="54" t="s">
        <v>75</v>
      </c>
      <c r="AD2200" s="54" t="s">
        <v>75</v>
      </c>
    </row>
    <row r="2201" spans="1:30" s="58" customFormat="1" ht="66" hidden="1" customHeight="1" x14ac:dyDescent="0.25">
      <c r="A2201" s="54">
        <f>+SUBTOTAL(3,$B$11:B2201)</f>
        <v>45</v>
      </c>
      <c r="B2201" s="54" t="s">
        <v>42</v>
      </c>
      <c r="C2201" s="54" t="s">
        <v>43</v>
      </c>
      <c r="D2201" s="54" t="s">
        <v>831</v>
      </c>
      <c r="E2201" s="54" t="s">
        <v>832</v>
      </c>
      <c r="F2201" s="49" t="s">
        <v>833</v>
      </c>
      <c r="G2201" s="49">
        <v>45314.377835648149</v>
      </c>
      <c r="H2201" s="49" t="s">
        <v>833</v>
      </c>
      <c r="I2201" s="49">
        <v>45314.377835648149</v>
      </c>
      <c r="J2201" s="49" t="s">
        <v>833</v>
      </c>
      <c r="K2201" s="49">
        <v>45314.377835648149</v>
      </c>
      <c r="L2201" s="80" t="s">
        <v>834</v>
      </c>
      <c r="M2201" s="49" t="s">
        <v>48</v>
      </c>
      <c r="N2201" s="49" t="s">
        <v>49</v>
      </c>
      <c r="O2201" s="49" t="s">
        <v>233</v>
      </c>
      <c r="P2201" s="49" t="s">
        <v>835</v>
      </c>
      <c r="Q2201" s="50"/>
      <c r="R2201" s="57"/>
      <c r="S2201" s="49" t="s">
        <v>836</v>
      </c>
      <c r="T2201" s="49" t="s">
        <v>837</v>
      </c>
      <c r="U2201" s="49" t="s">
        <v>837</v>
      </c>
      <c r="V2201" s="49" t="s">
        <v>80</v>
      </c>
      <c r="W2201" s="49" t="s">
        <v>838</v>
      </c>
      <c r="X2201" s="54" t="s">
        <v>58</v>
      </c>
      <c r="Y2201" s="49"/>
      <c r="Z2201" s="49" t="s">
        <v>59</v>
      </c>
      <c r="AA2201" s="54" t="s">
        <v>74</v>
      </c>
      <c r="AB2201" s="54"/>
      <c r="AC2201" s="54" t="s">
        <v>75</v>
      </c>
      <c r="AD2201" s="54" t="s">
        <v>75</v>
      </c>
    </row>
    <row r="2202" spans="1:30" s="58" customFormat="1" ht="91.5" hidden="1" customHeight="1" x14ac:dyDescent="0.25">
      <c r="A2202" s="54">
        <f>+SUBTOTAL(3,$B$11:B2202)</f>
        <v>45</v>
      </c>
      <c r="B2202" s="54" t="s">
        <v>42</v>
      </c>
      <c r="C2202" s="54" t="s">
        <v>43</v>
      </c>
      <c r="D2202" s="54" t="s">
        <v>831</v>
      </c>
      <c r="E2202" s="54" t="s">
        <v>832</v>
      </c>
      <c r="F2202" s="49" t="s">
        <v>839</v>
      </c>
      <c r="G2202" s="49">
        <v>45309.532893518517</v>
      </c>
      <c r="H2202" s="49" t="s">
        <v>839</v>
      </c>
      <c r="I2202" s="49">
        <v>45309.532893518517</v>
      </c>
      <c r="J2202" s="49" t="s">
        <v>839</v>
      </c>
      <c r="K2202" s="49">
        <v>45309.532893518517</v>
      </c>
      <c r="L2202" s="80" t="s">
        <v>840</v>
      </c>
      <c r="M2202" s="49" t="s">
        <v>48</v>
      </c>
      <c r="N2202" s="54" t="s">
        <v>64</v>
      </c>
      <c r="O2202" s="49" t="s">
        <v>87</v>
      </c>
      <c r="P2202" s="49" t="s">
        <v>841</v>
      </c>
      <c r="Q2202" s="50"/>
      <c r="R2202" s="57"/>
      <c r="S2202" s="49" t="s">
        <v>836</v>
      </c>
      <c r="T2202" s="49" t="s">
        <v>842</v>
      </c>
      <c r="U2202" s="49" t="s">
        <v>842</v>
      </c>
      <c r="V2202" s="49" t="s">
        <v>71</v>
      </c>
      <c r="W2202" s="49" t="s">
        <v>72</v>
      </c>
      <c r="X2202" s="54" t="s">
        <v>58</v>
      </c>
      <c r="Y2202" s="49"/>
      <c r="Z2202" s="49" t="s">
        <v>59</v>
      </c>
      <c r="AA2202" s="54" t="s">
        <v>74</v>
      </c>
      <c r="AB2202" s="54"/>
      <c r="AC2202" s="54" t="s">
        <v>75</v>
      </c>
      <c r="AD2202" s="54" t="s">
        <v>75</v>
      </c>
    </row>
    <row r="2203" spans="1:30" s="58" customFormat="1" ht="90.75" hidden="1" customHeight="1" x14ac:dyDescent="0.25">
      <c r="A2203" s="54">
        <f>+SUBTOTAL(3,$B$11:B2203)</f>
        <v>45</v>
      </c>
      <c r="B2203" s="54" t="s">
        <v>42</v>
      </c>
      <c r="C2203" s="54" t="s">
        <v>43</v>
      </c>
      <c r="D2203" s="54" t="s">
        <v>831</v>
      </c>
      <c r="E2203" s="54" t="s">
        <v>832</v>
      </c>
      <c r="F2203" s="49" t="s">
        <v>843</v>
      </c>
      <c r="G2203" s="49">
        <v>45308.722581018519</v>
      </c>
      <c r="H2203" s="49" t="s">
        <v>843</v>
      </c>
      <c r="I2203" s="49">
        <v>45308.722581018519</v>
      </c>
      <c r="J2203" s="49" t="s">
        <v>843</v>
      </c>
      <c r="K2203" s="49">
        <v>45308.722581018519</v>
      </c>
      <c r="L2203" s="80" t="s">
        <v>844</v>
      </c>
      <c r="M2203" s="49" t="s">
        <v>48</v>
      </c>
      <c r="N2203" s="49" t="s">
        <v>379</v>
      </c>
      <c r="O2203" s="49" t="s">
        <v>430</v>
      </c>
      <c r="P2203" s="49" t="s">
        <v>845</v>
      </c>
      <c r="Q2203" s="50"/>
      <c r="R2203" s="57"/>
      <c r="S2203" s="49" t="s">
        <v>836</v>
      </c>
      <c r="T2203" s="49" t="s">
        <v>846</v>
      </c>
      <c r="U2203" s="49" t="s">
        <v>846</v>
      </c>
      <c r="V2203" s="49" t="s">
        <v>71</v>
      </c>
      <c r="W2203" s="49" t="s">
        <v>72</v>
      </c>
      <c r="X2203" s="54" t="s">
        <v>58</v>
      </c>
      <c r="Y2203" s="49"/>
      <c r="Z2203" s="49" t="s">
        <v>59</v>
      </c>
      <c r="AA2203" s="54" t="s">
        <v>60</v>
      </c>
      <c r="AB2203" s="54"/>
      <c r="AC2203" s="54" t="s">
        <v>847</v>
      </c>
      <c r="AD2203" s="54" t="s">
        <v>847</v>
      </c>
    </row>
    <row r="2204" spans="1:30" s="58" customFormat="1" ht="57" hidden="1" customHeight="1" x14ac:dyDescent="0.25">
      <c r="A2204" s="54">
        <f>+SUBTOTAL(3,$B$11:B2204)</f>
        <v>45</v>
      </c>
      <c r="B2204" s="54" t="s">
        <v>42</v>
      </c>
      <c r="C2204" s="54" t="s">
        <v>43</v>
      </c>
      <c r="D2204" s="54" t="s">
        <v>831</v>
      </c>
      <c r="E2204" s="54" t="s">
        <v>832</v>
      </c>
      <c r="F2204" s="49" t="s">
        <v>1454</v>
      </c>
      <c r="G2204" s="49">
        <v>45350.427129629628</v>
      </c>
      <c r="H2204" s="49" t="s">
        <v>1454</v>
      </c>
      <c r="I2204" s="49">
        <v>45350.427129629628</v>
      </c>
      <c r="J2204" s="49" t="s">
        <v>1454</v>
      </c>
      <c r="K2204" s="49">
        <v>45350.427129629628</v>
      </c>
      <c r="L2204" s="80" t="s">
        <v>1467</v>
      </c>
      <c r="M2204" s="49" t="s">
        <v>48</v>
      </c>
      <c r="N2204" s="54" t="s">
        <v>303</v>
      </c>
      <c r="O2204" s="49" t="s">
        <v>304</v>
      </c>
      <c r="P2204" s="49" t="s">
        <v>1481</v>
      </c>
      <c r="Q2204" s="50"/>
      <c r="R2204" s="57"/>
      <c r="S2204" s="49" t="s">
        <v>1478</v>
      </c>
      <c r="T2204" s="49" t="s">
        <v>1478</v>
      </c>
      <c r="U2204" s="49" t="s">
        <v>1478</v>
      </c>
      <c r="V2204" s="49" t="s">
        <v>80</v>
      </c>
      <c r="W2204" s="49" t="s">
        <v>81</v>
      </c>
      <c r="X2204" s="54" t="s">
        <v>58</v>
      </c>
      <c r="Y2204" s="49"/>
      <c r="Z2204" s="49" t="s">
        <v>59</v>
      </c>
      <c r="AA2204" s="54" t="s">
        <v>74</v>
      </c>
      <c r="AB2204" s="54"/>
      <c r="AC2204" s="54" t="s">
        <v>75</v>
      </c>
      <c r="AD2204" s="54" t="s">
        <v>75</v>
      </c>
    </row>
    <row r="2205" spans="1:30" s="58" customFormat="1" ht="57" hidden="1" customHeight="1" x14ac:dyDescent="0.25">
      <c r="A2205" s="54">
        <f>+SUBTOTAL(3,$B$11:B2205)</f>
        <v>45</v>
      </c>
      <c r="B2205" s="54" t="s">
        <v>42</v>
      </c>
      <c r="C2205" s="54" t="s">
        <v>43</v>
      </c>
      <c r="D2205" s="54" t="s">
        <v>831</v>
      </c>
      <c r="E2205" s="54" t="s">
        <v>832</v>
      </c>
      <c r="F2205" s="49" t="s">
        <v>1455</v>
      </c>
      <c r="G2205" s="49">
        <v>45345.620057870372</v>
      </c>
      <c r="H2205" s="49" t="s">
        <v>1455</v>
      </c>
      <c r="I2205" s="49">
        <v>45345.620057870372</v>
      </c>
      <c r="J2205" s="49" t="s">
        <v>1455</v>
      </c>
      <c r="K2205" s="49">
        <v>45345.620057870372</v>
      </c>
      <c r="L2205" s="80" t="s">
        <v>1468</v>
      </c>
      <c r="M2205" s="49" t="s">
        <v>48</v>
      </c>
      <c r="N2205" s="54" t="s">
        <v>64</v>
      </c>
      <c r="O2205" s="49" t="s">
        <v>103</v>
      </c>
      <c r="P2205" s="49" t="s">
        <v>1482</v>
      </c>
      <c r="Q2205" s="50"/>
      <c r="R2205" s="57"/>
      <c r="S2205" s="49" t="s">
        <v>836</v>
      </c>
      <c r="T2205" s="49" t="s">
        <v>836</v>
      </c>
      <c r="U2205" s="49" t="s">
        <v>836</v>
      </c>
      <c r="V2205" s="49" t="s">
        <v>80</v>
      </c>
      <c r="W2205" s="49" t="s">
        <v>81</v>
      </c>
      <c r="X2205" s="54" t="s">
        <v>58</v>
      </c>
      <c r="Y2205" s="49"/>
      <c r="Z2205" s="49" t="s">
        <v>59</v>
      </c>
      <c r="AA2205" s="54" t="s">
        <v>74</v>
      </c>
      <c r="AB2205" s="54"/>
      <c r="AC2205" s="54" t="s">
        <v>117</v>
      </c>
      <c r="AD2205" s="54" t="s">
        <v>117</v>
      </c>
    </row>
    <row r="2206" spans="1:30" s="58" customFormat="1" ht="57" hidden="1" customHeight="1" x14ac:dyDescent="0.25">
      <c r="A2206" s="54">
        <f>+SUBTOTAL(3,$B$11:B2206)</f>
        <v>45</v>
      </c>
      <c r="B2206" s="54" t="s">
        <v>42</v>
      </c>
      <c r="C2206" s="54" t="s">
        <v>43</v>
      </c>
      <c r="D2206" s="54" t="s">
        <v>831</v>
      </c>
      <c r="E2206" s="54" t="s">
        <v>832</v>
      </c>
      <c r="F2206" s="49" t="s">
        <v>1456</v>
      </c>
      <c r="G2206" s="49">
        <v>45344.421319444446</v>
      </c>
      <c r="H2206" s="49" t="s">
        <v>1456</v>
      </c>
      <c r="I2206" s="49">
        <v>45344.421319444446</v>
      </c>
      <c r="J2206" s="49" t="s">
        <v>1456</v>
      </c>
      <c r="K2206" s="49">
        <v>45344.421319444446</v>
      </c>
      <c r="L2206" s="80" t="s">
        <v>1469</v>
      </c>
      <c r="M2206" s="49" t="s">
        <v>48</v>
      </c>
      <c r="N2206" s="49" t="s">
        <v>49</v>
      </c>
      <c r="O2206" s="49" t="s">
        <v>1483</v>
      </c>
      <c r="P2206" s="49" t="s">
        <v>1484</v>
      </c>
      <c r="Q2206" s="50"/>
      <c r="R2206" s="57"/>
      <c r="S2206" s="49" t="s">
        <v>126</v>
      </c>
      <c r="T2206" s="49" t="s">
        <v>126</v>
      </c>
      <c r="U2206" s="49" t="s">
        <v>126</v>
      </c>
      <c r="V2206" s="49" t="s">
        <v>80</v>
      </c>
      <c r="W2206" s="49" t="s">
        <v>81</v>
      </c>
      <c r="X2206" s="54" t="s">
        <v>58</v>
      </c>
      <c r="Y2206" s="49"/>
      <c r="Z2206" s="49" t="s">
        <v>59</v>
      </c>
      <c r="AA2206" s="54" t="s">
        <v>74</v>
      </c>
      <c r="AB2206" s="54"/>
      <c r="AC2206" s="54" t="s">
        <v>82</v>
      </c>
      <c r="AD2206" s="54" t="s">
        <v>82</v>
      </c>
    </row>
    <row r="2207" spans="1:30" s="58" customFormat="1" ht="57" hidden="1" customHeight="1" x14ac:dyDescent="0.25">
      <c r="A2207" s="54">
        <f>+SUBTOTAL(3,$B$11:B2207)</f>
        <v>45</v>
      </c>
      <c r="B2207" s="54" t="s">
        <v>42</v>
      </c>
      <c r="C2207" s="54" t="s">
        <v>43</v>
      </c>
      <c r="D2207" s="54" t="s">
        <v>831</v>
      </c>
      <c r="E2207" s="54" t="s">
        <v>832</v>
      </c>
      <c r="F2207" s="49" t="s">
        <v>1457</v>
      </c>
      <c r="G2207" s="49">
        <v>45344.389618055553</v>
      </c>
      <c r="H2207" s="49" t="s">
        <v>1457</v>
      </c>
      <c r="I2207" s="49">
        <v>45344.389618055553</v>
      </c>
      <c r="J2207" s="49" t="s">
        <v>1457</v>
      </c>
      <c r="K2207" s="49">
        <v>45344.389618055553</v>
      </c>
      <c r="L2207" s="80" t="s">
        <v>1470</v>
      </c>
      <c r="M2207" s="49" t="s">
        <v>48</v>
      </c>
      <c r="N2207" s="54" t="s">
        <v>191</v>
      </c>
      <c r="O2207" s="49" t="s">
        <v>1485</v>
      </c>
      <c r="P2207" s="49" t="s">
        <v>1486</v>
      </c>
      <c r="Q2207" s="50"/>
      <c r="R2207" s="57"/>
      <c r="S2207" s="49" t="s">
        <v>1479</v>
      </c>
      <c r="T2207" s="49" t="s">
        <v>1479</v>
      </c>
      <c r="U2207" s="49" t="s">
        <v>1479</v>
      </c>
      <c r="V2207" s="49" t="s">
        <v>115</v>
      </c>
      <c r="W2207" s="49" t="s">
        <v>116</v>
      </c>
      <c r="X2207" s="54" t="s">
        <v>58</v>
      </c>
      <c r="Y2207" s="49"/>
      <c r="Z2207" s="49" t="s">
        <v>59</v>
      </c>
      <c r="AA2207" s="54" t="s">
        <v>74</v>
      </c>
      <c r="AB2207" s="54"/>
      <c r="AC2207" s="54" t="s">
        <v>75</v>
      </c>
      <c r="AD2207" s="54" t="s">
        <v>75</v>
      </c>
    </row>
    <row r="2208" spans="1:30" s="58" customFormat="1" ht="57" hidden="1" customHeight="1" x14ac:dyDescent="0.25">
      <c r="A2208" s="54">
        <f>+SUBTOTAL(3,$B$11:B2208)</f>
        <v>45</v>
      </c>
      <c r="B2208" s="54" t="s">
        <v>42</v>
      </c>
      <c r="C2208" s="54" t="s">
        <v>43</v>
      </c>
      <c r="D2208" s="54" t="s">
        <v>831</v>
      </c>
      <c r="E2208" s="54" t="s">
        <v>832</v>
      </c>
      <c r="F2208" s="49" t="s">
        <v>1458</v>
      </c>
      <c r="G2208" s="49">
        <v>45343.52884259259</v>
      </c>
      <c r="H2208" s="49" t="s">
        <v>1458</v>
      </c>
      <c r="I2208" s="49">
        <v>45343.52884259259</v>
      </c>
      <c r="J2208" s="49" t="s">
        <v>1458</v>
      </c>
      <c r="K2208" s="49">
        <v>45343.52884259259</v>
      </c>
      <c r="L2208" s="80" t="s">
        <v>1471</v>
      </c>
      <c r="M2208" s="49" t="s">
        <v>48</v>
      </c>
      <c r="N2208" s="54" t="s">
        <v>313</v>
      </c>
      <c r="O2208" s="49" t="s">
        <v>482</v>
      </c>
      <c r="P2208" s="49" t="s">
        <v>1487</v>
      </c>
      <c r="Q2208" s="50"/>
      <c r="R2208" s="57"/>
      <c r="S2208" s="49" t="s">
        <v>1480</v>
      </c>
      <c r="T2208" s="49" t="s">
        <v>1480</v>
      </c>
      <c r="U2208" s="49" t="s">
        <v>1480</v>
      </c>
      <c r="V2208" s="49" t="s">
        <v>80</v>
      </c>
      <c r="W2208" s="49" t="s">
        <v>81</v>
      </c>
      <c r="X2208" s="54" t="s">
        <v>58</v>
      </c>
      <c r="Y2208" s="49"/>
      <c r="Z2208" s="49" t="s">
        <v>59</v>
      </c>
      <c r="AA2208" s="54" t="s">
        <v>74</v>
      </c>
      <c r="AB2208" s="54"/>
      <c r="AC2208" s="54" t="s">
        <v>75</v>
      </c>
      <c r="AD2208" s="54" t="s">
        <v>75</v>
      </c>
    </row>
    <row r="2209" spans="1:796 1052:1820 2076:2844 3100:3868 4124:4892 5148:5916 6172:6940 7196:7964 8220:8988 9244:10012 10268:11036 11292:12060 12316:13084 13340:14108 14364:15132 15388:16156" s="58" customFormat="1" ht="57" hidden="1" customHeight="1" x14ac:dyDescent="0.25">
      <c r="A2209" s="54">
        <f>+SUBTOTAL(3,$B$11:B2209)</f>
        <v>45</v>
      </c>
      <c r="B2209" s="54" t="s">
        <v>42</v>
      </c>
      <c r="C2209" s="54" t="s">
        <v>43</v>
      </c>
      <c r="D2209" s="54" t="s">
        <v>831</v>
      </c>
      <c r="E2209" s="54" t="s">
        <v>832</v>
      </c>
      <c r="F2209" s="49" t="s">
        <v>1459</v>
      </c>
      <c r="G2209" s="49">
        <v>45343.495462962965</v>
      </c>
      <c r="H2209" s="49" t="s">
        <v>1459</v>
      </c>
      <c r="I2209" s="49">
        <v>45343.495462962965</v>
      </c>
      <c r="J2209" s="49" t="s">
        <v>1459</v>
      </c>
      <c r="K2209" s="49">
        <v>45343.495462962965</v>
      </c>
      <c r="L2209" s="80" t="s">
        <v>1472</v>
      </c>
      <c r="M2209" s="49" t="s">
        <v>48</v>
      </c>
      <c r="N2209" s="54" t="s">
        <v>261</v>
      </c>
      <c r="O2209" s="49" t="s">
        <v>262</v>
      </c>
      <c r="P2209" s="49" t="s">
        <v>1488</v>
      </c>
      <c r="Q2209" s="50"/>
      <c r="R2209" s="57"/>
      <c r="S2209" s="49" t="s">
        <v>836</v>
      </c>
      <c r="T2209" s="49" t="s">
        <v>836</v>
      </c>
      <c r="U2209" s="49" t="s">
        <v>836</v>
      </c>
      <c r="V2209" s="49" t="s">
        <v>1496</v>
      </c>
      <c r="W2209" s="49" t="s">
        <v>1497</v>
      </c>
      <c r="X2209" s="54" t="s">
        <v>58</v>
      </c>
      <c r="Y2209" s="49"/>
      <c r="Z2209" s="49" t="s">
        <v>59</v>
      </c>
      <c r="AA2209" s="54" t="s">
        <v>74</v>
      </c>
      <c r="AB2209" s="54"/>
      <c r="AC2209" s="54" t="s">
        <v>75</v>
      </c>
      <c r="AD2209" s="54" t="s">
        <v>75</v>
      </c>
    </row>
    <row r="2210" spans="1:796 1052:1820 2076:2844 3100:3868 4124:4892 5148:5916 6172:6940 7196:7964 8220:8988 9244:10012 10268:11036 11292:12060 12316:13084 13340:14108 14364:15132 15388:16156" s="58" customFormat="1" ht="57" hidden="1" customHeight="1" x14ac:dyDescent="0.25">
      <c r="A2210" s="54">
        <f>+SUBTOTAL(3,$B$11:B2210)</f>
        <v>45</v>
      </c>
      <c r="B2210" s="54" t="s">
        <v>42</v>
      </c>
      <c r="C2210" s="54" t="s">
        <v>43</v>
      </c>
      <c r="D2210" s="54" t="s">
        <v>831</v>
      </c>
      <c r="E2210" s="54" t="s">
        <v>832</v>
      </c>
      <c r="F2210" s="49" t="s">
        <v>1460</v>
      </c>
      <c r="G2210" s="49">
        <v>45343.428668981483</v>
      </c>
      <c r="H2210" s="49" t="s">
        <v>1460</v>
      </c>
      <c r="I2210" s="49">
        <v>45343.428668981483</v>
      </c>
      <c r="J2210" s="49" t="s">
        <v>1460</v>
      </c>
      <c r="K2210" s="49">
        <v>45343.428668981483</v>
      </c>
      <c r="L2210" s="80" t="s">
        <v>1470</v>
      </c>
      <c r="M2210" s="49" t="s">
        <v>48</v>
      </c>
      <c r="N2210" s="54" t="s">
        <v>191</v>
      </c>
      <c r="O2210" s="49" t="s">
        <v>1485</v>
      </c>
      <c r="P2210" s="49" t="s">
        <v>1486</v>
      </c>
      <c r="Q2210" s="50"/>
      <c r="R2210" s="57"/>
      <c r="S2210" s="49" t="s">
        <v>1478</v>
      </c>
      <c r="T2210" s="49" t="s">
        <v>1478</v>
      </c>
      <c r="U2210" s="49" t="s">
        <v>1478</v>
      </c>
      <c r="V2210" s="49" t="s">
        <v>115</v>
      </c>
      <c r="W2210" s="49" t="s">
        <v>116</v>
      </c>
      <c r="X2210" s="54" t="s">
        <v>58</v>
      </c>
      <c r="Y2210" s="49"/>
      <c r="Z2210" s="49" t="s">
        <v>59</v>
      </c>
      <c r="AA2210" s="54" t="s">
        <v>74</v>
      </c>
      <c r="AB2210" s="54"/>
      <c r="AC2210" s="54" t="s">
        <v>75</v>
      </c>
      <c r="AD2210" s="54" t="s">
        <v>75</v>
      </c>
    </row>
    <row r="2211" spans="1:796 1052:1820 2076:2844 3100:3868 4124:4892 5148:5916 6172:6940 7196:7964 8220:8988 9244:10012 10268:11036 11292:12060 12316:13084 13340:14108 14364:15132 15388:16156" s="58" customFormat="1" ht="57" hidden="1" customHeight="1" x14ac:dyDescent="0.25">
      <c r="A2211" s="54">
        <f>+SUBTOTAL(3,$B$11:B2211)</f>
        <v>45</v>
      </c>
      <c r="B2211" s="54" t="s">
        <v>42</v>
      </c>
      <c r="C2211" s="54" t="s">
        <v>43</v>
      </c>
      <c r="D2211" s="54" t="s">
        <v>831</v>
      </c>
      <c r="E2211" s="54" t="s">
        <v>832</v>
      </c>
      <c r="F2211" s="49" t="s">
        <v>1461</v>
      </c>
      <c r="G2211" s="49">
        <v>45338.49523148148</v>
      </c>
      <c r="H2211" s="49" t="s">
        <v>1461</v>
      </c>
      <c r="I2211" s="49">
        <v>45338.49523148148</v>
      </c>
      <c r="J2211" s="49" t="s">
        <v>1461</v>
      </c>
      <c r="K2211" s="49">
        <v>45338.49523148148</v>
      </c>
      <c r="L2211" s="80" t="s">
        <v>1473</v>
      </c>
      <c r="M2211" s="49" t="s">
        <v>48</v>
      </c>
      <c r="N2211" s="49" t="s">
        <v>49</v>
      </c>
      <c r="O2211" s="49" t="s">
        <v>668</v>
      </c>
      <c r="P2211" s="49" t="s">
        <v>1489</v>
      </c>
      <c r="Q2211" s="50"/>
      <c r="R2211" s="57"/>
      <c r="S2211" s="49" t="s">
        <v>836</v>
      </c>
      <c r="T2211" s="49" t="s">
        <v>836</v>
      </c>
      <c r="U2211" s="49" t="s">
        <v>836</v>
      </c>
      <c r="V2211" s="49" t="s">
        <v>71</v>
      </c>
      <c r="W2211" s="49" t="s">
        <v>72</v>
      </c>
      <c r="X2211" s="54" t="s">
        <v>58</v>
      </c>
      <c r="Y2211" s="49"/>
      <c r="Z2211" s="49" t="s">
        <v>59</v>
      </c>
      <c r="AA2211" s="54" t="s">
        <v>74</v>
      </c>
      <c r="AB2211" s="54"/>
      <c r="AC2211" s="54" t="s">
        <v>75</v>
      </c>
      <c r="AD2211" s="54" t="s">
        <v>75</v>
      </c>
    </row>
    <row r="2212" spans="1:796 1052:1820 2076:2844 3100:3868 4124:4892 5148:5916 6172:6940 7196:7964 8220:8988 9244:10012 10268:11036 11292:12060 12316:13084 13340:14108 14364:15132 15388:16156" s="58" customFormat="1" ht="57" hidden="1" customHeight="1" x14ac:dyDescent="0.25">
      <c r="A2212" s="54">
        <f>+SUBTOTAL(3,$B$11:B2212)</f>
        <v>45</v>
      </c>
      <c r="B2212" s="54" t="s">
        <v>42</v>
      </c>
      <c r="C2212" s="54" t="s">
        <v>43</v>
      </c>
      <c r="D2212" s="54" t="s">
        <v>831</v>
      </c>
      <c r="E2212" s="54" t="s">
        <v>832</v>
      </c>
      <c r="F2212" s="49" t="s">
        <v>1462</v>
      </c>
      <c r="G2212" s="49">
        <v>45338.49454861111</v>
      </c>
      <c r="H2212" s="49" t="s">
        <v>1462</v>
      </c>
      <c r="I2212" s="49">
        <v>45338.49454861111</v>
      </c>
      <c r="J2212" s="49" t="s">
        <v>1462</v>
      </c>
      <c r="K2212" s="49">
        <v>45338.49454861111</v>
      </c>
      <c r="L2212" s="80" t="s">
        <v>1474</v>
      </c>
      <c r="M2212" s="49" t="s">
        <v>48</v>
      </c>
      <c r="N2212" s="54" t="s">
        <v>221</v>
      </c>
      <c r="O2212" s="49" t="s">
        <v>1490</v>
      </c>
      <c r="P2212" s="49" t="s">
        <v>1491</v>
      </c>
      <c r="Q2212" s="50"/>
      <c r="R2212" s="57"/>
      <c r="S2212" s="49" t="s">
        <v>836</v>
      </c>
      <c r="T2212" s="49" t="s">
        <v>836</v>
      </c>
      <c r="U2212" s="49" t="s">
        <v>836</v>
      </c>
      <c r="V2212" s="49" t="s">
        <v>80</v>
      </c>
      <c r="W2212" s="49" t="s">
        <v>81</v>
      </c>
      <c r="X2212" s="54" t="s">
        <v>58</v>
      </c>
      <c r="Y2212" s="49"/>
      <c r="Z2212" s="49" t="s">
        <v>59</v>
      </c>
      <c r="AA2212" s="54" t="s">
        <v>74</v>
      </c>
      <c r="AB2212" s="54"/>
      <c r="AC2212" s="54" t="s">
        <v>75</v>
      </c>
      <c r="AD2212" s="54" t="s">
        <v>75</v>
      </c>
    </row>
    <row r="2213" spans="1:796 1052:1820 2076:2844 3100:3868 4124:4892 5148:5916 6172:6940 7196:7964 8220:8988 9244:10012 10268:11036 11292:12060 12316:13084 13340:14108 14364:15132 15388:16156" s="58" customFormat="1" ht="57" hidden="1" customHeight="1" x14ac:dyDescent="0.25">
      <c r="A2213" s="54">
        <f>+SUBTOTAL(3,$B$11:B2213)</f>
        <v>45</v>
      </c>
      <c r="B2213" s="54" t="s">
        <v>42</v>
      </c>
      <c r="C2213" s="54" t="s">
        <v>43</v>
      </c>
      <c r="D2213" s="54" t="s">
        <v>831</v>
      </c>
      <c r="E2213" s="54" t="s">
        <v>832</v>
      </c>
      <c r="F2213" s="49" t="s">
        <v>1463</v>
      </c>
      <c r="G2213" s="49">
        <v>45331.597384259258</v>
      </c>
      <c r="H2213" s="49" t="s">
        <v>1463</v>
      </c>
      <c r="I2213" s="49">
        <v>45331.597384259258</v>
      </c>
      <c r="J2213" s="49" t="s">
        <v>1463</v>
      </c>
      <c r="K2213" s="49">
        <v>45331.597384259258</v>
      </c>
      <c r="L2213" s="80" t="s">
        <v>1475</v>
      </c>
      <c r="M2213" s="49" t="s">
        <v>48</v>
      </c>
      <c r="N2213" s="49" t="s">
        <v>197</v>
      </c>
      <c r="O2213" s="49" t="s">
        <v>289</v>
      </c>
      <c r="P2213" s="49" t="s">
        <v>1492</v>
      </c>
      <c r="Q2213" s="50"/>
      <c r="R2213" s="57"/>
      <c r="S2213" s="49" t="s">
        <v>836</v>
      </c>
      <c r="T2213" s="49" t="s">
        <v>836</v>
      </c>
      <c r="U2213" s="49" t="s">
        <v>836</v>
      </c>
      <c r="V2213" s="49" t="s">
        <v>98</v>
      </c>
      <c r="W2213" s="49" t="s">
        <v>99</v>
      </c>
      <c r="X2213" s="54" t="s">
        <v>58</v>
      </c>
      <c r="Y2213" s="49"/>
      <c r="Z2213" s="49" t="s">
        <v>59</v>
      </c>
      <c r="AA2213" s="54" t="s">
        <v>74</v>
      </c>
      <c r="AB2213" s="54"/>
      <c r="AC2213" s="54" t="s">
        <v>75</v>
      </c>
      <c r="AD2213" s="54" t="s">
        <v>75</v>
      </c>
    </row>
    <row r="2214" spans="1:796 1052:1820 2076:2844 3100:3868 4124:4892 5148:5916 6172:6940 7196:7964 8220:8988 9244:10012 10268:11036 11292:12060 12316:13084 13340:14108 14364:15132 15388:16156" s="58" customFormat="1" ht="57" hidden="1" customHeight="1" x14ac:dyDescent="0.25">
      <c r="A2214" s="54">
        <f>+SUBTOTAL(3,$B$11:B2214)</f>
        <v>45</v>
      </c>
      <c r="B2214" s="54" t="s">
        <v>42</v>
      </c>
      <c r="C2214" s="54" t="s">
        <v>43</v>
      </c>
      <c r="D2214" s="54" t="s">
        <v>831</v>
      </c>
      <c r="E2214" s="54" t="s">
        <v>832</v>
      </c>
      <c r="F2214" s="49" t="s">
        <v>1464</v>
      </c>
      <c r="G2214" s="49">
        <v>45331.430312500001</v>
      </c>
      <c r="H2214" s="49" t="s">
        <v>1464</v>
      </c>
      <c r="I2214" s="49">
        <v>45331.430312500001</v>
      </c>
      <c r="J2214" s="49" t="s">
        <v>1464</v>
      </c>
      <c r="K2214" s="49">
        <v>45331.430312500001</v>
      </c>
      <c r="L2214" s="80" t="s">
        <v>1476</v>
      </c>
      <c r="M2214" s="49" t="s">
        <v>48</v>
      </c>
      <c r="N2214" s="54" t="s">
        <v>182</v>
      </c>
      <c r="O2214" s="49" t="s">
        <v>1493</v>
      </c>
      <c r="P2214" s="49" t="s">
        <v>1494</v>
      </c>
      <c r="Q2214" s="50"/>
      <c r="R2214" s="57"/>
      <c r="S2214" s="49" t="s">
        <v>836</v>
      </c>
      <c r="T2214" s="49" t="s">
        <v>836</v>
      </c>
      <c r="U2214" s="49" t="s">
        <v>836</v>
      </c>
      <c r="V2214" s="49" t="s">
        <v>98</v>
      </c>
      <c r="W2214" s="49" t="s">
        <v>99</v>
      </c>
      <c r="X2214" s="54" t="s">
        <v>58</v>
      </c>
      <c r="Y2214" s="49"/>
      <c r="Z2214" s="49" t="s">
        <v>59</v>
      </c>
      <c r="AA2214" s="54" t="s">
        <v>74</v>
      </c>
      <c r="AB2214" s="54"/>
      <c r="AC2214" s="54" t="s">
        <v>75</v>
      </c>
      <c r="AD2214" s="54" t="s">
        <v>75</v>
      </c>
    </row>
    <row r="2215" spans="1:796 1052:1820 2076:2844 3100:3868 4124:4892 5148:5916 6172:6940 7196:7964 8220:8988 9244:10012 10268:11036 11292:12060 12316:13084 13340:14108 14364:15132 15388:16156" s="58" customFormat="1" ht="57" hidden="1" customHeight="1" x14ac:dyDescent="0.25">
      <c r="A2215" s="54">
        <f>+SUBTOTAL(3,$B$11:B2215)</f>
        <v>45</v>
      </c>
      <c r="B2215" s="54" t="s">
        <v>42</v>
      </c>
      <c r="C2215" s="54" t="s">
        <v>43</v>
      </c>
      <c r="D2215" s="54" t="s">
        <v>831</v>
      </c>
      <c r="E2215" s="54" t="s">
        <v>832</v>
      </c>
      <c r="F2215" s="49" t="s">
        <v>1465</v>
      </c>
      <c r="G2215" s="49">
        <v>45327.418668981481</v>
      </c>
      <c r="H2215" s="49" t="s">
        <v>1465</v>
      </c>
      <c r="I2215" s="49">
        <v>45327.418668981481</v>
      </c>
      <c r="J2215" s="49" t="s">
        <v>1465</v>
      </c>
      <c r="K2215" s="49">
        <v>45327.418668981481</v>
      </c>
      <c r="L2215" s="80" t="s">
        <v>1477</v>
      </c>
      <c r="M2215" s="49" t="s">
        <v>48</v>
      </c>
      <c r="N2215" s="54" t="s">
        <v>261</v>
      </c>
      <c r="O2215" s="49" t="s">
        <v>750</v>
      </c>
      <c r="P2215" s="49" t="s">
        <v>1495</v>
      </c>
      <c r="Q2215" s="50"/>
      <c r="R2215" s="57"/>
      <c r="S2215" s="49" t="s">
        <v>836</v>
      </c>
      <c r="T2215" s="49" t="s">
        <v>836</v>
      </c>
      <c r="U2215" s="49" t="s">
        <v>836</v>
      </c>
      <c r="V2215" s="49" t="s">
        <v>98</v>
      </c>
      <c r="W2215" s="49" t="s">
        <v>99</v>
      </c>
      <c r="X2215" s="54" t="s">
        <v>58</v>
      </c>
      <c r="Y2215" s="49"/>
      <c r="Z2215" s="49" t="s">
        <v>59</v>
      </c>
      <c r="AA2215" s="54" t="s">
        <v>74</v>
      </c>
      <c r="AB2215" s="54"/>
      <c r="AC2215" s="54" t="s">
        <v>82</v>
      </c>
      <c r="AD2215" s="54" t="s">
        <v>82</v>
      </c>
    </row>
    <row r="2216" spans="1:796 1052:1820 2076:2844 3100:3868 4124:4892 5148:5916 6172:6940 7196:7964 8220:8988 9244:10012 10268:11036 11292:12060 12316:13084 13340:14108 14364:15132 15388:16156" s="49" customFormat="1" ht="57" hidden="1" customHeight="1" x14ac:dyDescent="0.25">
      <c r="A2216" s="54">
        <f>+SUBTOTAL(3,$B$11:B2216)</f>
        <v>45</v>
      </c>
      <c r="B2216" s="54" t="s">
        <v>42</v>
      </c>
      <c r="C2216" s="54" t="s">
        <v>43</v>
      </c>
      <c r="D2216" s="54" t="s">
        <v>831</v>
      </c>
      <c r="E2216" s="54" t="s">
        <v>832</v>
      </c>
      <c r="F2216" s="49" t="s">
        <v>1466</v>
      </c>
      <c r="G2216" s="49">
        <v>45324.45480324074</v>
      </c>
      <c r="H2216" s="49" t="s">
        <v>1466</v>
      </c>
      <c r="I2216" s="49">
        <v>45324.45480324074</v>
      </c>
      <c r="J2216" s="49" t="s">
        <v>1466</v>
      </c>
      <c r="K2216" s="49">
        <v>45324.45480324074</v>
      </c>
      <c r="L2216" s="79" t="s">
        <v>1471</v>
      </c>
      <c r="M2216" s="49" t="s">
        <v>48</v>
      </c>
      <c r="N2216" s="54" t="s">
        <v>313</v>
      </c>
      <c r="O2216" s="49" t="s">
        <v>482</v>
      </c>
      <c r="P2216" s="49" t="s">
        <v>1487</v>
      </c>
      <c r="Q2216" s="50"/>
      <c r="R2216" s="57"/>
      <c r="S2216" s="49" t="s">
        <v>836</v>
      </c>
      <c r="T2216" s="49" t="s">
        <v>836</v>
      </c>
      <c r="U2216" s="49" t="s">
        <v>836</v>
      </c>
      <c r="V2216" s="49" t="s">
        <v>98</v>
      </c>
      <c r="W2216" s="49" t="s">
        <v>99</v>
      </c>
      <c r="X2216" s="54" t="s">
        <v>58</v>
      </c>
      <c r="Z2216" s="49" t="s">
        <v>59</v>
      </c>
      <c r="AA2216" s="54" t="s">
        <v>74</v>
      </c>
      <c r="AC2216" s="49" t="s">
        <v>82</v>
      </c>
      <c r="AD2216" s="49" t="s">
        <v>82</v>
      </c>
      <c r="JX2216" s="58"/>
      <c r="TT2216" s="58"/>
      <c r="ADP2216" s="58"/>
      <c r="ANL2216" s="58"/>
      <c r="AXH2216" s="58"/>
      <c r="BHD2216" s="58"/>
      <c r="BQZ2216" s="58"/>
      <c r="CAV2216" s="58"/>
      <c r="CKR2216" s="58"/>
      <c r="CUN2216" s="58"/>
      <c r="DEJ2216" s="58"/>
      <c r="DOF2216" s="58"/>
      <c r="DYB2216" s="58"/>
      <c r="EHX2216" s="58"/>
      <c r="ERT2216" s="58"/>
      <c r="FBP2216" s="58"/>
      <c r="FLL2216" s="58"/>
      <c r="FVH2216" s="58"/>
      <c r="GFD2216" s="58"/>
      <c r="GOZ2216" s="58"/>
      <c r="GYV2216" s="58"/>
      <c r="HIR2216" s="58"/>
      <c r="HSN2216" s="58"/>
      <c r="ICJ2216" s="58"/>
      <c r="IMF2216" s="58"/>
      <c r="IWB2216" s="58"/>
      <c r="JFX2216" s="58"/>
      <c r="JPT2216" s="58"/>
      <c r="JZP2216" s="58"/>
      <c r="KJL2216" s="58"/>
      <c r="KTH2216" s="58"/>
      <c r="LDD2216" s="58"/>
      <c r="LMZ2216" s="58"/>
      <c r="LWV2216" s="58"/>
      <c r="MGR2216" s="58"/>
      <c r="MQN2216" s="58"/>
      <c r="NAJ2216" s="58"/>
      <c r="NKF2216" s="58"/>
      <c r="NUB2216" s="58"/>
      <c r="ODX2216" s="58"/>
      <c r="ONT2216" s="58"/>
      <c r="OXP2216" s="58"/>
      <c r="PHL2216" s="58"/>
      <c r="PRH2216" s="58"/>
      <c r="QBD2216" s="58"/>
      <c r="QKZ2216" s="58"/>
      <c r="QUV2216" s="58"/>
      <c r="RER2216" s="58"/>
      <c r="RON2216" s="58"/>
      <c r="RYJ2216" s="58"/>
      <c r="SIF2216" s="58"/>
      <c r="SSB2216" s="58"/>
      <c r="TBX2216" s="58"/>
      <c r="TLT2216" s="58"/>
      <c r="TVP2216" s="58"/>
      <c r="UFL2216" s="58"/>
      <c r="UPH2216" s="58"/>
      <c r="UZD2216" s="58"/>
      <c r="VIZ2216" s="58"/>
      <c r="VSV2216" s="58"/>
      <c r="WCR2216" s="58"/>
      <c r="WMN2216" s="58"/>
      <c r="WWJ2216" s="58"/>
    </row>
    <row r="2217" spans="1:796 1052:1820 2076:2844 3100:3868 4124:4892 5148:5916 6172:6940 7196:7964 8220:8988 9244:10012 10268:11036 11292:12060 12316:13084 13340:14108 14364:15132 15388:16156" s="60" customFormat="1" ht="57" hidden="1" customHeight="1" x14ac:dyDescent="0.25">
      <c r="A2217" s="54">
        <f>+SUBTOTAL(3,$B$11:B2217)</f>
        <v>45</v>
      </c>
      <c r="B2217" s="54" t="s">
        <v>42</v>
      </c>
      <c r="C2217" s="54" t="s">
        <v>43</v>
      </c>
      <c r="D2217" s="54" t="s">
        <v>831</v>
      </c>
      <c r="E2217" s="54" t="s">
        <v>832</v>
      </c>
      <c r="F2217" s="49" t="s">
        <v>1677</v>
      </c>
      <c r="G2217" s="49">
        <v>45378.695648148147</v>
      </c>
      <c r="H2217" s="49" t="s">
        <v>1677</v>
      </c>
      <c r="I2217" s="49">
        <v>45378.695648148147</v>
      </c>
      <c r="J2217" s="49" t="s">
        <v>1677</v>
      </c>
      <c r="K2217" s="49">
        <v>45378.695648148147</v>
      </c>
      <c r="L2217" s="79" t="s">
        <v>1688</v>
      </c>
      <c r="M2217" s="49" t="s">
        <v>48</v>
      </c>
      <c r="N2217" s="54" t="s">
        <v>49</v>
      </c>
      <c r="O2217" s="49" t="s">
        <v>233</v>
      </c>
      <c r="P2217" s="49" t="s">
        <v>1697</v>
      </c>
      <c r="Q2217" s="50"/>
      <c r="R2217" s="57"/>
      <c r="S2217" s="49" t="s">
        <v>836</v>
      </c>
      <c r="T2217" s="49" t="s">
        <v>836</v>
      </c>
      <c r="U2217" s="49" t="s">
        <v>836</v>
      </c>
      <c r="V2217" s="49" t="s">
        <v>98</v>
      </c>
      <c r="W2217" s="49" t="s">
        <v>99</v>
      </c>
      <c r="X2217" s="54" t="s">
        <v>58</v>
      </c>
      <c r="Y2217" s="49"/>
      <c r="Z2217" s="49" t="s">
        <v>59</v>
      </c>
      <c r="AA2217" s="54" t="s">
        <v>74</v>
      </c>
      <c r="AB2217" s="49"/>
      <c r="AC2217" s="49" t="s">
        <v>75</v>
      </c>
      <c r="AD2217" s="49" t="s">
        <v>75</v>
      </c>
      <c r="JX2217" s="58"/>
      <c r="TT2217" s="58"/>
      <c r="ADP2217" s="58"/>
      <c r="ANL2217" s="58"/>
      <c r="AXH2217" s="58"/>
      <c r="BHD2217" s="58"/>
      <c r="BQZ2217" s="58"/>
      <c r="CAV2217" s="58"/>
      <c r="CKR2217" s="58"/>
      <c r="CUN2217" s="58"/>
      <c r="DEJ2217" s="58"/>
      <c r="DOF2217" s="58"/>
      <c r="DYB2217" s="58"/>
      <c r="EHX2217" s="58"/>
      <c r="ERT2217" s="58"/>
      <c r="FBP2217" s="58"/>
      <c r="FLL2217" s="58"/>
      <c r="FVH2217" s="58"/>
      <c r="GFD2217" s="58"/>
      <c r="GOZ2217" s="58"/>
      <c r="GYV2217" s="58"/>
      <c r="HIR2217" s="58"/>
      <c r="HSN2217" s="58"/>
      <c r="ICJ2217" s="58"/>
      <c r="IMF2217" s="58"/>
      <c r="IWB2217" s="58"/>
      <c r="JFX2217" s="58"/>
      <c r="JPT2217" s="58"/>
      <c r="JZP2217" s="58"/>
      <c r="KJL2217" s="58"/>
      <c r="KTH2217" s="58"/>
      <c r="LDD2217" s="58"/>
      <c r="LMZ2217" s="58"/>
      <c r="LWV2217" s="58"/>
      <c r="MGR2217" s="58"/>
      <c r="MQN2217" s="58"/>
      <c r="NAJ2217" s="58"/>
      <c r="NKF2217" s="58"/>
      <c r="NUB2217" s="58"/>
      <c r="ODX2217" s="58"/>
      <c r="ONT2217" s="58"/>
      <c r="OXP2217" s="58"/>
      <c r="PHL2217" s="58"/>
      <c r="PRH2217" s="58"/>
      <c r="QBD2217" s="58"/>
      <c r="QKZ2217" s="58"/>
      <c r="QUV2217" s="58"/>
      <c r="RER2217" s="58"/>
      <c r="RON2217" s="58"/>
      <c r="RYJ2217" s="58"/>
      <c r="SIF2217" s="58"/>
      <c r="SSB2217" s="58"/>
      <c r="TBX2217" s="58"/>
      <c r="TLT2217" s="58"/>
      <c r="TVP2217" s="58"/>
      <c r="UFL2217" s="58"/>
      <c r="UPH2217" s="58"/>
      <c r="UZD2217" s="58"/>
      <c r="VIZ2217" s="58"/>
      <c r="VSV2217" s="58"/>
      <c r="WCR2217" s="58"/>
      <c r="WMN2217" s="58"/>
      <c r="WWJ2217" s="58"/>
    </row>
    <row r="2218" spans="1:796 1052:1820 2076:2844 3100:3868 4124:4892 5148:5916 6172:6940 7196:7964 8220:8988 9244:10012 10268:11036 11292:12060 12316:13084 13340:14108 14364:15132 15388:16156" s="60" customFormat="1" ht="57" hidden="1" customHeight="1" x14ac:dyDescent="0.25">
      <c r="A2218" s="54">
        <f>+SUBTOTAL(3,$B$11:B2218)</f>
        <v>45</v>
      </c>
      <c r="B2218" s="54" t="s">
        <v>42</v>
      </c>
      <c r="C2218" s="54" t="s">
        <v>43</v>
      </c>
      <c r="D2218" s="54" t="s">
        <v>831</v>
      </c>
      <c r="E2218" s="54" t="s">
        <v>832</v>
      </c>
      <c r="F2218" s="49" t="s">
        <v>1678</v>
      </c>
      <c r="G2218" s="49">
        <v>45378.693541666667</v>
      </c>
      <c r="H2218" s="49" t="s">
        <v>1678</v>
      </c>
      <c r="I2218" s="49">
        <v>45378.693541666667</v>
      </c>
      <c r="J2218" s="49" t="s">
        <v>1678</v>
      </c>
      <c r="K2218" s="49">
        <v>45378.693541666667</v>
      </c>
      <c r="L2218" s="79" t="s">
        <v>1689</v>
      </c>
      <c r="M2218" s="49" t="s">
        <v>48</v>
      </c>
      <c r="N2218" s="54" t="s">
        <v>49</v>
      </c>
      <c r="O2218" s="49" t="s">
        <v>233</v>
      </c>
      <c r="P2218" s="49" t="s">
        <v>1698</v>
      </c>
      <c r="Q2218" s="50"/>
      <c r="R2218" s="57"/>
      <c r="S2218" s="49" t="s">
        <v>836</v>
      </c>
      <c r="T2218" s="49" t="s">
        <v>836</v>
      </c>
      <c r="U2218" s="49" t="s">
        <v>836</v>
      </c>
      <c r="V2218" s="49" t="s">
        <v>98</v>
      </c>
      <c r="W2218" s="49" t="s">
        <v>99</v>
      </c>
      <c r="X2218" s="54" t="s">
        <v>58</v>
      </c>
      <c r="Y2218" s="49"/>
      <c r="Z2218" s="49" t="s">
        <v>59</v>
      </c>
      <c r="AA2218" s="54" t="s">
        <v>74</v>
      </c>
      <c r="AB2218" s="49"/>
      <c r="AC2218" s="49" t="s">
        <v>75</v>
      </c>
      <c r="AD2218" s="49" t="s">
        <v>75</v>
      </c>
      <c r="JX2218" s="58"/>
      <c r="TT2218" s="58"/>
      <c r="ADP2218" s="58"/>
      <c r="ANL2218" s="58"/>
      <c r="AXH2218" s="58"/>
      <c r="BHD2218" s="58"/>
      <c r="BQZ2218" s="58"/>
      <c r="CAV2218" s="58"/>
      <c r="CKR2218" s="58"/>
      <c r="CUN2218" s="58"/>
      <c r="DEJ2218" s="58"/>
      <c r="DOF2218" s="58"/>
      <c r="DYB2218" s="58"/>
      <c r="EHX2218" s="58"/>
      <c r="ERT2218" s="58"/>
      <c r="FBP2218" s="58"/>
      <c r="FLL2218" s="58"/>
      <c r="FVH2218" s="58"/>
      <c r="GFD2218" s="58"/>
      <c r="GOZ2218" s="58"/>
      <c r="GYV2218" s="58"/>
      <c r="HIR2218" s="58"/>
      <c r="HSN2218" s="58"/>
      <c r="ICJ2218" s="58"/>
      <c r="IMF2218" s="58"/>
      <c r="IWB2218" s="58"/>
      <c r="JFX2218" s="58"/>
      <c r="JPT2218" s="58"/>
      <c r="JZP2218" s="58"/>
      <c r="KJL2218" s="58"/>
      <c r="KTH2218" s="58"/>
      <c r="LDD2218" s="58"/>
      <c r="LMZ2218" s="58"/>
      <c r="LWV2218" s="58"/>
      <c r="MGR2218" s="58"/>
      <c r="MQN2218" s="58"/>
      <c r="NAJ2218" s="58"/>
      <c r="NKF2218" s="58"/>
      <c r="NUB2218" s="58"/>
      <c r="ODX2218" s="58"/>
      <c r="ONT2218" s="58"/>
      <c r="OXP2218" s="58"/>
      <c r="PHL2218" s="58"/>
      <c r="PRH2218" s="58"/>
      <c r="QBD2218" s="58"/>
      <c r="QKZ2218" s="58"/>
      <c r="QUV2218" s="58"/>
      <c r="RER2218" s="58"/>
      <c r="RON2218" s="58"/>
      <c r="RYJ2218" s="58"/>
      <c r="SIF2218" s="58"/>
      <c r="SSB2218" s="58"/>
      <c r="TBX2218" s="58"/>
      <c r="TLT2218" s="58"/>
      <c r="TVP2218" s="58"/>
      <c r="UFL2218" s="58"/>
      <c r="UPH2218" s="58"/>
      <c r="UZD2218" s="58"/>
      <c r="VIZ2218" s="58"/>
      <c r="VSV2218" s="58"/>
      <c r="WCR2218" s="58"/>
      <c r="WMN2218" s="58"/>
      <c r="WWJ2218" s="58"/>
    </row>
    <row r="2219" spans="1:796 1052:1820 2076:2844 3100:3868 4124:4892 5148:5916 6172:6940 7196:7964 8220:8988 9244:10012 10268:11036 11292:12060 12316:13084 13340:14108 14364:15132 15388:16156" s="60" customFormat="1" ht="57" hidden="1" customHeight="1" x14ac:dyDescent="0.25">
      <c r="A2219" s="54">
        <f>+SUBTOTAL(3,$B$11:B2219)</f>
        <v>45</v>
      </c>
      <c r="B2219" s="54" t="s">
        <v>42</v>
      </c>
      <c r="C2219" s="54" t="s">
        <v>43</v>
      </c>
      <c r="D2219" s="54" t="s">
        <v>831</v>
      </c>
      <c r="E2219" s="54" t="s">
        <v>832</v>
      </c>
      <c r="F2219" s="49" t="s">
        <v>1679</v>
      </c>
      <c r="G2219" s="49">
        <v>45377.614861111113</v>
      </c>
      <c r="H2219" s="49" t="s">
        <v>1679</v>
      </c>
      <c r="I2219" s="49">
        <v>45377.614861111113</v>
      </c>
      <c r="J2219" s="49" t="s">
        <v>1679</v>
      </c>
      <c r="K2219" s="49">
        <v>45377.614861111113</v>
      </c>
      <c r="L2219" s="79" t="s">
        <v>1690</v>
      </c>
      <c r="M2219" s="49" t="s">
        <v>48</v>
      </c>
      <c r="N2219" s="54" t="s">
        <v>221</v>
      </c>
      <c r="O2219" s="49" t="s">
        <v>545</v>
      </c>
      <c r="P2219" s="49" t="s">
        <v>1699</v>
      </c>
      <c r="Q2219" s="50"/>
      <c r="R2219" s="57"/>
      <c r="S2219" s="49" t="s">
        <v>1709</v>
      </c>
      <c r="T2219" s="49" t="s">
        <v>1709</v>
      </c>
      <c r="U2219" s="49" t="s">
        <v>1709</v>
      </c>
      <c r="V2219" s="49" t="s">
        <v>98</v>
      </c>
      <c r="W2219" s="49" t="s">
        <v>99</v>
      </c>
      <c r="X2219" s="54" t="s">
        <v>58</v>
      </c>
      <c r="Y2219" s="49"/>
      <c r="Z2219" s="49" t="s">
        <v>59</v>
      </c>
      <c r="AA2219" s="54" t="s">
        <v>74</v>
      </c>
      <c r="AB2219" s="49"/>
      <c r="AC2219" s="49" t="s">
        <v>75</v>
      </c>
      <c r="AD2219" s="49" t="s">
        <v>75</v>
      </c>
      <c r="JX2219" s="58"/>
      <c r="TT2219" s="58"/>
      <c r="ADP2219" s="58"/>
      <c r="ANL2219" s="58"/>
      <c r="AXH2219" s="58"/>
      <c r="BHD2219" s="58"/>
      <c r="BQZ2219" s="58"/>
      <c r="CAV2219" s="58"/>
      <c r="CKR2219" s="58"/>
      <c r="CUN2219" s="58"/>
      <c r="DEJ2219" s="58"/>
      <c r="DOF2219" s="58"/>
      <c r="DYB2219" s="58"/>
      <c r="EHX2219" s="58"/>
      <c r="ERT2219" s="58"/>
      <c r="FBP2219" s="58"/>
      <c r="FLL2219" s="58"/>
      <c r="FVH2219" s="58"/>
      <c r="GFD2219" s="58"/>
      <c r="GOZ2219" s="58"/>
      <c r="GYV2219" s="58"/>
      <c r="HIR2219" s="58"/>
      <c r="HSN2219" s="58"/>
      <c r="ICJ2219" s="58"/>
      <c r="IMF2219" s="58"/>
      <c r="IWB2219" s="58"/>
      <c r="JFX2219" s="58"/>
      <c r="JPT2219" s="58"/>
      <c r="JZP2219" s="58"/>
      <c r="KJL2219" s="58"/>
      <c r="KTH2219" s="58"/>
      <c r="LDD2219" s="58"/>
      <c r="LMZ2219" s="58"/>
      <c r="LWV2219" s="58"/>
      <c r="MGR2219" s="58"/>
      <c r="MQN2219" s="58"/>
      <c r="NAJ2219" s="58"/>
      <c r="NKF2219" s="58"/>
      <c r="NUB2219" s="58"/>
      <c r="ODX2219" s="58"/>
      <c r="ONT2219" s="58"/>
      <c r="OXP2219" s="58"/>
      <c r="PHL2219" s="58"/>
      <c r="PRH2219" s="58"/>
      <c r="QBD2219" s="58"/>
      <c r="QKZ2219" s="58"/>
      <c r="QUV2219" s="58"/>
      <c r="RER2219" s="58"/>
      <c r="RON2219" s="58"/>
      <c r="RYJ2219" s="58"/>
      <c r="SIF2219" s="58"/>
      <c r="SSB2219" s="58"/>
      <c r="TBX2219" s="58"/>
      <c r="TLT2219" s="58"/>
      <c r="TVP2219" s="58"/>
      <c r="UFL2219" s="58"/>
      <c r="UPH2219" s="58"/>
      <c r="UZD2219" s="58"/>
      <c r="VIZ2219" s="58"/>
      <c r="VSV2219" s="58"/>
      <c r="WCR2219" s="58"/>
      <c r="WMN2219" s="58"/>
      <c r="WWJ2219" s="58"/>
    </row>
    <row r="2220" spans="1:796 1052:1820 2076:2844 3100:3868 4124:4892 5148:5916 6172:6940 7196:7964 8220:8988 9244:10012 10268:11036 11292:12060 12316:13084 13340:14108 14364:15132 15388:16156" s="60" customFormat="1" ht="57" hidden="1" customHeight="1" x14ac:dyDescent="0.25">
      <c r="A2220" s="54">
        <f>+SUBTOTAL(3,$B$11:B2220)</f>
        <v>45</v>
      </c>
      <c r="B2220" s="54" t="s">
        <v>42</v>
      </c>
      <c r="C2220" s="54" t="s">
        <v>43</v>
      </c>
      <c r="D2220" s="54" t="s">
        <v>831</v>
      </c>
      <c r="E2220" s="54" t="s">
        <v>832</v>
      </c>
      <c r="F2220" s="49" t="s">
        <v>1680</v>
      </c>
      <c r="G2220" s="49">
        <v>45376.603217592594</v>
      </c>
      <c r="H2220" s="49" t="s">
        <v>1680</v>
      </c>
      <c r="I2220" s="49">
        <v>45376.603217592594</v>
      </c>
      <c r="J2220" s="49" t="s">
        <v>1680</v>
      </c>
      <c r="K2220" s="49">
        <v>45376.603217592594</v>
      </c>
      <c r="L2220" s="79" t="s">
        <v>1691</v>
      </c>
      <c r="M2220" s="49" t="s">
        <v>48</v>
      </c>
      <c r="N2220" s="54" t="s">
        <v>261</v>
      </c>
      <c r="O2220" s="49" t="s">
        <v>1700</v>
      </c>
      <c r="P2220" s="49" t="s">
        <v>1701</v>
      </c>
      <c r="Q2220" s="50"/>
      <c r="R2220" s="57"/>
      <c r="S2220" s="49" t="s">
        <v>836</v>
      </c>
      <c r="T2220" s="49" t="s">
        <v>836</v>
      </c>
      <c r="U2220" s="49" t="s">
        <v>836</v>
      </c>
      <c r="V2220" s="49" t="s">
        <v>80</v>
      </c>
      <c r="W2220" s="49" t="s">
        <v>81</v>
      </c>
      <c r="X2220" s="54" t="s">
        <v>58</v>
      </c>
      <c r="Y2220" s="49"/>
      <c r="Z2220" s="49" t="s">
        <v>59</v>
      </c>
      <c r="AA2220" s="54" t="s">
        <v>74</v>
      </c>
      <c r="AB2220" s="49"/>
      <c r="AC2220" s="49" t="s">
        <v>117</v>
      </c>
      <c r="AD2220" s="49" t="s">
        <v>117</v>
      </c>
      <c r="JX2220" s="58"/>
      <c r="TT2220" s="58"/>
      <c r="ADP2220" s="58"/>
      <c r="ANL2220" s="58"/>
      <c r="AXH2220" s="58"/>
      <c r="BHD2220" s="58"/>
      <c r="BQZ2220" s="58"/>
      <c r="CAV2220" s="58"/>
      <c r="CKR2220" s="58"/>
      <c r="CUN2220" s="58"/>
      <c r="DEJ2220" s="58"/>
      <c r="DOF2220" s="58"/>
      <c r="DYB2220" s="58"/>
      <c r="EHX2220" s="58"/>
      <c r="ERT2220" s="58"/>
      <c r="FBP2220" s="58"/>
      <c r="FLL2220" s="58"/>
      <c r="FVH2220" s="58"/>
      <c r="GFD2220" s="58"/>
      <c r="GOZ2220" s="58"/>
      <c r="GYV2220" s="58"/>
      <c r="HIR2220" s="58"/>
      <c r="HSN2220" s="58"/>
      <c r="ICJ2220" s="58"/>
      <c r="IMF2220" s="58"/>
      <c r="IWB2220" s="58"/>
      <c r="JFX2220" s="58"/>
      <c r="JPT2220" s="58"/>
      <c r="JZP2220" s="58"/>
      <c r="KJL2220" s="58"/>
      <c r="KTH2220" s="58"/>
      <c r="LDD2220" s="58"/>
      <c r="LMZ2220" s="58"/>
      <c r="LWV2220" s="58"/>
      <c r="MGR2220" s="58"/>
      <c r="MQN2220" s="58"/>
      <c r="NAJ2220" s="58"/>
      <c r="NKF2220" s="58"/>
      <c r="NUB2220" s="58"/>
      <c r="ODX2220" s="58"/>
      <c r="ONT2220" s="58"/>
      <c r="OXP2220" s="58"/>
      <c r="PHL2220" s="58"/>
      <c r="PRH2220" s="58"/>
      <c r="QBD2220" s="58"/>
      <c r="QKZ2220" s="58"/>
      <c r="QUV2220" s="58"/>
      <c r="RER2220" s="58"/>
      <c r="RON2220" s="58"/>
      <c r="RYJ2220" s="58"/>
      <c r="SIF2220" s="58"/>
      <c r="SSB2220" s="58"/>
      <c r="TBX2220" s="58"/>
      <c r="TLT2220" s="58"/>
      <c r="TVP2220" s="58"/>
      <c r="UFL2220" s="58"/>
      <c r="UPH2220" s="58"/>
      <c r="UZD2220" s="58"/>
      <c r="VIZ2220" s="58"/>
      <c r="VSV2220" s="58"/>
      <c r="WCR2220" s="58"/>
      <c r="WMN2220" s="58"/>
      <c r="WWJ2220" s="58"/>
    </row>
    <row r="2221" spans="1:796 1052:1820 2076:2844 3100:3868 4124:4892 5148:5916 6172:6940 7196:7964 8220:8988 9244:10012 10268:11036 11292:12060 12316:13084 13340:14108 14364:15132 15388:16156" s="60" customFormat="1" ht="57" hidden="1" customHeight="1" x14ac:dyDescent="0.25">
      <c r="A2221" s="54">
        <f>+SUBTOTAL(3,$B$11:B2221)</f>
        <v>45</v>
      </c>
      <c r="B2221" s="54" t="s">
        <v>42</v>
      </c>
      <c r="C2221" s="54" t="s">
        <v>43</v>
      </c>
      <c r="D2221" s="54" t="s">
        <v>831</v>
      </c>
      <c r="E2221" s="54" t="s">
        <v>832</v>
      </c>
      <c r="F2221" s="49" t="s">
        <v>1681</v>
      </c>
      <c r="G2221" s="49">
        <v>45376.518564814818</v>
      </c>
      <c r="H2221" s="49" t="s">
        <v>1681</v>
      </c>
      <c r="I2221" s="49">
        <v>45376.518564814818</v>
      </c>
      <c r="J2221" s="49" t="s">
        <v>1681</v>
      </c>
      <c r="K2221" s="49">
        <v>45376.518564814818</v>
      </c>
      <c r="L2221" s="79" t="s">
        <v>1692</v>
      </c>
      <c r="M2221" s="49" t="s">
        <v>48</v>
      </c>
      <c r="N2221" s="54" t="s">
        <v>242</v>
      </c>
      <c r="O2221" s="49" t="s">
        <v>1702</v>
      </c>
      <c r="P2221" s="49" t="s">
        <v>1703</v>
      </c>
      <c r="Q2221" s="50"/>
      <c r="R2221" s="57"/>
      <c r="S2221" s="49" t="s">
        <v>836</v>
      </c>
      <c r="T2221" s="49" t="s">
        <v>836</v>
      </c>
      <c r="U2221" s="49" t="s">
        <v>836</v>
      </c>
      <c r="V2221" s="49" t="s">
        <v>80</v>
      </c>
      <c r="W2221" s="49" t="s">
        <v>81</v>
      </c>
      <c r="X2221" s="54" t="s">
        <v>58</v>
      </c>
      <c r="Y2221" s="49"/>
      <c r="Z2221" s="49" t="s">
        <v>59</v>
      </c>
      <c r="AA2221" s="54" t="s">
        <v>74</v>
      </c>
      <c r="AB2221" s="49"/>
      <c r="AC2221" s="49" t="s">
        <v>75</v>
      </c>
      <c r="AD2221" s="49" t="s">
        <v>75</v>
      </c>
      <c r="JX2221" s="58"/>
      <c r="TT2221" s="58"/>
      <c r="ADP2221" s="58"/>
      <c r="ANL2221" s="58"/>
      <c r="AXH2221" s="58"/>
      <c r="BHD2221" s="58"/>
      <c r="BQZ2221" s="58"/>
      <c r="CAV2221" s="58"/>
      <c r="CKR2221" s="58"/>
      <c r="CUN2221" s="58"/>
      <c r="DEJ2221" s="58"/>
      <c r="DOF2221" s="58"/>
      <c r="DYB2221" s="58"/>
      <c r="EHX2221" s="58"/>
      <c r="ERT2221" s="58"/>
      <c r="FBP2221" s="58"/>
      <c r="FLL2221" s="58"/>
      <c r="FVH2221" s="58"/>
      <c r="GFD2221" s="58"/>
      <c r="GOZ2221" s="58"/>
      <c r="GYV2221" s="58"/>
      <c r="HIR2221" s="58"/>
      <c r="HSN2221" s="58"/>
      <c r="ICJ2221" s="58"/>
      <c r="IMF2221" s="58"/>
      <c r="IWB2221" s="58"/>
      <c r="JFX2221" s="58"/>
      <c r="JPT2221" s="58"/>
      <c r="JZP2221" s="58"/>
      <c r="KJL2221" s="58"/>
      <c r="KTH2221" s="58"/>
      <c r="LDD2221" s="58"/>
      <c r="LMZ2221" s="58"/>
      <c r="LWV2221" s="58"/>
      <c r="MGR2221" s="58"/>
      <c r="MQN2221" s="58"/>
      <c r="NAJ2221" s="58"/>
      <c r="NKF2221" s="58"/>
      <c r="NUB2221" s="58"/>
      <c r="ODX2221" s="58"/>
      <c r="ONT2221" s="58"/>
      <c r="OXP2221" s="58"/>
      <c r="PHL2221" s="58"/>
      <c r="PRH2221" s="58"/>
      <c r="QBD2221" s="58"/>
      <c r="QKZ2221" s="58"/>
      <c r="QUV2221" s="58"/>
      <c r="RER2221" s="58"/>
      <c r="RON2221" s="58"/>
      <c r="RYJ2221" s="58"/>
      <c r="SIF2221" s="58"/>
      <c r="SSB2221" s="58"/>
      <c r="TBX2221" s="58"/>
      <c r="TLT2221" s="58"/>
      <c r="TVP2221" s="58"/>
      <c r="UFL2221" s="58"/>
      <c r="UPH2221" s="58"/>
      <c r="UZD2221" s="58"/>
      <c r="VIZ2221" s="58"/>
      <c r="VSV2221" s="58"/>
      <c r="WCR2221" s="58"/>
      <c r="WMN2221" s="58"/>
      <c r="WWJ2221" s="58"/>
    </row>
    <row r="2222" spans="1:796 1052:1820 2076:2844 3100:3868 4124:4892 5148:5916 6172:6940 7196:7964 8220:8988 9244:10012 10268:11036 11292:12060 12316:13084 13340:14108 14364:15132 15388:16156" s="60" customFormat="1" ht="57" hidden="1" customHeight="1" x14ac:dyDescent="0.25">
      <c r="A2222" s="54">
        <f>+SUBTOTAL(3,$B$11:B2222)</f>
        <v>45</v>
      </c>
      <c r="B2222" s="54" t="s">
        <v>42</v>
      </c>
      <c r="C2222" s="54" t="s">
        <v>43</v>
      </c>
      <c r="D2222" s="54" t="s">
        <v>831</v>
      </c>
      <c r="E2222" s="54" t="s">
        <v>832</v>
      </c>
      <c r="F2222" s="49" t="s">
        <v>1682</v>
      </c>
      <c r="G2222" s="49">
        <v>45369.461967592593</v>
      </c>
      <c r="H2222" s="49" t="s">
        <v>1682</v>
      </c>
      <c r="I2222" s="49">
        <v>45369.461967592593</v>
      </c>
      <c r="J2222" s="49" t="s">
        <v>1682</v>
      </c>
      <c r="K2222" s="49">
        <v>45369.461967592593</v>
      </c>
      <c r="L2222" s="79" t="s">
        <v>1693</v>
      </c>
      <c r="M2222" s="49" t="s">
        <v>48</v>
      </c>
      <c r="N2222" s="49" t="s">
        <v>197</v>
      </c>
      <c r="O2222" s="49" t="s">
        <v>1304</v>
      </c>
      <c r="P2222" s="49" t="s">
        <v>1704</v>
      </c>
      <c r="Q2222" s="50"/>
      <c r="R2222" s="57"/>
      <c r="S2222" s="49" t="s">
        <v>836</v>
      </c>
      <c r="T2222" s="49" t="s">
        <v>836</v>
      </c>
      <c r="U2222" s="49" t="s">
        <v>836</v>
      </c>
      <c r="V2222" s="49" t="s">
        <v>80</v>
      </c>
      <c r="W2222" s="49" t="s">
        <v>81</v>
      </c>
      <c r="X2222" s="54" t="s">
        <v>58</v>
      </c>
      <c r="Y2222" s="49"/>
      <c r="Z2222" s="49" t="s">
        <v>59</v>
      </c>
      <c r="AA2222" s="54" t="s">
        <v>74</v>
      </c>
      <c r="AB2222" s="49"/>
      <c r="AC2222" s="49" t="s">
        <v>117</v>
      </c>
      <c r="AD2222" s="49" t="s">
        <v>117</v>
      </c>
      <c r="JX2222" s="58"/>
      <c r="TT2222" s="58"/>
      <c r="ADP2222" s="58"/>
      <c r="ANL2222" s="58"/>
      <c r="AXH2222" s="58"/>
      <c r="BHD2222" s="58"/>
      <c r="BQZ2222" s="58"/>
      <c r="CAV2222" s="58"/>
      <c r="CKR2222" s="58"/>
      <c r="CUN2222" s="58"/>
      <c r="DEJ2222" s="58"/>
      <c r="DOF2222" s="58"/>
      <c r="DYB2222" s="58"/>
      <c r="EHX2222" s="58"/>
      <c r="ERT2222" s="58"/>
      <c r="FBP2222" s="58"/>
      <c r="FLL2222" s="58"/>
      <c r="FVH2222" s="58"/>
      <c r="GFD2222" s="58"/>
      <c r="GOZ2222" s="58"/>
      <c r="GYV2222" s="58"/>
      <c r="HIR2222" s="58"/>
      <c r="HSN2222" s="58"/>
      <c r="ICJ2222" s="58"/>
      <c r="IMF2222" s="58"/>
      <c r="IWB2222" s="58"/>
      <c r="JFX2222" s="58"/>
      <c r="JPT2222" s="58"/>
      <c r="JZP2222" s="58"/>
      <c r="KJL2222" s="58"/>
      <c r="KTH2222" s="58"/>
      <c r="LDD2222" s="58"/>
      <c r="LMZ2222" s="58"/>
      <c r="LWV2222" s="58"/>
      <c r="MGR2222" s="58"/>
      <c r="MQN2222" s="58"/>
      <c r="NAJ2222" s="58"/>
      <c r="NKF2222" s="58"/>
      <c r="NUB2222" s="58"/>
      <c r="ODX2222" s="58"/>
      <c r="ONT2222" s="58"/>
      <c r="OXP2222" s="58"/>
      <c r="PHL2222" s="58"/>
      <c r="PRH2222" s="58"/>
      <c r="QBD2222" s="58"/>
      <c r="QKZ2222" s="58"/>
      <c r="QUV2222" s="58"/>
      <c r="RER2222" s="58"/>
      <c r="RON2222" s="58"/>
      <c r="RYJ2222" s="58"/>
      <c r="SIF2222" s="58"/>
      <c r="SSB2222" s="58"/>
      <c r="TBX2222" s="58"/>
      <c r="TLT2222" s="58"/>
      <c r="TVP2222" s="58"/>
      <c r="UFL2222" s="58"/>
      <c r="UPH2222" s="58"/>
      <c r="UZD2222" s="58"/>
      <c r="VIZ2222" s="58"/>
      <c r="VSV2222" s="58"/>
      <c r="WCR2222" s="58"/>
      <c r="WMN2222" s="58"/>
      <c r="WWJ2222" s="58"/>
    </row>
    <row r="2223" spans="1:796 1052:1820 2076:2844 3100:3868 4124:4892 5148:5916 6172:6940 7196:7964 8220:8988 9244:10012 10268:11036 11292:12060 12316:13084 13340:14108 14364:15132 15388:16156" s="60" customFormat="1" ht="57" hidden="1" customHeight="1" x14ac:dyDescent="0.25">
      <c r="A2223" s="54">
        <f>+SUBTOTAL(3,$B$11:B2223)</f>
        <v>45</v>
      </c>
      <c r="B2223" s="54" t="s">
        <v>42</v>
      </c>
      <c r="C2223" s="54" t="s">
        <v>43</v>
      </c>
      <c r="D2223" s="54" t="s">
        <v>831</v>
      </c>
      <c r="E2223" s="54" t="s">
        <v>832</v>
      </c>
      <c r="F2223" s="49" t="s">
        <v>1683</v>
      </c>
      <c r="G2223" s="49">
        <v>45362.694965277777</v>
      </c>
      <c r="H2223" s="49" t="s">
        <v>1683</v>
      </c>
      <c r="I2223" s="49">
        <v>45362.694965277777</v>
      </c>
      <c r="J2223" s="49" t="s">
        <v>1683</v>
      </c>
      <c r="K2223" s="49">
        <v>45362.694965277777</v>
      </c>
      <c r="L2223" s="79" t="s">
        <v>1694</v>
      </c>
      <c r="M2223" s="49" t="s">
        <v>48</v>
      </c>
      <c r="N2223" s="54" t="s">
        <v>64</v>
      </c>
      <c r="O2223" s="49" t="s">
        <v>87</v>
      </c>
      <c r="P2223" s="49" t="s">
        <v>1705</v>
      </c>
      <c r="Q2223" s="50"/>
      <c r="R2223" s="57"/>
      <c r="S2223" s="49" t="s">
        <v>836</v>
      </c>
      <c r="T2223" s="49" t="s">
        <v>836</v>
      </c>
      <c r="U2223" s="49" t="s">
        <v>836</v>
      </c>
      <c r="V2223" s="49" t="s">
        <v>80</v>
      </c>
      <c r="W2223" s="49" t="s">
        <v>81</v>
      </c>
      <c r="X2223" s="54" t="s">
        <v>58</v>
      </c>
      <c r="Y2223" s="49"/>
      <c r="Z2223" s="49" t="s">
        <v>59</v>
      </c>
      <c r="AA2223" s="54" t="s">
        <v>74</v>
      </c>
      <c r="AB2223" s="49"/>
      <c r="AC2223" s="49" t="s">
        <v>75</v>
      </c>
      <c r="AD2223" s="49" t="s">
        <v>75</v>
      </c>
      <c r="JX2223" s="58"/>
      <c r="TT2223" s="58"/>
      <c r="ADP2223" s="58"/>
      <c r="ANL2223" s="58"/>
      <c r="AXH2223" s="58"/>
      <c r="BHD2223" s="58"/>
      <c r="BQZ2223" s="58"/>
      <c r="CAV2223" s="58"/>
      <c r="CKR2223" s="58"/>
      <c r="CUN2223" s="58"/>
      <c r="DEJ2223" s="58"/>
      <c r="DOF2223" s="58"/>
      <c r="DYB2223" s="58"/>
      <c r="EHX2223" s="58"/>
      <c r="ERT2223" s="58"/>
      <c r="FBP2223" s="58"/>
      <c r="FLL2223" s="58"/>
      <c r="FVH2223" s="58"/>
      <c r="GFD2223" s="58"/>
      <c r="GOZ2223" s="58"/>
      <c r="GYV2223" s="58"/>
      <c r="HIR2223" s="58"/>
      <c r="HSN2223" s="58"/>
      <c r="ICJ2223" s="58"/>
      <c r="IMF2223" s="58"/>
      <c r="IWB2223" s="58"/>
      <c r="JFX2223" s="58"/>
      <c r="JPT2223" s="58"/>
      <c r="JZP2223" s="58"/>
      <c r="KJL2223" s="58"/>
      <c r="KTH2223" s="58"/>
      <c r="LDD2223" s="58"/>
      <c r="LMZ2223" s="58"/>
      <c r="LWV2223" s="58"/>
      <c r="MGR2223" s="58"/>
      <c r="MQN2223" s="58"/>
      <c r="NAJ2223" s="58"/>
      <c r="NKF2223" s="58"/>
      <c r="NUB2223" s="58"/>
      <c r="ODX2223" s="58"/>
      <c r="ONT2223" s="58"/>
      <c r="OXP2223" s="58"/>
      <c r="PHL2223" s="58"/>
      <c r="PRH2223" s="58"/>
      <c r="QBD2223" s="58"/>
      <c r="QKZ2223" s="58"/>
      <c r="QUV2223" s="58"/>
      <c r="RER2223" s="58"/>
      <c r="RON2223" s="58"/>
      <c r="RYJ2223" s="58"/>
      <c r="SIF2223" s="58"/>
      <c r="SSB2223" s="58"/>
      <c r="TBX2223" s="58"/>
      <c r="TLT2223" s="58"/>
      <c r="TVP2223" s="58"/>
      <c r="UFL2223" s="58"/>
      <c r="UPH2223" s="58"/>
      <c r="UZD2223" s="58"/>
      <c r="VIZ2223" s="58"/>
      <c r="VSV2223" s="58"/>
      <c r="WCR2223" s="58"/>
      <c r="WMN2223" s="58"/>
      <c r="WWJ2223" s="58"/>
    </row>
    <row r="2224" spans="1:796 1052:1820 2076:2844 3100:3868 4124:4892 5148:5916 6172:6940 7196:7964 8220:8988 9244:10012 10268:11036 11292:12060 12316:13084 13340:14108 14364:15132 15388:16156" s="60" customFormat="1" ht="57" hidden="1" customHeight="1" x14ac:dyDescent="0.25">
      <c r="A2224" s="54">
        <f>+SUBTOTAL(3,$B$11:B2224)</f>
        <v>45</v>
      </c>
      <c r="B2224" s="54" t="s">
        <v>42</v>
      </c>
      <c r="C2224" s="54" t="s">
        <v>43</v>
      </c>
      <c r="D2224" s="54" t="s">
        <v>831</v>
      </c>
      <c r="E2224" s="54" t="s">
        <v>832</v>
      </c>
      <c r="F2224" s="49" t="s">
        <v>1684</v>
      </c>
      <c r="G2224" s="49">
        <v>45362.481828703705</v>
      </c>
      <c r="H2224" s="49" t="s">
        <v>1684</v>
      </c>
      <c r="I2224" s="49">
        <v>45362.481828703705</v>
      </c>
      <c r="J2224" s="49" t="s">
        <v>1684</v>
      </c>
      <c r="K2224" s="49">
        <v>45362.481828703705</v>
      </c>
      <c r="L2224" s="79" t="s">
        <v>1695</v>
      </c>
      <c r="M2224" s="49" t="s">
        <v>48</v>
      </c>
      <c r="N2224" s="54" t="s">
        <v>303</v>
      </c>
      <c r="O2224" s="49" t="s">
        <v>766</v>
      </c>
      <c r="P2224" s="49" t="s">
        <v>1706</v>
      </c>
      <c r="Q2224" s="50"/>
      <c r="R2224" s="57"/>
      <c r="S2224" s="49" t="s">
        <v>836</v>
      </c>
      <c r="T2224" s="49" t="s">
        <v>836</v>
      </c>
      <c r="U2224" s="49" t="s">
        <v>836</v>
      </c>
      <c r="V2224" s="49" t="s">
        <v>80</v>
      </c>
      <c r="W2224" s="49" t="s">
        <v>81</v>
      </c>
      <c r="X2224" s="54" t="s">
        <v>58</v>
      </c>
      <c r="Y2224" s="49"/>
      <c r="Z2224" s="49" t="s">
        <v>59</v>
      </c>
      <c r="AA2224" s="54" t="s">
        <v>74</v>
      </c>
      <c r="AB2224" s="49"/>
      <c r="AC2224" s="49" t="s">
        <v>75</v>
      </c>
      <c r="AD2224" s="49" t="s">
        <v>75</v>
      </c>
      <c r="JX2224" s="58"/>
      <c r="TT2224" s="58"/>
      <c r="ADP2224" s="58"/>
      <c r="ANL2224" s="58"/>
      <c r="AXH2224" s="58"/>
      <c r="BHD2224" s="58"/>
      <c r="BQZ2224" s="58"/>
      <c r="CAV2224" s="58"/>
      <c r="CKR2224" s="58"/>
      <c r="CUN2224" s="58"/>
      <c r="DEJ2224" s="58"/>
      <c r="DOF2224" s="58"/>
      <c r="DYB2224" s="58"/>
      <c r="EHX2224" s="58"/>
      <c r="ERT2224" s="58"/>
      <c r="FBP2224" s="58"/>
      <c r="FLL2224" s="58"/>
      <c r="FVH2224" s="58"/>
      <c r="GFD2224" s="58"/>
      <c r="GOZ2224" s="58"/>
      <c r="GYV2224" s="58"/>
      <c r="HIR2224" s="58"/>
      <c r="HSN2224" s="58"/>
      <c r="ICJ2224" s="58"/>
      <c r="IMF2224" s="58"/>
      <c r="IWB2224" s="58"/>
      <c r="JFX2224" s="58"/>
      <c r="JPT2224" s="58"/>
      <c r="JZP2224" s="58"/>
      <c r="KJL2224" s="58"/>
      <c r="KTH2224" s="58"/>
      <c r="LDD2224" s="58"/>
      <c r="LMZ2224" s="58"/>
      <c r="LWV2224" s="58"/>
      <c r="MGR2224" s="58"/>
      <c r="MQN2224" s="58"/>
      <c r="NAJ2224" s="58"/>
      <c r="NKF2224" s="58"/>
      <c r="NUB2224" s="58"/>
      <c r="ODX2224" s="58"/>
      <c r="ONT2224" s="58"/>
      <c r="OXP2224" s="58"/>
      <c r="PHL2224" s="58"/>
      <c r="PRH2224" s="58"/>
      <c r="QBD2224" s="58"/>
      <c r="QKZ2224" s="58"/>
      <c r="QUV2224" s="58"/>
      <c r="RER2224" s="58"/>
      <c r="RON2224" s="58"/>
      <c r="RYJ2224" s="58"/>
      <c r="SIF2224" s="58"/>
      <c r="SSB2224" s="58"/>
      <c r="TBX2224" s="58"/>
      <c r="TLT2224" s="58"/>
      <c r="TVP2224" s="58"/>
      <c r="UFL2224" s="58"/>
      <c r="UPH2224" s="58"/>
      <c r="UZD2224" s="58"/>
      <c r="VIZ2224" s="58"/>
      <c r="VSV2224" s="58"/>
      <c r="WCR2224" s="58"/>
      <c r="WMN2224" s="58"/>
      <c r="WWJ2224" s="58"/>
    </row>
    <row r="2225" spans="1:796 1052:1820 2076:2844 3100:3868 4124:4892 5148:5916 6172:6940 7196:7964 8220:8988 9244:10012 10268:11036 11292:12060 12316:13084 13340:14108 14364:15132 15388:16156" s="60" customFormat="1" ht="57" hidden="1" customHeight="1" x14ac:dyDescent="0.25">
      <c r="A2225" s="54">
        <f>+SUBTOTAL(3,$B$11:B2225)</f>
        <v>45</v>
      </c>
      <c r="B2225" s="54" t="s">
        <v>42</v>
      </c>
      <c r="C2225" s="54" t="s">
        <v>43</v>
      </c>
      <c r="D2225" s="54" t="s">
        <v>831</v>
      </c>
      <c r="E2225" s="54" t="s">
        <v>832</v>
      </c>
      <c r="F2225" s="49" t="s">
        <v>1685</v>
      </c>
      <c r="G2225" s="49">
        <v>45362.466527777775</v>
      </c>
      <c r="H2225" s="49" t="s">
        <v>1685</v>
      </c>
      <c r="I2225" s="49">
        <v>45362.466527777775</v>
      </c>
      <c r="J2225" s="49" t="s">
        <v>1685</v>
      </c>
      <c r="K2225" s="49">
        <v>45362.466527777775</v>
      </c>
      <c r="L2225" s="79" t="s">
        <v>1696</v>
      </c>
      <c r="M2225" s="49" t="s">
        <v>48</v>
      </c>
      <c r="N2225" s="54" t="s">
        <v>191</v>
      </c>
      <c r="O2225" s="49" t="s">
        <v>332</v>
      </c>
      <c r="P2225" s="49" t="s">
        <v>1707</v>
      </c>
      <c r="Q2225" s="50"/>
      <c r="R2225" s="57"/>
      <c r="S2225" s="49" t="s">
        <v>836</v>
      </c>
      <c r="T2225" s="49" t="s">
        <v>836</v>
      </c>
      <c r="U2225" s="49" t="s">
        <v>836</v>
      </c>
      <c r="V2225" s="49" t="s">
        <v>80</v>
      </c>
      <c r="W2225" s="49" t="s">
        <v>81</v>
      </c>
      <c r="X2225" s="54" t="s">
        <v>58</v>
      </c>
      <c r="Y2225" s="49"/>
      <c r="Z2225" s="49" t="s">
        <v>59</v>
      </c>
      <c r="AA2225" s="54" t="s">
        <v>74</v>
      </c>
      <c r="AB2225" s="49"/>
      <c r="AC2225" s="49" t="s">
        <v>383</v>
      </c>
      <c r="AD2225" s="49" t="s">
        <v>383</v>
      </c>
      <c r="JX2225" s="58"/>
      <c r="TT2225" s="58"/>
      <c r="ADP2225" s="58"/>
      <c r="ANL2225" s="58"/>
      <c r="AXH2225" s="58"/>
      <c r="BHD2225" s="58"/>
      <c r="BQZ2225" s="58"/>
      <c r="CAV2225" s="58"/>
      <c r="CKR2225" s="58"/>
      <c r="CUN2225" s="58"/>
      <c r="DEJ2225" s="58"/>
      <c r="DOF2225" s="58"/>
      <c r="DYB2225" s="58"/>
      <c r="EHX2225" s="58"/>
      <c r="ERT2225" s="58"/>
      <c r="FBP2225" s="58"/>
      <c r="FLL2225" s="58"/>
      <c r="FVH2225" s="58"/>
      <c r="GFD2225" s="58"/>
      <c r="GOZ2225" s="58"/>
      <c r="GYV2225" s="58"/>
      <c r="HIR2225" s="58"/>
      <c r="HSN2225" s="58"/>
      <c r="ICJ2225" s="58"/>
      <c r="IMF2225" s="58"/>
      <c r="IWB2225" s="58"/>
      <c r="JFX2225" s="58"/>
      <c r="JPT2225" s="58"/>
      <c r="JZP2225" s="58"/>
      <c r="KJL2225" s="58"/>
      <c r="KTH2225" s="58"/>
      <c r="LDD2225" s="58"/>
      <c r="LMZ2225" s="58"/>
      <c r="LWV2225" s="58"/>
      <c r="MGR2225" s="58"/>
      <c r="MQN2225" s="58"/>
      <c r="NAJ2225" s="58"/>
      <c r="NKF2225" s="58"/>
      <c r="NUB2225" s="58"/>
      <c r="ODX2225" s="58"/>
      <c r="ONT2225" s="58"/>
      <c r="OXP2225" s="58"/>
      <c r="PHL2225" s="58"/>
      <c r="PRH2225" s="58"/>
      <c r="QBD2225" s="58"/>
      <c r="QKZ2225" s="58"/>
      <c r="QUV2225" s="58"/>
      <c r="RER2225" s="58"/>
      <c r="RON2225" s="58"/>
      <c r="RYJ2225" s="58"/>
      <c r="SIF2225" s="58"/>
      <c r="SSB2225" s="58"/>
      <c r="TBX2225" s="58"/>
      <c r="TLT2225" s="58"/>
      <c r="TVP2225" s="58"/>
      <c r="UFL2225" s="58"/>
      <c r="UPH2225" s="58"/>
      <c r="UZD2225" s="58"/>
      <c r="VIZ2225" s="58"/>
      <c r="VSV2225" s="58"/>
      <c r="WCR2225" s="58"/>
      <c r="WMN2225" s="58"/>
      <c r="WWJ2225" s="58"/>
    </row>
    <row r="2226" spans="1:796 1052:1820 2076:2844 3100:3868 4124:4892 5148:5916 6172:6940 7196:7964 8220:8988 9244:10012 10268:11036 11292:12060 12316:13084 13340:14108 14364:15132 15388:16156" s="60" customFormat="1" ht="57" hidden="1" customHeight="1" x14ac:dyDescent="0.25">
      <c r="A2226" s="54">
        <f>+SUBTOTAL(3,$B$11:B2226)</f>
        <v>45</v>
      </c>
      <c r="B2226" s="54" t="s">
        <v>42</v>
      </c>
      <c r="C2226" s="54" t="s">
        <v>43</v>
      </c>
      <c r="D2226" s="54" t="s">
        <v>831</v>
      </c>
      <c r="E2226" s="54" t="s">
        <v>832</v>
      </c>
      <c r="F2226" s="49" t="s">
        <v>1686</v>
      </c>
      <c r="G2226" s="49">
        <v>45358.729594907411</v>
      </c>
      <c r="H2226" s="49" t="s">
        <v>1686</v>
      </c>
      <c r="I2226" s="49">
        <v>45358.729594907411</v>
      </c>
      <c r="J2226" s="49" t="s">
        <v>1686</v>
      </c>
      <c r="K2226" s="49">
        <v>45358.729594907411</v>
      </c>
      <c r="L2226" s="79" t="s">
        <v>1471</v>
      </c>
      <c r="M2226" s="49" t="s">
        <v>48</v>
      </c>
      <c r="N2226" s="54" t="s">
        <v>313</v>
      </c>
      <c r="O2226" s="49" t="s">
        <v>482</v>
      </c>
      <c r="P2226" s="49" t="s">
        <v>1708</v>
      </c>
      <c r="Q2226" s="50"/>
      <c r="R2226" s="57"/>
      <c r="S2226" s="49" t="s">
        <v>836</v>
      </c>
      <c r="T2226" s="49" t="s">
        <v>836</v>
      </c>
      <c r="U2226" s="49" t="s">
        <v>836</v>
      </c>
      <c r="V2226" s="49" t="s">
        <v>80</v>
      </c>
      <c r="W2226" s="49" t="s">
        <v>81</v>
      </c>
      <c r="X2226" s="54" t="s">
        <v>58</v>
      </c>
      <c r="Y2226" s="49"/>
      <c r="Z2226" s="49" t="s">
        <v>59</v>
      </c>
      <c r="AA2226" s="54" t="s">
        <v>74</v>
      </c>
      <c r="AB2226" s="49"/>
      <c r="AC2226" s="49" t="s">
        <v>383</v>
      </c>
      <c r="AD2226" s="49" t="s">
        <v>383</v>
      </c>
      <c r="JX2226" s="58"/>
      <c r="TT2226" s="58"/>
      <c r="ADP2226" s="58"/>
      <c r="ANL2226" s="58"/>
      <c r="AXH2226" s="58"/>
      <c r="BHD2226" s="58"/>
      <c r="BQZ2226" s="58"/>
      <c r="CAV2226" s="58"/>
      <c r="CKR2226" s="58"/>
      <c r="CUN2226" s="58"/>
      <c r="DEJ2226" s="58"/>
      <c r="DOF2226" s="58"/>
      <c r="DYB2226" s="58"/>
      <c r="EHX2226" s="58"/>
      <c r="ERT2226" s="58"/>
      <c r="FBP2226" s="58"/>
      <c r="FLL2226" s="58"/>
      <c r="FVH2226" s="58"/>
      <c r="GFD2226" s="58"/>
      <c r="GOZ2226" s="58"/>
      <c r="GYV2226" s="58"/>
      <c r="HIR2226" s="58"/>
      <c r="HSN2226" s="58"/>
      <c r="ICJ2226" s="58"/>
      <c r="IMF2226" s="58"/>
      <c r="IWB2226" s="58"/>
      <c r="JFX2226" s="58"/>
      <c r="JPT2226" s="58"/>
      <c r="JZP2226" s="58"/>
      <c r="KJL2226" s="58"/>
      <c r="KTH2226" s="58"/>
      <c r="LDD2226" s="58"/>
      <c r="LMZ2226" s="58"/>
      <c r="LWV2226" s="58"/>
      <c r="MGR2226" s="58"/>
      <c r="MQN2226" s="58"/>
      <c r="NAJ2226" s="58"/>
      <c r="NKF2226" s="58"/>
      <c r="NUB2226" s="58"/>
      <c r="ODX2226" s="58"/>
      <c r="ONT2226" s="58"/>
      <c r="OXP2226" s="58"/>
      <c r="PHL2226" s="58"/>
      <c r="PRH2226" s="58"/>
      <c r="QBD2226" s="58"/>
      <c r="QKZ2226" s="58"/>
      <c r="QUV2226" s="58"/>
      <c r="RER2226" s="58"/>
      <c r="RON2226" s="58"/>
      <c r="RYJ2226" s="58"/>
      <c r="SIF2226" s="58"/>
      <c r="SSB2226" s="58"/>
      <c r="TBX2226" s="58"/>
      <c r="TLT2226" s="58"/>
      <c r="TVP2226" s="58"/>
      <c r="UFL2226" s="58"/>
      <c r="UPH2226" s="58"/>
      <c r="UZD2226" s="58"/>
      <c r="VIZ2226" s="58"/>
      <c r="VSV2226" s="58"/>
      <c r="WCR2226" s="58"/>
      <c r="WMN2226" s="58"/>
      <c r="WWJ2226" s="58"/>
    </row>
    <row r="2227" spans="1:796 1052:1820 2076:2844 3100:3868 4124:4892 5148:5916 6172:6940 7196:7964 8220:8988 9244:10012 10268:11036 11292:12060 12316:13084 13340:14108 14364:15132 15388:16156" s="60" customFormat="1" ht="57" hidden="1" customHeight="1" x14ac:dyDescent="0.25">
      <c r="A2227" s="54">
        <f>+SUBTOTAL(3,$B$11:B2227)</f>
        <v>45</v>
      </c>
      <c r="B2227" s="54" t="s">
        <v>42</v>
      </c>
      <c r="C2227" s="54" t="s">
        <v>43</v>
      </c>
      <c r="D2227" s="54" t="s">
        <v>831</v>
      </c>
      <c r="E2227" s="54" t="s">
        <v>832</v>
      </c>
      <c r="F2227" s="49" t="s">
        <v>1687</v>
      </c>
      <c r="G2227" s="49">
        <v>45351.498854166668</v>
      </c>
      <c r="H2227" s="49" t="s">
        <v>1687</v>
      </c>
      <c r="I2227" s="49">
        <v>45351.498854166668</v>
      </c>
      <c r="J2227" s="49" t="s">
        <v>1687</v>
      </c>
      <c r="K2227" s="49">
        <v>45351.498854166668</v>
      </c>
      <c r="L2227" s="79" t="s">
        <v>840</v>
      </c>
      <c r="M2227" s="49" t="s">
        <v>48</v>
      </c>
      <c r="N2227" s="54" t="s">
        <v>64</v>
      </c>
      <c r="O2227" s="49" t="s">
        <v>87</v>
      </c>
      <c r="P2227" s="49" t="s">
        <v>841</v>
      </c>
      <c r="Q2227" s="50"/>
      <c r="R2227" s="57"/>
      <c r="S2227" s="49" t="s">
        <v>836</v>
      </c>
      <c r="T2227" s="49" t="s">
        <v>836</v>
      </c>
      <c r="U2227" s="49" t="s">
        <v>836</v>
      </c>
      <c r="V2227" s="49" t="s">
        <v>80</v>
      </c>
      <c r="W2227" s="49" t="s">
        <v>81</v>
      </c>
      <c r="X2227" s="54" t="s">
        <v>58</v>
      </c>
      <c r="Y2227" s="49"/>
      <c r="Z2227" s="49" t="s">
        <v>59</v>
      </c>
      <c r="AA2227" s="54" t="s">
        <v>74</v>
      </c>
      <c r="AB2227" s="49"/>
      <c r="AC2227" s="49" t="s">
        <v>75</v>
      </c>
      <c r="AD2227" s="49" t="s">
        <v>75</v>
      </c>
      <c r="JX2227" s="58"/>
      <c r="TT2227" s="58"/>
      <c r="ADP2227" s="58"/>
      <c r="ANL2227" s="58"/>
      <c r="AXH2227" s="58"/>
      <c r="BHD2227" s="58"/>
      <c r="BQZ2227" s="58"/>
      <c r="CAV2227" s="58"/>
      <c r="CKR2227" s="58"/>
      <c r="CUN2227" s="58"/>
      <c r="DEJ2227" s="58"/>
      <c r="DOF2227" s="58"/>
      <c r="DYB2227" s="58"/>
      <c r="EHX2227" s="58"/>
      <c r="ERT2227" s="58"/>
      <c r="FBP2227" s="58"/>
      <c r="FLL2227" s="58"/>
      <c r="FVH2227" s="58"/>
      <c r="GFD2227" s="58"/>
      <c r="GOZ2227" s="58"/>
      <c r="GYV2227" s="58"/>
      <c r="HIR2227" s="58"/>
      <c r="HSN2227" s="58"/>
      <c r="ICJ2227" s="58"/>
      <c r="IMF2227" s="58"/>
      <c r="IWB2227" s="58"/>
      <c r="JFX2227" s="58"/>
      <c r="JPT2227" s="58"/>
      <c r="JZP2227" s="58"/>
      <c r="KJL2227" s="58"/>
      <c r="KTH2227" s="58"/>
      <c r="LDD2227" s="58"/>
      <c r="LMZ2227" s="58"/>
      <c r="LWV2227" s="58"/>
      <c r="MGR2227" s="58"/>
      <c r="MQN2227" s="58"/>
      <c r="NAJ2227" s="58"/>
      <c r="NKF2227" s="58"/>
      <c r="NUB2227" s="58"/>
      <c r="ODX2227" s="58"/>
      <c r="ONT2227" s="58"/>
      <c r="OXP2227" s="58"/>
      <c r="PHL2227" s="58"/>
      <c r="PRH2227" s="58"/>
      <c r="QBD2227" s="58"/>
      <c r="QKZ2227" s="58"/>
      <c r="QUV2227" s="58"/>
      <c r="RER2227" s="58"/>
      <c r="RON2227" s="58"/>
      <c r="RYJ2227" s="58"/>
      <c r="SIF2227" s="58"/>
      <c r="SSB2227" s="58"/>
      <c r="TBX2227" s="58"/>
      <c r="TLT2227" s="58"/>
      <c r="TVP2227" s="58"/>
      <c r="UFL2227" s="58"/>
      <c r="UPH2227" s="58"/>
      <c r="UZD2227" s="58"/>
      <c r="VIZ2227" s="58"/>
      <c r="VSV2227" s="58"/>
      <c r="WCR2227" s="58"/>
      <c r="WMN2227" s="58"/>
      <c r="WWJ2227" s="58"/>
    </row>
    <row r="2228" spans="1:796 1052:1820 2076:2844 3100:3868 4124:4892 5148:5916 6172:6940 7196:7964 8220:8988 9244:10012 10268:11036 11292:12060 12316:13084 13340:14108 14364:15132 15388:16156" s="60" customFormat="1" ht="57" hidden="1" customHeight="1" x14ac:dyDescent="0.25">
      <c r="A2228" s="54">
        <f>+SUBTOTAL(3,$B$11:B2228)</f>
        <v>45</v>
      </c>
      <c r="B2228" s="54" t="s">
        <v>42</v>
      </c>
      <c r="C2228" s="54" t="s">
        <v>43</v>
      </c>
      <c r="D2228" s="54" t="s">
        <v>831</v>
      </c>
      <c r="E2228" s="54" t="s">
        <v>832</v>
      </c>
      <c r="F2228" s="49" t="s">
        <v>4043</v>
      </c>
      <c r="G2228" s="49">
        <v>45470.691770833335</v>
      </c>
      <c r="H2228" s="49" t="s">
        <v>4043</v>
      </c>
      <c r="I2228" s="49">
        <v>45470.691770833335</v>
      </c>
      <c r="J2228" s="49" t="s">
        <v>4043</v>
      </c>
      <c r="K2228" s="49">
        <v>45470.691770833335</v>
      </c>
      <c r="L2228" s="79" t="s">
        <v>4044</v>
      </c>
      <c r="M2228" s="49" t="s">
        <v>48</v>
      </c>
      <c r="N2228" s="54" t="s">
        <v>313</v>
      </c>
      <c r="O2228" s="49" t="s">
        <v>3582</v>
      </c>
      <c r="P2228" s="49" t="s">
        <v>4045</v>
      </c>
      <c r="Q2228" s="50"/>
      <c r="R2228" s="57"/>
      <c r="S2228" s="49" t="s">
        <v>836</v>
      </c>
      <c r="T2228" s="49" t="s">
        <v>836</v>
      </c>
      <c r="U2228" s="49" t="s">
        <v>836</v>
      </c>
      <c r="V2228" s="49" t="s">
        <v>80</v>
      </c>
      <c r="W2228" s="49"/>
      <c r="X2228" s="54" t="s">
        <v>58</v>
      </c>
      <c r="Y2228" s="49"/>
      <c r="Z2228" s="49"/>
      <c r="AA2228" s="54"/>
      <c r="AB2228" s="49"/>
      <c r="AC2228" s="49" t="s">
        <v>117</v>
      </c>
      <c r="AD2228" s="49" t="s">
        <v>117</v>
      </c>
      <c r="JX2228" s="58"/>
      <c r="TT2228" s="58"/>
      <c r="ADP2228" s="58"/>
      <c r="ANL2228" s="58"/>
      <c r="AXH2228" s="58"/>
      <c r="BHD2228" s="58"/>
      <c r="BQZ2228" s="58"/>
      <c r="CAV2228" s="58"/>
      <c r="CKR2228" s="58"/>
      <c r="CUN2228" s="58"/>
      <c r="DEJ2228" s="58"/>
      <c r="DOF2228" s="58"/>
      <c r="DYB2228" s="58"/>
      <c r="EHX2228" s="58"/>
      <c r="ERT2228" s="58"/>
      <c r="FBP2228" s="58"/>
      <c r="FLL2228" s="58"/>
      <c r="FVH2228" s="58"/>
      <c r="GFD2228" s="58"/>
      <c r="GOZ2228" s="58"/>
      <c r="GYV2228" s="58"/>
      <c r="HIR2228" s="58"/>
      <c r="HSN2228" s="58"/>
      <c r="ICJ2228" s="58"/>
      <c r="IMF2228" s="58"/>
      <c r="IWB2228" s="58"/>
      <c r="JFX2228" s="58"/>
      <c r="JPT2228" s="58"/>
      <c r="JZP2228" s="58"/>
      <c r="KJL2228" s="58"/>
      <c r="KTH2228" s="58"/>
      <c r="LDD2228" s="58"/>
      <c r="LMZ2228" s="58"/>
      <c r="LWV2228" s="58"/>
      <c r="MGR2228" s="58"/>
      <c r="MQN2228" s="58"/>
      <c r="NAJ2228" s="58"/>
      <c r="NKF2228" s="58"/>
      <c r="NUB2228" s="58"/>
      <c r="ODX2228" s="58"/>
      <c r="ONT2228" s="58"/>
      <c r="OXP2228" s="58"/>
      <c r="PHL2228" s="58"/>
      <c r="PRH2228" s="58"/>
      <c r="QBD2228" s="58"/>
      <c r="QKZ2228" s="58"/>
      <c r="QUV2228" s="58"/>
      <c r="RER2228" s="58"/>
      <c r="RON2228" s="58"/>
      <c r="RYJ2228" s="58"/>
      <c r="SIF2228" s="58"/>
      <c r="SSB2228" s="58"/>
      <c r="TBX2228" s="58"/>
      <c r="TLT2228" s="58"/>
      <c r="TVP2228" s="58"/>
      <c r="UFL2228" s="58"/>
      <c r="UPH2228" s="58"/>
      <c r="UZD2228" s="58"/>
      <c r="VIZ2228" s="58"/>
      <c r="VSV2228" s="58"/>
      <c r="WCR2228" s="58"/>
      <c r="WMN2228" s="58"/>
      <c r="WWJ2228" s="58"/>
    </row>
    <row r="2229" spans="1:796 1052:1820 2076:2844 3100:3868 4124:4892 5148:5916 6172:6940 7196:7964 8220:8988 9244:10012 10268:11036 11292:12060 12316:13084 13340:14108 14364:15132 15388:16156" s="60" customFormat="1" ht="57" hidden="1" customHeight="1" x14ac:dyDescent="0.25">
      <c r="A2229" s="54">
        <f>+SUBTOTAL(3,$B$11:B2229)</f>
        <v>45</v>
      </c>
      <c r="B2229" s="54" t="s">
        <v>42</v>
      </c>
      <c r="C2229" s="54" t="s">
        <v>43</v>
      </c>
      <c r="D2229" s="54" t="s">
        <v>831</v>
      </c>
      <c r="E2229" s="54" t="s">
        <v>832</v>
      </c>
      <c r="F2229" s="49" t="s">
        <v>3537</v>
      </c>
      <c r="G2229" s="49">
        <v>45455.462025462963</v>
      </c>
      <c r="H2229" s="49" t="s">
        <v>3537</v>
      </c>
      <c r="I2229" s="49">
        <v>45455.462025462963</v>
      </c>
      <c r="J2229" s="49" t="s">
        <v>3537</v>
      </c>
      <c r="K2229" s="49">
        <v>45455.462025462963</v>
      </c>
      <c r="L2229" s="79" t="s">
        <v>3558</v>
      </c>
      <c r="M2229" s="49" t="s">
        <v>48</v>
      </c>
      <c r="N2229" s="54" t="s">
        <v>313</v>
      </c>
      <c r="O2229" s="49" t="s">
        <v>3576</v>
      </c>
      <c r="P2229" s="49" t="s">
        <v>3577</v>
      </c>
      <c r="Q2229" s="50"/>
      <c r="R2229" s="57"/>
      <c r="S2229" s="49" t="s">
        <v>836</v>
      </c>
      <c r="T2229" s="49" t="s">
        <v>836</v>
      </c>
      <c r="U2229" s="49" t="s">
        <v>836</v>
      </c>
      <c r="V2229" s="49" t="s">
        <v>80</v>
      </c>
      <c r="W2229" s="49"/>
      <c r="X2229" s="54" t="s">
        <v>58</v>
      </c>
      <c r="Y2229" s="49"/>
      <c r="Z2229" s="49"/>
      <c r="AA2229" s="54"/>
      <c r="AB2229" s="49"/>
      <c r="AC2229" s="49" t="s">
        <v>117</v>
      </c>
      <c r="AD2229" s="49" t="s">
        <v>117</v>
      </c>
      <c r="JX2229" s="58"/>
      <c r="TT2229" s="58"/>
      <c r="ADP2229" s="58"/>
      <c r="ANL2229" s="58"/>
      <c r="AXH2229" s="58"/>
      <c r="BHD2229" s="58"/>
      <c r="BQZ2229" s="58"/>
      <c r="CAV2229" s="58"/>
      <c r="CKR2229" s="58"/>
      <c r="CUN2229" s="58"/>
      <c r="DEJ2229" s="58"/>
      <c r="DOF2229" s="58"/>
      <c r="DYB2229" s="58"/>
      <c r="EHX2229" s="58"/>
      <c r="ERT2229" s="58"/>
      <c r="FBP2229" s="58"/>
      <c r="FLL2229" s="58"/>
      <c r="FVH2229" s="58"/>
      <c r="GFD2229" s="58"/>
      <c r="GOZ2229" s="58"/>
      <c r="GYV2229" s="58"/>
      <c r="HIR2229" s="58"/>
      <c r="HSN2229" s="58"/>
      <c r="ICJ2229" s="58"/>
      <c r="IMF2229" s="58"/>
      <c r="IWB2229" s="58"/>
      <c r="JFX2229" s="58"/>
      <c r="JPT2229" s="58"/>
      <c r="JZP2229" s="58"/>
      <c r="KJL2229" s="58"/>
      <c r="KTH2229" s="58"/>
      <c r="LDD2229" s="58"/>
      <c r="LMZ2229" s="58"/>
      <c r="LWV2229" s="58"/>
      <c r="MGR2229" s="58"/>
      <c r="MQN2229" s="58"/>
      <c r="NAJ2229" s="58"/>
      <c r="NKF2229" s="58"/>
      <c r="NUB2229" s="58"/>
      <c r="ODX2229" s="58"/>
      <c r="ONT2229" s="58"/>
      <c r="OXP2229" s="58"/>
      <c r="PHL2229" s="58"/>
      <c r="PRH2229" s="58"/>
      <c r="QBD2229" s="58"/>
      <c r="QKZ2229" s="58"/>
      <c r="QUV2229" s="58"/>
      <c r="RER2229" s="58"/>
      <c r="RON2229" s="58"/>
      <c r="RYJ2229" s="58"/>
      <c r="SIF2229" s="58"/>
      <c r="SSB2229" s="58"/>
      <c r="TBX2229" s="58"/>
      <c r="TLT2229" s="58"/>
      <c r="TVP2229" s="58"/>
      <c r="UFL2229" s="58"/>
      <c r="UPH2229" s="58"/>
      <c r="UZD2229" s="58"/>
      <c r="VIZ2229" s="58"/>
      <c r="VSV2229" s="58"/>
      <c r="WCR2229" s="58"/>
      <c r="WMN2229" s="58"/>
      <c r="WWJ2229" s="58"/>
    </row>
    <row r="2230" spans="1:796 1052:1820 2076:2844 3100:3868 4124:4892 5148:5916 6172:6940 7196:7964 8220:8988 9244:10012 10268:11036 11292:12060 12316:13084 13340:14108 14364:15132 15388:16156" s="60" customFormat="1" ht="57" hidden="1" customHeight="1" x14ac:dyDescent="0.25">
      <c r="A2230" s="54">
        <f>+SUBTOTAL(3,$B$11:B2230)</f>
        <v>45</v>
      </c>
      <c r="B2230" s="54" t="s">
        <v>42</v>
      </c>
      <c r="C2230" s="54" t="s">
        <v>43</v>
      </c>
      <c r="D2230" s="54" t="s">
        <v>831</v>
      </c>
      <c r="E2230" s="54" t="s">
        <v>832</v>
      </c>
      <c r="F2230" s="49" t="s">
        <v>3538</v>
      </c>
      <c r="G2230" s="49">
        <v>45448.465266203704</v>
      </c>
      <c r="H2230" s="49" t="s">
        <v>3538</v>
      </c>
      <c r="I2230" s="49">
        <v>45448.465266203704</v>
      </c>
      <c r="J2230" s="49" t="s">
        <v>3538</v>
      </c>
      <c r="K2230" s="49">
        <v>45448.465266203704</v>
      </c>
      <c r="L2230" s="79" t="s">
        <v>3559</v>
      </c>
      <c r="M2230" s="49" t="s">
        <v>48</v>
      </c>
      <c r="N2230" s="54" t="s">
        <v>141</v>
      </c>
      <c r="O2230" s="49" t="s">
        <v>210</v>
      </c>
      <c r="P2230" s="49" t="s">
        <v>3578</v>
      </c>
      <c r="Q2230" s="50"/>
      <c r="R2230" s="57"/>
      <c r="S2230" s="49" t="s">
        <v>836</v>
      </c>
      <c r="T2230" s="49" t="s">
        <v>836</v>
      </c>
      <c r="U2230" s="49" t="s">
        <v>836</v>
      </c>
      <c r="V2230" s="49" t="s">
        <v>80</v>
      </c>
      <c r="W2230" s="49"/>
      <c r="X2230" s="54" t="s">
        <v>58</v>
      </c>
      <c r="Y2230" s="49"/>
      <c r="Z2230" s="49"/>
      <c r="AA2230" s="54"/>
      <c r="AB2230" s="49"/>
      <c r="AC2230" s="49" t="s">
        <v>75</v>
      </c>
      <c r="AD2230" s="49" t="s">
        <v>75</v>
      </c>
      <c r="JX2230" s="58"/>
      <c r="TT2230" s="58"/>
      <c r="ADP2230" s="58"/>
      <c r="ANL2230" s="58"/>
      <c r="AXH2230" s="58"/>
      <c r="BHD2230" s="58"/>
      <c r="BQZ2230" s="58"/>
      <c r="CAV2230" s="58"/>
      <c r="CKR2230" s="58"/>
      <c r="CUN2230" s="58"/>
      <c r="DEJ2230" s="58"/>
      <c r="DOF2230" s="58"/>
      <c r="DYB2230" s="58"/>
      <c r="EHX2230" s="58"/>
      <c r="ERT2230" s="58"/>
      <c r="FBP2230" s="58"/>
      <c r="FLL2230" s="58"/>
      <c r="FVH2230" s="58"/>
      <c r="GFD2230" s="58"/>
      <c r="GOZ2230" s="58"/>
      <c r="GYV2230" s="58"/>
      <c r="HIR2230" s="58"/>
      <c r="HSN2230" s="58"/>
      <c r="ICJ2230" s="58"/>
      <c r="IMF2230" s="58"/>
      <c r="IWB2230" s="58"/>
      <c r="JFX2230" s="58"/>
      <c r="JPT2230" s="58"/>
      <c r="JZP2230" s="58"/>
      <c r="KJL2230" s="58"/>
      <c r="KTH2230" s="58"/>
      <c r="LDD2230" s="58"/>
      <c r="LMZ2230" s="58"/>
      <c r="LWV2230" s="58"/>
      <c r="MGR2230" s="58"/>
      <c r="MQN2230" s="58"/>
      <c r="NAJ2230" s="58"/>
      <c r="NKF2230" s="58"/>
      <c r="NUB2230" s="58"/>
      <c r="ODX2230" s="58"/>
      <c r="ONT2230" s="58"/>
      <c r="OXP2230" s="58"/>
      <c r="PHL2230" s="58"/>
      <c r="PRH2230" s="58"/>
      <c r="QBD2230" s="58"/>
      <c r="QKZ2230" s="58"/>
      <c r="QUV2230" s="58"/>
      <c r="RER2230" s="58"/>
      <c r="RON2230" s="58"/>
      <c r="RYJ2230" s="58"/>
      <c r="SIF2230" s="58"/>
      <c r="SSB2230" s="58"/>
      <c r="TBX2230" s="58"/>
      <c r="TLT2230" s="58"/>
      <c r="TVP2230" s="58"/>
      <c r="UFL2230" s="58"/>
      <c r="UPH2230" s="58"/>
      <c r="UZD2230" s="58"/>
      <c r="VIZ2230" s="58"/>
      <c r="VSV2230" s="58"/>
      <c r="WCR2230" s="58"/>
      <c r="WMN2230" s="58"/>
      <c r="WWJ2230" s="58"/>
    </row>
    <row r="2231" spans="1:796 1052:1820 2076:2844 3100:3868 4124:4892 5148:5916 6172:6940 7196:7964 8220:8988 9244:10012 10268:11036 11292:12060 12316:13084 13340:14108 14364:15132 15388:16156" s="60" customFormat="1" ht="57" hidden="1" customHeight="1" x14ac:dyDescent="0.25">
      <c r="A2231" s="54">
        <f>+SUBTOTAL(3,$B$11:B2231)</f>
        <v>45</v>
      </c>
      <c r="B2231" s="54" t="s">
        <v>42</v>
      </c>
      <c r="C2231" s="54" t="s">
        <v>43</v>
      </c>
      <c r="D2231" s="54" t="s">
        <v>831</v>
      </c>
      <c r="E2231" s="54" t="s">
        <v>832</v>
      </c>
      <c r="F2231" s="49" t="s">
        <v>3539</v>
      </c>
      <c r="G2231" s="49">
        <v>45443.721435185187</v>
      </c>
      <c r="H2231" s="49" t="s">
        <v>3539</v>
      </c>
      <c r="I2231" s="49">
        <v>45443.721435185187</v>
      </c>
      <c r="J2231" s="49" t="s">
        <v>3539</v>
      </c>
      <c r="K2231" s="49">
        <v>45443.721435185187</v>
      </c>
      <c r="L2231" s="79" t="s">
        <v>3560</v>
      </c>
      <c r="M2231" s="49" t="s">
        <v>48</v>
      </c>
      <c r="N2231" s="54" t="s">
        <v>756</v>
      </c>
      <c r="O2231" s="49" t="s">
        <v>3579</v>
      </c>
      <c r="P2231" s="49" t="s">
        <v>3580</v>
      </c>
      <c r="Q2231" s="50"/>
      <c r="R2231" s="57"/>
      <c r="S2231" s="49" t="s">
        <v>836</v>
      </c>
      <c r="T2231" s="49" t="s">
        <v>836</v>
      </c>
      <c r="U2231" s="49" t="s">
        <v>836</v>
      </c>
      <c r="V2231" s="49" t="s">
        <v>115</v>
      </c>
      <c r="W2231" s="49"/>
      <c r="X2231" s="54" t="s">
        <v>58</v>
      </c>
      <c r="Y2231" s="49"/>
      <c r="Z2231" s="49"/>
      <c r="AA2231" s="54"/>
      <c r="AB2231" s="49"/>
      <c r="AC2231" s="49" t="s">
        <v>75</v>
      </c>
      <c r="AD2231" s="49" t="s">
        <v>75</v>
      </c>
      <c r="JX2231" s="58"/>
      <c r="TT2231" s="58"/>
      <c r="ADP2231" s="58"/>
      <c r="ANL2231" s="58"/>
      <c r="AXH2231" s="58"/>
      <c r="BHD2231" s="58"/>
      <c r="BQZ2231" s="58"/>
      <c r="CAV2231" s="58"/>
      <c r="CKR2231" s="58"/>
      <c r="CUN2231" s="58"/>
      <c r="DEJ2231" s="58"/>
      <c r="DOF2231" s="58"/>
      <c r="DYB2231" s="58"/>
      <c r="EHX2231" s="58"/>
      <c r="ERT2231" s="58"/>
      <c r="FBP2231" s="58"/>
      <c r="FLL2231" s="58"/>
      <c r="FVH2231" s="58"/>
      <c r="GFD2231" s="58"/>
      <c r="GOZ2231" s="58"/>
      <c r="GYV2231" s="58"/>
      <c r="HIR2231" s="58"/>
      <c r="HSN2231" s="58"/>
      <c r="ICJ2231" s="58"/>
      <c r="IMF2231" s="58"/>
      <c r="IWB2231" s="58"/>
      <c r="JFX2231" s="58"/>
      <c r="JPT2231" s="58"/>
      <c r="JZP2231" s="58"/>
      <c r="KJL2231" s="58"/>
      <c r="KTH2231" s="58"/>
      <c r="LDD2231" s="58"/>
      <c r="LMZ2231" s="58"/>
      <c r="LWV2231" s="58"/>
      <c r="MGR2231" s="58"/>
      <c r="MQN2231" s="58"/>
      <c r="NAJ2231" s="58"/>
      <c r="NKF2231" s="58"/>
      <c r="NUB2231" s="58"/>
      <c r="ODX2231" s="58"/>
      <c r="ONT2231" s="58"/>
      <c r="OXP2231" s="58"/>
      <c r="PHL2231" s="58"/>
      <c r="PRH2231" s="58"/>
      <c r="QBD2231" s="58"/>
      <c r="QKZ2231" s="58"/>
      <c r="QUV2231" s="58"/>
      <c r="RER2231" s="58"/>
      <c r="RON2231" s="58"/>
      <c r="RYJ2231" s="58"/>
      <c r="SIF2231" s="58"/>
      <c r="SSB2231" s="58"/>
      <c r="TBX2231" s="58"/>
      <c r="TLT2231" s="58"/>
      <c r="TVP2231" s="58"/>
      <c r="UFL2231" s="58"/>
      <c r="UPH2231" s="58"/>
      <c r="UZD2231" s="58"/>
      <c r="VIZ2231" s="58"/>
      <c r="VSV2231" s="58"/>
      <c r="WCR2231" s="58"/>
      <c r="WMN2231" s="58"/>
      <c r="WWJ2231" s="58"/>
    </row>
    <row r="2232" spans="1:796 1052:1820 2076:2844 3100:3868 4124:4892 5148:5916 6172:6940 7196:7964 8220:8988 9244:10012 10268:11036 11292:12060 12316:13084 13340:14108 14364:15132 15388:16156" s="60" customFormat="1" ht="57" hidden="1" customHeight="1" x14ac:dyDescent="0.25">
      <c r="A2232" s="54">
        <f>+SUBTOTAL(3,$B$11:B2232)</f>
        <v>45</v>
      </c>
      <c r="B2232" s="54" t="s">
        <v>42</v>
      </c>
      <c r="C2232" s="54" t="s">
        <v>43</v>
      </c>
      <c r="D2232" s="54" t="s">
        <v>831</v>
      </c>
      <c r="E2232" s="54" t="s">
        <v>832</v>
      </c>
      <c r="F2232" s="49" t="s">
        <v>3540</v>
      </c>
      <c r="G2232" s="49">
        <v>45439.714907407404</v>
      </c>
      <c r="H2232" s="49" t="s">
        <v>3540</v>
      </c>
      <c r="I2232" s="49">
        <v>45439.714907407404</v>
      </c>
      <c r="J2232" s="49" t="s">
        <v>3540</v>
      </c>
      <c r="K2232" s="49">
        <v>45439.714907407404</v>
      </c>
      <c r="L2232" s="79" t="s">
        <v>3561</v>
      </c>
      <c r="M2232" s="49" t="s">
        <v>48</v>
      </c>
      <c r="N2232" s="54" t="s">
        <v>313</v>
      </c>
      <c r="O2232" s="49" t="s">
        <v>3576</v>
      </c>
      <c r="P2232" s="49" t="s">
        <v>3581</v>
      </c>
      <c r="Q2232" s="50"/>
      <c r="R2232" s="57"/>
      <c r="S2232" s="49" t="s">
        <v>836</v>
      </c>
      <c r="T2232" s="49" t="s">
        <v>836</v>
      </c>
      <c r="U2232" s="49" t="s">
        <v>836</v>
      </c>
      <c r="V2232" s="49" t="s">
        <v>80</v>
      </c>
      <c r="W2232" s="49"/>
      <c r="X2232" s="54" t="s">
        <v>58</v>
      </c>
      <c r="Y2232" s="49"/>
      <c r="Z2232" s="49"/>
      <c r="AA2232" s="54"/>
      <c r="AB2232" s="49"/>
      <c r="AC2232" s="49" t="s">
        <v>75</v>
      </c>
      <c r="AD2232" s="49" t="s">
        <v>75</v>
      </c>
      <c r="JX2232" s="58"/>
      <c r="TT2232" s="58"/>
      <c r="ADP2232" s="58"/>
      <c r="ANL2232" s="58"/>
      <c r="AXH2232" s="58"/>
      <c r="BHD2232" s="58"/>
      <c r="BQZ2232" s="58"/>
      <c r="CAV2232" s="58"/>
      <c r="CKR2232" s="58"/>
      <c r="CUN2232" s="58"/>
      <c r="DEJ2232" s="58"/>
      <c r="DOF2232" s="58"/>
      <c r="DYB2232" s="58"/>
      <c r="EHX2232" s="58"/>
      <c r="ERT2232" s="58"/>
      <c r="FBP2232" s="58"/>
      <c r="FLL2232" s="58"/>
      <c r="FVH2232" s="58"/>
      <c r="GFD2232" s="58"/>
      <c r="GOZ2232" s="58"/>
      <c r="GYV2232" s="58"/>
      <c r="HIR2232" s="58"/>
      <c r="HSN2232" s="58"/>
      <c r="ICJ2232" s="58"/>
      <c r="IMF2232" s="58"/>
      <c r="IWB2232" s="58"/>
      <c r="JFX2232" s="58"/>
      <c r="JPT2232" s="58"/>
      <c r="JZP2232" s="58"/>
      <c r="KJL2232" s="58"/>
      <c r="KTH2232" s="58"/>
      <c r="LDD2232" s="58"/>
      <c r="LMZ2232" s="58"/>
      <c r="LWV2232" s="58"/>
      <c r="MGR2232" s="58"/>
      <c r="MQN2232" s="58"/>
      <c r="NAJ2232" s="58"/>
      <c r="NKF2232" s="58"/>
      <c r="NUB2232" s="58"/>
      <c r="ODX2232" s="58"/>
      <c r="ONT2232" s="58"/>
      <c r="OXP2232" s="58"/>
      <c r="PHL2232" s="58"/>
      <c r="PRH2232" s="58"/>
      <c r="QBD2232" s="58"/>
      <c r="QKZ2232" s="58"/>
      <c r="QUV2232" s="58"/>
      <c r="RER2232" s="58"/>
      <c r="RON2232" s="58"/>
      <c r="RYJ2232" s="58"/>
      <c r="SIF2232" s="58"/>
      <c r="SSB2232" s="58"/>
      <c r="TBX2232" s="58"/>
      <c r="TLT2232" s="58"/>
      <c r="TVP2232" s="58"/>
      <c r="UFL2232" s="58"/>
      <c r="UPH2232" s="58"/>
      <c r="UZD2232" s="58"/>
      <c r="VIZ2232" s="58"/>
      <c r="VSV2232" s="58"/>
      <c r="WCR2232" s="58"/>
      <c r="WMN2232" s="58"/>
      <c r="WWJ2232" s="58"/>
    </row>
    <row r="2233" spans="1:796 1052:1820 2076:2844 3100:3868 4124:4892 5148:5916 6172:6940 7196:7964 8220:8988 9244:10012 10268:11036 11292:12060 12316:13084 13340:14108 14364:15132 15388:16156" s="60" customFormat="1" ht="57" hidden="1" customHeight="1" x14ac:dyDescent="0.25">
      <c r="A2233" s="54">
        <f>+SUBTOTAL(3,$B$11:B2233)</f>
        <v>45</v>
      </c>
      <c r="B2233" s="54" t="s">
        <v>42</v>
      </c>
      <c r="C2233" s="54" t="s">
        <v>43</v>
      </c>
      <c r="D2233" s="54" t="s">
        <v>831</v>
      </c>
      <c r="E2233" s="54" t="s">
        <v>832</v>
      </c>
      <c r="F2233" s="49" t="s">
        <v>3541</v>
      </c>
      <c r="G2233" s="49">
        <v>45429.390034722222</v>
      </c>
      <c r="H2233" s="49" t="s">
        <v>3541</v>
      </c>
      <c r="I2233" s="49">
        <v>45429.390034722222</v>
      </c>
      <c r="J2233" s="49" t="s">
        <v>3541</v>
      </c>
      <c r="K2233" s="49">
        <v>45429.390034722222</v>
      </c>
      <c r="L2233" s="79" t="s">
        <v>3562</v>
      </c>
      <c r="M2233" s="49" t="s">
        <v>48</v>
      </c>
      <c r="N2233" s="54" t="s">
        <v>313</v>
      </c>
      <c r="O2233" s="49" t="s">
        <v>3582</v>
      </c>
      <c r="P2233" s="49" t="s">
        <v>3583</v>
      </c>
      <c r="Q2233" s="50"/>
      <c r="R2233" s="57"/>
      <c r="S2233" s="49" t="s">
        <v>836</v>
      </c>
      <c r="T2233" s="49" t="s">
        <v>836</v>
      </c>
      <c r="U2233" s="49" t="s">
        <v>836</v>
      </c>
      <c r="V2233" s="49" t="s">
        <v>80</v>
      </c>
      <c r="W2233" s="49"/>
      <c r="X2233" s="54" t="s">
        <v>58</v>
      </c>
      <c r="Y2233" s="49"/>
      <c r="Z2233" s="49"/>
      <c r="AA2233" s="54"/>
      <c r="AB2233" s="49"/>
      <c r="AC2233" s="49" t="s">
        <v>117</v>
      </c>
      <c r="AD2233" s="49" t="s">
        <v>117</v>
      </c>
      <c r="JX2233" s="58"/>
      <c r="TT2233" s="58"/>
      <c r="ADP2233" s="58"/>
      <c r="ANL2233" s="58"/>
      <c r="AXH2233" s="58"/>
      <c r="BHD2233" s="58"/>
      <c r="BQZ2233" s="58"/>
      <c r="CAV2233" s="58"/>
      <c r="CKR2233" s="58"/>
      <c r="CUN2233" s="58"/>
      <c r="DEJ2233" s="58"/>
      <c r="DOF2233" s="58"/>
      <c r="DYB2233" s="58"/>
      <c r="EHX2233" s="58"/>
      <c r="ERT2233" s="58"/>
      <c r="FBP2233" s="58"/>
      <c r="FLL2233" s="58"/>
      <c r="FVH2233" s="58"/>
      <c r="GFD2233" s="58"/>
      <c r="GOZ2233" s="58"/>
      <c r="GYV2233" s="58"/>
      <c r="HIR2233" s="58"/>
      <c r="HSN2233" s="58"/>
      <c r="ICJ2233" s="58"/>
      <c r="IMF2233" s="58"/>
      <c r="IWB2233" s="58"/>
      <c r="JFX2233" s="58"/>
      <c r="JPT2233" s="58"/>
      <c r="JZP2233" s="58"/>
      <c r="KJL2233" s="58"/>
      <c r="KTH2233" s="58"/>
      <c r="LDD2233" s="58"/>
      <c r="LMZ2233" s="58"/>
      <c r="LWV2233" s="58"/>
      <c r="MGR2233" s="58"/>
      <c r="MQN2233" s="58"/>
      <c r="NAJ2233" s="58"/>
      <c r="NKF2233" s="58"/>
      <c r="NUB2233" s="58"/>
      <c r="ODX2233" s="58"/>
      <c r="ONT2233" s="58"/>
      <c r="OXP2233" s="58"/>
      <c r="PHL2233" s="58"/>
      <c r="PRH2233" s="58"/>
      <c r="QBD2233" s="58"/>
      <c r="QKZ2233" s="58"/>
      <c r="QUV2233" s="58"/>
      <c r="RER2233" s="58"/>
      <c r="RON2233" s="58"/>
      <c r="RYJ2233" s="58"/>
      <c r="SIF2233" s="58"/>
      <c r="SSB2233" s="58"/>
      <c r="TBX2233" s="58"/>
      <c r="TLT2233" s="58"/>
      <c r="TVP2233" s="58"/>
      <c r="UFL2233" s="58"/>
      <c r="UPH2233" s="58"/>
      <c r="UZD2233" s="58"/>
      <c r="VIZ2233" s="58"/>
      <c r="VSV2233" s="58"/>
      <c r="WCR2233" s="58"/>
      <c r="WMN2233" s="58"/>
      <c r="WWJ2233" s="58"/>
    </row>
    <row r="2234" spans="1:796 1052:1820 2076:2844 3100:3868 4124:4892 5148:5916 6172:6940 7196:7964 8220:8988 9244:10012 10268:11036 11292:12060 12316:13084 13340:14108 14364:15132 15388:16156" s="60" customFormat="1" ht="57" hidden="1" customHeight="1" x14ac:dyDescent="0.25">
      <c r="A2234" s="54">
        <f>+SUBTOTAL(3,$B$11:B2234)</f>
        <v>45</v>
      </c>
      <c r="B2234" s="54" t="s">
        <v>42</v>
      </c>
      <c r="C2234" s="54" t="s">
        <v>43</v>
      </c>
      <c r="D2234" s="54" t="s">
        <v>831</v>
      </c>
      <c r="E2234" s="54" t="s">
        <v>832</v>
      </c>
      <c r="F2234" s="49" t="s">
        <v>3542</v>
      </c>
      <c r="G2234" s="49">
        <v>45427.460104166668</v>
      </c>
      <c r="H2234" s="49" t="s">
        <v>3542</v>
      </c>
      <c r="I2234" s="49">
        <v>45427.460104166668</v>
      </c>
      <c r="J2234" s="49" t="s">
        <v>3542</v>
      </c>
      <c r="K2234" s="49">
        <v>45427.460104166668</v>
      </c>
      <c r="L2234" s="79" t="s">
        <v>3563</v>
      </c>
      <c r="M2234" s="49" t="s">
        <v>48</v>
      </c>
      <c r="N2234" s="54" t="s">
        <v>182</v>
      </c>
      <c r="O2234" s="49" t="s">
        <v>2089</v>
      </c>
      <c r="P2234" s="49" t="s">
        <v>3584</v>
      </c>
      <c r="Q2234" s="50"/>
      <c r="R2234" s="57"/>
      <c r="S2234" s="49" t="s">
        <v>836</v>
      </c>
      <c r="T2234" s="49" t="s">
        <v>836</v>
      </c>
      <c r="U2234" s="49" t="s">
        <v>836</v>
      </c>
      <c r="V2234" s="49" t="s">
        <v>98</v>
      </c>
      <c r="W2234" s="49"/>
      <c r="X2234" s="54" t="s">
        <v>58</v>
      </c>
      <c r="Y2234" s="49"/>
      <c r="Z2234" s="49"/>
      <c r="AA2234" s="54"/>
      <c r="AB2234" s="49"/>
      <c r="AC2234" s="49" t="s">
        <v>75</v>
      </c>
      <c r="AD2234" s="49" t="s">
        <v>75</v>
      </c>
      <c r="JX2234" s="58"/>
      <c r="TT2234" s="58"/>
      <c r="ADP2234" s="58"/>
      <c r="ANL2234" s="58"/>
      <c r="AXH2234" s="58"/>
      <c r="BHD2234" s="58"/>
      <c r="BQZ2234" s="58"/>
      <c r="CAV2234" s="58"/>
      <c r="CKR2234" s="58"/>
      <c r="CUN2234" s="58"/>
      <c r="DEJ2234" s="58"/>
      <c r="DOF2234" s="58"/>
      <c r="DYB2234" s="58"/>
      <c r="EHX2234" s="58"/>
      <c r="ERT2234" s="58"/>
      <c r="FBP2234" s="58"/>
      <c r="FLL2234" s="58"/>
      <c r="FVH2234" s="58"/>
      <c r="GFD2234" s="58"/>
      <c r="GOZ2234" s="58"/>
      <c r="GYV2234" s="58"/>
      <c r="HIR2234" s="58"/>
      <c r="HSN2234" s="58"/>
      <c r="ICJ2234" s="58"/>
      <c r="IMF2234" s="58"/>
      <c r="IWB2234" s="58"/>
      <c r="JFX2234" s="58"/>
      <c r="JPT2234" s="58"/>
      <c r="JZP2234" s="58"/>
      <c r="KJL2234" s="58"/>
      <c r="KTH2234" s="58"/>
      <c r="LDD2234" s="58"/>
      <c r="LMZ2234" s="58"/>
      <c r="LWV2234" s="58"/>
      <c r="MGR2234" s="58"/>
      <c r="MQN2234" s="58"/>
      <c r="NAJ2234" s="58"/>
      <c r="NKF2234" s="58"/>
      <c r="NUB2234" s="58"/>
      <c r="ODX2234" s="58"/>
      <c r="ONT2234" s="58"/>
      <c r="OXP2234" s="58"/>
      <c r="PHL2234" s="58"/>
      <c r="PRH2234" s="58"/>
      <c r="QBD2234" s="58"/>
      <c r="QKZ2234" s="58"/>
      <c r="QUV2234" s="58"/>
      <c r="RER2234" s="58"/>
      <c r="RON2234" s="58"/>
      <c r="RYJ2234" s="58"/>
      <c r="SIF2234" s="58"/>
      <c r="SSB2234" s="58"/>
      <c r="TBX2234" s="58"/>
      <c r="TLT2234" s="58"/>
      <c r="TVP2234" s="58"/>
      <c r="UFL2234" s="58"/>
      <c r="UPH2234" s="58"/>
      <c r="UZD2234" s="58"/>
      <c r="VIZ2234" s="58"/>
      <c r="VSV2234" s="58"/>
      <c r="WCR2234" s="58"/>
      <c r="WMN2234" s="58"/>
      <c r="WWJ2234" s="58"/>
    </row>
    <row r="2235" spans="1:796 1052:1820 2076:2844 3100:3868 4124:4892 5148:5916 6172:6940 7196:7964 8220:8988 9244:10012 10268:11036 11292:12060 12316:13084 13340:14108 14364:15132 15388:16156" s="60" customFormat="1" ht="57" hidden="1" customHeight="1" x14ac:dyDescent="0.25">
      <c r="A2235" s="54">
        <f>+SUBTOTAL(3,$B$11:B2235)</f>
        <v>45</v>
      </c>
      <c r="B2235" s="54" t="s">
        <v>42</v>
      </c>
      <c r="C2235" s="54" t="s">
        <v>43</v>
      </c>
      <c r="D2235" s="54" t="s">
        <v>831</v>
      </c>
      <c r="E2235" s="54" t="s">
        <v>832</v>
      </c>
      <c r="F2235" s="49" t="s">
        <v>3543</v>
      </c>
      <c r="G2235" s="49">
        <v>45422.584837962961</v>
      </c>
      <c r="H2235" s="49" t="s">
        <v>3543</v>
      </c>
      <c r="I2235" s="49">
        <v>45422.584837962961</v>
      </c>
      <c r="J2235" s="49" t="s">
        <v>3543</v>
      </c>
      <c r="K2235" s="49">
        <v>45422.584837962961</v>
      </c>
      <c r="L2235" s="79" t="s">
        <v>3561</v>
      </c>
      <c r="M2235" s="49" t="s">
        <v>48</v>
      </c>
      <c r="N2235" s="54" t="s">
        <v>313</v>
      </c>
      <c r="O2235" s="49" t="s">
        <v>3576</v>
      </c>
      <c r="P2235" s="49" t="s">
        <v>3581</v>
      </c>
      <c r="Q2235" s="50"/>
      <c r="R2235" s="57"/>
      <c r="S2235" s="49" t="s">
        <v>836</v>
      </c>
      <c r="T2235" s="49" t="s">
        <v>836</v>
      </c>
      <c r="U2235" s="49" t="s">
        <v>836</v>
      </c>
      <c r="V2235" s="49" t="s">
        <v>80</v>
      </c>
      <c r="W2235" s="49"/>
      <c r="X2235" s="54" t="s">
        <v>58</v>
      </c>
      <c r="Y2235" s="49"/>
      <c r="Z2235" s="49"/>
      <c r="AA2235" s="54"/>
      <c r="AB2235" s="49"/>
      <c r="AC2235" s="49" t="s">
        <v>75</v>
      </c>
      <c r="AD2235" s="49" t="s">
        <v>75</v>
      </c>
      <c r="JX2235" s="58"/>
      <c r="TT2235" s="58"/>
      <c r="ADP2235" s="58"/>
      <c r="ANL2235" s="58"/>
      <c r="AXH2235" s="58"/>
      <c r="BHD2235" s="58"/>
      <c r="BQZ2235" s="58"/>
      <c r="CAV2235" s="58"/>
      <c r="CKR2235" s="58"/>
      <c r="CUN2235" s="58"/>
      <c r="DEJ2235" s="58"/>
      <c r="DOF2235" s="58"/>
      <c r="DYB2235" s="58"/>
      <c r="EHX2235" s="58"/>
      <c r="ERT2235" s="58"/>
      <c r="FBP2235" s="58"/>
      <c r="FLL2235" s="58"/>
      <c r="FVH2235" s="58"/>
      <c r="GFD2235" s="58"/>
      <c r="GOZ2235" s="58"/>
      <c r="GYV2235" s="58"/>
      <c r="HIR2235" s="58"/>
      <c r="HSN2235" s="58"/>
      <c r="ICJ2235" s="58"/>
      <c r="IMF2235" s="58"/>
      <c r="IWB2235" s="58"/>
      <c r="JFX2235" s="58"/>
      <c r="JPT2235" s="58"/>
      <c r="JZP2235" s="58"/>
      <c r="KJL2235" s="58"/>
      <c r="KTH2235" s="58"/>
      <c r="LDD2235" s="58"/>
      <c r="LMZ2235" s="58"/>
      <c r="LWV2235" s="58"/>
      <c r="MGR2235" s="58"/>
      <c r="MQN2235" s="58"/>
      <c r="NAJ2235" s="58"/>
      <c r="NKF2235" s="58"/>
      <c r="NUB2235" s="58"/>
      <c r="ODX2235" s="58"/>
      <c r="ONT2235" s="58"/>
      <c r="OXP2235" s="58"/>
      <c r="PHL2235" s="58"/>
      <c r="PRH2235" s="58"/>
      <c r="QBD2235" s="58"/>
      <c r="QKZ2235" s="58"/>
      <c r="QUV2235" s="58"/>
      <c r="RER2235" s="58"/>
      <c r="RON2235" s="58"/>
      <c r="RYJ2235" s="58"/>
      <c r="SIF2235" s="58"/>
      <c r="SSB2235" s="58"/>
      <c r="TBX2235" s="58"/>
      <c r="TLT2235" s="58"/>
      <c r="TVP2235" s="58"/>
      <c r="UFL2235" s="58"/>
      <c r="UPH2235" s="58"/>
      <c r="UZD2235" s="58"/>
      <c r="VIZ2235" s="58"/>
      <c r="VSV2235" s="58"/>
      <c r="WCR2235" s="58"/>
      <c r="WMN2235" s="58"/>
      <c r="WWJ2235" s="58"/>
    </row>
    <row r="2236" spans="1:796 1052:1820 2076:2844 3100:3868 4124:4892 5148:5916 6172:6940 7196:7964 8220:8988 9244:10012 10268:11036 11292:12060 12316:13084 13340:14108 14364:15132 15388:16156" s="60" customFormat="1" ht="57" hidden="1" customHeight="1" x14ac:dyDescent="0.25">
      <c r="A2236" s="54">
        <f>+SUBTOTAL(3,$B$11:B2236)</f>
        <v>45</v>
      </c>
      <c r="B2236" s="54" t="s">
        <v>42</v>
      </c>
      <c r="C2236" s="54" t="s">
        <v>43</v>
      </c>
      <c r="D2236" s="54" t="s">
        <v>831</v>
      </c>
      <c r="E2236" s="54" t="s">
        <v>832</v>
      </c>
      <c r="F2236" s="49" t="s">
        <v>3544</v>
      </c>
      <c r="G2236" s="49">
        <v>45419.60434027778</v>
      </c>
      <c r="H2236" s="49" t="s">
        <v>3544</v>
      </c>
      <c r="I2236" s="49">
        <v>45419.60434027778</v>
      </c>
      <c r="J2236" s="49" t="s">
        <v>3544</v>
      </c>
      <c r="K2236" s="49">
        <v>45419.60434027778</v>
      </c>
      <c r="L2236" s="79" t="s">
        <v>3564</v>
      </c>
      <c r="M2236" s="49" t="s">
        <v>48</v>
      </c>
      <c r="N2236" s="54" t="s">
        <v>242</v>
      </c>
      <c r="O2236" s="49" t="s">
        <v>409</v>
      </c>
      <c r="P2236" s="49" t="s">
        <v>3585</v>
      </c>
      <c r="Q2236" s="50"/>
      <c r="R2236" s="57"/>
      <c r="S2236" s="49" t="s">
        <v>1709</v>
      </c>
      <c r="T2236" s="49" t="s">
        <v>1709</v>
      </c>
      <c r="U2236" s="49" t="s">
        <v>1709</v>
      </c>
      <c r="V2236" s="49" t="s">
        <v>98</v>
      </c>
      <c r="W2236" s="49"/>
      <c r="X2236" s="54" t="s">
        <v>58</v>
      </c>
      <c r="Y2236" s="49"/>
      <c r="Z2236" s="49"/>
      <c r="AA2236" s="54"/>
      <c r="AB2236" s="49"/>
      <c r="AC2236" s="49" t="s">
        <v>75</v>
      </c>
      <c r="AD2236" s="49" t="s">
        <v>75</v>
      </c>
      <c r="JX2236" s="58"/>
      <c r="TT2236" s="58"/>
      <c r="ADP2236" s="58"/>
      <c r="ANL2236" s="58"/>
      <c r="AXH2236" s="58"/>
      <c r="BHD2236" s="58"/>
      <c r="BQZ2236" s="58"/>
      <c r="CAV2236" s="58"/>
      <c r="CKR2236" s="58"/>
      <c r="CUN2236" s="58"/>
      <c r="DEJ2236" s="58"/>
      <c r="DOF2236" s="58"/>
      <c r="DYB2236" s="58"/>
      <c r="EHX2236" s="58"/>
      <c r="ERT2236" s="58"/>
      <c r="FBP2236" s="58"/>
      <c r="FLL2236" s="58"/>
      <c r="FVH2236" s="58"/>
      <c r="GFD2236" s="58"/>
      <c r="GOZ2236" s="58"/>
      <c r="GYV2236" s="58"/>
      <c r="HIR2236" s="58"/>
      <c r="HSN2236" s="58"/>
      <c r="ICJ2236" s="58"/>
      <c r="IMF2236" s="58"/>
      <c r="IWB2236" s="58"/>
      <c r="JFX2236" s="58"/>
      <c r="JPT2236" s="58"/>
      <c r="JZP2236" s="58"/>
      <c r="KJL2236" s="58"/>
      <c r="KTH2236" s="58"/>
      <c r="LDD2236" s="58"/>
      <c r="LMZ2236" s="58"/>
      <c r="LWV2236" s="58"/>
      <c r="MGR2236" s="58"/>
      <c r="MQN2236" s="58"/>
      <c r="NAJ2236" s="58"/>
      <c r="NKF2236" s="58"/>
      <c r="NUB2236" s="58"/>
      <c r="ODX2236" s="58"/>
      <c r="ONT2236" s="58"/>
      <c r="OXP2236" s="58"/>
      <c r="PHL2236" s="58"/>
      <c r="PRH2236" s="58"/>
      <c r="QBD2236" s="58"/>
      <c r="QKZ2236" s="58"/>
      <c r="QUV2236" s="58"/>
      <c r="RER2236" s="58"/>
      <c r="RON2236" s="58"/>
      <c r="RYJ2236" s="58"/>
      <c r="SIF2236" s="58"/>
      <c r="SSB2236" s="58"/>
      <c r="TBX2236" s="58"/>
      <c r="TLT2236" s="58"/>
      <c r="TVP2236" s="58"/>
      <c r="UFL2236" s="58"/>
      <c r="UPH2236" s="58"/>
      <c r="UZD2236" s="58"/>
      <c r="VIZ2236" s="58"/>
      <c r="VSV2236" s="58"/>
      <c r="WCR2236" s="58"/>
      <c r="WMN2236" s="58"/>
      <c r="WWJ2236" s="58"/>
    </row>
    <row r="2237" spans="1:796 1052:1820 2076:2844 3100:3868 4124:4892 5148:5916 6172:6940 7196:7964 8220:8988 9244:10012 10268:11036 11292:12060 12316:13084 13340:14108 14364:15132 15388:16156" s="60" customFormat="1" ht="57" hidden="1" customHeight="1" x14ac:dyDescent="0.25">
      <c r="A2237" s="54">
        <f>+SUBTOTAL(3,$B$11:B2237)</f>
        <v>45</v>
      </c>
      <c r="B2237" s="54" t="s">
        <v>42</v>
      </c>
      <c r="C2237" s="54" t="s">
        <v>43</v>
      </c>
      <c r="D2237" s="54" t="s">
        <v>831</v>
      </c>
      <c r="E2237" s="54" t="s">
        <v>832</v>
      </c>
      <c r="F2237" s="49" t="s">
        <v>3545</v>
      </c>
      <c r="G2237" s="49">
        <v>45414.504479166666</v>
      </c>
      <c r="H2237" s="49" t="s">
        <v>3545</v>
      </c>
      <c r="I2237" s="49">
        <v>45414.504479166666</v>
      </c>
      <c r="J2237" s="49" t="s">
        <v>3545</v>
      </c>
      <c r="K2237" s="49">
        <v>45414.504479166666</v>
      </c>
      <c r="L2237" s="79" t="s">
        <v>3565</v>
      </c>
      <c r="M2237" s="49" t="s">
        <v>48</v>
      </c>
      <c r="N2237" s="54" t="s">
        <v>49</v>
      </c>
      <c r="O2237" s="49" t="s">
        <v>3586</v>
      </c>
      <c r="P2237" s="49" t="s">
        <v>3587</v>
      </c>
      <c r="Q2237" s="50"/>
      <c r="R2237" s="57"/>
      <c r="S2237" s="49" t="s">
        <v>836</v>
      </c>
      <c r="T2237" s="49" t="s">
        <v>836</v>
      </c>
      <c r="U2237" s="49" t="s">
        <v>836</v>
      </c>
      <c r="V2237" s="49" t="s">
        <v>80</v>
      </c>
      <c r="W2237" s="49"/>
      <c r="X2237" s="54" t="s">
        <v>58</v>
      </c>
      <c r="Y2237" s="49"/>
      <c r="Z2237" s="49"/>
      <c r="AA2237" s="54"/>
      <c r="AB2237" s="49"/>
      <c r="AC2237" s="49" t="s">
        <v>75</v>
      </c>
      <c r="AD2237" s="49" t="s">
        <v>75</v>
      </c>
      <c r="JX2237" s="58"/>
      <c r="TT2237" s="58"/>
      <c r="ADP2237" s="58"/>
      <c r="ANL2237" s="58"/>
      <c r="AXH2237" s="58"/>
      <c r="BHD2237" s="58"/>
      <c r="BQZ2237" s="58"/>
      <c r="CAV2237" s="58"/>
      <c r="CKR2237" s="58"/>
      <c r="CUN2237" s="58"/>
      <c r="DEJ2237" s="58"/>
      <c r="DOF2237" s="58"/>
      <c r="DYB2237" s="58"/>
      <c r="EHX2237" s="58"/>
      <c r="ERT2237" s="58"/>
      <c r="FBP2237" s="58"/>
      <c r="FLL2237" s="58"/>
      <c r="FVH2237" s="58"/>
      <c r="GFD2237" s="58"/>
      <c r="GOZ2237" s="58"/>
      <c r="GYV2237" s="58"/>
      <c r="HIR2237" s="58"/>
      <c r="HSN2237" s="58"/>
      <c r="ICJ2237" s="58"/>
      <c r="IMF2237" s="58"/>
      <c r="IWB2237" s="58"/>
      <c r="JFX2237" s="58"/>
      <c r="JPT2237" s="58"/>
      <c r="JZP2237" s="58"/>
      <c r="KJL2237" s="58"/>
      <c r="KTH2237" s="58"/>
      <c r="LDD2237" s="58"/>
      <c r="LMZ2237" s="58"/>
      <c r="LWV2237" s="58"/>
      <c r="MGR2237" s="58"/>
      <c r="MQN2237" s="58"/>
      <c r="NAJ2237" s="58"/>
      <c r="NKF2237" s="58"/>
      <c r="NUB2237" s="58"/>
      <c r="ODX2237" s="58"/>
      <c r="ONT2237" s="58"/>
      <c r="OXP2237" s="58"/>
      <c r="PHL2237" s="58"/>
      <c r="PRH2237" s="58"/>
      <c r="QBD2237" s="58"/>
      <c r="QKZ2237" s="58"/>
      <c r="QUV2237" s="58"/>
      <c r="RER2237" s="58"/>
      <c r="RON2237" s="58"/>
      <c r="RYJ2237" s="58"/>
      <c r="SIF2237" s="58"/>
      <c r="SSB2237" s="58"/>
      <c r="TBX2237" s="58"/>
      <c r="TLT2237" s="58"/>
      <c r="TVP2237" s="58"/>
      <c r="UFL2237" s="58"/>
      <c r="UPH2237" s="58"/>
      <c r="UZD2237" s="58"/>
      <c r="VIZ2237" s="58"/>
      <c r="VSV2237" s="58"/>
      <c r="WCR2237" s="58"/>
      <c r="WMN2237" s="58"/>
      <c r="WWJ2237" s="58"/>
    </row>
    <row r="2238" spans="1:796 1052:1820 2076:2844 3100:3868 4124:4892 5148:5916 6172:6940 7196:7964 8220:8988 9244:10012 10268:11036 11292:12060 12316:13084 13340:14108 14364:15132 15388:16156" s="60" customFormat="1" ht="57" hidden="1" customHeight="1" x14ac:dyDescent="0.25">
      <c r="A2238" s="54">
        <f>+SUBTOTAL(3,$B$11:B2238)</f>
        <v>45</v>
      </c>
      <c r="B2238" s="54" t="s">
        <v>42</v>
      </c>
      <c r="C2238" s="54" t="s">
        <v>43</v>
      </c>
      <c r="D2238" s="54" t="s">
        <v>831</v>
      </c>
      <c r="E2238" s="54" t="s">
        <v>832</v>
      </c>
      <c r="F2238" s="49" t="s">
        <v>3546</v>
      </c>
      <c r="G2238" s="49">
        <v>45412.532812500001</v>
      </c>
      <c r="H2238" s="49" t="s">
        <v>3546</v>
      </c>
      <c r="I2238" s="49">
        <v>45412.532812500001</v>
      </c>
      <c r="J2238" s="49" t="s">
        <v>3546</v>
      </c>
      <c r="K2238" s="49">
        <v>45412.532812500001</v>
      </c>
      <c r="L2238" s="79" t="s">
        <v>3566</v>
      </c>
      <c r="M2238" s="49" t="s">
        <v>111</v>
      </c>
      <c r="N2238" s="54" t="s">
        <v>64</v>
      </c>
      <c r="O2238" s="49" t="s">
        <v>123</v>
      </c>
      <c r="P2238" s="49" t="s">
        <v>3588</v>
      </c>
      <c r="Q2238" s="50"/>
      <c r="R2238" s="57"/>
      <c r="S2238" s="49" t="s">
        <v>1709</v>
      </c>
      <c r="T2238" s="49" t="s">
        <v>1709</v>
      </c>
      <c r="U2238" s="49" t="s">
        <v>1709</v>
      </c>
      <c r="V2238" s="49" t="s">
        <v>229</v>
      </c>
      <c r="W2238" s="49"/>
      <c r="X2238" s="54" t="s">
        <v>58</v>
      </c>
      <c r="Y2238" s="49"/>
      <c r="Z2238" s="49"/>
      <c r="AA2238" s="54"/>
      <c r="AB2238" s="49"/>
      <c r="AC2238" s="49" t="s">
        <v>75</v>
      </c>
      <c r="AD2238" s="49" t="s">
        <v>75</v>
      </c>
      <c r="JX2238" s="58"/>
      <c r="TT2238" s="58"/>
      <c r="ADP2238" s="58"/>
      <c r="ANL2238" s="58"/>
      <c r="AXH2238" s="58"/>
      <c r="BHD2238" s="58"/>
      <c r="BQZ2238" s="58"/>
      <c r="CAV2238" s="58"/>
      <c r="CKR2238" s="58"/>
      <c r="CUN2238" s="58"/>
      <c r="DEJ2238" s="58"/>
      <c r="DOF2238" s="58"/>
      <c r="DYB2238" s="58"/>
      <c r="EHX2238" s="58"/>
      <c r="ERT2238" s="58"/>
      <c r="FBP2238" s="58"/>
      <c r="FLL2238" s="58"/>
      <c r="FVH2238" s="58"/>
      <c r="GFD2238" s="58"/>
      <c r="GOZ2238" s="58"/>
      <c r="GYV2238" s="58"/>
      <c r="HIR2238" s="58"/>
      <c r="HSN2238" s="58"/>
      <c r="ICJ2238" s="58"/>
      <c r="IMF2238" s="58"/>
      <c r="IWB2238" s="58"/>
      <c r="JFX2238" s="58"/>
      <c r="JPT2238" s="58"/>
      <c r="JZP2238" s="58"/>
      <c r="KJL2238" s="58"/>
      <c r="KTH2238" s="58"/>
      <c r="LDD2238" s="58"/>
      <c r="LMZ2238" s="58"/>
      <c r="LWV2238" s="58"/>
      <c r="MGR2238" s="58"/>
      <c r="MQN2238" s="58"/>
      <c r="NAJ2238" s="58"/>
      <c r="NKF2238" s="58"/>
      <c r="NUB2238" s="58"/>
      <c r="ODX2238" s="58"/>
      <c r="ONT2238" s="58"/>
      <c r="OXP2238" s="58"/>
      <c r="PHL2238" s="58"/>
      <c r="PRH2238" s="58"/>
      <c r="QBD2238" s="58"/>
      <c r="QKZ2238" s="58"/>
      <c r="QUV2238" s="58"/>
      <c r="RER2238" s="58"/>
      <c r="RON2238" s="58"/>
      <c r="RYJ2238" s="58"/>
      <c r="SIF2238" s="58"/>
      <c r="SSB2238" s="58"/>
      <c r="TBX2238" s="58"/>
      <c r="TLT2238" s="58"/>
      <c r="TVP2238" s="58"/>
      <c r="UFL2238" s="58"/>
      <c r="UPH2238" s="58"/>
      <c r="UZD2238" s="58"/>
      <c r="VIZ2238" s="58"/>
      <c r="VSV2238" s="58"/>
      <c r="WCR2238" s="58"/>
      <c r="WMN2238" s="58"/>
      <c r="WWJ2238" s="58"/>
    </row>
    <row r="2239" spans="1:796 1052:1820 2076:2844 3100:3868 4124:4892 5148:5916 6172:6940 7196:7964 8220:8988 9244:10012 10268:11036 11292:12060 12316:13084 13340:14108 14364:15132 15388:16156" s="60" customFormat="1" ht="57" hidden="1" customHeight="1" x14ac:dyDescent="0.25">
      <c r="A2239" s="54">
        <f>+SUBTOTAL(3,$B$11:B2239)</f>
        <v>45</v>
      </c>
      <c r="B2239" s="54" t="s">
        <v>42</v>
      </c>
      <c r="C2239" s="54" t="s">
        <v>43</v>
      </c>
      <c r="D2239" s="54" t="s">
        <v>831</v>
      </c>
      <c r="E2239" s="54" t="s">
        <v>832</v>
      </c>
      <c r="F2239" s="49" t="s">
        <v>3547</v>
      </c>
      <c r="G2239" s="49">
        <v>45412.486319444448</v>
      </c>
      <c r="H2239" s="49" t="s">
        <v>3547</v>
      </c>
      <c r="I2239" s="49">
        <v>45412.486319444448</v>
      </c>
      <c r="J2239" s="49" t="s">
        <v>3547</v>
      </c>
      <c r="K2239" s="49">
        <v>45412.486319444448</v>
      </c>
      <c r="L2239" s="79" t="s">
        <v>3567</v>
      </c>
      <c r="M2239" s="49" t="s">
        <v>48</v>
      </c>
      <c r="N2239" s="54" t="s">
        <v>141</v>
      </c>
      <c r="O2239" s="49" t="s">
        <v>210</v>
      </c>
      <c r="P2239" s="49" t="s">
        <v>3589</v>
      </c>
      <c r="Q2239" s="50"/>
      <c r="R2239" s="57"/>
      <c r="S2239" s="49" t="s">
        <v>1478</v>
      </c>
      <c r="T2239" s="49" t="s">
        <v>1478</v>
      </c>
      <c r="U2239" s="49" t="s">
        <v>1478</v>
      </c>
      <c r="V2239" s="49" t="s">
        <v>3669</v>
      </c>
      <c r="W2239" s="49"/>
      <c r="X2239" s="54" t="s">
        <v>58</v>
      </c>
      <c r="Y2239" s="49"/>
      <c r="Z2239" s="49"/>
      <c r="AA2239" s="54"/>
      <c r="AB2239" s="49"/>
      <c r="AC2239" s="49" t="s">
        <v>117</v>
      </c>
      <c r="AD2239" s="49" t="s">
        <v>117</v>
      </c>
      <c r="JX2239" s="58"/>
      <c r="TT2239" s="58"/>
      <c r="ADP2239" s="58"/>
      <c r="ANL2239" s="58"/>
      <c r="AXH2239" s="58"/>
      <c r="BHD2239" s="58"/>
      <c r="BQZ2239" s="58"/>
      <c r="CAV2239" s="58"/>
      <c r="CKR2239" s="58"/>
      <c r="CUN2239" s="58"/>
      <c r="DEJ2239" s="58"/>
      <c r="DOF2239" s="58"/>
      <c r="DYB2239" s="58"/>
      <c r="EHX2239" s="58"/>
      <c r="ERT2239" s="58"/>
      <c r="FBP2239" s="58"/>
      <c r="FLL2239" s="58"/>
      <c r="FVH2239" s="58"/>
      <c r="GFD2239" s="58"/>
      <c r="GOZ2239" s="58"/>
      <c r="GYV2239" s="58"/>
      <c r="HIR2239" s="58"/>
      <c r="HSN2239" s="58"/>
      <c r="ICJ2239" s="58"/>
      <c r="IMF2239" s="58"/>
      <c r="IWB2239" s="58"/>
      <c r="JFX2239" s="58"/>
      <c r="JPT2239" s="58"/>
      <c r="JZP2239" s="58"/>
      <c r="KJL2239" s="58"/>
      <c r="KTH2239" s="58"/>
      <c r="LDD2239" s="58"/>
      <c r="LMZ2239" s="58"/>
      <c r="LWV2239" s="58"/>
      <c r="MGR2239" s="58"/>
      <c r="MQN2239" s="58"/>
      <c r="NAJ2239" s="58"/>
      <c r="NKF2239" s="58"/>
      <c r="NUB2239" s="58"/>
      <c r="ODX2239" s="58"/>
      <c r="ONT2239" s="58"/>
      <c r="OXP2239" s="58"/>
      <c r="PHL2239" s="58"/>
      <c r="PRH2239" s="58"/>
      <c r="QBD2239" s="58"/>
      <c r="QKZ2239" s="58"/>
      <c r="QUV2239" s="58"/>
      <c r="RER2239" s="58"/>
      <c r="RON2239" s="58"/>
      <c r="RYJ2239" s="58"/>
      <c r="SIF2239" s="58"/>
      <c r="SSB2239" s="58"/>
      <c r="TBX2239" s="58"/>
      <c r="TLT2239" s="58"/>
      <c r="TVP2239" s="58"/>
      <c r="UFL2239" s="58"/>
      <c r="UPH2239" s="58"/>
      <c r="UZD2239" s="58"/>
      <c r="VIZ2239" s="58"/>
      <c r="VSV2239" s="58"/>
      <c r="WCR2239" s="58"/>
      <c r="WMN2239" s="58"/>
      <c r="WWJ2239" s="58"/>
    </row>
    <row r="2240" spans="1:796 1052:1820 2076:2844 3100:3868 4124:4892 5148:5916 6172:6940 7196:7964 8220:8988 9244:10012 10268:11036 11292:12060 12316:13084 13340:14108 14364:15132 15388:16156" s="60" customFormat="1" ht="57" hidden="1" customHeight="1" x14ac:dyDescent="0.25">
      <c r="A2240" s="54">
        <f>+SUBTOTAL(3,$B$11:B2240)</f>
        <v>45</v>
      </c>
      <c r="B2240" s="54" t="s">
        <v>42</v>
      </c>
      <c r="C2240" s="54" t="s">
        <v>43</v>
      </c>
      <c r="D2240" s="54" t="s">
        <v>831</v>
      </c>
      <c r="E2240" s="54" t="s">
        <v>832</v>
      </c>
      <c r="F2240" s="49" t="s">
        <v>3548</v>
      </c>
      <c r="G2240" s="49">
        <v>45411.733680555553</v>
      </c>
      <c r="H2240" s="49" t="s">
        <v>3548</v>
      </c>
      <c r="I2240" s="49">
        <v>45411.733680555553</v>
      </c>
      <c r="J2240" s="49" t="s">
        <v>3548</v>
      </c>
      <c r="K2240" s="49">
        <v>45411.733680555553</v>
      </c>
      <c r="L2240" s="79" t="s">
        <v>3564</v>
      </c>
      <c r="M2240" s="49" t="s">
        <v>48</v>
      </c>
      <c r="N2240" s="54" t="s">
        <v>242</v>
      </c>
      <c r="O2240" s="49" t="s">
        <v>409</v>
      </c>
      <c r="P2240" s="49" t="s">
        <v>3585</v>
      </c>
      <c r="Q2240" s="50"/>
      <c r="R2240" s="57"/>
      <c r="S2240" s="49" t="s">
        <v>836</v>
      </c>
      <c r="T2240" s="49" t="s">
        <v>836</v>
      </c>
      <c r="U2240" s="49" t="s">
        <v>836</v>
      </c>
      <c r="V2240" s="49" t="s">
        <v>98</v>
      </c>
      <c r="W2240" s="49"/>
      <c r="X2240" s="54" t="s">
        <v>58</v>
      </c>
      <c r="Y2240" s="49"/>
      <c r="Z2240" s="49"/>
      <c r="AA2240" s="54"/>
      <c r="AB2240" s="49"/>
      <c r="AC2240" s="49" t="s">
        <v>75</v>
      </c>
      <c r="AD2240" s="49" t="s">
        <v>75</v>
      </c>
      <c r="JX2240" s="58"/>
      <c r="TT2240" s="58"/>
      <c r="ADP2240" s="58"/>
      <c r="ANL2240" s="58"/>
      <c r="AXH2240" s="58"/>
      <c r="BHD2240" s="58"/>
      <c r="BQZ2240" s="58"/>
      <c r="CAV2240" s="58"/>
      <c r="CKR2240" s="58"/>
      <c r="CUN2240" s="58"/>
      <c r="DEJ2240" s="58"/>
      <c r="DOF2240" s="58"/>
      <c r="DYB2240" s="58"/>
      <c r="EHX2240" s="58"/>
      <c r="ERT2240" s="58"/>
      <c r="FBP2240" s="58"/>
      <c r="FLL2240" s="58"/>
      <c r="FVH2240" s="58"/>
      <c r="GFD2240" s="58"/>
      <c r="GOZ2240" s="58"/>
      <c r="GYV2240" s="58"/>
      <c r="HIR2240" s="58"/>
      <c r="HSN2240" s="58"/>
      <c r="ICJ2240" s="58"/>
      <c r="IMF2240" s="58"/>
      <c r="IWB2240" s="58"/>
      <c r="JFX2240" s="58"/>
      <c r="JPT2240" s="58"/>
      <c r="JZP2240" s="58"/>
      <c r="KJL2240" s="58"/>
      <c r="KTH2240" s="58"/>
      <c r="LDD2240" s="58"/>
      <c r="LMZ2240" s="58"/>
      <c r="LWV2240" s="58"/>
      <c r="MGR2240" s="58"/>
      <c r="MQN2240" s="58"/>
      <c r="NAJ2240" s="58"/>
      <c r="NKF2240" s="58"/>
      <c r="NUB2240" s="58"/>
      <c r="ODX2240" s="58"/>
      <c r="ONT2240" s="58"/>
      <c r="OXP2240" s="58"/>
      <c r="PHL2240" s="58"/>
      <c r="PRH2240" s="58"/>
      <c r="QBD2240" s="58"/>
      <c r="QKZ2240" s="58"/>
      <c r="QUV2240" s="58"/>
      <c r="RER2240" s="58"/>
      <c r="RON2240" s="58"/>
      <c r="RYJ2240" s="58"/>
      <c r="SIF2240" s="58"/>
      <c r="SSB2240" s="58"/>
      <c r="TBX2240" s="58"/>
      <c r="TLT2240" s="58"/>
      <c r="TVP2240" s="58"/>
      <c r="UFL2240" s="58"/>
      <c r="UPH2240" s="58"/>
      <c r="UZD2240" s="58"/>
      <c r="VIZ2240" s="58"/>
      <c r="VSV2240" s="58"/>
      <c r="WCR2240" s="58"/>
      <c r="WMN2240" s="58"/>
      <c r="WWJ2240" s="58"/>
    </row>
    <row r="2241" spans="1:796 1052:1820 2076:2844 3100:3868 4124:4892 5148:5916 6172:6940 7196:7964 8220:8988 9244:10012 10268:11036 11292:12060 12316:13084 13340:14108 14364:15132 15388:16156" s="60" customFormat="1" ht="57" hidden="1" customHeight="1" x14ac:dyDescent="0.25">
      <c r="A2241" s="54">
        <f>+SUBTOTAL(3,$B$11:B2241)</f>
        <v>45</v>
      </c>
      <c r="B2241" s="54" t="s">
        <v>42</v>
      </c>
      <c r="C2241" s="54" t="s">
        <v>43</v>
      </c>
      <c r="D2241" s="54" t="s">
        <v>831</v>
      </c>
      <c r="E2241" s="54" t="s">
        <v>832</v>
      </c>
      <c r="F2241" s="49" t="s">
        <v>3549</v>
      </c>
      <c r="G2241" s="49">
        <v>45406.595486111109</v>
      </c>
      <c r="H2241" s="49" t="s">
        <v>3549</v>
      </c>
      <c r="I2241" s="49">
        <v>45406.595486111109</v>
      </c>
      <c r="J2241" s="49" t="s">
        <v>3549</v>
      </c>
      <c r="K2241" s="49">
        <v>45406.595486111109</v>
      </c>
      <c r="L2241" s="79" t="s">
        <v>3568</v>
      </c>
      <c r="M2241" s="49" t="s">
        <v>48</v>
      </c>
      <c r="N2241" s="54" t="s">
        <v>313</v>
      </c>
      <c r="O2241" s="49" t="s">
        <v>485</v>
      </c>
      <c r="P2241" s="49" t="s">
        <v>2086</v>
      </c>
      <c r="Q2241" s="50"/>
      <c r="R2241" s="57"/>
      <c r="S2241" s="49" t="s">
        <v>836</v>
      </c>
      <c r="T2241" s="49" t="s">
        <v>836</v>
      </c>
      <c r="U2241" s="49" t="s">
        <v>836</v>
      </c>
      <c r="V2241" s="49" t="s">
        <v>80</v>
      </c>
      <c r="W2241" s="49"/>
      <c r="X2241" s="54" t="s">
        <v>58</v>
      </c>
      <c r="Y2241" s="49"/>
      <c r="Z2241" s="49"/>
      <c r="AA2241" s="54"/>
      <c r="AB2241" s="49"/>
      <c r="AC2241" s="49" t="s">
        <v>75</v>
      </c>
      <c r="AD2241" s="49" t="s">
        <v>75</v>
      </c>
      <c r="JX2241" s="58"/>
      <c r="TT2241" s="58"/>
      <c r="ADP2241" s="58"/>
      <c r="ANL2241" s="58"/>
      <c r="AXH2241" s="58"/>
      <c r="BHD2241" s="58"/>
      <c r="BQZ2241" s="58"/>
      <c r="CAV2241" s="58"/>
      <c r="CKR2241" s="58"/>
      <c r="CUN2241" s="58"/>
      <c r="DEJ2241" s="58"/>
      <c r="DOF2241" s="58"/>
      <c r="DYB2241" s="58"/>
      <c r="EHX2241" s="58"/>
      <c r="ERT2241" s="58"/>
      <c r="FBP2241" s="58"/>
      <c r="FLL2241" s="58"/>
      <c r="FVH2241" s="58"/>
      <c r="GFD2241" s="58"/>
      <c r="GOZ2241" s="58"/>
      <c r="GYV2241" s="58"/>
      <c r="HIR2241" s="58"/>
      <c r="HSN2241" s="58"/>
      <c r="ICJ2241" s="58"/>
      <c r="IMF2241" s="58"/>
      <c r="IWB2241" s="58"/>
      <c r="JFX2241" s="58"/>
      <c r="JPT2241" s="58"/>
      <c r="JZP2241" s="58"/>
      <c r="KJL2241" s="58"/>
      <c r="KTH2241" s="58"/>
      <c r="LDD2241" s="58"/>
      <c r="LMZ2241" s="58"/>
      <c r="LWV2241" s="58"/>
      <c r="MGR2241" s="58"/>
      <c r="MQN2241" s="58"/>
      <c r="NAJ2241" s="58"/>
      <c r="NKF2241" s="58"/>
      <c r="NUB2241" s="58"/>
      <c r="ODX2241" s="58"/>
      <c r="ONT2241" s="58"/>
      <c r="OXP2241" s="58"/>
      <c r="PHL2241" s="58"/>
      <c r="PRH2241" s="58"/>
      <c r="QBD2241" s="58"/>
      <c r="QKZ2241" s="58"/>
      <c r="QUV2241" s="58"/>
      <c r="RER2241" s="58"/>
      <c r="RON2241" s="58"/>
      <c r="RYJ2241" s="58"/>
      <c r="SIF2241" s="58"/>
      <c r="SSB2241" s="58"/>
      <c r="TBX2241" s="58"/>
      <c r="TLT2241" s="58"/>
      <c r="TVP2241" s="58"/>
      <c r="UFL2241" s="58"/>
      <c r="UPH2241" s="58"/>
      <c r="UZD2241" s="58"/>
      <c r="VIZ2241" s="58"/>
      <c r="VSV2241" s="58"/>
      <c r="WCR2241" s="58"/>
      <c r="WMN2241" s="58"/>
      <c r="WWJ2241" s="58"/>
    </row>
    <row r="2242" spans="1:796 1052:1820 2076:2844 3100:3868 4124:4892 5148:5916 6172:6940 7196:7964 8220:8988 9244:10012 10268:11036 11292:12060 12316:13084 13340:14108 14364:15132 15388:16156" s="60" customFormat="1" ht="57" hidden="1" customHeight="1" x14ac:dyDescent="0.25">
      <c r="A2242" s="54">
        <f>+SUBTOTAL(3,$B$11:B2242)</f>
        <v>45</v>
      </c>
      <c r="B2242" s="54" t="s">
        <v>42</v>
      </c>
      <c r="C2242" s="54" t="s">
        <v>43</v>
      </c>
      <c r="D2242" s="54" t="s">
        <v>831</v>
      </c>
      <c r="E2242" s="54" t="s">
        <v>832</v>
      </c>
      <c r="F2242" s="49" t="s">
        <v>3550</v>
      </c>
      <c r="G2242" s="49">
        <v>45406.592685185184</v>
      </c>
      <c r="H2242" s="49" t="s">
        <v>3550</v>
      </c>
      <c r="I2242" s="49">
        <v>45406.592685185184</v>
      </c>
      <c r="J2242" s="49" t="s">
        <v>3550</v>
      </c>
      <c r="K2242" s="49">
        <v>45406.592685185184</v>
      </c>
      <c r="L2242" s="79" t="s">
        <v>3569</v>
      </c>
      <c r="M2242" s="49" t="s">
        <v>48</v>
      </c>
      <c r="N2242" s="54" t="s">
        <v>261</v>
      </c>
      <c r="O2242" s="49" t="s">
        <v>2132</v>
      </c>
      <c r="P2242" s="49" t="s">
        <v>3590</v>
      </c>
      <c r="Q2242" s="50"/>
      <c r="R2242" s="57"/>
      <c r="S2242" s="49" t="s">
        <v>836</v>
      </c>
      <c r="T2242" s="49" t="s">
        <v>836</v>
      </c>
      <c r="U2242" s="49" t="s">
        <v>836</v>
      </c>
      <c r="V2242" s="49" t="s">
        <v>80</v>
      </c>
      <c r="W2242" s="49"/>
      <c r="X2242" s="54" t="s">
        <v>58</v>
      </c>
      <c r="Y2242" s="49"/>
      <c r="Z2242" s="49"/>
      <c r="AA2242" s="54"/>
      <c r="AB2242" s="49"/>
      <c r="AC2242" s="49" t="s">
        <v>75</v>
      </c>
      <c r="AD2242" s="49" t="s">
        <v>75</v>
      </c>
      <c r="JX2242" s="58"/>
      <c r="TT2242" s="58"/>
      <c r="ADP2242" s="58"/>
      <c r="ANL2242" s="58"/>
      <c r="AXH2242" s="58"/>
      <c r="BHD2242" s="58"/>
      <c r="BQZ2242" s="58"/>
      <c r="CAV2242" s="58"/>
      <c r="CKR2242" s="58"/>
      <c r="CUN2242" s="58"/>
      <c r="DEJ2242" s="58"/>
      <c r="DOF2242" s="58"/>
      <c r="DYB2242" s="58"/>
      <c r="EHX2242" s="58"/>
      <c r="ERT2242" s="58"/>
      <c r="FBP2242" s="58"/>
      <c r="FLL2242" s="58"/>
      <c r="FVH2242" s="58"/>
      <c r="GFD2242" s="58"/>
      <c r="GOZ2242" s="58"/>
      <c r="GYV2242" s="58"/>
      <c r="HIR2242" s="58"/>
      <c r="HSN2242" s="58"/>
      <c r="ICJ2242" s="58"/>
      <c r="IMF2242" s="58"/>
      <c r="IWB2242" s="58"/>
      <c r="JFX2242" s="58"/>
      <c r="JPT2242" s="58"/>
      <c r="JZP2242" s="58"/>
      <c r="KJL2242" s="58"/>
      <c r="KTH2242" s="58"/>
      <c r="LDD2242" s="58"/>
      <c r="LMZ2242" s="58"/>
      <c r="LWV2242" s="58"/>
      <c r="MGR2242" s="58"/>
      <c r="MQN2242" s="58"/>
      <c r="NAJ2242" s="58"/>
      <c r="NKF2242" s="58"/>
      <c r="NUB2242" s="58"/>
      <c r="ODX2242" s="58"/>
      <c r="ONT2242" s="58"/>
      <c r="OXP2242" s="58"/>
      <c r="PHL2242" s="58"/>
      <c r="PRH2242" s="58"/>
      <c r="QBD2242" s="58"/>
      <c r="QKZ2242" s="58"/>
      <c r="QUV2242" s="58"/>
      <c r="RER2242" s="58"/>
      <c r="RON2242" s="58"/>
      <c r="RYJ2242" s="58"/>
      <c r="SIF2242" s="58"/>
      <c r="SSB2242" s="58"/>
      <c r="TBX2242" s="58"/>
      <c r="TLT2242" s="58"/>
      <c r="TVP2242" s="58"/>
      <c r="UFL2242" s="58"/>
      <c r="UPH2242" s="58"/>
      <c r="UZD2242" s="58"/>
      <c r="VIZ2242" s="58"/>
      <c r="VSV2242" s="58"/>
      <c r="WCR2242" s="58"/>
      <c r="WMN2242" s="58"/>
      <c r="WWJ2242" s="58"/>
    </row>
    <row r="2243" spans="1:796 1052:1820 2076:2844 3100:3868 4124:4892 5148:5916 6172:6940 7196:7964 8220:8988 9244:10012 10268:11036 11292:12060 12316:13084 13340:14108 14364:15132 15388:16156" s="60" customFormat="1" ht="57" hidden="1" customHeight="1" x14ac:dyDescent="0.25">
      <c r="A2243" s="54">
        <f>+SUBTOTAL(3,$B$11:B2243)</f>
        <v>45</v>
      </c>
      <c r="B2243" s="54" t="s">
        <v>42</v>
      </c>
      <c r="C2243" s="54" t="s">
        <v>43</v>
      </c>
      <c r="D2243" s="54" t="s">
        <v>831</v>
      </c>
      <c r="E2243" s="54" t="s">
        <v>832</v>
      </c>
      <c r="F2243" s="49" t="s">
        <v>3551</v>
      </c>
      <c r="G2243" s="49">
        <v>45398.51667824074</v>
      </c>
      <c r="H2243" s="49" t="s">
        <v>3551</v>
      </c>
      <c r="I2243" s="49">
        <v>45398.51667824074</v>
      </c>
      <c r="J2243" s="49" t="s">
        <v>3551</v>
      </c>
      <c r="K2243" s="49">
        <v>45398.51667824074</v>
      </c>
      <c r="L2243" s="79" t="s">
        <v>3570</v>
      </c>
      <c r="M2243" s="49" t="s">
        <v>48</v>
      </c>
      <c r="N2243" s="54" t="s">
        <v>709</v>
      </c>
      <c r="O2243" s="49" t="s">
        <v>731</v>
      </c>
      <c r="P2243" s="49" t="s">
        <v>3591</v>
      </c>
      <c r="Q2243" s="50"/>
      <c r="R2243" s="57"/>
      <c r="S2243" s="49" t="s">
        <v>836</v>
      </c>
      <c r="T2243" s="49" t="s">
        <v>836</v>
      </c>
      <c r="U2243" s="49" t="s">
        <v>836</v>
      </c>
      <c r="V2243" s="49" t="s">
        <v>98</v>
      </c>
      <c r="W2243" s="49"/>
      <c r="X2243" s="54" t="s">
        <v>58</v>
      </c>
      <c r="Y2243" s="49"/>
      <c r="Z2243" s="49"/>
      <c r="AA2243" s="54"/>
      <c r="AB2243" s="49"/>
      <c r="AC2243" s="49" t="s">
        <v>117</v>
      </c>
      <c r="AD2243" s="49" t="s">
        <v>117</v>
      </c>
      <c r="JX2243" s="58"/>
      <c r="TT2243" s="58"/>
      <c r="ADP2243" s="58"/>
      <c r="ANL2243" s="58"/>
      <c r="AXH2243" s="58"/>
      <c r="BHD2243" s="58"/>
      <c r="BQZ2243" s="58"/>
      <c r="CAV2243" s="58"/>
      <c r="CKR2243" s="58"/>
      <c r="CUN2243" s="58"/>
      <c r="DEJ2243" s="58"/>
      <c r="DOF2243" s="58"/>
      <c r="DYB2243" s="58"/>
      <c r="EHX2243" s="58"/>
      <c r="ERT2243" s="58"/>
      <c r="FBP2243" s="58"/>
      <c r="FLL2243" s="58"/>
      <c r="FVH2243" s="58"/>
      <c r="GFD2243" s="58"/>
      <c r="GOZ2243" s="58"/>
      <c r="GYV2243" s="58"/>
      <c r="HIR2243" s="58"/>
      <c r="HSN2243" s="58"/>
      <c r="ICJ2243" s="58"/>
      <c r="IMF2243" s="58"/>
      <c r="IWB2243" s="58"/>
      <c r="JFX2243" s="58"/>
      <c r="JPT2243" s="58"/>
      <c r="JZP2243" s="58"/>
      <c r="KJL2243" s="58"/>
      <c r="KTH2243" s="58"/>
      <c r="LDD2243" s="58"/>
      <c r="LMZ2243" s="58"/>
      <c r="LWV2243" s="58"/>
      <c r="MGR2243" s="58"/>
      <c r="MQN2243" s="58"/>
      <c r="NAJ2243" s="58"/>
      <c r="NKF2243" s="58"/>
      <c r="NUB2243" s="58"/>
      <c r="ODX2243" s="58"/>
      <c r="ONT2243" s="58"/>
      <c r="OXP2243" s="58"/>
      <c r="PHL2243" s="58"/>
      <c r="PRH2243" s="58"/>
      <c r="QBD2243" s="58"/>
      <c r="QKZ2243" s="58"/>
      <c r="QUV2243" s="58"/>
      <c r="RER2243" s="58"/>
      <c r="RON2243" s="58"/>
      <c r="RYJ2243" s="58"/>
      <c r="SIF2243" s="58"/>
      <c r="SSB2243" s="58"/>
      <c r="TBX2243" s="58"/>
      <c r="TLT2243" s="58"/>
      <c r="TVP2243" s="58"/>
      <c r="UFL2243" s="58"/>
      <c r="UPH2243" s="58"/>
      <c r="UZD2243" s="58"/>
      <c r="VIZ2243" s="58"/>
      <c r="VSV2243" s="58"/>
      <c r="WCR2243" s="58"/>
      <c r="WMN2243" s="58"/>
      <c r="WWJ2243" s="58"/>
    </row>
    <row r="2244" spans="1:796 1052:1820 2076:2844 3100:3868 4124:4892 5148:5916 6172:6940 7196:7964 8220:8988 9244:10012 10268:11036 11292:12060 12316:13084 13340:14108 14364:15132 15388:16156" s="60" customFormat="1" ht="57" hidden="1" customHeight="1" x14ac:dyDescent="0.25">
      <c r="A2244" s="54">
        <f>+SUBTOTAL(3,$B$11:B2244)</f>
        <v>45</v>
      </c>
      <c r="B2244" s="54" t="s">
        <v>42</v>
      </c>
      <c r="C2244" s="54" t="s">
        <v>43</v>
      </c>
      <c r="D2244" s="54" t="s">
        <v>831</v>
      </c>
      <c r="E2244" s="54" t="s">
        <v>832</v>
      </c>
      <c r="F2244" s="49" t="s">
        <v>3552</v>
      </c>
      <c r="G2244" s="49">
        <v>45391.626828703702</v>
      </c>
      <c r="H2244" s="49" t="s">
        <v>3552</v>
      </c>
      <c r="I2244" s="49">
        <v>45391.626828703702</v>
      </c>
      <c r="J2244" s="49" t="s">
        <v>3552</v>
      </c>
      <c r="K2244" s="49">
        <v>45391.626828703702</v>
      </c>
      <c r="L2244" s="79" t="s">
        <v>1473</v>
      </c>
      <c r="M2244" s="49" t="s">
        <v>48</v>
      </c>
      <c r="N2244" s="54" t="s">
        <v>49</v>
      </c>
      <c r="O2244" s="49" t="s">
        <v>668</v>
      </c>
      <c r="P2244" s="49" t="s">
        <v>3592</v>
      </c>
      <c r="Q2244" s="50"/>
      <c r="R2244" s="57"/>
      <c r="S2244" s="49" t="s">
        <v>836</v>
      </c>
      <c r="T2244" s="49" t="s">
        <v>836</v>
      </c>
      <c r="U2244" s="49" t="s">
        <v>836</v>
      </c>
      <c r="V2244" s="49" t="s">
        <v>71</v>
      </c>
      <c r="W2244" s="49"/>
      <c r="X2244" s="54" t="s">
        <v>58</v>
      </c>
      <c r="Y2244" s="49"/>
      <c r="Z2244" s="49"/>
      <c r="AA2244" s="54"/>
      <c r="AB2244" s="49"/>
      <c r="AC2244" s="49" t="s">
        <v>75</v>
      </c>
      <c r="AD2244" s="49" t="s">
        <v>75</v>
      </c>
      <c r="JX2244" s="58"/>
      <c r="TT2244" s="58"/>
      <c r="ADP2244" s="58"/>
      <c r="ANL2244" s="58"/>
      <c r="AXH2244" s="58"/>
      <c r="BHD2244" s="58"/>
      <c r="BQZ2244" s="58"/>
      <c r="CAV2244" s="58"/>
      <c r="CKR2244" s="58"/>
      <c r="CUN2244" s="58"/>
      <c r="DEJ2244" s="58"/>
      <c r="DOF2244" s="58"/>
      <c r="DYB2244" s="58"/>
      <c r="EHX2244" s="58"/>
      <c r="ERT2244" s="58"/>
      <c r="FBP2244" s="58"/>
      <c r="FLL2244" s="58"/>
      <c r="FVH2244" s="58"/>
      <c r="GFD2244" s="58"/>
      <c r="GOZ2244" s="58"/>
      <c r="GYV2244" s="58"/>
      <c r="HIR2244" s="58"/>
      <c r="HSN2244" s="58"/>
      <c r="ICJ2244" s="58"/>
      <c r="IMF2244" s="58"/>
      <c r="IWB2244" s="58"/>
      <c r="JFX2244" s="58"/>
      <c r="JPT2244" s="58"/>
      <c r="JZP2244" s="58"/>
      <c r="KJL2244" s="58"/>
      <c r="KTH2244" s="58"/>
      <c r="LDD2244" s="58"/>
      <c r="LMZ2244" s="58"/>
      <c r="LWV2244" s="58"/>
      <c r="MGR2244" s="58"/>
      <c r="MQN2244" s="58"/>
      <c r="NAJ2244" s="58"/>
      <c r="NKF2244" s="58"/>
      <c r="NUB2244" s="58"/>
      <c r="ODX2244" s="58"/>
      <c r="ONT2244" s="58"/>
      <c r="OXP2244" s="58"/>
      <c r="PHL2244" s="58"/>
      <c r="PRH2244" s="58"/>
      <c r="QBD2244" s="58"/>
      <c r="QKZ2244" s="58"/>
      <c r="QUV2244" s="58"/>
      <c r="RER2244" s="58"/>
      <c r="RON2244" s="58"/>
      <c r="RYJ2244" s="58"/>
      <c r="SIF2244" s="58"/>
      <c r="SSB2244" s="58"/>
      <c r="TBX2244" s="58"/>
      <c r="TLT2244" s="58"/>
      <c r="TVP2244" s="58"/>
      <c r="UFL2244" s="58"/>
      <c r="UPH2244" s="58"/>
      <c r="UZD2244" s="58"/>
      <c r="VIZ2244" s="58"/>
      <c r="VSV2244" s="58"/>
      <c r="WCR2244" s="58"/>
      <c r="WMN2244" s="58"/>
      <c r="WWJ2244" s="58"/>
    </row>
    <row r="2245" spans="1:796 1052:1820 2076:2844 3100:3868 4124:4892 5148:5916 6172:6940 7196:7964 8220:8988 9244:10012 10268:11036 11292:12060 12316:13084 13340:14108 14364:15132 15388:16156" s="60" customFormat="1" ht="57" hidden="1" customHeight="1" x14ac:dyDescent="0.25">
      <c r="A2245" s="54">
        <f>+SUBTOTAL(3,$B$11:B2245)</f>
        <v>45</v>
      </c>
      <c r="B2245" s="54" t="s">
        <v>42</v>
      </c>
      <c r="C2245" s="54" t="s">
        <v>43</v>
      </c>
      <c r="D2245" s="54" t="s">
        <v>831</v>
      </c>
      <c r="E2245" s="54" t="s">
        <v>832</v>
      </c>
      <c r="F2245" s="49" t="s">
        <v>3553</v>
      </c>
      <c r="G2245" s="49">
        <v>45391.489791666667</v>
      </c>
      <c r="H2245" s="49" t="s">
        <v>3553</v>
      </c>
      <c r="I2245" s="49">
        <v>45391.489791666667</v>
      </c>
      <c r="J2245" s="49" t="s">
        <v>3553</v>
      </c>
      <c r="K2245" s="49">
        <v>45391.489791666667</v>
      </c>
      <c r="L2245" s="79" t="s">
        <v>3571</v>
      </c>
      <c r="M2245" s="49" t="s">
        <v>48</v>
      </c>
      <c r="N2245" s="49" t="s">
        <v>379</v>
      </c>
      <c r="O2245" s="49" t="s">
        <v>1332</v>
      </c>
      <c r="P2245" s="49" t="s">
        <v>3593</v>
      </c>
      <c r="Q2245" s="50"/>
      <c r="R2245" s="57"/>
      <c r="S2245" s="49" t="s">
        <v>836</v>
      </c>
      <c r="T2245" s="49" t="s">
        <v>836</v>
      </c>
      <c r="U2245" s="49" t="s">
        <v>836</v>
      </c>
      <c r="V2245" s="49" t="s">
        <v>98</v>
      </c>
      <c r="W2245" s="49"/>
      <c r="X2245" s="54" t="s">
        <v>58</v>
      </c>
      <c r="Y2245" s="49"/>
      <c r="Z2245" s="49"/>
      <c r="AA2245" s="54"/>
      <c r="AB2245" s="49"/>
      <c r="AC2245" s="49" t="s">
        <v>75</v>
      </c>
      <c r="AD2245" s="49" t="s">
        <v>75</v>
      </c>
      <c r="JX2245" s="58"/>
      <c r="TT2245" s="58"/>
      <c r="ADP2245" s="58"/>
      <c r="ANL2245" s="58"/>
      <c r="AXH2245" s="58"/>
      <c r="BHD2245" s="58"/>
      <c r="BQZ2245" s="58"/>
      <c r="CAV2245" s="58"/>
      <c r="CKR2245" s="58"/>
      <c r="CUN2245" s="58"/>
      <c r="DEJ2245" s="58"/>
      <c r="DOF2245" s="58"/>
      <c r="DYB2245" s="58"/>
      <c r="EHX2245" s="58"/>
      <c r="ERT2245" s="58"/>
      <c r="FBP2245" s="58"/>
      <c r="FLL2245" s="58"/>
      <c r="FVH2245" s="58"/>
      <c r="GFD2245" s="58"/>
      <c r="GOZ2245" s="58"/>
      <c r="GYV2245" s="58"/>
      <c r="HIR2245" s="58"/>
      <c r="HSN2245" s="58"/>
      <c r="ICJ2245" s="58"/>
      <c r="IMF2245" s="58"/>
      <c r="IWB2245" s="58"/>
      <c r="JFX2245" s="58"/>
      <c r="JPT2245" s="58"/>
      <c r="JZP2245" s="58"/>
      <c r="KJL2245" s="58"/>
      <c r="KTH2245" s="58"/>
      <c r="LDD2245" s="58"/>
      <c r="LMZ2245" s="58"/>
      <c r="LWV2245" s="58"/>
      <c r="MGR2245" s="58"/>
      <c r="MQN2245" s="58"/>
      <c r="NAJ2245" s="58"/>
      <c r="NKF2245" s="58"/>
      <c r="NUB2245" s="58"/>
      <c r="ODX2245" s="58"/>
      <c r="ONT2245" s="58"/>
      <c r="OXP2245" s="58"/>
      <c r="PHL2245" s="58"/>
      <c r="PRH2245" s="58"/>
      <c r="QBD2245" s="58"/>
      <c r="QKZ2245" s="58"/>
      <c r="QUV2245" s="58"/>
      <c r="RER2245" s="58"/>
      <c r="RON2245" s="58"/>
      <c r="RYJ2245" s="58"/>
      <c r="SIF2245" s="58"/>
      <c r="SSB2245" s="58"/>
      <c r="TBX2245" s="58"/>
      <c r="TLT2245" s="58"/>
      <c r="TVP2245" s="58"/>
      <c r="UFL2245" s="58"/>
      <c r="UPH2245" s="58"/>
      <c r="UZD2245" s="58"/>
      <c r="VIZ2245" s="58"/>
      <c r="VSV2245" s="58"/>
      <c r="WCR2245" s="58"/>
      <c r="WMN2245" s="58"/>
      <c r="WWJ2245" s="58"/>
    </row>
    <row r="2246" spans="1:796 1052:1820 2076:2844 3100:3868 4124:4892 5148:5916 6172:6940 7196:7964 8220:8988 9244:10012 10268:11036 11292:12060 12316:13084 13340:14108 14364:15132 15388:16156" s="60" customFormat="1" ht="57" hidden="1" customHeight="1" x14ac:dyDescent="0.25">
      <c r="A2246" s="54">
        <f>+SUBTOTAL(3,$B$11:B2246)</f>
        <v>45</v>
      </c>
      <c r="B2246" s="54" t="s">
        <v>42</v>
      </c>
      <c r="C2246" s="54" t="s">
        <v>43</v>
      </c>
      <c r="D2246" s="54" t="s">
        <v>831</v>
      </c>
      <c r="E2246" s="54" t="s">
        <v>832</v>
      </c>
      <c r="F2246" s="49" t="s">
        <v>3554</v>
      </c>
      <c r="G2246" s="49">
        <v>45390.450312499997</v>
      </c>
      <c r="H2246" s="49" t="s">
        <v>3554</v>
      </c>
      <c r="I2246" s="49">
        <v>45390.450312499997</v>
      </c>
      <c r="J2246" s="49" t="s">
        <v>3554</v>
      </c>
      <c r="K2246" s="49">
        <v>45390.450312499997</v>
      </c>
      <c r="L2246" s="79" t="s">
        <v>3572</v>
      </c>
      <c r="M2246" s="49" t="s">
        <v>48</v>
      </c>
      <c r="N2246" s="49" t="s">
        <v>379</v>
      </c>
      <c r="O2246" s="49" t="s">
        <v>1332</v>
      </c>
      <c r="P2246" s="49" t="s">
        <v>3594</v>
      </c>
      <c r="Q2246" s="50"/>
      <c r="R2246" s="57"/>
      <c r="S2246" s="49" t="s">
        <v>1478</v>
      </c>
      <c r="T2246" s="49" t="s">
        <v>1478</v>
      </c>
      <c r="U2246" s="49" t="s">
        <v>1478</v>
      </c>
      <c r="V2246" s="49" t="s">
        <v>80</v>
      </c>
      <c r="W2246" s="49"/>
      <c r="X2246" s="54" t="s">
        <v>58</v>
      </c>
      <c r="Y2246" s="49"/>
      <c r="Z2246" s="49"/>
      <c r="AA2246" s="54"/>
      <c r="AB2246" s="49"/>
      <c r="AC2246" s="49" t="s">
        <v>117</v>
      </c>
      <c r="AD2246" s="49" t="s">
        <v>117</v>
      </c>
      <c r="JX2246" s="58"/>
      <c r="TT2246" s="58"/>
      <c r="ADP2246" s="58"/>
      <c r="ANL2246" s="58"/>
      <c r="AXH2246" s="58"/>
      <c r="BHD2246" s="58"/>
      <c r="BQZ2246" s="58"/>
      <c r="CAV2246" s="58"/>
      <c r="CKR2246" s="58"/>
      <c r="CUN2246" s="58"/>
      <c r="DEJ2246" s="58"/>
      <c r="DOF2246" s="58"/>
      <c r="DYB2246" s="58"/>
      <c r="EHX2246" s="58"/>
      <c r="ERT2246" s="58"/>
      <c r="FBP2246" s="58"/>
      <c r="FLL2246" s="58"/>
      <c r="FVH2246" s="58"/>
      <c r="GFD2246" s="58"/>
      <c r="GOZ2246" s="58"/>
      <c r="GYV2246" s="58"/>
      <c r="HIR2246" s="58"/>
      <c r="HSN2246" s="58"/>
      <c r="ICJ2246" s="58"/>
      <c r="IMF2246" s="58"/>
      <c r="IWB2246" s="58"/>
      <c r="JFX2246" s="58"/>
      <c r="JPT2246" s="58"/>
      <c r="JZP2246" s="58"/>
      <c r="KJL2246" s="58"/>
      <c r="KTH2246" s="58"/>
      <c r="LDD2246" s="58"/>
      <c r="LMZ2246" s="58"/>
      <c r="LWV2246" s="58"/>
      <c r="MGR2246" s="58"/>
      <c r="MQN2246" s="58"/>
      <c r="NAJ2246" s="58"/>
      <c r="NKF2246" s="58"/>
      <c r="NUB2246" s="58"/>
      <c r="ODX2246" s="58"/>
      <c r="ONT2246" s="58"/>
      <c r="OXP2246" s="58"/>
      <c r="PHL2246" s="58"/>
      <c r="PRH2246" s="58"/>
      <c r="QBD2246" s="58"/>
      <c r="QKZ2246" s="58"/>
      <c r="QUV2246" s="58"/>
      <c r="RER2246" s="58"/>
      <c r="RON2246" s="58"/>
      <c r="RYJ2246" s="58"/>
      <c r="SIF2246" s="58"/>
      <c r="SSB2246" s="58"/>
      <c r="TBX2246" s="58"/>
      <c r="TLT2246" s="58"/>
      <c r="TVP2246" s="58"/>
      <c r="UFL2246" s="58"/>
      <c r="UPH2246" s="58"/>
      <c r="UZD2246" s="58"/>
      <c r="VIZ2246" s="58"/>
      <c r="VSV2246" s="58"/>
      <c r="WCR2246" s="58"/>
      <c r="WMN2246" s="58"/>
      <c r="WWJ2246" s="58"/>
    </row>
    <row r="2247" spans="1:796 1052:1820 2076:2844 3100:3868 4124:4892 5148:5916 6172:6940 7196:7964 8220:8988 9244:10012 10268:11036 11292:12060 12316:13084 13340:14108 14364:15132 15388:16156" s="60" customFormat="1" ht="57" hidden="1" customHeight="1" x14ac:dyDescent="0.25">
      <c r="A2247" s="54">
        <f>+SUBTOTAL(3,$B$11:B2247)</f>
        <v>45</v>
      </c>
      <c r="B2247" s="54" t="s">
        <v>42</v>
      </c>
      <c r="C2247" s="54" t="s">
        <v>43</v>
      </c>
      <c r="D2247" s="54" t="s">
        <v>831</v>
      </c>
      <c r="E2247" s="54" t="s">
        <v>832</v>
      </c>
      <c r="F2247" s="49" t="s">
        <v>3555</v>
      </c>
      <c r="G2247" s="49">
        <v>45385.678402777776</v>
      </c>
      <c r="H2247" s="49" t="s">
        <v>3555</v>
      </c>
      <c r="I2247" s="49">
        <v>45385.678402777776</v>
      </c>
      <c r="J2247" s="49" t="s">
        <v>3555</v>
      </c>
      <c r="K2247" s="49">
        <v>45385.678402777776</v>
      </c>
      <c r="L2247" s="79" t="s">
        <v>3573</v>
      </c>
      <c r="M2247" s="49" t="s">
        <v>48</v>
      </c>
      <c r="N2247" s="54" t="s">
        <v>313</v>
      </c>
      <c r="O2247" s="49" t="s">
        <v>3576</v>
      </c>
      <c r="P2247" s="49" t="s">
        <v>3595</v>
      </c>
      <c r="Q2247" s="50"/>
      <c r="R2247" s="57"/>
      <c r="S2247" s="49" t="s">
        <v>1478</v>
      </c>
      <c r="T2247" s="49" t="s">
        <v>1478</v>
      </c>
      <c r="U2247" s="49" t="s">
        <v>1478</v>
      </c>
      <c r="V2247" s="49" t="s">
        <v>80</v>
      </c>
      <c r="W2247" s="49"/>
      <c r="X2247" s="54" t="s">
        <v>58</v>
      </c>
      <c r="Y2247" s="49"/>
      <c r="Z2247" s="49"/>
      <c r="AA2247" s="54"/>
      <c r="AB2247" s="49"/>
      <c r="AC2247" s="49" t="s">
        <v>117</v>
      </c>
      <c r="AD2247" s="49" t="s">
        <v>117</v>
      </c>
      <c r="JX2247" s="58"/>
      <c r="TT2247" s="58"/>
      <c r="ADP2247" s="58"/>
      <c r="ANL2247" s="58"/>
      <c r="AXH2247" s="58"/>
      <c r="BHD2247" s="58"/>
      <c r="BQZ2247" s="58"/>
      <c r="CAV2247" s="58"/>
      <c r="CKR2247" s="58"/>
      <c r="CUN2247" s="58"/>
      <c r="DEJ2247" s="58"/>
      <c r="DOF2247" s="58"/>
      <c r="DYB2247" s="58"/>
      <c r="EHX2247" s="58"/>
      <c r="ERT2247" s="58"/>
      <c r="FBP2247" s="58"/>
      <c r="FLL2247" s="58"/>
      <c r="FVH2247" s="58"/>
      <c r="GFD2247" s="58"/>
      <c r="GOZ2247" s="58"/>
      <c r="GYV2247" s="58"/>
      <c r="HIR2247" s="58"/>
      <c r="HSN2247" s="58"/>
      <c r="ICJ2247" s="58"/>
      <c r="IMF2247" s="58"/>
      <c r="IWB2247" s="58"/>
      <c r="JFX2247" s="58"/>
      <c r="JPT2247" s="58"/>
      <c r="JZP2247" s="58"/>
      <c r="KJL2247" s="58"/>
      <c r="KTH2247" s="58"/>
      <c r="LDD2247" s="58"/>
      <c r="LMZ2247" s="58"/>
      <c r="LWV2247" s="58"/>
      <c r="MGR2247" s="58"/>
      <c r="MQN2247" s="58"/>
      <c r="NAJ2247" s="58"/>
      <c r="NKF2247" s="58"/>
      <c r="NUB2247" s="58"/>
      <c r="ODX2247" s="58"/>
      <c r="ONT2247" s="58"/>
      <c r="OXP2247" s="58"/>
      <c r="PHL2247" s="58"/>
      <c r="PRH2247" s="58"/>
      <c r="QBD2247" s="58"/>
      <c r="QKZ2247" s="58"/>
      <c r="QUV2247" s="58"/>
      <c r="RER2247" s="58"/>
      <c r="RON2247" s="58"/>
      <c r="RYJ2247" s="58"/>
      <c r="SIF2247" s="58"/>
      <c r="SSB2247" s="58"/>
      <c r="TBX2247" s="58"/>
      <c r="TLT2247" s="58"/>
      <c r="TVP2247" s="58"/>
      <c r="UFL2247" s="58"/>
      <c r="UPH2247" s="58"/>
      <c r="UZD2247" s="58"/>
      <c r="VIZ2247" s="58"/>
      <c r="VSV2247" s="58"/>
      <c r="WCR2247" s="58"/>
      <c r="WMN2247" s="58"/>
      <c r="WWJ2247" s="58"/>
    </row>
    <row r="2248" spans="1:796 1052:1820 2076:2844 3100:3868 4124:4892 5148:5916 6172:6940 7196:7964 8220:8988 9244:10012 10268:11036 11292:12060 12316:13084 13340:14108 14364:15132 15388:16156" s="60" customFormat="1" ht="57" hidden="1" customHeight="1" x14ac:dyDescent="0.25">
      <c r="A2248" s="54">
        <f>+SUBTOTAL(3,$B$11:B2248)</f>
        <v>45</v>
      </c>
      <c r="B2248" s="54" t="s">
        <v>42</v>
      </c>
      <c r="C2248" s="54" t="s">
        <v>43</v>
      </c>
      <c r="D2248" s="54" t="s">
        <v>831</v>
      </c>
      <c r="E2248" s="54" t="s">
        <v>832</v>
      </c>
      <c r="F2248" s="49" t="s">
        <v>3556</v>
      </c>
      <c r="G2248" s="49">
        <v>45385.628009259257</v>
      </c>
      <c r="H2248" s="49" t="s">
        <v>3556</v>
      </c>
      <c r="I2248" s="49">
        <v>45385.628009259257</v>
      </c>
      <c r="J2248" s="49" t="s">
        <v>3556</v>
      </c>
      <c r="K2248" s="49">
        <v>45385.628009259257</v>
      </c>
      <c r="L2248" s="79" t="s">
        <v>3574</v>
      </c>
      <c r="M2248" s="49" t="s">
        <v>48</v>
      </c>
      <c r="N2248" s="54" t="s">
        <v>313</v>
      </c>
      <c r="O2248" s="49" t="s">
        <v>3582</v>
      </c>
      <c r="P2248" s="49" t="s">
        <v>3596</v>
      </c>
      <c r="Q2248" s="50"/>
      <c r="R2248" s="57"/>
      <c r="S2248" s="49" t="s">
        <v>1478</v>
      </c>
      <c r="T2248" s="49" t="s">
        <v>1478</v>
      </c>
      <c r="U2248" s="49" t="s">
        <v>1478</v>
      </c>
      <c r="V2248" s="49" t="s">
        <v>80</v>
      </c>
      <c r="W2248" s="49"/>
      <c r="X2248" s="54" t="s">
        <v>58</v>
      </c>
      <c r="Y2248" s="49"/>
      <c r="Z2248" s="49"/>
      <c r="AA2248" s="54"/>
      <c r="AB2248" s="49"/>
      <c r="AC2248" s="49" t="s">
        <v>117</v>
      </c>
      <c r="AD2248" s="49" t="s">
        <v>117</v>
      </c>
      <c r="JX2248" s="58"/>
      <c r="TT2248" s="58"/>
      <c r="ADP2248" s="58"/>
      <c r="ANL2248" s="58"/>
      <c r="AXH2248" s="58"/>
      <c r="BHD2248" s="58"/>
      <c r="BQZ2248" s="58"/>
      <c r="CAV2248" s="58"/>
      <c r="CKR2248" s="58"/>
      <c r="CUN2248" s="58"/>
      <c r="DEJ2248" s="58"/>
      <c r="DOF2248" s="58"/>
      <c r="DYB2248" s="58"/>
      <c r="EHX2248" s="58"/>
      <c r="ERT2248" s="58"/>
      <c r="FBP2248" s="58"/>
      <c r="FLL2248" s="58"/>
      <c r="FVH2248" s="58"/>
      <c r="GFD2248" s="58"/>
      <c r="GOZ2248" s="58"/>
      <c r="GYV2248" s="58"/>
      <c r="HIR2248" s="58"/>
      <c r="HSN2248" s="58"/>
      <c r="ICJ2248" s="58"/>
      <c r="IMF2248" s="58"/>
      <c r="IWB2248" s="58"/>
      <c r="JFX2248" s="58"/>
      <c r="JPT2248" s="58"/>
      <c r="JZP2248" s="58"/>
      <c r="KJL2248" s="58"/>
      <c r="KTH2248" s="58"/>
      <c r="LDD2248" s="58"/>
      <c r="LMZ2248" s="58"/>
      <c r="LWV2248" s="58"/>
      <c r="MGR2248" s="58"/>
      <c r="MQN2248" s="58"/>
      <c r="NAJ2248" s="58"/>
      <c r="NKF2248" s="58"/>
      <c r="NUB2248" s="58"/>
      <c r="ODX2248" s="58"/>
      <c r="ONT2248" s="58"/>
      <c r="OXP2248" s="58"/>
      <c r="PHL2248" s="58"/>
      <c r="PRH2248" s="58"/>
      <c r="QBD2248" s="58"/>
      <c r="QKZ2248" s="58"/>
      <c r="QUV2248" s="58"/>
      <c r="RER2248" s="58"/>
      <c r="RON2248" s="58"/>
      <c r="RYJ2248" s="58"/>
      <c r="SIF2248" s="58"/>
      <c r="SSB2248" s="58"/>
      <c r="TBX2248" s="58"/>
      <c r="TLT2248" s="58"/>
      <c r="TVP2248" s="58"/>
      <c r="UFL2248" s="58"/>
      <c r="UPH2248" s="58"/>
      <c r="UZD2248" s="58"/>
      <c r="VIZ2248" s="58"/>
      <c r="VSV2248" s="58"/>
      <c r="WCR2248" s="58"/>
      <c r="WMN2248" s="58"/>
      <c r="WWJ2248" s="58"/>
    </row>
    <row r="2249" spans="1:796 1052:1820 2076:2844 3100:3868 4124:4892 5148:5916 6172:6940 7196:7964 8220:8988 9244:10012 10268:11036 11292:12060 12316:13084 13340:14108 14364:15132 15388:16156" s="60" customFormat="1" ht="57" hidden="1" customHeight="1" x14ac:dyDescent="0.25">
      <c r="A2249" s="54">
        <f>+SUBTOTAL(3,$B$11:B2249)</f>
        <v>45</v>
      </c>
      <c r="B2249" s="54" t="s">
        <v>42</v>
      </c>
      <c r="C2249" s="54" t="s">
        <v>43</v>
      </c>
      <c r="D2249" s="54" t="s">
        <v>831</v>
      </c>
      <c r="E2249" s="54" t="s">
        <v>832</v>
      </c>
      <c r="F2249" s="49" t="s">
        <v>3557</v>
      </c>
      <c r="G2249" s="49">
        <v>45383.654328703706</v>
      </c>
      <c r="H2249" s="49" t="s">
        <v>3557</v>
      </c>
      <c r="I2249" s="49">
        <v>45383.654328703706</v>
      </c>
      <c r="J2249" s="49" t="s">
        <v>3557</v>
      </c>
      <c r="K2249" s="49">
        <v>45383.654328703706</v>
      </c>
      <c r="L2249" s="79" t="s">
        <v>3575</v>
      </c>
      <c r="M2249" s="49" t="s">
        <v>48</v>
      </c>
      <c r="N2249" s="49" t="s">
        <v>379</v>
      </c>
      <c r="O2249" s="49" t="s">
        <v>1327</v>
      </c>
      <c r="P2249" s="49" t="s">
        <v>3597</v>
      </c>
      <c r="Q2249" s="50"/>
      <c r="R2249" s="57"/>
      <c r="S2249" s="49" t="s">
        <v>836</v>
      </c>
      <c r="T2249" s="49" t="s">
        <v>836</v>
      </c>
      <c r="U2249" s="49" t="s">
        <v>836</v>
      </c>
      <c r="V2249" s="49" t="s">
        <v>80</v>
      </c>
      <c r="W2249" s="49"/>
      <c r="X2249" s="54" t="s">
        <v>58</v>
      </c>
      <c r="Y2249" s="49"/>
      <c r="Z2249" s="49"/>
      <c r="AA2249" s="54"/>
      <c r="AB2249" s="49"/>
      <c r="AC2249" s="49" t="s">
        <v>75</v>
      </c>
      <c r="AD2249" s="49" t="s">
        <v>75</v>
      </c>
      <c r="JX2249" s="58"/>
      <c r="TT2249" s="58"/>
      <c r="ADP2249" s="58"/>
      <c r="ANL2249" s="58"/>
      <c r="AXH2249" s="58"/>
      <c r="BHD2249" s="58"/>
      <c r="BQZ2249" s="58"/>
      <c r="CAV2249" s="58"/>
      <c r="CKR2249" s="58"/>
      <c r="CUN2249" s="58"/>
      <c r="DEJ2249" s="58"/>
      <c r="DOF2249" s="58"/>
      <c r="DYB2249" s="58"/>
      <c r="EHX2249" s="58"/>
      <c r="ERT2249" s="58"/>
      <c r="FBP2249" s="58"/>
      <c r="FLL2249" s="58"/>
      <c r="FVH2249" s="58"/>
      <c r="GFD2249" s="58"/>
      <c r="GOZ2249" s="58"/>
      <c r="GYV2249" s="58"/>
      <c r="HIR2249" s="58"/>
      <c r="HSN2249" s="58"/>
      <c r="ICJ2249" s="58"/>
      <c r="IMF2249" s="58"/>
      <c r="IWB2249" s="58"/>
      <c r="JFX2249" s="58"/>
      <c r="JPT2249" s="58"/>
      <c r="JZP2249" s="58"/>
      <c r="KJL2249" s="58"/>
      <c r="KTH2249" s="58"/>
      <c r="LDD2249" s="58"/>
      <c r="LMZ2249" s="58"/>
      <c r="LWV2249" s="58"/>
      <c r="MGR2249" s="58"/>
      <c r="MQN2249" s="58"/>
      <c r="NAJ2249" s="58"/>
      <c r="NKF2249" s="58"/>
      <c r="NUB2249" s="58"/>
      <c r="ODX2249" s="58"/>
      <c r="ONT2249" s="58"/>
      <c r="OXP2249" s="58"/>
      <c r="PHL2249" s="58"/>
      <c r="PRH2249" s="58"/>
      <c r="QBD2249" s="58"/>
      <c r="QKZ2249" s="58"/>
      <c r="QUV2249" s="58"/>
      <c r="RER2249" s="58"/>
      <c r="RON2249" s="58"/>
      <c r="RYJ2249" s="58"/>
      <c r="SIF2249" s="58"/>
      <c r="SSB2249" s="58"/>
      <c r="TBX2249" s="58"/>
      <c r="TLT2249" s="58"/>
      <c r="TVP2249" s="58"/>
      <c r="UFL2249" s="58"/>
      <c r="UPH2249" s="58"/>
      <c r="UZD2249" s="58"/>
      <c r="VIZ2249" s="58"/>
      <c r="VSV2249" s="58"/>
      <c r="WCR2249" s="58"/>
      <c r="WMN2249" s="58"/>
      <c r="WWJ2249" s="58"/>
    </row>
    <row r="2250" spans="1:796 1052:1820 2076:2844 3100:3868 4124:4892 5148:5916 6172:6940 7196:7964 8220:8988 9244:10012 10268:11036 11292:12060 12316:13084 13340:14108 14364:15132 15388:16156" s="66" customFormat="1" ht="57" hidden="1" customHeight="1" x14ac:dyDescent="0.25">
      <c r="A2250" s="54">
        <f>+SUBTOTAL(3,$B$11:B2250)</f>
        <v>45</v>
      </c>
      <c r="B2250" s="62" t="s">
        <v>42</v>
      </c>
      <c r="C2250" s="62" t="s">
        <v>43</v>
      </c>
      <c r="D2250" s="62" t="s">
        <v>831</v>
      </c>
      <c r="E2250" s="62" t="s">
        <v>832</v>
      </c>
      <c r="F2250" s="63" t="s">
        <v>4111</v>
      </c>
      <c r="G2250" s="63">
        <v>45499.593136574076</v>
      </c>
      <c r="H2250" s="63" t="s">
        <v>4111</v>
      </c>
      <c r="I2250" s="63">
        <v>45499.593136574076</v>
      </c>
      <c r="J2250" s="63" t="s">
        <v>4111</v>
      </c>
      <c r="K2250" s="63">
        <v>45499.593136574076</v>
      </c>
      <c r="L2250" s="79" t="s">
        <v>4118</v>
      </c>
      <c r="M2250" s="63" t="s">
        <v>48</v>
      </c>
      <c r="N2250" s="62" t="s">
        <v>182</v>
      </c>
      <c r="O2250" s="63" t="s">
        <v>1642</v>
      </c>
      <c r="P2250" s="63" t="s">
        <v>4125</v>
      </c>
      <c r="Q2250" s="64"/>
      <c r="R2250" s="65"/>
      <c r="S2250" s="63" t="s">
        <v>1709</v>
      </c>
      <c r="T2250" s="63" t="s">
        <v>1709</v>
      </c>
      <c r="U2250" s="63" t="s">
        <v>1709</v>
      </c>
      <c r="V2250" s="63" t="s">
        <v>98</v>
      </c>
      <c r="W2250" s="63" t="s">
        <v>99</v>
      </c>
      <c r="X2250" s="54" t="s">
        <v>58</v>
      </c>
      <c r="Y2250" s="49">
        <v>45512</v>
      </c>
      <c r="Z2250" s="49"/>
      <c r="AA2250" s="54"/>
      <c r="AB2250" s="49"/>
      <c r="AC2250" s="63" t="s">
        <v>75</v>
      </c>
      <c r="AD2250" s="63" t="s">
        <v>75</v>
      </c>
      <c r="JX2250" s="58"/>
      <c r="TT2250" s="58"/>
      <c r="ADP2250" s="58"/>
      <c r="ANL2250" s="58"/>
      <c r="AXH2250" s="58"/>
      <c r="BHD2250" s="58"/>
      <c r="BQZ2250" s="58"/>
      <c r="CAV2250" s="58"/>
      <c r="CKR2250" s="58"/>
      <c r="CUN2250" s="58"/>
      <c r="DEJ2250" s="58"/>
      <c r="DOF2250" s="58"/>
      <c r="DYB2250" s="58"/>
      <c r="EHX2250" s="58"/>
      <c r="ERT2250" s="58"/>
      <c r="FBP2250" s="58"/>
      <c r="FLL2250" s="58"/>
      <c r="FVH2250" s="58"/>
      <c r="GFD2250" s="58"/>
      <c r="GOZ2250" s="58"/>
      <c r="GYV2250" s="58"/>
      <c r="HIR2250" s="58"/>
      <c r="HSN2250" s="58"/>
      <c r="ICJ2250" s="58"/>
      <c r="IMF2250" s="58"/>
      <c r="IWB2250" s="58"/>
      <c r="JFX2250" s="58"/>
      <c r="JPT2250" s="58"/>
      <c r="JZP2250" s="58"/>
      <c r="KJL2250" s="58"/>
      <c r="KTH2250" s="58"/>
      <c r="LDD2250" s="58"/>
      <c r="LMZ2250" s="58"/>
      <c r="LWV2250" s="58"/>
      <c r="MGR2250" s="58"/>
      <c r="MQN2250" s="58"/>
      <c r="NAJ2250" s="58"/>
      <c r="NKF2250" s="58"/>
      <c r="NUB2250" s="58"/>
      <c r="ODX2250" s="58"/>
      <c r="ONT2250" s="58"/>
      <c r="OXP2250" s="58"/>
      <c r="PHL2250" s="58"/>
      <c r="PRH2250" s="58"/>
      <c r="QBD2250" s="58"/>
      <c r="QKZ2250" s="58"/>
      <c r="QUV2250" s="58"/>
      <c r="RER2250" s="58"/>
      <c r="RON2250" s="58"/>
      <c r="RYJ2250" s="58"/>
      <c r="SIF2250" s="58"/>
      <c r="SSB2250" s="58"/>
      <c r="TBX2250" s="58"/>
      <c r="TLT2250" s="58"/>
      <c r="TVP2250" s="58"/>
      <c r="UFL2250" s="58"/>
      <c r="UPH2250" s="58"/>
      <c r="UZD2250" s="58"/>
      <c r="VIZ2250" s="58"/>
      <c r="VSV2250" s="58"/>
      <c r="WCR2250" s="58"/>
      <c r="WMN2250" s="58"/>
      <c r="WWJ2250" s="58"/>
    </row>
    <row r="2251" spans="1:796 1052:1820 2076:2844 3100:3868 4124:4892 5148:5916 6172:6940 7196:7964 8220:8988 9244:10012 10268:11036 11292:12060 12316:13084 13340:14108 14364:15132 15388:16156" s="66" customFormat="1" ht="57" hidden="1" customHeight="1" x14ac:dyDescent="0.25">
      <c r="A2251" s="54">
        <f>+SUBTOTAL(3,$B$11:B2251)</f>
        <v>45</v>
      </c>
      <c r="B2251" s="62" t="s">
        <v>42</v>
      </c>
      <c r="C2251" s="62" t="s">
        <v>43</v>
      </c>
      <c r="D2251" s="62" t="s">
        <v>831</v>
      </c>
      <c r="E2251" s="62" t="s">
        <v>832</v>
      </c>
      <c r="F2251" s="63" t="s">
        <v>4112</v>
      </c>
      <c r="G2251" s="63">
        <v>45497.479305555556</v>
      </c>
      <c r="H2251" s="63" t="s">
        <v>4112</v>
      </c>
      <c r="I2251" s="63">
        <v>45497.479305555556</v>
      </c>
      <c r="J2251" s="63" t="s">
        <v>4112</v>
      </c>
      <c r="K2251" s="63">
        <v>45497.479305555556</v>
      </c>
      <c r="L2251" s="79" t="s">
        <v>4119</v>
      </c>
      <c r="M2251" s="63" t="s">
        <v>48</v>
      </c>
      <c r="N2251" s="49" t="s">
        <v>379</v>
      </c>
      <c r="O2251" s="63" t="s">
        <v>380</v>
      </c>
      <c r="P2251" s="63" t="s">
        <v>4126</v>
      </c>
      <c r="Q2251" s="64"/>
      <c r="R2251" s="65"/>
      <c r="S2251" s="63" t="s">
        <v>836</v>
      </c>
      <c r="T2251" s="63" t="s">
        <v>836</v>
      </c>
      <c r="U2251" s="63" t="s">
        <v>836</v>
      </c>
      <c r="V2251" s="63" t="s">
        <v>98</v>
      </c>
      <c r="W2251" s="63" t="s">
        <v>99</v>
      </c>
      <c r="X2251" s="54" t="s">
        <v>58</v>
      </c>
      <c r="Y2251" s="49">
        <v>45505</v>
      </c>
      <c r="Z2251" s="49"/>
      <c r="AA2251" s="54"/>
      <c r="AB2251" s="49"/>
      <c r="AC2251" s="63" t="s">
        <v>75</v>
      </c>
      <c r="AD2251" s="63" t="s">
        <v>75</v>
      </c>
      <c r="JX2251" s="58"/>
      <c r="TT2251" s="58"/>
      <c r="ADP2251" s="58"/>
      <c r="ANL2251" s="58"/>
      <c r="AXH2251" s="58"/>
      <c r="BHD2251" s="58"/>
      <c r="BQZ2251" s="58"/>
      <c r="CAV2251" s="58"/>
      <c r="CKR2251" s="58"/>
      <c r="CUN2251" s="58"/>
      <c r="DEJ2251" s="58"/>
      <c r="DOF2251" s="58"/>
      <c r="DYB2251" s="58"/>
      <c r="EHX2251" s="58"/>
      <c r="ERT2251" s="58"/>
      <c r="FBP2251" s="58"/>
      <c r="FLL2251" s="58"/>
      <c r="FVH2251" s="58"/>
      <c r="GFD2251" s="58"/>
      <c r="GOZ2251" s="58"/>
      <c r="GYV2251" s="58"/>
      <c r="HIR2251" s="58"/>
      <c r="HSN2251" s="58"/>
      <c r="ICJ2251" s="58"/>
      <c r="IMF2251" s="58"/>
      <c r="IWB2251" s="58"/>
      <c r="JFX2251" s="58"/>
      <c r="JPT2251" s="58"/>
      <c r="JZP2251" s="58"/>
      <c r="KJL2251" s="58"/>
      <c r="KTH2251" s="58"/>
      <c r="LDD2251" s="58"/>
      <c r="LMZ2251" s="58"/>
      <c r="LWV2251" s="58"/>
      <c r="MGR2251" s="58"/>
      <c r="MQN2251" s="58"/>
      <c r="NAJ2251" s="58"/>
      <c r="NKF2251" s="58"/>
      <c r="NUB2251" s="58"/>
      <c r="ODX2251" s="58"/>
      <c r="ONT2251" s="58"/>
      <c r="OXP2251" s="58"/>
      <c r="PHL2251" s="58"/>
      <c r="PRH2251" s="58"/>
      <c r="QBD2251" s="58"/>
      <c r="QKZ2251" s="58"/>
      <c r="QUV2251" s="58"/>
      <c r="RER2251" s="58"/>
      <c r="RON2251" s="58"/>
      <c r="RYJ2251" s="58"/>
      <c r="SIF2251" s="58"/>
      <c r="SSB2251" s="58"/>
      <c r="TBX2251" s="58"/>
      <c r="TLT2251" s="58"/>
      <c r="TVP2251" s="58"/>
      <c r="UFL2251" s="58"/>
      <c r="UPH2251" s="58"/>
      <c r="UZD2251" s="58"/>
      <c r="VIZ2251" s="58"/>
      <c r="VSV2251" s="58"/>
      <c r="WCR2251" s="58"/>
      <c r="WMN2251" s="58"/>
      <c r="WWJ2251" s="58"/>
    </row>
    <row r="2252" spans="1:796 1052:1820 2076:2844 3100:3868 4124:4892 5148:5916 6172:6940 7196:7964 8220:8988 9244:10012 10268:11036 11292:12060 12316:13084 13340:14108 14364:15132 15388:16156" s="66" customFormat="1" ht="57" hidden="1" customHeight="1" x14ac:dyDescent="0.25">
      <c r="A2252" s="54">
        <f>+SUBTOTAL(3,$B$11:B2252)</f>
        <v>45</v>
      </c>
      <c r="B2252" s="62" t="s">
        <v>42</v>
      </c>
      <c r="C2252" s="62" t="s">
        <v>43</v>
      </c>
      <c r="D2252" s="62" t="s">
        <v>831</v>
      </c>
      <c r="E2252" s="62" t="s">
        <v>832</v>
      </c>
      <c r="F2252" s="63" t="s">
        <v>4113</v>
      </c>
      <c r="G2252" s="63">
        <v>45492.66609953704</v>
      </c>
      <c r="H2252" s="63" t="s">
        <v>4113</v>
      </c>
      <c r="I2252" s="63">
        <v>45492.66609953704</v>
      </c>
      <c r="J2252" s="63" t="s">
        <v>4113</v>
      </c>
      <c r="K2252" s="63">
        <v>45492.66609953704</v>
      </c>
      <c r="L2252" s="79" t="s">
        <v>4120</v>
      </c>
      <c r="M2252" s="63" t="s">
        <v>111</v>
      </c>
      <c r="N2252" s="62" t="s">
        <v>313</v>
      </c>
      <c r="O2252" s="63" t="s">
        <v>4108</v>
      </c>
      <c r="P2252" s="63" t="s">
        <v>4127</v>
      </c>
      <c r="Q2252" s="64"/>
      <c r="R2252" s="65"/>
      <c r="S2252" s="63" t="s">
        <v>1478</v>
      </c>
      <c r="T2252" s="63" t="s">
        <v>1478</v>
      </c>
      <c r="U2252" s="63" t="s">
        <v>1478</v>
      </c>
      <c r="V2252" s="63" t="s">
        <v>80</v>
      </c>
      <c r="W2252" s="63" t="s">
        <v>4692</v>
      </c>
      <c r="X2252" s="54" t="s">
        <v>58</v>
      </c>
      <c r="Y2252" s="49">
        <v>45503</v>
      </c>
      <c r="Z2252" s="49"/>
      <c r="AA2252" s="54"/>
      <c r="AB2252" s="49"/>
      <c r="AC2252" s="63" t="s">
        <v>75</v>
      </c>
      <c r="AD2252" s="63" t="s">
        <v>75</v>
      </c>
      <c r="JX2252" s="58"/>
      <c r="TT2252" s="58"/>
      <c r="ADP2252" s="58"/>
      <c r="ANL2252" s="58"/>
      <c r="AXH2252" s="58"/>
      <c r="BHD2252" s="58"/>
      <c r="BQZ2252" s="58"/>
      <c r="CAV2252" s="58"/>
      <c r="CKR2252" s="58"/>
      <c r="CUN2252" s="58"/>
      <c r="DEJ2252" s="58"/>
      <c r="DOF2252" s="58"/>
      <c r="DYB2252" s="58"/>
      <c r="EHX2252" s="58"/>
      <c r="ERT2252" s="58"/>
      <c r="FBP2252" s="58"/>
      <c r="FLL2252" s="58"/>
      <c r="FVH2252" s="58"/>
      <c r="GFD2252" s="58"/>
      <c r="GOZ2252" s="58"/>
      <c r="GYV2252" s="58"/>
      <c r="HIR2252" s="58"/>
      <c r="HSN2252" s="58"/>
      <c r="ICJ2252" s="58"/>
      <c r="IMF2252" s="58"/>
      <c r="IWB2252" s="58"/>
      <c r="JFX2252" s="58"/>
      <c r="JPT2252" s="58"/>
      <c r="JZP2252" s="58"/>
      <c r="KJL2252" s="58"/>
      <c r="KTH2252" s="58"/>
      <c r="LDD2252" s="58"/>
      <c r="LMZ2252" s="58"/>
      <c r="LWV2252" s="58"/>
      <c r="MGR2252" s="58"/>
      <c r="MQN2252" s="58"/>
      <c r="NAJ2252" s="58"/>
      <c r="NKF2252" s="58"/>
      <c r="NUB2252" s="58"/>
      <c r="ODX2252" s="58"/>
      <c r="ONT2252" s="58"/>
      <c r="OXP2252" s="58"/>
      <c r="PHL2252" s="58"/>
      <c r="PRH2252" s="58"/>
      <c r="QBD2252" s="58"/>
      <c r="QKZ2252" s="58"/>
      <c r="QUV2252" s="58"/>
      <c r="RER2252" s="58"/>
      <c r="RON2252" s="58"/>
      <c r="RYJ2252" s="58"/>
      <c r="SIF2252" s="58"/>
      <c r="SSB2252" s="58"/>
      <c r="TBX2252" s="58"/>
      <c r="TLT2252" s="58"/>
      <c r="TVP2252" s="58"/>
      <c r="UFL2252" s="58"/>
      <c r="UPH2252" s="58"/>
      <c r="UZD2252" s="58"/>
      <c r="VIZ2252" s="58"/>
      <c r="VSV2252" s="58"/>
      <c r="WCR2252" s="58"/>
      <c r="WMN2252" s="58"/>
      <c r="WWJ2252" s="58"/>
    </row>
    <row r="2253" spans="1:796 1052:1820 2076:2844 3100:3868 4124:4892 5148:5916 6172:6940 7196:7964 8220:8988 9244:10012 10268:11036 11292:12060 12316:13084 13340:14108 14364:15132 15388:16156" s="66" customFormat="1" ht="57" hidden="1" customHeight="1" x14ac:dyDescent="0.25">
      <c r="A2253" s="54">
        <f>+SUBTOTAL(3,$B$11:B2253)</f>
        <v>45</v>
      </c>
      <c r="B2253" s="62" t="s">
        <v>42</v>
      </c>
      <c r="C2253" s="62" t="s">
        <v>43</v>
      </c>
      <c r="D2253" s="62" t="s">
        <v>831</v>
      </c>
      <c r="E2253" s="62" t="s">
        <v>832</v>
      </c>
      <c r="F2253" s="63" t="s">
        <v>4114</v>
      </c>
      <c r="G2253" s="63">
        <v>45490.655949074076</v>
      </c>
      <c r="H2253" s="63" t="s">
        <v>4114</v>
      </c>
      <c r="I2253" s="63">
        <v>45490.655949074076</v>
      </c>
      <c r="J2253" s="63" t="s">
        <v>4114</v>
      </c>
      <c r="K2253" s="63">
        <v>45490.655949074076</v>
      </c>
      <c r="L2253" s="79" t="s">
        <v>4121</v>
      </c>
      <c r="M2253" s="63" t="s">
        <v>48</v>
      </c>
      <c r="N2253" s="62" t="s">
        <v>182</v>
      </c>
      <c r="O2253" s="63" t="s">
        <v>2089</v>
      </c>
      <c r="P2253" s="63" t="s">
        <v>4128</v>
      </c>
      <c r="Q2253" s="64"/>
      <c r="R2253" s="65"/>
      <c r="S2253" s="63" t="s">
        <v>1709</v>
      </c>
      <c r="T2253" s="63" t="s">
        <v>1709</v>
      </c>
      <c r="U2253" s="63" t="s">
        <v>1709</v>
      </c>
      <c r="V2253" s="63" t="s">
        <v>98</v>
      </c>
      <c r="W2253" s="63" t="s">
        <v>99</v>
      </c>
      <c r="X2253" s="54" t="s">
        <v>58</v>
      </c>
      <c r="Y2253" s="49">
        <v>45502</v>
      </c>
      <c r="Z2253" s="49"/>
      <c r="AA2253" s="54"/>
      <c r="AB2253" s="49"/>
      <c r="AC2253" s="63" t="s">
        <v>75</v>
      </c>
      <c r="AD2253" s="63" t="s">
        <v>75</v>
      </c>
      <c r="JX2253" s="58"/>
      <c r="TT2253" s="58"/>
      <c r="ADP2253" s="58"/>
      <c r="ANL2253" s="58"/>
      <c r="AXH2253" s="58"/>
      <c r="BHD2253" s="58"/>
      <c r="BQZ2253" s="58"/>
      <c r="CAV2253" s="58"/>
      <c r="CKR2253" s="58"/>
      <c r="CUN2253" s="58"/>
      <c r="DEJ2253" s="58"/>
      <c r="DOF2253" s="58"/>
      <c r="DYB2253" s="58"/>
      <c r="EHX2253" s="58"/>
      <c r="ERT2253" s="58"/>
      <c r="FBP2253" s="58"/>
      <c r="FLL2253" s="58"/>
      <c r="FVH2253" s="58"/>
      <c r="GFD2253" s="58"/>
      <c r="GOZ2253" s="58"/>
      <c r="GYV2253" s="58"/>
      <c r="HIR2253" s="58"/>
      <c r="HSN2253" s="58"/>
      <c r="ICJ2253" s="58"/>
      <c r="IMF2253" s="58"/>
      <c r="IWB2253" s="58"/>
      <c r="JFX2253" s="58"/>
      <c r="JPT2253" s="58"/>
      <c r="JZP2253" s="58"/>
      <c r="KJL2253" s="58"/>
      <c r="KTH2253" s="58"/>
      <c r="LDD2253" s="58"/>
      <c r="LMZ2253" s="58"/>
      <c r="LWV2253" s="58"/>
      <c r="MGR2253" s="58"/>
      <c r="MQN2253" s="58"/>
      <c r="NAJ2253" s="58"/>
      <c r="NKF2253" s="58"/>
      <c r="NUB2253" s="58"/>
      <c r="ODX2253" s="58"/>
      <c r="ONT2253" s="58"/>
      <c r="OXP2253" s="58"/>
      <c r="PHL2253" s="58"/>
      <c r="PRH2253" s="58"/>
      <c r="QBD2253" s="58"/>
      <c r="QKZ2253" s="58"/>
      <c r="QUV2253" s="58"/>
      <c r="RER2253" s="58"/>
      <c r="RON2253" s="58"/>
      <c r="RYJ2253" s="58"/>
      <c r="SIF2253" s="58"/>
      <c r="SSB2253" s="58"/>
      <c r="TBX2253" s="58"/>
      <c r="TLT2253" s="58"/>
      <c r="TVP2253" s="58"/>
      <c r="UFL2253" s="58"/>
      <c r="UPH2253" s="58"/>
      <c r="UZD2253" s="58"/>
      <c r="VIZ2253" s="58"/>
      <c r="VSV2253" s="58"/>
      <c r="WCR2253" s="58"/>
      <c r="WMN2253" s="58"/>
      <c r="WWJ2253" s="58"/>
    </row>
    <row r="2254" spans="1:796 1052:1820 2076:2844 3100:3868 4124:4892 5148:5916 6172:6940 7196:7964 8220:8988 9244:10012 10268:11036 11292:12060 12316:13084 13340:14108 14364:15132 15388:16156" s="66" customFormat="1" ht="57" hidden="1" customHeight="1" x14ac:dyDescent="0.25">
      <c r="A2254" s="54">
        <f>+SUBTOTAL(3,$B$11:B2254)</f>
        <v>45</v>
      </c>
      <c r="B2254" s="62" t="s">
        <v>42</v>
      </c>
      <c r="C2254" s="62" t="s">
        <v>43</v>
      </c>
      <c r="D2254" s="62" t="s">
        <v>831</v>
      </c>
      <c r="E2254" s="62" t="s">
        <v>832</v>
      </c>
      <c r="F2254" s="63" t="s">
        <v>4115</v>
      </c>
      <c r="G2254" s="63">
        <v>45489.604432870372</v>
      </c>
      <c r="H2254" s="63" t="s">
        <v>4115</v>
      </c>
      <c r="I2254" s="63">
        <v>45489.604432870372</v>
      </c>
      <c r="J2254" s="63" t="s">
        <v>4115</v>
      </c>
      <c r="K2254" s="63">
        <v>45489.604432870372</v>
      </c>
      <c r="L2254" s="79" t="s">
        <v>4122</v>
      </c>
      <c r="M2254" s="63" t="s">
        <v>48</v>
      </c>
      <c r="N2254" s="62" t="s">
        <v>261</v>
      </c>
      <c r="O2254" s="63" t="s">
        <v>1645</v>
      </c>
      <c r="P2254" s="63" t="s">
        <v>4129</v>
      </c>
      <c r="Q2254" s="64"/>
      <c r="R2254" s="65"/>
      <c r="S2254" s="63" t="s">
        <v>4132</v>
      </c>
      <c r="T2254" s="63" t="s">
        <v>4132</v>
      </c>
      <c r="U2254" s="63" t="s">
        <v>4132</v>
      </c>
      <c r="V2254" s="49" t="s">
        <v>71</v>
      </c>
      <c r="W2254" s="49" t="s">
        <v>72</v>
      </c>
      <c r="X2254" s="54" t="s">
        <v>58</v>
      </c>
      <c r="Y2254" s="49"/>
      <c r="Z2254" s="49"/>
      <c r="AA2254" s="54"/>
      <c r="AB2254" s="49"/>
      <c r="AC2254" s="63" t="s">
        <v>75</v>
      </c>
      <c r="AD2254" s="63" t="s">
        <v>75</v>
      </c>
      <c r="JX2254" s="58"/>
      <c r="TT2254" s="58"/>
      <c r="ADP2254" s="58"/>
      <c r="ANL2254" s="58"/>
      <c r="AXH2254" s="58"/>
      <c r="BHD2254" s="58"/>
      <c r="BQZ2254" s="58"/>
      <c r="CAV2254" s="58"/>
      <c r="CKR2254" s="58"/>
      <c r="CUN2254" s="58"/>
      <c r="DEJ2254" s="58"/>
      <c r="DOF2254" s="58"/>
      <c r="DYB2254" s="58"/>
      <c r="EHX2254" s="58"/>
      <c r="ERT2254" s="58"/>
      <c r="FBP2254" s="58"/>
      <c r="FLL2254" s="58"/>
      <c r="FVH2254" s="58"/>
      <c r="GFD2254" s="58"/>
      <c r="GOZ2254" s="58"/>
      <c r="GYV2254" s="58"/>
      <c r="HIR2254" s="58"/>
      <c r="HSN2254" s="58"/>
      <c r="ICJ2254" s="58"/>
      <c r="IMF2254" s="58"/>
      <c r="IWB2254" s="58"/>
      <c r="JFX2254" s="58"/>
      <c r="JPT2254" s="58"/>
      <c r="JZP2254" s="58"/>
      <c r="KJL2254" s="58"/>
      <c r="KTH2254" s="58"/>
      <c r="LDD2254" s="58"/>
      <c r="LMZ2254" s="58"/>
      <c r="LWV2254" s="58"/>
      <c r="MGR2254" s="58"/>
      <c r="MQN2254" s="58"/>
      <c r="NAJ2254" s="58"/>
      <c r="NKF2254" s="58"/>
      <c r="NUB2254" s="58"/>
      <c r="ODX2254" s="58"/>
      <c r="ONT2254" s="58"/>
      <c r="OXP2254" s="58"/>
      <c r="PHL2254" s="58"/>
      <c r="PRH2254" s="58"/>
      <c r="QBD2254" s="58"/>
      <c r="QKZ2254" s="58"/>
      <c r="QUV2254" s="58"/>
      <c r="RER2254" s="58"/>
      <c r="RON2254" s="58"/>
      <c r="RYJ2254" s="58"/>
      <c r="SIF2254" s="58"/>
      <c r="SSB2254" s="58"/>
      <c r="TBX2254" s="58"/>
      <c r="TLT2254" s="58"/>
      <c r="TVP2254" s="58"/>
      <c r="UFL2254" s="58"/>
      <c r="UPH2254" s="58"/>
      <c r="UZD2254" s="58"/>
      <c r="VIZ2254" s="58"/>
      <c r="VSV2254" s="58"/>
      <c r="WCR2254" s="58"/>
      <c r="WMN2254" s="58"/>
      <c r="WWJ2254" s="58"/>
    </row>
    <row r="2255" spans="1:796 1052:1820 2076:2844 3100:3868 4124:4892 5148:5916 6172:6940 7196:7964 8220:8988 9244:10012 10268:11036 11292:12060 12316:13084 13340:14108 14364:15132 15388:16156" s="66" customFormat="1" ht="57" hidden="1" customHeight="1" x14ac:dyDescent="0.25">
      <c r="A2255" s="54">
        <f>+SUBTOTAL(3,$B$11:B2255)</f>
        <v>45</v>
      </c>
      <c r="B2255" s="62" t="s">
        <v>42</v>
      </c>
      <c r="C2255" s="62" t="s">
        <v>43</v>
      </c>
      <c r="D2255" s="62" t="s">
        <v>831</v>
      </c>
      <c r="E2255" s="62" t="s">
        <v>832</v>
      </c>
      <c r="F2255" s="63" t="s">
        <v>4116</v>
      </c>
      <c r="G2255" s="63">
        <v>45488.390509259261</v>
      </c>
      <c r="H2255" s="63" t="s">
        <v>4116</v>
      </c>
      <c r="I2255" s="63">
        <v>45488.390509259261</v>
      </c>
      <c r="J2255" s="63" t="s">
        <v>4116</v>
      </c>
      <c r="K2255" s="63">
        <v>45488.390509259261</v>
      </c>
      <c r="L2255" s="79" t="s">
        <v>4123</v>
      </c>
      <c r="M2255" s="63" t="s">
        <v>48</v>
      </c>
      <c r="N2255" s="62" t="s">
        <v>221</v>
      </c>
      <c r="O2255" s="63" t="s">
        <v>523</v>
      </c>
      <c r="P2255" s="63" t="s">
        <v>4130</v>
      </c>
      <c r="Q2255" s="64"/>
      <c r="R2255" s="65"/>
      <c r="S2255" s="63" t="s">
        <v>836</v>
      </c>
      <c r="T2255" s="63" t="s">
        <v>836</v>
      </c>
      <c r="U2255" s="63" t="s">
        <v>836</v>
      </c>
      <c r="V2255" s="63" t="s">
        <v>115</v>
      </c>
      <c r="W2255" s="63" t="s">
        <v>4727</v>
      </c>
      <c r="X2255" s="54" t="s">
        <v>58</v>
      </c>
      <c r="Y2255" s="49">
        <v>45497</v>
      </c>
      <c r="Z2255" s="49"/>
      <c r="AA2255" s="54"/>
      <c r="AB2255" s="49"/>
      <c r="AC2255" s="63" t="s">
        <v>75</v>
      </c>
      <c r="AD2255" s="63" t="s">
        <v>75</v>
      </c>
      <c r="JX2255" s="58"/>
      <c r="TT2255" s="58"/>
      <c r="ADP2255" s="58"/>
      <c r="ANL2255" s="58"/>
      <c r="AXH2255" s="58"/>
      <c r="BHD2255" s="58"/>
      <c r="BQZ2255" s="58"/>
      <c r="CAV2255" s="58"/>
      <c r="CKR2255" s="58"/>
      <c r="CUN2255" s="58"/>
      <c r="DEJ2255" s="58"/>
      <c r="DOF2255" s="58"/>
      <c r="DYB2255" s="58"/>
      <c r="EHX2255" s="58"/>
      <c r="ERT2255" s="58"/>
      <c r="FBP2255" s="58"/>
      <c r="FLL2255" s="58"/>
      <c r="FVH2255" s="58"/>
      <c r="GFD2255" s="58"/>
      <c r="GOZ2255" s="58"/>
      <c r="GYV2255" s="58"/>
      <c r="HIR2255" s="58"/>
      <c r="HSN2255" s="58"/>
      <c r="ICJ2255" s="58"/>
      <c r="IMF2255" s="58"/>
      <c r="IWB2255" s="58"/>
      <c r="JFX2255" s="58"/>
      <c r="JPT2255" s="58"/>
      <c r="JZP2255" s="58"/>
      <c r="KJL2255" s="58"/>
      <c r="KTH2255" s="58"/>
      <c r="LDD2255" s="58"/>
      <c r="LMZ2255" s="58"/>
      <c r="LWV2255" s="58"/>
      <c r="MGR2255" s="58"/>
      <c r="MQN2255" s="58"/>
      <c r="NAJ2255" s="58"/>
      <c r="NKF2255" s="58"/>
      <c r="NUB2255" s="58"/>
      <c r="ODX2255" s="58"/>
      <c r="ONT2255" s="58"/>
      <c r="OXP2255" s="58"/>
      <c r="PHL2255" s="58"/>
      <c r="PRH2255" s="58"/>
      <c r="QBD2255" s="58"/>
      <c r="QKZ2255" s="58"/>
      <c r="QUV2255" s="58"/>
      <c r="RER2255" s="58"/>
      <c r="RON2255" s="58"/>
      <c r="RYJ2255" s="58"/>
      <c r="SIF2255" s="58"/>
      <c r="SSB2255" s="58"/>
      <c r="TBX2255" s="58"/>
      <c r="TLT2255" s="58"/>
      <c r="TVP2255" s="58"/>
      <c r="UFL2255" s="58"/>
      <c r="UPH2255" s="58"/>
      <c r="UZD2255" s="58"/>
      <c r="VIZ2255" s="58"/>
      <c r="VSV2255" s="58"/>
      <c r="WCR2255" s="58"/>
      <c r="WMN2255" s="58"/>
      <c r="WWJ2255" s="58"/>
    </row>
    <row r="2256" spans="1:796 1052:1820 2076:2844 3100:3868 4124:4892 5148:5916 6172:6940 7196:7964 8220:8988 9244:10012 10268:11036 11292:12060 12316:13084 13340:14108 14364:15132 15388:16156" s="66" customFormat="1" ht="57" hidden="1" customHeight="1" x14ac:dyDescent="0.25">
      <c r="A2256" s="54">
        <f>+SUBTOTAL(3,$B$11:B2256)</f>
        <v>45</v>
      </c>
      <c r="B2256" s="62" t="s">
        <v>42</v>
      </c>
      <c r="C2256" s="62" t="s">
        <v>43</v>
      </c>
      <c r="D2256" s="62" t="s">
        <v>831</v>
      </c>
      <c r="E2256" s="62" t="s">
        <v>832</v>
      </c>
      <c r="F2256" s="63" t="s">
        <v>4117</v>
      </c>
      <c r="G2256" s="63">
        <v>45477.545856481483</v>
      </c>
      <c r="H2256" s="63" t="s">
        <v>4117</v>
      </c>
      <c r="I2256" s="63">
        <v>45477.545856481483</v>
      </c>
      <c r="J2256" s="63" t="s">
        <v>4117</v>
      </c>
      <c r="K2256" s="63">
        <v>45477.545856481483</v>
      </c>
      <c r="L2256" s="79" t="s">
        <v>4124</v>
      </c>
      <c r="M2256" s="63" t="s">
        <v>48</v>
      </c>
      <c r="N2256" s="62" t="s">
        <v>64</v>
      </c>
      <c r="O2256" s="63" t="s">
        <v>87</v>
      </c>
      <c r="P2256" s="63" t="s">
        <v>4131</v>
      </c>
      <c r="Q2256" s="64"/>
      <c r="R2256" s="65"/>
      <c r="S2256" s="63" t="s">
        <v>836</v>
      </c>
      <c r="T2256" s="63" t="s">
        <v>836</v>
      </c>
      <c r="U2256" s="63" t="s">
        <v>836</v>
      </c>
      <c r="V2256" s="63" t="s">
        <v>80</v>
      </c>
      <c r="W2256" s="63" t="s">
        <v>4692</v>
      </c>
      <c r="X2256" s="54" t="s">
        <v>58</v>
      </c>
      <c r="Y2256" s="49">
        <v>45477</v>
      </c>
      <c r="Z2256" s="49"/>
      <c r="AA2256" s="54"/>
      <c r="AB2256" s="49"/>
      <c r="AC2256" s="63" t="s">
        <v>117</v>
      </c>
      <c r="AD2256" s="63" t="s">
        <v>117</v>
      </c>
      <c r="JX2256" s="58"/>
      <c r="TT2256" s="58"/>
      <c r="ADP2256" s="58"/>
      <c r="ANL2256" s="58"/>
      <c r="AXH2256" s="58"/>
      <c r="BHD2256" s="58"/>
      <c r="BQZ2256" s="58"/>
      <c r="CAV2256" s="58"/>
      <c r="CKR2256" s="58"/>
      <c r="CUN2256" s="58"/>
      <c r="DEJ2256" s="58"/>
      <c r="DOF2256" s="58"/>
      <c r="DYB2256" s="58"/>
      <c r="EHX2256" s="58"/>
      <c r="ERT2256" s="58"/>
      <c r="FBP2256" s="58"/>
      <c r="FLL2256" s="58"/>
      <c r="FVH2256" s="58"/>
      <c r="GFD2256" s="58"/>
      <c r="GOZ2256" s="58"/>
      <c r="GYV2256" s="58"/>
      <c r="HIR2256" s="58"/>
      <c r="HSN2256" s="58"/>
      <c r="ICJ2256" s="58"/>
      <c r="IMF2256" s="58"/>
      <c r="IWB2256" s="58"/>
      <c r="JFX2256" s="58"/>
      <c r="JPT2256" s="58"/>
      <c r="JZP2256" s="58"/>
      <c r="KJL2256" s="58"/>
      <c r="KTH2256" s="58"/>
      <c r="LDD2256" s="58"/>
      <c r="LMZ2256" s="58"/>
      <c r="LWV2256" s="58"/>
      <c r="MGR2256" s="58"/>
      <c r="MQN2256" s="58"/>
      <c r="NAJ2256" s="58"/>
      <c r="NKF2256" s="58"/>
      <c r="NUB2256" s="58"/>
      <c r="ODX2256" s="58"/>
      <c r="ONT2256" s="58"/>
      <c r="OXP2256" s="58"/>
      <c r="PHL2256" s="58"/>
      <c r="PRH2256" s="58"/>
      <c r="QBD2256" s="58"/>
      <c r="QKZ2256" s="58"/>
      <c r="QUV2256" s="58"/>
      <c r="RER2256" s="58"/>
      <c r="RON2256" s="58"/>
      <c r="RYJ2256" s="58"/>
      <c r="SIF2256" s="58"/>
      <c r="SSB2256" s="58"/>
      <c r="TBX2256" s="58"/>
      <c r="TLT2256" s="58"/>
      <c r="TVP2256" s="58"/>
      <c r="UFL2256" s="58"/>
      <c r="UPH2256" s="58"/>
      <c r="UZD2256" s="58"/>
      <c r="VIZ2256" s="58"/>
      <c r="VSV2256" s="58"/>
      <c r="WCR2256" s="58"/>
      <c r="WMN2256" s="58"/>
      <c r="WWJ2256" s="58"/>
    </row>
    <row r="2257" spans="1:796 1052:1820 2076:2844 3100:3868 4124:4892 5148:5916 6172:6940 7196:7964 8220:8988 9244:10012 10268:11036 11292:12060 12316:13084 13340:14108 14364:15132 15388:16156" s="76" customFormat="1" ht="57" hidden="1" customHeight="1" x14ac:dyDescent="0.25">
      <c r="A2257" s="54">
        <f>+SUBTOTAL(3,$B$11:B2257)</f>
        <v>45</v>
      </c>
      <c r="B2257" s="72" t="s">
        <v>42</v>
      </c>
      <c r="C2257" s="72" t="s">
        <v>43</v>
      </c>
      <c r="D2257" s="72" t="s">
        <v>831</v>
      </c>
      <c r="E2257" s="72" t="s">
        <v>832</v>
      </c>
      <c r="F2257" s="73" t="s">
        <v>4686</v>
      </c>
      <c r="G2257" s="73">
        <v>45506</v>
      </c>
      <c r="H2257" s="73" t="s">
        <v>4686</v>
      </c>
      <c r="I2257" s="73">
        <v>45506</v>
      </c>
      <c r="J2257" s="73" t="s">
        <v>4686</v>
      </c>
      <c r="K2257" s="73">
        <v>45506</v>
      </c>
      <c r="L2257" s="79" t="s">
        <v>4687</v>
      </c>
      <c r="M2257" s="73" t="s">
        <v>48</v>
      </c>
      <c r="N2257" s="72" t="s">
        <v>709</v>
      </c>
      <c r="O2257" s="73" t="s">
        <v>1400</v>
      </c>
      <c r="P2257" s="73" t="s">
        <v>4688</v>
      </c>
      <c r="Q2257" s="74"/>
      <c r="R2257" s="75"/>
      <c r="S2257" s="73" t="s">
        <v>1709</v>
      </c>
      <c r="T2257" s="73" t="s">
        <v>1709</v>
      </c>
      <c r="U2257" s="73" t="s">
        <v>1709</v>
      </c>
      <c r="V2257" s="73" t="s">
        <v>71</v>
      </c>
      <c r="W2257" s="73" t="s">
        <v>72</v>
      </c>
      <c r="X2257" s="73" t="s">
        <v>58</v>
      </c>
      <c r="Y2257" s="73"/>
      <c r="Z2257" s="73"/>
      <c r="AA2257" s="72"/>
      <c r="AB2257" s="73"/>
      <c r="AC2257" s="73" t="s">
        <v>75</v>
      </c>
      <c r="AD2257" s="73" t="s">
        <v>75</v>
      </c>
      <c r="JX2257" s="58"/>
      <c r="TT2257" s="58"/>
      <c r="ADP2257" s="58"/>
      <c r="ANL2257" s="58"/>
      <c r="AXH2257" s="58"/>
      <c r="BHD2257" s="58"/>
      <c r="BQZ2257" s="58"/>
      <c r="CAV2257" s="58"/>
      <c r="CKR2257" s="58"/>
      <c r="CUN2257" s="58"/>
      <c r="DEJ2257" s="58"/>
      <c r="DOF2257" s="58"/>
      <c r="DYB2257" s="58"/>
      <c r="EHX2257" s="58"/>
      <c r="ERT2257" s="58"/>
      <c r="FBP2257" s="58"/>
      <c r="FLL2257" s="58"/>
      <c r="FVH2257" s="58"/>
      <c r="GFD2257" s="58"/>
      <c r="GOZ2257" s="58"/>
      <c r="GYV2257" s="58"/>
      <c r="HIR2257" s="58"/>
      <c r="HSN2257" s="58"/>
      <c r="ICJ2257" s="58"/>
      <c r="IMF2257" s="58"/>
      <c r="IWB2257" s="58"/>
      <c r="JFX2257" s="58"/>
      <c r="JPT2257" s="58"/>
      <c r="JZP2257" s="58"/>
      <c r="KJL2257" s="58"/>
      <c r="KTH2257" s="58"/>
      <c r="LDD2257" s="58"/>
      <c r="LMZ2257" s="58"/>
      <c r="LWV2257" s="58"/>
      <c r="MGR2257" s="58"/>
      <c r="MQN2257" s="58"/>
      <c r="NAJ2257" s="58"/>
      <c r="NKF2257" s="58"/>
      <c r="NUB2257" s="58"/>
      <c r="ODX2257" s="58"/>
      <c r="ONT2257" s="58"/>
      <c r="OXP2257" s="58"/>
      <c r="PHL2257" s="58"/>
      <c r="PRH2257" s="58"/>
      <c r="QBD2257" s="58"/>
      <c r="QKZ2257" s="58"/>
      <c r="QUV2257" s="58"/>
      <c r="RER2257" s="58"/>
      <c r="RON2257" s="58"/>
      <c r="RYJ2257" s="58"/>
      <c r="SIF2257" s="58"/>
      <c r="SSB2257" s="58"/>
      <c r="TBX2257" s="58"/>
      <c r="TLT2257" s="58"/>
      <c r="TVP2257" s="58"/>
      <c r="UFL2257" s="58"/>
      <c r="UPH2257" s="58"/>
      <c r="UZD2257" s="58"/>
      <c r="VIZ2257" s="58"/>
      <c r="VSV2257" s="58"/>
      <c r="WCR2257" s="58"/>
      <c r="WMN2257" s="58"/>
      <c r="WWJ2257" s="58"/>
    </row>
    <row r="2258" spans="1:796 1052:1820 2076:2844 3100:3868 4124:4892 5148:5916 6172:6940 7196:7964 8220:8988 9244:10012 10268:11036 11292:12060 12316:13084 13340:14108 14364:15132 15388:16156" s="76" customFormat="1" ht="57" hidden="1" customHeight="1" x14ac:dyDescent="0.25">
      <c r="A2258" s="54">
        <f>+SUBTOTAL(3,$B$11:B2258)</f>
        <v>45</v>
      </c>
      <c r="B2258" s="72" t="s">
        <v>42</v>
      </c>
      <c r="C2258" s="72" t="s">
        <v>43</v>
      </c>
      <c r="D2258" s="72" t="s">
        <v>831</v>
      </c>
      <c r="E2258" s="72" t="s">
        <v>832</v>
      </c>
      <c r="F2258" s="73" t="s">
        <v>4689</v>
      </c>
      <c r="G2258" s="73">
        <v>45512</v>
      </c>
      <c r="H2258" s="73" t="s">
        <v>4689</v>
      </c>
      <c r="I2258" s="73">
        <v>45512</v>
      </c>
      <c r="J2258" s="73" t="s">
        <v>4689</v>
      </c>
      <c r="K2258" s="73">
        <v>45512</v>
      </c>
      <c r="L2258" s="79" t="s">
        <v>4690</v>
      </c>
      <c r="M2258" s="73" t="s">
        <v>48</v>
      </c>
      <c r="N2258" s="72" t="s">
        <v>191</v>
      </c>
      <c r="O2258" s="73" t="s">
        <v>367</v>
      </c>
      <c r="P2258" s="73" t="s">
        <v>4691</v>
      </c>
      <c r="Q2258" s="74"/>
      <c r="R2258" s="75"/>
      <c r="S2258" s="73" t="s">
        <v>1709</v>
      </c>
      <c r="T2258" s="73" t="s">
        <v>1709</v>
      </c>
      <c r="U2258" s="73" t="s">
        <v>1709</v>
      </c>
      <c r="V2258" s="73" t="s">
        <v>80</v>
      </c>
      <c r="W2258" s="73" t="s">
        <v>4692</v>
      </c>
      <c r="X2258" s="73" t="s">
        <v>58</v>
      </c>
      <c r="Y2258" s="73"/>
      <c r="Z2258" s="73"/>
      <c r="AA2258" s="72"/>
      <c r="AB2258" s="73"/>
      <c r="AC2258" s="73" t="s">
        <v>75</v>
      </c>
      <c r="AD2258" s="73" t="s">
        <v>75</v>
      </c>
      <c r="JX2258" s="58"/>
      <c r="TT2258" s="58"/>
      <c r="ADP2258" s="58"/>
      <c r="ANL2258" s="58"/>
      <c r="AXH2258" s="58"/>
      <c r="BHD2258" s="58"/>
      <c r="BQZ2258" s="58"/>
      <c r="CAV2258" s="58"/>
      <c r="CKR2258" s="58"/>
      <c r="CUN2258" s="58"/>
      <c r="DEJ2258" s="58"/>
      <c r="DOF2258" s="58"/>
      <c r="DYB2258" s="58"/>
      <c r="EHX2258" s="58"/>
      <c r="ERT2258" s="58"/>
      <c r="FBP2258" s="58"/>
      <c r="FLL2258" s="58"/>
      <c r="FVH2258" s="58"/>
      <c r="GFD2258" s="58"/>
      <c r="GOZ2258" s="58"/>
      <c r="GYV2258" s="58"/>
      <c r="HIR2258" s="58"/>
      <c r="HSN2258" s="58"/>
      <c r="ICJ2258" s="58"/>
      <c r="IMF2258" s="58"/>
      <c r="IWB2258" s="58"/>
      <c r="JFX2258" s="58"/>
      <c r="JPT2258" s="58"/>
      <c r="JZP2258" s="58"/>
      <c r="KJL2258" s="58"/>
      <c r="KTH2258" s="58"/>
      <c r="LDD2258" s="58"/>
      <c r="LMZ2258" s="58"/>
      <c r="LWV2258" s="58"/>
      <c r="MGR2258" s="58"/>
      <c r="MQN2258" s="58"/>
      <c r="NAJ2258" s="58"/>
      <c r="NKF2258" s="58"/>
      <c r="NUB2258" s="58"/>
      <c r="ODX2258" s="58"/>
      <c r="ONT2258" s="58"/>
      <c r="OXP2258" s="58"/>
      <c r="PHL2258" s="58"/>
      <c r="PRH2258" s="58"/>
      <c r="QBD2258" s="58"/>
      <c r="QKZ2258" s="58"/>
      <c r="QUV2258" s="58"/>
      <c r="RER2258" s="58"/>
      <c r="RON2258" s="58"/>
      <c r="RYJ2258" s="58"/>
      <c r="SIF2258" s="58"/>
      <c r="SSB2258" s="58"/>
      <c r="TBX2258" s="58"/>
      <c r="TLT2258" s="58"/>
      <c r="TVP2258" s="58"/>
      <c r="UFL2258" s="58"/>
      <c r="UPH2258" s="58"/>
      <c r="UZD2258" s="58"/>
      <c r="VIZ2258" s="58"/>
      <c r="VSV2258" s="58"/>
      <c r="WCR2258" s="58"/>
      <c r="WMN2258" s="58"/>
      <c r="WWJ2258" s="58"/>
    </row>
    <row r="2259" spans="1:796 1052:1820 2076:2844 3100:3868 4124:4892 5148:5916 6172:6940 7196:7964 8220:8988 9244:10012 10268:11036 11292:12060 12316:13084 13340:14108 14364:15132 15388:16156" s="76" customFormat="1" ht="57" hidden="1" customHeight="1" x14ac:dyDescent="0.25">
      <c r="A2259" s="54">
        <f>+SUBTOTAL(3,$B$11:B2259)</f>
        <v>45</v>
      </c>
      <c r="B2259" s="72" t="s">
        <v>42</v>
      </c>
      <c r="C2259" s="72" t="s">
        <v>43</v>
      </c>
      <c r="D2259" s="72" t="s">
        <v>831</v>
      </c>
      <c r="E2259" s="72" t="s">
        <v>832</v>
      </c>
      <c r="F2259" s="73" t="s">
        <v>4693</v>
      </c>
      <c r="G2259" s="73">
        <v>45516</v>
      </c>
      <c r="H2259" s="73" t="s">
        <v>4693</v>
      </c>
      <c r="I2259" s="73">
        <v>45516</v>
      </c>
      <c r="J2259" s="73" t="s">
        <v>4693</v>
      </c>
      <c r="K2259" s="73">
        <v>45516</v>
      </c>
      <c r="L2259" s="79" t="s">
        <v>4694</v>
      </c>
      <c r="M2259" s="73" t="s">
        <v>48</v>
      </c>
      <c r="N2259" s="49" t="s">
        <v>197</v>
      </c>
      <c r="O2259" s="73" t="s">
        <v>1304</v>
      </c>
      <c r="P2259" s="73" t="s">
        <v>4695</v>
      </c>
      <c r="Q2259" s="74"/>
      <c r="R2259" s="75"/>
      <c r="S2259" s="73" t="s">
        <v>836</v>
      </c>
      <c r="T2259" s="73" t="s">
        <v>836</v>
      </c>
      <c r="U2259" s="73" t="s">
        <v>836</v>
      </c>
      <c r="V2259" s="73" t="s">
        <v>80</v>
      </c>
      <c r="W2259" s="73" t="s">
        <v>4692</v>
      </c>
      <c r="X2259" s="73" t="s">
        <v>58</v>
      </c>
      <c r="Y2259" s="73"/>
      <c r="Z2259" s="73"/>
      <c r="AA2259" s="72"/>
      <c r="AB2259" s="73"/>
      <c r="AC2259" s="73" t="s">
        <v>117</v>
      </c>
      <c r="AD2259" s="73" t="s">
        <v>117</v>
      </c>
      <c r="JX2259" s="58"/>
      <c r="TT2259" s="58"/>
      <c r="ADP2259" s="58"/>
      <c r="ANL2259" s="58"/>
      <c r="AXH2259" s="58"/>
      <c r="BHD2259" s="58"/>
      <c r="BQZ2259" s="58"/>
      <c r="CAV2259" s="58"/>
      <c r="CKR2259" s="58"/>
      <c r="CUN2259" s="58"/>
      <c r="DEJ2259" s="58"/>
      <c r="DOF2259" s="58"/>
      <c r="DYB2259" s="58"/>
      <c r="EHX2259" s="58"/>
      <c r="ERT2259" s="58"/>
      <c r="FBP2259" s="58"/>
      <c r="FLL2259" s="58"/>
      <c r="FVH2259" s="58"/>
      <c r="GFD2259" s="58"/>
      <c r="GOZ2259" s="58"/>
      <c r="GYV2259" s="58"/>
      <c r="HIR2259" s="58"/>
      <c r="HSN2259" s="58"/>
      <c r="ICJ2259" s="58"/>
      <c r="IMF2259" s="58"/>
      <c r="IWB2259" s="58"/>
      <c r="JFX2259" s="58"/>
      <c r="JPT2259" s="58"/>
      <c r="JZP2259" s="58"/>
      <c r="KJL2259" s="58"/>
      <c r="KTH2259" s="58"/>
      <c r="LDD2259" s="58"/>
      <c r="LMZ2259" s="58"/>
      <c r="LWV2259" s="58"/>
      <c r="MGR2259" s="58"/>
      <c r="MQN2259" s="58"/>
      <c r="NAJ2259" s="58"/>
      <c r="NKF2259" s="58"/>
      <c r="NUB2259" s="58"/>
      <c r="ODX2259" s="58"/>
      <c r="ONT2259" s="58"/>
      <c r="OXP2259" s="58"/>
      <c r="PHL2259" s="58"/>
      <c r="PRH2259" s="58"/>
      <c r="QBD2259" s="58"/>
      <c r="QKZ2259" s="58"/>
      <c r="QUV2259" s="58"/>
      <c r="RER2259" s="58"/>
      <c r="RON2259" s="58"/>
      <c r="RYJ2259" s="58"/>
      <c r="SIF2259" s="58"/>
      <c r="SSB2259" s="58"/>
      <c r="TBX2259" s="58"/>
      <c r="TLT2259" s="58"/>
      <c r="TVP2259" s="58"/>
      <c r="UFL2259" s="58"/>
      <c r="UPH2259" s="58"/>
      <c r="UZD2259" s="58"/>
      <c r="VIZ2259" s="58"/>
      <c r="VSV2259" s="58"/>
      <c r="WCR2259" s="58"/>
      <c r="WMN2259" s="58"/>
      <c r="WWJ2259" s="58"/>
    </row>
    <row r="2260" spans="1:796 1052:1820 2076:2844 3100:3868 4124:4892 5148:5916 6172:6940 7196:7964 8220:8988 9244:10012 10268:11036 11292:12060 12316:13084 13340:14108 14364:15132 15388:16156" s="76" customFormat="1" ht="57" hidden="1" customHeight="1" x14ac:dyDescent="0.25">
      <c r="A2260" s="54">
        <f>+SUBTOTAL(3,$B$11:B2260)</f>
        <v>45</v>
      </c>
      <c r="B2260" s="72" t="s">
        <v>42</v>
      </c>
      <c r="C2260" s="72" t="s">
        <v>43</v>
      </c>
      <c r="D2260" s="72" t="s">
        <v>831</v>
      </c>
      <c r="E2260" s="72" t="s">
        <v>832</v>
      </c>
      <c r="F2260" s="73" t="s">
        <v>4696</v>
      </c>
      <c r="G2260" s="73">
        <v>45518</v>
      </c>
      <c r="H2260" s="73" t="s">
        <v>4696</v>
      </c>
      <c r="I2260" s="73">
        <v>45518</v>
      </c>
      <c r="J2260" s="73" t="s">
        <v>4696</v>
      </c>
      <c r="K2260" s="73">
        <v>45518</v>
      </c>
      <c r="L2260" s="79" t="s">
        <v>4697</v>
      </c>
      <c r="M2260" s="73" t="s">
        <v>48</v>
      </c>
      <c r="N2260" s="72" t="s">
        <v>756</v>
      </c>
      <c r="O2260" s="73" t="s">
        <v>4698</v>
      </c>
      <c r="P2260" s="73" t="s">
        <v>4699</v>
      </c>
      <c r="Q2260" s="74"/>
      <c r="R2260" s="75"/>
      <c r="S2260" s="73" t="s">
        <v>836</v>
      </c>
      <c r="T2260" s="73" t="s">
        <v>836</v>
      </c>
      <c r="U2260" s="73" t="s">
        <v>836</v>
      </c>
      <c r="V2260" s="73" t="s">
        <v>80</v>
      </c>
      <c r="W2260" s="73" t="s">
        <v>4692</v>
      </c>
      <c r="X2260" s="73" t="s">
        <v>58</v>
      </c>
      <c r="Y2260" s="73"/>
      <c r="Z2260" s="73"/>
      <c r="AA2260" s="72"/>
      <c r="AB2260" s="73"/>
      <c r="AC2260" s="73" t="s">
        <v>117</v>
      </c>
      <c r="AD2260" s="73" t="s">
        <v>117</v>
      </c>
      <c r="JX2260" s="58"/>
      <c r="TT2260" s="58"/>
      <c r="ADP2260" s="58"/>
      <c r="ANL2260" s="58"/>
      <c r="AXH2260" s="58"/>
      <c r="BHD2260" s="58"/>
      <c r="BQZ2260" s="58"/>
      <c r="CAV2260" s="58"/>
      <c r="CKR2260" s="58"/>
      <c r="CUN2260" s="58"/>
      <c r="DEJ2260" s="58"/>
      <c r="DOF2260" s="58"/>
      <c r="DYB2260" s="58"/>
      <c r="EHX2260" s="58"/>
      <c r="ERT2260" s="58"/>
      <c r="FBP2260" s="58"/>
      <c r="FLL2260" s="58"/>
      <c r="FVH2260" s="58"/>
      <c r="GFD2260" s="58"/>
      <c r="GOZ2260" s="58"/>
      <c r="GYV2260" s="58"/>
      <c r="HIR2260" s="58"/>
      <c r="HSN2260" s="58"/>
      <c r="ICJ2260" s="58"/>
      <c r="IMF2260" s="58"/>
      <c r="IWB2260" s="58"/>
      <c r="JFX2260" s="58"/>
      <c r="JPT2260" s="58"/>
      <c r="JZP2260" s="58"/>
      <c r="KJL2260" s="58"/>
      <c r="KTH2260" s="58"/>
      <c r="LDD2260" s="58"/>
      <c r="LMZ2260" s="58"/>
      <c r="LWV2260" s="58"/>
      <c r="MGR2260" s="58"/>
      <c r="MQN2260" s="58"/>
      <c r="NAJ2260" s="58"/>
      <c r="NKF2260" s="58"/>
      <c r="NUB2260" s="58"/>
      <c r="ODX2260" s="58"/>
      <c r="ONT2260" s="58"/>
      <c r="OXP2260" s="58"/>
      <c r="PHL2260" s="58"/>
      <c r="PRH2260" s="58"/>
      <c r="QBD2260" s="58"/>
      <c r="QKZ2260" s="58"/>
      <c r="QUV2260" s="58"/>
      <c r="RER2260" s="58"/>
      <c r="RON2260" s="58"/>
      <c r="RYJ2260" s="58"/>
      <c r="SIF2260" s="58"/>
      <c r="SSB2260" s="58"/>
      <c r="TBX2260" s="58"/>
      <c r="TLT2260" s="58"/>
      <c r="TVP2260" s="58"/>
      <c r="UFL2260" s="58"/>
      <c r="UPH2260" s="58"/>
      <c r="UZD2260" s="58"/>
      <c r="VIZ2260" s="58"/>
      <c r="VSV2260" s="58"/>
      <c r="WCR2260" s="58"/>
      <c r="WMN2260" s="58"/>
      <c r="WWJ2260" s="58"/>
    </row>
    <row r="2261" spans="1:796 1052:1820 2076:2844 3100:3868 4124:4892 5148:5916 6172:6940 7196:7964 8220:8988 9244:10012 10268:11036 11292:12060 12316:13084 13340:14108 14364:15132 15388:16156" s="76" customFormat="1" ht="57" hidden="1" customHeight="1" x14ac:dyDescent="0.25">
      <c r="A2261" s="54">
        <f>+SUBTOTAL(3,$B$11:B2261)</f>
        <v>45</v>
      </c>
      <c r="B2261" s="72" t="s">
        <v>42</v>
      </c>
      <c r="C2261" s="72" t="s">
        <v>43</v>
      </c>
      <c r="D2261" s="72" t="s">
        <v>831</v>
      </c>
      <c r="E2261" s="72" t="s">
        <v>832</v>
      </c>
      <c r="F2261" s="73" t="s">
        <v>4700</v>
      </c>
      <c r="G2261" s="73">
        <v>45520</v>
      </c>
      <c r="H2261" s="73" t="s">
        <v>4700</v>
      </c>
      <c r="I2261" s="73">
        <v>45520</v>
      </c>
      <c r="J2261" s="73" t="s">
        <v>4700</v>
      </c>
      <c r="K2261" s="73">
        <v>45520</v>
      </c>
      <c r="L2261" s="79" t="s">
        <v>4701</v>
      </c>
      <c r="M2261" s="73" t="s">
        <v>48</v>
      </c>
      <c r="N2261" s="72" t="s">
        <v>221</v>
      </c>
      <c r="O2261" s="73" t="s">
        <v>523</v>
      </c>
      <c r="P2261" s="73" t="s">
        <v>4702</v>
      </c>
      <c r="Q2261" s="74"/>
      <c r="R2261" s="75"/>
      <c r="S2261" s="73" t="s">
        <v>4703</v>
      </c>
      <c r="T2261" s="73" t="s">
        <v>4703</v>
      </c>
      <c r="U2261" s="73" t="s">
        <v>4703</v>
      </c>
      <c r="V2261" s="73" t="s">
        <v>147</v>
      </c>
      <c r="W2261" s="73" t="s">
        <v>4704</v>
      </c>
      <c r="X2261" s="73" t="s">
        <v>58</v>
      </c>
      <c r="Y2261" s="73"/>
      <c r="Z2261" s="73"/>
      <c r="AA2261" s="72"/>
      <c r="AB2261" s="73"/>
      <c r="AC2261" s="73" t="s">
        <v>75</v>
      </c>
      <c r="AD2261" s="73" t="s">
        <v>75</v>
      </c>
      <c r="JX2261" s="58"/>
      <c r="TT2261" s="58"/>
      <c r="ADP2261" s="58"/>
      <c r="ANL2261" s="58"/>
      <c r="AXH2261" s="58"/>
      <c r="BHD2261" s="58"/>
      <c r="BQZ2261" s="58"/>
      <c r="CAV2261" s="58"/>
      <c r="CKR2261" s="58"/>
      <c r="CUN2261" s="58"/>
      <c r="DEJ2261" s="58"/>
      <c r="DOF2261" s="58"/>
      <c r="DYB2261" s="58"/>
      <c r="EHX2261" s="58"/>
      <c r="ERT2261" s="58"/>
      <c r="FBP2261" s="58"/>
      <c r="FLL2261" s="58"/>
      <c r="FVH2261" s="58"/>
      <c r="GFD2261" s="58"/>
      <c r="GOZ2261" s="58"/>
      <c r="GYV2261" s="58"/>
      <c r="HIR2261" s="58"/>
      <c r="HSN2261" s="58"/>
      <c r="ICJ2261" s="58"/>
      <c r="IMF2261" s="58"/>
      <c r="IWB2261" s="58"/>
      <c r="JFX2261" s="58"/>
      <c r="JPT2261" s="58"/>
      <c r="JZP2261" s="58"/>
      <c r="KJL2261" s="58"/>
      <c r="KTH2261" s="58"/>
      <c r="LDD2261" s="58"/>
      <c r="LMZ2261" s="58"/>
      <c r="LWV2261" s="58"/>
      <c r="MGR2261" s="58"/>
      <c r="MQN2261" s="58"/>
      <c r="NAJ2261" s="58"/>
      <c r="NKF2261" s="58"/>
      <c r="NUB2261" s="58"/>
      <c r="ODX2261" s="58"/>
      <c r="ONT2261" s="58"/>
      <c r="OXP2261" s="58"/>
      <c r="PHL2261" s="58"/>
      <c r="PRH2261" s="58"/>
      <c r="QBD2261" s="58"/>
      <c r="QKZ2261" s="58"/>
      <c r="QUV2261" s="58"/>
      <c r="RER2261" s="58"/>
      <c r="RON2261" s="58"/>
      <c r="RYJ2261" s="58"/>
      <c r="SIF2261" s="58"/>
      <c r="SSB2261" s="58"/>
      <c r="TBX2261" s="58"/>
      <c r="TLT2261" s="58"/>
      <c r="TVP2261" s="58"/>
      <c r="UFL2261" s="58"/>
      <c r="UPH2261" s="58"/>
      <c r="UZD2261" s="58"/>
      <c r="VIZ2261" s="58"/>
      <c r="VSV2261" s="58"/>
      <c r="WCR2261" s="58"/>
      <c r="WMN2261" s="58"/>
      <c r="WWJ2261" s="58"/>
    </row>
    <row r="2262" spans="1:796 1052:1820 2076:2844 3100:3868 4124:4892 5148:5916 6172:6940 7196:7964 8220:8988 9244:10012 10268:11036 11292:12060 12316:13084 13340:14108 14364:15132 15388:16156" s="76" customFormat="1" ht="57" hidden="1" customHeight="1" x14ac:dyDescent="0.25">
      <c r="A2262" s="54">
        <f>+SUBTOTAL(3,$B$11:B2262)</f>
        <v>45</v>
      </c>
      <c r="B2262" s="72" t="s">
        <v>42</v>
      </c>
      <c r="C2262" s="72" t="s">
        <v>43</v>
      </c>
      <c r="D2262" s="72" t="s">
        <v>831</v>
      </c>
      <c r="E2262" s="72" t="s">
        <v>832</v>
      </c>
      <c r="F2262" s="73" t="s">
        <v>4705</v>
      </c>
      <c r="G2262" s="73">
        <v>45524</v>
      </c>
      <c r="H2262" s="73" t="s">
        <v>4705</v>
      </c>
      <c r="I2262" s="73">
        <v>45524</v>
      </c>
      <c r="J2262" s="73" t="s">
        <v>4705</v>
      </c>
      <c r="K2262" s="73">
        <v>45524</v>
      </c>
      <c r="L2262" s="79" t="s">
        <v>4706</v>
      </c>
      <c r="M2262" s="73" t="s">
        <v>48</v>
      </c>
      <c r="N2262" s="72" t="s">
        <v>313</v>
      </c>
      <c r="O2262" s="73" t="s">
        <v>4108</v>
      </c>
      <c r="P2262" s="73" t="s">
        <v>4707</v>
      </c>
      <c r="Q2262" s="74"/>
      <c r="R2262" s="75"/>
      <c r="S2262" s="73" t="s">
        <v>1480</v>
      </c>
      <c r="T2262" s="73" t="s">
        <v>1480</v>
      </c>
      <c r="U2262" s="73" t="s">
        <v>1480</v>
      </c>
      <c r="V2262" s="73" t="s">
        <v>71</v>
      </c>
      <c r="W2262" s="73" t="s">
        <v>4708</v>
      </c>
      <c r="X2262" s="73" t="s">
        <v>58</v>
      </c>
      <c r="Y2262" s="73"/>
      <c r="Z2262" s="73"/>
      <c r="AA2262" s="72"/>
      <c r="AB2262" s="73"/>
      <c r="AC2262" s="73" t="s">
        <v>75</v>
      </c>
      <c r="AD2262" s="73" t="s">
        <v>75</v>
      </c>
      <c r="JX2262" s="58"/>
      <c r="TT2262" s="58"/>
      <c r="ADP2262" s="58"/>
      <c r="ANL2262" s="58"/>
      <c r="AXH2262" s="58"/>
      <c r="BHD2262" s="58"/>
      <c r="BQZ2262" s="58"/>
      <c r="CAV2262" s="58"/>
      <c r="CKR2262" s="58"/>
      <c r="CUN2262" s="58"/>
      <c r="DEJ2262" s="58"/>
      <c r="DOF2262" s="58"/>
      <c r="DYB2262" s="58"/>
      <c r="EHX2262" s="58"/>
      <c r="ERT2262" s="58"/>
      <c r="FBP2262" s="58"/>
      <c r="FLL2262" s="58"/>
      <c r="FVH2262" s="58"/>
      <c r="GFD2262" s="58"/>
      <c r="GOZ2262" s="58"/>
      <c r="GYV2262" s="58"/>
      <c r="HIR2262" s="58"/>
      <c r="HSN2262" s="58"/>
      <c r="ICJ2262" s="58"/>
      <c r="IMF2262" s="58"/>
      <c r="IWB2262" s="58"/>
      <c r="JFX2262" s="58"/>
      <c r="JPT2262" s="58"/>
      <c r="JZP2262" s="58"/>
      <c r="KJL2262" s="58"/>
      <c r="KTH2262" s="58"/>
      <c r="LDD2262" s="58"/>
      <c r="LMZ2262" s="58"/>
      <c r="LWV2262" s="58"/>
      <c r="MGR2262" s="58"/>
      <c r="MQN2262" s="58"/>
      <c r="NAJ2262" s="58"/>
      <c r="NKF2262" s="58"/>
      <c r="NUB2262" s="58"/>
      <c r="ODX2262" s="58"/>
      <c r="ONT2262" s="58"/>
      <c r="OXP2262" s="58"/>
      <c r="PHL2262" s="58"/>
      <c r="PRH2262" s="58"/>
      <c r="QBD2262" s="58"/>
      <c r="QKZ2262" s="58"/>
      <c r="QUV2262" s="58"/>
      <c r="RER2262" s="58"/>
      <c r="RON2262" s="58"/>
      <c r="RYJ2262" s="58"/>
      <c r="SIF2262" s="58"/>
      <c r="SSB2262" s="58"/>
      <c r="TBX2262" s="58"/>
      <c r="TLT2262" s="58"/>
      <c r="TVP2262" s="58"/>
      <c r="UFL2262" s="58"/>
      <c r="UPH2262" s="58"/>
      <c r="UZD2262" s="58"/>
      <c r="VIZ2262" s="58"/>
      <c r="VSV2262" s="58"/>
      <c r="WCR2262" s="58"/>
      <c r="WMN2262" s="58"/>
      <c r="WWJ2262" s="58"/>
    </row>
    <row r="2263" spans="1:796 1052:1820 2076:2844 3100:3868 4124:4892 5148:5916 6172:6940 7196:7964 8220:8988 9244:10012 10268:11036 11292:12060 12316:13084 13340:14108 14364:15132 15388:16156" s="76" customFormat="1" ht="57" hidden="1" customHeight="1" x14ac:dyDescent="0.25">
      <c r="A2263" s="54">
        <f>+SUBTOTAL(3,$B$11:B2263)</f>
        <v>45</v>
      </c>
      <c r="B2263" s="72" t="s">
        <v>42</v>
      </c>
      <c r="C2263" s="72" t="s">
        <v>43</v>
      </c>
      <c r="D2263" s="72" t="s">
        <v>831</v>
      </c>
      <c r="E2263" s="72" t="s">
        <v>832</v>
      </c>
      <c r="F2263" s="73" t="s">
        <v>4709</v>
      </c>
      <c r="G2263" s="73">
        <v>45524</v>
      </c>
      <c r="H2263" s="73" t="s">
        <v>4709</v>
      </c>
      <c r="I2263" s="73">
        <v>45524</v>
      </c>
      <c r="J2263" s="73" t="s">
        <v>4709</v>
      </c>
      <c r="K2263" s="73">
        <v>45524</v>
      </c>
      <c r="L2263" s="79" t="s">
        <v>4710</v>
      </c>
      <c r="M2263" s="73" t="s">
        <v>48</v>
      </c>
      <c r="N2263" s="72" t="s">
        <v>261</v>
      </c>
      <c r="O2263" s="73" t="s">
        <v>1407</v>
      </c>
      <c r="P2263" s="73" t="s">
        <v>4711</v>
      </c>
      <c r="Q2263" s="74"/>
      <c r="R2263" s="75"/>
      <c r="S2263" s="73" t="s">
        <v>4712</v>
      </c>
      <c r="T2263" s="73" t="s">
        <v>4712</v>
      </c>
      <c r="U2263" s="73" t="s">
        <v>4712</v>
      </c>
      <c r="V2263" s="73" t="s">
        <v>80</v>
      </c>
      <c r="W2263" s="73" t="s">
        <v>4692</v>
      </c>
      <c r="X2263" s="73" t="s">
        <v>58</v>
      </c>
      <c r="Y2263" s="73"/>
      <c r="Z2263" s="73"/>
      <c r="AA2263" s="72"/>
      <c r="AB2263" s="73"/>
      <c r="AC2263" s="78" t="s">
        <v>75</v>
      </c>
      <c r="AD2263" s="78" t="s">
        <v>75</v>
      </c>
      <c r="JX2263" s="58"/>
      <c r="TT2263" s="58"/>
      <c r="ADP2263" s="58"/>
      <c r="ANL2263" s="58"/>
      <c r="AXH2263" s="58"/>
      <c r="BHD2263" s="58"/>
      <c r="BQZ2263" s="58"/>
      <c r="CAV2263" s="58"/>
      <c r="CKR2263" s="58"/>
      <c r="CUN2263" s="58"/>
      <c r="DEJ2263" s="58"/>
      <c r="DOF2263" s="58"/>
      <c r="DYB2263" s="58"/>
      <c r="EHX2263" s="58"/>
      <c r="ERT2263" s="58"/>
      <c r="FBP2263" s="58"/>
      <c r="FLL2263" s="58"/>
      <c r="FVH2263" s="58"/>
      <c r="GFD2263" s="58"/>
      <c r="GOZ2263" s="58"/>
      <c r="GYV2263" s="58"/>
      <c r="HIR2263" s="58"/>
      <c r="HSN2263" s="58"/>
      <c r="ICJ2263" s="58"/>
      <c r="IMF2263" s="58"/>
      <c r="IWB2263" s="58"/>
      <c r="JFX2263" s="58"/>
      <c r="JPT2263" s="58"/>
      <c r="JZP2263" s="58"/>
      <c r="KJL2263" s="58"/>
      <c r="KTH2263" s="58"/>
      <c r="LDD2263" s="58"/>
      <c r="LMZ2263" s="58"/>
      <c r="LWV2263" s="58"/>
      <c r="MGR2263" s="58"/>
      <c r="MQN2263" s="58"/>
      <c r="NAJ2263" s="58"/>
      <c r="NKF2263" s="58"/>
      <c r="NUB2263" s="58"/>
      <c r="ODX2263" s="58"/>
      <c r="ONT2263" s="58"/>
      <c r="OXP2263" s="58"/>
      <c r="PHL2263" s="58"/>
      <c r="PRH2263" s="58"/>
      <c r="QBD2263" s="58"/>
      <c r="QKZ2263" s="58"/>
      <c r="QUV2263" s="58"/>
      <c r="RER2263" s="58"/>
      <c r="RON2263" s="58"/>
      <c r="RYJ2263" s="58"/>
      <c r="SIF2263" s="58"/>
      <c r="SSB2263" s="58"/>
      <c r="TBX2263" s="58"/>
      <c r="TLT2263" s="58"/>
      <c r="TVP2263" s="58"/>
      <c r="UFL2263" s="58"/>
      <c r="UPH2263" s="58"/>
      <c r="UZD2263" s="58"/>
      <c r="VIZ2263" s="58"/>
      <c r="VSV2263" s="58"/>
      <c r="WCR2263" s="58"/>
      <c r="WMN2263" s="58"/>
      <c r="WWJ2263" s="58"/>
    </row>
    <row r="2264" spans="1:796 1052:1820 2076:2844 3100:3868 4124:4892 5148:5916 6172:6940 7196:7964 8220:8988 9244:10012 10268:11036 11292:12060 12316:13084 13340:14108 14364:15132 15388:16156" s="76" customFormat="1" ht="57" hidden="1" customHeight="1" x14ac:dyDescent="0.25">
      <c r="A2264" s="54">
        <f>+SUBTOTAL(3,$B$11:B2264)</f>
        <v>45</v>
      </c>
      <c r="B2264" s="72" t="s">
        <v>42</v>
      </c>
      <c r="C2264" s="72" t="s">
        <v>43</v>
      </c>
      <c r="D2264" s="72" t="s">
        <v>831</v>
      </c>
      <c r="E2264" s="72" t="s">
        <v>832</v>
      </c>
      <c r="F2264" s="73" t="s">
        <v>4713</v>
      </c>
      <c r="G2264" s="73">
        <v>45525</v>
      </c>
      <c r="H2264" s="73" t="s">
        <v>4713</v>
      </c>
      <c r="I2264" s="73">
        <v>45525</v>
      </c>
      <c r="J2264" s="73" t="s">
        <v>4713</v>
      </c>
      <c r="K2264" s="73">
        <v>45525</v>
      </c>
      <c r="L2264" s="79" t="s">
        <v>4714</v>
      </c>
      <c r="M2264" s="73" t="s">
        <v>48</v>
      </c>
      <c r="N2264" s="72" t="s">
        <v>221</v>
      </c>
      <c r="O2264" s="73" t="s">
        <v>537</v>
      </c>
      <c r="P2264" s="73" t="s">
        <v>4715</v>
      </c>
      <c r="Q2264" s="74"/>
      <c r="R2264" s="75"/>
      <c r="S2264" s="73" t="s">
        <v>4703</v>
      </c>
      <c r="T2264" s="73" t="s">
        <v>4703</v>
      </c>
      <c r="U2264" s="73" t="s">
        <v>4703</v>
      </c>
      <c r="V2264" s="73" t="s">
        <v>147</v>
      </c>
      <c r="W2264" s="73" t="s">
        <v>4704</v>
      </c>
      <c r="X2264" s="73" t="s">
        <v>58</v>
      </c>
      <c r="Y2264" s="73"/>
      <c r="Z2264" s="73"/>
      <c r="AA2264" s="72"/>
      <c r="AB2264" s="73"/>
      <c r="AC2264" s="78" t="s">
        <v>75</v>
      </c>
      <c r="AD2264" s="78" t="s">
        <v>75</v>
      </c>
      <c r="JX2264" s="58"/>
      <c r="TT2264" s="58"/>
      <c r="ADP2264" s="58"/>
      <c r="ANL2264" s="58"/>
      <c r="AXH2264" s="58"/>
      <c r="BHD2264" s="58"/>
      <c r="BQZ2264" s="58"/>
      <c r="CAV2264" s="58"/>
      <c r="CKR2264" s="58"/>
      <c r="CUN2264" s="58"/>
      <c r="DEJ2264" s="58"/>
      <c r="DOF2264" s="58"/>
      <c r="DYB2264" s="58"/>
      <c r="EHX2264" s="58"/>
      <c r="ERT2264" s="58"/>
      <c r="FBP2264" s="58"/>
      <c r="FLL2264" s="58"/>
      <c r="FVH2264" s="58"/>
      <c r="GFD2264" s="58"/>
      <c r="GOZ2264" s="58"/>
      <c r="GYV2264" s="58"/>
      <c r="HIR2264" s="58"/>
      <c r="HSN2264" s="58"/>
      <c r="ICJ2264" s="58"/>
      <c r="IMF2264" s="58"/>
      <c r="IWB2264" s="58"/>
      <c r="JFX2264" s="58"/>
      <c r="JPT2264" s="58"/>
      <c r="JZP2264" s="58"/>
      <c r="KJL2264" s="58"/>
      <c r="KTH2264" s="58"/>
      <c r="LDD2264" s="58"/>
      <c r="LMZ2264" s="58"/>
      <c r="LWV2264" s="58"/>
      <c r="MGR2264" s="58"/>
      <c r="MQN2264" s="58"/>
      <c r="NAJ2264" s="58"/>
      <c r="NKF2264" s="58"/>
      <c r="NUB2264" s="58"/>
      <c r="ODX2264" s="58"/>
      <c r="ONT2264" s="58"/>
      <c r="OXP2264" s="58"/>
      <c r="PHL2264" s="58"/>
      <c r="PRH2264" s="58"/>
      <c r="QBD2264" s="58"/>
      <c r="QKZ2264" s="58"/>
      <c r="QUV2264" s="58"/>
      <c r="RER2264" s="58"/>
      <c r="RON2264" s="58"/>
      <c r="RYJ2264" s="58"/>
      <c r="SIF2264" s="58"/>
      <c r="SSB2264" s="58"/>
      <c r="TBX2264" s="58"/>
      <c r="TLT2264" s="58"/>
      <c r="TVP2264" s="58"/>
      <c r="UFL2264" s="58"/>
      <c r="UPH2264" s="58"/>
      <c r="UZD2264" s="58"/>
      <c r="VIZ2264" s="58"/>
      <c r="VSV2264" s="58"/>
      <c r="WCR2264" s="58"/>
      <c r="WMN2264" s="58"/>
      <c r="WWJ2264" s="58"/>
    </row>
    <row r="2265" spans="1:796 1052:1820 2076:2844 3100:3868 4124:4892 5148:5916 6172:6940 7196:7964 8220:8988 9244:10012 10268:11036 11292:12060 12316:13084 13340:14108 14364:15132 15388:16156" s="92" customFormat="1" ht="57" hidden="1" customHeight="1" x14ac:dyDescent="0.25">
      <c r="A2265" s="54">
        <f>+SUBTOTAL(3,$B$11:B2265)</f>
        <v>45</v>
      </c>
      <c r="B2265" s="87" t="s">
        <v>42</v>
      </c>
      <c r="C2265" s="87" t="s">
        <v>43</v>
      </c>
      <c r="D2265" s="87" t="s">
        <v>831</v>
      </c>
      <c r="E2265" s="87" t="s">
        <v>832</v>
      </c>
      <c r="F2265" s="87" t="s">
        <v>5364</v>
      </c>
      <c r="G2265" s="87">
        <v>45541</v>
      </c>
      <c r="H2265" s="87" t="s">
        <v>5364</v>
      </c>
      <c r="I2265" s="87">
        <v>45541</v>
      </c>
      <c r="J2265" s="87" t="s">
        <v>5364</v>
      </c>
      <c r="K2265" s="87">
        <v>45541</v>
      </c>
      <c r="L2265" s="79" t="s">
        <v>4687</v>
      </c>
      <c r="M2265" s="87" t="s">
        <v>48</v>
      </c>
      <c r="N2265" s="87" t="s">
        <v>709</v>
      </c>
      <c r="O2265" s="87" t="s">
        <v>1400</v>
      </c>
      <c r="P2265" s="87" t="s">
        <v>4688</v>
      </c>
      <c r="Q2265" s="88"/>
      <c r="R2265" s="89"/>
      <c r="S2265" s="87" t="s">
        <v>1709</v>
      </c>
      <c r="T2265" s="87" t="s">
        <v>1709</v>
      </c>
      <c r="U2265" s="87" t="s">
        <v>1709</v>
      </c>
      <c r="V2265" s="87" t="s">
        <v>71</v>
      </c>
      <c r="W2265" s="87" t="s">
        <v>4708</v>
      </c>
      <c r="X2265" s="87" t="s">
        <v>58</v>
      </c>
      <c r="Y2265" s="87"/>
      <c r="Z2265" s="87"/>
      <c r="AA2265" s="86"/>
      <c r="AB2265" s="87"/>
      <c r="AC2265" s="87" t="s">
        <v>75</v>
      </c>
      <c r="AD2265" s="87" t="s">
        <v>75</v>
      </c>
      <c r="JX2265" s="90"/>
      <c r="TT2265" s="90"/>
      <c r="ADP2265" s="90"/>
      <c r="ANL2265" s="90"/>
      <c r="AXH2265" s="90"/>
      <c r="BHD2265" s="90"/>
      <c r="BQZ2265" s="90"/>
      <c r="CAV2265" s="90"/>
      <c r="CKR2265" s="90"/>
      <c r="CUN2265" s="90"/>
      <c r="DEJ2265" s="90"/>
      <c r="DOF2265" s="90"/>
      <c r="DYB2265" s="90"/>
      <c r="EHX2265" s="90"/>
      <c r="ERT2265" s="90"/>
      <c r="FBP2265" s="90"/>
      <c r="FLL2265" s="90"/>
      <c r="FVH2265" s="90"/>
      <c r="GFD2265" s="90"/>
      <c r="GOZ2265" s="90"/>
      <c r="GYV2265" s="90"/>
      <c r="HIR2265" s="90"/>
      <c r="HSN2265" s="90"/>
      <c r="ICJ2265" s="90"/>
      <c r="IMF2265" s="90"/>
      <c r="IWB2265" s="90"/>
      <c r="JFX2265" s="90"/>
      <c r="JPT2265" s="90"/>
      <c r="JZP2265" s="90"/>
      <c r="KJL2265" s="90"/>
      <c r="KTH2265" s="90"/>
      <c r="LDD2265" s="90"/>
      <c r="LMZ2265" s="90"/>
      <c r="LWV2265" s="90"/>
      <c r="MGR2265" s="90"/>
      <c r="MQN2265" s="90"/>
      <c r="NAJ2265" s="90"/>
      <c r="NKF2265" s="90"/>
      <c r="NUB2265" s="90"/>
      <c r="ODX2265" s="90"/>
      <c r="ONT2265" s="90"/>
      <c r="OXP2265" s="90"/>
      <c r="PHL2265" s="90"/>
      <c r="PRH2265" s="90"/>
      <c r="QBD2265" s="90"/>
      <c r="QKZ2265" s="90"/>
      <c r="QUV2265" s="90"/>
      <c r="RER2265" s="90"/>
      <c r="RON2265" s="90"/>
      <c r="RYJ2265" s="90"/>
      <c r="SIF2265" s="90"/>
      <c r="SSB2265" s="90"/>
      <c r="TBX2265" s="90"/>
      <c r="TLT2265" s="90"/>
      <c r="TVP2265" s="90"/>
      <c r="UFL2265" s="90"/>
      <c r="UPH2265" s="90"/>
      <c r="UZD2265" s="90"/>
      <c r="VIZ2265" s="90"/>
      <c r="VSV2265" s="90"/>
      <c r="WCR2265" s="90"/>
      <c r="WMN2265" s="90"/>
      <c r="WWJ2265" s="90"/>
    </row>
    <row r="2266" spans="1:796 1052:1820 2076:2844 3100:3868 4124:4892 5148:5916 6172:6940 7196:7964 8220:8988 9244:10012 10268:11036 11292:12060 12316:13084 13340:14108 14364:15132 15388:16156" s="92" customFormat="1" ht="57" hidden="1" customHeight="1" x14ac:dyDescent="0.25">
      <c r="A2266" s="54">
        <f>+SUBTOTAL(3,$B$11:B2266)</f>
        <v>45</v>
      </c>
      <c r="B2266" s="87" t="s">
        <v>42</v>
      </c>
      <c r="C2266" s="87" t="s">
        <v>43</v>
      </c>
      <c r="D2266" s="87" t="s">
        <v>831</v>
      </c>
      <c r="E2266" s="87" t="s">
        <v>832</v>
      </c>
      <c r="F2266" s="87" t="s">
        <v>5365</v>
      </c>
      <c r="G2266" s="87">
        <v>45548</v>
      </c>
      <c r="H2266" s="87" t="s">
        <v>5365</v>
      </c>
      <c r="I2266" s="87">
        <v>45548</v>
      </c>
      <c r="J2266" s="87" t="s">
        <v>5365</v>
      </c>
      <c r="K2266" s="87">
        <v>45548</v>
      </c>
      <c r="L2266" s="79" t="s">
        <v>5366</v>
      </c>
      <c r="M2266" s="87" t="s">
        <v>48</v>
      </c>
      <c r="N2266" s="87" t="s">
        <v>313</v>
      </c>
      <c r="O2266" s="87" t="s">
        <v>500</v>
      </c>
      <c r="P2266" s="87" t="s">
        <v>5367</v>
      </c>
      <c r="Q2266" s="88"/>
      <c r="R2266" s="89"/>
      <c r="S2266" s="87" t="s">
        <v>1709</v>
      </c>
      <c r="T2266" s="87" t="s">
        <v>1709</v>
      </c>
      <c r="U2266" s="87" t="s">
        <v>1709</v>
      </c>
      <c r="V2266" s="87" t="s">
        <v>98</v>
      </c>
      <c r="W2266" s="87" t="s">
        <v>99</v>
      </c>
      <c r="X2266" s="87" t="s">
        <v>58</v>
      </c>
      <c r="Y2266" s="87"/>
      <c r="Z2266" s="87"/>
      <c r="AA2266" s="86"/>
      <c r="AB2266" s="87"/>
      <c r="AC2266" s="87" t="s">
        <v>75</v>
      </c>
      <c r="AD2266" s="87" t="s">
        <v>75</v>
      </c>
      <c r="JX2266" s="90"/>
      <c r="TT2266" s="90"/>
      <c r="ADP2266" s="90"/>
      <c r="ANL2266" s="90"/>
      <c r="AXH2266" s="90"/>
      <c r="BHD2266" s="90"/>
      <c r="BQZ2266" s="90"/>
      <c r="CAV2266" s="90"/>
      <c r="CKR2266" s="90"/>
      <c r="CUN2266" s="90"/>
      <c r="DEJ2266" s="90"/>
      <c r="DOF2266" s="90"/>
      <c r="DYB2266" s="90"/>
      <c r="EHX2266" s="90"/>
      <c r="ERT2266" s="90"/>
      <c r="FBP2266" s="90"/>
      <c r="FLL2266" s="90"/>
      <c r="FVH2266" s="90"/>
      <c r="GFD2266" s="90"/>
      <c r="GOZ2266" s="90"/>
      <c r="GYV2266" s="90"/>
      <c r="HIR2266" s="90"/>
      <c r="HSN2266" s="90"/>
      <c r="ICJ2266" s="90"/>
      <c r="IMF2266" s="90"/>
      <c r="IWB2266" s="90"/>
      <c r="JFX2266" s="90"/>
      <c r="JPT2266" s="90"/>
      <c r="JZP2266" s="90"/>
      <c r="KJL2266" s="90"/>
      <c r="KTH2266" s="90"/>
      <c r="LDD2266" s="90"/>
      <c r="LMZ2266" s="90"/>
      <c r="LWV2266" s="90"/>
      <c r="MGR2266" s="90"/>
      <c r="MQN2266" s="90"/>
      <c r="NAJ2266" s="90"/>
      <c r="NKF2266" s="90"/>
      <c r="NUB2266" s="90"/>
      <c r="ODX2266" s="90"/>
      <c r="ONT2266" s="90"/>
      <c r="OXP2266" s="90"/>
      <c r="PHL2266" s="90"/>
      <c r="PRH2266" s="90"/>
      <c r="QBD2266" s="90"/>
      <c r="QKZ2266" s="90"/>
      <c r="QUV2266" s="90"/>
      <c r="RER2266" s="90"/>
      <c r="RON2266" s="90"/>
      <c r="RYJ2266" s="90"/>
      <c r="SIF2266" s="90"/>
      <c r="SSB2266" s="90"/>
      <c r="TBX2266" s="90"/>
      <c r="TLT2266" s="90"/>
      <c r="TVP2266" s="90"/>
      <c r="UFL2266" s="90"/>
      <c r="UPH2266" s="90"/>
      <c r="UZD2266" s="90"/>
      <c r="VIZ2266" s="90"/>
      <c r="VSV2266" s="90"/>
      <c r="WCR2266" s="90"/>
      <c r="WMN2266" s="90"/>
      <c r="WWJ2266" s="90"/>
    </row>
    <row r="2267" spans="1:796 1052:1820 2076:2844 3100:3868 4124:4892 5148:5916 6172:6940 7196:7964 8220:8988 9244:10012 10268:11036 11292:12060 12316:13084 13340:14108 14364:15132 15388:16156" s="92" customFormat="1" ht="57" hidden="1" customHeight="1" x14ac:dyDescent="0.25">
      <c r="A2267" s="54">
        <f>+SUBTOTAL(3,$B$11:B2267)</f>
        <v>45</v>
      </c>
      <c r="B2267" s="87" t="s">
        <v>42</v>
      </c>
      <c r="C2267" s="87" t="s">
        <v>43</v>
      </c>
      <c r="D2267" s="87" t="s">
        <v>831</v>
      </c>
      <c r="E2267" s="87" t="s">
        <v>832</v>
      </c>
      <c r="F2267" s="87" t="s">
        <v>5368</v>
      </c>
      <c r="G2267" s="87">
        <v>45559</v>
      </c>
      <c r="H2267" s="87" t="s">
        <v>5368</v>
      </c>
      <c r="I2267" s="87">
        <v>45559</v>
      </c>
      <c r="J2267" s="87" t="s">
        <v>5368</v>
      </c>
      <c r="K2267" s="87">
        <v>45559</v>
      </c>
      <c r="L2267" s="79" t="s">
        <v>5369</v>
      </c>
      <c r="M2267" s="87" t="s">
        <v>48</v>
      </c>
      <c r="N2267" s="49" t="s">
        <v>379</v>
      </c>
      <c r="O2267" s="86" t="s">
        <v>426</v>
      </c>
      <c r="P2267" s="87" t="s">
        <v>5370</v>
      </c>
      <c r="Q2267" s="88"/>
      <c r="R2267" s="89"/>
      <c r="S2267" s="87" t="s">
        <v>836</v>
      </c>
      <c r="T2267" s="87" t="s">
        <v>836</v>
      </c>
      <c r="U2267" s="87" t="s">
        <v>836</v>
      </c>
      <c r="V2267" s="87" t="s">
        <v>71</v>
      </c>
      <c r="W2267" s="87" t="s">
        <v>4708</v>
      </c>
      <c r="X2267" s="87" t="s">
        <v>58</v>
      </c>
      <c r="Y2267" s="87"/>
      <c r="Z2267" s="87"/>
      <c r="AA2267" s="86"/>
      <c r="AB2267" s="87"/>
      <c r="AC2267" s="87" t="s">
        <v>75</v>
      </c>
      <c r="AD2267" s="87" t="s">
        <v>75</v>
      </c>
      <c r="JX2267" s="90"/>
      <c r="TT2267" s="90"/>
      <c r="ADP2267" s="90"/>
      <c r="ANL2267" s="90"/>
      <c r="AXH2267" s="90"/>
      <c r="BHD2267" s="90"/>
      <c r="BQZ2267" s="90"/>
      <c r="CAV2267" s="90"/>
      <c r="CKR2267" s="90"/>
      <c r="CUN2267" s="90"/>
      <c r="DEJ2267" s="90"/>
      <c r="DOF2267" s="90"/>
      <c r="DYB2267" s="90"/>
      <c r="EHX2267" s="90"/>
      <c r="ERT2267" s="90"/>
      <c r="FBP2267" s="90"/>
      <c r="FLL2267" s="90"/>
      <c r="FVH2267" s="90"/>
      <c r="GFD2267" s="90"/>
      <c r="GOZ2267" s="90"/>
      <c r="GYV2267" s="90"/>
      <c r="HIR2267" s="90"/>
      <c r="HSN2267" s="90"/>
      <c r="ICJ2267" s="90"/>
      <c r="IMF2267" s="90"/>
      <c r="IWB2267" s="90"/>
      <c r="JFX2267" s="90"/>
      <c r="JPT2267" s="90"/>
      <c r="JZP2267" s="90"/>
      <c r="KJL2267" s="90"/>
      <c r="KTH2267" s="90"/>
      <c r="LDD2267" s="90"/>
      <c r="LMZ2267" s="90"/>
      <c r="LWV2267" s="90"/>
      <c r="MGR2267" s="90"/>
      <c r="MQN2267" s="90"/>
      <c r="NAJ2267" s="90"/>
      <c r="NKF2267" s="90"/>
      <c r="NUB2267" s="90"/>
      <c r="ODX2267" s="90"/>
      <c r="ONT2267" s="90"/>
      <c r="OXP2267" s="90"/>
      <c r="PHL2267" s="90"/>
      <c r="PRH2267" s="90"/>
      <c r="QBD2267" s="90"/>
      <c r="QKZ2267" s="90"/>
      <c r="QUV2267" s="90"/>
      <c r="RER2267" s="90"/>
      <c r="RON2267" s="90"/>
      <c r="RYJ2267" s="90"/>
      <c r="SIF2267" s="90"/>
      <c r="SSB2267" s="90"/>
      <c r="TBX2267" s="90"/>
      <c r="TLT2267" s="90"/>
      <c r="TVP2267" s="90"/>
      <c r="UFL2267" s="90"/>
      <c r="UPH2267" s="90"/>
      <c r="UZD2267" s="90"/>
      <c r="VIZ2267" s="90"/>
      <c r="VSV2267" s="90"/>
      <c r="WCR2267" s="90"/>
      <c r="WMN2267" s="90"/>
      <c r="WWJ2267" s="90"/>
    </row>
    <row r="2268" spans="1:796 1052:1820 2076:2844 3100:3868 4124:4892 5148:5916 6172:6940 7196:7964 8220:8988 9244:10012 10268:11036 11292:12060 12316:13084 13340:14108 14364:15132 15388:16156" s="92" customFormat="1" ht="57" hidden="1" customHeight="1" x14ac:dyDescent="0.25">
      <c r="A2268" s="54">
        <f>+SUBTOTAL(3,$B$11:B2268)</f>
        <v>45</v>
      </c>
      <c r="B2268" s="96" t="s">
        <v>42</v>
      </c>
      <c r="C2268" s="96" t="s">
        <v>43</v>
      </c>
      <c r="D2268" s="96" t="s">
        <v>831</v>
      </c>
      <c r="E2268" s="96" t="s">
        <v>832</v>
      </c>
      <c r="F2268" s="96" t="s">
        <v>5765</v>
      </c>
      <c r="G2268" s="97">
        <v>45589</v>
      </c>
      <c r="H2268" s="96" t="s">
        <v>5765</v>
      </c>
      <c r="I2268" s="97">
        <v>45589</v>
      </c>
      <c r="J2268" s="96" t="s">
        <v>5765</v>
      </c>
      <c r="K2268" s="97">
        <v>45589</v>
      </c>
      <c r="L2268" s="80" t="s">
        <v>5766</v>
      </c>
      <c r="M2268" s="96" t="s">
        <v>111</v>
      </c>
      <c r="N2268" s="96" t="s">
        <v>64</v>
      </c>
      <c r="O2268" s="96" t="s">
        <v>171</v>
      </c>
      <c r="P2268" s="96" t="s">
        <v>5767</v>
      </c>
      <c r="Q2268" s="96"/>
      <c r="R2268" s="96"/>
      <c r="S2268" s="96" t="s">
        <v>1709</v>
      </c>
      <c r="T2268" s="96" t="s">
        <v>1709</v>
      </c>
      <c r="U2268" s="96" t="s">
        <v>1709</v>
      </c>
      <c r="V2268" s="96" t="s">
        <v>98</v>
      </c>
      <c r="W2268" s="96" t="s">
        <v>99</v>
      </c>
      <c r="X2268" s="96" t="s">
        <v>58</v>
      </c>
      <c r="Y2268" s="96"/>
      <c r="Z2268" s="96"/>
      <c r="AA2268" s="96"/>
      <c r="AB2268" s="96"/>
      <c r="AC2268" s="96" t="s">
        <v>75</v>
      </c>
      <c r="AD2268" s="96" t="s">
        <v>75</v>
      </c>
      <c r="JX2268" s="90"/>
      <c r="TT2268" s="90"/>
      <c r="ADP2268" s="90"/>
      <c r="ANL2268" s="90"/>
      <c r="AXH2268" s="90"/>
      <c r="BHD2268" s="90"/>
      <c r="BQZ2268" s="90"/>
      <c r="CAV2268" s="90"/>
      <c r="CKR2268" s="90"/>
      <c r="CUN2268" s="90"/>
      <c r="DEJ2268" s="90"/>
      <c r="DOF2268" s="90"/>
      <c r="DYB2268" s="90"/>
      <c r="EHX2268" s="90"/>
      <c r="ERT2268" s="90"/>
      <c r="FBP2268" s="90"/>
      <c r="FLL2268" s="90"/>
      <c r="FVH2268" s="90"/>
      <c r="GFD2268" s="90"/>
      <c r="GOZ2268" s="90"/>
      <c r="GYV2268" s="90"/>
      <c r="HIR2268" s="90"/>
      <c r="HSN2268" s="90"/>
      <c r="ICJ2268" s="90"/>
      <c r="IMF2268" s="90"/>
      <c r="IWB2268" s="90"/>
      <c r="JFX2268" s="90"/>
      <c r="JPT2268" s="90"/>
      <c r="JZP2268" s="90"/>
      <c r="KJL2268" s="90"/>
      <c r="KTH2268" s="90"/>
      <c r="LDD2268" s="90"/>
      <c r="LMZ2268" s="90"/>
      <c r="LWV2268" s="90"/>
      <c r="MGR2268" s="90"/>
      <c r="MQN2268" s="90"/>
      <c r="NAJ2268" s="90"/>
      <c r="NKF2268" s="90"/>
      <c r="NUB2268" s="90"/>
      <c r="ODX2268" s="90"/>
      <c r="ONT2268" s="90"/>
      <c r="OXP2268" s="90"/>
      <c r="PHL2268" s="90"/>
      <c r="PRH2268" s="90"/>
      <c r="QBD2268" s="90"/>
      <c r="QKZ2268" s="90"/>
      <c r="QUV2268" s="90"/>
      <c r="RER2268" s="90"/>
      <c r="RON2268" s="90"/>
      <c r="RYJ2268" s="90"/>
      <c r="SIF2268" s="90"/>
      <c r="SSB2268" s="90"/>
      <c r="TBX2268" s="90"/>
      <c r="TLT2268" s="90"/>
      <c r="TVP2268" s="90"/>
      <c r="UFL2268" s="90"/>
      <c r="UPH2268" s="90"/>
      <c r="UZD2268" s="90"/>
      <c r="VIZ2268" s="90"/>
      <c r="VSV2268" s="90"/>
      <c r="WCR2268" s="90"/>
      <c r="WMN2268" s="90"/>
      <c r="WWJ2268" s="90"/>
    </row>
    <row r="2269" spans="1:796 1052:1820 2076:2844 3100:3868 4124:4892 5148:5916 6172:6940 7196:7964 8220:8988 9244:10012 10268:11036 11292:12060 12316:13084 13340:14108 14364:15132 15388:16156" s="92" customFormat="1" ht="57" hidden="1" customHeight="1" x14ac:dyDescent="0.25">
      <c r="A2269" s="54">
        <f>+SUBTOTAL(3,$B$11:B2269)</f>
        <v>45</v>
      </c>
      <c r="B2269" s="96" t="s">
        <v>42</v>
      </c>
      <c r="C2269" s="96" t="s">
        <v>43</v>
      </c>
      <c r="D2269" s="96" t="s">
        <v>831</v>
      </c>
      <c r="E2269" s="96" t="s">
        <v>832</v>
      </c>
      <c r="F2269" s="96" t="s">
        <v>5764</v>
      </c>
      <c r="G2269" s="97">
        <v>45582</v>
      </c>
      <c r="H2269" s="96" t="s">
        <v>5764</v>
      </c>
      <c r="I2269" s="97">
        <v>45582</v>
      </c>
      <c r="J2269" s="96" t="s">
        <v>5764</v>
      </c>
      <c r="K2269" s="97">
        <v>45582</v>
      </c>
      <c r="L2269" s="80" t="s">
        <v>1467</v>
      </c>
      <c r="M2269" s="96" t="s">
        <v>48</v>
      </c>
      <c r="N2269" s="96" t="s">
        <v>303</v>
      </c>
      <c r="O2269" s="96" t="s">
        <v>304</v>
      </c>
      <c r="P2269" s="96" t="s">
        <v>1481</v>
      </c>
      <c r="Q2269" s="96"/>
      <c r="R2269" s="96"/>
      <c r="S2269" s="96" t="s">
        <v>1478</v>
      </c>
      <c r="T2269" s="96" t="s">
        <v>1478</v>
      </c>
      <c r="U2269" s="96" t="s">
        <v>1478</v>
      </c>
      <c r="V2269" s="96" t="s">
        <v>80</v>
      </c>
      <c r="W2269" s="96" t="s">
        <v>838</v>
      </c>
      <c r="X2269" s="96" t="s">
        <v>58</v>
      </c>
      <c r="Y2269" s="96"/>
      <c r="Z2269" s="96"/>
      <c r="AA2269" s="96"/>
      <c r="AB2269" s="96"/>
      <c r="AC2269" s="96" t="s">
        <v>75</v>
      </c>
      <c r="AD2269" s="96" t="s">
        <v>75</v>
      </c>
      <c r="JX2269" s="90"/>
      <c r="TT2269" s="90"/>
      <c r="ADP2269" s="90"/>
      <c r="ANL2269" s="90"/>
      <c r="AXH2269" s="90"/>
      <c r="BHD2269" s="90"/>
      <c r="BQZ2269" s="90"/>
      <c r="CAV2269" s="90"/>
      <c r="CKR2269" s="90"/>
      <c r="CUN2269" s="90"/>
      <c r="DEJ2269" s="90"/>
      <c r="DOF2269" s="90"/>
      <c r="DYB2269" s="90"/>
      <c r="EHX2269" s="90"/>
      <c r="ERT2269" s="90"/>
      <c r="FBP2269" s="90"/>
      <c r="FLL2269" s="90"/>
      <c r="FVH2269" s="90"/>
      <c r="GFD2269" s="90"/>
      <c r="GOZ2269" s="90"/>
      <c r="GYV2269" s="90"/>
      <c r="HIR2269" s="90"/>
      <c r="HSN2269" s="90"/>
      <c r="ICJ2269" s="90"/>
      <c r="IMF2269" s="90"/>
      <c r="IWB2269" s="90"/>
      <c r="JFX2269" s="90"/>
      <c r="JPT2269" s="90"/>
      <c r="JZP2269" s="90"/>
      <c r="KJL2269" s="90"/>
      <c r="KTH2269" s="90"/>
      <c r="LDD2269" s="90"/>
      <c r="LMZ2269" s="90"/>
      <c r="LWV2269" s="90"/>
      <c r="MGR2269" s="90"/>
      <c r="MQN2269" s="90"/>
      <c r="NAJ2269" s="90"/>
      <c r="NKF2269" s="90"/>
      <c r="NUB2269" s="90"/>
      <c r="ODX2269" s="90"/>
      <c r="ONT2269" s="90"/>
      <c r="OXP2269" s="90"/>
      <c r="PHL2269" s="90"/>
      <c r="PRH2269" s="90"/>
      <c r="QBD2269" s="90"/>
      <c r="QKZ2269" s="90"/>
      <c r="QUV2269" s="90"/>
      <c r="RER2269" s="90"/>
      <c r="RON2269" s="90"/>
      <c r="RYJ2269" s="90"/>
      <c r="SIF2269" s="90"/>
      <c r="SSB2269" s="90"/>
      <c r="TBX2269" s="90"/>
      <c r="TLT2269" s="90"/>
      <c r="TVP2269" s="90"/>
      <c r="UFL2269" s="90"/>
      <c r="UPH2269" s="90"/>
      <c r="UZD2269" s="90"/>
      <c r="VIZ2269" s="90"/>
      <c r="VSV2269" s="90"/>
      <c r="WCR2269" s="90"/>
      <c r="WMN2269" s="90"/>
      <c r="WWJ2269" s="90"/>
    </row>
    <row r="2270" spans="1:796 1052:1820 2076:2844 3100:3868 4124:4892 5148:5916 6172:6940 7196:7964 8220:8988 9244:10012 10268:11036 11292:12060 12316:13084 13340:14108 14364:15132 15388:16156" s="92" customFormat="1" ht="57" hidden="1" customHeight="1" x14ac:dyDescent="0.25">
      <c r="A2270" s="54">
        <f>+SUBTOTAL(3,$B$11:B2270)</f>
        <v>45</v>
      </c>
      <c r="B2270" s="96" t="s">
        <v>42</v>
      </c>
      <c r="C2270" s="96" t="s">
        <v>43</v>
      </c>
      <c r="D2270" s="96" t="s">
        <v>831</v>
      </c>
      <c r="E2270" s="96" t="s">
        <v>832</v>
      </c>
      <c r="F2270" s="96" t="s">
        <v>5761</v>
      </c>
      <c r="G2270" s="97">
        <v>45580</v>
      </c>
      <c r="H2270" s="96" t="s">
        <v>5761</v>
      </c>
      <c r="I2270" s="97">
        <v>45580</v>
      </c>
      <c r="J2270" s="96" t="s">
        <v>5761</v>
      </c>
      <c r="K2270" s="97">
        <v>45580</v>
      </c>
      <c r="L2270" s="80" t="s">
        <v>5762</v>
      </c>
      <c r="M2270" s="96" t="s">
        <v>48</v>
      </c>
      <c r="N2270" s="96" t="s">
        <v>313</v>
      </c>
      <c r="O2270" s="96" t="s">
        <v>3576</v>
      </c>
      <c r="P2270" s="96" t="s">
        <v>5763</v>
      </c>
      <c r="Q2270" s="96"/>
      <c r="R2270" s="96"/>
      <c r="S2270" s="96" t="s">
        <v>836</v>
      </c>
      <c r="T2270" s="96" t="s">
        <v>836</v>
      </c>
      <c r="U2270" s="96" t="s">
        <v>836</v>
      </c>
      <c r="V2270" s="96" t="s">
        <v>80</v>
      </c>
      <c r="W2270" s="96" t="s">
        <v>838</v>
      </c>
      <c r="X2270" s="96" t="s">
        <v>58</v>
      </c>
      <c r="Y2270" s="96"/>
      <c r="Z2270" s="96"/>
      <c r="AA2270" s="96"/>
      <c r="AB2270" s="96"/>
      <c r="AC2270" s="96" t="s">
        <v>75</v>
      </c>
      <c r="AD2270" s="96" t="s">
        <v>75</v>
      </c>
      <c r="JX2270" s="90"/>
      <c r="TT2270" s="90"/>
      <c r="ADP2270" s="90"/>
      <c r="ANL2270" s="90"/>
      <c r="AXH2270" s="90"/>
      <c r="BHD2270" s="90"/>
      <c r="BQZ2270" s="90"/>
      <c r="CAV2270" s="90"/>
      <c r="CKR2270" s="90"/>
      <c r="CUN2270" s="90"/>
      <c r="DEJ2270" s="90"/>
      <c r="DOF2270" s="90"/>
      <c r="DYB2270" s="90"/>
      <c r="EHX2270" s="90"/>
      <c r="ERT2270" s="90"/>
      <c r="FBP2270" s="90"/>
      <c r="FLL2270" s="90"/>
      <c r="FVH2270" s="90"/>
      <c r="GFD2270" s="90"/>
      <c r="GOZ2270" s="90"/>
      <c r="GYV2270" s="90"/>
      <c r="HIR2270" s="90"/>
      <c r="HSN2270" s="90"/>
      <c r="ICJ2270" s="90"/>
      <c r="IMF2270" s="90"/>
      <c r="IWB2270" s="90"/>
      <c r="JFX2270" s="90"/>
      <c r="JPT2270" s="90"/>
      <c r="JZP2270" s="90"/>
      <c r="KJL2270" s="90"/>
      <c r="KTH2270" s="90"/>
      <c r="LDD2270" s="90"/>
      <c r="LMZ2270" s="90"/>
      <c r="LWV2270" s="90"/>
      <c r="MGR2270" s="90"/>
      <c r="MQN2270" s="90"/>
      <c r="NAJ2270" s="90"/>
      <c r="NKF2270" s="90"/>
      <c r="NUB2270" s="90"/>
      <c r="ODX2270" s="90"/>
      <c r="ONT2270" s="90"/>
      <c r="OXP2270" s="90"/>
      <c r="PHL2270" s="90"/>
      <c r="PRH2270" s="90"/>
      <c r="QBD2270" s="90"/>
      <c r="QKZ2270" s="90"/>
      <c r="QUV2270" s="90"/>
      <c r="RER2270" s="90"/>
      <c r="RON2270" s="90"/>
      <c r="RYJ2270" s="90"/>
      <c r="SIF2270" s="90"/>
      <c r="SSB2270" s="90"/>
      <c r="TBX2270" s="90"/>
      <c r="TLT2270" s="90"/>
      <c r="TVP2270" s="90"/>
      <c r="UFL2270" s="90"/>
      <c r="UPH2270" s="90"/>
      <c r="UZD2270" s="90"/>
      <c r="VIZ2270" s="90"/>
      <c r="VSV2270" s="90"/>
      <c r="WCR2270" s="90"/>
      <c r="WMN2270" s="90"/>
      <c r="WWJ2270" s="90"/>
    </row>
    <row r="2271" spans="1:796 1052:1820 2076:2844 3100:3868 4124:4892 5148:5916 6172:6940 7196:7964 8220:8988 9244:10012 10268:11036 11292:12060 12316:13084 13340:14108 14364:15132 15388:16156" s="92" customFormat="1" ht="57" hidden="1" customHeight="1" x14ac:dyDescent="0.25">
      <c r="A2271" s="54">
        <f>+SUBTOTAL(3,$B$11:B2271)</f>
        <v>45</v>
      </c>
      <c r="B2271" s="96" t="s">
        <v>42</v>
      </c>
      <c r="C2271" s="96" t="s">
        <v>43</v>
      </c>
      <c r="D2271" s="96" t="s">
        <v>831</v>
      </c>
      <c r="E2271" s="96" t="s">
        <v>832</v>
      </c>
      <c r="F2271" s="96" t="s">
        <v>5757</v>
      </c>
      <c r="G2271" s="97">
        <v>45580</v>
      </c>
      <c r="H2271" s="96" t="s">
        <v>5757</v>
      </c>
      <c r="I2271" s="97">
        <v>45580</v>
      </c>
      <c r="J2271" s="96" t="s">
        <v>5757</v>
      </c>
      <c r="K2271" s="97">
        <v>45580</v>
      </c>
      <c r="L2271" s="80" t="s">
        <v>5758</v>
      </c>
      <c r="M2271" s="96" t="s">
        <v>48</v>
      </c>
      <c r="N2271" s="96" t="s">
        <v>709</v>
      </c>
      <c r="O2271" s="96" t="s">
        <v>5759</v>
      </c>
      <c r="P2271" s="96" t="s">
        <v>5760</v>
      </c>
      <c r="Q2271" s="96"/>
      <c r="R2271" s="96"/>
      <c r="S2271" s="96" t="s">
        <v>836</v>
      </c>
      <c r="T2271" s="96" t="s">
        <v>836</v>
      </c>
      <c r="U2271" s="96" t="s">
        <v>836</v>
      </c>
      <c r="V2271" s="96" t="s">
        <v>80</v>
      </c>
      <c r="W2271" s="96" t="s">
        <v>838</v>
      </c>
      <c r="X2271" s="96" t="s">
        <v>58</v>
      </c>
      <c r="Y2271" s="96"/>
      <c r="Z2271" s="96"/>
      <c r="AA2271" s="96"/>
      <c r="AB2271" s="96"/>
      <c r="AC2271" s="96" t="s">
        <v>75</v>
      </c>
      <c r="AD2271" s="96" t="s">
        <v>75</v>
      </c>
      <c r="JX2271" s="90"/>
      <c r="TT2271" s="90"/>
      <c r="ADP2271" s="90"/>
      <c r="ANL2271" s="90"/>
      <c r="AXH2271" s="90"/>
      <c r="BHD2271" s="90"/>
      <c r="BQZ2271" s="90"/>
      <c r="CAV2271" s="90"/>
      <c r="CKR2271" s="90"/>
      <c r="CUN2271" s="90"/>
      <c r="DEJ2271" s="90"/>
      <c r="DOF2271" s="90"/>
      <c r="DYB2271" s="90"/>
      <c r="EHX2271" s="90"/>
      <c r="ERT2271" s="90"/>
      <c r="FBP2271" s="90"/>
      <c r="FLL2271" s="90"/>
      <c r="FVH2271" s="90"/>
      <c r="GFD2271" s="90"/>
      <c r="GOZ2271" s="90"/>
      <c r="GYV2271" s="90"/>
      <c r="HIR2271" s="90"/>
      <c r="HSN2271" s="90"/>
      <c r="ICJ2271" s="90"/>
      <c r="IMF2271" s="90"/>
      <c r="IWB2271" s="90"/>
      <c r="JFX2271" s="90"/>
      <c r="JPT2271" s="90"/>
      <c r="JZP2271" s="90"/>
      <c r="KJL2271" s="90"/>
      <c r="KTH2271" s="90"/>
      <c r="LDD2271" s="90"/>
      <c r="LMZ2271" s="90"/>
      <c r="LWV2271" s="90"/>
      <c r="MGR2271" s="90"/>
      <c r="MQN2271" s="90"/>
      <c r="NAJ2271" s="90"/>
      <c r="NKF2271" s="90"/>
      <c r="NUB2271" s="90"/>
      <c r="ODX2271" s="90"/>
      <c r="ONT2271" s="90"/>
      <c r="OXP2271" s="90"/>
      <c r="PHL2271" s="90"/>
      <c r="PRH2271" s="90"/>
      <c r="QBD2271" s="90"/>
      <c r="QKZ2271" s="90"/>
      <c r="QUV2271" s="90"/>
      <c r="RER2271" s="90"/>
      <c r="RON2271" s="90"/>
      <c r="RYJ2271" s="90"/>
      <c r="SIF2271" s="90"/>
      <c r="SSB2271" s="90"/>
      <c r="TBX2271" s="90"/>
      <c r="TLT2271" s="90"/>
      <c r="TVP2271" s="90"/>
      <c r="UFL2271" s="90"/>
      <c r="UPH2271" s="90"/>
      <c r="UZD2271" s="90"/>
      <c r="VIZ2271" s="90"/>
      <c r="VSV2271" s="90"/>
      <c r="WCR2271" s="90"/>
      <c r="WMN2271" s="90"/>
      <c r="WWJ2271" s="90"/>
    </row>
    <row r="2272" spans="1:796 1052:1820 2076:2844 3100:3868 4124:4892 5148:5916 6172:6940 7196:7964 8220:8988 9244:10012 10268:11036 11292:12060 12316:13084 13340:14108 14364:15132 15388:16156" s="92" customFormat="1" ht="57" hidden="1" customHeight="1" x14ac:dyDescent="0.25">
      <c r="A2272" s="54">
        <f>+SUBTOTAL(3,$B$11:B2272)</f>
        <v>45</v>
      </c>
      <c r="B2272" s="96" t="s">
        <v>42</v>
      </c>
      <c r="C2272" s="96" t="s">
        <v>43</v>
      </c>
      <c r="D2272" s="96" t="s">
        <v>831</v>
      </c>
      <c r="E2272" s="96" t="s">
        <v>832</v>
      </c>
      <c r="F2272" s="96" t="s">
        <v>5754</v>
      </c>
      <c r="G2272" s="97">
        <v>45573</v>
      </c>
      <c r="H2272" s="96" t="s">
        <v>5754</v>
      </c>
      <c r="I2272" s="97">
        <v>45573</v>
      </c>
      <c r="J2272" s="96" t="s">
        <v>5754</v>
      </c>
      <c r="K2272" s="97">
        <v>45573</v>
      </c>
      <c r="L2272" s="80" t="s">
        <v>5755</v>
      </c>
      <c r="M2272" s="96" t="s">
        <v>111</v>
      </c>
      <c r="N2272" s="96" t="s">
        <v>141</v>
      </c>
      <c r="O2272" s="96" t="s">
        <v>586</v>
      </c>
      <c r="P2272" s="96" t="s">
        <v>5756</v>
      </c>
      <c r="Q2272" s="96"/>
      <c r="R2272" s="96"/>
      <c r="S2272" s="96" t="s">
        <v>1478</v>
      </c>
      <c r="T2272" s="96" t="s">
        <v>1478</v>
      </c>
      <c r="U2272" s="96" t="s">
        <v>1478</v>
      </c>
      <c r="V2272" s="96" t="s">
        <v>270</v>
      </c>
      <c r="W2272" s="96" t="s">
        <v>271</v>
      </c>
      <c r="X2272" s="96" t="s">
        <v>58</v>
      </c>
      <c r="Y2272" s="96"/>
      <c r="Z2272" s="96"/>
      <c r="AA2272" s="96"/>
      <c r="AB2272" s="96"/>
      <c r="AC2272" s="96" t="s">
        <v>75</v>
      </c>
      <c r="AD2272" s="96" t="s">
        <v>75</v>
      </c>
      <c r="JX2272" s="90"/>
      <c r="TT2272" s="90"/>
      <c r="ADP2272" s="90"/>
      <c r="ANL2272" s="90"/>
      <c r="AXH2272" s="90"/>
      <c r="BHD2272" s="90"/>
      <c r="BQZ2272" s="90"/>
      <c r="CAV2272" s="90"/>
      <c r="CKR2272" s="90"/>
      <c r="CUN2272" s="90"/>
      <c r="DEJ2272" s="90"/>
      <c r="DOF2272" s="90"/>
      <c r="DYB2272" s="90"/>
      <c r="EHX2272" s="90"/>
      <c r="ERT2272" s="90"/>
      <c r="FBP2272" s="90"/>
      <c r="FLL2272" s="90"/>
      <c r="FVH2272" s="90"/>
      <c r="GFD2272" s="90"/>
      <c r="GOZ2272" s="90"/>
      <c r="GYV2272" s="90"/>
      <c r="HIR2272" s="90"/>
      <c r="HSN2272" s="90"/>
      <c r="ICJ2272" s="90"/>
      <c r="IMF2272" s="90"/>
      <c r="IWB2272" s="90"/>
      <c r="JFX2272" s="90"/>
      <c r="JPT2272" s="90"/>
      <c r="JZP2272" s="90"/>
      <c r="KJL2272" s="90"/>
      <c r="KTH2272" s="90"/>
      <c r="LDD2272" s="90"/>
      <c r="LMZ2272" s="90"/>
      <c r="LWV2272" s="90"/>
      <c r="MGR2272" s="90"/>
      <c r="MQN2272" s="90"/>
      <c r="NAJ2272" s="90"/>
      <c r="NKF2272" s="90"/>
      <c r="NUB2272" s="90"/>
      <c r="ODX2272" s="90"/>
      <c r="ONT2272" s="90"/>
      <c r="OXP2272" s="90"/>
      <c r="PHL2272" s="90"/>
      <c r="PRH2272" s="90"/>
      <c r="QBD2272" s="90"/>
      <c r="QKZ2272" s="90"/>
      <c r="QUV2272" s="90"/>
      <c r="RER2272" s="90"/>
      <c r="RON2272" s="90"/>
      <c r="RYJ2272" s="90"/>
      <c r="SIF2272" s="90"/>
      <c r="SSB2272" s="90"/>
      <c r="TBX2272" s="90"/>
      <c r="TLT2272" s="90"/>
      <c r="TVP2272" s="90"/>
      <c r="UFL2272" s="90"/>
      <c r="UPH2272" s="90"/>
      <c r="UZD2272" s="90"/>
      <c r="VIZ2272" s="90"/>
      <c r="VSV2272" s="90"/>
      <c r="WCR2272" s="90"/>
      <c r="WMN2272" s="90"/>
      <c r="WWJ2272" s="90"/>
    </row>
    <row r="2273" spans="1:796 1052:1820 2076:2844 3100:3868 4124:4892 5148:5916 6172:6940 7196:7964 8220:8988 9244:10012 10268:11036 11292:12060 12316:13084 13340:14108 14364:15132 15388:16156" s="92" customFormat="1" ht="57" hidden="1" customHeight="1" x14ac:dyDescent="0.25">
      <c r="A2273" s="54">
        <f>+SUBTOTAL(3,$B$11:B2273)</f>
        <v>45</v>
      </c>
      <c r="B2273" s="96" t="s">
        <v>42</v>
      </c>
      <c r="C2273" s="96" t="s">
        <v>43</v>
      </c>
      <c r="D2273" s="96" t="s">
        <v>831</v>
      </c>
      <c r="E2273" s="96" t="s">
        <v>832</v>
      </c>
      <c r="F2273" s="96" t="s">
        <v>5751</v>
      </c>
      <c r="G2273" s="97">
        <v>45562</v>
      </c>
      <c r="H2273" s="96" t="s">
        <v>5751</v>
      </c>
      <c r="I2273" s="97">
        <v>45562</v>
      </c>
      <c r="J2273" s="96" t="s">
        <v>5751</v>
      </c>
      <c r="K2273" s="97">
        <v>45562</v>
      </c>
      <c r="L2273" s="80" t="s">
        <v>5752</v>
      </c>
      <c r="M2273" s="96" t="s">
        <v>48</v>
      </c>
      <c r="N2273" s="96" t="s">
        <v>313</v>
      </c>
      <c r="O2273" s="96" t="s">
        <v>3582</v>
      </c>
      <c r="P2273" s="96" t="s">
        <v>5753</v>
      </c>
      <c r="Q2273" s="96"/>
      <c r="R2273" s="96"/>
      <c r="S2273" s="96" t="s">
        <v>836</v>
      </c>
      <c r="T2273" s="96" t="s">
        <v>836</v>
      </c>
      <c r="U2273" s="96" t="s">
        <v>836</v>
      </c>
      <c r="V2273" s="96" t="s">
        <v>80</v>
      </c>
      <c r="W2273" s="96" t="s">
        <v>838</v>
      </c>
      <c r="X2273" s="96" t="s">
        <v>58</v>
      </c>
      <c r="Y2273" s="96"/>
      <c r="Z2273" s="96"/>
      <c r="AA2273" s="96"/>
      <c r="AB2273" s="96"/>
      <c r="AC2273" s="96" t="s">
        <v>75</v>
      </c>
      <c r="AD2273" s="96" t="s">
        <v>75</v>
      </c>
      <c r="JX2273" s="90"/>
      <c r="TT2273" s="90"/>
      <c r="ADP2273" s="90"/>
      <c r="ANL2273" s="90"/>
      <c r="AXH2273" s="90"/>
      <c r="BHD2273" s="90"/>
      <c r="BQZ2273" s="90"/>
      <c r="CAV2273" s="90"/>
      <c r="CKR2273" s="90"/>
      <c r="CUN2273" s="90"/>
      <c r="DEJ2273" s="90"/>
      <c r="DOF2273" s="90"/>
      <c r="DYB2273" s="90"/>
      <c r="EHX2273" s="90"/>
      <c r="ERT2273" s="90"/>
      <c r="FBP2273" s="90"/>
      <c r="FLL2273" s="90"/>
      <c r="FVH2273" s="90"/>
      <c r="GFD2273" s="90"/>
      <c r="GOZ2273" s="90"/>
      <c r="GYV2273" s="90"/>
      <c r="HIR2273" s="90"/>
      <c r="HSN2273" s="90"/>
      <c r="ICJ2273" s="90"/>
      <c r="IMF2273" s="90"/>
      <c r="IWB2273" s="90"/>
      <c r="JFX2273" s="90"/>
      <c r="JPT2273" s="90"/>
      <c r="JZP2273" s="90"/>
      <c r="KJL2273" s="90"/>
      <c r="KTH2273" s="90"/>
      <c r="LDD2273" s="90"/>
      <c r="LMZ2273" s="90"/>
      <c r="LWV2273" s="90"/>
      <c r="MGR2273" s="90"/>
      <c r="MQN2273" s="90"/>
      <c r="NAJ2273" s="90"/>
      <c r="NKF2273" s="90"/>
      <c r="NUB2273" s="90"/>
      <c r="ODX2273" s="90"/>
      <c r="ONT2273" s="90"/>
      <c r="OXP2273" s="90"/>
      <c r="PHL2273" s="90"/>
      <c r="PRH2273" s="90"/>
      <c r="QBD2273" s="90"/>
      <c r="QKZ2273" s="90"/>
      <c r="QUV2273" s="90"/>
      <c r="RER2273" s="90"/>
      <c r="RON2273" s="90"/>
      <c r="RYJ2273" s="90"/>
      <c r="SIF2273" s="90"/>
      <c r="SSB2273" s="90"/>
      <c r="TBX2273" s="90"/>
      <c r="TLT2273" s="90"/>
      <c r="TVP2273" s="90"/>
      <c r="UFL2273" s="90"/>
      <c r="UPH2273" s="90"/>
      <c r="UZD2273" s="90"/>
      <c r="VIZ2273" s="90"/>
      <c r="VSV2273" s="90"/>
      <c r="WCR2273" s="90"/>
      <c r="WMN2273" s="90"/>
      <c r="WWJ2273" s="90"/>
    </row>
    <row r="2274" spans="1:796 1052:1820 2076:2844 3100:3868 4124:4892 5148:5916 6172:6940 7196:7964 8220:8988 9244:10012 10268:11036 11292:12060 12316:13084 13340:14108 14364:15132 15388:16156" s="92" customFormat="1" ht="57" hidden="1" customHeight="1" x14ac:dyDescent="0.25">
      <c r="A2274" s="54">
        <f>+SUBTOTAL(3,$B$11:B2274)</f>
        <v>45</v>
      </c>
      <c r="B2274" s="96" t="s">
        <v>42</v>
      </c>
      <c r="C2274" s="96" t="s">
        <v>43</v>
      </c>
      <c r="D2274" s="96" t="s">
        <v>831</v>
      </c>
      <c r="E2274" s="96" t="s">
        <v>832</v>
      </c>
      <c r="F2274" s="96" t="s">
        <v>5748</v>
      </c>
      <c r="G2274" s="97">
        <v>45561</v>
      </c>
      <c r="H2274" s="96" t="s">
        <v>5748</v>
      </c>
      <c r="I2274" s="97">
        <v>45561</v>
      </c>
      <c r="J2274" s="96" t="s">
        <v>5748</v>
      </c>
      <c r="K2274" s="97">
        <v>45561</v>
      </c>
      <c r="L2274" s="80" t="s">
        <v>5749</v>
      </c>
      <c r="M2274" s="96" t="s">
        <v>48</v>
      </c>
      <c r="N2274" s="96" t="s">
        <v>261</v>
      </c>
      <c r="O2274" s="96" t="s">
        <v>1407</v>
      </c>
      <c r="P2274" s="96" t="s">
        <v>5750</v>
      </c>
      <c r="Q2274" s="96"/>
      <c r="R2274" s="96"/>
      <c r="S2274" s="96" t="s">
        <v>1478</v>
      </c>
      <c r="T2274" s="96" t="s">
        <v>1478</v>
      </c>
      <c r="U2274" s="96" t="s">
        <v>1478</v>
      </c>
      <c r="V2274" s="96" t="s">
        <v>80</v>
      </c>
      <c r="W2274" s="96" t="s">
        <v>838</v>
      </c>
      <c r="X2274" s="96" t="s">
        <v>58</v>
      </c>
      <c r="Y2274" s="96"/>
      <c r="Z2274" s="96"/>
      <c r="AA2274" s="96"/>
      <c r="AB2274" s="96"/>
      <c r="AC2274" s="96" t="s">
        <v>117</v>
      </c>
      <c r="AD2274" s="96" t="s">
        <v>117</v>
      </c>
      <c r="JX2274" s="90"/>
      <c r="TT2274" s="90"/>
      <c r="ADP2274" s="90"/>
      <c r="ANL2274" s="90"/>
      <c r="AXH2274" s="90"/>
      <c r="BHD2274" s="90"/>
      <c r="BQZ2274" s="90"/>
      <c r="CAV2274" s="90"/>
      <c r="CKR2274" s="90"/>
      <c r="CUN2274" s="90"/>
      <c r="DEJ2274" s="90"/>
      <c r="DOF2274" s="90"/>
      <c r="DYB2274" s="90"/>
      <c r="EHX2274" s="90"/>
      <c r="ERT2274" s="90"/>
      <c r="FBP2274" s="90"/>
      <c r="FLL2274" s="90"/>
      <c r="FVH2274" s="90"/>
      <c r="GFD2274" s="90"/>
      <c r="GOZ2274" s="90"/>
      <c r="GYV2274" s="90"/>
      <c r="HIR2274" s="90"/>
      <c r="HSN2274" s="90"/>
      <c r="ICJ2274" s="90"/>
      <c r="IMF2274" s="90"/>
      <c r="IWB2274" s="90"/>
      <c r="JFX2274" s="90"/>
      <c r="JPT2274" s="90"/>
      <c r="JZP2274" s="90"/>
      <c r="KJL2274" s="90"/>
      <c r="KTH2274" s="90"/>
      <c r="LDD2274" s="90"/>
      <c r="LMZ2274" s="90"/>
      <c r="LWV2274" s="90"/>
      <c r="MGR2274" s="90"/>
      <c r="MQN2274" s="90"/>
      <c r="NAJ2274" s="90"/>
      <c r="NKF2274" s="90"/>
      <c r="NUB2274" s="90"/>
      <c r="ODX2274" s="90"/>
      <c r="ONT2274" s="90"/>
      <c r="OXP2274" s="90"/>
      <c r="PHL2274" s="90"/>
      <c r="PRH2274" s="90"/>
      <c r="QBD2274" s="90"/>
      <c r="QKZ2274" s="90"/>
      <c r="QUV2274" s="90"/>
      <c r="RER2274" s="90"/>
      <c r="RON2274" s="90"/>
      <c r="RYJ2274" s="90"/>
      <c r="SIF2274" s="90"/>
      <c r="SSB2274" s="90"/>
      <c r="TBX2274" s="90"/>
      <c r="TLT2274" s="90"/>
      <c r="TVP2274" s="90"/>
      <c r="UFL2274" s="90"/>
      <c r="UPH2274" s="90"/>
      <c r="UZD2274" s="90"/>
      <c r="VIZ2274" s="90"/>
      <c r="VSV2274" s="90"/>
      <c r="WCR2274" s="90"/>
      <c r="WMN2274" s="90"/>
      <c r="WWJ2274" s="90"/>
    </row>
    <row r="2275" spans="1:796 1052:1820 2076:2844 3100:3868 4124:4892 5148:5916 6172:6940 7196:7964 8220:8988 9244:10012 10268:11036 11292:12060 12316:13084 13340:14108 14364:15132 15388:16156" s="92" customFormat="1" ht="57" hidden="1" customHeight="1" x14ac:dyDescent="0.25">
      <c r="A2275" s="54">
        <f>+SUBTOTAL(3,$B$11:B2275)</f>
        <v>45</v>
      </c>
      <c r="B2275" s="103" t="s">
        <v>42</v>
      </c>
      <c r="C2275" s="103" t="s">
        <v>43</v>
      </c>
      <c r="D2275" s="103" t="s">
        <v>831</v>
      </c>
      <c r="E2275" s="103" t="s">
        <v>832</v>
      </c>
      <c r="F2275" s="103" t="s">
        <v>6366</v>
      </c>
      <c r="G2275" s="104">
        <v>45625.469328703701</v>
      </c>
      <c r="H2275" s="103" t="s">
        <v>6366</v>
      </c>
      <c r="I2275" s="104">
        <v>45625.469328703701</v>
      </c>
      <c r="J2275" s="103" t="s">
        <v>6366</v>
      </c>
      <c r="K2275" s="104">
        <v>45625.469328703701</v>
      </c>
      <c r="L2275" s="103" t="s">
        <v>6367</v>
      </c>
      <c r="M2275" s="103" t="s">
        <v>48</v>
      </c>
      <c r="N2275" s="103" t="s">
        <v>379</v>
      </c>
      <c r="O2275" s="103" t="s">
        <v>1332</v>
      </c>
      <c r="P2275" s="103" t="s">
        <v>6368</v>
      </c>
      <c r="Q2275" s="103"/>
      <c r="R2275" s="103"/>
      <c r="S2275" s="103" t="s">
        <v>836</v>
      </c>
      <c r="T2275" s="103" t="s">
        <v>836</v>
      </c>
      <c r="U2275" s="103" t="s">
        <v>836</v>
      </c>
      <c r="V2275" s="103" t="s">
        <v>80</v>
      </c>
      <c r="W2275" s="103" t="s">
        <v>838</v>
      </c>
      <c r="X2275" s="103" t="s">
        <v>58</v>
      </c>
      <c r="Y2275" s="103"/>
      <c r="Z2275" s="103"/>
      <c r="AA2275" s="103"/>
      <c r="AB2275" s="103"/>
      <c r="AC2275" s="103" t="s">
        <v>75</v>
      </c>
      <c r="AD2275" s="103" t="s">
        <v>75</v>
      </c>
      <c r="JX2275" s="90"/>
      <c r="TT2275" s="90"/>
      <c r="ADP2275" s="90"/>
      <c r="ANL2275" s="90"/>
      <c r="AXH2275" s="90"/>
      <c r="BHD2275" s="90"/>
      <c r="BQZ2275" s="90"/>
      <c r="CAV2275" s="90"/>
      <c r="CKR2275" s="90"/>
      <c r="CUN2275" s="90"/>
      <c r="DEJ2275" s="90"/>
      <c r="DOF2275" s="90"/>
      <c r="DYB2275" s="90"/>
      <c r="EHX2275" s="90"/>
      <c r="ERT2275" s="90"/>
      <c r="FBP2275" s="90"/>
      <c r="FLL2275" s="90"/>
      <c r="FVH2275" s="90"/>
      <c r="GFD2275" s="90"/>
      <c r="GOZ2275" s="90"/>
      <c r="GYV2275" s="90"/>
      <c r="HIR2275" s="90"/>
      <c r="HSN2275" s="90"/>
      <c r="ICJ2275" s="90"/>
      <c r="IMF2275" s="90"/>
      <c r="IWB2275" s="90"/>
      <c r="JFX2275" s="90"/>
      <c r="JPT2275" s="90"/>
      <c r="JZP2275" s="90"/>
      <c r="KJL2275" s="90"/>
      <c r="KTH2275" s="90"/>
      <c r="LDD2275" s="90"/>
      <c r="LMZ2275" s="90"/>
      <c r="LWV2275" s="90"/>
      <c r="MGR2275" s="90"/>
      <c r="MQN2275" s="90"/>
      <c r="NAJ2275" s="90"/>
      <c r="NKF2275" s="90"/>
      <c r="NUB2275" s="90"/>
      <c r="ODX2275" s="90"/>
      <c r="ONT2275" s="90"/>
      <c r="OXP2275" s="90"/>
      <c r="PHL2275" s="90"/>
      <c r="PRH2275" s="90"/>
      <c r="QBD2275" s="90"/>
      <c r="QKZ2275" s="90"/>
      <c r="QUV2275" s="90"/>
      <c r="RER2275" s="90"/>
      <c r="RON2275" s="90"/>
      <c r="RYJ2275" s="90"/>
      <c r="SIF2275" s="90"/>
      <c r="SSB2275" s="90"/>
      <c r="TBX2275" s="90"/>
      <c r="TLT2275" s="90"/>
      <c r="TVP2275" s="90"/>
      <c r="UFL2275" s="90"/>
      <c r="UPH2275" s="90"/>
      <c r="UZD2275" s="90"/>
      <c r="VIZ2275" s="90"/>
      <c r="VSV2275" s="90"/>
      <c r="WCR2275" s="90"/>
      <c r="WMN2275" s="90"/>
      <c r="WWJ2275" s="90"/>
    </row>
    <row r="2276" spans="1:796 1052:1820 2076:2844 3100:3868 4124:4892 5148:5916 6172:6940 7196:7964 8220:8988 9244:10012 10268:11036 11292:12060 12316:13084 13340:14108 14364:15132 15388:16156" s="107" customFormat="1" ht="57" hidden="1" customHeight="1" x14ac:dyDescent="0.25">
      <c r="A2276" s="54">
        <f>+SUBTOTAL(3,$B$11:B2276)</f>
        <v>45</v>
      </c>
      <c r="B2276" s="103" t="s">
        <v>42</v>
      </c>
      <c r="C2276" s="103" t="s">
        <v>43</v>
      </c>
      <c r="D2276" s="103" t="s">
        <v>831</v>
      </c>
      <c r="E2276" s="103" t="s">
        <v>832</v>
      </c>
      <c r="F2276" s="103" t="s">
        <v>6363</v>
      </c>
      <c r="G2276" s="104">
        <v>45622.48541666667</v>
      </c>
      <c r="H2276" s="103" t="s">
        <v>6363</v>
      </c>
      <c r="I2276" s="104">
        <v>45622.48541666667</v>
      </c>
      <c r="J2276" s="103" t="s">
        <v>6363</v>
      </c>
      <c r="K2276" s="104">
        <v>45622.48541666667</v>
      </c>
      <c r="L2276" s="103" t="s">
        <v>6364</v>
      </c>
      <c r="M2276" s="103" t="s">
        <v>48</v>
      </c>
      <c r="N2276" s="103" t="s">
        <v>313</v>
      </c>
      <c r="O2276" s="103" t="s">
        <v>485</v>
      </c>
      <c r="P2276" s="103" t="s">
        <v>6365</v>
      </c>
      <c r="Q2276" s="103"/>
      <c r="R2276" s="103"/>
      <c r="S2276" s="103" t="s">
        <v>836</v>
      </c>
      <c r="T2276" s="103" t="s">
        <v>836</v>
      </c>
      <c r="U2276" s="103" t="s">
        <v>836</v>
      </c>
      <c r="V2276" s="103" t="s">
        <v>3669</v>
      </c>
      <c r="W2276" s="103" t="s">
        <v>6080</v>
      </c>
      <c r="X2276" s="103" t="s">
        <v>58</v>
      </c>
      <c r="Y2276" s="103"/>
      <c r="Z2276" s="103"/>
      <c r="AA2276" s="103"/>
      <c r="AB2276" s="103"/>
      <c r="AC2276" s="103" t="s">
        <v>117</v>
      </c>
      <c r="AD2276" s="103" t="s">
        <v>117</v>
      </c>
      <c r="JX2276" s="105"/>
      <c r="TT2276" s="105"/>
      <c r="ADP2276" s="105"/>
      <c r="ANL2276" s="105"/>
      <c r="AXH2276" s="105"/>
      <c r="BHD2276" s="105"/>
      <c r="BQZ2276" s="105"/>
      <c r="CAV2276" s="105"/>
      <c r="CKR2276" s="105"/>
      <c r="CUN2276" s="105"/>
      <c r="DEJ2276" s="105"/>
      <c r="DOF2276" s="105"/>
      <c r="DYB2276" s="105"/>
      <c r="EHX2276" s="105"/>
      <c r="ERT2276" s="105"/>
      <c r="FBP2276" s="105"/>
      <c r="FLL2276" s="105"/>
      <c r="FVH2276" s="105"/>
      <c r="GFD2276" s="105"/>
      <c r="GOZ2276" s="105"/>
      <c r="GYV2276" s="105"/>
      <c r="HIR2276" s="105"/>
      <c r="HSN2276" s="105"/>
      <c r="ICJ2276" s="105"/>
      <c r="IMF2276" s="105"/>
      <c r="IWB2276" s="105"/>
      <c r="JFX2276" s="105"/>
      <c r="JPT2276" s="105"/>
      <c r="JZP2276" s="105"/>
      <c r="KJL2276" s="105"/>
      <c r="KTH2276" s="105"/>
      <c r="LDD2276" s="105"/>
      <c r="LMZ2276" s="105"/>
      <c r="LWV2276" s="105"/>
      <c r="MGR2276" s="105"/>
      <c r="MQN2276" s="105"/>
      <c r="NAJ2276" s="105"/>
      <c r="NKF2276" s="105"/>
      <c r="NUB2276" s="105"/>
      <c r="ODX2276" s="105"/>
      <c r="ONT2276" s="105"/>
      <c r="OXP2276" s="105"/>
      <c r="PHL2276" s="105"/>
      <c r="PRH2276" s="105"/>
      <c r="QBD2276" s="105"/>
      <c r="QKZ2276" s="105"/>
      <c r="QUV2276" s="105"/>
      <c r="RER2276" s="105"/>
      <c r="RON2276" s="105"/>
      <c r="RYJ2276" s="105"/>
      <c r="SIF2276" s="105"/>
      <c r="SSB2276" s="105"/>
      <c r="TBX2276" s="105"/>
      <c r="TLT2276" s="105"/>
      <c r="TVP2276" s="105"/>
      <c r="UFL2276" s="105"/>
      <c r="UPH2276" s="105"/>
      <c r="UZD2276" s="105"/>
      <c r="VIZ2276" s="105"/>
      <c r="VSV2276" s="105"/>
      <c r="WCR2276" s="105"/>
      <c r="WMN2276" s="105"/>
      <c r="WWJ2276" s="105"/>
    </row>
    <row r="2277" spans="1:796 1052:1820 2076:2844 3100:3868 4124:4892 5148:5916 6172:6940 7196:7964 8220:8988 9244:10012 10268:11036 11292:12060 12316:13084 13340:14108 14364:15132 15388:16156" s="107" customFormat="1" ht="57" hidden="1" customHeight="1" x14ac:dyDescent="0.25">
      <c r="A2277" s="54">
        <f>+SUBTOTAL(3,$B$11:B2277)</f>
        <v>45</v>
      </c>
      <c r="B2277" s="103" t="s">
        <v>42</v>
      </c>
      <c r="C2277" s="103" t="s">
        <v>43</v>
      </c>
      <c r="D2277" s="103" t="s">
        <v>831</v>
      </c>
      <c r="E2277" s="103" t="s">
        <v>832</v>
      </c>
      <c r="F2277" s="103" t="s">
        <v>6362</v>
      </c>
      <c r="G2277" s="104">
        <v>45621.449328703704</v>
      </c>
      <c r="H2277" s="103" t="s">
        <v>6362</v>
      </c>
      <c r="I2277" s="104">
        <v>45621.449328703704</v>
      </c>
      <c r="J2277" s="103" t="s">
        <v>6362</v>
      </c>
      <c r="K2277" s="104">
        <v>45621.449328703704</v>
      </c>
      <c r="L2277" s="103" t="s">
        <v>5762</v>
      </c>
      <c r="M2277" s="103" t="s">
        <v>48</v>
      </c>
      <c r="N2277" s="103" t="s">
        <v>313</v>
      </c>
      <c r="O2277" s="103" t="s">
        <v>3576</v>
      </c>
      <c r="P2277" s="103" t="s">
        <v>5763</v>
      </c>
      <c r="Q2277" s="103"/>
      <c r="R2277" s="103"/>
      <c r="S2277" s="103" t="s">
        <v>836</v>
      </c>
      <c r="T2277" s="103" t="s">
        <v>836</v>
      </c>
      <c r="U2277" s="103" t="s">
        <v>836</v>
      </c>
      <c r="V2277" s="103" t="s">
        <v>80</v>
      </c>
      <c r="W2277" s="103" t="s">
        <v>838</v>
      </c>
      <c r="X2277" s="103" t="s">
        <v>58</v>
      </c>
      <c r="Y2277" s="103"/>
      <c r="Z2277" s="103"/>
      <c r="AA2277" s="103"/>
      <c r="AB2277" s="103"/>
      <c r="AC2277" s="103" t="s">
        <v>75</v>
      </c>
      <c r="AD2277" s="103" t="s">
        <v>75</v>
      </c>
      <c r="JX2277" s="105"/>
      <c r="TT2277" s="105"/>
      <c r="ADP2277" s="105"/>
      <c r="ANL2277" s="105"/>
      <c r="AXH2277" s="105"/>
      <c r="BHD2277" s="105"/>
      <c r="BQZ2277" s="105"/>
      <c r="CAV2277" s="105"/>
      <c r="CKR2277" s="105"/>
      <c r="CUN2277" s="105"/>
      <c r="DEJ2277" s="105"/>
      <c r="DOF2277" s="105"/>
      <c r="DYB2277" s="105"/>
      <c r="EHX2277" s="105"/>
      <c r="ERT2277" s="105"/>
      <c r="FBP2277" s="105"/>
      <c r="FLL2277" s="105"/>
      <c r="FVH2277" s="105"/>
      <c r="GFD2277" s="105"/>
      <c r="GOZ2277" s="105"/>
      <c r="GYV2277" s="105"/>
      <c r="HIR2277" s="105"/>
      <c r="HSN2277" s="105"/>
      <c r="ICJ2277" s="105"/>
      <c r="IMF2277" s="105"/>
      <c r="IWB2277" s="105"/>
      <c r="JFX2277" s="105"/>
      <c r="JPT2277" s="105"/>
      <c r="JZP2277" s="105"/>
      <c r="KJL2277" s="105"/>
      <c r="KTH2277" s="105"/>
      <c r="LDD2277" s="105"/>
      <c r="LMZ2277" s="105"/>
      <c r="LWV2277" s="105"/>
      <c r="MGR2277" s="105"/>
      <c r="MQN2277" s="105"/>
      <c r="NAJ2277" s="105"/>
      <c r="NKF2277" s="105"/>
      <c r="NUB2277" s="105"/>
      <c r="ODX2277" s="105"/>
      <c r="ONT2277" s="105"/>
      <c r="OXP2277" s="105"/>
      <c r="PHL2277" s="105"/>
      <c r="PRH2277" s="105"/>
      <c r="QBD2277" s="105"/>
      <c r="QKZ2277" s="105"/>
      <c r="QUV2277" s="105"/>
      <c r="RER2277" s="105"/>
      <c r="RON2277" s="105"/>
      <c r="RYJ2277" s="105"/>
      <c r="SIF2277" s="105"/>
      <c r="SSB2277" s="105"/>
      <c r="TBX2277" s="105"/>
      <c r="TLT2277" s="105"/>
      <c r="TVP2277" s="105"/>
      <c r="UFL2277" s="105"/>
      <c r="UPH2277" s="105"/>
      <c r="UZD2277" s="105"/>
      <c r="VIZ2277" s="105"/>
      <c r="VSV2277" s="105"/>
      <c r="WCR2277" s="105"/>
      <c r="WMN2277" s="105"/>
      <c r="WWJ2277" s="105"/>
    </row>
    <row r="2278" spans="1:796 1052:1820 2076:2844 3100:3868 4124:4892 5148:5916 6172:6940 7196:7964 8220:8988 9244:10012 10268:11036 11292:12060 12316:13084 13340:14108 14364:15132 15388:16156" s="107" customFormat="1" ht="57" hidden="1" customHeight="1" x14ac:dyDescent="0.25">
      <c r="A2278" s="54">
        <f>+SUBTOTAL(3,$B$11:B2278)</f>
        <v>45</v>
      </c>
      <c r="B2278" s="103" t="s">
        <v>42</v>
      </c>
      <c r="C2278" s="103" t="s">
        <v>43</v>
      </c>
      <c r="D2278" s="103" t="s">
        <v>831</v>
      </c>
      <c r="E2278" s="103" t="s">
        <v>832</v>
      </c>
      <c r="F2278" s="103" t="s">
        <v>6359</v>
      </c>
      <c r="G2278" s="104">
        <v>45616.489421296297</v>
      </c>
      <c r="H2278" s="103" t="s">
        <v>6359</v>
      </c>
      <c r="I2278" s="104">
        <v>45616.489421296297</v>
      </c>
      <c r="J2278" s="103" t="s">
        <v>6359</v>
      </c>
      <c r="K2278" s="104">
        <v>45616.489421296297</v>
      </c>
      <c r="L2278" s="103" t="s">
        <v>6360</v>
      </c>
      <c r="M2278" s="103" t="s">
        <v>48</v>
      </c>
      <c r="N2278" s="103" t="s">
        <v>191</v>
      </c>
      <c r="O2278" s="103" t="s">
        <v>367</v>
      </c>
      <c r="P2278" s="103" t="s">
        <v>6361</v>
      </c>
      <c r="Q2278" s="103"/>
      <c r="R2278" s="103"/>
      <c r="S2278" s="103" t="s">
        <v>836</v>
      </c>
      <c r="T2278" s="103" t="s">
        <v>836</v>
      </c>
      <c r="U2278" s="103" t="s">
        <v>836</v>
      </c>
      <c r="V2278" s="103" t="s">
        <v>71</v>
      </c>
      <c r="W2278" s="103" t="s">
        <v>72</v>
      </c>
      <c r="X2278" s="103" t="s">
        <v>58</v>
      </c>
      <c r="Y2278" s="103"/>
      <c r="Z2278" s="103"/>
      <c r="AA2278" s="103"/>
      <c r="AB2278" s="103"/>
      <c r="AC2278" s="103" t="s">
        <v>75</v>
      </c>
      <c r="AD2278" s="103" t="s">
        <v>75</v>
      </c>
      <c r="JX2278" s="105"/>
      <c r="TT2278" s="105"/>
      <c r="ADP2278" s="105"/>
      <c r="ANL2278" s="105"/>
      <c r="AXH2278" s="105"/>
      <c r="BHD2278" s="105"/>
      <c r="BQZ2278" s="105"/>
      <c r="CAV2278" s="105"/>
      <c r="CKR2278" s="105"/>
      <c r="CUN2278" s="105"/>
      <c r="DEJ2278" s="105"/>
      <c r="DOF2278" s="105"/>
      <c r="DYB2278" s="105"/>
      <c r="EHX2278" s="105"/>
      <c r="ERT2278" s="105"/>
      <c r="FBP2278" s="105"/>
      <c r="FLL2278" s="105"/>
      <c r="FVH2278" s="105"/>
      <c r="GFD2278" s="105"/>
      <c r="GOZ2278" s="105"/>
      <c r="GYV2278" s="105"/>
      <c r="HIR2278" s="105"/>
      <c r="HSN2278" s="105"/>
      <c r="ICJ2278" s="105"/>
      <c r="IMF2278" s="105"/>
      <c r="IWB2278" s="105"/>
      <c r="JFX2278" s="105"/>
      <c r="JPT2278" s="105"/>
      <c r="JZP2278" s="105"/>
      <c r="KJL2278" s="105"/>
      <c r="KTH2278" s="105"/>
      <c r="LDD2278" s="105"/>
      <c r="LMZ2278" s="105"/>
      <c r="LWV2278" s="105"/>
      <c r="MGR2278" s="105"/>
      <c r="MQN2278" s="105"/>
      <c r="NAJ2278" s="105"/>
      <c r="NKF2278" s="105"/>
      <c r="NUB2278" s="105"/>
      <c r="ODX2278" s="105"/>
      <c r="ONT2278" s="105"/>
      <c r="OXP2278" s="105"/>
      <c r="PHL2278" s="105"/>
      <c r="PRH2278" s="105"/>
      <c r="QBD2278" s="105"/>
      <c r="QKZ2278" s="105"/>
      <c r="QUV2278" s="105"/>
      <c r="RER2278" s="105"/>
      <c r="RON2278" s="105"/>
      <c r="RYJ2278" s="105"/>
      <c r="SIF2278" s="105"/>
      <c r="SSB2278" s="105"/>
      <c r="TBX2278" s="105"/>
      <c r="TLT2278" s="105"/>
      <c r="TVP2278" s="105"/>
      <c r="UFL2278" s="105"/>
      <c r="UPH2278" s="105"/>
      <c r="UZD2278" s="105"/>
      <c r="VIZ2278" s="105"/>
      <c r="VSV2278" s="105"/>
      <c r="WCR2278" s="105"/>
      <c r="WMN2278" s="105"/>
      <c r="WWJ2278" s="105"/>
    </row>
    <row r="2279" spans="1:796 1052:1820 2076:2844 3100:3868 4124:4892 5148:5916 6172:6940 7196:7964 8220:8988 9244:10012 10268:11036 11292:12060 12316:13084 13340:14108 14364:15132 15388:16156" s="107" customFormat="1" ht="57" hidden="1" customHeight="1" x14ac:dyDescent="0.25">
      <c r="A2279" s="54">
        <f>+SUBTOTAL(3,$B$11:B2279)</f>
        <v>45</v>
      </c>
      <c r="B2279" s="103" t="s">
        <v>42</v>
      </c>
      <c r="C2279" s="103" t="s">
        <v>43</v>
      </c>
      <c r="D2279" s="103" t="s">
        <v>831</v>
      </c>
      <c r="E2279" s="103" t="s">
        <v>832</v>
      </c>
      <c r="F2279" s="103" t="s">
        <v>6358</v>
      </c>
      <c r="G2279" s="104">
        <v>45615.402199074073</v>
      </c>
      <c r="H2279" s="103" t="s">
        <v>6358</v>
      </c>
      <c r="I2279" s="104">
        <v>45615.402199074073</v>
      </c>
      <c r="J2279" s="103" t="s">
        <v>6358</v>
      </c>
      <c r="K2279" s="104">
        <v>45615.402199074073</v>
      </c>
      <c r="L2279" s="103" t="s">
        <v>5758</v>
      </c>
      <c r="M2279" s="103" t="s">
        <v>48</v>
      </c>
      <c r="N2279" s="103" t="s">
        <v>709</v>
      </c>
      <c r="O2279" s="103" t="s">
        <v>5759</v>
      </c>
      <c r="P2279" s="103" t="s">
        <v>5760</v>
      </c>
      <c r="Q2279" s="103"/>
      <c r="R2279" s="103"/>
      <c r="S2279" s="103" t="s">
        <v>836</v>
      </c>
      <c r="T2279" s="103" t="s">
        <v>836</v>
      </c>
      <c r="U2279" s="103" t="s">
        <v>836</v>
      </c>
      <c r="V2279" s="103" t="s">
        <v>80</v>
      </c>
      <c r="W2279" s="103" t="s">
        <v>838</v>
      </c>
      <c r="X2279" s="103" t="s">
        <v>58</v>
      </c>
      <c r="Y2279" s="103"/>
      <c r="Z2279" s="103"/>
      <c r="AA2279" s="103"/>
      <c r="AB2279" s="103"/>
      <c r="AC2279" s="103" t="s">
        <v>75</v>
      </c>
      <c r="AD2279" s="103" t="s">
        <v>75</v>
      </c>
      <c r="JX2279" s="105"/>
      <c r="TT2279" s="105"/>
      <c r="ADP2279" s="105"/>
      <c r="ANL2279" s="105"/>
      <c r="AXH2279" s="105"/>
      <c r="BHD2279" s="105"/>
      <c r="BQZ2279" s="105"/>
      <c r="CAV2279" s="105"/>
      <c r="CKR2279" s="105"/>
      <c r="CUN2279" s="105"/>
      <c r="DEJ2279" s="105"/>
      <c r="DOF2279" s="105"/>
      <c r="DYB2279" s="105"/>
      <c r="EHX2279" s="105"/>
      <c r="ERT2279" s="105"/>
      <c r="FBP2279" s="105"/>
      <c r="FLL2279" s="105"/>
      <c r="FVH2279" s="105"/>
      <c r="GFD2279" s="105"/>
      <c r="GOZ2279" s="105"/>
      <c r="GYV2279" s="105"/>
      <c r="HIR2279" s="105"/>
      <c r="HSN2279" s="105"/>
      <c r="ICJ2279" s="105"/>
      <c r="IMF2279" s="105"/>
      <c r="IWB2279" s="105"/>
      <c r="JFX2279" s="105"/>
      <c r="JPT2279" s="105"/>
      <c r="JZP2279" s="105"/>
      <c r="KJL2279" s="105"/>
      <c r="KTH2279" s="105"/>
      <c r="LDD2279" s="105"/>
      <c r="LMZ2279" s="105"/>
      <c r="LWV2279" s="105"/>
      <c r="MGR2279" s="105"/>
      <c r="MQN2279" s="105"/>
      <c r="NAJ2279" s="105"/>
      <c r="NKF2279" s="105"/>
      <c r="NUB2279" s="105"/>
      <c r="ODX2279" s="105"/>
      <c r="ONT2279" s="105"/>
      <c r="OXP2279" s="105"/>
      <c r="PHL2279" s="105"/>
      <c r="PRH2279" s="105"/>
      <c r="QBD2279" s="105"/>
      <c r="QKZ2279" s="105"/>
      <c r="QUV2279" s="105"/>
      <c r="RER2279" s="105"/>
      <c r="RON2279" s="105"/>
      <c r="RYJ2279" s="105"/>
      <c r="SIF2279" s="105"/>
      <c r="SSB2279" s="105"/>
      <c r="TBX2279" s="105"/>
      <c r="TLT2279" s="105"/>
      <c r="TVP2279" s="105"/>
      <c r="UFL2279" s="105"/>
      <c r="UPH2279" s="105"/>
      <c r="UZD2279" s="105"/>
      <c r="VIZ2279" s="105"/>
      <c r="VSV2279" s="105"/>
      <c r="WCR2279" s="105"/>
      <c r="WMN2279" s="105"/>
      <c r="WWJ2279" s="105"/>
    </row>
    <row r="2280" spans="1:796 1052:1820 2076:2844 3100:3868 4124:4892 5148:5916 6172:6940 7196:7964 8220:8988 9244:10012 10268:11036 11292:12060 12316:13084 13340:14108 14364:15132 15388:16156" s="107" customFormat="1" ht="57" hidden="1" customHeight="1" x14ac:dyDescent="0.25">
      <c r="A2280" s="54">
        <f>+SUBTOTAL(3,$B$11:B2280)</f>
        <v>45</v>
      </c>
      <c r="B2280" s="103" t="s">
        <v>42</v>
      </c>
      <c r="C2280" s="103" t="s">
        <v>43</v>
      </c>
      <c r="D2280" s="103" t="s">
        <v>831</v>
      </c>
      <c r="E2280" s="103" t="s">
        <v>832</v>
      </c>
      <c r="F2280" s="103" t="s">
        <v>6355</v>
      </c>
      <c r="G2280" s="104">
        <v>45607.678472222222</v>
      </c>
      <c r="H2280" s="103" t="s">
        <v>6355</v>
      </c>
      <c r="I2280" s="104">
        <v>45607.678472222222</v>
      </c>
      <c r="J2280" s="103" t="s">
        <v>6355</v>
      </c>
      <c r="K2280" s="104">
        <v>45607.678472222222</v>
      </c>
      <c r="L2280" s="103" t="s">
        <v>6356</v>
      </c>
      <c r="M2280" s="103" t="s">
        <v>48</v>
      </c>
      <c r="N2280" s="103" t="s">
        <v>313</v>
      </c>
      <c r="O2280" s="103" t="s">
        <v>485</v>
      </c>
      <c r="P2280" s="103" t="s">
        <v>6357</v>
      </c>
      <c r="Q2280" s="103"/>
      <c r="R2280" s="103"/>
      <c r="S2280" s="103" t="s">
        <v>836</v>
      </c>
      <c r="T2280" s="103" t="s">
        <v>836</v>
      </c>
      <c r="U2280" s="103" t="s">
        <v>836</v>
      </c>
      <c r="V2280" s="103" t="s">
        <v>71</v>
      </c>
      <c r="W2280" s="103" t="s">
        <v>72</v>
      </c>
      <c r="X2280" s="103" t="s">
        <v>58</v>
      </c>
      <c r="Y2280" s="103"/>
      <c r="Z2280" s="103"/>
      <c r="AA2280" s="103"/>
      <c r="AB2280" s="103"/>
      <c r="AC2280" s="103" t="s">
        <v>117</v>
      </c>
      <c r="AD2280" s="103" t="s">
        <v>117</v>
      </c>
      <c r="JX2280" s="105"/>
      <c r="TT2280" s="105"/>
      <c r="ADP2280" s="105"/>
      <c r="ANL2280" s="105"/>
      <c r="AXH2280" s="105"/>
      <c r="BHD2280" s="105"/>
      <c r="BQZ2280" s="105"/>
      <c r="CAV2280" s="105"/>
      <c r="CKR2280" s="105"/>
      <c r="CUN2280" s="105"/>
      <c r="DEJ2280" s="105"/>
      <c r="DOF2280" s="105"/>
      <c r="DYB2280" s="105"/>
      <c r="EHX2280" s="105"/>
      <c r="ERT2280" s="105"/>
      <c r="FBP2280" s="105"/>
      <c r="FLL2280" s="105"/>
      <c r="FVH2280" s="105"/>
      <c r="GFD2280" s="105"/>
      <c r="GOZ2280" s="105"/>
      <c r="GYV2280" s="105"/>
      <c r="HIR2280" s="105"/>
      <c r="HSN2280" s="105"/>
      <c r="ICJ2280" s="105"/>
      <c r="IMF2280" s="105"/>
      <c r="IWB2280" s="105"/>
      <c r="JFX2280" s="105"/>
      <c r="JPT2280" s="105"/>
      <c r="JZP2280" s="105"/>
      <c r="KJL2280" s="105"/>
      <c r="KTH2280" s="105"/>
      <c r="LDD2280" s="105"/>
      <c r="LMZ2280" s="105"/>
      <c r="LWV2280" s="105"/>
      <c r="MGR2280" s="105"/>
      <c r="MQN2280" s="105"/>
      <c r="NAJ2280" s="105"/>
      <c r="NKF2280" s="105"/>
      <c r="NUB2280" s="105"/>
      <c r="ODX2280" s="105"/>
      <c r="ONT2280" s="105"/>
      <c r="OXP2280" s="105"/>
      <c r="PHL2280" s="105"/>
      <c r="PRH2280" s="105"/>
      <c r="QBD2280" s="105"/>
      <c r="QKZ2280" s="105"/>
      <c r="QUV2280" s="105"/>
      <c r="RER2280" s="105"/>
      <c r="RON2280" s="105"/>
      <c r="RYJ2280" s="105"/>
      <c r="SIF2280" s="105"/>
      <c r="SSB2280" s="105"/>
      <c r="TBX2280" s="105"/>
      <c r="TLT2280" s="105"/>
      <c r="TVP2280" s="105"/>
      <c r="UFL2280" s="105"/>
      <c r="UPH2280" s="105"/>
      <c r="UZD2280" s="105"/>
      <c r="VIZ2280" s="105"/>
      <c r="VSV2280" s="105"/>
      <c r="WCR2280" s="105"/>
      <c r="WMN2280" s="105"/>
      <c r="WWJ2280" s="105"/>
    </row>
    <row r="2281" spans="1:796 1052:1820 2076:2844 3100:3868 4124:4892 5148:5916 6172:6940 7196:7964 8220:8988 9244:10012 10268:11036 11292:12060 12316:13084 13340:14108 14364:15132 15388:16156" s="107" customFormat="1" ht="57" hidden="1" customHeight="1" x14ac:dyDescent="0.25">
      <c r="A2281" s="54">
        <f>+SUBTOTAL(3,$B$11:B2281)</f>
        <v>45</v>
      </c>
      <c r="B2281" s="103" t="s">
        <v>42</v>
      </c>
      <c r="C2281" s="103" t="s">
        <v>43</v>
      </c>
      <c r="D2281" s="103" t="s">
        <v>831</v>
      </c>
      <c r="E2281" s="103" t="s">
        <v>832</v>
      </c>
      <c r="F2281" s="103" t="s">
        <v>6352</v>
      </c>
      <c r="G2281" s="104">
        <v>45601.60601851852</v>
      </c>
      <c r="H2281" s="103" t="s">
        <v>6352</v>
      </c>
      <c r="I2281" s="104">
        <v>45601.60601851852</v>
      </c>
      <c r="J2281" s="103" t="s">
        <v>6352</v>
      </c>
      <c r="K2281" s="104">
        <v>45601.60601851852</v>
      </c>
      <c r="L2281" s="103" t="s">
        <v>6353</v>
      </c>
      <c r="M2281" s="103" t="s">
        <v>48</v>
      </c>
      <c r="N2281" s="103" t="s">
        <v>64</v>
      </c>
      <c r="O2281" s="103" t="s">
        <v>171</v>
      </c>
      <c r="P2281" s="103" t="s">
        <v>6354</v>
      </c>
      <c r="Q2281" s="103"/>
      <c r="R2281" s="103"/>
      <c r="S2281" s="103" t="s">
        <v>1478</v>
      </c>
      <c r="T2281" s="103" t="s">
        <v>1478</v>
      </c>
      <c r="U2281" s="103" t="s">
        <v>1478</v>
      </c>
      <c r="V2281" s="103" t="s">
        <v>98</v>
      </c>
      <c r="W2281" s="103" t="s">
        <v>99</v>
      </c>
      <c r="X2281" s="103" t="s">
        <v>58</v>
      </c>
      <c r="Y2281" s="103"/>
      <c r="Z2281" s="103"/>
      <c r="AA2281" s="103"/>
      <c r="AB2281" s="103"/>
      <c r="AC2281" s="103" t="s">
        <v>75</v>
      </c>
      <c r="AD2281" s="103" t="s">
        <v>75</v>
      </c>
      <c r="JX2281" s="105"/>
      <c r="TT2281" s="105"/>
      <c r="ADP2281" s="105"/>
      <c r="ANL2281" s="105"/>
      <c r="AXH2281" s="105"/>
      <c r="BHD2281" s="105"/>
      <c r="BQZ2281" s="105"/>
      <c r="CAV2281" s="105"/>
      <c r="CKR2281" s="105"/>
      <c r="CUN2281" s="105"/>
      <c r="DEJ2281" s="105"/>
      <c r="DOF2281" s="105"/>
      <c r="DYB2281" s="105"/>
      <c r="EHX2281" s="105"/>
      <c r="ERT2281" s="105"/>
      <c r="FBP2281" s="105"/>
      <c r="FLL2281" s="105"/>
      <c r="FVH2281" s="105"/>
      <c r="GFD2281" s="105"/>
      <c r="GOZ2281" s="105"/>
      <c r="GYV2281" s="105"/>
      <c r="HIR2281" s="105"/>
      <c r="HSN2281" s="105"/>
      <c r="ICJ2281" s="105"/>
      <c r="IMF2281" s="105"/>
      <c r="IWB2281" s="105"/>
      <c r="JFX2281" s="105"/>
      <c r="JPT2281" s="105"/>
      <c r="JZP2281" s="105"/>
      <c r="KJL2281" s="105"/>
      <c r="KTH2281" s="105"/>
      <c r="LDD2281" s="105"/>
      <c r="LMZ2281" s="105"/>
      <c r="LWV2281" s="105"/>
      <c r="MGR2281" s="105"/>
      <c r="MQN2281" s="105"/>
      <c r="NAJ2281" s="105"/>
      <c r="NKF2281" s="105"/>
      <c r="NUB2281" s="105"/>
      <c r="ODX2281" s="105"/>
      <c r="ONT2281" s="105"/>
      <c r="OXP2281" s="105"/>
      <c r="PHL2281" s="105"/>
      <c r="PRH2281" s="105"/>
      <c r="QBD2281" s="105"/>
      <c r="QKZ2281" s="105"/>
      <c r="QUV2281" s="105"/>
      <c r="RER2281" s="105"/>
      <c r="RON2281" s="105"/>
      <c r="RYJ2281" s="105"/>
      <c r="SIF2281" s="105"/>
      <c r="SSB2281" s="105"/>
      <c r="TBX2281" s="105"/>
      <c r="TLT2281" s="105"/>
      <c r="TVP2281" s="105"/>
      <c r="UFL2281" s="105"/>
      <c r="UPH2281" s="105"/>
      <c r="UZD2281" s="105"/>
      <c r="VIZ2281" s="105"/>
      <c r="VSV2281" s="105"/>
      <c r="WCR2281" s="105"/>
      <c r="WMN2281" s="105"/>
      <c r="WWJ2281" s="105"/>
    </row>
    <row r="2282" spans="1:796 1052:1820 2076:2844 3100:3868 4124:4892 5148:5916 6172:6940 7196:7964 8220:8988 9244:10012 10268:11036 11292:12060 12316:13084 13340:14108 14364:15132 15388:16156" s="107" customFormat="1" ht="57" hidden="1" customHeight="1" x14ac:dyDescent="0.25">
      <c r="A2282" s="54">
        <f>+SUBTOTAL(3,$B$11:B2282)</f>
        <v>45</v>
      </c>
      <c r="B2282" s="103" t="s">
        <v>42</v>
      </c>
      <c r="C2282" s="103" t="s">
        <v>43</v>
      </c>
      <c r="D2282" s="103" t="s">
        <v>831</v>
      </c>
      <c r="E2282" s="103" t="s">
        <v>832</v>
      </c>
      <c r="F2282" s="103" t="s">
        <v>6349</v>
      </c>
      <c r="G2282" s="104">
        <v>45601</v>
      </c>
      <c r="H2282" s="103" t="s">
        <v>6349</v>
      </c>
      <c r="I2282" s="104">
        <v>45601</v>
      </c>
      <c r="J2282" s="103" t="s">
        <v>6349</v>
      </c>
      <c r="K2282" s="104">
        <v>45601</v>
      </c>
      <c r="L2282" s="103" t="s">
        <v>6350</v>
      </c>
      <c r="M2282" s="103" t="s">
        <v>48</v>
      </c>
      <c r="N2282" s="103" t="s">
        <v>709</v>
      </c>
      <c r="O2282" s="103" t="s">
        <v>722</v>
      </c>
      <c r="P2282" s="103" t="s">
        <v>6351</v>
      </c>
      <c r="Q2282" s="103"/>
      <c r="R2282" s="103"/>
      <c r="S2282" s="103" t="s">
        <v>1709</v>
      </c>
      <c r="T2282" s="103" t="s">
        <v>1709</v>
      </c>
      <c r="U2282" s="103" t="s">
        <v>1709</v>
      </c>
      <c r="V2282" s="103" t="s">
        <v>98</v>
      </c>
      <c r="W2282" s="103" t="s">
        <v>99</v>
      </c>
      <c r="X2282" s="103" t="s">
        <v>58</v>
      </c>
      <c r="Y2282" s="103"/>
      <c r="Z2282" s="103"/>
      <c r="AA2282" s="103"/>
      <c r="AB2282" s="103"/>
      <c r="AC2282" s="103" t="s">
        <v>75</v>
      </c>
      <c r="AD2282" s="103" t="s">
        <v>75</v>
      </c>
      <c r="JX2282" s="105"/>
      <c r="TT2282" s="105"/>
      <c r="ADP2282" s="105"/>
      <c r="ANL2282" s="105"/>
      <c r="AXH2282" s="105"/>
      <c r="BHD2282" s="105"/>
      <c r="BQZ2282" s="105"/>
      <c r="CAV2282" s="105"/>
      <c r="CKR2282" s="105"/>
      <c r="CUN2282" s="105"/>
      <c r="DEJ2282" s="105"/>
      <c r="DOF2282" s="105"/>
      <c r="DYB2282" s="105"/>
      <c r="EHX2282" s="105"/>
      <c r="ERT2282" s="105"/>
      <c r="FBP2282" s="105"/>
      <c r="FLL2282" s="105"/>
      <c r="FVH2282" s="105"/>
      <c r="GFD2282" s="105"/>
      <c r="GOZ2282" s="105"/>
      <c r="GYV2282" s="105"/>
      <c r="HIR2282" s="105"/>
      <c r="HSN2282" s="105"/>
      <c r="ICJ2282" s="105"/>
      <c r="IMF2282" s="105"/>
      <c r="IWB2282" s="105"/>
      <c r="JFX2282" s="105"/>
      <c r="JPT2282" s="105"/>
      <c r="JZP2282" s="105"/>
      <c r="KJL2282" s="105"/>
      <c r="KTH2282" s="105"/>
      <c r="LDD2282" s="105"/>
      <c r="LMZ2282" s="105"/>
      <c r="LWV2282" s="105"/>
      <c r="MGR2282" s="105"/>
      <c r="MQN2282" s="105"/>
      <c r="NAJ2282" s="105"/>
      <c r="NKF2282" s="105"/>
      <c r="NUB2282" s="105"/>
      <c r="ODX2282" s="105"/>
      <c r="ONT2282" s="105"/>
      <c r="OXP2282" s="105"/>
      <c r="PHL2282" s="105"/>
      <c r="PRH2282" s="105"/>
      <c r="QBD2282" s="105"/>
      <c r="QKZ2282" s="105"/>
      <c r="QUV2282" s="105"/>
      <c r="RER2282" s="105"/>
      <c r="RON2282" s="105"/>
      <c r="RYJ2282" s="105"/>
      <c r="SIF2282" s="105"/>
      <c r="SSB2282" s="105"/>
      <c r="TBX2282" s="105"/>
      <c r="TLT2282" s="105"/>
      <c r="TVP2282" s="105"/>
      <c r="UFL2282" s="105"/>
      <c r="UPH2282" s="105"/>
      <c r="UZD2282" s="105"/>
      <c r="VIZ2282" s="105"/>
      <c r="VSV2282" s="105"/>
      <c r="WCR2282" s="105"/>
      <c r="WMN2282" s="105"/>
      <c r="WWJ2282" s="105"/>
    </row>
    <row r="2283" spans="1:796 1052:1820 2076:2844 3100:3868 4124:4892 5148:5916 6172:6940 7196:7964 8220:8988 9244:10012 10268:11036 11292:12060 12316:13084 13340:14108 14364:15132 15388:16156" s="107" customFormat="1" ht="57" customHeight="1" x14ac:dyDescent="0.25">
      <c r="A2283" s="54">
        <f>+SUBTOTAL(3,$B$11:B2283)</f>
        <v>46</v>
      </c>
      <c r="B2283" s="108" t="s">
        <v>42</v>
      </c>
      <c r="C2283" s="108" t="s">
        <v>43</v>
      </c>
      <c r="D2283" s="108" t="s">
        <v>831</v>
      </c>
      <c r="E2283" s="108" t="s">
        <v>832</v>
      </c>
      <c r="F2283" s="108" t="s">
        <v>6720</v>
      </c>
      <c r="G2283" s="109">
        <v>45629</v>
      </c>
      <c r="H2283" s="108" t="s">
        <v>6720</v>
      </c>
      <c r="I2283" s="109">
        <v>45629</v>
      </c>
      <c r="J2283" s="108" t="s">
        <v>6720</v>
      </c>
      <c r="K2283" s="109">
        <v>45629</v>
      </c>
      <c r="L2283" s="108" t="s">
        <v>6721</v>
      </c>
      <c r="M2283" s="108" t="s">
        <v>48</v>
      </c>
      <c r="N2283" s="108" t="s">
        <v>313</v>
      </c>
      <c r="O2283" s="108" t="s">
        <v>508</v>
      </c>
      <c r="P2283" s="108" t="s">
        <v>6722</v>
      </c>
      <c r="Q2283" s="108"/>
      <c r="R2283" s="108"/>
      <c r="S2283" s="108" t="s">
        <v>1709</v>
      </c>
      <c r="T2283" s="108" t="s">
        <v>1709</v>
      </c>
      <c r="U2283" s="108" t="s">
        <v>1709</v>
      </c>
      <c r="V2283" s="108"/>
      <c r="W2283" s="108"/>
      <c r="X2283" s="108"/>
      <c r="Y2283" s="108"/>
      <c r="Z2283" s="108"/>
      <c r="AA2283" s="108"/>
      <c r="AB2283" s="108"/>
      <c r="AC2283" s="108" t="s">
        <v>5688</v>
      </c>
      <c r="AD2283" s="108" t="s">
        <v>5688</v>
      </c>
      <c r="JX2283" s="105"/>
      <c r="TT2283" s="105"/>
      <c r="ADP2283" s="105"/>
      <c r="ANL2283" s="105"/>
      <c r="AXH2283" s="105"/>
      <c r="BHD2283" s="105"/>
      <c r="BQZ2283" s="105"/>
      <c r="CAV2283" s="105"/>
      <c r="CKR2283" s="105"/>
      <c r="CUN2283" s="105"/>
      <c r="DEJ2283" s="105"/>
      <c r="DOF2283" s="105"/>
      <c r="DYB2283" s="105"/>
      <c r="EHX2283" s="105"/>
      <c r="ERT2283" s="105"/>
      <c r="FBP2283" s="105"/>
      <c r="FLL2283" s="105"/>
      <c r="FVH2283" s="105"/>
      <c r="GFD2283" s="105"/>
      <c r="GOZ2283" s="105"/>
      <c r="GYV2283" s="105"/>
      <c r="HIR2283" s="105"/>
      <c r="HSN2283" s="105"/>
      <c r="ICJ2283" s="105"/>
      <c r="IMF2283" s="105"/>
      <c r="IWB2283" s="105"/>
      <c r="JFX2283" s="105"/>
      <c r="JPT2283" s="105"/>
      <c r="JZP2283" s="105"/>
      <c r="KJL2283" s="105"/>
      <c r="KTH2283" s="105"/>
      <c r="LDD2283" s="105"/>
      <c r="LMZ2283" s="105"/>
      <c r="LWV2283" s="105"/>
      <c r="MGR2283" s="105"/>
      <c r="MQN2283" s="105"/>
      <c r="NAJ2283" s="105"/>
      <c r="NKF2283" s="105"/>
      <c r="NUB2283" s="105"/>
      <c r="ODX2283" s="105"/>
      <c r="ONT2283" s="105"/>
      <c r="OXP2283" s="105"/>
      <c r="PHL2283" s="105"/>
      <c r="PRH2283" s="105"/>
      <c r="QBD2283" s="105"/>
      <c r="QKZ2283" s="105"/>
      <c r="QUV2283" s="105"/>
      <c r="RER2283" s="105"/>
      <c r="RON2283" s="105"/>
      <c r="RYJ2283" s="105"/>
      <c r="SIF2283" s="105"/>
      <c r="SSB2283" s="105"/>
      <c r="TBX2283" s="105"/>
      <c r="TLT2283" s="105"/>
      <c r="TVP2283" s="105"/>
      <c r="UFL2283" s="105"/>
      <c r="UPH2283" s="105"/>
      <c r="UZD2283" s="105"/>
      <c r="VIZ2283" s="105"/>
      <c r="VSV2283" s="105"/>
      <c r="WCR2283" s="105"/>
      <c r="WMN2283" s="105"/>
      <c r="WWJ2283" s="105"/>
    </row>
    <row r="2284" spans="1:796 1052:1820 2076:2844 3100:3868 4124:4892 5148:5916 6172:6940 7196:7964 8220:8988 9244:10012 10268:11036 11292:12060 12316:13084 13340:14108 14364:15132 15388:16156" s="107" customFormat="1" ht="57" customHeight="1" x14ac:dyDescent="0.25">
      <c r="A2284" s="54">
        <f>+SUBTOTAL(3,$B$11:B2284)</f>
        <v>47</v>
      </c>
      <c r="B2284" s="108" t="s">
        <v>42</v>
      </c>
      <c r="C2284" s="108" t="s">
        <v>43</v>
      </c>
      <c r="D2284" s="108" t="s">
        <v>831</v>
      </c>
      <c r="E2284" s="108" t="s">
        <v>832</v>
      </c>
      <c r="F2284" s="108" t="s">
        <v>6723</v>
      </c>
      <c r="G2284" s="109">
        <v>45630</v>
      </c>
      <c r="H2284" s="108" t="s">
        <v>6723</v>
      </c>
      <c r="I2284" s="109">
        <v>45630</v>
      </c>
      <c r="J2284" s="108" t="s">
        <v>6723</v>
      </c>
      <c r="K2284" s="109">
        <v>45630</v>
      </c>
      <c r="L2284" s="108" t="s">
        <v>6724</v>
      </c>
      <c r="M2284" s="108" t="s">
        <v>48</v>
      </c>
      <c r="N2284" s="108" t="s">
        <v>141</v>
      </c>
      <c r="O2284" s="108" t="s">
        <v>612</v>
      </c>
      <c r="P2284" s="108" t="s">
        <v>6725</v>
      </c>
      <c r="Q2284" s="108"/>
      <c r="R2284" s="108"/>
      <c r="S2284" s="108" t="s">
        <v>836</v>
      </c>
      <c r="T2284" s="108" t="s">
        <v>836</v>
      </c>
      <c r="U2284" s="108" t="s">
        <v>836</v>
      </c>
      <c r="V2284" s="108"/>
      <c r="W2284" s="108"/>
      <c r="X2284" s="108"/>
      <c r="Y2284" s="108"/>
      <c r="Z2284" s="108"/>
      <c r="AA2284" s="108"/>
      <c r="AB2284" s="108"/>
      <c r="AC2284" s="108" t="s">
        <v>5688</v>
      </c>
      <c r="AD2284" s="108" t="s">
        <v>5688</v>
      </c>
      <c r="JX2284" s="105"/>
      <c r="TT2284" s="105"/>
      <c r="ADP2284" s="105"/>
      <c r="ANL2284" s="105"/>
      <c r="AXH2284" s="105"/>
      <c r="BHD2284" s="105"/>
      <c r="BQZ2284" s="105"/>
      <c r="CAV2284" s="105"/>
      <c r="CKR2284" s="105"/>
      <c r="CUN2284" s="105"/>
      <c r="DEJ2284" s="105"/>
      <c r="DOF2284" s="105"/>
      <c r="DYB2284" s="105"/>
      <c r="EHX2284" s="105"/>
      <c r="ERT2284" s="105"/>
      <c r="FBP2284" s="105"/>
      <c r="FLL2284" s="105"/>
      <c r="FVH2284" s="105"/>
      <c r="GFD2284" s="105"/>
      <c r="GOZ2284" s="105"/>
      <c r="GYV2284" s="105"/>
      <c r="HIR2284" s="105"/>
      <c r="HSN2284" s="105"/>
      <c r="ICJ2284" s="105"/>
      <c r="IMF2284" s="105"/>
      <c r="IWB2284" s="105"/>
      <c r="JFX2284" s="105"/>
      <c r="JPT2284" s="105"/>
      <c r="JZP2284" s="105"/>
      <c r="KJL2284" s="105"/>
      <c r="KTH2284" s="105"/>
      <c r="LDD2284" s="105"/>
      <c r="LMZ2284" s="105"/>
      <c r="LWV2284" s="105"/>
      <c r="MGR2284" s="105"/>
      <c r="MQN2284" s="105"/>
      <c r="NAJ2284" s="105"/>
      <c r="NKF2284" s="105"/>
      <c r="NUB2284" s="105"/>
      <c r="ODX2284" s="105"/>
      <c r="ONT2284" s="105"/>
      <c r="OXP2284" s="105"/>
      <c r="PHL2284" s="105"/>
      <c r="PRH2284" s="105"/>
      <c r="QBD2284" s="105"/>
      <c r="QKZ2284" s="105"/>
      <c r="QUV2284" s="105"/>
      <c r="RER2284" s="105"/>
      <c r="RON2284" s="105"/>
      <c r="RYJ2284" s="105"/>
      <c r="SIF2284" s="105"/>
      <c r="SSB2284" s="105"/>
      <c r="TBX2284" s="105"/>
      <c r="TLT2284" s="105"/>
      <c r="TVP2284" s="105"/>
      <c r="UFL2284" s="105"/>
      <c r="UPH2284" s="105"/>
      <c r="UZD2284" s="105"/>
      <c r="VIZ2284" s="105"/>
      <c r="VSV2284" s="105"/>
      <c r="WCR2284" s="105"/>
      <c r="WMN2284" s="105"/>
      <c r="WWJ2284" s="105"/>
    </row>
    <row r="2285" spans="1:796 1052:1820 2076:2844 3100:3868 4124:4892 5148:5916 6172:6940 7196:7964 8220:8988 9244:10012 10268:11036 11292:12060 12316:13084 13340:14108 14364:15132 15388:16156" s="107" customFormat="1" ht="57" customHeight="1" x14ac:dyDescent="0.25">
      <c r="A2285" s="54">
        <f>+SUBTOTAL(3,$B$11:B2285)</f>
        <v>48</v>
      </c>
      <c r="B2285" s="108" t="s">
        <v>42</v>
      </c>
      <c r="C2285" s="108" t="s">
        <v>43</v>
      </c>
      <c r="D2285" s="108" t="s">
        <v>831</v>
      </c>
      <c r="E2285" s="108" t="s">
        <v>832</v>
      </c>
      <c r="F2285" s="109" t="s">
        <v>6726</v>
      </c>
      <c r="G2285" s="108" t="s">
        <v>6727</v>
      </c>
      <c r="H2285" s="109" t="s">
        <v>6726</v>
      </c>
      <c r="I2285" s="108" t="s">
        <v>6727</v>
      </c>
      <c r="J2285" s="109" t="s">
        <v>6726</v>
      </c>
      <c r="K2285" s="108" t="s">
        <v>6727</v>
      </c>
      <c r="L2285" s="108" t="s">
        <v>6728</v>
      </c>
      <c r="M2285" s="108" t="s">
        <v>48</v>
      </c>
      <c r="N2285" s="108" t="s">
        <v>261</v>
      </c>
      <c r="O2285" s="108" t="s">
        <v>1645</v>
      </c>
      <c r="P2285" s="108" t="s">
        <v>6729</v>
      </c>
      <c r="Q2285" s="108"/>
      <c r="R2285" s="108"/>
      <c r="S2285" s="108" t="s">
        <v>1478</v>
      </c>
      <c r="T2285" s="108" t="s">
        <v>1478</v>
      </c>
      <c r="U2285" s="108" t="s">
        <v>1478</v>
      </c>
      <c r="V2285" s="108"/>
      <c r="W2285" s="108"/>
      <c r="X2285" s="108"/>
      <c r="Y2285" s="108"/>
      <c r="Z2285" s="108"/>
      <c r="AA2285" s="108"/>
      <c r="AB2285" s="108"/>
      <c r="AC2285" s="108" t="s">
        <v>5688</v>
      </c>
      <c r="AD2285" s="108" t="s">
        <v>5688</v>
      </c>
      <c r="JX2285" s="105"/>
      <c r="TT2285" s="105"/>
      <c r="ADP2285" s="105"/>
      <c r="ANL2285" s="105"/>
      <c r="AXH2285" s="105"/>
      <c r="BHD2285" s="105"/>
      <c r="BQZ2285" s="105"/>
      <c r="CAV2285" s="105"/>
      <c r="CKR2285" s="105"/>
      <c r="CUN2285" s="105"/>
      <c r="DEJ2285" s="105"/>
      <c r="DOF2285" s="105"/>
      <c r="DYB2285" s="105"/>
      <c r="EHX2285" s="105"/>
      <c r="ERT2285" s="105"/>
      <c r="FBP2285" s="105"/>
      <c r="FLL2285" s="105"/>
      <c r="FVH2285" s="105"/>
      <c r="GFD2285" s="105"/>
      <c r="GOZ2285" s="105"/>
      <c r="GYV2285" s="105"/>
      <c r="HIR2285" s="105"/>
      <c r="HSN2285" s="105"/>
      <c r="ICJ2285" s="105"/>
      <c r="IMF2285" s="105"/>
      <c r="IWB2285" s="105"/>
      <c r="JFX2285" s="105"/>
      <c r="JPT2285" s="105"/>
      <c r="JZP2285" s="105"/>
      <c r="KJL2285" s="105"/>
      <c r="KTH2285" s="105"/>
      <c r="LDD2285" s="105"/>
      <c r="LMZ2285" s="105"/>
      <c r="LWV2285" s="105"/>
      <c r="MGR2285" s="105"/>
      <c r="MQN2285" s="105"/>
      <c r="NAJ2285" s="105"/>
      <c r="NKF2285" s="105"/>
      <c r="NUB2285" s="105"/>
      <c r="ODX2285" s="105"/>
      <c r="ONT2285" s="105"/>
      <c r="OXP2285" s="105"/>
      <c r="PHL2285" s="105"/>
      <c r="PRH2285" s="105"/>
      <c r="QBD2285" s="105"/>
      <c r="QKZ2285" s="105"/>
      <c r="QUV2285" s="105"/>
      <c r="RER2285" s="105"/>
      <c r="RON2285" s="105"/>
      <c r="RYJ2285" s="105"/>
      <c r="SIF2285" s="105"/>
      <c r="SSB2285" s="105"/>
      <c r="TBX2285" s="105"/>
      <c r="TLT2285" s="105"/>
      <c r="TVP2285" s="105"/>
      <c r="UFL2285" s="105"/>
      <c r="UPH2285" s="105"/>
      <c r="UZD2285" s="105"/>
      <c r="VIZ2285" s="105"/>
      <c r="VSV2285" s="105"/>
      <c r="WCR2285" s="105"/>
      <c r="WMN2285" s="105"/>
      <c r="WWJ2285" s="105"/>
    </row>
    <row r="2286" spans="1:796 1052:1820 2076:2844 3100:3868 4124:4892 5148:5916 6172:6940 7196:7964 8220:8988 9244:10012 10268:11036 11292:12060 12316:13084 13340:14108 14364:15132 15388:16156" s="107" customFormat="1" ht="57" customHeight="1" x14ac:dyDescent="0.25">
      <c r="A2286" s="54">
        <f>+SUBTOTAL(3,$B$11:B2286)</f>
        <v>49</v>
      </c>
      <c r="B2286" s="108" t="s">
        <v>42</v>
      </c>
      <c r="C2286" s="108" t="s">
        <v>43</v>
      </c>
      <c r="D2286" s="108" t="s">
        <v>831</v>
      </c>
      <c r="E2286" s="108" t="s">
        <v>832</v>
      </c>
      <c r="F2286" s="109" t="s">
        <v>6730</v>
      </c>
      <c r="G2286" s="109" t="s">
        <v>6727</v>
      </c>
      <c r="H2286" s="109" t="s">
        <v>6730</v>
      </c>
      <c r="I2286" s="109" t="s">
        <v>6727</v>
      </c>
      <c r="J2286" s="109" t="s">
        <v>6730</v>
      </c>
      <c r="K2286" s="109" t="s">
        <v>6727</v>
      </c>
      <c r="L2286" s="108" t="s">
        <v>6353</v>
      </c>
      <c r="M2286" s="108" t="s">
        <v>48</v>
      </c>
      <c r="N2286" s="108" t="s">
        <v>64</v>
      </c>
      <c r="O2286" s="108" t="s">
        <v>171</v>
      </c>
      <c r="P2286" s="108" t="s">
        <v>6354</v>
      </c>
      <c r="Q2286" s="108"/>
      <c r="R2286" s="108"/>
      <c r="S2286" s="108" t="s">
        <v>1478</v>
      </c>
      <c r="T2286" s="108" t="s">
        <v>1478</v>
      </c>
      <c r="U2286" s="108" t="s">
        <v>1478</v>
      </c>
      <c r="V2286" s="108"/>
      <c r="W2286" s="108"/>
      <c r="X2286" s="108"/>
      <c r="Y2286" s="108"/>
      <c r="Z2286" s="108"/>
      <c r="AA2286" s="108"/>
      <c r="AB2286" s="108"/>
      <c r="AC2286" s="108" t="s">
        <v>5688</v>
      </c>
      <c r="AD2286" s="108" t="s">
        <v>5688</v>
      </c>
      <c r="JX2286" s="105"/>
      <c r="TT2286" s="105"/>
      <c r="ADP2286" s="105"/>
      <c r="ANL2286" s="105"/>
      <c r="AXH2286" s="105"/>
      <c r="BHD2286" s="105"/>
      <c r="BQZ2286" s="105"/>
      <c r="CAV2286" s="105"/>
      <c r="CKR2286" s="105"/>
      <c r="CUN2286" s="105"/>
      <c r="DEJ2286" s="105"/>
      <c r="DOF2286" s="105"/>
      <c r="DYB2286" s="105"/>
      <c r="EHX2286" s="105"/>
      <c r="ERT2286" s="105"/>
      <c r="FBP2286" s="105"/>
      <c r="FLL2286" s="105"/>
      <c r="FVH2286" s="105"/>
      <c r="GFD2286" s="105"/>
      <c r="GOZ2286" s="105"/>
      <c r="GYV2286" s="105"/>
      <c r="HIR2286" s="105"/>
      <c r="HSN2286" s="105"/>
      <c r="ICJ2286" s="105"/>
      <c r="IMF2286" s="105"/>
      <c r="IWB2286" s="105"/>
      <c r="JFX2286" s="105"/>
      <c r="JPT2286" s="105"/>
      <c r="JZP2286" s="105"/>
      <c r="KJL2286" s="105"/>
      <c r="KTH2286" s="105"/>
      <c r="LDD2286" s="105"/>
      <c r="LMZ2286" s="105"/>
      <c r="LWV2286" s="105"/>
      <c r="MGR2286" s="105"/>
      <c r="MQN2286" s="105"/>
      <c r="NAJ2286" s="105"/>
      <c r="NKF2286" s="105"/>
      <c r="NUB2286" s="105"/>
      <c r="ODX2286" s="105"/>
      <c r="ONT2286" s="105"/>
      <c r="OXP2286" s="105"/>
      <c r="PHL2286" s="105"/>
      <c r="PRH2286" s="105"/>
      <c r="QBD2286" s="105"/>
      <c r="QKZ2286" s="105"/>
      <c r="QUV2286" s="105"/>
      <c r="RER2286" s="105"/>
      <c r="RON2286" s="105"/>
      <c r="RYJ2286" s="105"/>
      <c r="SIF2286" s="105"/>
      <c r="SSB2286" s="105"/>
      <c r="TBX2286" s="105"/>
      <c r="TLT2286" s="105"/>
      <c r="TVP2286" s="105"/>
      <c r="UFL2286" s="105"/>
      <c r="UPH2286" s="105"/>
      <c r="UZD2286" s="105"/>
      <c r="VIZ2286" s="105"/>
      <c r="VSV2286" s="105"/>
      <c r="WCR2286" s="105"/>
      <c r="WMN2286" s="105"/>
      <c r="WWJ2286" s="105"/>
    </row>
    <row r="2287" spans="1:796 1052:1820 2076:2844 3100:3868 4124:4892 5148:5916 6172:6940 7196:7964 8220:8988 9244:10012 10268:11036 11292:12060 12316:13084 13340:14108 14364:15132 15388:16156" s="107" customFormat="1" ht="57" customHeight="1" x14ac:dyDescent="0.25">
      <c r="A2287" s="54">
        <f>+SUBTOTAL(3,$B$11:B2287)</f>
        <v>50</v>
      </c>
      <c r="B2287" s="108" t="s">
        <v>42</v>
      </c>
      <c r="C2287" s="108" t="s">
        <v>43</v>
      </c>
      <c r="D2287" s="108" t="s">
        <v>831</v>
      </c>
      <c r="E2287" s="108" t="s">
        <v>832</v>
      </c>
      <c r="F2287" s="109" t="s">
        <v>6731</v>
      </c>
      <c r="G2287" s="109">
        <v>45631</v>
      </c>
      <c r="H2287" s="109" t="s">
        <v>6731</v>
      </c>
      <c r="I2287" s="109">
        <v>45631</v>
      </c>
      <c r="J2287" s="109" t="s">
        <v>6731</v>
      </c>
      <c r="K2287" s="109">
        <v>45631</v>
      </c>
      <c r="L2287" s="108" t="s">
        <v>6721</v>
      </c>
      <c r="M2287" s="108" t="s">
        <v>48</v>
      </c>
      <c r="N2287" s="108" t="s">
        <v>313</v>
      </c>
      <c r="O2287" s="108" t="s">
        <v>508</v>
      </c>
      <c r="P2287" s="108" t="s">
        <v>6722</v>
      </c>
      <c r="Q2287" s="108"/>
      <c r="R2287" s="108"/>
      <c r="S2287" s="108" t="s">
        <v>1479</v>
      </c>
      <c r="T2287" s="108" t="s">
        <v>1479</v>
      </c>
      <c r="U2287" s="108" t="s">
        <v>1479</v>
      </c>
      <c r="V2287" s="108"/>
      <c r="W2287" s="108"/>
      <c r="X2287" s="108"/>
      <c r="Y2287" s="108"/>
      <c r="Z2287" s="108"/>
      <c r="AA2287" s="108"/>
      <c r="AB2287" s="108"/>
      <c r="AC2287" s="108" t="s">
        <v>5688</v>
      </c>
      <c r="AD2287" s="108" t="s">
        <v>5688</v>
      </c>
      <c r="JX2287" s="105"/>
      <c r="TT2287" s="105"/>
      <c r="ADP2287" s="105"/>
      <c r="ANL2287" s="105"/>
      <c r="AXH2287" s="105"/>
      <c r="BHD2287" s="105"/>
      <c r="BQZ2287" s="105"/>
      <c r="CAV2287" s="105"/>
      <c r="CKR2287" s="105"/>
      <c r="CUN2287" s="105"/>
      <c r="DEJ2287" s="105"/>
      <c r="DOF2287" s="105"/>
      <c r="DYB2287" s="105"/>
      <c r="EHX2287" s="105"/>
      <c r="ERT2287" s="105"/>
      <c r="FBP2287" s="105"/>
      <c r="FLL2287" s="105"/>
      <c r="FVH2287" s="105"/>
      <c r="GFD2287" s="105"/>
      <c r="GOZ2287" s="105"/>
      <c r="GYV2287" s="105"/>
      <c r="HIR2287" s="105"/>
      <c r="HSN2287" s="105"/>
      <c r="ICJ2287" s="105"/>
      <c r="IMF2287" s="105"/>
      <c r="IWB2287" s="105"/>
      <c r="JFX2287" s="105"/>
      <c r="JPT2287" s="105"/>
      <c r="JZP2287" s="105"/>
      <c r="KJL2287" s="105"/>
      <c r="KTH2287" s="105"/>
      <c r="LDD2287" s="105"/>
      <c r="LMZ2287" s="105"/>
      <c r="LWV2287" s="105"/>
      <c r="MGR2287" s="105"/>
      <c r="MQN2287" s="105"/>
      <c r="NAJ2287" s="105"/>
      <c r="NKF2287" s="105"/>
      <c r="NUB2287" s="105"/>
      <c r="ODX2287" s="105"/>
      <c r="ONT2287" s="105"/>
      <c r="OXP2287" s="105"/>
      <c r="PHL2287" s="105"/>
      <c r="PRH2287" s="105"/>
      <c r="QBD2287" s="105"/>
      <c r="QKZ2287" s="105"/>
      <c r="QUV2287" s="105"/>
      <c r="RER2287" s="105"/>
      <c r="RON2287" s="105"/>
      <c r="RYJ2287" s="105"/>
      <c r="SIF2287" s="105"/>
      <c r="SSB2287" s="105"/>
      <c r="TBX2287" s="105"/>
      <c r="TLT2287" s="105"/>
      <c r="TVP2287" s="105"/>
      <c r="UFL2287" s="105"/>
      <c r="UPH2287" s="105"/>
      <c r="UZD2287" s="105"/>
      <c r="VIZ2287" s="105"/>
      <c r="VSV2287" s="105"/>
      <c r="WCR2287" s="105"/>
      <c r="WMN2287" s="105"/>
      <c r="WWJ2287" s="105"/>
    </row>
    <row r="2288" spans="1:796 1052:1820 2076:2844 3100:3868 4124:4892 5148:5916 6172:6940 7196:7964 8220:8988 9244:10012 10268:11036 11292:12060 12316:13084 13340:14108 14364:15132 15388:16156" s="107" customFormat="1" ht="57" customHeight="1" x14ac:dyDescent="0.25">
      <c r="A2288" s="54">
        <f>+SUBTOTAL(3,$B$11:B2288)</f>
        <v>51</v>
      </c>
      <c r="B2288" s="108" t="s">
        <v>42</v>
      </c>
      <c r="C2288" s="108" t="s">
        <v>43</v>
      </c>
      <c r="D2288" s="108" t="s">
        <v>831</v>
      </c>
      <c r="E2288" s="108" t="s">
        <v>832</v>
      </c>
      <c r="F2288" s="109" t="s">
        <v>6732</v>
      </c>
      <c r="G2288" s="109">
        <v>45631</v>
      </c>
      <c r="H2288" s="109" t="s">
        <v>6732</v>
      </c>
      <c r="I2288" s="109">
        <v>45631</v>
      </c>
      <c r="J2288" s="109" t="s">
        <v>6732</v>
      </c>
      <c r="K2288" s="109">
        <v>45631</v>
      </c>
      <c r="L2288" s="108" t="s">
        <v>6733</v>
      </c>
      <c r="M2288" s="108" t="s">
        <v>48</v>
      </c>
      <c r="N2288" s="108" t="s">
        <v>709</v>
      </c>
      <c r="O2288" s="108" t="s">
        <v>715</v>
      </c>
      <c r="P2288" s="108" t="s">
        <v>6734</v>
      </c>
      <c r="Q2288" s="108"/>
      <c r="R2288" s="108"/>
      <c r="S2288" s="108" t="s">
        <v>1478</v>
      </c>
      <c r="T2288" s="108" t="s">
        <v>1478</v>
      </c>
      <c r="U2288" s="108" t="s">
        <v>1478</v>
      </c>
      <c r="V2288" s="108"/>
      <c r="W2288" s="108"/>
      <c r="X2288" s="108"/>
      <c r="Y2288" s="108"/>
      <c r="Z2288" s="108"/>
      <c r="AA2288" s="108"/>
      <c r="AB2288" s="108"/>
      <c r="AC2288" s="108" t="s">
        <v>5688</v>
      </c>
      <c r="AD2288" s="108" t="s">
        <v>5688</v>
      </c>
      <c r="JX2288" s="105"/>
      <c r="TT2288" s="105"/>
      <c r="ADP2288" s="105"/>
      <c r="ANL2288" s="105"/>
      <c r="AXH2288" s="105"/>
      <c r="BHD2288" s="105"/>
      <c r="BQZ2288" s="105"/>
      <c r="CAV2288" s="105"/>
      <c r="CKR2288" s="105"/>
      <c r="CUN2288" s="105"/>
      <c r="DEJ2288" s="105"/>
      <c r="DOF2288" s="105"/>
      <c r="DYB2288" s="105"/>
      <c r="EHX2288" s="105"/>
      <c r="ERT2288" s="105"/>
      <c r="FBP2288" s="105"/>
      <c r="FLL2288" s="105"/>
      <c r="FVH2288" s="105"/>
      <c r="GFD2288" s="105"/>
      <c r="GOZ2288" s="105"/>
      <c r="GYV2288" s="105"/>
      <c r="HIR2288" s="105"/>
      <c r="HSN2288" s="105"/>
      <c r="ICJ2288" s="105"/>
      <c r="IMF2288" s="105"/>
      <c r="IWB2288" s="105"/>
      <c r="JFX2288" s="105"/>
      <c r="JPT2288" s="105"/>
      <c r="JZP2288" s="105"/>
      <c r="KJL2288" s="105"/>
      <c r="KTH2288" s="105"/>
      <c r="LDD2288" s="105"/>
      <c r="LMZ2288" s="105"/>
      <c r="LWV2288" s="105"/>
      <c r="MGR2288" s="105"/>
      <c r="MQN2288" s="105"/>
      <c r="NAJ2288" s="105"/>
      <c r="NKF2288" s="105"/>
      <c r="NUB2288" s="105"/>
      <c r="ODX2288" s="105"/>
      <c r="ONT2288" s="105"/>
      <c r="OXP2288" s="105"/>
      <c r="PHL2288" s="105"/>
      <c r="PRH2288" s="105"/>
      <c r="QBD2288" s="105"/>
      <c r="QKZ2288" s="105"/>
      <c r="QUV2288" s="105"/>
      <c r="RER2288" s="105"/>
      <c r="RON2288" s="105"/>
      <c r="RYJ2288" s="105"/>
      <c r="SIF2288" s="105"/>
      <c r="SSB2288" s="105"/>
      <c r="TBX2288" s="105"/>
      <c r="TLT2288" s="105"/>
      <c r="TVP2288" s="105"/>
      <c r="UFL2288" s="105"/>
      <c r="UPH2288" s="105"/>
      <c r="UZD2288" s="105"/>
      <c r="VIZ2288" s="105"/>
      <c r="VSV2288" s="105"/>
      <c r="WCR2288" s="105"/>
      <c r="WMN2288" s="105"/>
      <c r="WWJ2288" s="105"/>
    </row>
    <row r="2289" spans="1:796 1052:1820 2076:2844 3100:3868 4124:4892 5148:5916 6172:6940 7196:7964 8220:8988 9244:10012 10268:11036 11292:12060 12316:13084 13340:14108 14364:15132 15388:16156" s="107" customFormat="1" ht="57" customHeight="1" x14ac:dyDescent="0.25">
      <c r="A2289" s="54">
        <f>+SUBTOTAL(3,$B$11:B2289)</f>
        <v>52</v>
      </c>
      <c r="B2289" s="108" t="s">
        <v>42</v>
      </c>
      <c r="C2289" s="108" t="s">
        <v>43</v>
      </c>
      <c r="D2289" s="108" t="s">
        <v>831</v>
      </c>
      <c r="E2289" s="108" t="s">
        <v>832</v>
      </c>
      <c r="F2289" s="109" t="s">
        <v>6735</v>
      </c>
      <c r="G2289" s="109">
        <v>45636</v>
      </c>
      <c r="H2289" s="109" t="s">
        <v>6735</v>
      </c>
      <c r="I2289" s="109">
        <v>45636</v>
      </c>
      <c r="J2289" s="109" t="s">
        <v>6735</v>
      </c>
      <c r="K2289" s="109">
        <v>45636</v>
      </c>
      <c r="L2289" s="108" t="s">
        <v>6736</v>
      </c>
      <c r="M2289" s="108" t="s">
        <v>48</v>
      </c>
      <c r="N2289" s="108" t="s">
        <v>261</v>
      </c>
      <c r="O2289" s="108" t="s">
        <v>1407</v>
      </c>
      <c r="P2289" s="108" t="s">
        <v>6737</v>
      </c>
      <c r="Q2289" s="108"/>
      <c r="R2289" s="108"/>
      <c r="S2289" s="108" t="s">
        <v>1478</v>
      </c>
      <c r="T2289" s="108" t="s">
        <v>1478</v>
      </c>
      <c r="U2289" s="108" t="s">
        <v>1478</v>
      </c>
      <c r="V2289" s="108"/>
      <c r="W2289" s="108"/>
      <c r="X2289" s="108"/>
      <c r="Y2289" s="108"/>
      <c r="Z2289" s="108"/>
      <c r="AA2289" s="108"/>
      <c r="AB2289" s="108"/>
      <c r="AC2289" s="108" t="s">
        <v>75</v>
      </c>
      <c r="AD2289" s="108" t="s">
        <v>75</v>
      </c>
      <c r="JX2289" s="105"/>
      <c r="TT2289" s="105"/>
      <c r="ADP2289" s="105"/>
      <c r="ANL2289" s="105"/>
      <c r="AXH2289" s="105"/>
      <c r="BHD2289" s="105"/>
      <c r="BQZ2289" s="105"/>
      <c r="CAV2289" s="105"/>
      <c r="CKR2289" s="105"/>
      <c r="CUN2289" s="105"/>
      <c r="DEJ2289" s="105"/>
      <c r="DOF2289" s="105"/>
      <c r="DYB2289" s="105"/>
      <c r="EHX2289" s="105"/>
      <c r="ERT2289" s="105"/>
      <c r="FBP2289" s="105"/>
      <c r="FLL2289" s="105"/>
      <c r="FVH2289" s="105"/>
      <c r="GFD2289" s="105"/>
      <c r="GOZ2289" s="105"/>
      <c r="GYV2289" s="105"/>
      <c r="HIR2289" s="105"/>
      <c r="HSN2289" s="105"/>
      <c r="ICJ2289" s="105"/>
      <c r="IMF2289" s="105"/>
      <c r="IWB2289" s="105"/>
      <c r="JFX2289" s="105"/>
      <c r="JPT2289" s="105"/>
      <c r="JZP2289" s="105"/>
      <c r="KJL2289" s="105"/>
      <c r="KTH2289" s="105"/>
      <c r="LDD2289" s="105"/>
      <c r="LMZ2289" s="105"/>
      <c r="LWV2289" s="105"/>
      <c r="MGR2289" s="105"/>
      <c r="MQN2289" s="105"/>
      <c r="NAJ2289" s="105"/>
      <c r="NKF2289" s="105"/>
      <c r="NUB2289" s="105"/>
      <c r="ODX2289" s="105"/>
      <c r="ONT2289" s="105"/>
      <c r="OXP2289" s="105"/>
      <c r="PHL2289" s="105"/>
      <c r="PRH2289" s="105"/>
      <c r="QBD2289" s="105"/>
      <c r="QKZ2289" s="105"/>
      <c r="QUV2289" s="105"/>
      <c r="RER2289" s="105"/>
      <c r="RON2289" s="105"/>
      <c r="RYJ2289" s="105"/>
      <c r="SIF2289" s="105"/>
      <c r="SSB2289" s="105"/>
      <c r="TBX2289" s="105"/>
      <c r="TLT2289" s="105"/>
      <c r="TVP2289" s="105"/>
      <c r="UFL2289" s="105"/>
      <c r="UPH2289" s="105"/>
      <c r="UZD2289" s="105"/>
      <c r="VIZ2289" s="105"/>
      <c r="VSV2289" s="105"/>
      <c r="WCR2289" s="105"/>
      <c r="WMN2289" s="105"/>
      <c r="WWJ2289" s="105"/>
    </row>
    <row r="2290" spans="1:796 1052:1820 2076:2844 3100:3868 4124:4892 5148:5916 6172:6940 7196:7964 8220:8988 9244:10012 10268:11036 11292:12060 12316:13084 13340:14108 14364:15132 15388:16156" s="107" customFormat="1" ht="57" customHeight="1" x14ac:dyDescent="0.25">
      <c r="A2290" s="54">
        <f>+SUBTOTAL(3,$B$11:B2290)</f>
        <v>53</v>
      </c>
      <c r="B2290" s="108" t="s">
        <v>42</v>
      </c>
      <c r="C2290" s="108" t="s">
        <v>43</v>
      </c>
      <c r="D2290" s="108" t="s">
        <v>831</v>
      </c>
      <c r="E2290" s="108" t="s">
        <v>832</v>
      </c>
      <c r="F2290" s="109" t="s">
        <v>6738</v>
      </c>
      <c r="G2290" s="109" t="s">
        <v>6739</v>
      </c>
      <c r="H2290" s="109" t="s">
        <v>6738</v>
      </c>
      <c r="I2290" s="109" t="s">
        <v>6739</v>
      </c>
      <c r="J2290" s="109" t="s">
        <v>6738</v>
      </c>
      <c r="K2290" s="109" t="s">
        <v>6739</v>
      </c>
      <c r="L2290" s="108" t="s">
        <v>6740</v>
      </c>
      <c r="M2290" s="108" t="s">
        <v>48</v>
      </c>
      <c r="N2290" s="108" t="s">
        <v>709</v>
      </c>
      <c r="O2290" s="108" t="s">
        <v>722</v>
      </c>
      <c r="P2290" s="108" t="s">
        <v>6741</v>
      </c>
      <c r="Q2290" s="108"/>
      <c r="R2290" s="108"/>
      <c r="S2290" s="108" t="s">
        <v>836</v>
      </c>
      <c r="T2290" s="108" t="s">
        <v>836</v>
      </c>
      <c r="U2290" s="108" t="s">
        <v>836</v>
      </c>
      <c r="V2290" s="108"/>
      <c r="W2290" s="108"/>
      <c r="X2290" s="108"/>
      <c r="Y2290" s="108"/>
      <c r="Z2290" s="108"/>
      <c r="AA2290" s="108"/>
      <c r="AB2290" s="108"/>
      <c r="AC2290" s="108" t="s">
        <v>5688</v>
      </c>
      <c r="AD2290" s="108" t="s">
        <v>5688</v>
      </c>
      <c r="JX2290" s="105"/>
      <c r="TT2290" s="105"/>
      <c r="ADP2290" s="105"/>
      <c r="ANL2290" s="105"/>
      <c r="AXH2290" s="105"/>
      <c r="BHD2290" s="105"/>
      <c r="BQZ2290" s="105"/>
      <c r="CAV2290" s="105"/>
      <c r="CKR2290" s="105"/>
      <c r="CUN2290" s="105"/>
      <c r="DEJ2290" s="105"/>
      <c r="DOF2290" s="105"/>
      <c r="DYB2290" s="105"/>
      <c r="EHX2290" s="105"/>
      <c r="ERT2290" s="105"/>
      <c r="FBP2290" s="105"/>
      <c r="FLL2290" s="105"/>
      <c r="FVH2290" s="105"/>
      <c r="GFD2290" s="105"/>
      <c r="GOZ2290" s="105"/>
      <c r="GYV2290" s="105"/>
      <c r="HIR2290" s="105"/>
      <c r="HSN2290" s="105"/>
      <c r="ICJ2290" s="105"/>
      <c r="IMF2290" s="105"/>
      <c r="IWB2290" s="105"/>
      <c r="JFX2290" s="105"/>
      <c r="JPT2290" s="105"/>
      <c r="JZP2290" s="105"/>
      <c r="KJL2290" s="105"/>
      <c r="KTH2290" s="105"/>
      <c r="LDD2290" s="105"/>
      <c r="LMZ2290" s="105"/>
      <c r="LWV2290" s="105"/>
      <c r="MGR2290" s="105"/>
      <c r="MQN2290" s="105"/>
      <c r="NAJ2290" s="105"/>
      <c r="NKF2290" s="105"/>
      <c r="NUB2290" s="105"/>
      <c r="ODX2290" s="105"/>
      <c r="ONT2290" s="105"/>
      <c r="OXP2290" s="105"/>
      <c r="PHL2290" s="105"/>
      <c r="PRH2290" s="105"/>
      <c r="QBD2290" s="105"/>
      <c r="QKZ2290" s="105"/>
      <c r="QUV2290" s="105"/>
      <c r="RER2290" s="105"/>
      <c r="RON2290" s="105"/>
      <c r="RYJ2290" s="105"/>
      <c r="SIF2290" s="105"/>
      <c r="SSB2290" s="105"/>
      <c r="TBX2290" s="105"/>
      <c r="TLT2290" s="105"/>
      <c r="TVP2290" s="105"/>
      <c r="UFL2290" s="105"/>
      <c r="UPH2290" s="105"/>
      <c r="UZD2290" s="105"/>
      <c r="VIZ2290" s="105"/>
      <c r="VSV2290" s="105"/>
      <c r="WCR2290" s="105"/>
      <c r="WMN2290" s="105"/>
      <c r="WWJ2290" s="105"/>
    </row>
    <row r="2291" spans="1:796 1052:1820 2076:2844 3100:3868 4124:4892 5148:5916 6172:6940 7196:7964 8220:8988 9244:10012 10268:11036 11292:12060 12316:13084 13340:14108 14364:15132 15388:16156" s="107" customFormat="1" ht="57" customHeight="1" x14ac:dyDescent="0.25">
      <c r="A2291" s="54">
        <f>+SUBTOTAL(3,$B$11:B2291)</f>
        <v>54</v>
      </c>
      <c r="B2291" s="108" t="s">
        <v>42</v>
      </c>
      <c r="C2291" s="108" t="s">
        <v>43</v>
      </c>
      <c r="D2291" s="108" t="s">
        <v>831</v>
      </c>
      <c r="E2291" s="108" t="s">
        <v>832</v>
      </c>
      <c r="F2291" s="109" t="s">
        <v>6742</v>
      </c>
      <c r="G2291" s="109">
        <v>45636</v>
      </c>
      <c r="H2291" s="109" t="s">
        <v>6742</v>
      </c>
      <c r="I2291" s="109">
        <v>45636</v>
      </c>
      <c r="J2291" s="109" t="s">
        <v>6742</v>
      </c>
      <c r="K2291" s="109">
        <v>45636</v>
      </c>
      <c r="L2291" s="108" t="s">
        <v>6743</v>
      </c>
      <c r="M2291" s="108" t="s">
        <v>48</v>
      </c>
      <c r="N2291" s="108" t="s">
        <v>709</v>
      </c>
      <c r="O2291" s="108" t="s">
        <v>722</v>
      </c>
      <c r="P2291" s="108" t="s">
        <v>6744</v>
      </c>
      <c r="Q2291" s="108"/>
      <c r="R2291" s="108"/>
      <c r="S2291" s="108" t="s">
        <v>836</v>
      </c>
      <c r="T2291" s="108" t="s">
        <v>836</v>
      </c>
      <c r="U2291" s="108" t="s">
        <v>836</v>
      </c>
      <c r="V2291" s="108"/>
      <c r="W2291" s="108"/>
      <c r="X2291" s="108"/>
      <c r="Y2291" s="108"/>
      <c r="Z2291" s="108"/>
      <c r="AA2291" s="108"/>
      <c r="AB2291" s="108"/>
      <c r="AC2291" s="108" t="s">
        <v>5688</v>
      </c>
      <c r="AD2291" s="108" t="s">
        <v>5688</v>
      </c>
      <c r="JX2291" s="105"/>
      <c r="TT2291" s="105"/>
      <c r="ADP2291" s="105"/>
      <c r="ANL2291" s="105"/>
      <c r="AXH2291" s="105"/>
      <c r="BHD2291" s="105"/>
      <c r="BQZ2291" s="105"/>
      <c r="CAV2291" s="105"/>
      <c r="CKR2291" s="105"/>
      <c r="CUN2291" s="105"/>
      <c r="DEJ2291" s="105"/>
      <c r="DOF2291" s="105"/>
      <c r="DYB2291" s="105"/>
      <c r="EHX2291" s="105"/>
      <c r="ERT2291" s="105"/>
      <c r="FBP2291" s="105"/>
      <c r="FLL2291" s="105"/>
      <c r="FVH2291" s="105"/>
      <c r="GFD2291" s="105"/>
      <c r="GOZ2291" s="105"/>
      <c r="GYV2291" s="105"/>
      <c r="HIR2291" s="105"/>
      <c r="HSN2291" s="105"/>
      <c r="ICJ2291" s="105"/>
      <c r="IMF2291" s="105"/>
      <c r="IWB2291" s="105"/>
      <c r="JFX2291" s="105"/>
      <c r="JPT2291" s="105"/>
      <c r="JZP2291" s="105"/>
      <c r="KJL2291" s="105"/>
      <c r="KTH2291" s="105"/>
      <c r="LDD2291" s="105"/>
      <c r="LMZ2291" s="105"/>
      <c r="LWV2291" s="105"/>
      <c r="MGR2291" s="105"/>
      <c r="MQN2291" s="105"/>
      <c r="NAJ2291" s="105"/>
      <c r="NKF2291" s="105"/>
      <c r="NUB2291" s="105"/>
      <c r="ODX2291" s="105"/>
      <c r="ONT2291" s="105"/>
      <c r="OXP2291" s="105"/>
      <c r="PHL2291" s="105"/>
      <c r="PRH2291" s="105"/>
      <c r="QBD2291" s="105"/>
      <c r="QKZ2291" s="105"/>
      <c r="QUV2291" s="105"/>
      <c r="RER2291" s="105"/>
      <c r="RON2291" s="105"/>
      <c r="RYJ2291" s="105"/>
      <c r="SIF2291" s="105"/>
      <c r="SSB2291" s="105"/>
      <c r="TBX2291" s="105"/>
      <c r="TLT2291" s="105"/>
      <c r="TVP2291" s="105"/>
      <c r="UFL2291" s="105"/>
      <c r="UPH2291" s="105"/>
      <c r="UZD2291" s="105"/>
      <c r="VIZ2291" s="105"/>
      <c r="VSV2291" s="105"/>
      <c r="WCR2291" s="105"/>
      <c r="WMN2291" s="105"/>
      <c r="WWJ2291" s="105"/>
    </row>
    <row r="2292" spans="1:796 1052:1820 2076:2844 3100:3868 4124:4892 5148:5916 6172:6940 7196:7964 8220:8988 9244:10012 10268:11036 11292:12060 12316:13084 13340:14108 14364:15132 15388:16156" s="107" customFormat="1" ht="57" customHeight="1" x14ac:dyDescent="0.25">
      <c r="A2292" s="54">
        <f>+SUBTOTAL(3,$B$11:B2292)</f>
        <v>55</v>
      </c>
      <c r="B2292" s="108" t="s">
        <v>42</v>
      </c>
      <c r="C2292" s="108" t="s">
        <v>43</v>
      </c>
      <c r="D2292" s="108" t="s">
        <v>831</v>
      </c>
      <c r="E2292" s="108" t="s">
        <v>832</v>
      </c>
      <c r="F2292" s="109" t="s">
        <v>6745</v>
      </c>
      <c r="G2292" s="109">
        <v>45637</v>
      </c>
      <c r="H2292" s="109" t="s">
        <v>6745</v>
      </c>
      <c r="I2292" s="109">
        <v>45637</v>
      </c>
      <c r="J2292" s="109" t="s">
        <v>6745</v>
      </c>
      <c r="K2292" s="109">
        <v>45637</v>
      </c>
      <c r="L2292" s="108" t="s">
        <v>6746</v>
      </c>
      <c r="M2292" s="108" t="s">
        <v>48</v>
      </c>
      <c r="N2292" s="108" t="s">
        <v>141</v>
      </c>
      <c r="O2292" s="108" t="s">
        <v>580</v>
      </c>
      <c r="P2292" s="108" t="s">
        <v>6747</v>
      </c>
      <c r="Q2292" s="108"/>
      <c r="R2292" s="108"/>
      <c r="S2292" s="108" t="s">
        <v>1478</v>
      </c>
      <c r="T2292" s="108" t="s">
        <v>1478</v>
      </c>
      <c r="U2292" s="108" t="s">
        <v>1478</v>
      </c>
      <c r="V2292" s="108"/>
      <c r="W2292" s="108"/>
      <c r="X2292" s="108"/>
      <c r="Y2292" s="108"/>
      <c r="Z2292" s="108"/>
      <c r="AA2292" s="108"/>
      <c r="AB2292" s="108"/>
      <c r="AC2292" s="108" t="s">
        <v>5688</v>
      </c>
      <c r="AD2292" s="108" t="s">
        <v>5688</v>
      </c>
      <c r="JX2292" s="105"/>
      <c r="TT2292" s="105"/>
      <c r="ADP2292" s="105"/>
      <c r="ANL2292" s="105"/>
      <c r="AXH2292" s="105"/>
      <c r="BHD2292" s="105"/>
      <c r="BQZ2292" s="105"/>
      <c r="CAV2292" s="105"/>
      <c r="CKR2292" s="105"/>
      <c r="CUN2292" s="105"/>
      <c r="DEJ2292" s="105"/>
      <c r="DOF2292" s="105"/>
      <c r="DYB2292" s="105"/>
      <c r="EHX2292" s="105"/>
      <c r="ERT2292" s="105"/>
      <c r="FBP2292" s="105"/>
      <c r="FLL2292" s="105"/>
      <c r="FVH2292" s="105"/>
      <c r="GFD2292" s="105"/>
      <c r="GOZ2292" s="105"/>
      <c r="GYV2292" s="105"/>
      <c r="HIR2292" s="105"/>
      <c r="HSN2292" s="105"/>
      <c r="ICJ2292" s="105"/>
      <c r="IMF2292" s="105"/>
      <c r="IWB2292" s="105"/>
      <c r="JFX2292" s="105"/>
      <c r="JPT2292" s="105"/>
      <c r="JZP2292" s="105"/>
      <c r="KJL2292" s="105"/>
      <c r="KTH2292" s="105"/>
      <c r="LDD2292" s="105"/>
      <c r="LMZ2292" s="105"/>
      <c r="LWV2292" s="105"/>
      <c r="MGR2292" s="105"/>
      <c r="MQN2292" s="105"/>
      <c r="NAJ2292" s="105"/>
      <c r="NKF2292" s="105"/>
      <c r="NUB2292" s="105"/>
      <c r="ODX2292" s="105"/>
      <c r="ONT2292" s="105"/>
      <c r="OXP2292" s="105"/>
      <c r="PHL2292" s="105"/>
      <c r="PRH2292" s="105"/>
      <c r="QBD2292" s="105"/>
      <c r="QKZ2292" s="105"/>
      <c r="QUV2292" s="105"/>
      <c r="RER2292" s="105"/>
      <c r="RON2292" s="105"/>
      <c r="RYJ2292" s="105"/>
      <c r="SIF2292" s="105"/>
      <c r="SSB2292" s="105"/>
      <c r="TBX2292" s="105"/>
      <c r="TLT2292" s="105"/>
      <c r="TVP2292" s="105"/>
      <c r="UFL2292" s="105"/>
      <c r="UPH2292" s="105"/>
      <c r="UZD2292" s="105"/>
      <c r="VIZ2292" s="105"/>
      <c r="VSV2292" s="105"/>
      <c r="WCR2292" s="105"/>
      <c r="WMN2292" s="105"/>
      <c r="WWJ2292" s="105"/>
    </row>
    <row r="2293" spans="1:796 1052:1820 2076:2844 3100:3868 4124:4892 5148:5916 6172:6940 7196:7964 8220:8988 9244:10012 10268:11036 11292:12060 12316:13084 13340:14108 14364:15132 15388:16156" s="107" customFormat="1" ht="57" customHeight="1" x14ac:dyDescent="0.25">
      <c r="A2293" s="54">
        <f>+SUBTOTAL(3,$B$11:B2293)</f>
        <v>56</v>
      </c>
      <c r="B2293" s="108" t="s">
        <v>42</v>
      </c>
      <c r="C2293" s="108" t="s">
        <v>43</v>
      </c>
      <c r="D2293" s="108" t="s">
        <v>831</v>
      </c>
      <c r="E2293" s="108" t="s">
        <v>832</v>
      </c>
      <c r="F2293" s="109" t="s">
        <v>6748</v>
      </c>
      <c r="G2293" s="109">
        <v>45638</v>
      </c>
      <c r="H2293" s="109" t="s">
        <v>6748</v>
      </c>
      <c r="I2293" s="109">
        <v>45638</v>
      </c>
      <c r="J2293" s="109" t="s">
        <v>6748</v>
      </c>
      <c r="K2293" s="109">
        <v>45638</v>
      </c>
      <c r="L2293" s="108" t="s">
        <v>6749</v>
      </c>
      <c r="M2293" s="108" t="s">
        <v>111</v>
      </c>
      <c r="N2293" s="108" t="s">
        <v>191</v>
      </c>
      <c r="O2293" s="108" t="s">
        <v>6750</v>
      </c>
      <c r="P2293" s="108" t="s">
        <v>6751</v>
      </c>
      <c r="Q2293" s="108"/>
      <c r="R2293" s="108"/>
      <c r="S2293" s="108" t="s">
        <v>836</v>
      </c>
      <c r="T2293" s="108" t="s">
        <v>836</v>
      </c>
      <c r="U2293" s="108" t="s">
        <v>836</v>
      </c>
      <c r="V2293" s="108"/>
      <c r="W2293" s="108"/>
      <c r="X2293" s="108"/>
      <c r="Y2293" s="108"/>
      <c r="Z2293" s="108"/>
      <c r="AA2293" s="108"/>
      <c r="AB2293" s="108"/>
      <c r="AC2293" s="108" t="s">
        <v>5688</v>
      </c>
      <c r="AD2293" s="108" t="s">
        <v>5688</v>
      </c>
      <c r="JX2293" s="105"/>
      <c r="TT2293" s="105"/>
      <c r="ADP2293" s="105"/>
      <c r="ANL2293" s="105"/>
      <c r="AXH2293" s="105"/>
      <c r="BHD2293" s="105"/>
      <c r="BQZ2293" s="105"/>
      <c r="CAV2293" s="105"/>
      <c r="CKR2293" s="105"/>
      <c r="CUN2293" s="105"/>
      <c r="DEJ2293" s="105"/>
      <c r="DOF2293" s="105"/>
      <c r="DYB2293" s="105"/>
      <c r="EHX2293" s="105"/>
      <c r="ERT2293" s="105"/>
      <c r="FBP2293" s="105"/>
      <c r="FLL2293" s="105"/>
      <c r="FVH2293" s="105"/>
      <c r="GFD2293" s="105"/>
      <c r="GOZ2293" s="105"/>
      <c r="GYV2293" s="105"/>
      <c r="HIR2293" s="105"/>
      <c r="HSN2293" s="105"/>
      <c r="ICJ2293" s="105"/>
      <c r="IMF2293" s="105"/>
      <c r="IWB2293" s="105"/>
      <c r="JFX2293" s="105"/>
      <c r="JPT2293" s="105"/>
      <c r="JZP2293" s="105"/>
      <c r="KJL2293" s="105"/>
      <c r="KTH2293" s="105"/>
      <c r="LDD2293" s="105"/>
      <c r="LMZ2293" s="105"/>
      <c r="LWV2293" s="105"/>
      <c r="MGR2293" s="105"/>
      <c r="MQN2293" s="105"/>
      <c r="NAJ2293" s="105"/>
      <c r="NKF2293" s="105"/>
      <c r="NUB2293" s="105"/>
      <c r="ODX2293" s="105"/>
      <c r="ONT2293" s="105"/>
      <c r="OXP2293" s="105"/>
      <c r="PHL2293" s="105"/>
      <c r="PRH2293" s="105"/>
      <c r="QBD2293" s="105"/>
      <c r="QKZ2293" s="105"/>
      <c r="QUV2293" s="105"/>
      <c r="RER2293" s="105"/>
      <c r="RON2293" s="105"/>
      <c r="RYJ2293" s="105"/>
      <c r="SIF2293" s="105"/>
      <c r="SSB2293" s="105"/>
      <c r="TBX2293" s="105"/>
      <c r="TLT2293" s="105"/>
      <c r="TVP2293" s="105"/>
      <c r="UFL2293" s="105"/>
      <c r="UPH2293" s="105"/>
      <c r="UZD2293" s="105"/>
      <c r="VIZ2293" s="105"/>
      <c r="VSV2293" s="105"/>
      <c r="WCR2293" s="105"/>
      <c r="WMN2293" s="105"/>
      <c r="WWJ2293" s="105"/>
    </row>
    <row r="2294" spans="1:796 1052:1820 2076:2844 3100:3868 4124:4892 5148:5916 6172:6940 7196:7964 8220:8988 9244:10012 10268:11036 11292:12060 12316:13084 13340:14108 14364:15132 15388:16156" s="58" customFormat="1" ht="57" hidden="1" customHeight="1" x14ac:dyDescent="0.25">
      <c r="A2294" s="54">
        <f>+SUBTOTAL(3,$B$11:B2294)</f>
        <v>56</v>
      </c>
      <c r="B2294" s="54" t="s">
        <v>42</v>
      </c>
      <c r="C2294" s="54" t="s">
        <v>43</v>
      </c>
      <c r="D2294" s="54" t="s">
        <v>831</v>
      </c>
      <c r="E2294" s="54" t="s">
        <v>832</v>
      </c>
      <c r="F2294" s="49" t="s">
        <v>848</v>
      </c>
      <c r="G2294" s="49">
        <v>45296.491666666669</v>
      </c>
      <c r="H2294" s="49" t="s">
        <v>848</v>
      </c>
      <c r="I2294" s="49">
        <v>45296.491666666669</v>
      </c>
      <c r="J2294" s="49" t="s">
        <v>848</v>
      </c>
      <c r="K2294" s="49">
        <v>45296.491666666669</v>
      </c>
      <c r="L2294" s="80" t="s">
        <v>849</v>
      </c>
      <c r="M2294" s="49" t="s">
        <v>48</v>
      </c>
      <c r="N2294" s="49" t="s">
        <v>197</v>
      </c>
      <c r="O2294" s="49" t="s">
        <v>850</v>
      </c>
      <c r="P2294" s="49" t="s">
        <v>851</v>
      </c>
      <c r="Q2294" s="50"/>
      <c r="R2294" s="57"/>
      <c r="S2294" s="49" t="s">
        <v>836</v>
      </c>
      <c r="T2294" s="49" t="s">
        <v>852</v>
      </c>
      <c r="U2294" s="49" t="s">
        <v>852</v>
      </c>
      <c r="V2294" s="49" t="s">
        <v>80</v>
      </c>
      <c r="W2294" s="49" t="s">
        <v>838</v>
      </c>
      <c r="X2294" s="54" t="s">
        <v>58</v>
      </c>
      <c r="Y2294" s="49"/>
      <c r="Z2294" s="49" t="s">
        <v>59</v>
      </c>
      <c r="AA2294" s="54" t="s">
        <v>74</v>
      </c>
      <c r="AB2294" s="54"/>
      <c r="AC2294" s="54" t="s">
        <v>117</v>
      </c>
      <c r="AD2294" s="54" t="s">
        <v>117</v>
      </c>
    </row>
    <row r="2295" spans="1:796 1052:1820 2076:2844 3100:3868 4124:4892 5148:5916 6172:6940 7196:7964 8220:8988 9244:10012 10268:11036 11292:12060 12316:13084 13340:14108 14364:15132 15388:16156" s="58" customFormat="1" ht="57" hidden="1" customHeight="1" x14ac:dyDescent="0.25">
      <c r="A2295" s="54">
        <f>+SUBTOTAL(3,$B$11:B2295)</f>
        <v>56</v>
      </c>
      <c r="B2295" s="54" t="s">
        <v>42</v>
      </c>
      <c r="C2295" s="54" t="s">
        <v>43</v>
      </c>
      <c r="D2295" s="54" t="s">
        <v>853</v>
      </c>
      <c r="E2295" s="54" t="s">
        <v>854</v>
      </c>
      <c r="F2295" s="49" t="s">
        <v>1667</v>
      </c>
      <c r="G2295" s="49" t="s">
        <v>1669</v>
      </c>
      <c r="H2295" s="49" t="s">
        <v>1667</v>
      </c>
      <c r="I2295" s="49" t="s">
        <v>1669</v>
      </c>
      <c r="J2295" s="49" t="s">
        <v>1667</v>
      </c>
      <c r="K2295" s="49" t="s">
        <v>1669</v>
      </c>
      <c r="L2295" s="80" t="s">
        <v>1671</v>
      </c>
      <c r="M2295" s="49" t="s">
        <v>48</v>
      </c>
      <c r="N2295" s="49" t="s">
        <v>141</v>
      </c>
      <c r="O2295" s="49" t="s">
        <v>227</v>
      </c>
      <c r="P2295" s="49" t="s">
        <v>1674</v>
      </c>
      <c r="Q2295" s="50"/>
      <c r="R2295" s="57"/>
      <c r="S2295" s="49" t="s">
        <v>857</v>
      </c>
      <c r="T2295" s="49" t="s">
        <v>857</v>
      </c>
      <c r="U2295" s="49" t="s">
        <v>857</v>
      </c>
      <c r="V2295" s="50" t="s">
        <v>147</v>
      </c>
      <c r="W2295" s="49" t="s">
        <v>148</v>
      </c>
      <c r="X2295" s="54" t="s">
        <v>58</v>
      </c>
      <c r="Y2295" s="49"/>
      <c r="Z2295" s="49" t="s">
        <v>59</v>
      </c>
      <c r="AA2295" s="54" t="s">
        <v>60</v>
      </c>
      <c r="AB2295" s="54"/>
      <c r="AC2295" s="49" t="s">
        <v>75</v>
      </c>
      <c r="AD2295" s="49" t="s">
        <v>75</v>
      </c>
    </row>
    <row r="2296" spans="1:796 1052:1820 2076:2844 3100:3868 4124:4892 5148:5916 6172:6940 7196:7964 8220:8988 9244:10012 10268:11036 11292:12060 12316:13084 13340:14108 14364:15132 15388:16156" s="58" customFormat="1" ht="57" hidden="1" customHeight="1" x14ac:dyDescent="0.25">
      <c r="A2296" s="54">
        <f>+SUBTOTAL(3,$B$11:B2296)</f>
        <v>56</v>
      </c>
      <c r="B2296" s="54" t="s">
        <v>42</v>
      </c>
      <c r="C2296" s="54" t="s">
        <v>43</v>
      </c>
      <c r="D2296" s="54" t="s">
        <v>853</v>
      </c>
      <c r="E2296" s="54" t="s">
        <v>854</v>
      </c>
      <c r="F2296" s="49" t="s">
        <v>1668</v>
      </c>
      <c r="G2296" s="49" t="s">
        <v>1670</v>
      </c>
      <c r="H2296" s="49" t="s">
        <v>1668</v>
      </c>
      <c r="I2296" s="49" t="s">
        <v>1670</v>
      </c>
      <c r="J2296" s="49" t="s">
        <v>1668</v>
      </c>
      <c r="K2296" s="49" t="s">
        <v>1670</v>
      </c>
      <c r="L2296" s="80" t="s">
        <v>1672</v>
      </c>
      <c r="M2296" s="49" t="s">
        <v>48</v>
      </c>
      <c r="N2296" s="49" t="s">
        <v>261</v>
      </c>
      <c r="O2296" s="49" t="s">
        <v>1645</v>
      </c>
      <c r="P2296" s="49" t="s">
        <v>1675</v>
      </c>
      <c r="Q2296" s="50"/>
      <c r="R2296" s="57"/>
      <c r="S2296" s="49" t="s">
        <v>1676</v>
      </c>
      <c r="T2296" s="49" t="s">
        <v>1676</v>
      </c>
      <c r="U2296" s="49" t="s">
        <v>1676</v>
      </c>
      <c r="V2296" s="49" t="s">
        <v>71</v>
      </c>
      <c r="W2296" s="49" t="s">
        <v>72</v>
      </c>
      <c r="X2296" s="54" t="s">
        <v>58</v>
      </c>
      <c r="Y2296" s="49"/>
      <c r="Z2296" s="49" t="s">
        <v>59</v>
      </c>
      <c r="AA2296" s="54" t="s">
        <v>74</v>
      </c>
      <c r="AB2296" s="54"/>
      <c r="AC2296" s="54" t="s">
        <v>75</v>
      </c>
      <c r="AD2296" s="54" t="s">
        <v>75</v>
      </c>
    </row>
    <row r="2297" spans="1:796 1052:1820 2076:2844 3100:3868 4124:4892 5148:5916 6172:6940 7196:7964 8220:8988 9244:10012 10268:11036 11292:12060 12316:13084 13340:14108 14364:15132 15388:16156" s="67" customFormat="1" ht="57" hidden="1" customHeight="1" x14ac:dyDescent="0.25">
      <c r="A2297" s="54">
        <f>+SUBTOTAL(3,$B$11:B2297)</f>
        <v>56</v>
      </c>
      <c r="B2297" s="62" t="s">
        <v>42</v>
      </c>
      <c r="C2297" s="62" t="s">
        <v>43</v>
      </c>
      <c r="D2297" s="62" t="s">
        <v>853</v>
      </c>
      <c r="E2297" s="62" t="s">
        <v>854</v>
      </c>
      <c r="F2297" s="63">
        <v>175022</v>
      </c>
      <c r="G2297" s="63" t="s">
        <v>4135</v>
      </c>
      <c r="H2297" s="63" t="s">
        <v>4136</v>
      </c>
      <c r="I2297" s="63" t="s">
        <v>4135</v>
      </c>
      <c r="J2297" s="63" t="s">
        <v>4136</v>
      </c>
      <c r="K2297" s="63" t="s">
        <v>4135</v>
      </c>
      <c r="L2297" s="80" t="s">
        <v>4133</v>
      </c>
      <c r="M2297" s="63" t="s">
        <v>48</v>
      </c>
      <c r="N2297" s="63" t="s">
        <v>313</v>
      </c>
      <c r="O2297" s="63" t="s">
        <v>464</v>
      </c>
      <c r="P2297" s="63" t="s">
        <v>4134</v>
      </c>
      <c r="Q2297" s="64"/>
      <c r="R2297" s="65"/>
      <c r="S2297" s="63" t="s">
        <v>1676</v>
      </c>
      <c r="T2297" s="63" t="s">
        <v>1676</v>
      </c>
      <c r="U2297" s="63" t="s">
        <v>1676</v>
      </c>
      <c r="V2297" s="63" t="s">
        <v>115</v>
      </c>
      <c r="W2297" s="63" t="s">
        <v>4727</v>
      </c>
      <c r="X2297" s="54" t="s">
        <v>58</v>
      </c>
      <c r="Y2297" s="49">
        <v>45513</v>
      </c>
      <c r="Z2297" s="49"/>
      <c r="AA2297" s="54"/>
      <c r="AB2297" s="54"/>
      <c r="AC2297" s="62" t="s">
        <v>75</v>
      </c>
      <c r="AD2297" s="62" t="s">
        <v>75</v>
      </c>
      <c r="JX2297" s="58"/>
      <c r="TT2297" s="58"/>
      <c r="ADP2297" s="58"/>
      <c r="ANL2297" s="58"/>
      <c r="AXH2297" s="58"/>
      <c r="BHD2297" s="58"/>
      <c r="BQZ2297" s="58"/>
      <c r="CAV2297" s="58"/>
      <c r="CKR2297" s="58"/>
      <c r="CUN2297" s="58"/>
      <c r="DEJ2297" s="58"/>
      <c r="DOF2297" s="58"/>
      <c r="DYB2297" s="58"/>
      <c r="EHX2297" s="58"/>
      <c r="ERT2297" s="58"/>
      <c r="FBP2297" s="58"/>
      <c r="FLL2297" s="58"/>
      <c r="FVH2297" s="58"/>
      <c r="GFD2297" s="58"/>
      <c r="GOZ2297" s="58"/>
      <c r="GYV2297" s="58"/>
      <c r="HIR2297" s="58"/>
      <c r="HSN2297" s="58"/>
      <c r="ICJ2297" s="58"/>
      <c r="IMF2297" s="58"/>
      <c r="IWB2297" s="58"/>
      <c r="JFX2297" s="58"/>
      <c r="JPT2297" s="58"/>
      <c r="JZP2297" s="58"/>
      <c r="KJL2297" s="58"/>
      <c r="KTH2297" s="58"/>
      <c r="LDD2297" s="58"/>
      <c r="LMZ2297" s="58"/>
      <c r="LWV2297" s="58"/>
      <c r="MGR2297" s="58"/>
      <c r="MQN2297" s="58"/>
      <c r="NAJ2297" s="58"/>
      <c r="NKF2297" s="58"/>
      <c r="NUB2297" s="58"/>
      <c r="ODX2297" s="58"/>
      <c r="ONT2297" s="58"/>
      <c r="OXP2297" s="58"/>
      <c r="PHL2297" s="58"/>
      <c r="PRH2297" s="58"/>
      <c r="QBD2297" s="58"/>
      <c r="QKZ2297" s="58"/>
      <c r="QUV2297" s="58"/>
      <c r="RER2297" s="58"/>
      <c r="RON2297" s="58"/>
      <c r="RYJ2297" s="58"/>
      <c r="SIF2297" s="58"/>
      <c r="SSB2297" s="58"/>
      <c r="TBX2297" s="58"/>
      <c r="TLT2297" s="58"/>
      <c r="TVP2297" s="58"/>
      <c r="UFL2297" s="58"/>
      <c r="UPH2297" s="58"/>
      <c r="UZD2297" s="58"/>
      <c r="VIZ2297" s="58"/>
      <c r="VSV2297" s="58"/>
      <c r="WCR2297" s="58"/>
      <c r="WMN2297" s="58"/>
      <c r="WWJ2297" s="58"/>
    </row>
    <row r="2298" spans="1:796 1052:1820 2076:2844 3100:3868 4124:4892 5148:5916 6172:6940 7196:7964 8220:8988 9244:10012 10268:11036 11292:12060 12316:13084 13340:14108 14364:15132 15388:16156" s="90" customFormat="1" ht="57" hidden="1" customHeight="1" x14ac:dyDescent="0.25">
      <c r="A2298" s="54">
        <f>+SUBTOTAL(3,$B$11:B2298)</f>
        <v>56</v>
      </c>
      <c r="B2298" s="86" t="s">
        <v>42</v>
      </c>
      <c r="C2298" s="86" t="s">
        <v>43</v>
      </c>
      <c r="D2298" s="86" t="s">
        <v>853</v>
      </c>
      <c r="E2298" s="86" t="s">
        <v>854</v>
      </c>
      <c r="F2298" s="87">
        <v>177511</v>
      </c>
      <c r="G2298" s="87">
        <v>45546</v>
      </c>
      <c r="H2298" s="87">
        <v>177511</v>
      </c>
      <c r="I2298" s="87">
        <v>45546</v>
      </c>
      <c r="J2298" s="87">
        <v>177511</v>
      </c>
      <c r="K2298" s="87">
        <v>45546</v>
      </c>
      <c r="L2298" s="80" t="s">
        <v>5331</v>
      </c>
      <c r="M2298" s="87" t="s">
        <v>48</v>
      </c>
      <c r="N2298" s="87" t="s">
        <v>303</v>
      </c>
      <c r="O2298" s="87" t="s">
        <v>766</v>
      </c>
      <c r="P2298" s="87" t="s">
        <v>5332</v>
      </c>
      <c r="Q2298" s="88"/>
      <c r="R2298" s="89"/>
      <c r="S2298" s="87" t="s">
        <v>5333</v>
      </c>
      <c r="T2298" s="87" t="s">
        <v>5333</v>
      </c>
      <c r="U2298" s="87" t="s">
        <v>5333</v>
      </c>
      <c r="V2298" s="87" t="s">
        <v>71</v>
      </c>
      <c r="W2298" s="87" t="s">
        <v>4708</v>
      </c>
      <c r="X2298" s="54" t="s">
        <v>58</v>
      </c>
      <c r="Y2298" s="87"/>
      <c r="Z2298" s="87"/>
      <c r="AA2298" s="86"/>
      <c r="AB2298" s="86"/>
      <c r="AC2298" s="86" t="s">
        <v>75</v>
      </c>
      <c r="AD2298" s="86" t="s">
        <v>75</v>
      </c>
    </row>
    <row r="2299" spans="1:796 1052:1820 2076:2844 3100:3868 4124:4892 5148:5916 6172:6940 7196:7964 8220:8988 9244:10012 10268:11036 11292:12060 12316:13084 13340:14108 14364:15132 15388:16156" s="90" customFormat="1" ht="57" hidden="1" customHeight="1" x14ac:dyDescent="0.25">
      <c r="A2299" s="54">
        <f>+SUBTOTAL(3,$B$11:B2299)</f>
        <v>56</v>
      </c>
      <c r="B2299" s="96" t="s">
        <v>42</v>
      </c>
      <c r="C2299" s="96" t="s">
        <v>43</v>
      </c>
      <c r="D2299" s="96" t="s">
        <v>853</v>
      </c>
      <c r="E2299" s="96" t="s">
        <v>854</v>
      </c>
      <c r="F2299" s="96">
        <v>178807</v>
      </c>
      <c r="G2299" s="96">
        <v>45572</v>
      </c>
      <c r="H2299" s="96">
        <v>178807</v>
      </c>
      <c r="I2299" s="96">
        <v>45572</v>
      </c>
      <c r="J2299" s="96">
        <v>178807</v>
      </c>
      <c r="K2299" s="96">
        <v>45572</v>
      </c>
      <c r="L2299" s="80" t="s">
        <v>5746</v>
      </c>
      <c r="M2299" s="96" t="s">
        <v>48</v>
      </c>
      <c r="N2299" s="96" t="s">
        <v>64</v>
      </c>
      <c r="O2299" s="96" t="s">
        <v>171</v>
      </c>
      <c r="P2299" s="96" t="s">
        <v>5747</v>
      </c>
      <c r="Q2299" s="96"/>
      <c r="R2299" s="96"/>
      <c r="S2299" s="96" t="s">
        <v>1676</v>
      </c>
      <c r="T2299" s="96" t="s">
        <v>1676</v>
      </c>
      <c r="U2299" s="96" t="s">
        <v>1676</v>
      </c>
      <c r="V2299" s="96" t="s">
        <v>80</v>
      </c>
      <c r="W2299" s="96" t="s">
        <v>81</v>
      </c>
      <c r="X2299" s="96" t="s">
        <v>58</v>
      </c>
      <c r="Y2299" s="96"/>
      <c r="Z2299" s="96" t="s">
        <v>59</v>
      </c>
      <c r="AA2299" s="96" t="s">
        <v>74</v>
      </c>
      <c r="AB2299" s="96"/>
      <c r="AC2299" s="96" t="s">
        <v>117</v>
      </c>
      <c r="AD2299" s="96" t="s">
        <v>117</v>
      </c>
    </row>
    <row r="2300" spans="1:796 1052:1820 2076:2844 3100:3868 4124:4892 5148:5916 6172:6940 7196:7964 8220:8988 9244:10012 10268:11036 11292:12060 12316:13084 13340:14108 14364:15132 15388:16156" s="90" customFormat="1" ht="57" hidden="1" customHeight="1" x14ac:dyDescent="0.25">
      <c r="A2300" s="54">
        <f>+SUBTOTAL(3,$B$11:B2300)</f>
        <v>56</v>
      </c>
      <c r="B2300" s="96" t="s">
        <v>42</v>
      </c>
      <c r="C2300" s="96" t="s">
        <v>43</v>
      </c>
      <c r="D2300" s="96" t="s">
        <v>853</v>
      </c>
      <c r="E2300" s="96" t="s">
        <v>854</v>
      </c>
      <c r="F2300" s="96">
        <v>178626</v>
      </c>
      <c r="G2300" s="97">
        <v>45568</v>
      </c>
      <c r="H2300" s="96">
        <v>178626</v>
      </c>
      <c r="I2300" s="97">
        <v>45568</v>
      </c>
      <c r="J2300" s="96">
        <v>178626</v>
      </c>
      <c r="K2300" s="97">
        <v>45568</v>
      </c>
      <c r="L2300" s="80" t="s">
        <v>5743</v>
      </c>
      <c r="M2300" s="96" t="s">
        <v>48</v>
      </c>
      <c r="N2300" s="49" t="s">
        <v>197</v>
      </c>
      <c r="O2300" s="96" t="s">
        <v>274</v>
      </c>
      <c r="P2300" s="96" t="s">
        <v>5744</v>
      </c>
      <c r="Q2300" s="96"/>
      <c r="R2300" s="96"/>
      <c r="S2300" s="96" t="s">
        <v>5745</v>
      </c>
      <c r="T2300" s="96" t="s">
        <v>5745</v>
      </c>
      <c r="U2300" s="96" t="s">
        <v>5745</v>
      </c>
      <c r="V2300" s="96" t="s">
        <v>80</v>
      </c>
      <c r="W2300" s="96" t="s">
        <v>81</v>
      </c>
      <c r="X2300" s="96" t="s">
        <v>58</v>
      </c>
      <c r="Y2300" s="96"/>
      <c r="Z2300" s="96" t="s">
        <v>59</v>
      </c>
      <c r="AA2300" s="96" t="s">
        <v>74</v>
      </c>
      <c r="AB2300" s="96"/>
      <c r="AC2300" s="96" t="s">
        <v>75</v>
      </c>
      <c r="AD2300" s="96" t="s">
        <v>75</v>
      </c>
    </row>
    <row r="2301" spans="1:796 1052:1820 2076:2844 3100:3868 4124:4892 5148:5916 6172:6940 7196:7964 8220:8988 9244:10012 10268:11036 11292:12060 12316:13084 13340:14108 14364:15132 15388:16156" s="58" customFormat="1" ht="57" hidden="1" customHeight="1" x14ac:dyDescent="0.25">
      <c r="A2301" s="54">
        <f>+SUBTOTAL(3,$B$11:B2301)</f>
        <v>56</v>
      </c>
      <c r="B2301" s="54" t="s">
        <v>42</v>
      </c>
      <c r="C2301" s="54" t="s">
        <v>43</v>
      </c>
      <c r="D2301" s="54" t="s">
        <v>853</v>
      </c>
      <c r="E2301" s="54" t="s">
        <v>854</v>
      </c>
      <c r="F2301" s="50">
        <v>163355</v>
      </c>
      <c r="G2301" s="50" t="s">
        <v>855</v>
      </c>
      <c r="H2301" s="50">
        <v>163355</v>
      </c>
      <c r="I2301" s="50" t="s">
        <v>855</v>
      </c>
      <c r="J2301" s="50">
        <v>163355</v>
      </c>
      <c r="K2301" s="50" t="s">
        <v>855</v>
      </c>
      <c r="L2301" s="80" t="s">
        <v>856</v>
      </c>
      <c r="M2301" s="49" t="s">
        <v>48</v>
      </c>
      <c r="N2301" s="49" t="s">
        <v>64</v>
      </c>
      <c r="O2301" s="49" t="s">
        <v>171</v>
      </c>
      <c r="P2301" s="49" t="s">
        <v>1673</v>
      </c>
      <c r="Q2301" s="50"/>
      <c r="R2301" s="50"/>
      <c r="S2301" s="49" t="s">
        <v>857</v>
      </c>
      <c r="T2301" s="49" t="s">
        <v>857</v>
      </c>
      <c r="U2301" s="49" t="s">
        <v>857</v>
      </c>
      <c r="V2301" s="50" t="s">
        <v>147</v>
      </c>
      <c r="W2301" s="49" t="s">
        <v>148</v>
      </c>
      <c r="X2301" s="54" t="s">
        <v>58</v>
      </c>
      <c r="Y2301" s="49"/>
      <c r="Z2301" s="49" t="s">
        <v>59</v>
      </c>
      <c r="AA2301" s="54" t="s">
        <v>74</v>
      </c>
      <c r="AB2301" s="54"/>
      <c r="AC2301" s="54" t="s">
        <v>75</v>
      </c>
      <c r="AD2301" s="54" t="s">
        <v>75</v>
      </c>
    </row>
    <row r="2302" spans="1:796 1052:1820 2076:2844 3100:3868 4124:4892 5148:5916 6172:6940 7196:7964 8220:8988 9244:10012 10268:11036 11292:12060 12316:13084 13340:14108 14364:15132 15388:16156" s="58" customFormat="1" ht="57" hidden="1" customHeight="1" x14ac:dyDescent="0.25">
      <c r="A2302" s="54">
        <f>+SUBTOTAL(3,$B$11:B2302)</f>
        <v>56</v>
      </c>
      <c r="B2302" s="54" t="s">
        <v>42</v>
      </c>
      <c r="C2302" s="54" t="s">
        <v>858</v>
      </c>
      <c r="D2302" s="54" t="s">
        <v>859</v>
      </c>
      <c r="E2302" s="54" t="s">
        <v>683</v>
      </c>
      <c r="F2302" s="49" t="s">
        <v>860</v>
      </c>
      <c r="G2302" s="49">
        <v>45303</v>
      </c>
      <c r="H2302" s="49" t="s">
        <v>860</v>
      </c>
      <c r="I2302" s="49">
        <v>45303</v>
      </c>
      <c r="J2302" s="49" t="s">
        <v>860</v>
      </c>
      <c r="K2302" s="49">
        <v>45303</v>
      </c>
      <c r="L2302" s="80" t="s">
        <v>861</v>
      </c>
      <c r="M2302" s="49" t="s">
        <v>111</v>
      </c>
      <c r="N2302" s="49" t="s">
        <v>141</v>
      </c>
      <c r="O2302" s="49" t="s">
        <v>227</v>
      </c>
      <c r="P2302" s="49" t="s">
        <v>227</v>
      </c>
      <c r="Q2302" s="50"/>
      <c r="R2302" s="57"/>
      <c r="S2302" s="49" t="s">
        <v>862</v>
      </c>
      <c r="T2302" s="49" t="s">
        <v>862</v>
      </c>
      <c r="U2302" s="49" t="s">
        <v>862</v>
      </c>
      <c r="V2302" s="49" t="s">
        <v>253</v>
      </c>
      <c r="W2302" s="49" t="s">
        <v>254</v>
      </c>
      <c r="X2302" s="54" t="s">
        <v>58</v>
      </c>
      <c r="Y2302" s="49"/>
      <c r="Z2302" s="49" t="s">
        <v>59</v>
      </c>
      <c r="AA2302" s="54" t="s">
        <v>60</v>
      </c>
      <c r="AB2302" s="54"/>
      <c r="AC2302" s="54" t="s">
        <v>75</v>
      </c>
      <c r="AD2302" s="54" t="s">
        <v>75</v>
      </c>
    </row>
    <row r="2303" spans="1:796 1052:1820 2076:2844 3100:3868 4124:4892 5148:5916 6172:6940 7196:7964 8220:8988 9244:10012 10268:11036 11292:12060 12316:13084 13340:14108 14364:15132 15388:16156" s="58" customFormat="1" ht="57" hidden="1" customHeight="1" x14ac:dyDescent="0.25">
      <c r="A2303" s="54">
        <f>+SUBTOTAL(3,$B$11:B2303)</f>
        <v>56</v>
      </c>
      <c r="B2303" s="54" t="s">
        <v>42</v>
      </c>
      <c r="C2303" s="54" t="s">
        <v>858</v>
      </c>
      <c r="D2303" s="54" t="s">
        <v>859</v>
      </c>
      <c r="E2303" s="54" t="s">
        <v>683</v>
      </c>
      <c r="F2303" s="49" t="s">
        <v>863</v>
      </c>
      <c r="G2303" s="49">
        <v>45295</v>
      </c>
      <c r="H2303" s="49" t="s">
        <v>863</v>
      </c>
      <c r="I2303" s="49">
        <v>45295</v>
      </c>
      <c r="J2303" s="49" t="s">
        <v>863</v>
      </c>
      <c r="K2303" s="49">
        <v>45295</v>
      </c>
      <c r="L2303" s="80" t="s">
        <v>864</v>
      </c>
      <c r="M2303" s="49" t="s">
        <v>111</v>
      </c>
      <c r="N2303" s="49" t="s">
        <v>379</v>
      </c>
      <c r="O2303" s="49" t="s">
        <v>438</v>
      </c>
      <c r="P2303" s="49" t="s">
        <v>438</v>
      </c>
      <c r="Q2303" s="50"/>
      <c r="R2303" s="57"/>
      <c r="S2303" s="49" t="s">
        <v>865</v>
      </c>
      <c r="T2303" s="49" t="s">
        <v>865</v>
      </c>
      <c r="U2303" s="49" t="s">
        <v>865</v>
      </c>
      <c r="V2303" s="49" t="s">
        <v>866</v>
      </c>
      <c r="W2303" s="49" t="s">
        <v>867</v>
      </c>
      <c r="X2303" s="54" t="s">
        <v>58</v>
      </c>
      <c r="Y2303" s="49"/>
      <c r="Z2303" s="49" t="s">
        <v>59</v>
      </c>
      <c r="AA2303" s="54" t="s">
        <v>60</v>
      </c>
      <c r="AB2303" s="54"/>
      <c r="AC2303" s="54" t="s">
        <v>75</v>
      </c>
      <c r="AD2303" s="54" t="s">
        <v>75</v>
      </c>
    </row>
    <row r="2304" spans="1:796 1052:1820 2076:2844 3100:3868 4124:4892 5148:5916 6172:6940 7196:7964 8220:8988 9244:10012 10268:11036 11292:12060 12316:13084 13340:14108 14364:15132 15388:16156" s="58" customFormat="1" ht="57" hidden="1" customHeight="1" x14ac:dyDescent="0.25">
      <c r="A2304" s="54">
        <f>+SUBTOTAL(3,$B$11:B2304)</f>
        <v>56</v>
      </c>
      <c r="B2304" s="54" t="s">
        <v>42</v>
      </c>
      <c r="C2304" s="54" t="s">
        <v>858</v>
      </c>
      <c r="D2304" s="54" t="s">
        <v>859</v>
      </c>
      <c r="E2304" s="54" t="s">
        <v>683</v>
      </c>
      <c r="F2304" s="49" t="s">
        <v>1498</v>
      </c>
      <c r="G2304" s="49" t="s">
        <v>1499</v>
      </c>
      <c r="H2304" s="49" t="s">
        <v>1498</v>
      </c>
      <c r="I2304" s="49" t="s">
        <v>1499</v>
      </c>
      <c r="J2304" s="49" t="s">
        <v>1498</v>
      </c>
      <c r="K2304" s="49" t="s">
        <v>1499</v>
      </c>
      <c r="L2304" s="80" t="s">
        <v>1507</v>
      </c>
      <c r="M2304" s="49" t="s">
        <v>111</v>
      </c>
      <c r="N2304" s="54" t="s">
        <v>242</v>
      </c>
      <c r="O2304" s="49" t="s">
        <v>409</v>
      </c>
      <c r="P2304" s="49"/>
      <c r="Q2304" s="50"/>
      <c r="R2304" s="57"/>
      <c r="S2304" s="49" t="s">
        <v>1506</v>
      </c>
      <c r="T2304" s="49" t="s">
        <v>1506</v>
      </c>
      <c r="U2304" s="49" t="s">
        <v>1506</v>
      </c>
      <c r="V2304" s="49" t="s">
        <v>253</v>
      </c>
      <c r="W2304" s="49" t="s">
        <v>254</v>
      </c>
      <c r="X2304" s="54" t="s">
        <v>58</v>
      </c>
      <c r="Y2304" s="49"/>
      <c r="Z2304" s="49" t="s">
        <v>59</v>
      </c>
      <c r="AA2304" s="54" t="s">
        <v>60</v>
      </c>
      <c r="AB2304" s="54"/>
      <c r="AC2304" s="54" t="s">
        <v>82</v>
      </c>
      <c r="AD2304" s="54" t="s">
        <v>82</v>
      </c>
    </row>
    <row r="2305" spans="1:796 1052:1820 2076:2844 3100:3868 4124:4892 5148:5916 6172:6940 7196:7964 8220:8988 9244:10012 10268:11036 11292:12060 12316:13084 13340:14108 14364:15132 15388:16156" s="58" customFormat="1" ht="57" hidden="1" customHeight="1" x14ac:dyDescent="0.25">
      <c r="A2305" s="54">
        <f>+SUBTOTAL(3,$B$11:B2305)</f>
        <v>56</v>
      </c>
      <c r="B2305" s="54" t="s">
        <v>42</v>
      </c>
      <c r="C2305" s="54" t="s">
        <v>858</v>
      </c>
      <c r="D2305" s="54" t="s">
        <v>859</v>
      </c>
      <c r="E2305" s="54" t="s">
        <v>683</v>
      </c>
      <c r="F2305" s="49" t="s">
        <v>1500</v>
      </c>
      <c r="G2305" s="49" t="s">
        <v>1501</v>
      </c>
      <c r="H2305" s="49" t="s">
        <v>1500</v>
      </c>
      <c r="I2305" s="49" t="s">
        <v>1501</v>
      </c>
      <c r="J2305" s="49" t="s">
        <v>1500</v>
      </c>
      <c r="K2305" s="49" t="s">
        <v>1501</v>
      </c>
      <c r="L2305" s="80" t="s">
        <v>1508</v>
      </c>
      <c r="M2305" s="49" t="s">
        <v>111</v>
      </c>
      <c r="N2305" s="49" t="s">
        <v>49</v>
      </c>
      <c r="O2305" s="49" t="s">
        <v>50</v>
      </c>
      <c r="P2305" s="49"/>
      <c r="Q2305" s="50"/>
      <c r="R2305" s="57"/>
      <c r="S2305" s="49" t="s">
        <v>1509</v>
      </c>
      <c r="T2305" s="49" t="s">
        <v>1509</v>
      </c>
      <c r="U2305" s="49" t="s">
        <v>1509</v>
      </c>
      <c r="V2305" s="49" t="s">
        <v>1452</v>
      </c>
      <c r="W2305" s="49" t="s">
        <v>116</v>
      </c>
      <c r="X2305" s="54" t="s">
        <v>58</v>
      </c>
      <c r="Y2305" s="49"/>
      <c r="Z2305" s="49" t="s">
        <v>59</v>
      </c>
      <c r="AA2305" s="54" t="s">
        <v>60</v>
      </c>
      <c r="AB2305" s="54"/>
      <c r="AC2305" s="54" t="s">
        <v>82</v>
      </c>
      <c r="AD2305" s="54" t="s">
        <v>82</v>
      </c>
    </row>
    <row r="2306" spans="1:796 1052:1820 2076:2844 3100:3868 4124:4892 5148:5916 6172:6940 7196:7964 8220:8988 9244:10012 10268:11036 11292:12060 12316:13084 13340:14108 14364:15132 15388:16156" s="58" customFormat="1" ht="57" hidden="1" customHeight="1" x14ac:dyDescent="0.25">
      <c r="A2306" s="54">
        <f>+SUBTOTAL(3,$B$11:B2306)</f>
        <v>56</v>
      </c>
      <c r="B2306" s="54" t="s">
        <v>42</v>
      </c>
      <c r="C2306" s="54" t="s">
        <v>858</v>
      </c>
      <c r="D2306" s="54" t="s">
        <v>859</v>
      </c>
      <c r="E2306" s="54" t="s">
        <v>683</v>
      </c>
      <c r="F2306" s="49" t="s">
        <v>1502</v>
      </c>
      <c r="G2306" s="49" t="s">
        <v>1503</v>
      </c>
      <c r="H2306" s="49" t="s">
        <v>1502</v>
      </c>
      <c r="I2306" s="49" t="s">
        <v>1503</v>
      </c>
      <c r="J2306" s="49" t="s">
        <v>1502</v>
      </c>
      <c r="K2306" s="49" t="s">
        <v>1503</v>
      </c>
      <c r="L2306" s="80" t="s">
        <v>1505</v>
      </c>
      <c r="M2306" s="49" t="s">
        <v>111</v>
      </c>
      <c r="N2306" s="54" t="s">
        <v>709</v>
      </c>
      <c r="O2306" s="49" t="s">
        <v>409</v>
      </c>
      <c r="P2306" s="49"/>
      <c r="Q2306" s="50"/>
      <c r="R2306" s="57"/>
      <c r="S2306" s="49" t="s">
        <v>1504</v>
      </c>
      <c r="T2306" s="49" t="s">
        <v>1504</v>
      </c>
      <c r="U2306" s="49" t="s">
        <v>1504</v>
      </c>
      <c r="V2306" s="49" t="s">
        <v>229</v>
      </c>
      <c r="W2306" s="49" t="s">
        <v>230</v>
      </c>
      <c r="X2306" s="54" t="s">
        <v>58</v>
      </c>
      <c r="Y2306" s="61"/>
      <c r="Z2306" s="49" t="s">
        <v>59</v>
      </c>
      <c r="AA2306" s="54" t="s">
        <v>60</v>
      </c>
      <c r="AB2306" s="61"/>
      <c r="AC2306" s="54" t="s">
        <v>82</v>
      </c>
      <c r="AD2306" s="54" t="s">
        <v>82</v>
      </c>
    </row>
    <row r="2307" spans="1:796 1052:1820 2076:2844 3100:3868 4124:4892 5148:5916 6172:6940 7196:7964 8220:8988 9244:10012 10268:11036 11292:12060 12316:13084 13340:14108 14364:15132 15388:16156" s="58" customFormat="1" ht="57" hidden="1" customHeight="1" x14ac:dyDescent="0.25">
      <c r="A2307" s="54">
        <f>+SUBTOTAL(3,$B$11:B2307)</f>
        <v>56</v>
      </c>
      <c r="B2307" s="54" t="s">
        <v>42</v>
      </c>
      <c r="C2307" s="54" t="s">
        <v>858</v>
      </c>
      <c r="D2307" s="54" t="s">
        <v>859</v>
      </c>
      <c r="E2307" s="54" t="s">
        <v>683</v>
      </c>
      <c r="F2307" s="49" t="s">
        <v>1710</v>
      </c>
      <c r="G2307" s="49">
        <v>45366</v>
      </c>
      <c r="H2307" s="49" t="s">
        <v>1710</v>
      </c>
      <c r="I2307" s="49">
        <v>45366</v>
      </c>
      <c r="J2307" s="49" t="s">
        <v>1710</v>
      </c>
      <c r="K2307" s="49">
        <v>45366</v>
      </c>
      <c r="L2307" s="80" t="s">
        <v>1714</v>
      </c>
      <c r="M2307" s="49" t="s">
        <v>111</v>
      </c>
      <c r="N2307" s="49" t="s">
        <v>141</v>
      </c>
      <c r="O2307" s="49" t="s">
        <v>580</v>
      </c>
      <c r="P2307" s="49"/>
      <c r="Q2307" s="50"/>
      <c r="R2307" s="57"/>
      <c r="S2307" s="49" t="s">
        <v>1715</v>
      </c>
      <c r="T2307" s="49" t="s">
        <v>1715</v>
      </c>
      <c r="U2307" s="49" t="s">
        <v>1715</v>
      </c>
      <c r="V2307" s="49" t="s">
        <v>1452</v>
      </c>
      <c r="W2307" s="49" t="s">
        <v>1716</v>
      </c>
      <c r="X2307" s="54" t="s">
        <v>58</v>
      </c>
      <c r="Y2307" s="61"/>
      <c r="Z2307" s="49" t="s">
        <v>59</v>
      </c>
      <c r="AA2307" s="54" t="s">
        <v>60</v>
      </c>
      <c r="AB2307" s="61"/>
      <c r="AC2307" s="49" t="s">
        <v>75</v>
      </c>
      <c r="AD2307" s="49" t="s">
        <v>75</v>
      </c>
    </row>
    <row r="2308" spans="1:796 1052:1820 2076:2844 3100:3868 4124:4892 5148:5916 6172:6940 7196:7964 8220:8988 9244:10012 10268:11036 11292:12060 12316:13084 13340:14108 14364:15132 15388:16156" s="58" customFormat="1" ht="57" hidden="1" customHeight="1" x14ac:dyDescent="0.25">
      <c r="A2308" s="54">
        <f>+SUBTOTAL(3,$B$11:B2308)</f>
        <v>56</v>
      </c>
      <c r="B2308" s="54" t="s">
        <v>42</v>
      </c>
      <c r="C2308" s="54" t="s">
        <v>858</v>
      </c>
      <c r="D2308" s="54" t="s">
        <v>859</v>
      </c>
      <c r="E2308" s="54" t="s">
        <v>683</v>
      </c>
      <c r="F2308" s="49" t="s">
        <v>1712</v>
      </c>
      <c r="G2308" s="49">
        <v>45362</v>
      </c>
      <c r="H2308" s="49" t="s">
        <v>1712</v>
      </c>
      <c r="I2308" s="49">
        <v>45362</v>
      </c>
      <c r="J2308" s="49" t="s">
        <v>1712</v>
      </c>
      <c r="K2308" s="49">
        <v>45362</v>
      </c>
      <c r="L2308" s="80" t="s">
        <v>1713</v>
      </c>
      <c r="M2308" s="49" t="s">
        <v>111</v>
      </c>
      <c r="N2308" s="54" t="s">
        <v>191</v>
      </c>
      <c r="O2308" s="49" t="s">
        <v>1323</v>
      </c>
      <c r="P2308" s="49"/>
      <c r="Q2308" s="50"/>
      <c r="R2308" s="57"/>
      <c r="S2308" s="49" t="s">
        <v>1717</v>
      </c>
      <c r="T2308" s="49" t="s">
        <v>1717</v>
      </c>
      <c r="U2308" s="49" t="s">
        <v>1717</v>
      </c>
      <c r="V2308" s="49" t="s">
        <v>1452</v>
      </c>
      <c r="W2308" s="49" t="s">
        <v>116</v>
      </c>
      <c r="X2308" s="54" t="s">
        <v>58</v>
      </c>
      <c r="Y2308" s="61"/>
      <c r="Z2308" s="49" t="s">
        <v>59</v>
      </c>
      <c r="AA2308" s="54" t="s">
        <v>60</v>
      </c>
      <c r="AB2308" s="61"/>
      <c r="AC2308" s="54" t="s">
        <v>75</v>
      </c>
      <c r="AD2308" s="54" t="s">
        <v>75</v>
      </c>
    </row>
    <row r="2309" spans="1:796 1052:1820 2076:2844 3100:3868 4124:4892 5148:5916 6172:6940 7196:7964 8220:8988 9244:10012 10268:11036 11292:12060 12316:13084 13340:14108 14364:15132 15388:16156" s="58" customFormat="1" ht="57" hidden="1" customHeight="1" x14ac:dyDescent="0.25">
      <c r="A2309" s="54">
        <f>+SUBTOTAL(3,$B$11:B2309)</f>
        <v>56</v>
      </c>
      <c r="B2309" s="54" t="s">
        <v>42</v>
      </c>
      <c r="C2309" s="54" t="s">
        <v>858</v>
      </c>
      <c r="D2309" s="54" t="s">
        <v>859</v>
      </c>
      <c r="E2309" s="54" t="s">
        <v>683</v>
      </c>
      <c r="F2309" s="49" t="s">
        <v>1718</v>
      </c>
      <c r="G2309" s="49">
        <v>45352</v>
      </c>
      <c r="H2309" s="49" t="s">
        <v>1718</v>
      </c>
      <c r="I2309" s="49">
        <v>45352</v>
      </c>
      <c r="J2309" s="49" t="s">
        <v>1718</v>
      </c>
      <c r="K2309" s="49">
        <v>45352</v>
      </c>
      <c r="L2309" s="80" t="s">
        <v>1719</v>
      </c>
      <c r="M2309" s="49" t="s">
        <v>111</v>
      </c>
      <c r="N2309" s="49" t="s">
        <v>141</v>
      </c>
      <c r="O2309" s="49" t="s">
        <v>580</v>
      </c>
      <c r="P2309" s="49"/>
      <c r="Q2309" s="50"/>
      <c r="R2309" s="57"/>
      <c r="S2309" s="49" t="s">
        <v>1720</v>
      </c>
      <c r="T2309" s="49" t="s">
        <v>1720</v>
      </c>
      <c r="U2309" s="49" t="s">
        <v>1720</v>
      </c>
      <c r="V2309" s="49" t="s">
        <v>229</v>
      </c>
      <c r="W2309" s="49" t="s">
        <v>230</v>
      </c>
      <c r="X2309" s="54" t="s">
        <v>58</v>
      </c>
      <c r="Y2309" s="61"/>
      <c r="Z2309" s="49" t="s">
        <v>59</v>
      </c>
      <c r="AA2309" s="54" t="s">
        <v>60</v>
      </c>
      <c r="AB2309" s="61"/>
      <c r="AC2309" s="54" t="s">
        <v>82</v>
      </c>
      <c r="AD2309" s="54" t="s">
        <v>82</v>
      </c>
    </row>
    <row r="2310" spans="1:796 1052:1820 2076:2844 3100:3868 4124:4892 5148:5916 6172:6940 7196:7964 8220:8988 9244:10012 10268:11036 11292:12060 12316:13084 13340:14108 14364:15132 15388:16156" s="58" customFormat="1" ht="57" hidden="1" customHeight="1" x14ac:dyDescent="0.25">
      <c r="A2310" s="54">
        <f>+SUBTOTAL(3,$B$11:B2310)</f>
        <v>56</v>
      </c>
      <c r="B2310" s="54" t="s">
        <v>42</v>
      </c>
      <c r="C2310" s="54" t="s">
        <v>858</v>
      </c>
      <c r="D2310" s="54" t="s">
        <v>859</v>
      </c>
      <c r="E2310" s="54" t="s">
        <v>683</v>
      </c>
      <c r="F2310" s="49" t="s">
        <v>3660</v>
      </c>
      <c r="G2310" s="49">
        <v>45408</v>
      </c>
      <c r="H2310" s="49" t="s">
        <v>3660</v>
      </c>
      <c r="I2310" s="49">
        <v>45408</v>
      </c>
      <c r="J2310" s="49" t="s">
        <v>3660</v>
      </c>
      <c r="K2310" s="49">
        <v>45408</v>
      </c>
      <c r="L2310" s="80" t="s">
        <v>3661</v>
      </c>
      <c r="M2310" s="49" t="s">
        <v>111</v>
      </c>
      <c r="N2310" s="49" t="s">
        <v>141</v>
      </c>
      <c r="O2310" s="49" t="s">
        <v>586</v>
      </c>
      <c r="P2310" s="49"/>
      <c r="Q2310" s="50"/>
      <c r="R2310" s="57"/>
      <c r="S2310" s="49" t="s">
        <v>3666</v>
      </c>
      <c r="T2310" s="49" t="s">
        <v>3666</v>
      </c>
      <c r="U2310" s="49" t="s">
        <v>3666</v>
      </c>
      <c r="V2310" s="49" t="s">
        <v>3669</v>
      </c>
      <c r="W2310" s="49" t="s">
        <v>116</v>
      </c>
      <c r="X2310" s="54" t="s">
        <v>58</v>
      </c>
      <c r="Y2310" s="61"/>
      <c r="Z2310" s="49"/>
      <c r="AA2310" s="54"/>
      <c r="AB2310" s="61"/>
      <c r="AC2310" s="54" t="s">
        <v>82</v>
      </c>
      <c r="AD2310" s="54" t="s">
        <v>82</v>
      </c>
    </row>
    <row r="2311" spans="1:796 1052:1820 2076:2844 3100:3868 4124:4892 5148:5916 6172:6940 7196:7964 8220:8988 9244:10012 10268:11036 11292:12060 12316:13084 13340:14108 14364:15132 15388:16156" s="58" customFormat="1" ht="57" hidden="1" customHeight="1" x14ac:dyDescent="0.25">
      <c r="A2311" s="54">
        <f>+SUBTOTAL(3,$B$11:B2311)</f>
        <v>56</v>
      </c>
      <c r="B2311" s="54" t="s">
        <v>42</v>
      </c>
      <c r="C2311" s="54" t="s">
        <v>858</v>
      </c>
      <c r="D2311" s="54" t="s">
        <v>859</v>
      </c>
      <c r="E2311" s="54" t="s">
        <v>683</v>
      </c>
      <c r="F2311" s="49" t="s">
        <v>3662</v>
      </c>
      <c r="G2311" s="49">
        <v>45418</v>
      </c>
      <c r="H2311" s="49" t="s">
        <v>3662</v>
      </c>
      <c r="I2311" s="49">
        <v>45418</v>
      </c>
      <c r="J2311" s="49" t="s">
        <v>3662</v>
      </c>
      <c r="K2311" s="49">
        <v>45418</v>
      </c>
      <c r="L2311" s="80" t="s">
        <v>3663</v>
      </c>
      <c r="M2311" s="49" t="s">
        <v>111</v>
      </c>
      <c r="N2311" s="49" t="s">
        <v>141</v>
      </c>
      <c r="O2311" s="49" t="s">
        <v>210</v>
      </c>
      <c r="P2311" s="49"/>
      <c r="Q2311" s="50"/>
      <c r="R2311" s="57"/>
      <c r="S2311" s="49" t="s">
        <v>3667</v>
      </c>
      <c r="T2311" s="49" t="s">
        <v>3667</v>
      </c>
      <c r="U2311" s="49" t="s">
        <v>3667</v>
      </c>
      <c r="V2311" s="49" t="s">
        <v>98</v>
      </c>
      <c r="W2311" s="49" t="s">
        <v>99</v>
      </c>
      <c r="X2311" s="54" t="s">
        <v>58</v>
      </c>
      <c r="Y2311" s="61"/>
      <c r="Z2311" s="49"/>
      <c r="AA2311" s="54"/>
      <c r="AB2311" s="61"/>
      <c r="AC2311" s="54" t="s">
        <v>82</v>
      </c>
      <c r="AD2311" s="54" t="s">
        <v>82</v>
      </c>
    </row>
    <row r="2312" spans="1:796 1052:1820 2076:2844 3100:3868 4124:4892 5148:5916 6172:6940 7196:7964 8220:8988 9244:10012 10268:11036 11292:12060 12316:13084 13340:14108 14364:15132 15388:16156" s="58" customFormat="1" ht="57" hidden="1" customHeight="1" x14ac:dyDescent="0.25">
      <c r="A2312" s="54">
        <f>+SUBTOTAL(3,$B$11:B2312)</f>
        <v>56</v>
      </c>
      <c r="B2312" s="54" t="s">
        <v>42</v>
      </c>
      <c r="C2312" s="54" t="s">
        <v>858</v>
      </c>
      <c r="D2312" s="54" t="s">
        <v>859</v>
      </c>
      <c r="E2312" s="54" t="s">
        <v>683</v>
      </c>
      <c r="F2312" s="49" t="s">
        <v>3664</v>
      </c>
      <c r="G2312" s="49">
        <v>45413</v>
      </c>
      <c r="H2312" s="49" t="s">
        <v>3664</v>
      </c>
      <c r="I2312" s="49">
        <v>45413</v>
      </c>
      <c r="J2312" s="49" t="s">
        <v>3664</v>
      </c>
      <c r="K2312" s="49">
        <v>45413</v>
      </c>
      <c r="L2312" s="80" t="s">
        <v>3665</v>
      </c>
      <c r="M2312" s="49" t="s">
        <v>111</v>
      </c>
      <c r="N2312" s="49" t="s">
        <v>141</v>
      </c>
      <c r="O2312" s="49" t="s">
        <v>227</v>
      </c>
      <c r="P2312" s="49"/>
      <c r="Q2312" s="50"/>
      <c r="R2312" s="57"/>
      <c r="S2312" s="49" t="s">
        <v>3668</v>
      </c>
      <c r="T2312" s="49" t="s">
        <v>3668</v>
      </c>
      <c r="U2312" s="49" t="s">
        <v>3668</v>
      </c>
      <c r="V2312" s="49" t="s">
        <v>3669</v>
      </c>
      <c r="W2312" s="49" t="s">
        <v>116</v>
      </c>
      <c r="X2312" s="54" t="s">
        <v>58</v>
      </c>
      <c r="Y2312" s="61"/>
      <c r="Z2312" s="49"/>
      <c r="AA2312" s="54"/>
      <c r="AB2312" s="61"/>
      <c r="AC2312" s="54" t="s">
        <v>82</v>
      </c>
      <c r="AD2312" s="54" t="s">
        <v>82</v>
      </c>
    </row>
    <row r="2313" spans="1:796 1052:1820 2076:2844 3100:3868 4124:4892 5148:5916 6172:6940 7196:7964 8220:8988 9244:10012 10268:11036 11292:12060 12316:13084 13340:14108 14364:15132 15388:16156" s="58" customFormat="1" ht="57" hidden="1" customHeight="1" x14ac:dyDescent="0.25">
      <c r="A2313" s="54">
        <f>+SUBTOTAL(3,$B$11:B2313)</f>
        <v>56</v>
      </c>
      <c r="B2313" s="54" t="s">
        <v>42</v>
      </c>
      <c r="C2313" s="54" t="s">
        <v>858</v>
      </c>
      <c r="D2313" s="54" t="s">
        <v>859</v>
      </c>
      <c r="E2313" s="54" t="s">
        <v>683</v>
      </c>
      <c r="F2313" s="49" t="s">
        <v>3670</v>
      </c>
      <c r="G2313" s="49" t="s">
        <v>3671</v>
      </c>
      <c r="H2313" s="49" t="s">
        <v>3670</v>
      </c>
      <c r="I2313" s="49" t="s">
        <v>3671</v>
      </c>
      <c r="J2313" s="49" t="s">
        <v>3670</v>
      </c>
      <c r="K2313" s="49" t="s">
        <v>3671</v>
      </c>
      <c r="L2313" s="80" t="s">
        <v>3672</v>
      </c>
      <c r="M2313" s="49" t="s">
        <v>111</v>
      </c>
      <c r="N2313" s="49" t="s">
        <v>141</v>
      </c>
      <c r="O2313" s="49" t="s">
        <v>210</v>
      </c>
      <c r="P2313" s="49"/>
      <c r="Q2313" s="50"/>
      <c r="R2313" s="57"/>
      <c r="S2313" s="49" t="s">
        <v>3673</v>
      </c>
      <c r="T2313" s="49" t="s">
        <v>3673</v>
      </c>
      <c r="U2313" s="49" t="s">
        <v>3673</v>
      </c>
      <c r="V2313" s="49" t="s">
        <v>270</v>
      </c>
      <c r="W2313" s="49"/>
      <c r="X2313" s="54" t="s">
        <v>58</v>
      </c>
      <c r="Y2313" s="61"/>
      <c r="Z2313" s="49"/>
      <c r="AA2313" s="54"/>
      <c r="AB2313" s="61"/>
      <c r="AC2313" s="62" t="s">
        <v>75</v>
      </c>
      <c r="AD2313" s="62" t="s">
        <v>75</v>
      </c>
    </row>
    <row r="2314" spans="1:796 1052:1820 2076:2844 3100:3868 4124:4892 5148:5916 6172:6940 7196:7964 8220:8988 9244:10012 10268:11036 11292:12060 12316:13084 13340:14108 14364:15132 15388:16156" s="67" customFormat="1" ht="57" hidden="1" customHeight="1" x14ac:dyDescent="0.25">
      <c r="A2314" s="54">
        <f>+SUBTOTAL(3,$B$11:B2314)</f>
        <v>56</v>
      </c>
      <c r="B2314" s="62" t="s">
        <v>42</v>
      </c>
      <c r="C2314" s="62" t="s">
        <v>858</v>
      </c>
      <c r="D2314" s="62" t="s">
        <v>859</v>
      </c>
      <c r="E2314" s="62" t="s">
        <v>683</v>
      </c>
      <c r="F2314" s="63" t="s">
        <v>4599</v>
      </c>
      <c r="G2314" s="63">
        <v>45503</v>
      </c>
      <c r="H2314" s="63" t="s">
        <v>4599</v>
      </c>
      <c r="I2314" s="63">
        <v>45503</v>
      </c>
      <c r="J2314" s="63" t="s">
        <v>4599</v>
      </c>
      <c r="K2314" s="63">
        <v>45503</v>
      </c>
      <c r="L2314" s="80" t="s">
        <v>4598</v>
      </c>
      <c r="M2314" s="63" t="s">
        <v>111</v>
      </c>
      <c r="N2314" s="49" t="s">
        <v>379</v>
      </c>
      <c r="O2314" s="63" t="s">
        <v>1332</v>
      </c>
      <c r="P2314" s="63"/>
      <c r="Q2314" s="64"/>
      <c r="R2314" s="65"/>
      <c r="S2314" s="63" t="s">
        <v>4600</v>
      </c>
      <c r="T2314" s="63" t="s">
        <v>4600</v>
      </c>
      <c r="U2314" s="63" t="s">
        <v>4600</v>
      </c>
      <c r="V2314" s="63" t="s">
        <v>115</v>
      </c>
      <c r="W2314" s="63" t="s">
        <v>4727</v>
      </c>
      <c r="X2314" s="54" t="s">
        <v>58</v>
      </c>
      <c r="Y2314" s="61"/>
      <c r="Z2314" s="49"/>
      <c r="AA2314" s="54"/>
      <c r="AB2314" s="61"/>
      <c r="AC2314" s="63" t="s">
        <v>75</v>
      </c>
      <c r="AD2314" s="63" t="s">
        <v>75</v>
      </c>
      <c r="JX2314" s="58"/>
      <c r="TT2314" s="58"/>
      <c r="ADP2314" s="58"/>
      <c r="ANL2314" s="58"/>
      <c r="AXH2314" s="58"/>
      <c r="BHD2314" s="58"/>
      <c r="BQZ2314" s="58"/>
      <c r="CAV2314" s="58"/>
      <c r="CKR2314" s="58"/>
      <c r="CUN2314" s="58"/>
      <c r="DEJ2314" s="58"/>
      <c r="DOF2314" s="58"/>
      <c r="DYB2314" s="58"/>
      <c r="EHX2314" s="58"/>
      <c r="ERT2314" s="58"/>
      <c r="FBP2314" s="58"/>
      <c r="FLL2314" s="58"/>
      <c r="FVH2314" s="58"/>
      <c r="GFD2314" s="58"/>
      <c r="GOZ2314" s="58"/>
      <c r="GYV2314" s="58"/>
      <c r="HIR2314" s="58"/>
      <c r="HSN2314" s="58"/>
      <c r="ICJ2314" s="58"/>
      <c r="IMF2314" s="58"/>
      <c r="IWB2314" s="58"/>
      <c r="JFX2314" s="58"/>
      <c r="JPT2314" s="58"/>
      <c r="JZP2314" s="58"/>
      <c r="KJL2314" s="58"/>
      <c r="KTH2314" s="58"/>
      <c r="LDD2314" s="58"/>
      <c r="LMZ2314" s="58"/>
      <c r="LWV2314" s="58"/>
      <c r="MGR2314" s="58"/>
      <c r="MQN2314" s="58"/>
      <c r="NAJ2314" s="58"/>
      <c r="NKF2314" s="58"/>
      <c r="NUB2314" s="58"/>
      <c r="ODX2314" s="58"/>
      <c r="ONT2314" s="58"/>
      <c r="OXP2314" s="58"/>
      <c r="PHL2314" s="58"/>
      <c r="PRH2314" s="58"/>
      <c r="QBD2314" s="58"/>
      <c r="QKZ2314" s="58"/>
      <c r="QUV2314" s="58"/>
      <c r="RER2314" s="58"/>
      <c r="RON2314" s="58"/>
      <c r="RYJ2314" s="58"/>
      <c r="SIF2314" s="58"/>
      <c r="SSB2314" s="58"/>
      <c r="TBX2314" s="58"/>
      <c r="TLT2314" s="58"/>
      <c r="TVP2314" s="58"/>
      <c r="UFL2314" s="58"/>
      <c r="UPH2314" s="58"/>
      <c r="UZD2314" s="58"/>
      <c r="VIZ2314" s="58"/>
      <c r="VSV2314" s="58"/>
      <c r="WCR2314" s="58"/>
      <c r="WMN2314" s="58"/>
      <c r="WWJ2314" s="58"/>
    </row>
    <row r="2315" spans="1:796 1052:1820 2076:2844 3100:3868 4124:4892 5148:5916 6172:6940 7196:7964 8220:8988 9244:10012 10268:11036 11292:12060 12316:13084 13340:14108 14364:15132 15388:16156" s="67" customFormat="1" ht="57" hidden="1" customHeight="1" x14ac:dyDescent="0.25">
      <c r="A2315" s="54">
        <f>+SUBTOTAL(3,$B$11:B2315)</f>
        <v>56</v>
      </c>
      <c r="B2315" s="62" t="s">
        <v>42</v>
      </c>
      <c r="C2315" s="62" t="s">
        <v>858</v>
      </c>
      <c r="D2315" s="62" t="s">
        <v>859</v>
      </c>
      <c r="E2315" s="62" t="s">
        <v>683</v>
      </c>
      <c r="F2315" s="63" t="s">
        <v>4602</v>
      </c>
      <c r="G2315" s="63">
        <v>45475</v>
      </c>
      <c r="H2315" s="63" t="s">
        <v>4602</v>
      </c>
      <c r="I2315" s="63">
        <v>45475</v>
      </c>
      <c r="J2315" s="63" t="s">
        <v>4602</v>
      </c>
      <c r="K2315" s="63">
        <v>45475</v>
      </c>
      <c r="L2315" s="80" t="s">
        <v>4601</v>
      </c>
      <c r="M2315" s="63" t="s">
        <v>111</v>
      </c>
      <c r="N2315" s="63" t="s">
        <v>141</v>
      </c>
      <c r="O2315" s="63" t="s">
        <v>210</v>
      </c>
      <c r="P2315" s="63"/>
      <c r="Q2315" s="64"/>
      <c r="R2315" s="65"/>
      <c r="S2315" s="63" t="s">
        <v>4603</v>
      </c>
      <c r="T2315" s="63" t="s">
        <v>4603</v>
      </c>
      <c r="U2315" s="63" t="s">
        <v>4603</v>
      </c>
      <c r="V2315" s="63" t="s">
        <v>253</v>
      </c>
      <c r="W2315" s="63" t="s">
        <v>254</v>
      </c>
      <c r="X2315" s="54" t="s">
        <v>58</v>
      </c>
      <c r="Y2315" s="61"/>
      <c r="Z2315" s="49"/>
      <c r="AA2315" s="54"/>
      <c r="AB2315" s="61"/>
      <c r="AC2315" s="62" t="s">
        <v>82</v>
      </c>
      <c r="AD2315" s="62" t="s">
        <v>82</v>
      </c>
      <c r="JX2315" s="58"/>
      <c r="TT2315" s="58"/>
      <c r="ADP2315" s="58"/>
      <c r="ANL2315" s="58"/>
      <c r="AXH2315" s="58"/>
      <c r="BHD2315" s="58"/>
      <c r="BQZ2315" s="58"/>
      <c r="CAV2315" s="58"/>
      <c r="CKR2315" s="58"/>
      <c r="CUN2315" s="58"/>
      <c r="DEJ2315" s="58"/>
      <c r="DOF2315" s="58"/>
      <c r="DYB2315" s="58"/>
      <c r="EHX2315" s="58"/>
      <c r="ERT2315" s="58"/>
      <c r="FBP2315" s="58"/>
      <c r="FLL2315" s="58"/>
      <c r="FVH2315" s="58"/>
      <c r="GFD2315" s="58"/>
      <c r="GOZ2315" s="58"/>
      <c r="GYV2315" s="58"/>
      <c r="HIR2315" s="58"/>
      <c r="HSN2315" s="58"/>
      <c r="ICJ2315" s="58"/>
      <c r="IMF2315" s="58"/>
      <c r="IWB2315" s="58"/>
      <c r="JFX2315" s="58"/>
      <c r="JPT2315" s="58"/>
      <c r="JZP2315" s="58"/>
      <c r="KJL2315" s="58"/>
      <c r="KTH2315" s="58"/>
      <c r="LDD2315" s="58"/>
      <c r="LMZ2315" s="58"/>
      <c r="LWV2315" s="58"/>
      <c r="MGR2315" s="58"/>
      <c r="MQN2315" s="58"/>
      <c r="NAJ2315" s="58"/>
      <c r="NKF2315" s="58"/>
      <c r="NUB2315" s="58"/>
      <c r="ODX2315" s="58"/>
      <c r="ONT2315" s="58"/>
      <c r="OXP2315" s="58"/>
      <c r="PHL2315" s="58"/>
      <c r="PRH2315" s="58"/>
      <c r="QBD2315" s="58"/>
      <c r="QKZ2315" s="58"/>
      <c r="QUV2315" s="58"/>
      <c r="RER2315" s="58"/>
      <c r="RON2315" s="58"/>
      <c r="RYJ2315" s="58"/>
      <c r="SIF2315" s="58"/>
      <c r="SSB2315" s="58"/>
      <c r="TBX2315" s="58"/>
      <c r="TLT2315" s="58"/>
      <c r="TVP2315" s="58"/>
      <c r="UFL2315" s="58"/>
      <c r="UPH2315" s="58"/>
      <c r="UZD2315" s="58"/>
      <c r="VIZ2315" s="58"/>
      <c r="VSV2315" s="58"/>
      <c r="WCR2315" s="58"/>
      <c r="WMN2315" s="58"/>
      <c r="WWJ2315" s="58"/>
    </row>
    <row r="2316" spans="1:796 1052:1820 2076:2844 3100:3868 4124:4892 5148:5916 6172:6940 7196:7964 8220:8988 9244:10012 10268:11036 11292:12060 12316:13084 13340:14108 14364:15132 15388:16156" s="67" customFormat="1" ht="57" hidden="1" customHeight="1" x14ac:dyDescent="0.25">
      <c r="A2316" s="54">
        <f>+SUBTOTAL(3,$B$11:B2316)</f>
        <v>56</v>
      </c>
      <c r="B2316" s="62" t="s">
        <v>42</v>
      </c>
      <c r="C2316" s="62" t="s">
        <v>858</v>
      </c>
      <c r="D2316" s="62" t="s">
        <v>859</v>
      </c>
      <c r="E2316" s="62" t="s">
        <v>683</v>
      </c>
      <c r="F2316" s="63" t="s">
        <v>4604</v>
      </c>
      <c r="G2316" s="63">
        <v>45482</v>
      </c>
      <c r="H2316" s="63" t="s">
        <v>4604</v>
      </c>
      <c r="I2316" s="63">
        <v>45482</v>
      </c>
      <c r="J2316" s="63" t="s">
        <v>4604</v>
      </c>
      <c r="K2316" s="63">
        <v>45482</v>
      </c>
      <c r="L2316" s="80" t="s">
        <v>4605</v>
      </c>
      <c r="M2316" s="63" t="s">
        <v>111</v>
      </c>
      <c r="N2316" s="63" t="s">
        <v>141</v>
      </c>
      <c r="O2316" s="63" t="s">
        <v>4606</v>
      </c>
      <c r="P2316" s="63"/>
      <c r="Q2316" s="64"/>
      <c r="R2316" s="65"/>
      <c r="S2316" s="63" t="s">
        <v>4607</v>
      </c>
      <c r="T2316" s="63" t="s">
        <v>4607</v>
      </c>
      <c r="U2316" s="63" t="s">
        <v>4607</v>
      </c>
      <c r="V2316" s="63" t="s">
        <v>253</v>
      </c>
      <c r="W2316" s="63" t="s">
        <v>4608</v>
      </c>
      <c r="X2316" s="54" t="s">
        <v>58</v>
      </c>
      <c r="Y2316" s="61"/>
      <c r="Z2316" s="49"/>
      <c r="AA2316" s="54"/>
      <c r="AB2316" s="61"/>
      <c r="AC2316" s="62" t="s">
        <v>82</v>
      </c>
      <c r="AD2316" s="62" t="s">
        <v>82</v>
      </c>
      <c r="JX2316" s="58"/>
      <c r="TT2316" s="58"/>
      <c r="ADP2316" s="58"/>
      <c r="ANL2316" s="58"/>
      <c r="AXH2316" s="58"/>
      <c r="BHD2316" s="58"/>
      <c r="BQZ2316" s="58"/>
      <c r="CAV2316" s="58"/>
      <c r="CKR2316" s="58"/>
      <c r="CUN2316" s="58"/>
      <c r="DEJ2316" s="58"/>
      <c r="DOF2316" s="58"/>
      <c r="DYB2316" s="58"/>
      <c r="EHX2316" s="58"/>
      <c r="ERT2316" s="58"/>
      <c r="FBP2316" s="58"/>
      <c r="FLL2316" s="58"/>
      <c r="FVH2316" s="58"/>
      <c r="GFD2316" s="58"/>
      <c r="GOZ2316" s="58"/>
      <c r="GYV2316" s="58"/>
      <c r="HIR2316" s="58"/>
      <c r="HSN2316" s="58"/>
      <c r="ICJ2316" s="58"/>
      <c r="IMF2316" s="58"/>
      <c r="IWB2316" s="58"/>
      <c r="JFX2316" s="58"/>
      <c r="JPT2316" s="58"/>
      <c r="JZP2316" s="58"/>
      <c r="KJL2316" s="58"/>
      <c r="KTH2316" s="58"/>
      <c r="LDD2316" s="58"/>
      <c r="LMZ2316" s="58"/>
      <c r="LWV2316" s="58"/>
      <c r="MGR2316" s="58"/>
      <c r="MQN2316" s="58"/>
      <c r="NAJ2316" s="58"/>
      <c r="NKF2316" s="58"/>
      <c r="NUB2316" s="58"/>
      <c r="ODX2316" s="58"/>
      <c r="ONT2316" s="58"/>
      <c r="OXP2316" s="58"/>
      <c r="PHL2316" s="58"/>
      <c r="PRH2316" s="58"/>
      <c r="QBD2316" s="58"/>
      <c r="QKZ2316" s="58"/>
      <c r="QUV2316" s="58"/>
      <c r="RER2316" s="58"/>
      <c r="RON2316" s="58"/>
      <c r="RYJ2316" s="58"/>
      <c r="SIF2316" s="58"/>
      <c r="SSB2316" s="58"/>
      <c r="TBX2316" s="58"/>
      <c r="TLT2316" s="58"/>
      <c r="TVP2316" s="58"/>
      <c r="UFL2316" s="58"/>
      <c r="UPH2316" s="58"/>
      <c r="UZD2316" s="58"/>
      <c r="VIZ2316" s="58"/>
      <c r="VSV2316" s="58"/>
      <c r="WCR2316" s="58"/>
      <c r="WMN2316" s="58"/>
      <c r="WWJ2316" s="58"/>
    </row>
    <row r="2317" spans="1:796 1052:1820 2076:2844 3100:3868 4124:4892 5148:5916 6172:6940 7196:7964 8220:8988 9244:10012 10268:11036 11292:12060 12316:13084 13340:14108 14364:15132 15388:16156" s="67" customFormat="1" ht="57" hidden="1" customHeight="1" x14ac:dyDescent="0.25">
      <c r="A2317" s="54">
        <f>+SUBTOTAL(3,$B$11:B2317)</f>
        <v>56</v>
      </c>
      <c r="B2317" s="73" t="s">
        <v>42</v>
      </c>
      <c r="C2317" s="73" t="s">
        <v>858</v>
      </c>
      <c r="D2317" s="73" t="s">
        <v>859</v>
      </c>
      <c r="E2317" s="73" t="s">
        <v>683</v>
      </c>
      <c r="F2317" s="73" t="s">
        <v>4716</v>
      </c>
      <c r="G2317" s="73">
        <v>45510</v>
      </c>
      <c r="H2317" s="73" t="s">
        <v>4716</v>
      </c>
      <c r="I2317" s="73">
        <v>45510</v>
      </c>
      <c r="J2317" s="73" t="s">
        <v>4716</v>
      </c>
      <c r="K2317" s="73">
        <v>45510</v>
      </c>
      <c r="L2317" s="80" t="s">
        <v>4717</v>
      </c>
      <c r="M2317" s="73" t="s">
        <v>111</v>
      </c>
      <c r="N2317" s="73" t="s">
        <v>141</v>
      </c>
      <c r="O2317" s="73" t="s">
        <v>175</v>
      </c>
      <c r="P2317" s="73"/>
      <c r="Q2317" s="74"/>
      <c r="R2317" s="75"/>
      <c r="S2317" s="73" t="s">
        <v>4718</v>
      </c>
      <c r="T2317" s="73" t="s">
        <v>4718</v>
      </c>
      <c r="U2317" s="73" t="s">
        <v>4718</v>
      </c>
      <c r="V2317" s="73" t="s">
        <v>4719</v>
      </c>
      <c r="W2317" s="73" t="s">
        <v>4726</v>
      </c>
      <c r="X2317" s="72" t="s">
        <v>58</v>
      </c>
      <c r="Y2317" s="77"/>
      <c r="Z2317" s="73"/>
      <c r="AA2317" s="72"/>
      <c r="AB2317" s="77"/>
      <c r="AC2317" s="72" t="s">
        <v>82</v>
      </c>
      <c r="AD2317" s="72" t="s">
        <v>82</v>
      </c>
      <c r="JX2317" s="58"/>
      <c r="TT2317" s="58"/>
      <c r="ADP2317" s="58"/>
      <c r="ANL2317" s="58"/>
      <c r="AXH2317" s="58"/>
      <c r="BHD2317" s="58"/>
      <c r="BQZ2317" s="58"/>
      <c r="CAV2317" s="58"/>
      <c r="CKR2317" s="58"/>
      <c r="CUN2317" s="58"/>
      <c r="DEJ2317" s="58"/>
      <c r="DOF2317" s="58"/>
      <c r="DYB2317" s="58"/>
      <c r="EHX2317" s="58"/>
      <c r="ERT2317" s="58"/>
      <c r="FBP2317" s="58"/>
      <c r="FLL2317" s="58"/>
      <c r="FVH2317" s="58"/>
      <c r="GFD2317" s="58"/>
      <c r="GOZ2317" s="58"/>
      <c r="GYV2317" s="58"/>
      <c r="HIR2317" s="58"/>
      <c r="HSN2317" s="58"/>
      <c r="ICJ2317" s="58"/>
      <c r="IMF2317" s="58"/>
      <c r="IWB2317" s="58"/>
      <c r="JFX2317" s="58"/>
      <c r="JPT2317" s="58"/>
      <c r="JZP2317" s="58"/>
      <c r="KJL2317" s="58"/>
      <c r="KTH2317" s="58"/>
      <c r="LDD2317" s="58"/>
      <c r="LMZ2317" s="58"/>
      <c r="LWV2317" s="58"/>
      <c r="MGR2317" s="58"/>
      <c r="MQN2317" s="58"/>
      <c r="NAJ2317" s="58"/>
      <c r="NKF2317" s="58"/>
      <c r="NUB2317" s="58"/>
      <c r="ODX2317" s="58"/>
      <c r="ONT2317" s="58"/>
      <c r="OXP2317" s="58"/>
      <c r="PHL2317" s="58"/>
      <c r="PRH2317" s="58"/>
      <c r="QBD2317" s="58"/>
      <c r="QKZ2317" s="58"/>
      <c r="QUV2317" s="58"/>
      <c r="RER2317" s="58"/>
      <c r="RON2317" s="58"/>
      <c r="RYJ2317" s="58"/>
      <c r="SIF2317" s="58"/>
      <c r="SSB2317" s="58"/>
      <c r="TBX2317" s="58"/>
      <c r="TLT2317" s="58"/>
      <c r="TVP2317" s="58"/>
      <c r="UFL2317" s="58"/>
      <c r="UPH2317" s="58"/>
      <c r="UZD2317" s="58"/>
      <c r="VIZ2317" s="58"/>
      <c r="VSV2317" s="58"/>
      <c r="WCR2317" s="58"/>
      <c r="WMN2317" s="58"/>
      <c r="WWJ2317" s="58"/>
    </row>
    <row r="2318" spans="1:796 1052:1820 2076:2844 3100:3868 4124:4892 5148:5916 6172:6940 7196:7964 8220:8988 9244:10012 10268:11036 11292:12060 12316:13084 13340:14108 14364:15132 15388:16156" s="67" customFormat="1" ht="57" hidden="1" customHeight="1" x14ac:dyDescent="0.25">
      <c r="A2318" s="54">
        <f>+SUBTOTAL(3,$B$11:B2318)</f>
        <v>56</v>
      </c>
      <c r="B2318" s="73" t="s">
        <v>42</v>
      </c>
      <c r="C2318" s="73" t="s">
        <v>858</v>
      </c>
      <c r="D2318" s="73" t="s">
        <v>859</v>
      </c>
      <c r="E2318" s="73" t="s">
        <v>683</v>
      </c>
      <c r="F2318" s="73">
        <v>467881</v>
      </c>
      <c r="G2318" s="73">
        <v>45514</v>
      </c>
      <c r="H2318" s="73">
        <v>467881</v>
      </c>
      <c r="I2318" s="73">
        <v>45514</v>
      </c>
      <c r="J2318" s="73">
        <v>467881</v>
      </c>
      <c r="K2318" s="73">
        <v>45514</v>
      </c>
      <c r="L2318" s="80" t="s">
        <v>4720</v>
      </c>
      <c r="M2318" s="73" t="s">
        <v>111</v>
      </c>
      <c r="N2318" s="73" t="s">
        <v>141</v>
      </c>
      <c r="O2318" s="73" t="s">
        <v>141</v>
      </c>
      <c r="P2318" s="73"/>
      <c r="Q2318" s="74"/>
      <c r="R2318" s="75"/>
      <c r="S2318" s="73" t="s">
        <v>4721</v>
      </c>
      <c r="T2318" s="73" t="s">
        <v>4721</v>
      </c>
      <c r="U2318" s="73" t="s">
        <v>4721</v>
      </c>
      <c r="V2318" s="73" t="s">
        <v>253</v>
      </c>
      <c r="W2318" s="72" t="s">
        <v>4608</v>
      </c>
      <c r="X2318" s="72" t="s">
        <v>58</v>
      </c>
      <c r="Y2318" s="77"/>
      <c r="Z2318" s="73"/>
      <c r="AA2318" s="72"/>
      <c r="AB2318" s="77"/>
      <c r="AC2318" s="72" t="s">
        <v>75</v>
      </c>
      <c r="AD2318" s="72" t="s">
        <v>75</v>
      </c>
      <c r="JX2318" s="58"/>
      <c r="TT2318" s="58"/>
      <c r="ADP2318" s="58"/>
      <c r="ANL2318" s="58"/>
      <c r="AXH2318" s="58"/>
      <c r="BHD2318" s="58"/>
      <c r="BQZ2318" s="58"/>
      <c r="CAV2318" s="58"/>
      <c r="CKR2318" s="58"/>
      <c r="CUN2318" s="58"/>
      <c r="DEJ2318" s="58"/>
      <c r="DOF2318" s="58"/>
      <c r="DYB2318" s="58"/>
      <c r="EHX2318" s="58"/>
      <c r="ERT2318" s="58"/>
      <c r="FBP2318" s="58"/>
      <c r="FLL2318" s="58"/>
      <c r="FVH2318" s="58"/>
      <c r="GFD2318" s="58"/>
      <c r="GOZ2318" s="58"/>
      <c r="GYV2318" s="58"/>
      <c r="HIR2318" s="58"/>
      <c r="HSN2318" s="58"/>
      <c r="ICJ2318" s="58"/>
      <c r="IMF2318" s="58"/>
      <c r="IWB2318" s="58"/>
      <c r="JFX2318" s="58"/>
      <c r="JPT2318" s="58"/>
      <c r="JZP2318" s="58"/>
      <c r="KJL2318" s="58"/>
      <c r="KTH2318" s="58"/>
      <c r="LDD2318" s="58"/>
      <c r="LMZ2318" s="58"/>
      <c r="LWV2318" s="58"/>
      <c r="MGR2318" s="58"/>
      <c r="MQN2318" s="58"/>
      <c r="NAJ2318" s="58"/>
      <c r="NKF2318" s="58"/>
      <c r="NUB2318" s="58"/>
      <c r="ODX2318" s="58"/>
      <c r="ONT2318" s="58"/>
      <c r="OXP2318" s="58"/>
      <c r="PHL2318" s="58"/>
      <c r="PRH2318" s="58"/>
      <c r="QBD2318" s="58"/>
      <c r="QKZ2318" s="58"/>
      <c r="QUV2318" s="58"/>
      <c r="RER2318" s="58"/>
      <c r="RON2318" s="58"/>
      <c r="RYJ2318" s="58"/>
      <c r="SIF2318" s="58"/>
      <c r="SSB2318" s="58"/>
      <c r="TBX2318" s="58"/>
      <c r="TLT2318" s="58"/>
      <c r="TVP2318" s="58"/>
      <c r="UFL2318" s="58"/>
      <c r="UPH2318" s="58"/>
      <c r="UZD2318" s="58"/>
      <c r="VIZ2318" s="58"/>
      <c r="VSV2318" s="58"/>
      <c r="WCR2318" s="58"/>
      <c r="WMN2318" s="58"/>
      <c r="WWJ2318" s="58"/>
    </row>
    <row r="2319" spans="1:796 1052:1820 2076:2844 3100:3868 4124:4892 5148:5916 6172:6940 7196:7964 8220:8988 9244:10012 10268:11036 11292:12060 12316:13084 13340:14108 14364:15132 15388:16156" s="67" customFormat="1" ht="57" hidden="1" customHeight="1" x14ac:dyDescent="0.25">
      <c r="A2319" s="54">
        <f>+SUBTOTAL(3,$B$11:B2319)</f>
        <v>56</v>
      </c>
      <c r="B2319" s="73" t="s">
        <v>42</v>
      </c>
      <c r="C2319" s="73" t="s">
        <v>858</v>
      </c>
      <c r="D2319" s="73" t="s">
        <v>859</v>
      </c>
      <c r="E2319" s="73" t="s">
        <v>683</v>
      </c>
      <c r="F2319" s="73" t="s">
        <v>4722</v>
      </c>
      <c r="G2319" s="73">
        <v>45524</v>
      </c>
      <c r="H2319" s="73" t="s">
        <v>4722</v>
      </c>
      <c r="I2319" s="73">
        <v>45524</v>
      </c>
      <c r="J2319" s="73" t="s">
        <v>4722</v>
      </c>
      <c r="K2319" s="73">
        <v>45524</v>
      </c>
      <c r="L2319" s="80" t="s">
        <v>4724</v>
      </c>
      <c r="M2319" s="73" t="s">
        <v>111</v>
      </c>
      <c r="N2319" s="73" t="s">
        <v>261</v>
      </c>
      <c r="O2319" s="73" t="s">
        <v>739</v>
      </c>
      <c r="P2319" s="73"/>
      <c r="Q2319" s="74"/>
      <c r="R2319" s="75"/>
      <c r="S2319" s="73" t="s">
        <v>4725</v>
      </c>
      <c r="T2319" s="73" t="s">
        <v>4725</v>
      </c>
      <c r="U2319" s="73" t="s">
        <v>4725</v>
      </c>
      <c r="V2319" s="73" t="s">
        <v>115</v>
      </c>
      <c r="W2319" s="73" t="s">
        <v>4727</v>
      </c>
      <c r="X2319" s="72" t="s">
        <v>58</v>
      </c>
      <c r="Y2319" s="77"/>
      <c r="Z2319" s="73"/>
      <c r="AA2319" s="72"/>
      <c r="AB2319" s="77"/>
      <c r="AC2319" s="78" t="s">
        <v>75</v>
      </c>
      <c r="AD2319" s="78" t="s">
        <v>75</v>
      </c>
      <c r="JX2319" s="58"/>
      <c r="TT2319" s="58"/>
      <c r="ADP2319" s="58"/>
      <c r="ANL2319" s="58"/>
      <c r="AXH2319" s="58"/>
      <c r="BHD2319" s="58"/>
      <c r="BQZ2319" s="58"/>
      <c r="CAV2319" s="58"/>
      <c r="CKR2319" s="58"/>
      <c r="CUN2319" s="58"/>
      <c r="DEJ2319" s="58"/>
      <c r="DOF2319" s="58"/>
      <c r="DYB2319" s="58"/>
      <c r="EHX2319" s="58"/>
      <c r="ERT2319" s="58"/>
      <c r="FBP2319" s="58"/>
      <c r="FLL2319" s="58"/>
      <c r="FVH2319" s="58"/>
      <c r="GFD2319" s="58"/>
      <c r="GOZ2319" s="58"/>
      <c r="GYV2319" s="58"/>
      <c r="HIR2319" s="58"/>
      <c r="HSN2319" s="58"/>
      <c r="ICJ2319" s="58"/>
      <c r="IMF2319" s="58"/>
      <c r="IWB2319" s="58"/>
      <c r="JFX2319" s="58"/>
      <c r="JPT2319" s="58"/>
      <c r="JZP2319" s="58"/>
      <c r="KJL2319" s="58"/>
      <c r="KTH2319" s="58"/>
      <c r="LDD2319" s="58"/>
      <c r="LMZ2319" s="58"/>
      <c r="LWV2319" s="58"/>
      <c r="MGR2319" s="58"/>
      <c r="MQN2319" s="58"/>
      <c r="NAJ2319" s="58"/>
      <c r="NKF2319" s="58"/>
      <c r="NUB2319" s="58"/>
      <c r="ODX2319" s="58"/>
      <c r="ONT2319" s="58"/>
      <c r="OXP2319" s="58"/>
      <c r="PHL2319" s="58"/>
      <c r="PRH2319" s="58"/>
      <c r="QBD2319" s="58"/>
      <c r="QKZ2319" s="58"/>
      <c r="QUV2319" s="58"/>
      <c r="RER2319" s="58"/>
      <c r="RON2319" s="58"/>
      <c r="RYJ2319" s="58"/>
      <c r="SIF2319" s="58"/>
      <c r="SSB2319" s="58"/>
      <c r="TBX2319" s="58"/>
      <c r="TLT2319" s="58"/>
      <c r="TVP2319" s="58"/>
      <c r="UFL2319" s="58"/>
      <c r="UPH2319" s="58"/>
      <c r="UZD2319" s="58"/>
      <c r="VIZ2319" s="58"/>
      <c r="VSV2319" s="58"/>
      <c r="WCR2319" s="58"/>
      <c r="WMN2319" s="58"/>
      <c r="WWJ2319" s="58"/>
    </row>
    <row r="2320" spans="1:796 1052:1820 2076:2844 3100:3868 4124:4892 5148:5916 6172:6940 7196:7964 8220:8988 9244:10012 10268:11036 11292:12060 12316:13084 13340:14108 14364:15132 15388:16156" s="110" customFormat="1" ht="57" customHeight="1" x14ac:dyDescent="0.25">
      <c r="A2320" s="54">
        <f>+SUBTOTAL(3,$B$11:B2320)</f>
        <v>57</v>
      </c>
      <c r="B2320" s="109" t="s">
        <v>42</v>
      </c>
      <c r="C2320" s="109" t="s">
        <v>858</v>
      </c>
      <c r="D2320" s="109" t="s">
        <v>859</v>
      </c>
      <c r="E2320" s="109" t="s">
        <v>683</v>
      </c>
      <c r="F2320" s="109" t="s">
        <v>6752</v>
      </c>
      <c r="G2320" s="109">
        <v>45628</v>
      </c>
      <c r="H2320" s="109" t="s">
        <v>6752</v>
      </c>
      <c r="I2320" s="109">
        <v>45628</v>
      </c>
      <c r="J2320" s="109" t="s">
        <v>6752</v>
      </c>
      <c r="K2320" s="109">
        <v>45628</v>
      </c>
      <c r="L2320" s="108" t="s">
        <v>6753</v>
      </c>
      <c r="M2320" s="109" t="s">
        <v>111</v>
      </c>
      <c r="N2320" s="109" t="s">
        <v>141</v>
      </c>
      <c r="O2320" s="109" t="s">
        <v>142</v>
      </c>
      <c r="P2320" s="109"/>
      <c r="Q2320" s="113"/>
      <c r="R2320" s="114"/>
      <c r="S2320" s="73" t="s">
        <v>6754</v>
      </c>
      <c r="T2320" s="73" t="s">
        <v>6754</v>
      </c>
      <c r="U2320" s="73" t="s">
        <v>6754</v>
      </c>
      <c r="V2320" s="109"/>
      <c r="W2320" s="109"/>
      <c r="X2320" s="108"/>
      <c r="Y2320" s="115"/>
      <c r="Z2320" s="109"/>
      <c r="AA2320" s="108"/>
      <c r="AB2320" s="115"/>
      <c r="AC2320" s="108" t="s">
        <v>5688</v>
      </c>
      <c r="AD2320" s="108" t="s">
        <v>5688</v>
      </c>
    </row>
    <row r="2321" spans="1:30" s="58" customFormat="1" ht="57" hidden="1" customHeight="1" x14ac:dyDescent="0.25">
      <c r="A2321" s="54">
        <f>+SUBTOTAL(3,$B$11:B2321)</f>
        <v>57</v>
      </c>
      <c r="B2321" s="54" t="s">
        <v>42</v>
      </c>
      <c r="C2321" s="54" t="s">
        <v>858</v>
      </c>
      <c r="D2321" s="54" t="s">
        <v>859</v>
      </c>
      <c r="E2321" s="54" t="s">
        <v>683</v>
      </c>
      <c r="F2321" s="49" t="s">
        <v>868</v>
      </c>
      <c r="G2321" s="49">
        <v>45308</v>
      </c>
      <c r="H2321" s="49" t="s">
        <v>868</v>
      </c>
      <c r="I2321" s="49">
        <v>45308</v>
      </c>
      <c r="J2321" s="49" t="s">
        <v>868</v>
      </c>
      <c r="K2321" s="49">
        <v>45308</v>
      </c>
      <c r="L2321" s="80" t="s">
        <v>869</v>
      </c>
      <c r="M2321" s="49" t="s">
        <v>111</v>
      </c>
      <c r="N2321" s="49" t="s">
        <v>141</v>
      </c>
      <c r="O2321" s="49" t="s">
        <v>227</v>
      </c>
      <c r="P2321" s="49" t="s">
        <v>227</v>
      </c>
      <c r="Q2321" s="50"/>
      <c r="R2321" s="57"/>
      <c r="S2321" s="49" t="s">
        <v>870</v>
      </c>
      <c r="T2321" s="49" t="s">
        <v>870</v>
      </c>
      <c r="U2321" s="49" t="s">
        <v>870</v>
      </c>
      <c r="V2321" s="49" t="s">
        <v>98</v>
      </c>
      <c r="W2321" s="49" t="s">
        <v>99</v>
      </c>
      <c r="X2321" s="54" t="s">
        <v>58</v>
      </c>
      <c r="Y2321" s="49"/>
      <c r="Z2321" s="49" t="s">
        <v>59</v>
      </c>
      <c r="AA2321" s="54" t="s">
        <v>60</v>
      </c>
      <c r="AB2321" s="54"/>
      <c r="AC2321" s="54" t="s">
        <v>82</v>
      </c>
      <c r="AD2321" s="54" t="s">
        <v>82</v>
      </c>
    </row>
    <row r="2322" spans="1:30" s="58" customFormat="1" ht="57" hidden="1" customHeight="1" x14ac:dyDescent="0.25">
      <c r="A2322" s="54">
        <f>+SUBTOTAL(3,$B$11:B2322)</f>
        <v>57</v>
      </c>
      <c r="B2322" s="54" t="s">
        <v>42</v>
      </c>
      <c r="C2322" s="54" t="s">
        <v>858</v>
      </c>
      <c r="D2322" s="54" t="s">
        <v>871</v>
      </c>
      <c r="E2322" s="54" t="s">
        <v>177</v>
      </c>
      <c r="F2322" s="49" t="s">
        <v>872</v>
      </c>
      <c r="G2322" s="49">
        <v>45296</v>
      </c>
      <c r="H2322" s="49" t="s">
        <v>872</v>
      </c>
      <c r="I2322" s="49">
        <v>45296</v>
      </c>
      <c r="J2322" s="49" t="s">
        <v>872</v>
      </c>
      <c r="K2322" s="49">
        <v>45296</v>
      </c>
      <c r="L2322" s="80" t="s">
        <v>873</v>
      </c>
      <c r="M2322" s="49" t="s">
        <v>48</v>
      </c>
      <c r="N2322" s="49" t="s">
        <v>141</v>
      </c>
      <c r="O2322" s="49" t="s">
        <v>874</v>
      </c>
      <c r="P2322" s="49"/>
      <c r="Q2322" s="50"/>
      <c r="R2322" s="57"/>
      <c r="S2322" s="49" t="s">
        <v>875</v>
      </c>
      <c r="T2322" s="49" t="s">
        <v>875</v>
      </c>
      <c r="U2322" s="49" t="s">
        <v>875</v>
      </c>
      <c r="V2322" s="49" t="s">
        <v>80</v>
      </c>
      <c r="W2322" s="49" t="s">
        <v>81</v>
      </c>
      <c r="X2322" s="54" t="s">
        <v>58</v>
      </c>
      <c r="Y2322" s="49">
        <v>45303</v>
      </c>
      <c r="Z2322" s="49" t="s">
        <v>59</v>
      </c>
      <c r="AA2322" s="54" t="s">
        <v>60</v>
      </c>
      <c r="AB2322" s="54"/>
      <c r="AC2322" s="54" t="s">
        <v>117</v>
      </c>
      <c r="AD2322" s="54" t="s">
        <v>117</v>
      </c>
    </row>
    <row r="2323" spans="1:30" s="58" customFormat="1" ht="57" hidden="1" customHeight="1" x14ac:dyDescent="0.25">
      <c r="A2323" s="54">
        <f>+SUBTOTAL(3,$B$11:B2323)</f>
        <v>57</v>
      </c>
      <c r="B2323" s="54" t="s">
        <v>42</v>
      </c>
      <c r="C2323" s="54" t="s">
        <v>858</v>
      </c>
      <c r="D2323" s="54" t="s">
        <v>871</v>
      </c>
      <c r="E2323" s="54" t="s">
        <v>177</v>
      </c>
      <c r="F2323" s="49">
        <v>37968</v>
      </c>
      <c r="G2323" s="49">
        <v>45300</v>
      </c>
      <c r="H2323" s="49">
        <v>37968</v>
      </c>
      <c r="I2323" s="49">
        <v>45300</v>
      </c>
      <c r="J2323" s="49">
        <v>37968</v>
      </c>
      <c r="K2323" s="49">
        <v>45300</v>
      </c>
      <c r="L2323" s="80" t="s">
        <v>876</v>
      </c>
      <c r="M2323" s="49" t="s">
        <v>111</v>
      </c>
      <c r="N2323" s="49" t="s">
        <v>49</v>
      </c>
      <c r="O2323" s="49" t="s">
        <v>877</v>
      </c>
      <c r="P2323" s="49"/>
      <c r="Q2323" s="50"/>
      <c r="R2323" s="57"/>
      <c r="S2323" s="49" t="s">
        <v>878</v>
      </c>
      <c r="T2323" s="49" t="s">
        <v>878</v>
      </c>
      <c r="U2323" s="49" t="s">
        <v>878</v>
      </c>
      <c r="V2323" s="49" t="s">
        <v>879</v>
      </c>
      <c r="W2323" s="49" t="s">
        <v>880</v>
      </c>
      <c r="X2323" s="54" t="s">
        <v>58</v>
      </c>
      <c r="Y2323" s="49">
        <v>45305</v>
      </c>
      <c r="Z2323" s="49" t="s">
        <v>59</v>
      </c>
      <c r="AA2323" s="54" t="s">
        <v>60</v>
      </c>
      <c r="AB2323" s="54"/>
      <c r="AC2323" s="54" t="s">
        <v>82</v>
      </c>
      <c r="AD2323" s="54" t="s">
        <v>82</v>
      </c>
    </row>
    <row r="2324" spans="1:30" s="58" customFormat="1" ht="57" hidden="1" customHeight="1" x14ac:dyDescent="0.25">
      <c r="A2324" s="54">
        <f>+SUBTOTAL(3,$B$11:B2324)</f>
        <v>57</v>
      </c>
      <c r="B2324" s="54" t="s">
        <v>42</v>
      </c>
      <c r="C2324" s="54" t="s">
        <v>858</v>
      </c>
      <c r="D2324" s="54" t="s">
        <v>871</v>
      </c>
      <c r="E2324" s="54" t="s">
        <v>177</v>
      </c>
      <c r="F2324" s="49" t="s">
        <v>881</v>
      </c>
      <c r="G2324" s="49">
        <v>45299</v>
      </c>
      <c r="H2324" s="49" t="s">
        <v>881</v>
      </c>
      <c r="I2324" s="49">
        <v>45299</v>
      </c>
      <c r="J2324" s="49" t="s">
        <v>881</v>
      </c>
      <c r="K2324" s="49">
        <v>45299</v>
      </c>
      <c r="L2324" s="80" t="s">
        <v>882</v>
      </c>
      <c r="M2324" s="49" t="s">
        <v>111</v>
      </c>
      <c r="N2324" s="49" t="s">
        <v>379</v>
      </c>
      <c r="O2324" s="49" t="s">
        <v>438</v>
      </c>
      <c r="P2324" s="49"/>
      <c r="Q2324" s="50"/>
      <c r="R2324" s="57"/>
      <c r="S2324" s="49" t="s">
        <v>878</v>
      </c>
      <c r="T2324" s="49" t="s">
        <v>878</v>
      </c>
      <c r="U2324" s="49" t="s">
        <v>878</v>
      </c>
      <c r="V2324" s="49" t="s">
        <v>98</v>
      </c>
      <c r="W2324" s="49" t="s">
        <v>99</v>
      </c>
      <c r="X2324" s="54" t="s">
        <v>58</v>
      </c>
      <c r="Y2324" s="49">
        <v>45309</v>
      </c>
      <c r="Z2324" s="49" t="s">
        <v>59</v>
      </c>
      <c r="AA2324" s="54" t="s">
        <v>60</v>
      </c>
      <c r="AB2324" s="54"/>
      <c r="AC2324" s="54" t="s">
        <v>82</v>
      </c>
      <c r="AD2324" s="54" t="s">
        <v>82</v>
      </c>
    </row>
    <row r="2325" spans="1:30" s="58" customFormat="1" ht="57" hidden="1" customHeight="1" x14ac:dyDescent="0.25">
      <c r="A2325" s="54">
        <f>+SUBTOTAL(3,$B$11:B2325)</f>
        <v>57</v>
      </c>
      <c r="B2325" s="54" t="s">
        <v>42</v>
      </c>
      <c r="C2325" s="54" t="s">
        <v>858</v>
      </c>
      <c r="D2325" s="54" t="s">
        <v>871</v>
      </c>
      <c r="E2325" s="54" t="s">
        <v>177</v>
      </c>
      <c r="F2325" s="49" t="s">
        <v>883</v>
      </c>
      <c r="G2325" s="49">
        <v>45303</v>
      </c>
      <c r="H2325" s="49" t="s">
        <v>883</v>
      </c>
      <c r="I2325" s="49">
        <v>45303</v>
      </c>
      <c r="J2325" s="49" t="s">
        <v>883</v>
      </c>
      <c r="K2325" s="49">
        <v>45303</v>
      </c>
      <c r="L2325" s="80" t="s">
        <v>884</v>
      </c>
      <c r="M2325" s="49" t="s">
        <v>48</v>
      </c>
      <c r="N2325" s="49" t="s">
        <v>242</v>
      </c>
      <c r="O2325" s="49" t="s">
        <v>885</v>
      </c>
      <c r="P2325" s="49"/>
      <c r="Q2325" s="50"/>
      <c r="R2325" s="57"/>
      <c r="S2325" s="49" t="s">
        <v>878</v>
      </c>
      <c r="T2325" s="49" t="s">
        <v>878</v>
      </c>
      <c r="U2325" s="49" t="s">
        <v>878</v>
      </c>
      <c r="V2325" s="49" t="s">
        <v>80</v>
      </c>
      <c r="W2325" s="49" t="s">
        <v>81</v>
      </c>
      <c r="X2325" s="54" t="s">
        <v>58</v>
      </c>
      <c r="Y2325" s="49"/>
      <c r="Z2325" s="49" t="s">
        <v>59</v>
      </c>
      <c r="AA2325" s="54" t="s">
        <v>60</v>
      </c>
      <c r="AB2325" s="54"/>
      <c r="AC2325" s="54" t="s">
        <v>847</v>
      </c>
      <c r="AD2325" s="54" t="s">
        <v>847</v>
      </c>
    </row>
    <row r="2326" spans="1:30" s="58" customFormat="1" ht="57" hidden="1" customHeight="1" x14ac:dyDescent="0.25">
      <c r="A2326" s="54">
        <f>+SUBTOTAL(3,$B$11:B2326)</f>
        <v>57</v>
      </c>
      <c r="B2326" s="54" t="s">
        <v>42</v>
      </c>
      <c r="C2326" s="54" t="s">
        <v>858</v>
      </c>
      <c r="D2326" s="54" t="s">
        <v>871</v>
      </c>
      <c r="E2326" s="54" t="s">
        <v>177</v>
      </c>
      <c r="F2326" s="49" t="s">
        <v>886</v>
      </c>
      <c r="G2326" s="49">
        <v>45301</v>
      </c>
      <c r="H2326" s="49" t="s">
        <v>886</v>
      </c>
      <c r="I2326" s="49">
        <v>45301</v>
      </c>
      <c r="J2326" s="49" t="s">
        <v>886</v>
      </c>
      <c r="K2326" s="49">
        <v>45301</v>
      </c>
      <c r="L2326" s="80" t="s">
        <v>887</v>
      </c>
      <c r="M2326" s="49" t="s">
        <v>48</v>
      </c>
      <c r="N2326" s="49" t="s">
        <v>313</v>
      </c>
      <c r="O2326" s="49" t="s">
        <v>464</v>
      </c>
      <c r="P2326" s="49"/>
      <c r="Q2326" s="50"/>
      <c r="R2326" s="57"/>
      <c r="S2326" s="49" t="s">
        <v>888</v>
      </c>
      <c r="T2326" s="49" t="s">
        <v>888</v>
      </c>
      <c r="U2326" s="49" t="s">
        <v>888</v>
      </c>
      <c r="V2326" s="49" t="s">
        <v>80</v>
      </c>
      <c r="W2326" s="49" t="s">
        <v>81</v>
      </c>
      <c r="X2326" s="54" t="s">
        <v>58</v>
      </c>
      <c r="Y2326" s="49"/>
      <c r="Z2326" s="49" t="s">
        <v>59</v>
      </c>
      <c r="AA2326" s="54" t="s">
        <v>60</v>
      </c>
      <c r="AB2326" s="54"/>
      <c r="AC2326" s="54" t="s">
        <v>82</v>
      </c>
      <c r="AD2326" s="54" t="s">
        <v>82</v>
      </c>
    </row>
    <row r="2327" spans="1:30" s="58" customFormat="1" ht="57" hidden="1" customHeight="1" x14ac:dyDescent="0.25">
      <c r="A2327" s="54">
        <f>+SUBTOTAL(3,$B$11:B2327)</f>
        <v>57</v>
      </c>
      <c r="B2327" s="54" t="s">
        <v>42</v>
      </c>
      <c r="C2327" s="54" t="s">
        <v>858</v>
      </c>
      <c r="D2327" s="54" t="s">
        <v>871</v>
      </c>
      <c r="E2327" s="54" t="s">
        <v>177</v>
      </c>
      <c r="F2327" s="49" t="s">
        <v>889</v>
      </c>
      <c r="G2327" s="49">
        <v>45303</v>
      </c>
      <c r="H2327" s="49" t="s">
        <v>889</v>
      </c>
      <c r="I2327" s="49">
        <v>45303</v>
      </c>
      <c r="J2327" s="49" t="s">
        <v>889</v>
      </c>
      <c r="K2327" s="49">
        <v>45303</v>
      </c>
      <c r="L2327" s="80" t="s">
        <v>890</v>
      </c>
      <c r="M2327" s="49" t="s">
        <v>48</v>
      </c>
      <c r="N2327" s="49" t="s">
        <v>303</v>
      </c>
      <c r="O2327" s="49" t="s">
        <v>891</v>
      </c>
      <c r="P2327" s="49"/>
      <c r="Q2327" s="50"/>
      <c r="R2327" s="57"/>
      <c r="S2327" s="49" t="s">
        <v>892</v>
      </c>
      <c r="T2327" s="49" t="s">
        <v>892</v>
      </c>
      <c r="U2327" s="49" t="s">
        <v>892</v>
      </c>
      <c r="V2327" s="49" t="s">
        <v>80</v>
      </c>
      <c r="W2327" s="49" t="s">
        <v>81</v>
      </c>
      <c r="X2327" s="54" t="s">
        <v>58</v>
      </c>
      <c r="Y2327" s="49"/>
      <c r="Z2327" s="49" t="s">
        <v>59</v>
      </c>
      <c r="AA2327" s="54" t="s">
        <v>60</v>
      </c>
      <c r="AB2327" s="54"/>
      <c r="AC2327" s="54" t="s">
        <v>82</v>
      </c>
      <c r="AD2327" s="54" t="s">
        <v>82</v>
      </c>
    </row>
    <row r="2328" spans="1:30" s="58" customFormat="1" ht="57" hidden="1" customHeight="1" x14ac:dyDescent="0.25">
      <c r="A2328" s="54">
        <f>+SUBTOTAL(3,$B$11:B2328)</f>
        <v>57</v>
      </c>
      <c r="B2328" s="54" t="s">
        <v>42</v>
      </c>
      <c r="C2328" s="54" t="s">
        <v>858</v>
      </c>
      <c r="D2328" s="54" t="s">
        <v>871</v>
      </c>
      <c r="E2328" s="54" t="s">
        <v>177</v>
      </c>
      <c r="F2328" s="49" t="s">
        <v>893</v>
      </c>
      <c r="G2328" s="49">
        <v>45307</v>
      </c>
      <c r="H2328" s="49" t="s">
        <v>893</v>
      </c>
      <c r="I2328" s="49">
        <v>45307</v>
      </c>
      <c r="J2328" s="49" t="s">
        <v>893</v>
      </c>
      <c r="K2328" s="49">
        <v>45307</v>
      </c>
      <c r="L2328" s="80" t="s">
        <v>894</v>
      </c>
      <c r="M2328" s="49" t="s">
        <v>48</v>
      </c>
      <c r="N2328" s="49" t="s">
        <v>709</v>
      </c>
      <c r="O2328" s="49" t="s">
        <v>895</v>
      </c>
      <c r="P2328" s="49"/>
      <c r="Q2328" s="50"/>
      <c r="R2328" s="57"/>
      <c r="S2328" s="49" t="s">
        <v>896</v>
      </c>
      <c r="T2328" s="49" t="s">
        <v>896</v>
      </c>
      <c r="U2328" s="49" t="s">
        <v>896</v>
      </c>
      <c r="V2328" s="49" t="s">
        <v>71</v>
      </c>
      <c r="W2328" s="49" t="s">
        <v>72</v>
      </c>
      <c r="X2328" s="54" t="s">
        <v>58</v>
      </c>
      <c r="Y2328" s="49"/>
      <c r="Z2328" s="49" t="s">
        <v>59</v>
      </c>
      <c r="AA2328" s="54" t="s">
        <v>60</v>
      </c>
      <c r="AB2328" s="54"/>
      <c r="AC2328" s="54" t="s">
        <v>847</v>
      </c>
      <c r="AD2328" s="54" t="s">
        <v>847</v>
      </c>
    </row>
    <row r="2329" spans="1:30" s="58" customFormat="1" ht="57" hidden="1" customHeight="1" x14ac:dyDescent="0.25">
      <c r="A2329" s="54">
        <f>+SUBTOTAL(3,$B$11:B2329)</f>
        <v>57</v>
      </c>
      <c r="B2329" s="54" t="s">
        <v>42</v>
      </c>
      <c r="C2329" s="54" t="s">
        <v>858</v>
      </c>
      <c r="D2329" s="54" t="s">
        <v>871</v>
      </c>
      <c r="E2329" s="54" t="s">
        <v>177</v>
      </c>
      <c r="F2329" s="49" t="s">
        <v>897</v>
      </c>
      <c r="G2329" s="49">
        <v>45307</v>
      </c>
      <c r="H2329" s="49" t="s">
        <v>897</v>
      </c>
      <c r="I2329" s="49">
        <v>45307</v>
      </c>
      <c r="J2329" s="49" t="s">
        <v>897</v>
      </c>
      <c r="K2329" s="49">
        <v>45307</v>
      </c>
      <c r="L2329" s="80" t="s">
        <v>898</v>
      </c>
      <c r="M2329" s="49" t="s">
        <v>111</v>
      </c>
      <c r="N2329" s="49" t="s">
        <v>379</v>
      </c>
      <c r="O2329" s="49" t="s">
        <v>418</v>
      </c>
      <c r="P2329" s="49"/>
      <c r="Q2329" s="50"/>
      <c r="R2329" s="57"/>
      <c r="S2329" s="49" t="s">
        <v>878</v>
      </c>
      <c r="T2329" s="49" t="s">
        <v>878</v>
      </c>
      <c r="U2329" s="49" t="s">
        <v>878</v>
      </c>
      <c r="V2329" s="49" t="s">
        <v>98</v>
      </c>
      <c r="W2329" s="49" t="s">
        <v>99</v>
      </c>
      <c r="X2329" s="54" t="s">
        <v>58</v>
      </c>
      <c r="Y2329" s="49"/>
      <c r="Z2329" s="49" t="s">
        <v>59</v>
      </c>
      <c r="AA2329" s="54" t="s">
        <v>60</v>
      </c>
      <c r="AB2329" s="54"/>
      <c r="AC2329" s="54" t="s">
        <v>82</v>
      </c>
      <c r="AD2329" s="54" t="s">
        <v>82</v>
      </c>
    </row>
    <row r="2330" spans="1:30" s="58" customFormat="1" ht="57" hidden="1" customHeight="1" x14ac:dyDescent="0.25">
      <c r="A2330" s="54">
        <f>+SUBTOTAL(3,$B$11:B2330)</f>
        <v>57</v>
      </c>
      <c r="B2330" s="54" t="s">
        <v>42</v>
      </c>
      <c r="C2330" s="54" t="s">
        <v>858</v>
      </c>
      <c r="D2330" s="54" t="s">
        <v>871</v>
      </c>
      <c r="E2330" s="54" t="s">
        <v>177</v>
      </c>
      <c r="F2330" s="49" t="s">
        <v>899</v>
      </c>
      <c r="G2330" s="49">
        <v>45314</v>
      </c>
      <c r="H2330" s="49" t="s">
        <v>899</v>
      </c>
      <c r="I2330" s="49">
        <v>45314</v>
      </c>
      <c r="J2330" s="49" t="s">
        <v>899</v>
      </c>
      <c r="K2330" s="49">
        <v>45314</v>
      </c>
      <c r="L2330" s="80" t="s">
        <v>900</v>
      </c>
      <c r="M2330" s="49" t="s">
        <v>48</v>
      </c>
      <c r="N2330" s="49" t="s">
        <v>141</v>
      </c>
      <c r="O2330" s="49" t="s">
        <v>175</v>
      </c>
      <c r="P2330" s="49"/>
      <c r="Q2330" s="50"/>
      <c r="R2330" s="57"/>
      <c r="S2330" s="49" t="s">
        <v>901</v>
      </c>
      <c r="T2330" s="49" t="s">
        <v>901</v>
      </c>
      <c r="U2330" s="49" t="s">
        <v>901</v>
      </c>
      <c r="V2330" s="49" t="s">
        <v>80</v>
      </c>
      <c r="W2330" s="49" t="s">
        <v>81</v>
      </c>
      <c r="X2330" s="54" t="s">
        <v>58</v>
      </c>
      <c r="Y2330" s="49"/>
      <c r="Z2330" s="49" t="s">
        <v>59</v>
      </c>
      <c r="AA2330" s="54" t="s">
        <v>60</v>
      </c>
      <c r="AB2330" s="54"/>
      <c r="AC2330" s="54" t="s">
        <v>902</v>
      </c>
      <c r="AD2330" s="54" t="s">
        <v>902</v>
      </c>
    </row>
    <row r="2331" spans="1:30" s="58" customFormat="1" ht="57" hidden="1" customHeight="1" x14ac:dyDescent="0.25">
      <c r="A2331" s="54">
        <f>+SUBTOTAL(3,$B$11:B2331)</f>
        <v>57</v>
      </c>
      <c r="B2331" s="54" t="s">
        <v>42</v>
      </c>
      <c r="C2331" s="54" t="s">
        <v>858</v>
      </c>
      <c r="D2331" s="54" t="s">
        <v>871</v>
      </c>
      <c r="E2331" s="54" t="s">
        <v>177</v>
      </c>
      <c r="F2331" s="49" t="s">
        <v>1511</v>
      </c>
      <c r="G2331" s="49" t="s">
        <v>1512</v>
      </c>
      <c r="H2331" s="49" t="s">
        <v>1511</v>
      </c>
      <c r="I2331" s="49" t="s">
        <v>1512</v>
      </c>
      <c r="J2331" s="49" t="s">
        <v>1511</v>
      </c>
      <c r="K2331" s="49" t="s">
        <v>1512</v>
      </c>
      <c r="L2331" s="80" t="s">
        <v>1513</v>
      </c>
      <c r="M2331" s="49" t="s">
        <v>111</v>
      </c>
      <c r="N2331" s="49" t="s">
        <v>141</v>
      </c>
      <c r="O2331" s="49" t="s">
        <v>624</v>
      </c>
      <c r="P2331" s="49"/>
      <c r="Q2331" s="50"/>
      <c r="R2331" s="57"/>
      <c r="S2331" s="49" t="s">
        <v>1510</v>
      </c>
      <c r="T2331" s="49" t="s">
        <v>1510</v>
      </c>
      <c r="U2331" s="49" t="s">
        <v>1510</v>
      </c>
      <c r="V2331" s="49" t="s">
        <v>620</v>
      </c>
      <c r="W2331" s="49" t="s">
        <v>621</v>
      </c>
      <c r="X2331" s="54" t="s">
        <v>58</v>
      </c>
      <c r="Y2331" s="49"/>
      <c r="Z2331" s="49" t="s">
        <v>59</v>
      </c>
      <c r="AA2331" s="54" t="s">
        <v>60</v>
      </c>
      <c r="AB2331" s="54"/>
      <c r="AC2331" s="54" t="s">
        <v>75</v>
      </c>
      <c r="AD2331" s="54" t="s">
        <v>75</v>
      </c>
    </row>
    <row r="2332" spans="1:30" s="58" customFormat="1" ht="57" hidden="1" customHeight="1" x14ac:dyDescent="0.25">
      <c r="A2332" s="54">
        <f>+SUBTOTAL(3,$B$11:B2332)</f>
        <v>57</v>
      </c>
      <c r="B2332" s="54" t="s">
        <v>42</v>
      </c>
      <c r="C2332" s="54" t="s">
        <v>858</v>
      </c>
      <c r="D2332" s="54" t="s">
        <v>871</v>
      </c>
      <c r="E2332" s="54" t="s">
        <v>177</v>
      </c>
      <c r="F2332" s="49" t="s">
        <v>1515</v>
      </c>
      <c r="G2332" s="49" t="s">
        <v>1503</v>
      </c>
      <c r="H2332" s="49" t="s">
        <v>1515</v>
      </c>
      <c r="I2332" s="49" t="s">
        <v>1503</v>
      </c>
      <c r="J2332" s="49" t="s">
        <v>1515</v>
      </c>
      <c r="K2332" s="49" t="s">
        <v>1503</v>
      </c>
      <c r="L2332" s="80" t="s">
        <v>1516</v>
      </c>
      <c r="M2332" s="49" t="s">
        <v>111</v>
      </c>
      <c r="N2332" s="49" t="s">
        <v>64</v>
      </c>
      <c r="O2332" s="49" t="s">
        <v>87</v>
      </c>
      <c r="P2332" s="49"/>
      <c r="Q2332" s="50"/>
      <c r="R2332" s="57"/>
      <c r="S2332" s="49" t="s">
        <v>1514</v>
      </c>
      <c r="T2332" s="49" t="s">
        <v>1514</v>
      </c>
      <c r="U2332" s="49" t="s">
        <v>1514</v>
      </c>
      <c r="V2332" s="49" t="s">
        <v>270</v>
      </c>
      <c r="W2332" s="49" t="s">
        <v>271</v>
      </c>
      <c r="X2332" s="54" t="s">
        <v>58</v>
      </c>
      <c r="Y2332" s="49"/>
      <c r="Z2332" s="49" t="s">
        <v>59</v>
      </c>
      <c r="AA2332" s="54" t="s">
        <v>60</v>
      </c>
      <c r="AB2332" s="54"/>
      <c r="AC2332" s="54" t="s">
        <v>75</v>
      </c>
      <c r="AD2332" s="54" t="s">
        <v>75</v>
      </c>
    </row>
    <row r="2333" spans="1:30" s="58" customFormat="1" ht="57" hidden="1" customHeight="1" x14ac:dyDescent="0.25">
      <c r="A2333" s="54">
        <f>+SUBTOTAL(3,$B$11:B2333)</f>
        <v>57</v>
      </c>
      <c r="B2333" s="54" t="s">
        <v>42</v>
      </c>
      <c r="C2333" s="54" t="s">
        <v>858</v>
      </c>
      <c r="D2333" s="54" t="s">
        <v>871</v>
      </c>
      <c r="E2333" s="54" t="s">
        <v>177</v>
      </c>
      <c r="F2333" s="49" t="s">
        <v>1517</v>
      </c>
      <c r="G2333" s="49" t="s">
        <v>1501</v>
      </c>
      <c r="H2333" s="49" t="s">
        <v>1517</v>
      </c>
      <c r="I2333" s="49" t="s">
        <v>1501</v>
      </c>
      <c r="J2333" s="49" t="s">
        <v>1517</v>
      </c>
      <c r="K2333" s="49" t="s">
        <v>1501</v>
      </c>
      <c r="L2333" s="80" t="s">
        <v>1519</v>
      </c>
      <c r="M2333" s="49" t="s">
        <v>48</v>
      </c>
      <c r="N2333" s="49" t="s">
        <v>709</v>
      </c>
      <c r="O2333" s="49" t="s">
        <v>1402</v>
      </c>
      <c r="P2333" s="49"/>
      <c r="Q2333" s="50"/>
      <c r="R2333" s="57"/>
      <c r="S2333" s="49" t="s">
        <v>1518</v>
      </c>
      <c r="T2333" s="49" t="s">
        <v>1518</v>
      </c>
      <c r="U2333" s="49" t="s">
        <v>1518</v>
      </c>
      <c r="V2333" s="49" t="s">
        <v>98</v>
      </c>
      <c r="W2333" s="49" t="s">
        <v>99</v>
      </c>
      <c r="X2333" s="54" t="s">
        <v>58</v>
      </c>
      <c r="Y2333" s="49"/>
      <c r="Z2333" s="49" t="s">
        <v>59</v>
      </c>
      <c r="AA2333" s="54" t="s">
        <v>60</v>
      </c>
      <c r="AB2333" s="54"/>
      <c r="AC2333" s="54" t="s">
        <v>82</v>
      </c>
      <c r="AD2333" s="54" t="s">
        <v>82</v>
      </c>
    </row>
    <row r="2334" spans="1:30" s="58" customFormat="1" ht="57" hidden="1" customHeight="1" x14ac:dyDescent="0.25">
      <c r="A2334" s="54">
        <f>+SUBTOTAL(3,$B$11:B2334)</f>
        <v>57</v>
      </c>
      <c r="B2334" s="54" t="s">
        <v>42</v>
      </c>
      <c r="C2334" s="54" t="s">
        <v>858</v>
      </c>
      <c r="D2334" s="54" t="s">
        <v>871</v>
      </c>
      <c r="E2334" s="54" t="s">
        <v>177</v>
      </c>
      <c r="F2334" s="49" t="s">
        <v>1521</v>
      </c>
      <c r="G2334" s="49" t="s">
        <v>1501</v>
      </c>
      <c r="H2334" s="49" t="s">
        <v>1521</v>
      </c>
      <c r="I2334" s="49" t="s">
        <v>1501</v>
      </c>
      <c r="J2334" s="49" t="s">
        <v>1521</v>
      </c>
      <c r="K2334" s="49" t="s">
        <v>1501</v>
      </c>
      <c r="L2334" s="80" t="s">
        <v>1520</v>
      </c>
      <c r="M2334" s="49" t="s">
        <v>111</v>
      </c>
      <c r="N2334" s="49" t="s">
        <v>141</v>
      </c>
      <c r="O2334" s="49" t="s">
        <v>210</v>
      </c>
      <c r="P2334" s="49"/>
      <c r="Q2334" s="50"/>
      <c r="R2334" s="57"/>
      <c r="S2334" s="49" t="s">
        <v>1522</v>
      </c>
      <c r="T2334" s="49" t="s">
        <v>1522</v>
      </c>
      <c r="U2334" s="49" t="s">
        <v>1522</v>
      </c>
      <c r="V2334" s="49" t="s">
        <v>620</v>
      </c>
      <c r="W2334" s="49" t="s">
        <v>621</v>
      </c>
      <c r="X2334" s="54" t="s">
        <v>58</v>
      </c>
      <c r="Y2334" s="49"/>
      <c r="Z2334" s="49" t="s">
        <v>59</v>
      </c>
      <c r="AA2334" s="54" t="s">
        <v>60</v>
      </c>
      <c r="AB2334" s="54"/>
      <c r="AC2334" s="54" t="s">
        <v>75</v>
      </c>
      <c r="AD2334" s="54" t="s">
        <v>75</v>
      </c>
    </row>
    <row r="2335" spans="1:30" s="58" customFormat="1" ht="57" hidden="1" customHeight="1" x14ac:dyDescent="0.25">
      <c r="A2335" s="54">
        <f>+SUBTOTAL(3,$B$11:B2335)</f>
        <v>57</v>
      </c>
      <c r="B2335" s="54" t="s">
        <v>42</v>
      </c>
      <c r="C2335" s="54" t="s">
        <v>858</v>
      </c>
      <c r="D2335" s="54" t="s">
        <v>871</v>
      </c>
      <c r="E2335" s="54" t="s">
        <v>177</v>
      </c>
      <c r="F2335" s="49" t="s">
        <v>1523</v>
      </c>
      <c r="G2335" s="49" t="s">
        <v>1524</v>
      </c>
      <c r="H2335" s="49" t="s">
        <v>1523</v>
      </c>
      <c r="I2335" s="49" t="s">
        <v>1524</v>
      </c>
      <c r="J2335" s="49" t="s">
        <v>1523</v>
      </c>
      <c r="K2335" s="49" t="s">
        <v>1524</v>
      </c>
      <c r="L2335" s="80" t="s">
        <v>1525</v>
      </c>
      <c r="M2335" s="49" t="s">
        <v>48</v>
      </c>
      <c r="N2335" s="49" t="s">
        <v>141</v>
      </c>
      <c r="O2335" s="49" t="s">
        <v>175</v>
      </c>
      <c r="P2335" s="49"/>
      <c r="Q2335" s="50"/>
      <c r="R2335" s="57"/>
      <c r="S2335" s="49" t="s">
        <v>1526</v>
      </c>
      <c r="T2335" s="49" t="s">
        <v>1526</v>
      </c>
      <c r="U2335" s="49" t="s">
        <v>1526</v>
      </c>
      <c r="V2335" s="49" t="s">
        <v>71</v>
      </c>
      <c r="W2335" s="49" t="s">
        <v>72</v>
      </c>
      <c r="X2335" s="54" t="s">
        <v>58</v>
      </c>
      <c r="Y2335" s="49"/>
      <c r="Z2335" s="49" t="s">
        <v>59</v>
      </c>
      <c r="AA2335" s="54" t="s">
        <v>60</v>
      </c>
      <c r="AB2335" s="54"/>
      <c r="AC2335" s="54" t="s">
        <v>82</v>
      </c>
      <c r="AD2335" s="54" t="s">
        <v>82</v>
      </c>
    </row>
    <row r="2336" spans="1:30" s="58" customFormat="1" ht="57" hidden="1" customHeight="1" x14ac:dyDescent="0.25">
      <c r="A2336" s="54">
        <f>+SUBTOTAL(3,$B$11:B2336)</f>
        <v>57</v>
      </c>
      <c r="B2336" s="54" t="s">
        <v>42</v>
      </c>
      <c r="C2336" s="54" t="s">
        <v>858</v>
      </c>
      <c r="D2336" s="54" t="s">
        <v>871</v>
      </c>
      <c r="E2336" s="54" t="s">
        <v>177</v>
      </c>
      <c r="F2336" s="49" t="s">
        <v>1527</v>
      </c>
      <c r="G2336" s="49" t="s">
        <v>1524</v>
      </c>
      <c r="H2336" s="49" t="s">
        <v>1527</v>
      </c>
      <c r="I2336" s="49" t="s">
        <v>1524</v>
      </c>
      <c r="J2336" s="49" t="s">
        <v>1527</v>
      </c>
      <c r="K2336" s="49" t="s">
        <v>1524</v>
      </c>
      <c r="L2336" s="80" t="s">
        <v>1528</v>
      </c>
      <c r="M2336" s="49" t="s">
        <v>111</v>
      </c>
      <c r="N2336" s="49" t="s">
        <v>709</v>
      </c>
      <c r="O2336" s="49" t="s">
        <v>731</v>
      </c>
      <c r="P2336" s="49"/>
      <c r="Q2336" s="50"/>
      <c r="R2336" s="57"/>
      <c r="S2336" s="49" t="s">
        <v>1529</v>
      </c>
      <c r="T2336" s="49" t="s">
        <v>1529</v>
      </c>
      <c r="U2336" s="49" t="s">
        <v>1529</v>
      </c>
      <c r="V2336" s="49" t="s">
        <v>98</v>
      </c>
      <c r="W2336" s="49" t="s">
        <v>99</v>
      </c>
      <c r="X2336" s="54" t="s">
        <v>58</v>
      </c>
      <c r="Y2336" s="49"/>
      <c r="Z2336" s="49" t="s">
        <v>59</v>
      </c>
      <c r="AA2336" s="54" t="s">
        <v>60</v>
      </c>
      <c r="AB2336" s="54"/>
      <c r="AC2336" s="54" t="s">
        <v>82</v>
      </c>
      <c r="AD2336" s="54" t="s">
        <v>82</v>
      </c>
    </row>
    <row r="2337" spans="1:30" s="58" customFormat="1" ht="57" hidden="1" customHeight="1" x14ac:dyDescent="0.25">
      <c r="A2337" s="54">
        <f>+SUBTOTAL(3,$B$11:B2337)</f>
        <v>57</v>
      </c>
      <c r="B2337" s="54" t="s">
        <v>42</v>
      </c>
      <c r="C2337" s="54" t="s">
        <v>858</v>
      </c>
      <c r="D2337" s="54" t="s">
        <v>871</v>
      </c>
      <c r="E2337" s="54" t="s">
        <v>177</v>
      </c>
      <c r="F2337" s="49" t="s">
        <v>1530</v>
      </c>
      <c r="G2337" s="49" t="s">
        <v>1531</v>
      </c>
      <c r="H2337" s="49" t="s">
        <v>1530</v>
      </c>
      <c r="I2337" s="49" t="s">
        <v>1531</v>
      </c>
      <c r="J2337" s="49" t="s">
        <v>1530</v>
      </c>
      <c r="K2337" s="49" t="s">
        <v>1531</v>
      </c>
      <c r="L2337" s="80" t="s">
        <v>1533</v>
      </c>
      <c r="M2337" s="49" t="s">
        <v>48</v>
      </c>
      <c r="N2337" s="49" t="s">
        <v>49</v>
      </c>
      <c r="O2337" s="49" t="s">
        <v>1373</v>
      </c>
      <c r="P2337" s="49"/>
      <c r="Q2337" s="50"/>
      <c r="R2337" s="57"/>
      <c r="S2337" s="49" t="s">
        <v>1532</v>
      </c>
      <c r="T2337" s="49" t="s">
        <v>1532</v>
      </c>
      <c r="U2337" s="49" t="s">
        <v>1532</v>
      </c>
      <c r="V2337" s="49" t="s">
        <v>1449</v>
      </c>
      <c r="W2337" s="49" t="s">
        <v>81</v>
      </c>
      <c r="X2337" s="54" t="s">
        <v>58</v>
      </c>
      <c r="Y2337" s="49"/>
      <c r="Z2337" s="49" t="s">
        <v>59</v>
      </c>
      <c r="AA2337" s="54" t="s">
        <v>60</v>
      </c>
      <c r="AB2337" s="54"/>
      <c r="AC2337" s="54" t="s">
        <v>82</v>
      </c>
      <c r="AD2337" s="54" t="s">
        <v>82</v>
      </c>
    </row>
    <row r="2338" spans="1:30" s="58" customFormat="1" ht="57" hidden="1" customHeight="1" x14ac:dyDescent="0.25">
      <c r="A2338" s="54">
        <f>+SUBTOTAL(3,$B$11:B2338)</f>
        <v>57</v>
      </c>
      <c r="B2338" s="54" t="s">
        <v>42</v>
      </c>
      <c r="C2338" s="54" t="s">
        <v>858</v>
      </c>
      <c r="D2338" s="54" t="s">
        <v>871</v>
      </c>
      <c r="E2338" s="54" t="s">
        <v>177</v>
      </c>
      <c r="F2338" s="49" t="s">
        <v>1535</v>
      </c>
      <c r="G2338" s="49" t="s">
        <v>1531</v>
      </c>
      <c r="H2338" s="49" t="s">
        <v>1535</v>
      </c>
      <c r="I2338" s="49" t="s">
        <v>1531</v>
      </c>
      <c r="J2338" s="49" t="s">
        <v>1535</v>
      </c>
      <c r="K2338" s="49" t="s">
        <v>1531</v>
      </c>
      <c r="L2338" s="80" t="s">
        <v>1534</v>
      </c>
      <c r="M2338" s="49" t="s">
        <v>48</v>
      </c>
      <c r="N2338" s="49" t="s">
        <v>141</v>
      </c>
      <c r="O2338" s="49" t="s">
        <v>227</v>
      </c>
      <c r="P2338" s="49"/>
      <c r="Q2338" s="50"/>
      <c r="R2338" s="57"/>
      <c r="S2338" s="49" t="s">
        <v>1536</v>
      </c>
      <c r="T2338" s="49" t="s">
        <v>1536</v>
      </c>
      <c r="U2338" s="49" t="s">
        <v>1536</v>
      </c>
      <c r="V2338" s="49" t="s">
        <v>1451</v>
      </c>
      <c r="W2338" s="49" t="s">
        <v>148</v>
      </c>
      <c r="X2338" s="54" t="s">
        <v>58</v>
      </c>
      <c r="Y2338" s="49"/>
      <c r="Z2338" s="49" t="s">
        <v>59</v>
      </c>
      <c r="AA2338" s="54" t="s">
        <v>60</v>
      </c>
      <c r="AB2338" s="54"/>
      <c r="AC2338" s="54" t="s">
        <v>82</v>
      </c>
      <c r="AD2338" s="54" t="s">
        <v>82</v>
      </c>
    </row>
    <row r="2339" spans="1:30" s="58" customFormat="1" ht="57" hidden="1" customHeight="1" x14ac:dyDescent="0.25">
      <c r="A2339" s="54">
        <f>+SUBTOTAL(3,$B$11:B2339)</f>
        <v>57</v>
      </c>
      <c r="B2339" s="54" t="s">
        <v>42</v>
      </c>
      <c r="C2339" s="54" t="s">
        <v>858</v>
      </c>
      <c r="D2339" s="54" t="s">
        <v>871</v>
      </c>
      <c r="E2339" s="54" t="s">
        <v>177</v>
      </c>
      <c r="F2339" s="49" t="s">
        <v>1538</v>
      </c>
      <c r="G2339" s="49" t="s">
        <v>1531</v>
      </c>
      <c r="H2339" s="49" t="s">
        <v>1538</v>
      </c>
      <c r="I2339" s="49" t="s">
        <v>1531</v>
      </c>
      <c r="J2339" s="49" t="s">
        <v>1538</v>
      </c>
      <c r="K2339" s="49" t="s">
        <v>1531</v>
      </c>
      <c r="L2339" s="80" t="s">
        <v>1537</v>
      </c>
      <c r="M2339" s="49" t="s">
        <v>111</v>
      </c>
      <c r="N2339" s="49" t="s">
        <v>182</v>
      </c>
      <c r="O2339" s="49" t="s">
        <v>183</v>
      </c>
      <c r="P2339" s="49"/>
      <c r="Q2339" s="50"/>
      <c r="R2339" s="57"/>
      <c r="S2339" s="49" t="s">
        <v>1539</v>
      </c>
      <c r="T2339" s="49" t="s">
        <v>1539</v>
      </c>
      <c r="U2339" s="49" t="s">
        <v>1539</v>
      </c>
      <c r="V2339" s="49" t="s">
        <v>98</v>
      </c>
      <c r="W2339" s="49" t="s">
        <v>99</v>
      </c>
      <c r="X2339" s="54" t="s">
        <v>58</v>
      </c>
      <c r="Y2339" s="49"/>
      <c r="Z2339" s="49" t="s">
        <v>59</v>
      </c>
      <c r="AA2339" s="54" t="s">
        <v>60</v>
      </c>
      <c r="AB2339" s="54"/>
      <c r="AC2339" s="54" t="s">
        <v>75</v>
      </c>
      <c r="AD2339" s="54" t="s">
        <v>75</v>
      </c>
    </row>
    <row r="2340" spans="1:30" s="58" customFormat="1" ht="57" hidden="1" customHeight="1" x14ac:dyDescent="0.25">
      <c r="A2340" s="54">
        <f>+SUBTOTAL(3,$B$11:B2340)</f>
        <v>57</v>
      </c>
      <c r="B2340" s="54" t="s">
        <v>42</v>
      </c>
      <c r="C2340" s="54" t="s">
        <v>858</v>
      </c>
      <c r="D2340" s="54" t="s">
        <v>871</v>
      </c>
      <c r="E2340" s="54" t="s">
        <v>177</v>
      </c>
      <c r="F2340" s="49" t="s">
        <v>1541</v>
      </c>
      <c r="G2340" s="49" t="s">
        <v>1542</v>
      </c>
      <c r="H2340" s="49" t="s">
        <v>1541</v>
      </c>
      <c r="I2340" s="49" t="s">
        <v>1542</v>
      </c>
      <c r="J2340" s="49" t="s">
        <v>1541</v>
      </c>
      <c r="K2340" s="49" t="s">
        <v>1542</v>
      </c>
      <c r="L2340" s="80" t="s">
        <v>1540</v>
      </c>
      <c r="M2340" s="49" t="s">
        <v>48</v>
      </c>
      <c r="N2340" s="49" t="s">
        <v>49</v>
      </c>
      <c r="O2340" s="49" t="s">
        <v>575</v>
      </c>
      <c r="P2340" s="49"/>
      <c r="Q2340" s="50"/>
      <c r="R2340" s="57"/>
      <c r="S2340" s="49" t="s">
        <v>1543</v>
      </c>
      <c r="T2340" s="49" t="s">
        <v>1543</v>
      </c>
      <c r="U2340" s="49" t="s">
        <v>1543</v>
      </c>
      <c r="V2340" s="49" t="s">
        <v>1449</v>
      </c>
      <c r="W2340" s="49" t="s">
        <v>81</v>
      </c>
      <c r="X2340" s="54" t="s">
        <v>58</v>
      </c>
      <c r="Y2340" s="49"/>
      <c r="Z2340" s="49" t="s">
        <v>59</v>
      </c>
      <c r="AA2340" s="54" t="s">
        <v>60</v>
      </c>
      <c r="AB2340" s="54"/>
      <c r="AC2340" s="54" t="s">
        <v>82</v>
      </c>
      <c r="AD2340" s="54" t="s">
        <v>82</v>
      </c>
    </row>
    <row r="2341" spans="1:30" s="58" customFormat="1" ht="57" hidden="1" customHeight="1" x14ac:dyDescent="0.25">
      <c r="A2341" s="54">
        <f>+SUBTOTAL(3,$B$11:B2341)</f>
        <v>57</v>
      </c>
      <c r="B2341" s="54" t="s">
        <v>42</v>
      </c>
      <c r="C2341" s="54" t="s">
        <v>858</v>
      </c>
      <c r="D2341" s="54" t="s">
        <v>871</v>
      </c>
      <c r="E2341" s="54" t="s">
        <v>177</v>
      </c>
      <c r="F2341" s="49" t="s">
        <v>1545</v>
      </c>
      <c r="G2341" s="49" t="s">
        <v>1546</v>
      </c>
      <c r="H2341" s="49" t="s">
        <v>1545</v>
      </c>
      <c r="I2341" s="49" t="s">
        <v>1546</v>
      </c>
      <c r="J2341" s="49" t="s">
        <v>1545</v>
      </c>
      <c r="K2341" s="49" t="s">
        <v>1546</v>
      </c>
      <c r="L2341" s="80" t="s">
        <v>1544</v>
      </c>
      <c r="M2341" s="49" t="s">
        <v>48</v>
      </c>
      <c r="N2341" s="49" t="s">
        <v>379</v>
      </c>
      <c r="O2341" s="49" t="s">
        <v>1328</v>
      </c>
      <c r="P2341" s="49"/>
      <c r="Q2341" s="50"/>
      <c r="R2341" s="57"/>
      <c r="S2341" s="49" t="s">
        <v>1547</v>
      </c>
      <c r="T2341" s="49" t="s">
        <v>1547</v>
      </c>
      <c r="U2341" s="49" t="s">
        <v>1547</v>
      </c>
      <c r="V2341" s="49" t="s">
        <v>71</v>
      </c>
      <c r="W2341" s="49" t="s">
        <v>72</v>
      </c>
      <c r="X2341" s="54" t="s">
        <v>58</v>
      </c>
      <c r="Y2341" s="49"/>
      <c r="Z2341" s="49" t="s">
        <v>59</v>
      </c>
      <c r="AA2341" s="54" t="s">
        <v>60</v>
      </c>
      <c r="AB2341" s="54"/>
      <c r="AC2341" s="54" t="s">
        <v>82</v>
      </c>
      <c r="AD2341" s="54" t="s">
        <v>82</v>
      </c>
    </row>
    <row r="2342" spans="1:30" s="58" customFormat="1" ht="57" hidden="1" customHeight="1" x14ac:dyDescent="0.25">
      <c r="A2342" s="54">
        <f>+SUBTOTAL(3,$B$11:B2342)</f>
        <v>57</v>
      </c>
      <c r="B2342" s="54" t="s">
        <v>42</v>
      </c>
      <c r="C2342" s="54" t="s">
        <v>858</v>
      </c>
      <c r="D2342" s="54" t="s">
        <v>871</v>
      </c>
      <c r="E2342" s="54" t="s">
        <v>177</v>
      </c>
      <c r="F2342" s="49" t="s">
        <v>1549</v>
      </c>
      <c r="G2342" s="49" t="s">
        <v>1550</v>
      </c>
      <c r="H2342" s="49" t="s">
        <v>1549</v>
      </c>
      <c r="I2342" s="49" t="s">
        <v>1550</v>
      </c>
      <c r="J2342" s="49" t="s">
        <v>1549</v>
      </c>
      <c r="K2342" s="49" t="s">
        <v>1550</v>
      </c>
      <c r="L2342" s="80" t="s">
        <v>1548</v>
      </c>
      <c r="M2342" s="49" t="s">
        <v>48</v>
      </c>
      <c r="N2342" s="49" t="s">
        <v>141</v>
      </c>
      <c r="O2342" s="49" t="s">
        <v>227</v>
      </c>
      <c r="P2342" s="49"/>
      <c r="Q2342" s="50"/>
      <c r="R2342" s="57"/>
      <c r="S2342" s="49" t="s">
        <v>1551</v>
      </c>
      <c r="T2342" s="49" t="s">
        <v>1551</v>
      </c>
      <c r="U2342" s="49" t="s">
        <v>1551</v>
      </c>
      <c r="V2342" s="49" t="s">
        <v>1449</v>
      </c>
      <c r="W2342" s="49" t="s">
        <v>81</v>
      </c>
      <c r="X2342" s="54" t="s">
        <v>58</v>
      </c>
      <c r="Y2342" s="49"/>
      <c r="Z2342" s="49" t="s">
        <v>59</v>
      </c>
      <c r="AA2342" s="54" t="s">
        <v>60</v>
      </c>
      <c r="AB2342" s="54"/>
      <c r="AC2342" s="54" t="s">
        <v>82</v>
      </c>
      <c r="AD2342" s="54" t="s">
        <v>82</v>
      </c>
    </row>
    <row r="2343" spans="1:30" s="58" customFormat="1" ht="57" hidden="1" customHeight="1" x14ac:dyDescent="0.25">
      <c r="A2343" s="54">
        <f>+SUBTOTAL(3,$B$11:B2343)</f>
        <v>57</v>
      </c>
      <c r="B2343" s="54" t="s">
        <v>42</v>
      </c>
      <c r="C2343" s="54" t="s">
        <v>858</v>
      </c>
      <c r="D2343" s="54" t="s">
        <v>871</v>
      </c>
      <c r="E2343" s="54" t="s">
        <v>177</v>
      </c>
      <c r="F2343" s="49" t="s">
        <v>1553</v>
      </c>
      <c r="G2343" s="49" t="s">
        <v>1550</v>
      </c>
      <c r="H2343" s="49" t="s">
        <v>1553</v>
      </c>
      <c r="I2343" s="49" t="s">
        <v>1550</v>
      </c>
      <c r="J2343" s="49" t="s">
        <v>1553</v>
      </c>
      <c r="K2343" s="49" t="s">
        <v>1550</v>
      </c>
      <c r="L2343" s="80" t="s">
        <v>1552</v>
      </c>
      <c r="M2343" s="49" t="s">
        <v>48</v>
      </c>
      <c r="N2343" s="49" t="s">
        <v>141</v>
      </c>
      <c r="O2343" s="49" t="s">
        <v>175</v>
      </c>
      <c r="P2343" s="49"/>
      <c r="Q2343" s="50"/>
      <c r="R2343" s="57"/>
      <c r="S2343" s="49" t="s">
        <v>1554</v>
      </c>
      <c r="T2343" s="49" t="s">
        <v>1554</v>
      </c>
      <c r="U2343" s="49" t="s">
        <v>1554</v>
      </c>
      <c r="V2343" s="49" t="s">
        <v>1449</v>
      </c>
      <c r="W2343" s="49" t="s">
        <v>81</v>
      </c>
      <c r="X2343" s="54" t="s">
        <v>58</v>
      </c>
      <c r="Y2343" s="49"/>
      <c r="Z2343" s="49" t="s">
        <v>59</v>
      </c>
      <c r="AA2343" s="54" t="s">
        <v>60</v>
      </c>
      <c r="AB2343" s="54"/>
      <c r="AC2343" s="54" t="s">
        <v>82</v>
      </c>
      <c r="AD2343" s="54" t="s">
        <v>82</v>
      </c>
    </row>
    <row r="2344" spans="1:30" s="58" customFormat="1" ht="57" hidden="1" customHeight="1" x14ac:dyDescent="0.25">
      <c r="A2344" s="54">
        <f>+SUBTOTAL(3,$B$11:B2344)</f>
        <v>57</v>
      </c>
      <c r="B2344" s="54" t="s">
        <v>42</v>
      </c>
      <c r="C2344" s="54" t="s">
        <v>858</v>
      </c>
      <c r="D2344" s="54" t="s">
        <v>871</v>
      </c>
      <c r="E2344" s="54" t="s">
        <v>177</v>
      </c>
      <c r="F2344" s="49" t="s">
        <v>1556</v>
      </c>
      <c r="G2344" s="49" t="s">
        <v>1550</v>
      </c>
      <c r="H2344" s="49" t="s">
        <v>1556</v>
      </c>
      <c r="I2344" s="49" t="s">
        <v>1550</v>
      </c>
      <c r="J2344" s="49" t="s">
        <v>1556</v>
      </c>
      <c r="K2344" s="49" t="s">
        <v>1550</v>
      </c>
      <c r="L2344" s="80" t="s">
        <v>1555</v>
      </c>
      <c r="M2344" s="49" t="s">
        <v>48</v>
      </c>
      <c r="N2344" s="49" t="s">
        <v>141</v>
      </c>
      <c r="O2344" s="49" t="s">
        <v>175</v>
      </c>
      <c r="P2344" s="49"/>
      <c r="Q2344" s="50"/>
      <c r="R2344" s="57"/>
      <c r="S2344" s="49" t="s">
        <v>1557</v>
      </c>
      <c r="T2344" s="49" t="s">
        <v>1557</v>
      </c>
      <c r="U2344" s="49" t="s">
        <v>1557</v>
      </c>
      <c r="V2344" s="49" t="s">
        <v>1449</v>
      </c>
      <c r="W2344" s="49" t="s">
        <v>81</v>
      </c>
      <c r="X2344" s="54" t="s">
        <v>58</v>
      </c>
      <c r="Y2344" s="49"/>
      <c r="Z2344" s="49" t="s">
        <v>59</v>
      </c>
      <c r="AA2344" s="54" t="s">
        <v>60</v>
      </c>
      <c r="AB2344" s="54"/>
      <c r="AC2344" s="54" t="s">
        <v>82</v>
      </c>
      <c r="AD2344" s="54" t="s">
        <v>82</v>
      </c>
    </row>
    <row r="2345" spans="1:30" s="58" customFormat="1" ht="57" hidden="1" customHeight="1" x14ac:dyDescent="0.25">
      <c r="A2345" s="54">
        <f>+SUBTOTAL(3,$B$11:B2345)</f>
        <v>57</v>
      </c>
      <c r="B2345" s="54" t="s">
        <v>42</v>
      </c>
      <c r="C2345" s="54" t="s">
        <v>858</v>
      </c>
      <c r="D2345" s="54" t="s">
        <v>871</v>
      </c>
      <c r="E2345" s="54" t="s">
        <v>177</v>
      </c>
      <c r="F2345" s="49" t="s">
        <v>1559</v>
      </c>
      <c r="G2345" s="49" t="s">
        <v>1560</v>
      </c>
      <c r="H2345" s="49" t="s">
        <v>1559</v>
      </c>
      <c r="I2345" s="49" t="s">
        <v>1560</v>
      </c>
      <c r="J2345" s="49" t="s">
        <v>1559</v>
      </c>
      <c r="K2345" s="49" t="s">
        <v>1560</v>
      </c>
      <c r="L2345" s="80" t="s">
        <v>1558</v>
      </c>
      <c r="M2345" s="49" t="s">
        <v>111</v>
      </c>
      <c r="N2345" s="49" t="s">
        <v>141</v>
      </c>
      <c r="O2345" s="49" t="s">
        <v>624</v>
      </c>
      <c r="P2345" s="49"/>
      <c r="Q2345" s="50"/>
      <c r="R2345" s="57"/>
      <c r="S2345" s="49" t="s">
        <v>1561</v>
      </c>
      <c r="T2345" s="49" t="s">
        <v>1561</v>
      </c>
      <c r="U2345" s="49" t="s">
        <v>1561</v>
      </c>
      <c r="V2345" s="49" t="s">
        <v>270</v>
      </c>
      <c r="W2345" s="49" t="s">
        <v>271</v>
      </c>
      <c r="X2345" s="54" t="s">
        <v>58</v>
      </c>
      <c r="Y2345" s="49"/>
      <c r="Z2345" s="49" t="s">
        <v>59</v>
      </c>
      <c r="AA2345" s="54" t="s">
        <v>60</v>
      </c>
      <c r="AB2345" s="54"/>
      <c r="AC2345" s="54" t="s">
        <v>75</v>
      </c>
      <c r="AD2345" s="54" t="s">
        <v>75</v>
      </c>
    </row>
    <row r="2346" spans="1:30" s="58" customFormat="1" ht="57" hidden="1" customHeight="1" x14ac:dyDescent="0.25">
      <c r="A2346" s="54">
        <f>+SUBTOTAL(3,$B$11:B2346)</f>
        <v>57</v>
      </c>
      <c r="B2346" s="54" t="s">
        <v>42</v>
      </c>
      <c r="C2346" s="54" t="s">
        <v>858</v>
      </c>
      <c r="D2346" s="54" t="s">
        <v>871</v>
      </c>
      <c r="E2346" s="54" t="s">
        <v>177</v>
      </c>
      <c r="F2346" s="49" t="s">
        <v>1563</v>
      </c>
      <c r="G2346" s="49" t="s">
        <v>1564</v>
      </c>
      <c r="H2346" s="49" t="s">
        <v>1563</v>
      </c>
      <c r="I2346" s="49" t="s">
        <v>1564</v>
      </c>
      <c r="J2346" s="49" t="s">
        <v>1563</v>
      </c>
      <c r="K2346" s="49" t="s">
        <v>1564</v>
      </c>
      <c r="L2346" s="80" t="s">
        <v>1562</v>
      </c>
      <c r="M2346" s="49" t="s">
        <v>111</v>
      </c>
      <c r="N2346" s="49" t="s">
        <v>64</v>
      </c>
      <c r="O2346" s="49" t="s">
        <v>65</v>
      </c>
      <c r="P2346" s="49"/>
      <c r="Q2346" s="50"/>
      <c r="R2346" s="57"/>
      <c r="S2346" s="49" t="s">
        <v>1565</v>
      </c>
      <c r="T2346" s="49" t="s">
        <v>1565</v>
      </c>
      <c r="U2346" s="49" t="s">
        <v>1565</v>
      </c>
      <c r="V2346" s="49" t="s">
        <v>98</v>
      </c>
      <c r="W2346" s="49" t="s">
        <v>99</v>
      </c>
      <c r="X2346" s="54" t="s">
        <v>58</v>
      </c>
      <c r="Y2346" s="49"/>
      <c r="Z2346" s="49" t="s">
        <v>59</v>
      </c>
      <c r="AA2346" s="54" t="s">
        <v>60</v>
      </c>
      <c r="AB2346" s="54"/>
      <c r="AC2346" s="54" t="s">
        <v>75</v>
      </c>
      <c r="AD2346" s="54" t="s">
        <v>75</v>
      </c>
    </row>
    <row r="2347" spans="1:30" s="58" customFormat="1" ht="57" hidden="1" customHeight="1" x14ac:dyDescent="0.25">
      <c r="A2347" s="54">
        <f>+SUBTOTAL(3,$B$11:B2347)</f>
        <v>57</v>
      </c>
      <c r="B2347" s="54" t="s">
        <v>42</v>
      </c>
      <c r="C2347" s="54" t="s">
        <v>858</v>
      </c>
      <c r="D2347" s="54" t="s">
        <v>871</v>
      </c>
      <c r="E2347" s="54" t="s">
        <v>177</v>
      </c>
      <c r="F2347" s="49" t="s">
        <v>1567</v>
      </c>
      <c r="G2347" s="49" t="s">
        <v>1564</v>
      </c>
      <c r="H2347" s="49" t="s">
        <v>1567</v>
      </c>
      <c r="I2347" s="49" t="s">
        <v>1564</v>
      </c>
      <c r="J2347" s="49" t="s">
        <v>1567</v>
      </c>
      <c r="K2347" s="49" t="s">
        <v>1564</v>
      </c>
      <c r="L2347" s="80" t="s">
        <v>1566</v>
      </c>
      <c r="M2347" s="49" t="s">
        <v>111</v>
      </c>
      <c r="N2347" s="49" t="s">
        <v>221</v>
      </c>
      <c r="O2347" s="49" t="s">
        <v>1568</v>
      </c>
      <c r="P2347" s="49"/>
      <c r="Q2347" s="50"/>
      <c r="R2347" s="57"/>
      <c r="S2347" s="49" t="s">
        <v>1569</v>
      </c>
      <c r="T2347" s="49" t="s">
        <v>1569</v>
      </c>
      <c r="U2347" s="49" t="s">
        <v>1569</v>
      </c>
      <c r="V2347" s="49" t="s">
        <v>270</v>
      </c>
      <c r="W2347" s="49" t="s">
        <v>271</v>
      </c>
      <c r="X2347" s="54" t="s">
        <v>58</v>
      </c>
      <c r="Y2347" s="49"/>
      <c r="Z2347" s="49" t="s">
        <v>59</v>
      </c>
      <c r="AA2347" s="54" t="s">
        <v>60</v>
      </c>
      <c r="AB2347" s="54"/>
      <c r="AC2347" s="54" t="s">
        <v>82</v>
      </c>
      <c r="AD2347" s="54" t="s">
        <v>82</v>
      </c>
    </row>
    <row r="2348" spans="1:30" s="58" customFormat="1" ht="57" hidden="1" customHeight="1" x14ac:dyDescent="0.25">
      <c r="A2348" s="54">
        <f>+SUBTOTAL(3,$B$11:B2348)</f>
        <v>57</v>
      </c>
      <c r="B2348" s="54" t="s">
        <v>42</v>
      </c>
      <c r="C2348" s="54" t="s">
        <v>858</v>
      </c>
      <c r="D2348" s="54" t="s">
        <v>871</v>
      </c>
      <c r="E2348" s="54" t="s">
        <v>177</v>
      </c>
      <c r="F2348" s="49" t="s">
        <v>1747</v>
      </c>
      <c r="G2348" s="49" t="s">
        <v>1748</v>
      </c>
      <c r="H2348" s="49" t="s">
        <v>1747</v>
      </c>
      <c r="I2348" s="49" t="s">
        <v>1748</v>
      </c>
      <c r="J2348" s="49" t="s">
        <v>1747</v>
      </c>
      <c r="K2348" s="49" t="s">
        <v>1748</v>
      </c>
      <c r="L2348" s="80" t="s">
        <v>1749</v>
      </c>
      <c r="M2348" s="49" t="s">
        <v>48</v>
      </c>
      <c r="N2348" s="49" t="s">
        <v>141</v>
      </c>
      <c r="O2348" s="49" t="s">
        <v>590</v>
      </c>
      <c r="P2348" s="49"/>
      <c r="Q2348" s="50"/>
      <c r="R2348" s="57"/>
      <c r="S2348" s="49" t="s">
        <v>1750</v>
      </c>
      <c r="T2348" s="49" t="s">
        <v>1750</v>
      </c>
      <c r="U2348" s="49" t="s">
        <v>1750</v>
      </c>
      <c r="V2348" s="49" t="s">
        <v>1449</v>
      </c>
      <c r="W2348" s="49" t="s">
        <v>81</v>
      </c>
      <c r="X2348" s="54" t="s">
        <v>58</v>
      </c>
      <c r="Y2348" s="49"/>
      <c r="Z2348" s="49" t="s">
        <v>59</v>
      </c>
      <c r="AA2348" s="54" t="s">
        <v>60</v>
      </c>
      <c r="AB2348" s="54"/>
      <c r="AC2348" s="49" t="s">
        <v>82</v>
      </c>
      <c r="AD2348" s="49" t="s">
        <v>82</v>
      </c>
    </row>
    <row r="2349" spans="1:30" s="58" customFormat="1" ht="57" hidden="1" customHeight="1" x14ac:dyDescent="0.25">
      <c r="A2349" s="54">
        <f>+SUBTOTAL(3,$B$11:B2349)</f>
        <v>57</v>
      </c>
      <c r="B2349" s="54" t="s">
        <v>42</v>
      </c>
      <c r="C2349" s="54" t="s">
        <v>858</v>
      </c>
      <c r="D2349" s="54" t="s">
        <v>871</v>
      </c>
      <c r="E2349" s="54" t="s">
        <v>177</v>
      </c>
      <c r="F2349" s="49" t="s">
        <v>1751</v>
      </c>
      <c r="G2349" s="49" t="s">
        <v>1752</v>
      </c>
      <c r="H2349" s="49" t="s">
        <v>1751</v>
      </c>
      <c r="I2349" s="49" t="s">
        <v>1752</v>
      </c>
      <c r="J2349" s="49" t="s">
        <v>1751</v>
      </c>
      <c r="K2349" s="49" t="s">
        <v>1752</v>
      </c>
      <c r="L2349" s="80" t="s">
        <v>1753</v>
      </c>
      <c r="M2349" s="49" t="s">
        <v>111</v>
      </c>
      <c r="N2349" s="49" t="s">
        <v>141</v>
      </c>
      <c r="O2349" s="49" t="s">
        <v>624</v>
      </c>
      <c r="P2349" s="49"/>
      <c r="Q2349" s="50"/>
      <c r="R2349" s="57"/>
      <c r="S2349" s="49" t="s">
        <v>1754</v>
      </c>
      <c r="T2349" s="49" t="s">
        <v>1754</v>
      </c>
      <c r="U2349" s="49" t="s">
        <v>1754</v>
      </c>
      <c r="V2349" s="49" t="s">
        <v>270</v>
      </c>
      <c r="W2349" s="49" t="s">
        <v>271</v>
      </c>
      <c r="X2349" s="54" t="s">
        <v>58</v>
      </c>
      <c r="Y2349" s="49"/>
      <c r="Z2349" s="49" t="s">
        <v>59</v>
      </c>
      <c r="AA2349" s="54" t="s">
        <v>60</v>
      </c>
      <c r="AB2349" s="54"/>
      <c r="AC2349" s="54" t="s">
        <v>82</v>
      </c>
      <c r="AD2349" s="54" t="s">
        <v>82</v>
      </c>
    </row>
    <row r="2350" spans="1:30" s="58" customFormat="1" ht="57" hidden="1" customHeight="1" x14ac:dyDescent="0.25">
      <c r="A2350" s="54">
        <f>+SUBTOTAL(3,$B$11:B2350)</f>
        <v>57</v>
      </c>
      <c r="B2350" s="54" t="s">
        <v>42</v>
      </c>
      <c r="C2350" s="54" t="s">
        <v>858</v>
      </c>
      <c r="D2350" s="54" t="s">
        <v>871</v>
      </c>
      <c r="E2350" s="54" t="s">
        <v>177</v>
      </c>
      <c r="F2350" s="49" t="s">
        <v>1755</v>
      </c>
      <c r="G2350" s="49" t="s">
        <v>1756</v>
      </c>
      <c r="H2350" s="49" t="s">
        <v>1755</v>
      </c>
      <c r="I2350" s="49" t="s">
        <v>1756</v>
      </c>
      <c r="J2350" s="49" t="s">
        <v>1755</v>
      </c>
      <c r="K2350" s="49" t="s">
        <v>1756</v>
      </c>
      <c r="L2350" s="80" t="s">
        <v>1757</v>
      </c>
      <c r="M2350" s="49" t="s">
        <v>111</v>
      </c>
      <c r="N2350" s="49" t="s">
        <v>191</v>
      </c>
      <c r="O2350" s="49" t="s">
        <v>371</v>
      </c>
      <c r="P2350" s="49"/>
      <c r="Q2350" s="50"/>
      <c r="R2350" s="57"/>
      <c r="S2350" s="49" t="s">
        <v>1758</v>
      </c>
      <c r="T2350" s="49" t="s">
        <v>1758</v>
      </c>
      <c r="U2350" s="49" t="s">
        <v>1758</v>
      </c>
      <c r="V2350" s="49" t="s">
        <v>270</v>
      </c>
      <c r="W2350" s="49" t="s">
        <v>271</v>
      </c>
      <c r="X2350" s="54" t="s">
        <v>58</v>
      </c>
      <c r="Y2350" s="49"/>
      <c r="Z2350" s="49" t="s">
        <v>59</v>
      </c>
      <c r="AA2350" s="54" t="s">
        <v>60</v>
      </c>
      <c r="AB2350" s="54"/>
      <c r="AC2350" s="54" t="s">
        <v>75</v>
      </c>
      <c r="AD2350" s="54" t="s">
        <v>75</v>
      </c>
    </row>
    <row r="2351" spans="1:30" s="58" customFormat="1" ht="57" hidden="1" customHeight="1" x14ac:dyDescent="0.25">
      <c r="A2351" s="54">
        <f>+SUBTOTAL(3,$B$11:B2351)</f>
        <v>57</v>
      </c>
      <c r="B2351" s="54" t="s">
        <v>42</v>
      </c>
      <c r="C2351" s="54" t="s">
        <v>858</v>
      </c>
      <c r="D2351" s="54" t="s">
        <v>871</v>
      </c>
      <c r="E2351" s="54" t="s">
        <v>177</v>
      </c>
      <c r="F2351" s="49" t="s">
        <v>1759</v>
      </c>
      <c r="G2351" s="49" t="s">
        <v>1761</v>
      </c>
      <c r="H2351" s="49" t="s">
        <v>1759</v>
      </c>
      <c r="I2351" s="49" t="s">
        <v>1761</v>
      </c>
      <c r="J2351" s="49" t="s">
        <v>1759</v>
      </c>
      <c r="K2351" s="49" t="s">
        <v>1761</v>
      </c>
      <c r="L2351" s="80" t="s">
        <v>1760</v>
      </c>
      <c r="M2351" s="49" t="s">
        <v>111</v>
      </c>
      <c r="N2351" s="49" t="s">
        <v>182</v>
      </c>
      <c r="O2351" s="49" t="s">
        <v>1762</v>
      </c>
      <c r="P2351" s="49"/>
      <c r="Q2351" s="50"/>
      <c r="R2351" s="57"/>
      <c r="S2351" s="49" t="s">
        <v>1763</v>
      </c>
      <c r="T2351" s="49" t="s">
        <v>1763</v>
      </c>
      <c r="U2351" s="49" t="s">
        <v>1763</v>
      </c>
      <c r="V2351" s="49" t="s">
        <v>270</v>
      </c>
      <c r="W2351" s="49" t="s">
        <v>271</v>
      </c>
      <c r="X2351" s="54" t="s">
        <v>58</v>
      </c>
      <c r="Y2351" s="49"/>
      <c r="Z2351" s="49" t="s">
        <v>59</v>
      </c>
      <c r="AA2351" s="54" t="s">
        <v>60</v>
      </c>
      <c r="AB2351" s="54"/>
      <c r="AC2351" s="54" t="s">
        <v>75</v>
      </c>
      <c r="AD2351" s="54" t="s">
        <v>75</v>
      </c>
    </row>
    <row r="2352" spans="1:30" s="58" customFormat="1" ht="57" hidden="1" customHeight="1" x14ac:dyDescent="0.25">
      <c r="A2352" s="54">
        <f>+SUBTOTAL(3,$B$11:B2352)</f>
        <v>57</v>
      </c>
      <c r="B2352" s="54" t="s">
        <v>42</v>
      </c>
      <c r="C2352" s="54" t="s">
        <v>858</v>
      </c>
      <c r="D2352" s="54" t="s">
        <v>871</v>
      </c>
      <c r="E2352" s="54" t="s">
        <v>177</v>
      </c>
      <c r="F2352" s="49" t="s">
        <v>1764</v>
      </c>
      <c r="G2352" s="49" t="s">
        <v>1711</v>
      </c>
      <c r="H2352" s="49" t="s">
        <v>1764</v>
      </c>
      <c r="I2352" s="49" t="s">
        <v>1711</v>
      </c>
      <c r="J2352" s="49" t="s">
        <v>1764</v>
      </c>
      <c r="K2352" s="49" t="s">
        <v>1711</v>
      </c>
      <c r="L2352" s="80" t="s">
        <v>1765</v>
      </c>
      <c r="M2352" s="49" t="s">
        <v>48</v>
      </c>
      <c r="N2352" s="49" t="s">
        <v>49</v>
      </c>
      <c r="O2352" s="49" t="s">
        <v>1766</v>
      </c>
      <c r="P2352" s="49"/>
      <c r="Q2352" s="50"/>
      <c r="R2352" s="57"/>
      <c r="S2352" s="49" t="s">
        <v>1767</v>
      </c>
      <c r="T2352" s="49" t="s">
        <v>1767</v>
      </c>
      <c r="U2352" s="49" t="s">
        <v>1767</v>
      </c>
      <c r="V2352" s="49" t="s">
        <v>1449</v>
      </c>
      <c r="W2352" s="49" t="s">
        <v>81</v>
      </c>
      <c r="X2352" s="54" t="s">
        <v>58</v>
      </c>
      <c r="Y2352" s="49"/>
      <c r="Z2352" s="49" t="s">
        <v>59</v>
      </c>
      <c r="AA2352" s="54" t="s">
        <v>60</v>
      </c>
      <c r="AB2352" s="54"/>
      <c r="AC2352" s="54" t="s">
        <v>75</v>
      </c>
      <c r="AD2352" s="54" t="s">
        <v>75</v>
      </c>
    </row>
    <row r="2353" spans="1:30" s="58" customFormat="1" ht="57" hidden="1" customHeight="1" x14ac:dyDescent="0.25">
      <c r="A2353" s="54">
        <f>+SUBTOTAL(3,$B$11:B2353)</f>
        <v>57</v>
      </c>
      <c r="B2353" s="54" t="s">
        <v>42</v>
      </c>
      <c r="C2353" s="54" t="s">
        <v>858</v>
      </c>
      <c r="D2353" s="54" t="s">
        <v>871</v>
      </c>
      <c r="E2353" s="54" t="s">
        <v>177</v>
      </c>
      <c r="F2353" s="49" t="s">
        <v>1768</v>
      </c>
      <c r="G2353" s="49" t="s">
        <v>1769</v>
      </c>
      <c r="H2353" s="49" t="s">
        <v>1768</v>
      </c>
      <c r="I2353" s="49" t="s">
        <v>1769</v>
      </c>
      <c r="J2353" s="49" t="s">
        <v>1768</v>
      </c>
      <c r="K2353" s="49" t="s">
        <v>1769</v>
      </c>
      <c r="L2353" s="80" t="s">
        <v>1770</v>
      </c>
      <c r="M2353" s="49" t="s">
        <v>111</v>
      </c>
      <c r="N2353" s="49" t="s">
        <v>141</v>
      </c>
      <c r="O2353" s="49" t="s">
        <v>1288</v>
      </c>
      <c r="P2353" s="49"/>
      <c r="Q2353" s="50"/>
      <c r="R2353" s="57"/>
      <c r="S2353" s="49" t="s">
        <v>1771</v>
      </c>
      <c r="T2353" s="49" t="s">
        <v>1771</v>
      </c>
      <c r="U2353" s="49" t="s">
        <v>1771</v>
      </c>
      <c r="V2353" s="49" t="s">
        <v>1449</v>
      </c>
      <c r="W2353" s="49" t="s">
        <v>81</v>
      </c>
      <c r="X2353" s="54" t="s">
        <v>58</v>
      </c>
      <c r="Y2353" s="49"/>
      <c r="Z2353" s="49" t="s">
        <v>59</v>
      </c>
      <c r="AA2353" s="54" t="s">
        <v>60</v>
      </c>
      <c r="AB2353" s="54"/>
      <c r="AC2353" s="54" t="s">
        <v>82</v>
      </c>
      <c r="AD2353" s="54" t="s">
        <v>82</v>
      </c>
    </row>
    <row r="2354" spans="1:30" s="58" customFormat="1" ht="57" hidden="1" customHeight="1" x14ac:dyDescent="0.25">
      <c r="A2354" s="54">
        <f>+SUBTOTAL(3,$B$11:B2354)</f>
        <v>57</v>
      </c>
      <c r="B2354" s="54" t="s">
        <v>42</v>
      </c>
      <c r="C2354" s="54" t="s">
        <v>858</v>
      </c>
      <c r="D2354" s="54" t="s">
        <v>871</v>
      </c>
      <c r="E2354" s="54" t="s">
        <v>177</v>
      </c>
      <c r="F2354" s="49" t="s">
        <v>1773</v>
      </c>
      <c r="G2354" s="49" t="s">
        <v>1769</v>
      </c>
      <c r="H2354" s="49" t="s">
        <v>1773</v>
      </c>
      <c r="I2354" s="49" t="s">
        <v>1769</v>
      </c>
      <c r="J2354" s="49" t="s">
        <v>1773</v>
      </c>
      <c r="K2354" s="49" t="s">
        <v>1769</v>
      </c>
      <c r="L2354" s="80" t="s">
        <v>1772</v>
      </c>
      <c r="M2354" s="49" t="s">
        <v>111</v>
      </c>
      <c r="N2354" s="49" t="s">
        <v>182</v>
      </c>
      <c r="O2354" s="49" t="s">
        <v>1774</v>
      </c>
      <c r="P2354" s="49"/>
      <c r="Q2354" s="50"/>
      <c r="R2354" s="57"/>
      <c r="S2354" s="49" t="s">
        <v>1775</v>
      </c>
      <c r="T2354" s="49" t="s">
        <v>1775</v>
      </c>
      <c r="U2354" s="49" t="s">
        <v>1775</v>
      </c>
      <c r="V2354" s="49" t="s">
        <v>98</v>
      </c>
      <c r="W2354" s="49" t="s">
        <v>99</v>
      </c>
      <c r="X2354" s="54" t="s">
        <v>58</v>
      </c>
      <c r="Y2354" s="49"/>
      <c r="Z2354" s="49" t="s">
        <v>59</v>
      </c>
      <c r="AA2354" s="54" t="s">
        <v>60</v>
      </c>
      <c r="AB2354" s="54"/>
      <c r="AC2354" s="54" t="s">
        <v>75</v>
      </c>
      <c r="AD2354" s="54" t="s">
        <v>75</v>
      </c>
    </row>
    <row r="2355" spans="1:30" s="58" customFormat="1" ht="57" hidden="1" customHeight="1" x14ac:dyDescent="0.25">
      <c r="A2355" s="54">
        <f>+SUBTOTAL(3,$B$11:B2355)</f>
        <v>57</v>
      </c>
      <c r="B2355" s="54" t="s">
        <v>42</v>
      </c>
      <c r="C2355" s="54" t="s">
        <v>858</v>
      </c>
      <c r="D2355" s="54" t="s">
        <v>871</v>
      </c>
      <c r="E2355" s="54" t="s">
        <v>177</v>
      </c>
      <c r="F2355" s="49" t="s">
        <v>1776</v>
      </c>
      <c r="G2355" s="49" t="s">
        <v>1769</v>
      </c>
      <c r="H2355" s="49" t="s">
        <v>1776</v>
      </c>
      <c r="I2355" s="49" t="s">
        <v>1769</v>
      </c>
      <c r="J2355" s="49" t="s">
        <v>1776</v>
      </c>
      <c r="K2355" s="49" t="s">
        <v>1769</v>
      </c>
      <c r="L2355" s="80" t="s">
        <v>1777</v>
      </c>
      <c r="M2355" s="49" t="s">
        <v>111</v>
      </c>
      <c r="N2355" s="49" t="s">
        <v>49</v>
      </c>
      <c r="O2355" s="49" t="s">
        <v>575</v>
      </c>
      <c r="P2355" s="49"/>
      <c r="Q2355" s="50"/>
      <c r="R2355" s="57"/>
      <c r="S2355" s="49" t="s">
        <v>1778</v>
      </c>
      <c r="T2355" s="49" t="s">
        <v>1778</v>
      </c>
      <c r="U2355" s="49" t="s">
        <v>1778</v>
      </c>
      <c r="V2355" s="49" t="s">
        <v>866</v>
      </c>
      <c r="W2355" s="49" t="s">
        <v>867</v>
      </c>
      <c r="X2355" s="54" t="s">
        <v>58</v>
      </c>
      <c r="Y2355" s="49"/>
      <c r="Z2355" s="49" t="s">
        <v>59</v>
      </c>
      <c r="AA2355" s="54" t="s">
        <v>60</v>
      </c>
      <c r="AB2355" s="54"/>
      <c r="AC2355" s="54" t="s">
        <v>75</v>
      </c>
      <c r="AD2355" s="54" t="s">
        <v>75</v>
      </c>
    </row>
    <row r="2356" spans="1:30" s="58" customFormat="1" ht="57" hidden="1" customHeight="1" x14ac:dyDescent="0.25">
      <c r="A2356" s="54">
        <f>+SUBTOTAL(3,$B$11:B2356)</f>
        <v>57</v>
      </c>
      <c r="B2356" s="54" t="s">
        <v>42</v>
      </c>
      <c r="C2356" s="54" t="s">
        <v>858</v>
      </c>
      <c r="D2356" s="54" t="s">
        <v>871</v>
      </c>
      <c r="E2356" s="54" t="s">
        <v>177</v>
      </c>
      <c r="F2356" s="49" t="s">
        <v>1779</v>
      </c>
      <c r="G2356" s="49" t="s">
        <v>1780</v>
      </c>
      <c r="H2356" s="49" t="s">
        <v>1779</v>
      </c>
      <c r="I2356" s="49" t="s">
        <v>1780</v>
      </c>
      <c r="J2356" s="49" t="s">
        <v>1779</v>
      </c>
      <c r="K2356" s="49" t="s">
        <v>1780</v>
      </c>
      <c r="L2356" s="80" t="s">
        <v>1781</v>
      </c>
      <c r="M2356" s="49" t="s">
        <v>111</v>
      </c>
      <c r="N2356" s="49" t="s">
        <v>709</v>
      </c>
      <c r="O2356" s="49" t="s">
        <v>1332</v>
      </c>
      <c r="P2356" s="49"/>
      <c r="Q2356" s="50"/>
      <c r="R2356" s="57"/>
      <c r="S2356" s="49" t="s">
        <v>1782</v>
      </c>
      <c r="T2356" s="49" t="s">
        <v>1782</v>
      </c>
      <c r="U2356" s="49" t="s">
        <v>1782</v>
      </c>
      <c r="V2356" s="49" t="s">
        <v>1452</v>
      </c>
      <c r="W2356" s="49" t="s">
        <v>116</v>
      </c>
      <c r="X2356" s="54" t="s">
        <v>58</v>
      </c>
      <c r="Y2356" s="49"/>
      <c r="Z2356" s="49" t="s">
        <v>59</v>
      </c>
      <c r="AA2356" s="54" t="s">
        <v>60</v>
      </c>
      <c r="AB2356" s="54"/>
      <c r="AC2356" s="54" t="s">
        <v>75</v>
      </c>
      <c r="AD2356" s="54" t="s">
        <v>75</v>
      </c>
    </row>
    <row r="2357" spans="1:30" s="58" customFormat="1" ht="57" hidden="1" customHeight="1" x14ac:dyDescent="0.25">
      <c r="A2357" s="54">
        <f>+SUBTOTAL(3,$B$11:B2357)</f>
        <v>57</v>
      </c>
      <c r="B2357" s="54" t="s">
        <v>42</v>
      </c>
      <c r="C2357" s="54" t="s">
        <v>858</v>
      </c>
      <c r="D2357" s="54" t="s">
        <v>871</v>
      </c>
      <c r="E2357" s="54" t="s">
        <v>177</v>
      </c>
      <c r="F2357" s="49" t="s">
        <v>1783</v>
      </c>
      <c r="G2357" s="49" t="s">
        <v>1740</v>
      </c>
      <c r="H2357" s="49" t="s">
        <v>1783</v>
      </c>
      <c r="I2357" s="49" t="s">
        <v>1740</v>
      </c>
      <c r="J2357" s="49" t="s">
        <v>1783</v>
      </c>
      <c r="K2357" s="49" t="s">
        <v>1740</v>
      </c>
      <c r="L2357" s="80" t="s">
        <v>1544</v>
      </c>
      <c r="M2357" s="49" t="s">
        <v>48</v>
      </c>
      <c r="N2357" s="49" t="s">
        <v>379</v>
      </c>
      <c r="O2357" s="49" t="s">
        <v>1328</v>
      </c>
      <c r="P2357" s="49"/>
      <c r="Q2357" s="50"/>
      <c r="R2357" s="57"/>
      <c r="S2357" s="49" t="s">
        <v>1784</v>
      </c>
      <c r="T2357" s="49" t="s">
        <v>1784</v>
      </c>
      <c r="U2357" s="49" t="s">
        <v>1784</v>
      </c>
      <c r="V2357" s="49" t="s">
        <v>71</v>
      </c>
      <c r="W2357" s="49" t="s">
        <v>72</v>
      </c>
      <c r="X2357" s="54" t="s">
        <v>58</v>
      </c>
      <c r="Y2357" s="49"/>
      <c r="Z2357" s="49" t="s">
        <v>59</v>
      </c>
      <c r="AA2357" s="54" t="s">
        <v>60</v>
      </c>
      <c r="AB2357" s="54"/>
      <c r="AC2357" s="55" t="s">
        <v>75</v>
      </c>
      <c r="AD2357" s="55" t="s">
        <v>75</v>
      </c>
    </row>
    <row r="2358" spans="1:30" s="58" customFormat="1" ht="57" hidden="1" customHeight="1" x14ac:dyDescent="0.25">
      <c r="A2358" s="54">
        <f>+SUBTOTAL(3,$B$11:B2358)</f>
        <v>57</v>
      </c>
      <c r="B2358" s="54" t="s">
        <v>42</v>
      </c>
      <c r="C2358" s="54" t="s">
        <v>858</v>
      </c>
      <c r="D2358" s="54" t="s">
        <v>871</v>
      </c>
      <c r="E2358" s="54" t="s">
        <v>177</v>
      </c>
      <c r="F2358" s="49" t="s">
        <v>3792</v>
      </c>
      <c r="G2358" s="49">
        <v>45411</v>
      </c>
      <c r="H2358" s="49" t="s">
        <v>3792</v>
      </c>
      <c r="I2358" s="49">
        <v>45411</v>
      </c>
      <c r="J2358" s="49" t="s">
        <v>3792</v>
      </c>
      <c r="K2358" s="49">
        <v>45411</v>
      </c>
      <c r="L2358" s="80" t="s">
        <v>3816</v>
      </c>
      <c r="M2358" s="49" t="s">
        <v>111</v>
      </c>
      <c r="N2358" s="49" t="s">
        <v>141</v>
      </c>
      <c r="O2358" s="49" t="s">
        <v>210</v>
      </c>
      <c r="P2358" s="49"/>
      <c r="Q2358" s="50"/>
      <c r="R2358" s="57"/>
      <c r="S2358" s="49" t="s">
        <v>3841</v>
      </c>
      <c r="T2358" s="49" t="s">
        <v>3841</v>
      </c>
      <c r="U2358" s="49" t="s">
        <v>3841</v>
      </c>
      <c r="V2358" s="49" t="s">
        <v>1449</v>
      </c>
      <c r="W2358" s="49" t="s">
        <v>81</v>
      </c>
      <c r="X2358" s="54" t="s">
        <v>58</v>
      </c>
      <c r="Y2358" s="49"/>
      <c r="Z2358" s="49"/>
      <c r="AA2358" s="54"/>
      <c r="AB2358" s="54"/>
      <c r="AC2358" s="55" t="s">
        <v>75</v>
      </c>
      <c r="AD2358" s="55" t="s">
        <v>75</v>
      </c>
    </row>
    <row r="2359" spans="1:30" s="58" customFormat="1" ht="57" hidden="1" customHeight="1" x14ac:dyDescent="0.25">
      <c r="A2359" s="54">
        <f>+SUBTOTAL(3,$B$11:B2359)</f>
        <v>57</v>
      </c>
      <c r="B2359" s="54" t="s">
        <v>42</v>
      </c>
      <c r="C2359" s="54" t="s">
        <v>858</v>
      </c>
      <c r="D2359" s="54" t="s">
        <v>871</v>
      </c>
      <c r="E2359" s="54" t="s">
        <v>177</v>
      </c>
      <c r="F2359" s="49" t="s">
        <v>3793</v>
      </c>
      <c r="G2359" s="49">
        <v>45411</v>
      </c>
      <c r="H2359" s="49" t="s">
        <v>3793</v>
      </c>
      <c r="I2359" s="49">
        <v>45411</v>
      </c>
      <c r="J2359" s="49" t="s">
        <v>3793</v>
      </c>
      <c r="K2359" s="49">
        <v>45411</v>
      </c>
      <c r="L2359" s="80" t="s">
        <v>3817</v>
      </c>
      <c r="M2359" s="49" t="s">
        <v>48</v>
      </c>
      <c r="N2359" s="49" t="s">
        <v>197</v>
      </c>
      <c r="O2359" s="49" t="s">
        <v>237</v>
      </c>
      <c r="P2359" s="49"/>
      <c r="Q2359" s="50"/>
      <c r="R2359" s="57"/>
      <c r="S2359" s="49" t="s">
        <v>3842</v>
      </c>
      <c r="T2359" s="49" t="s">
        <v>3842</v>
      </c>
      <c r="U2359" s="49" t="s">
        <v>3842</v>
      </c>
      <c r="V2359" s="49" t="s">
        <v>1449</v>
      </c>
      <c r="W2359" s="49" t="s">
        <v>81</v>
      </c>
      <c r="X2359" s="54" t="s">
        <v>58</v>
      </c>
      <c r="Y2359" s="49"/>
      <c r="Z2359" s="49"/>
      <c r="AA2359" s="54"/>
      <c r="AB2359" s="54"/>
      <c r="AC2359" s="55" t="s">
        <v>82</v>
      </c>
      <c r="AD2359" s="55" t="s">
        <v>82</v>
      </c>
    </row>
    <row r="2360" spans="1:30" s="58" customFormat="1" ht="57" hidden="1" customHeight="1" x14ac:dyDescent="0.25">
      <c r="A2360" s="54">
        <f>+SUBTOTAL(3,$B$11:B2360)</f>
        <v>57</v>
      </c>
      <c r="B2360" s="54" t="s">
        <v>42</v>
      </c>
      <c r="C2360" s="54" t="s">
        <v>858</v>
      </c>
      <c r="D2360" s="54" t="s">
        <v>871</v>
      </c>
      <c r="E2360" s="54" t="s">
        <v>177</v>
      </c>
      <c r="F2360" s="49" t="s">
        <v>3794</v>
      </c>
      <c r="G2360" s="49">
        <v>45411</v>
      </c>
      <c r="H2360" s="49" t="s">
        <v>3794</v>
      </c>
      <c r="I2360" s="49">
        <v>45411</v>
      </c>
      <c r="J2360" s="49" t="s">
        <v>3794</v>
      </c>
      <c r="K2360" s="49">
        <v>45411</v>
      </c>
      <c r="L2360" s="80" t="s">
        <v>3818</v>
      </c>
      <c r="M2360" s="49" t="s">
        <v>48</v>
      </c>
      <c r="N2360" s="49" t="s">
        <v>191</v>
      </c>
      <c r="O2360" s="49" t="s">
        <v>2056</v>
      </c>
      <c r="P2360" s="49"/>
      <c r="Q2360" s="50"/>
      <c r="R2360" s="57"/>
      <c r="S2360" s="49" t="s">
        <v>3843</v>
      </c>
      <c r="T2360" s="49" t="s">
        <v>3843</v>
      </c>
      <c r="U2360" s="49" t="s">
        <v>3843</v>
      </c>
      <c r="V2360" s="49" t="s">
        <v>1451</v>
      </c>
      <c r="W2360" s="49" t="s">
        <v>148</v>
      </c>
      <c r="X2360" s="54" t="s">
        <v>58</v>
      </c>
      <c r="Y2360" s="49"/>
      <c r="Z2360" s="49"/>
      <c r="AA2360" s="54"/>
      <c r="AB2360" s="54"/>
      <c r="AC2360" s="55" t="s">
        <v>82</v>
      </c>
      <c r="AD2360" s="55" t="s">
        <v>82</v>
      </c>
    </row>
    <row r="2361" spans="1:30" s="58" customFormat="1" ht="57" hidden="1" customHeight="1" x14ac:dyDescent="0.25">
      <c r="A2361" s="54">
        <f>+SUBTOTAL(3,$B$11:B2361)</f>
        <v>57</v>
      </c>
      <c r="B2361" s="54" t="s">
        <v>42</v>
      </c>
      <c r="C2361" s="54" t="s">
        <v>858</v>
      </c>
      <c r="D2361" s="54" t="s">
        <v>871</v>
      </c>
      <c r="E2361" s="54" t="s">
        <v>177</v>
      </c>
      <c r="F2361" s="49" t="s">
        <v>3795</v>
      </c>
      <c r="G2361" s="49">
        <v>45408</v>
      </c>
      <c r="H2361" s="49" t="s">
        <v>3795</v>
      </c>
      <c r="I2361" s="49">
        <v>45408</v>
      </c>
      <c r="J2361" s="49" t="s">
        <v>3795</v>
      </c>
      <c r="K2361" s="49">
        <v>45408</v>
      </c>
      <c r="L2361" s="80" t="s">
        <v>3819</v>
      </c>
      <c r="M2361" s="49" t="s">
        <v>48</v>
      </c>
      <c r="N2361" s="49" t="s">
        <v>191</v>
      </c>
      <c r="O2361" s="49" t="s">
        <v>2050</v>
      </c>
      <c r="P2361" s="49"/>
      <c r="Q2361" s="50"/>
      <c r="R2361" s="57"/>
      <c r="S2361" s="49" t="s">
        <v>3844</v>
      </c>
      <c r="T2361" s="49" t="s">
        <v>3844</v>
      </c>
      <c r="U2361" s="49" t="s">
        <v>3844</v>
      </c>
      <c r="V2361" s="49" t="s">
        <v>98</v>
      </c>
      <c r="W2361" s="49" t="s">
        <v>99</v>
      </c>
      <c r="X2361" s="54" t="s">
        <v>58</v>
      </c>
      <c r="Y2361" s="49"/>
      <c r="Z2361" s="49"/>
      <c r="AA2361" s="54"/>
      <c r="AB2361" s="54"/>
      <c r="AC2361" s="55" t="s">
        <v>75</v>
      </c>
      <c r="AD2361" s="55" t="s">
        <v>75</v>
      </c>
    </row>
    <row r="2362" spans="1:30" s="58" customFormat="1" ht="57" hidden="1" customHeight="1" x14ac:dyDescent="0.25">
      <c r="A2362" s="54">
        <f>+SUBTOTAL(3,$B$11:B2362)</f>
        <v>57</v>
      </c>
      <c r="B2362" s="54" t="s">
        <v>42</v>
      </c>
      <c r="C2362" s="54" t="s">
        <v>858</v>
      </c>
      <c r="D2362" s="54" t="s">
        <v>871</v>
      </c>
      <c r="E2362" s="54" t="s">
        <v>177</v>
      </c>
      <c r="F2362" s="49" t="s">
        <v>3796</v>
      </c>
      <c r="G2362" s="49">
        <v>45407</v>
      </c>
      <c r="H2362" s="49" t="s">
        <v>3796</v>
      </c>
      <c r="I2362" s="49">
        <v>45407</v>
      </c>
      <c r="J2362" s="49" t="s">
        <v>3796</v>
      </c>
      <c r="K2362" s="49">
        <v>45407</v>
      </c>
      <c r="L2362" s="80" t="s">
        <v>3820</v>
      </c>
      <c r="M2362" s="49" t="s">
        <v>111</v>
      </c>
      <c r="N2362" s="49" t="s">
        <v>141</v>
      </c>
      <c r="O2362" s="49" t="s">
        <v>210</v>
      </c>
      <c r="P2362" s="49"/>
      <c r="Q2362" s="50"/>
      <c r="R2362" s="57"/>
      <c r="S2362" s="49" t="s">
        <v>3845</v>
      </c>
      <c r="T2362" s="49" t="s">
        <v>3845</v>
      </c>
      <c r="U2362" s="49" t="s">
        <v>3845</v>
      </c>
      <c r="V2362" s="49" t="s">
        <v>1452</v>
      </c>
      <c r="W2362" s="49" t="s">
        <v>1716</v>
      </c>
      <c r="X2362" s="54" t="s">
        <v>58</v>
      </c>
      <c r="Y2362" s="49"/>
      <c r="Z2362" s="49"/>
      <c r="AA2362" s="54"/>
      <c r="AB2362" s="54"/>
      <c r="AC2362" s="55" t="s">
        <v>117</v>
      </c>
      <c r="AD2362" s="55" t="s">
        <v>117</v>
      </c>
    </row>
    <row r="2363" spans="1:30" s="58" customFormat="1" ht="57" hidden="1" customHeight="1" x14ac:dyDescent="0.25">
      <c r="A2363" s="54">
        <f>+SUBTOTAL(3,$B$11:B2363)</f>
        <v>57</v>
      </c>
      <c r="B2363" s="54" t="s">
        <v>42</v>
      </c>
      <c r="C2363" s="54" t="s">
        <v>858</v>
      </c>
      <c r="D2363" s="54" t="s">
        <v>871</v>
      </c>
      <c r="E2363" s="54" t="s">
        <v>177</v>
      </c>
      <c r="F2363" s="49" t="s">
        <v>3797</v>
      </c>
      <c r="G2363" s="49">
        <v>45405</v>
      </c>
      <c r="H2363" s="49" t="s">
        <v>3797</v>
      </c>
      <c r="I2363" s="49">
        <v>45405</v>
      </c>
      <c r="J2363" s="49" t="s">
        <v>3797</v>
      </c>
      <c r="K2363" s="49">
        <v>45405</v>
      </c>
      <c r="L2363" s="80" t="s">
        <v>3821</v>
      </c>
      <c r="M2363" s="49" t="s">
        <v>48</v>
      </c>
      <c r="N2363" s="49" t="s">
        <v>141</v>
      </c>
      <c r="O2363" s="49" t="s">
        <v>554</v>
      </c>
      <c r="P2363" s="49"/>
      <c r="Q2363" s="50"/>
      <c r="R2363" s="57"/>
      <c r="S2363" s="49" t="s">
        <v>3846</v>
      </c>
      <c r="T2363" s="49" t="s">
        <v>3846</v>
      </c>
      <c r="U2363" s="49" t="s">
        <v>3846</v>
      </c>
      <c r="V2363" s="49" t="s">
        <v>1451</v>
      </c>
      <c r="W2363" s="49" t="s">
        <v>148</v>
      </c>
      <c r="X2363" s="54" t="s">
        <v>58</v>
      </c>
      <c r="Y2363" s="49"/>
      <c r="Z2363" s="49"/>
      <c r="AA2363" s="54"/>
      <c r="AB2363" s="54"/>
      <c r="AC2363" s="55" t="s">
        <v>117</v>
      </c>
      <c r="AD2363" s="55" t="s">
        <v>117</v>
      </c>
    </row>
    <row r="2364" spans="1:30" s="58" customFormat="1" ht="57" hidden="1" customHeight="1" x14ac:dyDescent="0.25">
      <c r="A2364" s="54">
        <f>+SUBTOTAL(3,$B$11:B2364)</f>
        <v>57</v>
      </c>
      <c r="B2364" s="54" t="s">
        <v>42</v>
      </c>
      <c r="C2364" s="54" t="s">
        <v>858</v>
      </c>
      <c r="D2364" s="54" t="s">
        <v>871</v>
      </c>
      <c r="E2364" s="54" t="s">
        <v>177</v>
      </c>
      <c r="F2364" s="49" t="s">
        <v>3798</v>
      </c>
      <c r="G2364" s="49">
        <v>45401</v>
      </c>
      <c r="H2364" s="49" t="s">
        <v>3798</v>
      </c>
      <c r="I2364" s="49">
        <v>45401</v>
      </c>
      <c r="J2364" s="49" t="s">
        <v>3798</v>
      </c>
      <c r="K2364" s="49">
        <v>45401</v>
      </c>
      <c r="L2364" s="80" t="s">
        <v>3822</v>
      </c>
      <c r="M2364" s="49" t="s">
        <v>48</v>
      </c>
      <c r="N2364" s="49" t="s">
        <v>141</v>
      </c>
      <c r="O2364" s="49" t="s">
        <v>210</v>
      </c>
      <c r="P2364" s="49"/>
      <c r="Q2364" s="50"/>
      <c r="R2364" s="57"/>
      <c r="S2364" s="49" t="s">
        <v>3847</v>
      </c>
      <c r="T2364" s="49" t="s">
        <v>3847</v>
      </c>
      <c r="U2364" s="49" t="s">
        <v>3847</v>
      </c>
      <c r="V2364" s="49" t="s">
        <v>1449</v>
      </c>
      <c r="W2364" s="49" t="s">
        <v>81</v>
      </c>
      <c r="X2364" s="54" t="s">
        <v>58</v>
      </c>
      <c r="Y2364" s="49"/>
      <c r="Z2364" s="49"/>
      <c r="AA2364" s="54"/>
      <c r="AB2364" s="54"/>
      <c r="AC2364" s="55" t="s">
        <v>75</v>
      </c>
      <c r="AD2364" s="55" t="s">
        <v>75</v>
      </c>
    </row>
    <row r="2365" spans="1:30" s="58" customFormat="1" ht="57" hidden="1" customHeight="1" x14ac:dyDescent="0.25">
      <c r="A2365" s="54">
        <f>+SUBTOTAL(3,$B$11:B2365)</f>
        <v>57</v>
      </c>
      <c r="B2365" s="54" t="s">
        <v>42</v>
      </c>
      <c r="C2365" s="54" t="s">
        <v>858</v>
      </c>
      <c r="D2365" s="54" t="s">
        <v>871</v>
      </c>
      <c r="E2365" s="54" t="s">
        <v>177</v>
      </c>
      <c r="F2365" s="49" t="s">
        <v>3799</v>
      </c>
      <c r="G2365" s="49">
        <v>45397</v>
      </c>
      <c r="H2365" s="49" t="s">
        <v>3799</v>
      </c>
      <c r="I2365" s="49">
        <v>45397</v>
      </c>
      <c r="J2365" s="49" t="s">
        <v>3799</v>
      </c>
      <c r="K2365" s="49">
        <v>45397</v>
      </c>
      <c r="L2365" s="80" t="s">
        <v>3823</v>
      </c>
      <c r="M2365" s="49" t="s">
        <v>111</v>
      </c>
      <c r="N2365" s="49" t="s">
        <v>141</v>
      </c>
      <c r="O2365" s="49" t="s">
        <v>175</v>
      </c>
      <c r="P2365" s="49"/>
      <c r="Q2365" s="50"/>
      <c r="R2365" s="57"/>
      <c r="S2365" s="49" t="s">
        <v>3848</v>
      </c>
      <c r="T2365" s="49" t="s">
        <v>3848</v>
      </c>
      <c r="U2365" s="49" t="s">
        <v>3848</v>
      </c>
      <c r="V2365" s="49" t="s">
        <v>1452</v>
      </c>
      <c r="W2365" s="49" t="s">
        <v>1716</v>
      </c>
      <c r="X2365" s="54" t="s">
        <v>58</v>
      </c>
      <c r="Y2365" s="49"/>
      <c r="Z2365" s="49"/>
      <c r="AA2365" s="54"/>
      <c r="AB2365" s="54"/>
      <c r="AC2365" s="55" t="s">
        <v>82</v>
      </c>
      <c r="AD2365" s="55" t="s">
        <v>82</v>
      </c>
    </row>
    <row r="2366" spans="1:30" s="58" customFormat="1" ht="57" hidden="1" customHeight="1" x14ac:dyDescent="0.25">
      <c r="A2366" s="54">
        <f>+SUBTOTAL(3,$B$11:B2366)</f>
        <v>57</v>
      </c>
      <c r="B2366" s="54" t="s">
        <v>42</v>
      </c>
      <c r="C2366" s="54" t="s">
        <v>858</v>
      </c>
      <c r="D2366" s="54" t="s">
        <v>871</v>
      </c>
      <c r="E2366" s="54" t="s">
        <v>177</v>
      </c>
      <c r="F2366" s="49" t="s">
        <v>3800</v>
      </c>
      <c r="G2366" s="49">
        <v>45395</v>
      </c>
      <c r="H2366" s="49" t="s">
        <v>3800</v>
      </c>
      <c r="I2366" s="49">
        <v>45395</v>
      </c>
      <c r="J2366" s="49" t="s">
        <v>3800</v>
      </c>
      <c r="K2366" s="49">
        <v>45395</v>
      </c>
      <c r="L2366" s="80" t="s">
        <v>3824</v>
      </c>
      <c r="M2366" s="49" t="s">
        <v>48</v>
      </c>
      <c r="N2366" s="49" t="s">
        <v>49</v>
      </c>
      <c r="O2366" s="49" t="s">
        <v>233</v>
      </c>
      <c r="P2366" s="49"/>
      <c r="Q2366" s="50"/>
      <c r="R2366" s="57"/>
      <c r="S2366" s="49" t="s">
        <v>3849</v>
      </c>
      <c r="T2366" s="49" t="s">
        <v>3849</v>
      </c>
      <c r="U2366" s="49" t="s">
        <v>3849</v>
      </c>
      <c r="V2366" s="49" t="s">
        <v>1449</v>
      </c>
      <c r="W2366" s="49" t="s">
        <v>81</v>
      </c>
      <c r="X2366" s="54" t="s">
        <v>58</v>
      </c>
      <c r="Y2366" s="49"/>
      <c r="Z2366" s="49"/>
      <c r="AA2366" s="54"/>
      <c r="AB2366" s="54"/>
      <c r="AC2366" s="55" t="s">
        <v>75</v>
      </c>
      <c r="AD2366" s="55" t="s">
        <v>75</v>
      </c>
    </row>
    <row r="2367" spans="1:30" s="58" customFormat="1" ht="57" hidden="1" customHeight="1" x14ac:dyDescent="0.25">
      <c r="A2367" s="54">
        <f>+SUBTOTAL(3,$B$11:B2367)</f>
        <v>57</v>
      </c>
      <c r="B2367" s="54" t="s">
        <v>42</v>
      </c>
      <c r="C2367" s="54" t="s">
        <v>858</v>
      </c>
      <c r="D2367" s="54" t="s">
        <v>871</v>
      </c>
      <c r="E2367" s="54" t="s">
        <v>177</v>
      </c>
      <c r="F2367" s="49" t="s">
        <v>3801</v>
      </c>
      <c r="G2367" s="49">
        <v>45395</v>
      </c>
      <c r="H2367" s="49" t="s">
        <v>3801</v>
      </c>
      <c r="I2367" s="49">
        <v>45395</v>
      </c>
      <c r="J2367" s="49" t="s">
        <v>3801</v>
      </c>
      <c r="K2367" s="49">
        <v>45395</v>
      </c>
      <c r="L2367" s="80" t="s">
        <v>3825</v>
      </c>
      <c r="M2367" s="49" t="s">
        <v>48</v>
      </c>
      <c r="N2367" s="49" t="s">
        <v>49</v>
      </c>
      <c r="O2367" s="49" t="s">
        <v>917</v>
      </c>
      <c r="P2367" s="49"/>
      <c r="Q2367" s="50"/>
      <c r="R2367" s="57"/>
      <c r="S2367" s="49" t="s">
        <v>3850</v>
      </c>
      <c r="T2367" s="49" t="s">
        <v>3850</v>
      </c>
      <c r="U2367" s="49" t="s">
        <v>3850</v>
      </c>
      <c r="V2367" s="49" t="s">
        <v>1449</v>
      </c>
      <c r="W2367" s="49" t="s">
        <v>81</v>
      </c>
      <c r="X2367" s="54" t="s">
        <v>58</v>
      </c>
      <c r="Y2367" s="49"/>
      <c r="Z2367" s="49"/>
      <c r="AA2367" s="54"/>
      <c r="AB2367" s="54"/>
      <c r="AC2367" s="55" t="s">
        <v>82</v>
      </c>
      <c r="AD2367" s="55" t="s">
        <v>82</v>
      </c>
    </row>
    <row r="2368" spans="1:30" s="58" customFormat="1" ht="57" hidden="1" customHeight="1" x14ac:dyDescent="0.25">
      <c r="A2368" s="54">
        <f>+SUBTOTAL(3,$B$11:B2368)</f>
        <v>57</v>
      </c>
      <c r="B2368" s="54" t="s">
        <v>42</v>
      </c>
      <c r="C2368" s="54" t="s">
        <v>858</v>
      </c>
      <c r="D2368" s="54" t="s">
        <v>871</v>
      </c>
      <c r="E2368" s="54" t="s">
        <v>177</v>
      </c>
      <c r="F2368" s="49" t="s">
        <v>3802</v>
      </c>
      <c r="G2368" s="49">
        <v>45387</v>
      </c>
      <c r="H2368" s="49" t="s">
        <v>3802</v>
      </c>
      <c r="I2368" s="49">
        <v>45387</v>
      </c>
      <c r="J2368" s="49" t="s">
        <v>3802</v>
      </c>
      <c r="K2368" s="49">
        <v>45387</v>
      </c>
      <c r="L2368" s="80" t="s">
        <v>3826</v>
      </c>
      <c r="M2368" s="49" t="s">
        <v>111</v>
      </c>
      <c r="N2368" s="49" t="s">
        <v>191</v>
      </c>
      <c r="O2368" s="49" t="s">
        <v>192</v>
      </c>
      <c r="P2368" s="49"/>
      <c r="Q2368" s="50"/>
      <c r="R2368" s="57"/>
      <c r="S2368" s="49" t="s">
        <v>3851</v>
      </c>
      <c r="T2368" s="49" t="s">
        <v>3851</v>
      </c>
      <c r="U2368" s="49" t="s">
        <v>3851</v>
      </c>
      <c r="V2368" s="49" t="s">
        <v>98</v>
      </c>
      <c r="W2368" s="49" t="s">
        <v>99</v>
      </c>
      <c r="X2368" s="54" t="s">
        <v>58</v>
      </c>
      <c r="Y2368" s="49"/>
      <c r="Z2368" s="49"/>
      <c r="AA2368" s="54"/>
      <c r="AB2368" s="54"/>
      <c r="AC2368" s="55" t="s">
        <v>75</v>
      </c>
      <c r="AD2368" s="55" t="s">
        <v>75</v>
      </c>
    </row>
    <row r="2369" spans="1:30" s="58" customFormat="1" ht="57" hidden="1" customHeight="1" x14ac:dyDescent="0.25">
      <c r="A2369" s="54">
        <f>+SUBTOTAL(3,$B$11:B2369)</f>
        <v>57</v>
      </c>
      <c r="B2369" s="54" t="s">
        <v>42</v>
      </c>
      <c r="C2369" s="54" t="s">
        <v>858</v>
      </c>
      <c r="D2369" s="54" t="s">
        <v>871</v>
      </c>
      <c r="E2369" s="54" t="s">
        <v>177</v>
      </c>
      <c r="F2369" s="49" t="s">
        <v>3803</v>
      </c>
      <c r="G2369" s="49">
        <v>45386</v>
      </c>
      <c r="H2369" s="49" t="s">
        <v>3803</v>
      </c>
      <c r="I2369" s="49">
        <v>45386</v>
      </c>
      <c r="J2369" s="49" t="s">
        <v>3803</v>
      </c>
      <c r="K2369" s="49">
        <v>45386</v>
      </c>
      <c r="L2369" s="80" t="s">
        <v>3827</v>
      </c>
      <c r="M2369" s="49" t="s">
        <v>48</v>
      </c>
      <c r="N2369" s="49" t="s">
        <v>49</v>
      </c>
      <c r="O2369" s="49" t="s">
        <v>1397</v>
      </c>
      <c r="P2369" s="49"/>
      <c r="Q2369" s="50"/>
      <c r="R2369" s="57"/>
      <c r="S2369" s="49" t="s">
        <v>3852</v>
      </c>
      <c r="T2369" s="49" t="s">
        <v>3852</v>
      </c>
      <c r="U2369" s="49" t="s">
        <v>3852</v>
      </c>
      <c r="V2369" s="49" t="s">
        <v>71</v>
      </c>
      <c r="W2369" s="49" t="s">
        <v>72</v>
      </c>
      <c r="X2369" s="54" t="s">
        <v>58</v>
      </c>
      <c r="Y2369" s="49"/>
      <c r="Z2369" s="49"/>
      <c r="AA2369" s="54"/>
      <c r="AB2369" s="54"/>
      <c r="AC2369" s="55" t="s">
        <v>75</v>
      </c>
      <c r="AD2369" s="55" t="s">
        <v>75</v>
      </c>
    </row>
    <row r="2370" spans="1:30" s="58" customFormat="1" ht="57" hidden="1" customHeight="1" x14ac:dyDescent="0.25">
      <c r="A2370" s="54">
        <f>+SUBTOTAL(3,$B$11:B2370)</f>
        <v>57</v>
      </c>
      <c r="B2370" s="54" t="s">
        <v>42</v>
      </c>
      <c r="C2370" s="54" t="s">
        <v>858</v>
      </c>
      <c r="D2370" s="54" t="s">
        <v>871</v>
      </c>
      <c r="E2370" s="54" t="s">
        <v>177</v>
      </c>
      <c r="F2370" s="49" t="s">
        <v>3804</v>
      </c>
      <c r="G2370" s="49">
        <v>45385</v>
      </c>
      <c r="H2370" s="49" t="s">
        <v>3804</v>
      </c>
      <c r="I2370" s="49">
        <v>45385</v>
      </c>
      <c r="J2370" s="49" t="s">
        <v>3804</v>
      </c>
      <c r="K2370" s="49">
        <v>45385</v>
      </c>
      <c r="L2370" s="80" t="s">
        <v>3828</v>
      </c>
      <c r="M2370" s="49" t="s">
        <v>48</v>
      </c>
      <c r="N2370" s="49" t="s">
        <v>141</v>
      </c>
      <c r="O2370" s="49" t="s">
        <v>590</v>
      </c>
      <c r="P2370" s="49"/>
      <c r="Q2370" s="50"/>
      <c r="R2370" s="57"/>
      <c r="S2370" s="49" t="s">
        <v>3853</v>
      </c>
      <c r="T2370" s="49" t="s">
        <v>3853</v>
      </c>
      <c r="U2370" s="49" t="s">
        <v>3853</v>
      </c>
      <c r="V2370" s="49" t="s">
        <v>1449</v>
      </c>
      <c r="W2370" s="49" t="s">
        <v>81</v>
      </c>
      <c r="X2370" s="54" t="s">
        <v>58</v>
      </c>
      <c r="Y2370" s="49"/>
      <c r="Z2370" s="49"/>
      <c r="AA2370" s="54"/>
      <c r="AB2370" s="54"/>
      <c r="AC2370" s="55" t="s">
        <v>82</v>
      </c>
      <c r="AD2370" s="55" t="s">
        <v>82</v>
      </c>
    </row>
    <row r="2371" spans="1:30" s="58" customFormat="1" ht="57" hidden="1" customHeight="1" x14ac:dyDescent="0.25">
      <c r="A2371" s="54">
        <f>+SUBTOTAL(3,$B$11:B2371)</f>
        <v>57</v>
      </c>
      <c r="B2371" s="54" t="s">
        <v>42</v>
      </c>
      <c r="C2371" s="54" t="s">
        <v>858</v>
      </c>
      <c r="D2371" s="54" t="s">
        <v>871</v>
      </c>
      <c r="E2371" s="54" t="s">
        <v>177</v>
      </c>
      <c r="F2371" s="49" t="s">
        <v>3805</v>
      </c>
      <c r="G2371" s="49">
        <v>45441</v>
      </c>
      <c r="H2371" s="49" t="s">
        <v>3805</v>
      </c>
      <c r="I2371" s="49">
        <v>45441</v>
      </c>
      <c r="J2371" s="49" t="s">
        <v>3805</v>
      </c>
      <c r="K2371" s="49">
        <v>45441</v>
      </c>
      <c r="L2371" s="80" t="s">
        <v>1544</v>
      </c>
      <c r="M2371" s="49" t="s">
        <v>48</v>
      </c>
      <c r="N2371" s="49" t="s">
        <v>379</v>
      </c>
      <c r="O2371" s="49" t="s">
        <v>1328</v>
      </c>
      <c r="P2371" s="49"/>
      <c r="Q2371" s="50"/>
      <c r="R2371" s="57"/>
      <c r="S2371" s="49" t="s">
        <v>3854</v>
      </c>
      <c r="T2371" s="49" t="s">
        <v>3854</v>
      </c>
      <c r="U2371" s="49" t="s">
        <v>3854</v>
      </c>
      <c r="V2371" s="49" t="s">
        <v>71</v>
      </c>
      <c r="W2371" s="49" t="s">
        <v>72</v>
      </c>
      <c r="X2371" s="54" t="s">
        <v>58</v>
      </c>
      <c r="Y2371" s="49"/>
      <c r="Z2371" s="49"/>
      <c r="AA2371" s="54"/>
      <c r="AB2371" s="54"/>
      <c r="AC2371" s="55" t="s">
        <v>75</v>
      </c>
      <c r="AD2371" s="55" t="s">
        <v>75</v>
      </c>
    </row>
    <row r="2372" spans="1:30" s="58" customFormat="1" ht="57" hidden="1" customHeight="1" x14ac:dyDescent="0.25">
      <c r="A2372" s="54">
        <f>+SUBTOTAL(3,$B$11:B2372)</f>
        <v>57</v>
      </c>
      <c r="B2372" s="54" t="s">
        <v>42</v>
      </c>
      <c r="C2372" s="54" t="s">
        <v>858</v>
      </c>
      <c r="D2372" s="54" t="s">
        <v>871</v>
      </c>
      <c r="E2372" s="54" t="s">
        <v>177</v>
      </c>
      <c r="F2372" s="49" t="s">
        <v>3806</v>
      </c>
      <c r="G2372" s="49">
        <v>45440</v>
      </c>
      <c r="H2372" s="49" t="s">
        <v>3806</v>
      </c>
      <c r="I2372" s="49">
        <v>45440</v>
      </c>
      <c r="J2372" s="49" t="s">
        <v>3806</v>
      </c>
      <c r="K2372" s="49">
        <v>45440</v>
      </c>
      <c r="L2372" s="80" t="s">
        <v>3829</v>
      </c>
      <c r="M2372" s="49" t="s">
        <v>111</v>
      </c>
      <c r="N2372" s="49" t="s">
        <v>141</v>
      </c>
      <c r="O2372" s="49" t="s">
        <v>175</v>
      </c>
      <c r="P2372" s="49"/>
      <c r="Q2372" s="50"/>
      <c r="R2372" s="57"/>
      <c r="S2372" s="49" t="s">
        <v>3855</v>
      </c>
      <c r="T2372" s="49" t="s">
        <v>3855</v>
      </c>
      <c r="U2372" s="49" t="s">
        <v>3855</v>
      </c>
      <c r="V2372" s="49" t="s">
        <v>270</v>
      </c>
      <c r="W2372" s="49" t="s">
        <v>271</v>
      </c>
      <c r="X2372" s="54" t="s">
        <v>58</v>
      </c>
      <c r="Y2372" s="49"/>
      <c r="Z2372" s="49"/>
      <c r="AA2372" s="54"/>
      <c r="AB2372" s="54"/>
      <c r="AC2372" s="55" t="s">
        <v>82</v>
      </c>
      <c r="AD2372" s="55" t="s">
        <v>82</v>
      </c>
    </row>
    <row r="2373" spans="1:30" s="58" customFormat="1" ht="57" hidden="1" customHeight="1" x14ac:dyDescent="0.25">
      <c r="A2373" s="54">
        <f>+SUBTOTAL(3,$B$11:B2373)</f>
        <v>57</v>
      </c>
      <c r="B2373" s="54" t="s">
        <v>42</v>
      </c>
      <c r="C2373" s="54" t="s">
        <v>858</v>
      </c>
      <c r="D2373" s="54" t="s">
        <v>871</v>
      </c>
      <c r="E2373" s="54" t="s">
        <v>177</v>
      </c>
      <c r="F2373" s="49" t="s">
        <v>3807</v>
      </c>
      <c r="G2373" s="49">
        <v>45433</v>
      </c>
      <c r="H2373" s="49" t="s">
        <v>3807</v>
      </c>
      <c r="I2373" s="49">
        <v>45433</v>
      </c>
      <c r="J2373" s="49" t="s">
        <v>3807</v>
      </c>
      <c r="K2373" s="49">
        <v>45433</v>
      </c>
      <c r="L2373" s="80" t="s">
        <v>3830</v>
      </c>
      <c r="M2373" s="49" t="s">
        <v>48</v>
      </c>
      <c r="N2373" s="49" t="s">
        <v>64</v>
      </c>
      <c r="O2373" s="49" t="s">
        <v>123</v>
      </c>
      <c r="P2373" s="49"/>
      <c r="Q2373" s="50"/>
      <c r="R2373" s="57"/>
      <c r="S2373" s="49" t="s">
        <v>3856</v>
      </c>
      <c r="T2373" s="49" t="s">
        <v>3856</v>
      </c>
      <c r="U2373" s="49" t="s">
        <v>3856</v>
      </c>
      <c r="V2373" s="49" t="s">
        <v>98</v>
      </c>
      <c r="W2373" s="49" t="s">
        <v>99</v>
      </c>
      <c r="X2373" s="54" t="s">
        <v>58</v>
      </c>
      <c r="Y2373" s="49"/>
      <c r="Z2373" s="49"/>
      <c r="AA2373" s="54"/>
      <c r="AB2373" s="54"/>
      <c r="AC2373" s="55" t="s">
        <v>75</v>
      </c>
      <c r="AD2373" s="55" t="s">
        <v>75</v>
      </c>
    </row>
    <row r="2374" spans="1:30" s="58" customFormat="1" ht="57" hidden="1" customHeight="1" x14ac:dyDescent="0.25">
      <c r="A2374" s="54">
        <f>+SUBTOTAL(3,$B$11:B2374)</f>
        <v>57</v>
      </c>
      <c r="B2374" s="54" t="s">
        <v>42</v>
      </c>
      <c r="C2374" s="54" t="s">
        <v>858</v>
      </c>
      <c r="D2374" s="54" t="s">
        <v>871</v>
      </c>
      <c r="E2374" s="54" t="s">
        <v>177</v>
      </c>
      <c r="F2374" s="49" t="s">
        <v>3808</v>
      </c>
      <c r="G2374" s="49">
        <v>45428</v>
      </c>
      <c r="H2374" s="49" t="s">
        <v>3808</v>
      </c>
      <c r="I2374" s="49">
        <v>45428</v>
      </c>
      <c r="J2374" s="49" t="s">
        <v>3808</v>
      </c>
      <c r="K2374" s="49">
        <v>45428</v>
      </c>
      <c r="L2374" s="80" t="s">
        <v>3831</v>
      </c>
      <c r="M2374" s="49" t="s">
        <v>111</v>
      </c>
      <c r="N2374" s="49" t="s">
        <v>221</v>
      </c>
      <c r="O2374" s="49" t="s">
        <v>3832</v>
      </c>
      <c r="P2374" s="49"/>
      <c r="Q2374" s="50"/>
      <c r="R2374" s="57"/>
      <c r="S2374" s="49" t="s">
        <v>3857</v>
      </c>
      <c r="T2374" s="49" t="s">
        <v>3857</v>
      </c>
      <c r="U2374" s="49" t="s">
        <v>3857</v>
      </c>
      <c r="V2374" s="49" t="s">
        <v>1452</v>
      </c>
      <c r="W2374" s="49" t="s">
        <v>1716</v>
      </c>
      <c r="X2374" s="54" t="s">
        <v>58</v>
      </c>
      <c r="Y2374" s="49"/>
      <c r="Z2374" s="49"/>
      <c r="AA2374" s="54"/>
      <c r="AB2374" s="54"/>
      <c r="AC2374" s="55" t="s">
        <v>82</v>
      </c>
      <c r="AD2374" s="55" t="s">
        <v>82</v>
      </c>
    </row>
    <row r="2375" spans="1:30" s="58" customFormat="1" ht="57" hidden="1" customHeight="1" x14ac:dyDescent="0.25">
      <c r="A2375" s="54">
        <f>+SUBTOTAL(3,$B$11:B2375)</f>
        <v>57</v>
      </c>
      <c r="B2375" s="54" t="s">
        <v>42</v>
      </c>
      <c r="C2375" s="54" t="s">
        <v>858</v>
      </c>
      <c r="D2375" s="54" t="s">
        <v>871</v>
      </c>
      <c r="E2375" s="54" t="s">
        <v>177</v>
      </c>
      <c r="F2375" s="49" t="s">
        <v>3809</v>
      </c>
      <c r="G2375" s="49">
        <v>45426</v>
      </c>
      <c r="H2375" s="49" t="s">
        <v>3809</v>
      </c>
      <c r="I2375" s="49">
        <v>45426</v>
      </c>
      <c r="J2375" s="49" t="s">
        <v>3809</v>
      </c>
      <c r="K2375" s="49">
        <v>45426</v>
      </c>
      <c r="L2375" s="80" t="s">
        <v>3833</v>
      </c>
      <c r="M2375" s="49" t="s">
        <v>48</v>
      </c>
      <c r="N2375" s="49" t="s">
        <v>141</v>
      </c>
      <c r="O2375" s="49" t="s">
        <v>210</v>
      </c>
      <c r="P2375" s="49"/>
      <c r="Q2375" s="50"/>
      <c r="R2375" s="57"/>
      <c r="S2375" s="49" t="s">
        <v>3858</v>
      </c>
      <c r="T2375" s="49" t="s">
        <v>3858</v>
      </c>
      <c r="U2375" s="49" t="s">
        <v>3858</v>
      </c>
      <c r="V2375" s="49" t="s">
        <v>1449</v>
      </c>
      <c r="W2375" s="49" t="s">
        <v>81</v>
      </c>
      <c r="X2375" s="54" t="s">
        <v>58</v>
      </c>
      <c r="Y2375" s="49"/>
      <c r="Z2375" s="49"/>
      <c r="AA2375" s="54"/>
      <c r="AB2375" s="54"/>
      <c r="AC2375" s="55" t="s">
        <v>82</v>
      </c>
      <c r="AD2375" s="55" t="s">
        <v>82</v>
      </c>
    </row>
    <row r="2376" spans="1:30" s="58" customFormat="1" ht="57" hidden="1" customHeight="1" x14ac:dyDescent="0.25">
      <c r="A2376" s="54">
        <f>+SUBTOTAL(3,$B$11:B2376)</f>
        <v>57</v>
      </c>
      <c r="B2376" s="54" t="s">
        <v>42</v>
      </c>
      <c r="C2376" s="54" t="s">
        <v>858</v>
      </c>
      <c r="D2376" s="54" t="s">
        <v>871</v>
      </c>
      <c r="E2376" s="54" t="s">
        <v>177</v>
      </c>
      <c r="F2376" s="49" t="s">
        <v>3810</v>
      </c>
      <c r="G2376" s="49">
        <v>45425</v>
      </c>
      <c r="H2376" s="49" t="s">
        <v>3810</v>
      </c>
      <c r="I2376" s="49">
        <v>45425</v>
      </c>
      <c r="J2376" s="49" t="s">
        <v>3810</v>
      </c>
      <c r="K2376" s="49">
        <v>45425</v>
      </c>
      <c r="L2376" s="80" t="s">
        <v>3834</v>
      </c>
      <c r="M2376" s="49" t="s">
        <v>111</v>
      </c>
      <c r="N2376" s="49" t="s">
        <v>242</v>
      </c>
      <c r="O2376" s="49" t="s">
        <v>308</v>
      </c>
      <c r="P2376" s="49"/>
      <c r="Q2376" s="50"/>
      <c r="R2376" s="57"/>
      <c r="S2376" s="49" t="s">
        <v>3859</v>
      </c>
      <c r="T2376" s="49" t="s">
        <v>3859</v>
      </c>
      <c r="U2376" s="49" t="s">
        <v>3859</v>
      </c>
      <c r="V2376" s="49" t="s">
        <v>98</v>
      </c>
      <c r="W2376" s="49" t="s">
        <v>99</v>
      </c>
      <c r="X2376" s="54" t="s">
        <v>58</v>
      </c>
      <c r="Y2376" s="49"/>
      <c r="Z2376" s="49"/>
      <c r="AA2376" s="54"/>
      <c r="AB2376" s="54"/>
      <c r="AC2376" s="55" t="s">
        <v>82</v>
      </c>
      <c r="AD2376" s="55" t="s">
        <v>82</v>
      </c>
    </row>
    <row r="2377" spans="1:30" s="58" customFormat="1" ht="57" hidden="1" customHeight="1" x14ac:dyDescent="0.25">
      <c r="A2377" s="54">
        <f>+SUBTOTAL(3,$B$11:B2377)</f>
        <v>57</v>
      </c>
      <c r="B2377" s="54" t="s">
        <v>42</v>
      </c>
      <c r="C2377" s="54" t="s">
        <v>858</v>
      </c>
      <c r="D2377" s="54" t="s">
        <v>871</v>
      </c>
      <c r="E2377" s="54" t="s">
        <v>177</v>
      </c>
      <c r="F2377" s="49" t="s">
        <v>3811</v>
      </c>
      <c r="G2377" s="49">
        <v>45425</v>
      </c>
      <c r="H2377" s="49" t="s">
        <v>3811</v>
      </c>
      <c r="I2377" s="49">
        <v>45425</v>
      </c>
      <c r="J2377" s="49" t="s">
        <v>3811</v>
      </c>
      <c r="K2377" s="49">
        <v>45425</v>
      </c>
      <c r="L2377" s="80" t="s">
        <v>3835</v>
      </c>
      <c r="M2377" s="49" t="s">
        <v>111</v>
      </c>
      <c r="N2377" s="49" t="s">
        <v>182</v>
      </c>
      <c r="O2377" s="49" t="s">
        <v>607</v>
      </c>
      <c r="P2377" s="49"/>
      <c r="Q2377" s="50"/>
      <c r="R2377" s="57"/>
      <c r="S2377" s="49" t="s">
        <v>3860</v>
      </c>
      <c r="T2377" s="49" t="s">
        <v>3860</v>
      </c>
      <c r="U2377" s="49" t="s">
        <v>3860</v>
      </c>
      <c r="V2377" s="49" t="s">
        <v>3861</v>
      </c>
      <c r="W2377" s="49" t="s">
        <v>3862</v>
      </c>
      <c r="X2377" s="54" t="s">
        <v>58</v>
      </c>
      <c r="Y2377" s="49"/>
      <c r="Z2377" s="49"/>
      <c r="AA2377" s="54"/>
      <c r="AB2377" s="54"/>
      <c r="AC2377" s="55" t="s">
        <v>117</v>
      </c>
      <c r="AD2377" s="55" t="s">
        <v>117</v>
      </c>
    </row>
    <row r="2378" spans="1:30" s="58" customFormat="1" ht="57" hidden="1" customHeight="1" x14ac:dyDescent="0.25">
      <c r="A2378" s="54">
        <f>+SUBTOTAL(3,$B$11:B2378)</f>
        <v>57</v>
      </c>
      <c r="B2378" s="54" t="s">
        <v>42</v>
      </c>
      <c r="C2378" s="54" t="s">
        <v>858</v>
      </c>
      <c r="D2378" s="54" t="s">
        <v>871</v>
      </c>
      <c r="E2378" s="54" t="s">
        <v>177</v>
      </c>
      <c r="F2378" s="49" t="s">
        <v>3812</v>
      </c>
      <c r="G2378" s="49">
        <v>45422</v>
      </c>
      <c r="H2378" s="49" t="s">
        <v>3812</v>
      </c>
      <c r="I2378" s="49">
        <v>45422</v>
      </c>
      <c r="J2378" s="49" t="s">
        <v>3812</v>
      </c>
      <c r="K2378" s="49">
        <v>45422</v>
      </c>
      <c r="L2378" s="80" t="s">
        <v>3836</v>
      </c>
      <c r="M2378" s="49" t="s">
        <v>48</v>
      </c>
      <c r="N2378" s="49" t="s">
        <v>141</v>
      </c>
      <c r="O2378" s="49" t="s">
        <v>1384</v>
      </c>
      <c r="P2378" s="49"/>
      <c r="Q2378" s="50"/>
      <c r="R2378" s="57"/>
      <c r="S2378" s="49" t="s">
        <v>3863</v>
      </c>
      <c r="T2378" s="49" t="s">
        <v>3863</v>
      </c>
      <c r="U2378" s="49" t="s">
        <v>3863</v>
      </c>
      <c r="V2378" s="49" t="s">
        <v>1449</v>
      </c>
      <c r="W2378" s="49" t="s">
        <v>81</v>
      </c>
      <c r="X2378" s="54" t="s">
        <v>58</v>
      </c>
      <c r="Y2378" s="49"/>
      <c r="Z2378" s="49"/>
      <c r="AA2378" s="54"/>
      <c r="AB2378" s="54"/>
      <c r="AC2378" s="55" t="s">
        <v>82</v>
      </c>
      <c r="AD2378" s="55" t="s">
        <v>82</v>
      </c>
    </row>
    <row r="2379" spans="1:30" s="58" customFormat="1" ht="57" hidden="1" customHeight="1" x14ac:dyDescent="0.25">
      <c r="A2379" s="54">
        <f>+SUBTOTAL(3,$B$11:B2379)</f>
        <v>57</v>
      </c>
      <c r="B2379" s="54" t="s">
        <v>42</v>
      </c>
      <c r="C2379" s="54" t="s">
        <v>858</v>
      </c>
      <c r="D2379" s="54" t="s">
        <v>871</v>
      </c>
      <c r="E2379" s="54" t="s">
        <v>177</v>
      </c>
      <c r="F2379" s="49" t="s">
        <v>3813</v>
      </c>
      <c r="G2379" s="49">
        <v>45422</v>
      </c>
      <c r="H2379" s="49" t="s">
        <v>3813</v>
      </c>
      <c r="I2379" s="49">
        <v>45422</v>
      </c>
      <c r="J2379" s="49" t="s">
        <v>3813</v>
      </c>
      <c r="K2379" s="49">
        <v>45422</v>
      </c>
      <c r="L2379" s="80" t="s">
        <v>3837</v>
      </c>
      <c r="M2379" s="49" t="s">
        <v>111</v>
      </c>
      <c r="N2379" s="49" t="s">
        <v>64</v>
      </c>
      <c r="O2379" s="49" t="s">
        <v>3838</v>
      </c>
      <c r="P2379" s="49"/>
      <c r="Q2379" s="50"/>
      <c r="R2379" s="57"/>
      <c r="S2379" s="49" t="s">
        <v>3864</v>
      </c>
      <c r="T2379" s="49" t="s">
        <v>3864</v>
      </c>
      <c r="U2379" s="49" t="s">
        <v>3864</v>
      </c>
      <c r="V2379" s="49" t="s">
        <v>98</v>
      </c>
      <c r="W2379" s="49" t="s">
        <v>99</v>
      </c>
      <c r="X2379" s="54" t="s">
        <v>58</v>
      </c>
      <c r="Y2379" s="49"/>
      <c r="Z2379" s="49"/>
      <c r="AA2379" s="54"/>
      <c r="AB2379" s="54"/>
      <c r="AC2379" s="55" t="s">
        <v>82</v>
      </c>
      <c r="AD2379" s="55" t="s">
        <v>82</v>
      </c>
    </row>
    <row r="2380" spans="1:30" s="58" customFormat="1" ht="57" hidden="1" customHeight="1" x14ac:dyDescent="0.25">
      <c r="A2380" s="54">
        <f>+SUBTOTAL(3,$B$11:B2380)</f>
        <v>57</v>
      </c>
      <c r="B2380" s="54" t="s">
        <v>42</v>
      </c>
      <c r="C2380" s="54" t="s">
        <v>858</v>
      </c>
      <c r="D2380" s="54" t="s">
        <v>871</v>
      </c>
      <c r="E2380" s="54" t="s">
        <v>177</v>
      </c>
      <c r="F2380" s="49" t="s">
        <v>3814</v>
      </c>
      <c r="G2380" s="49">
        <v>45420</v>
      </c>
      <c r="H2380" s="49" t="s">
        <v>3814</v>
      </c>
      <c r="I2380" s="49">
        <v>45420</v>
      </c>
      <c r="J2380" s="49" t="s">
        <v>3814</v>
      </c>
      <c r="K2380" s="49">
        <v>45420</v>
      </c>
      <c r="L2380" s="80" t="s">
        <v>3839</v>
      </c>
      <c r="M2380" s="49" t="s">
        <v>48</v>
      </c>
      <c r="N2380" s="49" t="s">
        <v>64</v>
      </c>
      <c r="O2380" s="49" t="s">
        <v>1297</v>
      </c>
      <c r="P2380" s="49"/>
      <c r="Q2380" s="50"/>
      <c r="R2380" s="57"/>
      <c r="S2380" s="49" t="s">
        <v>3865</v>
      </c>
      <c r="T2380" s="49" t="s">
        <v>3865</v>
      </c>
      <c r="U2380" s="49" t="s">
        <v>3865</v>
      </c>
      <c r="V2380" s="49" t="s">
        <v>147</v>
      </c>
      <c r="W2380" s="49" t="s">
        <v>148</v>
      </c>
      <c r="X2380" s="54" t="s">
        <v>58</v>
      </c>
      <c r="Y2380" s="49"/>
      <c r="Z2380" s="49"/>
      <c r="AA2380" s="54"/>
      <c r="AB2380" s="54"/>
      <c r="AC2380" s="55" t="s">
        <v>75</v>
      </c>
      <c r="AD2380" s="55" t="s">
        <v>75</v>
      </c>
    </row>
    <row r="2381" spans="1:30" s="58" customFormat="1" ht="57" hidden="1" customHeight="1" x14ac:dyDescent="0.25">
      <c r="A2381" s="54">
        <f>+SUBTOTAL(3,$B$11:B2381)</f>
        <v>57</v>
      </c>
      <c r="B2381" s="54" t="s">
        <v>42</v>
      </c>
      <c r="C2381" s="54" t="s">
        <v>858</v>
      </c>
      <c r="D2381" s="54" t="s">
        <v>871</v>
      </c>
      <c r="E2381" s="54" t="s">
        <v>177</v>
      </c>
      <c r="F2381" s="49" t="s">
        <v>3815</v>
      </c>
      <c r="G2381" s="49">
        <v>45413</v>
      </c>
      <c r="H2381" s="49" t="s">
        <v>3815</v>
      </c>
      <c r="I2381" s="49">
        <v>45413</v>
      </c>
      <c r="J2381" s="49" t="s">
        <v>3815</v>
      </c>
      <c r="K2381" s="49">
        <v>45413</v>
      </c>
      <c r="L2381" s="80" t="s">
        <v>3840</v>
      </c>
      <c r="M2381" s="49" t="s">
        <v>48</v>
      </c>
      <c r="N2381" s="49" t="s">
        <v>141</v>
      </c>
      <c r="O2381" s="49" t="s">
        <v>210</v>
      </c>
      <c r="P2381" s="49"/>
      <c r="Q2381" s="50"/>
      <c r="R2381" s="57"/>
      <c r="S2381" s="49" t="s">
        <v>3866</v>
      </c>
      <c r="T2381" s="49" t="s">
        <v>3866</v>
      </c>
      <c r="U2381" s="49" t="s">
        <v>3866</v>
      </c>
      <c r="V2381" s="49" t="s">
        <v>1449</v>
      </c>
      <c r="W2381" s="49" t="s">
        <v>81</v>
      </c>
      <c r="X2381" s="54" t="s">
        <v>58</v>
      </c>
      <c r="Y2381" s="49"/>
      <c r="Z2381" s="49"/>
      <c r="AA2381" s="54"/>
      <c r="AB2381" s="54"/>
      <c r="AC2381" s="55" t="s">
        <v>75</v>
      </c>
      <c r="AD2381" s="55" t="s">
        <v>75</v>
      </c>
    </row>
    <row r="2382" spans="1:30" s="58" customFormat="1" ht="57" hidden="1" customHeight="1" x14ac:dyDescent="0.25">
      <c r="A2382" s="54">
        <f>+SUBTOTAL(3,$B$11:B2382)</f>
        <v>57</v>
      </c>
      <c r="B2382" s="54" t="s">
        <v>42</v>
      </c>
      <c r="C2382" s="54" t="s">
        <v>858</v>
      </c>
      <c r="D2382" s="54" t="s">
        <v>871</v>
      </c>
      <c r="E2382" s="54" t="s">
        <v>177</v>
      </c>
      <c r="F2382" s="49" t="s">
        <v>3867</v>
      </c>
      <c r="G2382" s="49" t="s">
        <v>3868</v>
      </c>
      <c r="H2382" s="49" t="s">
        <v>3867</v>
      </c>
      <c r="I2382" s="49" t="s">
        <v>3868</v>
      </c>
      <c r="J2382" s="49" t="s">
        <v>3867</v>
      </c>
      <c r="K2382" s="49" t="s">
        <v>3868</v>
      </c>
      <c r="L2382" s="80" t="s">
        <v>3869</v>
      </c>
      <c r="M2382" s="49" t="s">
        <v>48</v>
      </c>
      <c r="N2382" s="49" t="s">
        <v>49</v>
      </c>
      <c r="O2382" s="49" t="s">
        <v>50</v>
      </c>
      <c r="P2382" s="49"/>
      <c r="Q2382" s="50"/>
      <c r="R2382" s="57"/>
      <c r="S2382" s="49" t="s">
        <v>3870</v>
      </c>
      <c r="T2382" s="49" t="s">
        <v>3870</v>
      </c>
      <c r="U2382" s="49" t="s">
        <v>3870</v>
      </c>
      <c r="V2382" s="49" t="s">
        <v>80</v>
      </c>
      <c r="W2382" s="49"/>
      <c r="X2382" s="54" t="s">
        <v>58</v>
      </c>
      <c r="Y2382" s="49"/>
      <c r="Z2382" s="49"/>
      <c r="AA2382" s="54"/>
      <c r="AB2382" s="54"/>
      <c r="AC2382" s="55" t="s">
        <v>82</v>
      </c>
      <c r="AD2382" s="55" t="s">
        <v>82</v>
      </c>
    </row>
    <row r="2383" spans="1:30" s="58" customFormat="1" ht="57" hidden="1" customHeight="1" x14ac:dyDescent="0.25">
      <c r="A2383" s="54">
        <f>+SUBTOTAL(3,$B$11:B2383)</f>
        <v>57</v>
      </c>
      <c r="B2383" s="54" t="s">
        <v>42</v>
      </c>
      <c r="C2383" s="54" t="s">
        <v>858</v>
      </c>
      <c r="D2383" s="54" t="s">
        <v>871</v>
      </c>
      <c r="E2383" s="54" t="s">
        <v>177</v>
      </c>
      <c r="F2383" s="49" t="s">
        <v>3871</v>
      </c>
      <c r="G2383" s="49" t="s">
        <v>3671</v>
      </c>
      <c r="H2383" s="49" t="s">
        <v>3871</v>
      </c>
      <c r="I2383" s="49" t="s">
        <v>3671</v>
      </c>
      <c r="J2383" s="49" t="s">
        <v>3871</v>
      </c>
      <c r="K2383" s="49" t="s">
        <v>3671</v>
      </c>
      <c r="L2383" s="80" t="s">
        <v>3872</v>
      </c>
      <c r="M2383" s="49" t="s">
        <v>111</v>
      </c>
      <c r="N2383" s="49" t="s">
        <v>191</v>
      </c>
      <c r="O2383" s="49" t="s">
        <v>192</v>
      </c>
      <c r="P2383" s="49"/>
      <c r="Q2383" s="50"/>
      <c r="R2383" s="57"/>
      <c r="S2383" s="49" t="s">
        <v>3873</v>
      </c>
      <c r="T2383" s="49" t="s">
        <v>3873</v>
      </c>
      <c r="U2383" s="49" t="s">
        <v>3873</v>
      </c>
      <c r="V2383" s="49" t="s">
        <v>98</v>
      </c>
      <c r="W2383" s="49"/>
      <c r="X2383" s="54" t="s">
        <v>58</v>
      </c>
      <c r="Y2383" s="49"/>
      <c r="Z2383" s="49"/>
      <c r="AA2383" s="54"/>
      <c r="AB2383" s="54"/>
      <c r="AC2383" s="55" t="s">
        <v>75</v>
      </c>
      <c r="AD2383" s="55" t="s">
        <v>75</v>
      </c>
    </row>
    <row r="2384" spans="1:30" s="58" customFormat="1" ht="57" hidden="1" customHeight="1" x14ac:dyDescent="0.25">
      <c r="A2384" s="54">
        <f>+SUBTOTAL(3,$B$11:B2384)</f>
        <v>57</v>
      </c>
      <c r="B2384" s="54" t="s">
        <v>42</v>
      </c>
      <c r="C2384" s="54" t="s">
        <v>858</v>
      </c>
      <c r="D2384" s="54" t="s">
        <v>871</v>
      </c>
      <c r="E2384" s="54" t="s">
        <v>177</v>
      </c>
      <c r="F2384" s="49" t="s">
        <v>3874</v>
      </c>
      <c r="G2384" s="49" t="s">
        <v>3762</v>
      </c>
      <c r="H2384" s="49" t="s">
        <v>3874</v>
      </c>
      <c r="I2384" s="49" t="s">
        <v>3762</v>
      </c>
      <c r="J2384" s="49" t="s">
        <v>3874</v>
      </c>
      <c r="K2384" s="49" t="s">
        <v>3762</v>
      </c>
      <c r="L2384" s="80" t="s">
        <v>3875</v>
      </c>
      <c r="M2384" s="49" t="s">
        <v>48</v>
      </c>
      <c r="N2384" s="49" t="s">
        <v>141</v>
      </c>
      <c r="O2384" s="49" t="s">
        <v>554</v>
      </c>
      <c r="P2384" s="49"/>
      <c r="Q2384" s="50"/>
      <c r="R2384" s="57"/>
      <c r="S2384" s="49" t="s">
        <v>3876</v>
      </c>
      <c r="T2384" s="49" t="s">
        <v>3876</v>
      </c>
      <c r="U2384" s="49" t="s">
        <v>3876</v>
      </c>
      <c r="V2384" s="49" t="s">
        <v>80</v>
      </c>
      <c r="W2384" s="49" t="s">
        <v>81</v>
      </c>
      <c r="X2384" s="54" t="s">
        <v>58</v>
      </c>
      <c r="Y2384" s="49"/>
      <c r="Z2384" s="49"/>
      <c r="AA2384" s="54"/>
      <c r="AB2384" s="54"/>
      <c r="AC2384" s="55" t="s">
        <v>82</v>
      </c>
      <c r="AD2384" s="55" t="s">
        <v>82</v>
      </c>
    </row>
    <row r="2385" spans="1:796 1052:1820 2076:2844 3100:3868 4124:4892 5148:5916 6172:6940 7196:7964 8220:8988 9244:10012 10268:11036 11292:12060 12316:13084 13340:14108 14364:15132 15388:16156" s="58" customFormat="1" ht="57" hidden="1" customHeight="1" x14ac:dyDescent="0.25">
      <c r="A2385" s="54">
        <f>+SUBTOTAL(3,$B$11:B2385)</f>
        <v>57</v>
      </c>
      <c r="B2385" s="54" t="s">
        <v>42</v>
      </c>
      <c r="C2385" s="54" t="s">
        <v>858</v>
      </c>
      <c r="D2385" s="54" t="s">
        <v>871</v>
      </c>
      <c r="E2385" s="54" t="s">
        <v>177</v>
      </c>
      <c r="F2385" s="49" t="s">
        <v>3877</v>
      </c>
      <c r="G2385" s="49" t="s">
        <v>3762</v>
      </c>
      <c r="H2385" s="49" t="s">
        <v>3877</v>
      </c>
      <c r="I2385" s="49" t="s">
        <v>3762</v>
      </c>
      <c r="J2385" s="49" t="s">
        <v>3877</v>
      </c>
      <c r="K2385" s="49" t="s">
        <v>3762</v>
      </c>
      <c r="L2385" s="80" t="s">
        <v>3878</v>
      </c>
      <c r="M2385" s="49" t="s">
        <v>48</v>
      </c>
      <c r="N2385" s="49" t="s">
        <v>379</v>
      </c>
      <c r="O2385" s="49" t="s">
        <v>643</v>
      </c>
      <c r="P2385" s="49"/>
      <c r="Q2385" s="50"/>
      <c r="R2385" s="57"/>
      <c r="S2385" s="49" t="s">
        <v>3879</v>
      </c>
      <c r="T2385" s="49" t="s">
        <v>3879</v>
      </c>
      <c r="U2385" s="49" t="s">
        <v>3879</v>
      </c>
      <c r="V2385" s="49" t="s">
        <v>80</v>
      </c>
      <c r="W2385" s="49" t="s">
        <v>81</v>
      </c>
      <c r="X2385" s="54" t="s">
        <v>58</v>
      </c>
      <c r="Y2385" s="49"/>
      <c r="Z2385" s="49"/>
      <c r="AA2385" s="54"/>
      <c r="AB2385" s="54"/>
      <c r="AC2385" s="55" t="s">
        <v>117</v>
      </c>
      <c r="AD2385" s="55" t="s">
        <v>117</v>
      </c>
    </row>
    <row r="2386" spans="1:796 1052:1820 2076:2844 3100:3868 4124:4892 5148:5916 6172:6940 7196:7964 8220:8988 9244:10012 10268:11036 11292:12060 12316:13084 13340:14108 14364:15132 15388:16156" s="58" customFormat="1" ht="57" hidden="1" customHeight="1" x14ac:dyDescent="0.25">
      <c r="A2386" s="54">
        <f>+SUBTOTAL(3,$B$11:B2386)</f>
        <v>57</v>
      </c>
      <c r="B2386" s="54" t="s">
        <v>42</v>
      </c>
      <c r="C2386" s="54" t="s">
        <v>858</v>
      </c>
      <c r="D2386" s="54" t="s">
        <v>871</v>
      </c>
      <c r="E2386" s="54" t="s">
        <v>177</v>
      </c>
      <c r="F2386" s="49" t="s">
        <v>3880</v>
      </c>
      <c r="G2386" s="49" t="s">
        <v>3766</v>
      </c>
      <c r="H2386" s="49" t="s">
        <v>3880</v>
      </c>
      <c r="I2386" s="49" t="s">
        <v>3766</v>
      </c>
      <c r="J2386" s="49" t="s">
        <v>3880</v>
      </c>
      <c r="K2386" s="49" t="s">
        <v>3766</v>
      </c>
      <c r="L2386" s="80" t="s">
        <v>3881</v>
      </c>
      <c r="M2386" s="49" t="s">
        <v>48</v>
      </c>
      <c r="N2386" s="49" t="s">
        <v>49</v>
      </c>
      <c r="O2386" s="49" t="s">
        <v>3882</v>
      </c>
      <c r="P2386" s="49"/>
      <c r="Q2386" s="50"/>
      <c r="R2386" s="57"/>
      <c r="S2386" s="49" t="s">
        <v>3883</v>
      </c>
      <c r="T2386" s="49" t="s">
        <v>3883</v>
      </c>
      <c r="U2386" s="49" t="s">
        <v>3883</v>
      </c>
      <c r="V2386" s="49" t="s">
        <v>80</v>
      </c>
      <c r="W2386" s="49" t="s">
        <v>81</v>
      </c>
      <c r="X2386" s="54" t="s">
        <v>58</v>
      </c>
      <c r="Y2386" s="49"/>
      <c r="Z2386" s="49"/>
      <c r="AA2386" s="54"/>
      <c r="AB2386" s="54"/>
      <c r="AC2386" s="55" t="s">
        <v>82</v>
      </c>
      <c r="AD2386" s="55" t="s">
        <v>82</v>
      </c>
    </row>
    <row r="2387" spans="1:796 1052:1820 2076:2844 3100:3868 4124:4892 5148:5916 6172:6940 7196:7964 8220:8988 9244:10012 10268:11036 11292:12060 12316:13084 13340:14108 14364:15132 15388:16156" s="58" customFormat="1" ht="57" hidden="1" customHeight="1" x14ac:dyDescent="0.25">
      <c r="A2387" s="54">
        <f>+SUBTOTAL(3,$B$11:B2387)</f>
        <v>57</v>
      </c>
      <c r="B2387" s="54" t="s">
        <v>42</v>
      </c>
      <c r="C2387" s="54" t="s">
        <v>858</v>
      </c>
      <c r="D2387" s="54" t="s">
        <v>871</v>
      </c>
      <c r="E2387" s="54" t="s">
        <v>177</v>
      </c>
      <c r="F2387" s="49" t="s">
        <v>3884</v>
      </c>
      <c r="G2387" s="49" t="s">
        <v>3766</v>
      </c>
      <c r="H2387" s="49" t="s">
        <v>3884</v>
      </c>
      <c r="I2387" s="49" t="s">
        <v>3766</v>
      </c>
      <c r="J2387" s="49" t="s">
        <v>3884</v>
      </c>
      <c r="K2387" s="49" t="s">
        <v>3766</v>
      </c>
      <c r="L2387" s="80" t="s">
        <v>3885</v>
      </c>
      <c r="M2387" s="49" t="s">
        <v>48</v>
      </c>
      <c r="N2387" s="49" t="s">
        <v>141</v>
      </c>
      <c r="O2387" s="49" t="s">
        <v>554</v>
      </c>
      <c r="P2387" s="49"/>
      <c r="Q2387" s="50"/>
      <c r="R2387" s="57"/>
      <c r="S2387" s="49" t="s">
        <v>3886</v>
      </c>
      <c r="T2387" s="49" t="s">
        <v>3886</v>
      </c>
      <c r="U2387" s="49" t="s">
        <v>3886</v>
      </c>
      <c r="V2387" s="49" t="s">
        <v>80</v>
      </c>
      <c r="W2387" s="49" t="s">
        <v>81</v>
      </c>
      <c r="X2387" s="54" t="s">
        <v>58</v>
      </c>
      <c r="Y2387" s="49"/>
      <c r="Z2387" s="49"/>
      <c r="AA2387" s="54"/>
      <c r="AB2387" s="54"/>
      <c r="AC2387" s="55" t="s">
        <v>75</v>
      </c>
      <c r="AD2387" s="55" t="s">
        <v>75</v>
      </c>
    </row>
    <row r="2388" spans="1:796 1052:1820 2076:2844 3100:3868 4124:4892 5148:5916 6172:6940 7196:7964 8220:8988 9244:10012 10268:11036 11292:12060 12316:13084 13340:14108 14364:15132 15388:16156" s="58" customFormat="1" ht="57" hidden="1" customHeight="1" x14ac:dyDescent="0.25">
      <c r="A2388" s="54">
        <f>+SUBTOTAL(3,$B$11:B2388)</f>
        <v>57</v>
      </c>
      <c r="B2388" s="54" t="s">
        <v>42</v>
      </c>
      <c r="C2388" s="54" t="s">
        <v>858</v>
      </c>
      <c r="D2388" s="54" t="s">
        <v>871</v>
      </c>
      <c r="E2388" s="54" t="s">
        <v>177</v>
      </c>
      <c r="F2388" s="49" t="s">
        <v>3887</v>
      </c>
      <c r="G2388" s="49" t="s">
        <v>3766</v>
      </c>
      <c r="H2388" s="49" t="s">
        <v>3887</v>
      </c>
      <c r="I2388" s="49" t="s">
        <v>3766</v>
      </c>
      <c r="J2388" s="49" t="s">
        <v>3887</v>
      </c>
      <c r="K2388" s="49" t="s">
        <v>3766</v>
      </c>
      <c r="L2388" s="80" t="s">
        <v>3888</v>
      </c>
      <c r="M2388" s="49" t="s">
        <v>111</v>
      </c>
      <c r="N2388" s="49" t="s">
        <v>197</v>
      </c>
      <c r="O2388" s="49" t="s">
        <v>3889</v>
      </c>
      <c r="P2388" s="49"/>
      <c r="Q2388" s="50"/>
      <c r="R2388" s="57"/>
      <c r="S2388" s="49" t="s">
        <v>3890</v>
      </c>
      <c r="T2388" s="49" t="s">
        <v>3890</v>
      </c>
      <c r="U2388" s="49" t="s">
        <v>3890</v>
      </c>
      <c r="V2388" s="49" t="s">
        <v>3738</v>
      </c>
      <c r="W2388" s="49" t="s">
        <v>230</v>
      </c>
      <c r="X2388" s="54" t="s">
        <v>58</v>
      </c>
      <c r="Y2388" s="49"/>
      <c r="Z2388" s="49"/>
      <c r="AA2388" s="54"/>
      <c r="AB2388" s="54"/>
      <c r="AC2388" s="55" t="s">
        <v>75</v>
      </c>
      <c r="AD2388" s="55" t="s">
        <v>75</v>
      </c>
    </row>
    <row r="2389" spans="1:796 1052:1820 2076:2844 3100:3868 4124:4892 5148:5916 6172:6940 7196:7964 8220:8988 9244:10012 10268:11036 11292:12060 12316:13084 13340:14108 14364:15132 15388:16156" s="58" customFormat="1" ht="57" hidden="1" customHeight="1" x14ac:dyDescent="0.25">
      <c r="A2389" s="54">
        <f>+SUBTOTAL(3,$B$11:B2389)</f>
        <v>57</v>
      </c>
      <c r="B2389" s="54" t="s">
        <v>42</v>
      </c>
      <c r="C2389" s="54" t="s">
        <v>858</v>
      </c>
      <c r="D2389" s="54" t="s">
        <v>871</v>
      </c>
      <c r="E2389" s="54" t="s">
        <v>177</v>
      </c>
      <c r="F2389" s="49" t="s">
        <v>3891</v>
      </c>
      <c r="G2389" s="49" t="s">
        <v>3674</v>
      </c>
      <c r="H2389" s="49" t="s">
        <v>3891</v>
      </c>
      <c r="I2389" s="49" t="s">
        <v>3674</v>
      </c>
      <c r="J2389" s="49" t="s">
        <v>3891</v>
      </c>
      <c r="K2389" s="49" t="s">
        <v>3674</v>
      </c>
      <c r="L2389" s="80" t="s">
        <v>3892</v>
      </c>
      <c r="M2389" s="49" t="s">
        <v>48</v>
      </c>
      <c r="N2389" s="49" t="s">
        <v>197</v>
      </c>
      <c r="O2389" s="49" t="s">
        <v>237</v>
      </c>
      <c r="P2389" s="49"/>
      <c r="Q2389" s="50"/>
      <c r="R2389" s="57"/>
      <c r="S2389" s="49" t="s">
        <v>3893</v>
      </c>
      <c r="T2389" s="49" t="s">
        <v>3893</v>
      </c>
      <c r="U2389" s="49" t="s">
        <v>3893</v>
      </c>
      <c r="V2389" s="49" t="s">
        <v>80</v>
      </c>
      <c r="W2389" s="49" t="s">
        <v>81</v>
      </c>
      <c r="X2389" s="54" t="s">
        <v>58</v>
      </c>
      <c r="Y2389" s="49"/>
      <c r="Z2389" s="49"/>
      <c r="AA2389" s="54"/>
      <c r="AB2389" s="54"/>
      <c r="AC2389" s="55" t="s">
        <v>75</v>
      </c>
      <c r="AD2389" s="55" t="s">
        <v>75</v>
      </c>
    </row>
    <row r="2390" spans="1:796 1052:1820 2076:2844 3100:3868 4124:4892 5148:5916 6172:6940 7196:7964 8220:8988 9244:10012 10268:11036 11292:12060 12316:13084 13340:14108 14364:15132 15388:16156" s="58" customFormat="1" ht="57" hidden="1" customHeight="1" x14ac:dyDescent="0.25">
      <c r="A2390" s="54">
        <f>+SUBTOTAL(3,$B$11:B2390)</f>
        <v>57</v>
      </c>
      <c r="B2390" s="54" t="s">
        <v>42</v>
      </c>
      <c r="C2390" s="54" t="s">
        <v>858</v>
      </c>
      <c r="D2390" s="54" t="s">
        <v>871</v>
      </c>
      <c r="E2390" s="54" t="s">
        <v>177</v>
      </c>
      <c r="F2390" s="49" t="s">
        <v>3894</v>
      </c>
      <c r="G2390" s="49" t="s">
        <v>3674</v>
      </c>
      <c r="H2390" s="49" t="s">
        <v>3894</v>
      </c>
      <c r="I2390" s="49" t="s">
        <v>3674</v>
      </c>
      <c r="J2390" s="49" t="s">
        <v>3894</v>
      </c>
      <c r="K2390" s="49" t="s">
        <v>3674</v>
      </c>
      <c r="L2390" s="80" t="s">
        <v>3895</v>
      </c>
      <c r="M2390" s="49" t="s">
        <v>111</v>
      </c>
      <c r="N2390" s="49" t="s">
        <v>141</v>
      </c>
      <c r="O2390" s="49" t="s">
        <v>175</v>
      </c>
      <c r="P2390" s="49"/>
      <c r="Q2390" s="50"/>
      <c r="R2390" s="57"/>
      <c r="S2390" s="49" t="s">
        <v>3896</v>
      </c>
      <c r="T2390" s="49" t="s">
        <v>3896</v>
      </c>
      <c r="U2390" s="49" t="s">
        <v>3896</v>
      </c>
      <c r="V2390" s="49" t="s">
        <v>80</v>
      </c>
      <c r="W2390" s="49" t="s">
        <v>81</v>
      </c>
      <c r="X2390" s="54" t="s">
        <v>58</v>
      </c>
      <c r="Y2390" s="49"/>
      <c r="Z2390" s="49"/>
      <c r="AA2390" s="54"/>
      <c r="AB2390" s="54"/>
      <c r="AC2390" s="55" t="s">
        <v>82</v>
      </c>
      <c r="AD2390" s="55" t="s">
        <v>82</v>
      </c>
    </row>
    <row r="2391" spans="1:796 1052:1820 2076:2844 3100:3868 4124:4892 5148:5916 6172:6940 7196:7964 8220:8988 9244:10012 10268:11036 11292:12060 12316:13084 13340:14108 14364:15132 15388:16156" s="58" customFormat="1" ht="57" hidden="1" customHeight="1" x14ac:dyDescent="0.25">
      <c r="A2391" s="54">
        <f>+SUBTOTAL(3,$B$11:B2391)</f>
        <v>57</v>
      </c>
      <c r="B2391" s="54" t="s">
        <v>42</v>
      </c>
      <c r="C2391" s="54" t="s">
        <v>858</v>
      </c>
      <c r="D2391" s="54" t="s">
        <v>871</v>
      </c>
      <c r="E2391" s="54" t="s">
        <v>177</v>
      </c>
      <c r="F2391" s="49" t="s">
        <v>3897</v>
      </c>
      <c r="G2391" s="49" t="s">
        <v>3674</v>
      </c>
      <c r="H2391" s="49" t="s">
        <v>3897</v>
      </c>
      <c r="I2391" s="49" t="s">
        <v>3674</v>
      </c>
      <c r="J2391" s="49" t="s">
        <v>3897</v>
      </c>
      <c r="K2391" s="49" t="s">
        <v>3674</v>
      </c>
      <c r="L2391" s="80" t="s">
        <v>3898</v>
      </c>
      <c r="M2391" s="49" t="s">
        <v>48</v>
      </c>
      <c r="N2391" s="49" t="s">
        <v>141</v>
      </c>
      <c r="O2391" s="49" t="s">
        <v>1384</v>
      </c>
      <c r="P2391" s="49"/>
      <c r="Q2391" s="50"/>
      <c r="R2391" s="57"/>
      <c r="S2391" s="49" t="s">
        <v>3899</v>
      </c>
      <c r="T2391" s="49" t="s">
        <v>3899</v>
      </c>
      <c r="U2391" s="49" t="s">
        <v>3899</v>
      </c>
      <c r="V2391" s="49" t="s">
        <v>115</v>
      </c>
      <c r="W2391" s="49" t="s">
        <v>1716</v>
      </c>
      <c r="X2391" s="54" t="s">
        <v>58</v>
      </c>
      <c r="Y2391" s="49"/>
      <c r="Z2391" s="49"/>
      <c r="AA2391" s="54"/>
      <c r="AB2391" s="54"/>
      <c r="AC2391" s="55" t="s">
        <v>75</v>
      </c>
      <c r="AD2391" s="55" t="s">
        <v>75</v>
      </c>
    </row>
    <row r="2392" spans="1:796 1052:1820 2076:2844 3100:3868 4124:4892 5148:5916 6172:6940 7196:7964 8220:8988 9244:10012 10268:11036 11292:12060 12316:13084 13340:14108 14364:15132 15388:16156" s="58" customFormat="1" ht="57" hidden="1" customHeight="1" x14ac:dyDescent="0.25">
      <c r="A2392" s="54">
        <f>+SUBTOTAL(3,$B$11:B2392)</f>
        <v>57</v>
      </c>
      <c r="B2392" s="54" t="s">
        <v>42</v>
      </c>
      <c r="C2392" s="54" t="s">
        <v>858</v>
      </c>
      <c r="D2392" s="54" t="s">
        <v>871</v>
      </c>
      <c r="E2392" s="54" t="s">
        <v>177</v>
      </c>
      <c r="F2392" s="49" t="s">
        <v>3900</v>
      </c>
      <c r="G2392" s="49" t="s">
        <v>3770</v>
      </c>
      <c r="H2392" s="49" t="s">
        <v>3900</v>
      </c>
      <c r="I2392" s="49" t="s">
        <v>3770</v>
      </c>
      <c r="J2392" s="49" t="s">
        <v>3900</v>
      </c>
      <c r="K2392" s="49" t="s">
        <v>3770</v>
      </c>
      <c r="L2392" s="80" t="s">
        <v>3901</v>
      </c>
      <c r="M2392" s="49" t="s">
        <v>48</v>
      </c>
      <c r="N2392" s="49" t="s">
        <v>141</v>
      </c>
      <c r="O2392" s="49" t="s">
        <v>554</v>
      </c>
      <c r="P2392" s="49"/>
      <c r="Q2392" s="50"/>
      <c r="R2392" s="57"/>
      <c r="S2392" s="49" t="s">
        <v>3902</v>
      </c>
      <c r="T2392" s="49" t="s">
        <v>3902</v>
      </c>
      <c r="U2392" s="49" t="s">
        <v>3902</v>
      </c>
      <c r="V2392" s="49" t="s">
        <v>80</v>
      </c>
      <c r="W2392" s="49" t="s">
        <v>81</v>
      </c>
      <c r="X2392" s="54" t="s">
        <v>58</v>
      </c>
      <c r="Y2392" s="49"/>
      <c r="Z2392" s="49"/>
      <c r="AA2392" s="54"/>
      <c r="AB2392" s="54"/>
      <c r="AC2392" s="55" t="s">
        <v>82</v>
      </c>
      <c r="AD2392" s="55" t="s">
        <v>82</v>
      </c>
    </row>
    <row r="2393" spans="1:796 1052:1820 2076:2844 3100:3868 4124:4892 5148:5916 6172:6940 7196:7964 8220:8988 9244:10012 10268:11036 11292:12060 12316:13084 13340:14108 14364:15132 15388:16156" s="58" customFormat="1" ht="57" hidden="1" customHeight="1" x14ac:dyDescent="0.25">
      <c r="A2393" s="54">
        <f>+SUBTOTAL(3,$B$11:B2393)</f>
        <v>57</v>
      </c>
      <c r="B2393" s="54" t="s">
        <v>42</v>
      </c>
      <c r="C2393" s="54" t="s">
        <v>858</v>
      </c>
      <c r="D2393" s="54" t="s">
        <v>871</v>
      </c>
      <c r="E2393" s="54" t="s">
        <v>177</v>
      </c>
      <c r="F2393" s="49" t="s">
        <v>3903</v>
      </c>
      <c r="G2393" s="49" t="s">
        <v>3904</v>
      </c>
      <c r="H2393" s="49" t="s">
        <v>3903</v>
      </c>
      <c r="I2393" s="49" t="s">
        <v>3904</v>
      </c>
      <c r="J2393" s="49" t="s">
        <v>3903</v>
      </c>
      <c r="K2393" s="49" t="s">
        <v>3904</v>
      </c>
      <c r="L2393" s="80" t="s">
        <v>3905</v>
      </c>
      <c r="M2393" s="49" t="s">
        <v>48</v>
      </c>
      <c r="N2393" s="49" t="s">
        <v>141</v>
      </c>
      <c r="O2393" s="49" t="s">
        <v>586</v>
      </c>
      <c r="P2393" s="49"/>
      <c r="Q2393" s="50"/>
      <c r="R2393" s="57"/>
      <c r="S2393" s="49" t="s">
        <v>3906</v>
      </c>
      <c r="T2393" s="49" t="s">
        <v>3906</v>
      </c>
      <c r="U2393" s="49" t="s">
        <v>3906</v>
      </c>
      <c r="V2393" s="49" t="s">
        <v>80</v>
      </c>
      <c r="W2393" s="49" t="s">
        <v>81</v>
      </c>
      <c r="X2393" s="54" t="s">
        <v>58</v>
      </c>
      <c r="Y2393" s="49"/>
      <c r="Z2393" s="49"/>
      <c r="AA2393" s="54"/>
      <c r="AB2393" s="54"/>
      <c r="AC2393" s="55" t="s">
        <v>82</v>
      </c>
      <c r="AD2393" s="55" t="s">
        <v>82</v>
      </c>
    </row>
    <row r="2394" spans="1:796 1052:1820 2076:2844 3100:3868 4124:4892 5148:5916 6172:6940 7196:7964 8220:8988 9244:10012 10268:11036 11292:12060 12316:13084 13340:14108 14364:15132 15388:16156" s="58" customFormat="1" ht="57" hidden="1" customHeight="1" x14ac:dyDescent="0.25">
      <c r="A2394" s="54">
        <f>+SUBTOTAL(3,$B$11:B2394)</f>
        <v>57</v>
      </c>
      <c r="B2394" s="54" t="s">
        <v>42</v>
      </c>
      <c r="C2394" s="54" t="s">
        <v>858</v>
      </c>
      <c r="D2394" s="54" t="s">
        <v>871</v>
      </c>
      <c r="E2394" s="54" t="s">
        <v>177</v>
      </c>
      <c r="F2394" s="49" t="s">
        <v>3907</v>
      </c>
      <c r="G2394" s="49" t="s">
        <v>3908</v>
      </c>
      <c r="H2394" s="49" t="s">
        <v>3907</v>
      </c>
      <c r="I2394" s="49" t="s">
        <v>3908</v>
      </c>
      <c r="J2394" s="49" t="s">
        <v>3907</v>
      </c>
      <c r="K2394" s="49" t="s">
        <v>3908</v>
      </c>
      <c r="L2394" s="80" t="s">
        <v>3909</v>
      </c>
      <c r="M2394" s="49" t="s">
        <v>48</v>
      </c>
      <c r="N2394" s="49" t="s">
        <v>141</v>
      </c>
      <c r="O2394" s="49" t="s">
        <v>580</v>
      </c>
      <c r="P2394" s="49"/>
      <c r="Q2394" s="50"/>
      <c r="R2394" s="57"/>
      <c r="S2394" s="49" t="s">
        <v>3910</v>
      </c>
      <c r="T2394" s="49" t="s">
        <v>3910</v>
      </c>
      <c r="U2394" s="49" t="s">
        <v>3910</v>
      </c>
      <c r="V2394" s="49" t="s">
        <v>80</v>
      </c>
      <c r="W2394" s="49" t="s">
        <v>81</v>
      </c>
      <c r="X2394" s="54" t="s">
        <v>58</v>
      </c>
      <c r="Y2394" s="49"/>
      <c r="Z2394" s="49"/>
      <c r="AA2394" s="54"/>
      <c r="AB2394" s="54"/>
      <c r="AC2394" s="55" t="s">
        <v>82</v>
      </c>
      <c r="AD2394" s="55" t="s">
        <v>82</v>
      </c>
    </row>
    <row r="2395" spans="1:796 1052:1820 2076:2844 3100:3868 4124:4892 5148:5916 6172:6940 7196:7964 8220:8988 9244:10012 10268:11036 11292:12060 12316:13084 13340:14108 14364:15132 15388:16156" s="58" customFormat="1" ht="57" hidden="1" customHeight="1" x14ac:dyDescent="0.25">
      <c r="A2395" s="54">
        <f>+SUBTOTAL(3,$B$11:B2395)</f>
        <v>57</v>
      </c>
      <c r="B2395" s="54" t="s">
        <v>42</v>
      </c>
      <c r="C2395" s="54" t="s">
        <v>858</v>
      </c>
      <c r="D2395" s="54" t="s">
        <v>871</v>
      </c>
      <c r="E2395" s="54" t="s">
        <v>177</v>
      </c>
      <c r="F2395" s="49" t="s">
        <v>3912</v>
      </c>
      <c r="G2395" s="49" t="s">
        <v>3790</v>
      </c>
      <c r="H2395" s="49" t="s">
        <v>3912</v>
      </c>
      <c r="I2395" s="49" t="s">
        <v>3790</v>
      </c>
      <c r="J2395" s="49" t="s">
        <v>3912</v>
      </c>
      <c r="K2395" s="49" t="s">
        <v>3790</v>
      </c>
      <c r="L2395" s="80" t="s">
        <v>3911</v>
      </c>
      <c r="M2395" s="49" t="s">
        <v>111</v>
      </c>
      <c r="N2395" s="49" t="s">
        <v>303</v>
      </c>
      <c r="O2395" s="49" t="s">
        <v>766</v>
      </c>
      <c r="P2395" s="49"/>
      <c r="Q2395" s="50"/>
      <c r="R2395" s="57"/>
      <c r="S2395" s="49" t="s">
        <v>3913</v>
      </c>
      <c r="T2395" s="49" t="s">
        <v>3913</v>
      </c>
      <c r="U2395" s="49" t="s">
        <v>3913</v>
      </c>
      <c r="V2395" s="49" t="s">
        <v>115</v>
      </c>
      <c r="W2395" s="49" t="s">
        <v>1716</v>
      </c>
      <c r="X2395" s="54" t="s">
        <v>58</v>
      </c>
      <c r="Y2395" s="49"/>
      <c r="Z2395" s="49"/>
      <c r="AA2395" s="54"/>
      <c r="AB2395" s="54"/>
      <c r="AC2395" s="55" t="s">
        <v>82</v>
      </c>
      <c r="AD2395" s="55" t="s">
        <v>82</v>
      </c>
    </row>
    <row r="2396" spans="1:796 1052:1820 2076:2844 3100:3868 4124:4892 5148:5916 6172:6940 7196:7964 8220:8988 9244:10012 10268:11036 11292:12060 12316:13084 13340:14108 14364:15132 15388:16156" s="58" customFormat="1" ht="57" hidden="1" customHeight="1" x14ac:dyDescent="0.25">
      <c r="A2396" s="54">
        <f>+SUBTOTAL(3,$B$11:B2396)</f>
        <v>57</v>
      </c>
      <c r="B2396" s="54" t="s">
        <v>42</v>
      </c>
      <c r="C2396" s="54" t="s">
        <v>858</v>
      </c>
      <c r="D2396" s="54" t="s">
        <v>871</v>
      </c>
      <c r="E2396" s="54" t="s">
        <v>177</v>
      </c>
      <c r="F2396" s="49" t="s">
        <v>3915</v>
      </c>
      <c r="G2396" s="49" t="s">
        <v>3790</v>
      </c>
      <c r="H2396" s="49" t="s">
        <v>3915</v>
      </c>
      <c r="I2396" s="49" t="s">
        <v>3790</v>
      </c>
      <c r="J2396" s="49" t="s">
        <v>3915</v>
      </c>
      <c r="K2396" s="49" t="s">
        <v>3790</v>
      </c>
      <c r="L2396" s="80" t="s">
        <v>3914</v>
      </c>
      <c r="M2396" s="49" t="s">
        <v>48</v>
      </c>
      <c r="N2396" s="49" t="s">
        <v>141</v>
      </c>
      <c r="O2396" s="49" t="s">
        <v>624</v>
      </c>
      <c r="P2396" s="49"/>
      <c r="Q2396" s="50"/>
      <c r="R2396" s="57"/>
      <c r="S2396" s="49" t="s">
        <v>3916</v>
      </c>
      <c r="T2396" s="49" t="s">
        <v>3916</v>
      </c>
      <c r="U2396" s="49" t="s">
        <v>3916</v>
      </c>
      <c r="V2396" s="49" t="s">
        <v>80</v>
      </c>
      <c r="W2396" s="49" t="s">
        <v>81</v>
      </c>
      <c r="X2396" s="54" t="s">
        <v>58</v>
      </c>
      <c r="Y2396" s="49"/>
      <c r="Z2396" s="49"/>
      <c r="AA2396" s="54"/>
      <c r="AB2396" s="54"/>
      <c r="AC2396" s="55" t="s">
        <v>82</v>
      </c>
      <c r="AD2396" s="55" t="s">
        <v>82</v>
      </c>
    </row>
    <row r="2397" spans="1:796 1052:1820 2076:2844 3100:3868 4124:4892 5148:5916 6172:6940 7196:7964 8220:8988 9244:10012 10268:11036 11292:12060 12316:13084 13340:14108 14364:15132 15388:16156" s="67" customFormat="1" ht="57" hidden="1" customHeight="1" x14ac:dyDescent="0.25">
      <c r="A2397" s="54">
        <f>+SUBTOTAL(3,$B$11:B2397)</f>
        <v>57</v>
      </c>
      <c r="B2397" s="62" t="s">
        <v>42</v>
      </c>
      <c r="C2397" s="62" t="s">
        <v>858</v>
      </c>
      <c r="D2397" s="62" t="s">
        <v>871</v>
      </c>
      <c r="E2397" s="62" t="s">
        <v>177</v>
      </c>
      <c r="F2397" s="63" t="s">
        <v>4609</v>
      </c>
      <c r="G2397" s="63">
        <v>45504</v>
      </c>
      <c r="H2397" s="63" t="s">
        <v>4609</v>
      </c>
      <c r="I2397" s="63">
        <v>45504</v>
      </c>
      <c r="J2397" s="63" t="s">
        <v>4609</v>
      </c>
      <c r="K2397" s="63">
        <v>45504</v>
      </c>
      <c r="L2397" s="80" t="s">
        <v>4610</v>
      </c>
      <c r="M2397" s="63" t="s">
        <v>48</v>
      </c>
      <c r="N2397" s="63" t="s">
        <v>141</v>
      </c>
      <c r="O2397" s="63" t="s">
        <v>175</v>
      </c>
      <c r="P2397" s="63"/>
      <c r="Q2397" s="64"/>
      <c r="R2397" s="65"/>
      <c r="S2397" s="63" t="s">
        <v>4611</v>
      </c>
      <c r="T2397" s="63" t="s">
        <v>4611</v>
      </c>
      <c r="U2397" s="63" t="s">
        <v>4611</v>
      </c>
      <c r="V2397" s="63" t="s">
        <v>80</v>
      </c>
      <c r="W2397" s="63" t="s">
        <v>81</v>
      </c>
      <c r="X2397" s="54" t="s">
        <v>58</v>
      </c>
      <c r="Y2397" s="49"/>
      <c r="Z2397" s="49"/>
      <c r="AA2397" s="54"/>
      <c r="AB2397" s="54"/>
      <c r="AC2397" s="68" t="s">
        <v>117</v>
      </c>
      <c r="AD2397" s="68" t="s">
        <v>117</v>
      </c>
      <c r="JX2397" s="58"/>
      <c r="TT2397" s="58"/>
      <c r="ADP2397" s="58"/>
      <c r="ANL2397" s="58"/>
      <c r="AXH2397" s="58"/>
      <c r="BHD2397" s="58"/>
      <c r="BQZ2397" s="58"/>
      <c r="CAV2397" s="58"/>
      <c r="CKR2397" s="58"/>
      <c r="CUN2397" s="58"/>
      <c r="DEJ2397" s="58"/>
      <c r="DOF2397" s="58"/>
      <c r="DYB2397" s="58"/>
      <c r="EHX2397" s="58"/>
      <c r="ERT2397" s="58"/>
      <c r="FBP2397" s="58"/>
      <c r="FLL2397" s="58"/>
      <c r="FVH2397" s="58"/>
      <c r="GFD2397" s="58"/>
      <c r="GOZ2397" s="58"/>
      <c r="GYV2397" s="58"/>
      <c r="HIR2397" s="58"/>
      <c r="HSN2397" s="58"/>
      <c r="ICJ2397" s="58"/>
      <c r="IMF2397" s="58"/>
      <c r="IWB2397" s="58"/>
      <c r="JFX2397" s="58"/>
      <c r="JPT2397" s="58"/>
      <c r="JZP2397" s="58"/>
      <c r="KJL2397" s="58"/>
      <c r="KTH2397" s="58"/>
      <c r="LDD2397" s="58"/>
      <c r="LMZ2397" s="58"/>
      <c r="LWV2397" s="58"/>
      <c r="MGR2397" s="58"/>
      <c r="MQN2397" s="58"/>
      <c r="NAJ2397" s="58"/>
      <c r="NKF2397" s="58"/>
      <c r="NUB2397" s="58"/>
      <c r="ODX2397" s="58"/>
      <c r="ONT2397" s="58"/>
      <c r="OXP2397" s="58"/>
      <c r="PHL2397" s="58"/>
      <c r="PRH2397" s="58"/>
      <c r="QBD2397" s="58"/>
      <c r="QKZ2397" s="58"/>
      <c r="QUV2397" s="58"/>
      <c r="RER2397" s="58"/>
      <c r="RON2397" s="58"/>
      <c r="RYJ2397" s="58"/>
      <c r="SIF2397" s="58"/>
      <c r="SSB2397" s="58"/>
      <c r="TBX2397" s="58"/>
      <c r="TLT2397" s="58"/>
      <c r="TVP2397" s="58"/>
      <c r="UFL2397" s="58"/>
      <c r="UPH2397" s="58"/>
      <c r="UZD2397" s="58"/>
      <c r="VIZ2397" s="58"/>
      <c r="VSV2397" s="58"/>
      <c r="WCR2397" s="58"/>
      <c r="WMN2397" s="58"/>
      <c r="WWJ2397" s="58"/>
    </row>
    <row r="2398" spans="1:796 1052:1820 2076:2844 3100:3868 4124:4892 5148:5916 6172:6940 7196:7964 8220:8988 9244:10012 10268:11036 11292:12060 12316:13084 13340:14108 14364:15132 15388:16156" s="67" customFormat="1" ht="57" hidden="1" customHeight="1" x14ac:dyDescent="0.25">
      <c r="A2398" s="54">
        <f>+SUBTOTAL(3,$B$11:B2398)</f>
        <v>57</v>
      </c>
      <c r="B2398" s="62" t="s">
        <v>42</v>
      </c>
      <c r="C2398" s="62" t="s">
        <v>858</v>
      </c>
      <c r="D2398" s="62" t="s">
        <v>871</v>
      </c>
      <c r="E2398" s="62" t="s">
        <v>177</v>
      </c>
      <c r="F2398" s="63" t="s">
        <v>4613</v>
      </c>
      <c r="G2398" s="63">
        <v>45504</v>
      </c>
      <c r="H2398" s="63" t="s">
        <v>4613</v>
      </c>
      <c r="I2398" s="63">
        <v>45504</v>
      </c>
      <c r="J2398" s="63" t="s">
        <v>4613</v>
      </c>
      <c r="K2398" s="63">
        <v>45504</v>
      </c>
      <c r="L2398" s="80" t="s">
        <v>4612</v>
      </c>
      <c r="M2398" s="63" t="s">
        <v>111</v>
      </c>
      <c r="N2398" s="49" t="s">
        <v>379</v>
      </c>
      <c r="O2398" s="63" t="s">
        <v>1332</v>
      </c>
      <c r="P2398" s="63"/>
      <c r="Q2398" s="64"/>
      <c r="R2398" s="65"/>
      <c r="S2398" s="63" t="s">
        <v>4614</v>
      </c>
      <c r="T2398" s="63" t="s">
        <v>4614</v>
      </c>
      <c r="U2398" s="63" t="s">
        <v>4614</v>
      </c>
      <c r="V2398" s="63" t="s">
        <v>115</v>
      </c>
      <c r="W2398" s="63" t="s">
        <v>1716</v>
      </c>
      <c r="X2398" s="54" t="s">
        <v>58</v>
      </c>
      <c r="Y2398" s="49"/>
      <c r="Z2398" s="49"/>
      <c r="AA2398" s="54"/>
      <c r="AB2398" s="54"/>
      <c r="AC2398" s="62" t="s">
        <v>75</v>
      </c>
      <c r="AD2398" s="62" t="s">
        <v>75</v>
      </c>
      <c r="JX2398" s="58"/>
      <c r="TT2398" s="58"/>
      <c r="ADP2398" s="58"/>
      <c r="ANL2398" s="58"/>
      <c r="AXH2398" s="58"/>
      <c r="BHD2398" s="58"/>
      <c r="BQZ2398" s="58"/>
      <c r="CAV2398" s="58"/>
      <c r="CKR2398" s="58"/>
      <c r="CUN2398" s="58"/>
      <c r="DEJ2398" s="58"/>
      <c r="DOF2398" s="58"/>
      <c r="DYB2398" s="58"/>
      <c r="EHX2398" s="58"/>
      <c r="ERT2398" s="58"/>
      <c r="FBP2398" s="58"/>
      <c r="FLL2398" s="58"/>
      <c r="FVH2398" s="58"/>
      <c r="GFD2398" s="58"/>
      <c r="GOZ2398" s="58"/>
      <c r="GYV2398" s="58"/>
      <c r="HIR2398" s="58"/>
      <c r="HSN2398" s="58"/>
      <c r="ICJ2398" s="58"/>
      <c r="IMF2398" s="58"/>
      <c r="IWB2398" s="58"/>
      <c r="JFX2398" s="58"/>
      <c r="JPT2398" s="58"/>
      <c r="JZP2398" s="58"/>
      <c r="KJL2398" s="58"/>
      <c r="KTH2398" s="58"/>
      <c r="LDD2398" s="58"/>
      <c r="LMZ2398" s="58"/>
      <c r="LWV2398" s="58"/>
      <c r="MGR2398" s="58"/>
      <c r="MQN2398" s="58"/>
      <c r="NAJ2398" s="58"/>
      <c r="NKF2398" s="58"/>
      <c r="NUB2398" s="58"/>
      <c r="ODX2398" s="58"/>
      <c r="ONT2398" s="58"/>
      <c r="OXP2398" s="58"/>
      <c r="PHL2398" s="58"/>
      <c r="PRH2398" s="58"/>
      <c r="QBD2398" s="58"/>
      <c r="QKZ2398" s="58"/>
      <c r="QUV2398" s="58"/>
      <c r="RER2398" s="58"/>
      <c r="RON2398" s="58"/>
      <c r="RYJ2398" s="58"/>
      <c r="SIF2398" s="58"/>
      <c r="SSB2398" s="58"/>
      <c r="TBX2398" s="58"/>
      <c r="TLT2398" s="58"/>
      <c r="TVP2398" s="58"/>
      <c r="UFL2398" s="58"/>
      <c r="UPH2398" s="58"/>
      <c r="UZD2398" s="58"/>
      <c r="VIZ2398" s="58"/>
      <c r="VSV2398" s="58"/>
      <c r="WCR2398" s="58"/>
      <c r="WMN2398" s="58"/>
      <c r="WWJ2398" s="58"/>
    </row>
    <row r="2399" spans="1:796 1052:1820 2076:2844 3100:3868 4124:4892 5148:5916 6172:6940 7196:7964 8220:8988 9244:10012 10268:11036 11292:12060 12316:13084 13340:14108 14364:15132 15388:16156" s="67" customFormat="1" ht="57" hidden="1" customHeight="1" x14ac:dyDescent="0.25">
      <c r="A2399" s="54">
        <f>+SUBTOTAL(3,$B$11:B2399)</f>
        <v>57</v>
      </c>
      <c r="B2399" s="62" t="s">
        <v>42</v>
      </c>
      <c r="C2399" s="62" t="s">
        <v>858</v>
      </c>
      <c r="D2399" s="62" t="s">
        <v>871</v>
      </c>
      <c r="E2399" s="62" t="s">
        <v>177</v>
      </c>
      <c r="F2399" s="63" t="s">
        <v>4616</v>
      </c>
      <c r="G2399" s="63">
        <v>45503</v>
      </c>
      <c r="H2399" s="63" t="s">
        <v>4616</v>
      </c>
      <c r="I2399" s="63">
        <v>45503</v>
      </c>
      <c r="J2399" s="63" t="s">
        <v>4616</v>
      </c>
      <c r="K2399" s="63">
        <v>45503</v>
      </c>
      <c r="L2399" s="80" t="s">
        <v>4615</v>
      </c>
      <c r="M2399" s="63" t="s">
        <v>111</v>
      </c>
      <c r="N2399" s="63" t="s">
        <v>141</v>
      </c>
      <c r="O2399" s="63" t="s">
        <v>1288</v>
      </c>
      <c r="P2399" s="63"/>
      <c r="Q2399" s="64"/>
      <c r="R2399" s="65"/>
      <c r="S2399" s="63" t="s">
        <v>4617</v>
      </c>
      <c r="T2399" s="63" t="s">
        <v>4617</v>
      </c>
      <c r="U2399" s="63" t="s">
        <v>4617</v>
      </c>
      <c r="V2399" s="63" t="s">
        <v>270</v>
      </c>
      <c r="W2399" s="63" t="s">
        <v>271</v>
      </c>
      <c r="X2399" s="54" t="s">
        <v>58</v>
      </c>
      <c r="Y2399" s="49"/>
      <c r="Z2399" s="49"/>
      <c r="AA2399" s="54"/>
      <c r="AB2399" s="54"/>
      <c r="AC2399" s="62" t="s">
        <v>75</v>
      </c>
      <c r="AD2399" s="62" t="s">
        <v>75</v>
      </c>
      <c r="JX2399" s="58"/>
      <c r="TT2399" s="58"/>
      <c r="ADP2399" s="58"/>
      <c r="ANL2399" s="58"/>
      <c r="AXH2399" s="58"/>
      <c r="BHD2399" s="58"/>
      <c r="BQZ2399" s="58"/>
      <c r="CAV2399" s="58"/>
      <c r="CKR2399" s="58"/>
      <c r="CUN2399" s="58"/>
      <c r="DEJ2399" s="58"/>
      <c r="DOF2399" s="58"/>
      <c r="DYB2399" s="58"/>
      <c r="EHX2399" s="58"/>
      <c r="ERT2399" s="58"/>
      <c r="FBP2399" s="58"/>
      <c r="FLL2399" s="58"/>
      <c r="FVH2399" s="58"/>
      <c r="GFD2399" s="58"/>
      <c r="GOZ2399" s="58"/>
      <c r="GYV2399" s="58"/>
      <c r="HIR2399" s="58"/>
      <c r="HSN2399" s="58"/>
      <c r="ICJ2399" s="58"/>
      <c r="IMF2399" s="58"/>
      <c r="IWB2399" s="58"/>
      <c r="JFX2399" s="58"/>
      <c r="JPT2399" s="58"/>
      <c r="JZP2399" s="58"/>
      <c r="KJL2399" s="58"/>
      <c r="KTH2399" s="58"/>
      <c r="LDD2399" s="58"/>
      <c r="LMZ2399" s="58"/>
      <c r="LWV2399" s="58"/>
      <c r="MGR2399" s="58"/>
      <c r="MQN2399" s="58"/>
      <c r="NAJ2399" s="58"/>
      <c r="NKF2399" s="58"/>
      <c r="NUB2399" s="58"/>
      <c r="ODX2399" s="58"/>
      <c r="ONT2399" s="58"/>
      <c r="OXP2399" s="58"/>
      <c r="PHL2399" s="58"/>
      <c r="PRH2399" s="58"/>
      <c r="QBD2399" s="58"/>
      <c r="QKZ2399" s="58"/>
      <c r="QUV2399" s="58"/>
      <c r="RER2399" s="58"/>
      <c r="RON2399" s="58"/>
      <c r="RYJ2399" s="58"/>
      <c r="SIF2399" s="58"/>
      <c r="SSB2399" s="58"/>
      <c r="TBX2399" s="58"/>
      <c r="TLT2399" s="58"/>
      <c r="TVP2399" s="58"/>
      <c r="UFL2399" s="58"/>
      <c r="UPH2399" s="58"/>
      <c r="UZD2399" s="58"/>
      <c r="VIZ2399" s="58"/>
      <c r="VSV2399" s="58"/>
      <c r="WCR2399" s="58"/>
      <c r="WMN2399" s="58"/>
      <c r="WWJ2399" s="58"/>
    </row>
    <row r="2400" spans="1:796 1052:1820 2076:2844 3100:3868 4124:4892 5148:5916 6172:6940 7196:7964 8220:8988 9244:10012 10268:11036 11292:12060 12316:13084 13340:14108 14364:15132 15388:16156" s="67" customFormat="1" ht="57" hidden="1" customHeight="1" x14ac:dyDescent="0.25">
      <c r="A2400" s="54">
        <f>+SUBTOTAL(3,$B$11:B2400)</f>
        <v>57</v>
      </c>
      <c r="B2400" s="62" t="s">
        <v>42</v>
      </c>
      <c r="C2400" s="62" t="s">
        <v>858</v>
      </c>
      <c r="D2400" s="62" t="s">
        <v>871</v>
      </c>
      <c r="E2400" s="62" t="s">
        <v>177</v>
      </c>
      <c r="F2400" s="63" t="s">
        <v>4619</v>
      </c>
      <c r="G2400" s="63">
        <v>45499</v>
      </c>
      <c r="H2400" s="63" t="s">
        <v>4619</v>
      </c>
      <c r="I2400" s="63">
        <v>45499</v>
      </c>
      <c r="J2400" s="63" t="s">
        <v>4619</v>
      </c>
      <c r="K2400" s="63">
        <v>45499</v>
      </c>
      <c r="L2400" s="80" t="s">
        <v>4618</v>
      </c>
      <c r="M2400" s="63" t="s">
        <v>48</v>
      </c>
      <c r="N2400" s="63" t="s">
        <v>313</v>
      </c>
      <c r="O2400" s="63" t="s">
        <v>4620</v>
      </c>
      <c r="P2400" s="63"/>
      <c r="Q2400" s="64"/>
      <c r="R2400" s="65"/>
      <c r="S2400" s="63" t="s">
        <v>4621</v>
      </c>
      <c r="T2400" s="63" t="s">
        <v>4621</v>
      </c>
      <c r="U2400" s="63" t="s">
        <v>4621</v>
      </c>
      <c r="V2400" s="63" t="s">
        <v>80</v>
      </c>
      <c r="W2400" s="63" t="s">
        <v>81</v>
      </c>
      <c r="X2400" s="54" t="s">
        <v>58</v>
      </c>
      <c r="Y2400" s="49"/>
      <c r="Z2400" s="49"/>
      <c r="AA2400" s="54"/>
      <c r="AB2400" s="54"/>
      <c r="AC2400" s="62" t="s">
        <v>75</v>
      </c>
      <c r="AD2400" s="62" t="s">
        <v>75</v>
      </c>
      <c r="JX2400" s="58"/>
      <c r="TT2400" s="58"/>
      <c r="ADP2400" s="58"/>
      <c r="ANL2400" s="58"/>
      <c r="AXH2400" s="58"/>
      <c r="BHD2400" s="58"/>
      <c r="BQZ2400" s="58"/>
      <c r="CAV2400" s="58"/>
      <c r="CKR2400" s="58"/>
      <c r="CUN2400" s="58"/>
      <c r="DEJ2400" s="58"/>
      <c r="DOF2400" s="58"/>
      <c r="DYB2400" s="58"/>
      <c r="EHX2400" s="58"/>
      <c r="ERT2400" s="58"/>
      <c r="FBP2400" s="58"/>
      <c r="FLL2400" s="58"/>
      <c r="FVH2400" s="58"/>
      <c r="GFD2400" s="58"/>
      <c r="GOZ2400" s="58"/>
      <c r="GYV2400" s="58"/>
      <c r="HIR2400" s="58"/>
      <c r="HSN2400" s="58"/>
      <c r="ICJ2400" s="58"/>
      <c r="IMF2400" s="58"/>
      <c r="IWB2400" s="58"/>
      <c r="JFX2400" s="58"/>
      <c r="JPT2400" s="58"/>
      <c r="JZP2400" s="58"/>
      <c r="KJL2400" s="58"/>
      <c r="KTH2400" s="58"/>
      <c r="LDD2400" s="58"/>
      <c r="LMZ2400" s="58"/>
      <c r="LWV2400" s="58"/>
      <c r="MGR2400" s="58"/>
      <c r="MQN2400" s="58"/>
      <c r="NAJ2400" s="58"/>
      <c r="NKF2400" s="58"/>
      <c r="NUB2400" s="58"/>
      <c r="ODX2400" s="58"/>
      <c r="ONT2400" s="58"/>
      <c r="OXP2400" s="58"/>
      <c r="PHL2400" s="58"/>
      <c r="PRH2400" s="58"/>
      <c r="QBD2400" s="58"/>
      <c r="QKZ2400" s="58"/>
      <c r="QUV2400" s="58"/>
      <c r="RER2400" s="58"/>
      <c r="RON2400" s="58"/>
      <c r="RYJ2400" s="58"/>
      <c r="SIF2400" s="58"/>
      <c r="SSB2400" s="58"/>
      <c r="TBX2400" s="58"/>
      <c r="TLT2400" s="58"/>
      <c r="TVP2400" s="58"/>
      <c r="UFL2400" s="58"/>
      <c r="UPH2400" s="58"/>
      <c r="UZD2400" s="58"/>
      <c r="VIZ2400" s="58"/>
      <c r="VSV2400" s="58"/>
      <c r="WCR2400" s="58"/>
      <c r="WMN2400" s="58"/>
      <c r="WWJ2400" s="58"/>
    </row>
    <row r="2401" spans="1:796 1052:1820 2076:2844 3100:3868 4124:4892 5148:5916 6172:6940 7196:7964 8220:8988 9244:10012 10268:11036 11292:12060 12316:13084 13340:14108 14364:15132 15388:16156" s="67" customFormat="1" ht="57" hidden="1" customHeight="1" x14ac:dyDescent="0.25">
      <c r="A2401" s="54">
        <f>+SUBTOTAL(3,$B$11:B2401)</f>
        <v>57</v>
      </c>
      <c r="B2401" s="62" t="s">
        <v>42</v>
      </c>
      <c r="C2401" s="62" t="s">
        <v>858</v>
      </c>
      <c r="D2401" s="62" t="s">
        <v>871</v>
      </c>
      <c r="E2401" s="62" t="s">
        <v>177</v>
      </c>
      <c r="F2401" s="63" t="s">
        <v>4623</v>
      </c>
      <c r="G2401" s="63">
        <v>45498</v>
      </c>
      <c r="H2401" s="63" t="s">
        <v>4623</v>
      </c>
      <c r="I2401" s="63">
        <v>45498</v>
      </c>
      <c r="J2401" s="63" t="s">
        <v>4623</v>
      </c>
      <c r="K2401" s="63">
        <v>45498</v>
      </c>
      <c r="L2401" s="80" t="s">
        <v>4622</v>
      </c>
      <c r="M2401" s="63" t="s">
        <v>48</v>
      </c>
      <c r="N2401" s="63" t="s">
        <v>141</v>
      </c>
      <c r="O2401" s="63" t="s">
        <v>624</v>
      </c>
      <c r="P2401" s="63"/>
      <c r="Q2401" s="64"/>
      <c r="R2401" s="65"/>
      <c r="S2401" s="63" t="s">
        <v>4624</v>
      </c>
      <c r="T2401" s="63" t="s">
        <v>4624</v>
      </c>
      <c r="U2401" s="63" t="s">
        <v>4624</v>
      </c>
      <c r="V2401" s="63" t="s">
        <v>80</v>
      </c>
      <c r="W2401" s="63" t="s">
        <v>81</v>
      </c>
      <c r="X2401" s="54" t="s">
        <v>58</v>
      </c>
      <c r="Y2401" s="49"/>
      <c r="Z2401" s="49"/>
      <c r="AA2401" s="54"/>
      <c r="AB2401" s="54"/>
      <c r="AC2401" s="68" t="s">
        <v>117</v>
      </c>
      <c r="AD2401" s="68" t="s">
        <v>117</v>
      </c>
      <c r="JX2401" s="58"/>
      <c r="TT2401" s="58"/>
      <c r="ADP2401" s="58"/>
      <c r="ANL2401" s="58"/>
      <c r="AXH2401" s="58"/>
      <c r="BHD2401" s="58"/>
      <c r="BQZ2401" s="58"/>
      <c r="CAV2401" s="58"/>
      <c r="CKR2401" s="58"/>
      <c r="CUN2401" s="58"/>
      <c r="DEJ2401" s="58"/>
      <c r="DOF2401" s="58"/>
      <c r="DYB2401" s="58"/>
      <c r="EHX2401" s="58"/>
      <c r="ERT2401" s="58"/>
      <c r="FBP2401" s="58"/>
      <c r="FLL2401" s="58"/>
      <c r="FVH2401" s="58"/>
      <c r="GFD2401" s="58"/>
      <c r="GOZ2401" s="58"/>
      <c r="GYV2401" s="58"/>
      <c r="HIR2401" s="58"/>
      <c r="HSN2401" s="58"/>
      <c r="ICJ2401" s="58"/>
      <c r="IMF2401" s="58"/>
      <c r="IWB2401" s="58"/>
      <c r="JFX2401" s="58"/>
      <c r="JPT2401" s="58"/>
      <c r="JZP2401" s="58"/>
      <c r="KJL2401" s="58"/>
      <c r="KTH2401" s="58"/>
      <c r="LDD2401" s="58"/>
      <c r="LMZ2401" s="58"/>
      <c r="LWV2401" s="58"/>
      <c r="MGR2401" s="58"/>
      <c r="MQN2401" s="58"/>
      <c r="NAJ2401" s="58"/>
      <c r="NKF2401" s="58"/>
      <c r="NUB2401" s="58"/>
      <c r="ODX2401" s="58"/>
      <c r="ONT2401" s="58"/>
      <c r="OXP2401" s="58"/>
      <c r="PHL2401" s="58"/>
      <c r="PRH2401" s="58"/>
      <c r="QBD2401" s="58"/>
      <c r="QKZ2401" s="58"/>
      <c r="QUV2401" s="58"/>
      <c r="RER2401" s="58"/>
      <c r="RON2401" s="58"/>
      <c r="RYJ2401" s="58"/>
      <c r="SIF2401" s="58"/>
      <c r="SSB2401" s="58"/>
      <c r="TBX2401" s="58"/>
      <c r="TLT2401" s="58"/>
      <c r="TVP2401" s="58"/>
      <c r="UFL2401" s="58"/>
      <c r="UPH2401" s="58"/>
      <c r="UZD2401" s="58"/>
      <c r="VIZ2401" s="58"/>
      <c r="VSV2401" s="58"/>
      <c r="WCR2401" s="58"/>
      <c r="WMN2401" s="58"/>
      <c r="WWJ2401" s="58"/>
    </row>
    <row r="2402" spans="1:796 1052:1820 2076:2844 3100:3868 4124:4892 5148:5916 6172:6940 7196:7964 8220:8988 9244:10012 10268:11036 11292:12060 12316:13084 13340:14108 14364:15132 15388:16156" s="67" customFormat="1" ht="57" hidden="1" customHeight="1" x14ac:dyDescent="0.25">
      <c r="A2402" s="54">
        <f>+SUBTOTAL(3,$B$11:B2402)</f>
        <v>57</v>
      </c>
      <c r="B2402" s="62" t="s">
        <v>42</v>
      </c>
      <c r="C2402" s="62" t="s">
        <v>858</v>
      </c>
      <c r="D2402" s="62" t="s">
        <v>871</v>
      </c>
      <c r="E2402" s="62" t="s">
        <v>177</v>
      </c>
      <c r="F2402" s="63" t="s">
        <v>4626</v>
      </c>
      <c r="G2402" s="63">
        <v>45497</v>
      </c>
      <c r="H2402" s="63" t="s">
        <v>4626</v>
      </c>
      <c r="I2402" s="63">
        <v>45497</v>
      </c>
      <c r="J2402" s="63" t="s">
        <v>4626</v>
      </c>
      <c r="K2402" s="63">
        <v>45497</v>
      </c>
      <c r="L2402" s="80" t="s">
        <v>4625</v>
      </c>
      <c r="M2402" s="63" t="s">
        <v>48</v>
      </c>
      <c r="N2402" s="49" t="s">
        <v>379</v>
      </c>
      <c r="O2402" s="63" t="s">
        <v>1328</v>
      </c>
      <c r="P2402" s="63"/>
      <c r="Q2402" s="64"/>
      <c r="R2402" s="65"/>
      <c r="S2402" s="63" t="s">
        <v>4627</v>
      </c>
      <c r="T2402" s="63" t="s">
        <v>4627</v>
      </c>
      <c r="U2402" s="63" t="s">
        <v>4627</v>
      </c>
      <c r="V2402" s="63" t="s">
        <v>80</v>
      </c>
      <c r="W2402" s="63" t="s">
        <v>81</v>
      </c>
      <c r="X2402" s="54" t="s">
        <v>58</v>
      </c>
      <c r="Y2402" s="49"/>
      <c r="Z2402" s="49"/>
      <c r="AA2402" s="54"/>
      <c r="AB2402" s="54"/>
      <c r="AC2402" s="68" t="s">
        <v>82</v>
      </c>
      <c r="AD2402" s="68" t="s">
        <v>82</v>
      </c>
      <c r="JX2402" s="58"/>
      <c r="TT2402" s="58"/>
      <c r="ADP2402" s="58"/>
      <c r="ANL2402" s="58"/>
      <c r="AXH2402" s="58"/>
      <c r="BHD2402" s="58"/>
      <c r="BQZ2402" s="58"/>
      <c r="CAV2402" s="58"/>
      <c r="CKR2402" s="58"/>
      <c r="CUN2402" s="58"/>
      <c r="DEJ2402" s="58"/>
      <c r="DOF2402" s="58"/>
      <c r="DYB2402" s="58"/>
      <c r="EHX2402" s="58"/>
      <c r="ERT2402" s="58"/>
      <c r="FBP2402" s="58"/>
      <c r="FLL2402" s="58"/>
      <c r="FVH2402" s="58"/>
      <c r="GFD2402" s="58"/>
      <c r="GOZ2402" s="58"/>
      <c r="GYV2402" s="58"/>
      <c r="HIR2402" s="58"/>
      <c r="HSN2402" s="58"/>
      <c r="ICJ2402" s="58"/>
      <c r="IMF2402" s="58"/>
      <c r="IWB2402" s="58"/>
      <c r="JFX2402" s="58"/>
      <c r="JPT2402" s="58"/>
      <c r="JZP2402" s="58"/>
      <c r="KJL2402" s="58"/>
      <c r="KTH2402" s="58"/>
      <c r="LDD2402" s="58"/>
      <c r="LMZ2402" s="58"/>
      <c r="LWV2402" s="58"/>
      <c r="MGR2402" s="58"/>
      <c r="MQN2402" s="58"/>
      <c r="NAJ2402" s="58"/>
      <c r="NKF2402" s="58"/>
      <c r="NUB2402" s="58"/>
      <c r="ODX2402" s="58"/>
      <c r="ONT2402" s="58"/>
      <c r="OXP2402" s="58"/>
      <c r="PHL2402" s="58"/>
      <c r="PRH2402" s="58"/>
      <c r="QBD2402" s="58"/>
      <c r="QKZ2402" s="58"/>
      <c r="QUV2402" s="58"/>
      <c r="RER2402" s="58"/>
      <c r="RON2402" s="58"/>
      <c r="RYJ2402" s="58"/>
      <c r="SIF2402" s="58"/>
      <c r="SSB2402" s="58"/>
      <c r="TBX2402" s="58"/>
      <c r="TLT2402" s="58"/>
      <c r="TVP2402" s="58"/>
      <c r="UFL2402" s="58"/>
      <c r="UPH2402" s="58"/>
      <c r="UZD2402" s="58"/>
      <c r="VIZ2402" s="58"/>
      <c r="VSV2402" s="58"/>
      <c r="WCR2402" s="58"/>
      <c r="WMN2402" s="58"/>
      <c r="WWJ2402" s="58"/>
    </row>
    <row r="2403" spans="1:796 1052:1820 2076:2844 3100:3868 4124:4892 5148:5916 6172:6940 7196:7964 8220:8988 9244:10012 10268:11036 11292:12060 12316:13084 13340:14108 14364:15132 15388:16156" s="67" customFormat="1" ht="57" hidden="1" customHeight="1" x14ac:dyDescent="0.25">
      <c r="A2403" s="54">
        <f>+SUBTOTAL(3,$B$11:B2403)</f>
        <v>57</v>
      </c>
      <c r="B2403" s="62" t="s">
        <v>42</v>
      </c>
      <c r="C2403" s="62" t="s">
        <v>858</v>
      </c>
      <c r="D2403" s="62" t="s">
        <v>871</v>
      </c>
      <c r="E2403" s="62" t="s">
        <v>177</v>
      </c>
      <c r="F2403" s="63" t="s">
        <v>4629</v>
      </c>
      <c r="G2403" s="63">
        <v>45496</v>
      </c>
      <c r="H2403" s="63" t="s">
        <v>4629</v>
      </c>
      <c r="I2403" s="63">
        <v>45496</v>
      </c>
      <c r="J2403" s="63" t="s">
        <v>4629</v>
      </c>
      <c r="K2403" s="63">
        <v>45496</v>
      </c>
      <c r="L2403" s="80" t="s">
        <v>4628</v>
      </c>
      <c r="M2403" s="63" t="s">
        <v>48</v>
      </c>
      <c r="N2403" s="63" t="s">
        <v>141</v>
      </c>
      <c r="O2403" s="63" t="s">
        <v>580</v>
      </c>
      <c r="P2403" s="63"/>
      <c r="Q2403" s="64"/>
      <c r="R2403" s="65"/>
      <c r="S2403" s="63" t="s">
        <v>4630</v>
      </c>
      <c r="T2403" s="63" t="s">
        <v>4630</v>
      </c>
      <c r="U2403" s="63" t="s">
        <v>4630</v>
      </c>
      <c r="V2403" s="63" t="s">
        <v>80</v>
      </c>
      <c r="W2403" s="63" t="s">
        <v>81</v>
      </c>
      <c r="X2403" s="54" t="s">
        <v>58</v>
      </c>
      <c r="Y2403" s="49"/>
      <c r="Z2403" s="49"/>
      <c r="AA2403" s="54"/>
      <c r="AB2403" s="54"/>
      <c r="AC2403" s="68" t="s">
        <v>82</v>
      </c>
      <c r="AD2403" s="68" t="s">
        <v>82</v>
      </c>
      <c r="JX2403" s="58"/>
      <c r="TT2403" s="58"/>
      <c r="ADP2403" s="58"/>
      <c r="ANL2403" s="58"/>
      <c r="AXH2403" s="58"/>
      <c r="BHD2403" s="58"/>
      <c r="BQZ2403" s="58"/>
      <c r="CAV2403" s="58"/>
      <c r="CKR2403" s="58"/>
      <c r="CUN2403" s="58"/>
      <c r="DEJ2403" s="58"/>
      <c r="DOF2403" s="58"/>
      <c r="DYB2403" s="58"/>
      <c r="EHX2403" s="58"/>
      <c r="ERT2403" s="58"/>
      <c r="FBP2403" s="58"/>
      <c r="FLL2403" s="58"/>
      <c r="FVH2403" s="58"/>
      <c r="GFD2403" s="58"/>
      <c r="GOZ2403" s="58"/>
      <c r="GYV2403" s="58"/>
      <c r="HIR2403" s="58"/>
      <c r="HSN2403" s="58"/>
      <c r="ICJ2403" s="58"/>
      <c r="IMF2403" s="58"/>
      <c r="IWB2403" s="58"/>
      <c r="JFX2403" s="58"/>
      <c r="JPT2403" s="58"/>
      <c r="JZP2403" s="58"/>
      <c r="KJL2403" s="58"/>
      <c r="KTH2403" s="58"/>
      <c r="LDD2403" s="58"/>
      <c r="LMZ2403" s="58"/>
      <c r="LWV2403" s="58"/>
      <c r="MGR2403" s="58"/>
      <c r="MQN2403" s="58"/>
      <c r="NAJ2403" s="58"/>
      <c r="NKF2403" s="58"/>
      <c r="NUB2403" s="58"/>
      <c r="ODX2403" s="58"/>
      <c r="ONT2403" s="58"/>
      <c r="OXP2403" s="58"/>
      <c r="PHL2403" s="58"/>
      <c r="PRH2403" s="58"/>
      <c r="QBD2403" s="58"/>
      <c r="QKZ2403" s="58"/>
      <c r="QUV2403" s="58"/>
      <c r="RER2403" s="58"/>
      <c r="RON2403" s="58"/>
      <c r="RYJ2403" s="58"/>
      <c r="SIF2403" s="58"/>
      <c r="SSB2403" s="58"/>
      <c r="TBX2403" s="58"/>
      <c r="TLT2403" s="58"/>
      <c r="TVP2403" s="58"/>
      <c r="UFL2403" s="58"/>
      <c r="UPH2403" s="58"/>
      <c r="UZD2403" s="58"/>
      <c r="VIZ2403" s="58"/>
      <c r="VSV2403" s="58"/>
      <c r="WCR2403" s="58"/>
      <c r="WMN2403" s="58"/>
      <c r="WWJ2403" s="58"/>
    </row>
    <row r="2404" spans="1:796 1052:1820 2076:2844 3100:3868 4124:4892 5148:5916 6172:6940 7196:7964 8220:8988 9244:10012 10268:11036 11292:12060 12316:13084 13340:14108 14364:15132 15388:16156" s="67" customFormat="1" ht="57" hidden="1" customHeight="1" x14ac:dyDescent="0.25">
      <c r="A2404" s="54">
        <f>+SUBTOTAL(3,$B$11:B2404)</f>
        <v>57</v>
      </c>
      <c r="B2404" s="62" t="s">
        <v>42</v>
      </c>
      <c r="C2404" s="62" t="s">
        <v>858</v>
      </c>
      <c r="D2404" s="62" t="s">
        <v>871</v>
      </c>
      <c r="E2404" s="62" t="s">
        <v>177</v>
      </c>
      <c r="F2404" s="63" t="s">
        <v>4632</v>
      </c>
      <c r="G2404" s="63">
        <v>45490</v>
      </c>
      <c r="H2404" s="63" t="s">
        <v>4632</v>
      </c>
      <c r="I2404" s="63">
        <v>45490</v>
      </c>
      <c r="J2404" s="63" t="s">
        <v>4632</v>
      </c>
      <c r="K2404" s="63">
        <v>45490</v>
      </c>
      <c r="L2404" s="80" t="s">
        <v>4631</v>
      </c>
      <c r="M2404" s="63" t="s">
        <v>111</v>
      </c>
      <c r="N2404" s="63" t="s">
        <v>303</v>
      </c>
      <c r="O2404" s="63" t="s">
        <v>4109</v>
      </c>
      <c r="P2404" s="63"/>
      <c r="Q2404" s="64"/>
      <c r="R2404" s="65"/>
      <c r="S2404" s="63" t="s">
        <v>4633</v>
      </c>
      <c r="T2404" s="63" t="s">
        <v>4633</v>
      </c>
      <c r="U2404" s="63" t="s">
        <v>4633</v>
      </c>
      <c r="V2404" s="63" t="s">
        <v>4106</v>
      </c>
      <c r="W2404" s="63" t="s">
        <v>4634</v>
      </c>
      <c r="X2404" s="54" t="s">
        <v>58</v>
      </c>
      <c r="Y2404" s="49"/>
      <c r="Z2404" s="49"/>
      <c r="AA2404" s="54"/>
      <c r="AB2404" s="54"/>
      <c r="AC2404" s="68" t="s">
        <v>82</v>
      </c>
      <c r="AD2404" s="68" t="s">
        <v>82</v>
      </c>
      <c r="JX2404" s="58"/>
      <c r="TT2404" s="58"/>
      <c r="ADP2404" s="58"/>
      <c r="ANL2404" s="58"/>
      <c r="AXH2404" s="58"/>
      <c r="BHD2404" s="58"/>
      <c r="BQZ2404" s="58"/>
      <c r="CAV2404" s="58"/>
      <c r="CKR2404" s="58"/>
      <c r="CUN2404" s="58"/>
      <c r="DEJ2404" s="58"/>
      <c r="DOF2404" s="58"/>
      <c r="DYB2404" s="58"/>
      <c r="EHX2404" s="58"/>
      <c r="ERT2404" s="58"/>
      <c r="FBP2404" s="58"/>
      <c r="FLL2404" s="58"/>
      <c r="FVH2404" s="58"/>
      <c r="GFD2404" s="58"/>
      <c r="GOZ2404" s="58"/>
      <c r="GYV2404" s="58"/>
      <c r="HIR2404" s="58"/>
      <c r="HSN2404" s="58"/>
      <c r="ICJ2404" s="58"/>
      <c r="IMF2404" s="58"/>
      <c r="IWB2404" s="58"/>
      <c r="JFX2404" s="58"/>
      <c r="JPT2404" s="58"/>
      <c r="JZP2404" s="58"/>
      <c r="KJL2404" s="58"/>
      <c r="KTH2404" s="58"/>
      <c r="LDD2404" s="58"/>
      <c r="LMZ2404" s="58"/>
      <c r="LWV2404" s="58"/>
      <c r="MGR2404" s="58"/>
      <c r="MQN2404" s="58"/>
      <c r="NAJ2404" s="58"/>
      <c r="NKF2404" s="58"/>
      <c r="NUB2404" s="58"/>
      <c r="ODX2404" s="58"/>
      <c r="ONT2404" s="58"/>
      <c r="OXP2404" s="58"/>
      <c r="PHL2404" s="58"/>
      <c r="PRH2404" s="58"/>
      <c r="QBD2404" s="58"/>
      <c r="QKZ2404" s="58"/>
      <c r="QUV2404" s="58"/>
      <c r="RER2404" s="58"/>
      <c r="RON2404" s="58"/>
      <c r="RYJ2404" s="58"/>
      <c r="SIF2404" s="58"/>
      <c r="SSB2404" s="58"/>
      <c r="TBX2404" s="58"/>
      <c r="TLT2404" s="58"/>
      <c r="TVP2404" s="58"/>
      <c r="UFL2404" s="58"/>
      <c r="UPH2404" s="58"/>
      <c r="UZD2404" s="58"/>
      <c r="VIZ2404" s="58"/>
      <c r="VSV2404" s="58"/>
      <c r="WCR2404" s="58"/>
      <c r="WMN2404" s="58"/>
      <c r="WWJ2404" s="58"/>
    </row>
    <row r="2405" spans="1:796 1052:1820 2076:2844 3100:3868 4124:4892 5148:5916 6172:6940 7196:7964 8220:8988 9244:10012 10268:11036 11292:12060 12316:13084 13340:14108 14364:15132 15388:16156" s="67" customFormat="1" ht="57" hidden="1" customHeight="1" x14ac:dyDescent="0.25">
      <c r="A2405" s="54">
        <f>+SUBTOTAL(3,$B$11:B2405)</f>
        <v>57</v>
      </c>
      <c r="B2405" s="62" t="s">
        <v>42</v>
      </c>
      <c r="C2405" s="62" t="s">
        <v>858</v>
      </c>
      <c r="D2405" s="62" t="s">
        <v>871</v>
      </c>
      <c r="E2405" s="62" t="s">
        <v>177</v>
      </c>
      <c r="F2405" s="63" t="s">
        <v>4636</v>
      </c>
      <c r="G2405" s="63">
        <v>45486</v>
      </c>
      <c r="H2405" s="63" t="s">
        <v>4636</v>
      </c>
      <c r="I2405" s="63">
        <v>45486</v>
      </c>
      <c r="J2405" s="63" t="s">
        <v>4636</v>
      </c>
      <c r="K2405" s="63">
        <v>45486</v>
      </c>
      <c r="L2405" s="80" t="s">
        <v>4635</v>
      </c>
      <c r="M2405" s="63" t="s">
        <v>48</v>
      </c>
      <c r="N2405" s="63" t="s">
        <v>49</v>
      </c>
      <c r="O2405" s="63" t="s">
        <v>4110</v>
      </c>
      <c r="P2405" s="63"/>
      <c r="Q2405" s="64"/>
      <c r="R2405" s="65"/>
      <c r="S2405" s="63" t="s">
        <v>4637</v>
      </c>
      <c r="T2405" s="63" t="s">
        <v>4637</v>
      </c>
      <c r="U2405" s="63" t="s">
        <v>4637</v>
      </c>
      <c r="V2405" s="63" t="s">
        <v>80</v>
      </c>
      <c r="W2405" s="63" t="s">
        <v>81</v>
      </c>
      <c r="X2405" s="54" t="s">
        <v>58</v>
      </c>
      <c r="Y2405" s="49"/>
      <c r="Z2405" s="49"/>
      <c r="AA2405" s="54"/>
      <c r="AB2405" s="54"/>
      <c r="AC2405" s="68" t="s">
        <v>82</v>
      </c>
      <c r="AD2405" s="68" t="s">
        <v>82</v>
      </c>
      <c r="JX2405" s="58"/>
      <c r="TT2405" s="58"/>
      <c r="ADP2405" s="58"/>
      <c r="ANL2405" s="58"/>
      <c r="AXH2405" s="58"/>
      <c r="BHD2405" s="58"/>
      <c r="BQZ2405" s="58"/>
      <c r="CAV2405" s="58"/>
      <c r="CKR2405" s="58"/>
      <c r="CUN2405" s="58"/>
      <c r="DEJ2405" s="58"/>
      <c r="DOF2405" s="58"/>
      <c r="DYB2405" s="58"/>
      <c r="EHX2405" s="58"/>
      <c r="ERT2405" s="58"/>
      <c r="FBP2405" s="58"/>
      <c r="FLL2405" s="58"/>
      <c r="FVH2405" s="58"/>
      <c r="GFD2405" s="58"/>
      <c r="GOZ2405" s="58"/>
      <c r="GYV2405" s="58"/>
      <c r="HIR2405" s="58"/>
      <c r="HSN2405" s="58"/>
      <c r="ICJ2405" s="58"/>
      <c r="IMF2405" s="58"/>
      <c r="IWB2405" s="58"/>
      <c r="JFX2405" s="58"/>
      <c r="JPT2405" s="58"/>
      <c r="JZP2405" s="58"/>
      <c r="KJL2405" s="58"/>
      <c r="KTH2405" s="58"/>
      <c r="LDD2405" s="58"/>
      <c r="LMZ2405" s="58"/>
      <c r="LWV2405" s="58"/>
      <c r="MGR2405" s="58"/>
      <c r="MQN2405" s="58"/>
      <c r="NAJ2405" s="58"/>
      <c r="NKF2405" s="58"/>
      <c r="NUB2405" s="58"/>
      <c r="ODX2405" s="58"/>
      <c r="ONT2405" s="58"/>
      <c r="OXP2405" s="58"/>
      <c r="PHL2405" s="58"/>
      <c r="PRH2405" s="58"/>
      <c r="QBD2405" s="58"/>
      <c r="QKZ2405" s="58"/>
      <c r="QUV2405" s="58"/>
      <c r="RER2405" s="58"/>
      <c r="RON2405" s="58"/>
      <c r="RYJ2405" s="58"/>
      <c r="SIF2405" s="58"/>
      <c r="SSB2405" s="58"/>
      <c r="TBX2405" s="58"/>
      <c r="TLT2405" s="58"/>
      <c r="TVP2405" s="58"/>
      <c r="UFL2405" s="58"/>
      <c r="UPH2405" s="58"/>
      <c r="UZD2405" s="58"/>
      <c r="VIZ2405" s="58"/>
      <c r="VSV2405" s="58"/>
      <c r="WCR2405" s="58"/>
      <c r="WMN2405" s="58"/>
      <c r="WWJ2405" s="58"/>
    </row>
    <row r="2406" spans="1:796 1052:1820 2076:2844 3100:3868 4124:4892 5148:5916 6172:6940 7196:7964 8220:8988 9244:10012 10268:11036 11292:12060 12316:13084 13340:14108 14364:15132 15388:16156" s="67" customFormat="1" ht="57" hidden="1" customHeight="1" x14ac:dyDescent="0.25">
      <c r="A2406" s="54">
        <f>+SUBTOTAL(3,$B$11:B2406)</f>
        <v>57</v>
      </c>
      <c r="B2406" s="62" t="s">
        <v>42</v>
      </c>
      <c r="C2406" s="62" t="s">
        <v>858</v>
      </c>
      <c r="D2406" s="62" t="s">
        <v>871</v>
      </c>
      <c r="E2406" s="62" t="s">
        <v>177</v>
      </c>
      <c r="F2406" s="63" t="s">
        <v>4640</v>
      </c>
      <c r="G2406" s="63">
        <v>45483</v>
      </c>
      <c r="H2406" s="63" t="s">
        <v>4640</v>
      </c>
      <c r="I2406" s="63">
        <v>45483</v>
      </c>
      <c r="J2406" s="63" t="s">
        <v>4640</v>
      </c>
      <c r="K2406" s="63">
        <v>45483</v>
      </c>
      <c r="L2406" s="80" t="s">
        <v>4638</v>
      </c>
      <c r="M2406" s="63" t="s">
        <v>111</v>
      </c>
      <c r="N2406" s="63" t="s">
        <v>49</v>
      </c>
      <c r="O2406" s="63" t="s">
        <v>233</v>
      </c>
      <c r="P2406" s="63"/>
      <c r="Q2406" s="64"/>
      <c r="R2406" s="65"/>
      <c r="S2406" s="63" t="s">
        <v>4639</v>
      </c>
      <c r="T2406" s="63" t="s">
        <v>4639</v>
      </c>
      <c r="U2406" s="63" t="s">
        <v>4639</v>
      </c>
      <c r="V2406" s="63" t="s">
        <v>115</v>
      </c>
      <c r="W2406" s="63" t="s">
        <v>1716</v>
      </c>
      <c r="X2406" s="54" t="s">
        <v>58</v>
      </c>
      <c r="Y2406" s="49"/>
      <c r="Z2406" s="49"/>
      <c r="AA2406" s="54"/>
      <c r="AB2406" s="54"/>
      <c r="AC2406" s="68" t="s">
        <v>75</v>
      </c>
      <c r="AD2406" s="68" t="s">
        <v>75</v>
      </c>
      <c r="JX2406" s="58"/>
      <c r="TT2406" s="58"/>
      <c r="ADP2406" s="58"/>
      <c r="ANL2406" s="58"/>
      <c r="AXH2406" s="58"/>
      <c r="BHD2406" s="58"/>
      <c r="BQZ2406" s="58"/>
      <c r="CAV2406" s="58"/>
      <c r="CKR2406" s="58"/>
      <c r="CUN2406" s="58"/>
      <c r="DEJ2406" s="58"/>
      <c r="DOF2406" s="58"/>
      <c r="DYB2406" s="58"/>
      <c r="EHX2406" s="58"/>
      <c r="ERT2406" s="58"/>
      <c r="FBP2406" s="58"/>
      <c r="FLL2406" s="58"/>
      <c r="FVH2406" s="58"/>
      <c r="GFD2406" s="58"/>
      <c r="GOZ2406" s="58"/>
      <c r="GYV2406" s="58"/>
      <c r="HIR2406" s="58"/>
      <c r="HSN2406" s="58"/>
      <c r="ICJ2406" s="58"/>
      <c r="IMF2406" s="58"/>
      <c r="IWB2406" s="58"/>
      <c r="JFX2406" s="58"/>
      <c r="JPT2406" s="58"/>
      <c r="JZP2406" s="58"/>
      <c r="KJL2406" s="58"/>
      <c r="KTH2406" s="58"/>
      <c r="LDD2406" s="58"/>
      <c r="LMZ2406" s="58"/>
      <c r="LWV2406" s="58"/>
      <c r="MGR2406" s="58"/>
      <c r="MQN2406" s="58"/>
      <c r="NAJ2406" s="58"/>
      <c r="NKF2406" s="58"/>
      <c r="NUB2406" s="58"/>
      <c r="ODX2406" s="58"/>
      <c r="ONT2406" s="58"/>
      <c r="OXP2406" s="58"/>
      <c r="PHL2406" s="58"/>
      <c r="PRH2406" s="58"/>
      <c r="QBD2406" s="58"/>
      <c r="QKZ2406" s="58"/>
      <c r="QUV2406" s="58"/>
      <c r="RER2406" s="58"/>
      <c r="RON2406" s="58"/>
      <c r="RYJ2406" s="58"/>
      <c r="SIF2406" s="58"/>
      <c r="SSB2406" s="58"/>
      <c r="TBX2406" s="58"/>
      <c r="TLT2406" s="58"/>
      <c r="TVP2406" s="58"/>
      <c r="UFL2406" s="58"/>
      <c r="UPH2406" s="58"/>
      <c r="UZD2406" s="58"/>
      <c r="VIZ2406" s="58"/>
      <c r="VSV2406" s="58"/>
      <c r="WCR2406" s="58"/>
      <c r="WMN2406" s="58"/>
      <c r="WWJ2406" s="58"/>
    </row>
    <row r="2407" spans="1:796 1052:1820 2076:2844 3100:3868 4124:4892 5148:5916 6172:6940 7196:7964 8220:8988 9244:10012 10268:11036 11292:12060 12316:13084 13340:14108 14364:15132 15388:16156" s="67" customFormat="1" ht="57" hidden="1" customHeight="1" x14ac:dyDescent="0.25">
      <c r="A2407" s="54">
        <f>+SUBTOTAL(3,$B$11:B2407)</f>
        <v>57</v>
      </c>
      <c r="B2407" s="62" t="s">
        <v>42</v>
      </c>
      <c r="C2407" s="62" t="s">
        <v>858</v>
      </c>
      <c r="D2407" s="62" t="s">
        <v>871</v>
      </c>
      <c r="E2407" s="62" t="s">
        <v>177</v>
      </c>
      <c r="F2407" s="63" t="s">
        <v>4642</v>
      </c>
      <c r="G2407" s="63">
        <v>45478</v>
      </c>
      <c r="H2407" s="63" t="s">
        <v>4642</v>
      </c>
      <c r="I2407" s="63">
        <v>45478</v>
      </c>
      <c r="J2407" s="63" t="s">
        <v>4642</v>
      </c>
      <c r="K2407" s="63">
        <v>45478</v>
      </c>
      <c r="L2407" s="80" t="s">
        <v>4641</v>
      </c>
      <c r="M2407" s="63" t="s">
        <v>48</v>
      </c>
      <c r="N2407" s="49" t="s">
        <v>379</v>
      </c>
      <c r="O2407" s="63" t="s">
        <v>1328</v>
      </c>
      <c r="P2407" s="63"/>
      <c r="Q2407" s="64"/>
      <c r="R2407" s="65"/>
      <c r="S2407" s="63" t="s">
        <v>4643</v>
      </c>
      <c r="T2407" s="63" t="s">
        <v>4643</v>
      </c>
      <c r="U2407" s="63" t="s">
        <v>4643</v>
      </c>
      <c r="V2407" s="63" t="s">
        <v>80</v>
      </c>
      <c r="W2407" s="63" t="s">
        <v>81</v>
      </c>
      <c r="X2407" s="54" t="s">
        <v>58</v>
      </c>
      <c r="Y2407" s="49"/>
      <c r="Z2407" s="49"/>
      <c r="AA2407" s="54"/>
      <c r="AB2407" s="54"/>
      <c r="AC2407" s="68" t="s">
        <v>75</v>
      </c>
      <c r="AD2407" s="68" t="s">
        <v>75</v>
      </c>
      <c r="JX2407" s="58"/>
      <c r="TT2407" s="58"/>
      <c r="ADP2407" s="58"/>
      <c r="ANL2407" s="58"/>
      <c r="AXH2407" s="58"/>
      <c r="BHD2407" s="58"/>
      <c r="BQZ2407" s="58"/>
      <c r="CAV2407" s="58"/>
      <c r="CKR2407" s="58"/>
      <c r="CUN2407" s="58"/>
      <c r="DEJ2407" s="58"/>
      <c r="DOF2407" s="58"/>
      <c r="DYB2407" s="58"/>
      <c r="EHX2407" s="58"/>
      <c r="ERT2407" s="58"/>
      <c r="FBP2407" s="58"/>
      <c r="FLL2407" s="58"/>
      <c r="FVH2407" s="58"/>
      <c r="GFD2407" s="58"/>
      <c r="GOZ2407" s="58"/>
      <c r="GYV2407" s="58"/>
      <c r="HIR2407" s="58"/>
      <c r="HSN2407" s="58"/>
      <c r="ICJ2407" s="58"/>
      <c r="IMF2407" s="58"/>
      <c r="IWB2407" s="58"/>
      <c r="JFX2407" s="58"/>
      <c r="JPT2407" s="58"/>
      <c r="JZP2407" s="58"/>
      <c r="KJL2407" s="58"/>
      <c r="KTH2407" s="58"/>
      <c r="LDD2407" s="58"/>
      <c r="LMZ2407" s="58"/>
      <c r="LWV2407" s="58"/>
      <c r="MGR2407" s="58"/>
      <c r="MQN2407" s="58"/>
      <c r="NAJ2407" s="58"/>
      <c r="NKF2407" s="58"/>
      <c r="NUB2407" s="58"/>
      <c r="ODX2407" s="58"/>
      <c r="ONT2407" s="58"/>
      <c r="OXP2407" s="58"/>
      <c r="PHL2407" s="58"/>
      <c r="PRH2407" s="58"/>
      <c r="QBD2407" s="58"/>
      <c r="QKZ2407" s="58"/>
      <c r="QUV2407" s="58"/>
      <c r="RER2407" s="58"/>
      <c r="RON2407" s="58"/>
      <c r="RYJ2407" s="58"/>
      <c r="SIF2407" s="58"/>
      <c r="SSB2407" s="58"/>
      <c r="TBX2407" s="58"/>
      <c r="TLT2407" s="58"/>
      <c r="TVP2407" s="58"/>
      <c r="UFL2407" s="58"/>
      <c r="UPH2407" s="58"/>
      <c r="UZD2407" s="58"/>
      <c r="VIZ2407" s="58"/>
      <c r="VSV2407" s="58"/>
      <c r="WCR2407" s="58"/>
      <c r="WMN2407" s="58"/>
      <c r="WWJ2407" s="58"/>
    </row>
    <row r="2408" spans="1:796 1052:1820 2076:2844 3100:3868 4124:4892 5148:5916 6172:6940 7196:7964 8220:8988 9244:10012 10268:11036 11292:12060 12316:13084 13340:14108 14364:15132 15388:16156" s="67" customFormat="1" ht="57" hidden="1" customHeight="1" x14ac:dyDescent="0.25">
      <c r="A2408" s="54">
        <f>+SUBTOTAL(3,$B$11:B2408)</f>
        <v>57</v>
      </c>
      <c r="B2408" s="62" t="s">
        <v>42</v>
      </c>
      <c r="C2408" s="62" t="s">
        <v>858</v>
      </c>
      <c r="D2408" s="62" t="s">
        <v>871</v>
      </c>
      <c r="E2408" s="62" t="s">
        <v>177</v>
      </c>
      <c r="F2408" s="63" t="s">
        <v>4645</v>
      </c>
      <c r="G2408" s="63">
        <v>45477</v>
      </c>
      <c r="H2408" s="63" t="s">
        <v>4645</v>
      </c>
      <c r="I2408" s="63">
        <v>45477</v>
      </c>
      <c r="J2408" s="63" t="s">
        <v>4645</v>
      </c>
      <c r="K2408" s="63">
        <v>45477</v>
      </c>
      <c r="L2408" s="80" t="s">
        <v>4644</v>
      </c>
      <c r="M2408" s="63" t="s">
        <v>111</v>
      </c>
      <c r="N2408" s="63" t="s">
        <v>141</v>
      </c>
      <c r="O2408" s="63" t="s">
        <v>227</v>
      </c>
      <c r="P2408" s="63"/>
      <c r="Q2408" s="64"/>
      <c r="R2408" s="65"/>
      <c r="S2408" s="63" t="s">
        <v>4646</v>
      </c>
      <c r="T2408" s="63" t="s">
        <v>4646</v>
      </c>
      <c r="U2408" s="63" t="s">
        <v>4646</v>
      </c>
      <c r="V2408" s="63" t="s">
        <v>98</v>
      </c>
      <c r="W2408" s="63" t="s">
        <v>99</v>
      </c>
      <c r="X2408" s="54" t="s">
        <v>58</v>
      </c>
      <c r="Y2408" s="49"/>
      <c r="Z2408" s="49"/>
      <c r="AA2408" s="54"/>
      <c r="AB2408" s="54"/>
      <c r="AC2408" s="68" t="s">
        <v>75</v>
      </c>
      <c r="AD2408" s="68" t="s">
        <v>75</v>
      </c>
      <c r="JX2408" s="58"/>
      <c r="TT2408" s="58"/>
      <c r="ADP2408" s="58"/>
      <c r="ANL2408" s="58"/>
      <c r="AXH2408" s="58"/>
      <c r="BHD2408" s="58"/>
      <c r="BQZ2408" s="58"/>
      <c r="CAV2408" s="58"/>
      <c r="CKR2408" s="58"/>
      <c r="CUN2408" s="58"/>
      <c r="DEJ2408" s="58"/>
      <c r="DOF2408" s="58"/>
      <c r="DYB2408" s="58"/>
      <c r="EHX2408" s="58"/>
      <c r="ERT2408" s="58"/>
      <c r="FBP2408" s="58"/>
      <c r="FLL2408" s="58"/>
      <c r="FVH2408" s="58"/>
      <c r="GFD2408" s="58"/>
      <c r="GOZ2408" s="58"/>
      <c r="GYV2408" s="58"/>
      <c r="HIR2408" s="58"/>
      <c r="HSN2408" s="58"/>
      <c r="ICJ2408" s="58"/>
      <c r="IMF2408" s="58"/>
      <c r="IWB2408" s="58"/>
      <c r="JFX2408" s="58"/>
      <c r="JPT2408" s="58"/>
      <c r="JZP2408" s="58"/>
      <c r="KJL2408" s="58"/>
      <c r="KTH2408" s="58"/>
      <c r="LDD2408" s="58"/>
      <c r="LMZ2408" s="58"/>
      <c r="LWV2408" s="58"/>
      <c r="MGR2408" s="58"/>
      <c r="MQN2408" s="58"/>
      <c r="NAJ2408" s="58"/>
      <c r="NKF2408" s="58"/>
      <c r="NUB2408" s="58"/>
      <c r="ODX2408" s="58"/>
      <c r="ONT2408" s="58"/>
      <c r="OXP2408" s="58"/>
      <c r="PHL2408" s="58"/>
      <c r="PRH2408" s="58"/>
      <c r="QBD2408" s="58"/>
      <c r="QKZ2408" s="58"/>
      <c r="QUV2408" s="58"/>
      <c r="RER2408" s="58"/>
      <c r="RON2408" s="58"/>
      <c r="RYJ2408" s="58"/>
      <c r="SIF2408" s="58"/>
      <c r="SSB2408" s="58"/>
      <c r="TBX2408" s="58"/>
      <c r="TLT2408" s="58"/>
      <c r="TVP2408" s="58"/>
      <c r="UFL2408" s="58"/>
      <c r="UPH2408" s="58"/>
      <c r="UZD2408" s="58"/>
      <c r="VIZ2408" s="58"/>
      <c r="VSV2408" s="58"/>
      <c r="WCR2408" s="58"/>
      <c r="WMN2408" s="58"/>
      <c r="WWJ2408" s="58"/>
    </row>
    <row r="2409" spans="1:796 1052:1820 2076:2844 3100:3868 4124:4892 5148:5916 6172:6940 7196:7964 8220:8988 9244:10012 10268:11036 11292:12060 12316:13084 13340:14108 14364:15132 15388:16156" s="67" customFormat="1" ht="57" hidden="1" customHeight="1" x14ac:dyDescent="0.25">
      <c r="A2409" s="54">
        <f>+SUBTOTAL(3,$B$11:B2409)</f>
        <v>57</v>
      </c>
      <c r="B2409" s="62" t="s">
        <v>42</v>
      </c>
      <c r="C2409" s="62" t="s">
        <v>858</v>
      </c>
      <c r="D2409" s="62" t="s">
        <v>871</v>
      </c>
      <c r="E2409" s="62" t="s">
        <v>177</v>
      </c>
      <c r="F2409" s="63" t="s">
        <v>4647</v>
      </c>
      <c r="G2409" s="63">
        <v>45478</v>
      </c>
      <c r="H2409" s="63" t="s">
        <v>4647</v>
      </c>
      <c r="I2409" s="63">
        <v>45478</v>
      </c>
      <c r="J2409" s="63" t="s">
        <v>4647</v>
      </c>
      <c r="K2409" s="63">
        <v>45478</v>
      </c>
      <c r="L2409" s="80" t="s">
        <v>4648</v>
      </c>
      <c r="M2409" s="63" t="s">
        <v>48</v>
      </c>
      <c r="N2409" s="63" t="s">
        <v>64</v>
      </c>
      <c r="O2409" s="63" t="s">
        <v>171</v>
      </c>
      <c r="P2409" s="63"/>
      <c r="Q2409" s="64"/>
      <c r="R2409" s="65"/>
      <c r="S2409" s="63" t="s">
        <v>4649</v>
      </c>
      <c r="T2409" s="63" t="s">
        <v>4649</v>
      </c>
      <c r="U2409" s="63" t="s">
        <v>4649</v>
      </c>
      <c r="V2409" s="63" t="s">
        <v>80</v>
      </c>
      <c r="W2409" s="63" t="s">
        <v>81</v>
      </c>
      <c r="X2409" s="54" t="s">
        <v>58</v>
      </c>
      <c r="Y2409" s="49"/>
      <c r="Z2409" s="49"/>
      <c r="AA2409" s="54"/>
      <c r="AB2409" s="54"/>
      <c r="AC2409" s="68" t="s">
        <v>82</v>
      </c>
      <c r="AD2409" s="68" t="s">
        <v>82</v>
      </c>
      <c r="JX2409" s="58"/>
      <c r="TT2409" s="58"/>
      <c r="ADP2409" s="58"/>
      <c r="ANL2409" s="58"/>
      <c r="AXH2409" s="58"/>
      <c r="BHD2409" s="58"/>
      <c r="BQZ2409" s="58"/>
      <c r="CAV2409" s="58"/>
      <c r="CKR2409" s="58"/>
      <c r="CUN2409" s="58"/>
      <c r="DEJ2409" s="58"/>
      <c r="DOF2409" s="58"/>
      <c r="DYB2409" s="58"/>
      <c r="EHX2409" s="58"/>
      <c r="ERT2409" s="58"/>
      <c r="FBP2409" s="58"/>
      <c r="FLL2409" s="58"/>
      <c r="FVH2409" s="58"/>
      <c r="GFD2409" s="58"/>
      <c r="GOZ2409" s="58"/>
      <c r="GYV2409" s="58"/>
      <c r="HIR2409" s="58"/>
      <c r="HSN2409" s="58"/>
      <c r="ICJ2409" s="58"/>
      <c r="IMF2409" s="58"/>
      <c r="IWB2409" s="58"/>
      <c r="JFX2409" s="58"/>
      <c r="JPT2409" s="58"/>
      <c r="JZP2409" s="58"/>
      <c r="KJL2409" s="58"/>
      <c r="KTH2409" s="58"/>
      <c r="LDD2409" s="58"/>
      <c r="LMZ2409" s="58"/>
      <c r="LWV2409" s="58"/>
      <c r="MGR2409" s="58"/>
      <c r="MQN2409" s="58"/>
      <c r="NAJ2409" s="58"/>
      <c r="NKF2409" s="58"/>
      <c r="NUB2409" s="58"/>
      <c r="ODX2409" s="58"/>
      <c r="ONT2409" s="58"/>
      <c r="OXP2409" s="58"/>
      <c r="PHL2409" s="58"/>
      <c r="PRH2409" s="58"/>
      <c r="QBD2409" s="58"/>
      <c r="QKZ2409" s="58"/>
      <c r="QUV2409" s="58"/>
      <c r="RER2409" s="58"/>
      <c r="RON2409" s="58"/>
      <c r="RYJ2409" s="58"/>
      <c r="SIF2409" s="58"/>
      <c r="SSB2409" s="58"/>
      <c r="TBX2409" s="58"/>
      <c r="TLT2409" s="58"/>
      <c r="TVP2409" s="58"/>
      <c r="UFL2409" s="58"/>
      <c r="UPH2409" s="58"/>
      <c r="UZD2409" s="58"/>
      <c r="VIZ2409" s="58"/>
      <c r="VSV2409" s="58"/>
      <c r="WCR2409" s="58"/>
      <c r="WMN2409" s="58"/>
      <c r="WWJ2409" s="58"/>
    </row>
    <row r="2410" spans="1:796 1052:1820 2076:2844 3100:3868 4124:4892 5148:5916 6172:6940 7196:7964 8220:8988 9244:10012 10268:11036 11292:12060 12316:13084 13340:14108 14364:15132 15388:16156" s="67" customFormat="1" ht="57" hidden="1" customHeight="1" x14ac:dyDescent="0.25">
      <c r="A2410" s="54">
        <f>+SUBTOTAL(3,$B$11:B2410)</f>
        <v>57</v>
      </c>
      <c r="B2410" s="73" t="s">
        <v>42</v>
      </c>
      <c r="C2410" s="73" t="s">
        <v>858</v>
      </c>
      <c r="D2410" s="73" t="s">
        <v>871</v>
      </c>
      <c r="E2410" s="73" t="s">
        <v>177</v>
      </c>
      <c r="F2410" s="73" t="s">
        <v>4760</v>
      </c>
      <c r="G2410" s="73">
        <v>45506</v>
      </c>
      <c r="H2410" s="73" t="s">
        <v>4760</v>
      </c>
      <c r="I2410" s="73">
        <v>45506</v>
      </c>
      <c r="J2410" s="73" t="s">
        <v>4760</v>
      </c>
      <c r="K2410" s="73">
        <v>45506</v>
      </c>
      <c r="L2410" s="80" t="s">
        <v>4761</v>
      </c>
      <c r="M2410" s="73" t="s">
        <v>48</v>
      </c>
      <c r="N2410" s="73" t="s">
        <v>141</v>
      </c>
      <c r="O2410" s="73" t="s">
        <v>624</v>
      </c>
      <c r="P2410" s="73"/>
      <c r="Q2410" s="74"/>
      <c r="R2410" s="75"/>
      <c r="S2410" s="73" t="s">
        <v>4762</v>
      </c>
      <c r="T2410" s="73" t="s">
        <v>4762</v>
      </c>
      <c r="U2410" s="73" t="s">
        <v>4762</v>
      </c>
      <c r="V2410" s="73" t="s">
        <v>80</v>
      </c>
      <c r="W2410" s="73" t="s">
        <v>81</v>
      </c>
      <c r="X2410" s="72" t="s">
        <v>58</v>
      </c>
      <c r="Y2410" s="73"/>
      <c r="Z2410" s="73"/>
      <c r="AA2410" s="72"/>
      <c r="AB2410" s="72"/>
      <c r="AC2410" s="78" t="s">
        <v>75</v>
      </c>
      <c r="AD2410" s="78" t="s">
        <v>75</v>
      </c>
      <c r="JX2410" s="58"/>
      <c r="TT2410" s="58"/>
      <c r="ADP2410" s="58"/>
      <c r="ANL2410" s="58"/>
      <c r="AXH2410" s="58"/>
      <c r="BHD2410" s="58"/>
      <c r="BQZ2410" s="58"/>
      <c r="CAV2410" s="58"/>
      <c r="CKR2410" s="58"/>
      <c r="CUN2410" s="58"/>
      <c r="DEJ2410" s="58"/>
      <c r="DOF2410" s="58"/>
      <c r="DYB2410" s="58"/>
      <c r="EHX2410" s="58"/>
      <c r="ERT2410" s="58"/>
      <c r="FBP2410" s="58"/>
      <c r="FLL2410" s="58"/>
      <c r="FVH2410" s="58"/>
      <c r="GFD2410" s="58"/>
      <c r="GOZ2410" s="58"/>
      <c r="GYV2410" s="58"/>
      <c r="HIR2410" s="58"/>
      <c r="HSN2410" s="58"/>
      <c r="ICJ2410" s="58"/>
      <c r="IMF2410" s="58"/>
      <c r="IWB2410" s="58"/>
      <c r="JFX2410" s="58"/>
      <c r="JPT2410" s="58"/>
      <c r="JZP2410" s="58"/>
      <c r="KJL2410" s="58"/>
      <c r="KTH2410" s="58"/>
      <c r="LDD2410" s="58"/>
      <c r="LMZ2410" s="58"/>
      <c r="LWV2410" s="58"/>
      <c r="MGR2410" s="58"/>
      <c r="MQN2410" s="58"/>
      <c r="NAJ2410" s="58"/>
      <c r="NKF2410" s="58"/>
      <c r="NUB2410" s="58"/>
      <c r="ODX2410" s="58"/>
      <c r="ONT2410" s="58"/>
      <c r="OXP2410" s="58"/>
      <c r="PHL2410" s="58"/>
      <c r="PRH2410" s="58"/>
      <c r="QBD2410" s="58"/>
      <c r="QKZ2410" s="58"/>
      <c r="QUV2410" s="58"/>
      <c r="RER2410" s="58"/>
      <c r="RON2410" s="58"/>
      <c r="RYJ2410" s="58"/>
      <c r="SIF2410" s="58"/>
      <c r="SSB2410" s="58"/>
      <c r="TBX2410" s="58"/>
      <c r="TLT2410" s="58"/>
      <c r="TVP2410" s="58"/>
      <c r="UFL2410" s="58"/>
      <c r="UPH2410" s="58"/>
      <c r="UZD2410" s="58"/>
      <c r="VIZ2410" s="58"/>
      <c r="VSV2410" s="58"/>
      <c r="WCR2410" s="58"/>
      <c r="WMN2410" s="58"/>
      <c r="WWJ2410" s="58"/>
    </row>
    <row r="2411" spans="1:796 1052:1820 2076:2844 3100:3868 4124:4892 5148:5916 6172:6940 7196:7964 8220:8988 9244:10012 10268:11036 11292:12060 12316:13084 13340:14108 14364:15132 15388:16156" s="67" customFormat="1" ht="57" hidden="1" customHeight="1" x14ac:dyDescent="0.25">
      <c r="A2411" s="54">
        <f>+SUBTOTAL(3,$B$11:B2411)</f>
        <v>57</v>
      </c>
      <c r="B2411" s="73" t="s">
        <v>42</v>
      </c>
      <c r="C2411" s="73" t="s">
        <v>858</v>
      </c>
      <c r="D2411" s="73" t="s">
        <v>871</v>
      </c>
      <c r="E2411" s="73" t="s">
        <v>177</v>
      </c>
      <c r="F2411" s="73" t="s">
        <v>4763</v>
      </c>
      <c r="G2411" s="73">
        <v>45526</v>
      </c>
      <c r="H2411" s="73" t="s">
        <v>4763</v>
      </c>
      <c r="I2411" s="73">
        <v>45526</v>
      </c>
      <c r="J2411" s="73" t="s">
        <v>4763</v>
      </c>
      <c r="K2411" s="73">
        <v>45526</v>
      </c>
      <c r="L2411" s="80" t="s">
        <v>4764</v>
      </c>
      <c r="M2411" s="73" t="s">
        <v>48</v>
      </c>
      <c r="N2411" s="73" t="s">
        <v>221</v>
      </c>
      <c r="O2411" s="73" t="s">
        <v>222</v>
      </c>
      <c r="P2411" s="73"/>
      <c r="Q2411" s="74"/>
      <c r="R2411" s="75"/>
      <c r="S2411" s="73" t="s">
        <v>4765</v>
      </c>
      <c r="T2411" s="73" t="s">
        <v>4765</v>
      </c>
      <c r="U2411" s="73" t="s">
        <v>4765</v>
      </c>
      <c r="V2411" s="73" t="s">
        <v>80</v>
      </c>
      <c r="W2411" s="73" t="s">
        <v>81</v>
      </c>
      <c r="X2411" s="72" t="s">
        <v>58</v>
      </c>
      <c r="Y2411" s="73"/>
      <c r="Z2411" s="73"/>
      <c r="AA2411" s="72"/>
      <c r="AB2411" s="72"/>
      <c r="AC2411" s="78" t="s">
        <v>75</v>
      </c>
      <c r="AD2411" s="78" t="s">
        <v>75</v>
      </c>
      <c r="JX2411" s="58"/>
      <c r="TT2411" s="58"/>
      <c r="ADP2411" s="58"/>
      <c r="ANL2411" s="58"/>
      <c r="AXH2411" s="58"/>
      <c r="BHD2411" s="58"/>
      <c r="BQZ2411" s="58"/>
      <c r="CAV2411" s="58"/>
      <c r="CKR2411" s="58"/>
      <c r="CUN2411" s="58"/>
      <c r="DEJ2411" s="58"/>
      <c r="DOF2411" s="58"/>
      <c r="DYB2411" s="58"/>
      <c r="EHX2411" s="58"/>
      <c r="ERT2411" s="58"/>
      <c r="FBP2411" s="58"/>
      <c r="FLL2411" s="58"/>
      <c r="FVH2411" s="58"/>
      <c r="GFD2411" s="58"/>
      <c r="GOZ2411" s="58"/>
      <c r="GYV2411" s="58"/>
      <c r="HIR2411" s="58"/>
      <c r="HSN2411" s="58"/>
      <c r="ICJ2411" s="58"/>
      <c r="IMF2411" s="58"/>
      <c r="IWB2411" s="58"/>
      <c r="JFX2411" s="58"/>
      <c r="JPT2411" s="58"/>
      <c r="JZP2411" s="58"/>
      <c r="KJL2411" s="58"/>
      <c r="KTH2411" s="58"/>
      <c r="LDD2411" s="58"/>
      <c r="LMZ2411" s="58"/>
      <c r="LWV2411" s="58"/>
      <c r="MGR2411" s="58"/>
      <c r="MQN2411" s="58"/>
      <c r="NAJ2411" s="58"/>
      <c r="NKF2411" s="58"/>
      <c r="NUB2411" s="58"/>
      <c r="ODX2411" s="58"/>
      <c r="ONT2411" s="58"/>
      <c r="OXP2411" s="58"/>
      <c r="PHL2411" s="58"/>
      <c r="PRH2411" s="58"/>
      <c r="QBD2411" s="58"/>
      <c r="QKZ2411" s="58"/>
      <c r="QUV2411" s="58"/>
      <c r="RER2411" s="58"/>
      <c r="RON2411" s="58"/>
      <c r="RYJ2411" s="58"/>
      <c r="SIF2411" s="58"/>
      <c r="SSB2411" s="58"/>
      <c r="TBX2411" s="58"/>
      <c r="TLT2411" s="58"/>
      <c r="TVP2411" s="58"/>
      <c r="UFL2411" s="58"/>
      <c r="UPH2411" s="58"/>
      <c r="UZD2411" s="58"/>
      <c r="VIZ2411" s="58"/>
      <c r="VSV2411" s="58"/>
      <c r="WCR2411" s="58"/>
      <c r="WMN2411" s="58"/>
      <c r="WWJ2411" s="58"/>
    </row>
    <row r="2412" spans="1:796 1052:1820 2076:2844 3100:3868 4124:4892 5148:5916 6172:6940 7196:7964 8220:8988 9244:10012 10268:11036 11292:12060 12316:13084 13340:14108 14364:15132 15388:16156" s="67" customFormat="1" ht="57" hidden="1" customHeight="1" x14ac:dyDescent="0.25">
      <c r="A2412" s="54">
        <f>+SUBTOTAL(3,$B$11:B2412)</f>
        <v>57</v>
      </c>
      <c r="B2412" s="73" t="s">
        <v>42</v>
      </c>
      <c r="C2412" s="73" t="s">
        <v>858</v>
      </c>
      <c r="D2412" s="73" t="s">
        <v>871</v>
      </c>
      <c r="E2412" s="73" t="s">
        <v>177</v>
      </c>
      <c r="F2412" s="73" t="s">
        <v>4766</v>
      </c>
      <c r="G2412" s="73">
        <v>45511</v>
      </c>
      <c r="H2412" s="73" t="s">
        <v>4766</v>
      </c>
      <c r="I2412" s="73">
        <v>45511</v>
      </c>
      <c r="J2412" s="73" t="s">
        <v>4766</v>
      </c>
      <c r="K2412" s="73">
        <v>45511</v>
      </c>
      <c r="L2412" s="80" t="s">
        <v>4767</v>
      </c>
      <c r="M2412" s="73" t="s">
        <v>48</v>
      </c>
      <c r="N2412" s="73" t="s">
        <v>221</v>
      </c>
      <c r="O2412" s="73" t="s">
        <v>571</v>
      </c>
      <c r="P2412" s="73"/>
      <c r="Q2412" s="74"/>
      <c r="R2412" s="75"/>
      <c r="S2412" s="73" t="s">
        <v>4768</v>
      </c>
      <c r="T2412" s="73" t="s">
        <v>4768</v>
      </c>
      <c r="U2412" s="73" t="s">
        <v>4768</v>
      </c>
      <c r="V2412" s="73" t="s">
        <v>71</v>
      </c>
      <c r="W2412" s="73" t="s">
        <v>72</v>
      </c>
      <c r="X2412" s="72" t="s">
        <v>58</v>
      </c>
      <c r="Y2412" s="73"/>
      <c r="Z2412" s="73"/>
      <c r="AA2412" s="72"/>
      <c r="AB2412" s="72"/>
      <c r="AC2412" s="78" t="s">
        <v>75</v>
      </c>
      <c r="AD2412" s="78" t="s">
        <v>75</v>
      </c>
      <c r="JX2412" s="58"/>
      <c r="TT2412" s="58"/>
      <c r="ADP2412" s="58"/>
      <c r="ANL2412" s="58"/>
      <c r="AXH2412" s="58"/>
      <c r="BHD2412" s="58"/>
      <c r="BQZ2412" s="58"/>
      <c r="CAV2412" s="58"/>
      <c r="CKR2412" s="58"/>
      <c r="CUN2412" s="58"/>
      <c r="DEJ2412" s="58"/>
      <c r="DOF2412" s="58"/>
      <c r="DYB2412" s="58"/>
      <c r="EHX2412" s="58"/>
      <c r="ERT2412" s="58"/>
      <c r="FBP2412" s="58"/>
      <c r="FLL2412" s="58"/>
      <c r="FVH2412" s="58"/>
      <c r="GFD2412" s="58"/>
      <c r="GOZ2412" s="58"/>
      <c r="GYV2412" s="58"/>
      <c r="HIR2412" s="58"/>
      <c r="HSN2412" s="58"/>
      <c r="ICJ2412" s="58"/>
      <c r="IMF2412" s="58"/>
      <c r="IWB2412" s="58"/>
      <c r="JFX2412" s="58"/>
      <c r="JPT2412" s="58"/>
      <c r="JZP2412" s="58"/>
      <c r="KJL2412" s="58"/>
      <c r="KTH2412" s="58"/>
      <c r="LDD2412" s="58"/>
      <c r="LMZ2412" s="58"/>
      <c r="LWV2412" s="58"/>
      <c r="MGR2412" s="58"/>
      <c r="MQN2412" s="58"/>
      <c r="NAJ2412" s="58"/>
      <c r="NKF2412" s="58"/>
      <c r="NUB2412" s="58"/>
      <c r="ODX2412" s="58"/>
      <c r="ONT2412" s="58"/>
      <c r="OXP2412" s="58"/>
      <c r="PHL2412" s="58"/>
      <c r="PRH2412" s="58"/>
      <c r="QBD2412" s="58"/>
      <c r="QKZ2412" s="58"/>
      <c r="QUV2412" s="58"/>
      <c r="RER2412" s="58"/>
      <c r="RON2412" s="58"/>
      <c r="RYJ2412" s="58"/>
      <c r="SIF2412" s="58"/>
      <c r="SSB2412" s="58"/>
      <c r="TBX2412" s="58"/>
      <c r="TLT2412" s="58"/>
      <c r="TVP2412" s="58"/>
      <c r="UFL2412" s="58"/>
      <c r="UPH2412" s="58"/>
      <c r="UZD2412" s="58"/>
      <c r="VIZ2412" s="58"/>
      <c r="VSV2412" s="58"/>
      <c r="WCR2412" s="58"/>
      <c r="WMN2412" s="58"/>
      <c r="WWJ2412" s="58"/>
    </row>
    <row r="2413" spans="1:796 1052:1820 2076:2844 3100:3868 4124:4892 5148:5916 6172:6940 7196:7964 8220:8988 9244:10012 10268:11036 11292:12060 12316:13084 13340:14108 14364:15132 15388:16156" s="67" customFormat="1" ht="57" hidden="1" customHeight="1" x14ac:dyDescent="0.25">
      <c r="A2413" s="54">
        <f>+SUBTOTAL(3,$B$11:B2413)</f>
        <v>57</v>
      </c>
      <c r="B2413" s="73" t="s">
        <v>42</v>
      </c>
      <c r="C2413" s="73" t="s">
        <v>858</v>
      </c>
      <c r="D2413" s="73" t="s">
        <v>871</v>
      </c>
      <c r="E2413" s="73" t="s">
        <v>177</v>
      </c>
      <c r="F2413" s="73" t="s">
        <v>4769</v>
      </c>
      <c r="G2413" s="73">
        <v>45512</v>
      </c>
      <c r="H2413" s="73" t="s">
        <v>4769</v>
      </c>
      <c r="I2413" s="73">
        <v>45512</v>
      </c>
      <c r="J2413" s="73" t="s">
        <v>4769</v>
      </c>
      <c r="K2413" s="73">
        <v>45512</v>
      </c>
      <c r="L2413" s="80" t="s">
        <v>4770</v>
      </c>
      <c r="M2413" s="73" t="s">
        <v>48</v>
      </c>
      <c r="N2413" s="73" t="s">
        <v>64</v>
      </c>
      <c r="O2413" s="73" t="s">
        <v>87</v>
      </c>
      <c r="P2413" s="73"/>
      <c r="Q2413" s="74"/>
      <c r="R2413" s="75"/>
      <c r="S2413" s="73" t="s">
        <v>4771</v>
      </c>
      <c r="T2413" s="73" t="s">
        <v>4771</v>
      </c>
      <c r="U2413" s="73" t="s">
        <v>4771</v>
      </c>
      <c r="V2413" s="73" t="s">
        <v>147</v>
      </c>
      <c r="W2413" s="73" t="s">
        <v>4704</v>
      </c>
      <c r="X2413" s="72" t="s">
        <v>58</v>
      </c>
      <c r="Y2413" s="73"/>
      <c r="Z2413" s="73"/>
      <c r="AA2413" s="72"/>
      <c r="AB2413" s="72"/>
      <c r="AC2413" s="78" t="s">
        <v>82</v>
      </c>
      <c r="AD2413" s="78" t="s">
        <v>82</v>
      </c>
      <c r="JX2413" s="58"/>
      <c r="TT2413" s="58"/>
      <c r="ADP2413" s="58"/>
      <c r="ANL2413" s="58"/>
      <c r="AXH2413" s="58"/>
      <c r="BHD2413" s="58"/>
      <c r="BQZ2413" s="58"/>
      <c r="CAV2413" s="58"/>
      <c r="CKR2413" s="58"/>
      <c r="CUN2413" s="58"/>
      <c r="DEJ2413" s="58"/>
      <c r="DOF2413" s="58"/>
      <c r="DYB2413" s="58"/>
      <c r="EHX2413" s="58"/>
      <c r="ERT2413" s="58"/>
      <c r="FBP2413" s="58"/>
      <c r="FLL2413" s="58"/>
      <c r="FVH2413" s="58"/>
      <c r="GFD2413" s="58"/>
      <c r="GOZ2413" s="58"/>
      <c r="GYV2413" s="58"/>
      <c r="HIR2413" s="58"/>
      <c r="HSN2413" s="58"/>
      <c r="ICJ2413" s="58"/>
      <c r="IMF2413" s="58"/>
      <c r="IWB2413" s="58"/>
      <c r="JFX2413" s="58"/>
      <c r="JPT2413" s="58"/>
      <c r="JZP2413" s="58"/>
      <c r="KJL2413" s="58"/>
      <c r="KTH2413" s="58"/>
      <c r="LDD2413" s="58"/>
      <c r="LMZ2413" s="58"/>
      <c r="LWV2413" s="58"/>
      <c r="MGR2413" s="58"/>
      <c r="MQN2413" s="58"/>
      <c r="NAJ2413" s="58"/>
      <c r="NKF2413" s="58"/>
      <c r="NUB2413" s="58"/>
      <c r="ODX2413" s="58"/>
      <c r="ONT2413" s="58"/>
      <c r="OXP2413" s="58"/>
      <c r="PHL2413" s="58"/>
      <c r="PRH2413" s="58"/>
      <c r="QBD2413" s="58"/>
      <c r="QKZ2413" s="58"/>
      <c r="QUV2413" s="58"/>
      <c r="RER2413" s="58"/>
      <c r="RON2413" s="58"/>
      <c r="RYJ2413" s="58"/>
      <c r="SIF2413" s="58"/>
      <c r="SSB2413" s="58"/>
      <c r="TBX2413" s="58"/>
      <c r="TLT2413" s="58"/>
      <c r="TVP2413" s="58"/>
      <c r="UFL2413" s="58"/>
      <c r="UPH2413" s="58"/>
      <c r="UZD2413" s="58"/>
      <c r="VIZ2413" s="58"/>
      <c r="VSV2413" s="58"/>
      <c r="WCR2413" s="58"/>
      <c r="WMN2413" s="58"/>
      <c r="WWJ2413" s="58"/>
    </row>
    <row r="2414" spans="1:796 1052:1820 2076:2844 3100:3868 4124:4892 5148:5916 6172:6940 7196:7964 8220:8988 9244:10012 10268:11036 11292:12060 12316:13084 13340:14108 14364:15132 15388:16156" s="67" customFormat="1" ht="57" hidden="1" customHeight="1" x14ac:dyDescent="0.25">
      <c r="A2414" s="54">
        <f>+SUBTOTAL(3,$B$11:B2414)</f>
        <v>57</v>
      </c>
      <c r="B2414" s="73" t="s">
        <v>42</v>
      </c>
      <c r="C2414" s="73" t="s">
        <v>858</v>
      </c>
      <c r="D2414" s="73" t="s">
        <v>871</v>
      </c>
      <c r="E2414" s="73" t="s">
        <v>177</v>
      </c>
      <c r="F2414" s="73" t="s">
        <v>4772</v>
      </c>
      <c r="G2414" s="73">
        <v>45512</v>
      </c>
      <c r="H2414" s="73" t="s">
        <v>4772</v>
      </c>
      <c r="I2414" s="73">
        <v>45512</v>
      </c>
      <c r="J2414" s="73" t="s">
        <v>4772</v>
      </c>
      <c r="K2414" s="73">
        <v>45512</v>
      </c>
      <c r="L2414" s="80" t="s">
        <v>4014</v>
      </c>
      <c r="M2414" s="73" t="s">
        <v>48</v>
      </c>
      <c r="N2414" s="73" t="s">
        <v>141</v>
      </c>
      <c r="O2414" s="73" t="s">
        <v>554</v>
      </c>
      <c r="P2414" s="73"/>
      <c r="Q2414" s="74"/>
      <c r="R2414" s="75"/>
      <c r="S2414" s="73" t="s">
        <v>4773</v>
      </c>
      <c r="T2414" s="73" t="s">
        <v>4773</v>
      </c>
      <c r="U2414" s="73" t="s">
        <v>4773</v>
      </c>
      <c r="V2414" s="73" t="s">
        <v>80</v>
      </c>
      <c r="W2414" s="73" t="s">
        <v>4692</v>
      </c>
      <c r="X2414" s="72" t="s">
        <v>58</v>
      </c>
      <c r="Y2414" s="73"/>
      <c r="Z2414" s="73"/>
      <c r="AA2414" s="72"/>
      <c r="AB2414" s="72"/>
      <c r="AC2414" s="78" t="s">
        <v>117</v>
      </c>
      <c r="AD2414" s="78" t="s">
        <v>117</v>
      </c>
      <c r="JX2414" s="58"/>
      <c r="TT2414" s="58"/>
      <c r="ADP2414" s="58"/>
      <c r="ANL2414" s="58"/>
      <c r="AXH2414" s="58"/>
      <c r="BHD2414" s="58"/>
      <c r="BQZ2414" s="58"/>
      <c r="CAV2414" s="58"/>
      <c r="CKR2414" s="58"/>
      <c r="CUN2414" s="58"/>
      <c r="DEJ2414" s="58"/>
      <c r="DOF2414" s="58"/>
      <c r="DYB2414" s="58"/>
      <c r="EHX2414" s="58"/>
      <c r="ERT2414" s="58"/>
      <c r="FBP2414" s="58"/>
      <c r="FLL2414" s="58"/>
      <c r="FVH2414" s="58"/>
      <c r="GFD2414" s="58"/>
      <c r="GOZ2414" s="58"/>
      <c r="GYV2414" s="58"/>
      <c r="HIR2414" s="58"/>
      <c r="HSN2414" s="58"/>
      <c r="ICJ2414" s="58"/>
      <c r="IMF2414" s="58"/>
      <c r="IWB2414" s="58"/>
      <c r="JFX2414" s="58"/>
      <c r="JPT2414" s="58"/>
      <c r="JZP2414" s="58"/>
      <c r="KJL2414" s="58"/>
      <c r="KTH2414" s="58"/>
      <c r="LDD2414" s="58"/>
      <c r="LMZ2414" s="58"/>
      <c r="LWV2414" s="58"/>
      <c r="MGR2414" s="58"/>
      <c r="MQN2414" s="58"/>
      <c r="NAJ2414" s="58"/>
      <c r="NKF2414" s="58"/>
      <c r="NUB2414" s="58"/>
      <c r="ODX2414" s="58"/>
      <c r="ONT2414" s="58"/>
      <c r="OXP2414" s="58"/>
      <c r="PHL2414" s="58"/>
      <c r="PRH2414" s="58"/>
      <c r="QBD2414" s="58"/>
      <c r="QKZ2414" s="58"/>
      <c r="QUV2414" s="58"/>
      <c r="RER2414" s="58"/>
      <c r="RON2414" s="58"/>
      <c r="RYJ2414" s="58"/>
      <c r="SIF2414" s="58"/>
      <c r="SSB2414" s="58"/>
      <c r="TBX2414" s="58"/>
      <c r="TLT2414" s="58"/>
      <c r="TVP2414" s="58"/>
      <c r="UFL2414" s="58"/>
      <c r="UPH2414" s="58"/>
      <c r="UZD2414" s="58"/>
      <c r="VIZ2414" s="58"/>
      <c r="VSV2414" s="58"/>
      <c r="WCR2414" s="58"/>
      <c r="WMN2414" s="58"/>
      <c r="WWJ2414" s="58"/>
    </row>
    <row r="2415" spans="1:796 1052:1820 2076:2844 3100:3868 4124:4892 5148:5916 6172:6940 7196:7964 8220:8988 9244:10012 10268:11036 11292:12060 12316:13084 13340:14108 14364:15132 15388:16156" s="67" customFormat="1" ht="57" hidden="1" customHeight="1" x14ac:dyDescent="0.25">
      <c r="A2415" s="54">
        <f>+SUBTOTAL(3,$B$11:B2415)</f>
        <v>57</v>
      </c>
      <c r="B2415" s="73" t="s">
        <v>42</v>
      </c>
      <c r="C2415" s="73" t="s">
        <v>858</v>
      </c>
      <c r="D2415" s="73" t="s">
        <v>871</v>
      </c>
      <c r="E2415" s="73" t="s">
        <v>177</v>
      </c>
      <c r="F2415" s="73" t="s">
        <v>4774</v>
      </c>
      <c r="G2415" s="73">
        <v>45512</v>
      </c>
      <c r="H2415" s="73" t="s">
        <v>4774</v>
      </c>
      <c r="I2415" s="73">
        <v>45512</v>
      </c>
      <c r="J2415" s="73" t="s">
        <v>4774</v>
      </c>
      <c r="K2415" s="73">
        <v>45512</v>
      </c>
      <c r="L2415" s="80" t="s">
        <v>4775</v>
      </c>
      <c r="M2415" s="73" t="s">
        <v>48</v>
      </c>
      <c r="N2415" s="73" t="s">
        <v>64</v>
      </c>
      <c r="O2415" s="73" t="s">
        <v>4776</v>
      </c>
      <c r="P2415" s="73"/>
      <c r="Q2415" s="74"/>
      <c r="R2415" s="75"/>
      <c r="S2415" s="73" t="s">
        <v>4777</v>
      </c>
      <c r="T2415" s="73" t="s">
        <v>4777</v>
      </c>
      <c r="U2415" s="73" t="s">
        <v>4777</v>
      </c>
      <c r="V2415" s="73" t="s">
        <v>147</v>
      </c>
      <c r="W2415" s="73" t="s">
        <v>4704</v>
      </c>
      <c r="X2415" s="72" t="s">
        <v>58</v>
      </c>
      <c r="Y2415" s="73"/>
      <c r="Z2415" s="73"/>
      <c r="AA2415" s="72"/>
      <c r="AB2415" s="72"/>
      <c r="AC2415" s="78" t="s">
        <v>75</v>
      </c>
      <c r="AD2415" s="78" t="s">
        <v>75</v>
      </c>
      <c r="JX2415" s="58"/>
      <c r="TT2415" s="58"/>
      <c r="ADP2415" s="58"/>
      <c r="ANL2415" s="58"/>
      <c r="AXH2415" s="58"/>
      <c r="BHD2415" s="58"/>
      <c r="BQZ2415" s="58"/>
      <c r="CAV2415" s="58"/>
      <c r="CKR2415" s="58"/>
      <c r="CUN2415" s="58"/>
      <c r="DEJ2415" s="58"/>
      <c r="DOF2415" s="58"/>
      <c r="DYB2415" s="58"/>
      <c r="EHX2415" s="58"/>
      <c r="ERT2415" s="58"/>
      <c r="FBP2415" s="58"/>
      <c r="FLL2415" s="58"/>
      <c r="FVH2415" s="58"/>
      <c r="GFD2415" s="58"/>
      <c r="GOZ2415" s="58"/>
      <c r="GYV2415" s="58"/>
      <c r="HIR2415" s="58"/>
      <c r="HSN2415" s="58"/>
      <c r="ICJ2415" s="58"/>
      <c r="IMF2415" s="58"/>
      <c r="IWB2415" s="58"/>
      <c r="JFX2415" s="58"/>
      <c r="JPT2415" s="58"/>
      <c r="JZP2415" s="58"/>
      <c r="KJL2415" s="58"/>
      <c r="KTH2415" s="58"/>
      <c r="LDD2415" s="58"/>
      <c r="LMZ2415" s="58"/>
      <c r="LWV2415" s="58"/>
      <c r="MGR2415" s="58"/>
      <c r="MQN2415" s="58"/>
      <c r="NAJ2415" s="58"/>
      <c r="NKF2415" s="58"/>
      <c r="NUB2415" s="58"/>
      <c r="ODX2415" s="58"/>
      <c r="ONT2415" s="58"/>
      <c r="OXP2415" s="58"/>
      <c r="PHL2415" s="58"/>
      <c r="PRH2415" s="58"/>
      <c r="QBD2415" s="58"/>
      <c r="QKZ2415" s="58"/>
      <c r="QUV2415" s="58"/>
      <c r="RER2415" s="58"/>
      <c r="RON2415" s="58"/>
      <c r="RYJ2415" s="58"/>
      <c r="SIF2415" s="58"/>
      <c r="SSB2415" s="58"/>
      <c r="TBX2415" s="58"/>
      <c r="TLT2415" s="58"/>
      <c r="TVP2415" s="58"/>
      <c r="UFL2415" s="58"/>
      <c r="UPH2415" s="58"/>
      <c r="UZD2415" s="58"/>
      <c r="VIZ2415" s="58"/>
      <c r="VSV2415" s="58"/>
      <c r="WCR2415" s="58"/>
      <c r="WMN2415" s="58"/>
      <c r="WWJ2415" s="58"/>
    </row>
    <row r="2416" spans="1:796 1052:1820 2076:2844 3100:3868 4124:4892 5148:5916 6172:6940 7196:7964 8220:8988 9244:10012 10268:11036 11292:12060 12316:13084 13340:14108 14364:15132 15388:16156" s="67" customFormat="1" ht="67.5" hidden="1" customHeight="1" x14ac:dyDescent="0.25">
      <c r="A2416" s="54">
        <f>+SUBTOTAL(3,$B$11:B2416)</f>
        <v>57</v>
      </c>
      <c r="B2416" s="73" t="s">
        <v>42</v>
      </c>
      <c r="C2416" s="73" t="s">
        <v>858</v>
      </c>
      <c r="D2416" s="73" t="s">
        <v>871</v>
      </c>
      <c r="E2416" s="73" t="s">
        <v>177</v>
      </c>
      <c r="F2416" s="73" t="s">
        <v>4778</v>
      </c>
      <c r="G2416" s="73">
        <v>45513</v>
      </c>
      <c r="H2416" s="73" t="s">
        <v>4778</v>
      </c>
      <c r="I2416" s="73">
        <v>45513</v>
      </c>
      <c r="J2416" s="73" t="s">
        <v>4778</v>
      </c>
      <c r="K2416" s="73">
        <v>45513</v>
      </c>
      <c r="L2416" s="80" t="s">
        <v>4014</v>
      </c>
      <c r="M2416" s="73" t="s">
        <v>48</v>
      </c>
      <c r="N2416" s="73" t="s">
        <v>141</v>
      </c>
      <c r="O2416" s="73" t="s">
        <v>554</v>
      </c>
      <c r="P2416" s="73"/>
      <c r="Q2416" s="74"/>
      <c r="R2416" s="75"/>
      <c r="S2416" s="73" t="s">
        <v>4779</v>
      </c>
      <c r="T2416" s="73" t="s">
        <v>4779</v>
      </c>
      <c r="U2416" s="73" t="s">
        <v>4779</v>
      </c>
      <c r="V2416" s="73" t="s">
        <v>80</v>
      </c>
      <c r="W2416" s="73" t="s">
        <v>4692</v>
      </c>
      <c r="X2416" s="72" t="s">
        <v>58</v>
      </c>
      <c r="Y2416" s="73"/>
      <c r="Z2416" s="73"/>
      <c r="AA2416" s="72"/>
      <c r="AB2416" s="72"/>
      <c r="AC2416" s="78" t="s">
        <v>117</v>
      </c>
      <c r="AD2416" s="78" t="s">
        <v>117</v>
      </c>
      <c r="JX2416" s="58"/>
      <c r="TT2416" s="58"/>
      <c r="ADP2416" s="58"/>
      <c r="ANL2416" s="58"/>
      <c r="AXH2416" s="58"/>
      <c r="BHD2416" s="58"/>
      <c r="BQZ2416" s="58"/>
      <c r="CAV2416" s="58"/>
      <c r="CKR2416" s="58"/>
      <c r="CUN2416" s="58"/>
      <c r="DEJ2416" s="58"/>
      <c r="DOF2416" s="58"/>
      <c r="DYB2416" s="58"/>
      <c r="EHX2416" s="58"/>
      <c r="ERT2416" s="58"/>
      <c r="FBP2416" s="58"/>
      <c r="FLL2416" s="58"/>
      <c r="FVH2416" s="58"/>
      <c r="GFD2416" s="58"/>
      <c r="GOZ2416" s="58"/>
      <c r="GYV2416" s="58"/>
      <c r="HIR2416" s="58"/>
      <c r="HSN2416" s="58"/>
      <c r="ICJ2416" s="58"/>
      <c r="IMF2416" s="58"/>
      <c r="IWB2416" s="58"/>
      <c r="JFX2416" s="58"/>
      <c r="JPT2416" s="58"/>
      <c r="JZP2416" s="58"/>
      <c r="KJL2416" s="58"/>
      <c r="KTH2416" s="58"/>
      <c r="LDD2416" s="58"/>
      <c r="LMZ2416" s="58"/>
      <c r="LWV2416" s="58"/>
      <c r="MGR2416" s="58"/>
      <c r="MQN2416" s="58"/>
      <c r="NAJ2416" s="58"/>
      <c r="NKF2416" s="58"/>
      <c r="NUB2416" s="58"/>
      <c r="ODX2416" s="58"/>
      <c r="ONT2416" s="58"/>
      <c r="OXP2416" s="58"/>
      <c r="PHL2416" s="58"/>
      <c r="PRH2416" s="58"/>
      <c r="QBD2416" s="58"/>
      <c r="QKZ2416" s="58"/>
      <c r="QUV2416" s="58"/>
      <c r="RER2416" s="58"/>
      <c r="RON2416" s="58"/>
      <c r="RYJ2416" s="58"/>
      <c r="SIF2416" s="58"/>
      <c r="SSB2416" s="58"/>
      <c r="TBX2416" s="58"/>
      <c r="TLT2416" s="58"/>
      <c r="TVP2416" s="58"/>
      <c r="UFL2416" s="58"/>
      <c r="UPH2416" s="58"/>
      <c r="UZD2416" s="58"/>
      <c r="VIZ2416" s="58"/>
      <c r="VSV2416" s="58"/>
      <c r="WCR2416" s="58"/>
      <c r="WMN2416" s="58"/>
      <c r="WWJ2416" s="58"/>
    </row>
    <row r="2417" spans="1:796 1052:1820 2076:2844 3100:3868 4124:4892 5148:5916 6172:6940 7196:7964 8220:8988 9244:10012 10268:11036 11292:12060 12316:13084 13340:14108 14364:15132 15388:16156" s="67" customFormat="1" ht="57" hidden="1" customHeight="1" x14ac:dyDescent="0.25">
      <c r="A2417" s="54">
        <f>+SUBTOTAL(3,$B$11:B2417)</f>
        <v>57</v>
      </c>
      <c r="B2417" s="73" t="s">
        <v>42</v>
      </c>
      <c r="C2417" s="73" t="s">
        <v>858</v>
      </c>
      <c r="D2417" s="73" t="s">
        <v>871</v>
      </c>
      <c r="E2417" s="73" t="s">
        <v>177</v>
      </c>
      <c r="F2417" s="73" t="s">
        <v>4780</v>
      </c>
      <c r="G2417" s="73">
        <v>45517</v>
      </c>
      <c r="H2417" s="73" t="s">
        <v>4780</v>
      </c>
      <c r="I2417" s="73">
        <v>45517</v>
      </c>
      <c r="J2417" s="73" t="s">
        <v>4780</v>
      </c>
      <c r="K2417" s="73">
        <v>45517</v>
      </c>
      <c r="L2417" s="80" t="s">
        <v>4781</v>
      </c>
      <c r="M2417" s="73" t="s">
        <v>48</v>
      </c>
      <c r="N2417" s="73" t="s">
        <v>709</v>
      </c>
      <c r="O2417" s="73" t="s">
        <v>4782</v>
      </c>
      <c r="P2417" s="73"/>
      <c r="Q2417" s="74"/>
      <c r="R2417" s="75"/>
      <c r="S2417" s="73" t="s">
        <v>4783</v>
      </c>
      <c r="T2417" s="73" t="s">
        <v>4783</v>
      </c>
      <c r="U2417" s="73" t="s">
        <v>4783</v>
      </c>
      <c r="V2417" s="73" t="s">
        <v>229</v>
      </c>
      <c r="W2417" s="73" t="s">
        <v>230</v>
      </c>
      <c r="X2417" s="72" t="s">
        <v>58</v>
      </c>
      <c r="Y2417" s="73"/>
      <c r="Z2417" s="73"/>
      <c r="AA2417" s="72"/>
      <c r="AB2417" s="72"/>
      <c r="AC2417" s="78" t="s">
        <v>117</v>
      </c>
      <c r="AD2417" s="78" t="s">
        <v>117</v>
      </c>
      <c r="JX2417" s="58"/>
      <c r="TT2417" s="58"/>
      <c r="ADP2417" s="58"/>
      <c r="ANL2417" s="58"/>
      <c r="AXH2417" s="58"/>
      <c r="BHD2417" s="58"/>
      <c r="BQZ2417" s="58"/>
      <c r="CAV2417" s="58"/>
      <c r="CKR2417" s="58"/>
      <c r="CUN2417" s="58"/>
      <c r="DEJ2417" s="58"/>
      <c r="DOF2417" s="58"/>
      <c r="DYB2417" s="58"/>
      <c r="EHX2417" s="58"/>
      <c r="ERT2417" s="58"/>
      <c r="FBP2417" s="58"/>
      <c r="FLL2417" s="58"/>
      <c r="FVH2417" s="58"/>
      <c r="GFD2417" s="58"/>
      <c r="GOZ2417" s="58"/>
      <c r="GYV2417" s="58"/>
      <c r="HIR2417" s="58"/>
      <c r="HSN2417" s="58"/>
      <c r="ICJ2417" s="58"/>
      <c r="IMF2417" s="58"/>
      <c r="IWB2417" s="58"/>
      <c r="JFX2417" s="58"/>
      <c r="JPT2417" s="58"/>
      <c r="JZP2417" s="58"/>
      <c r="KJL2417" s="58"/>
      <c r="KTH2417" s="58"/>
      <c r="LDD2417" s="58"/>
      <c r="LMZ2417" s="58"/>
      <c r="LWV2417" s="58"/>
      <c r="MGR2417" s="58"/>
      <c r="MQN2417" s="58"/>
      <c r="NAJ2417" s="58"/>
      <c r="NKF2417" s="58"/>
      <c r="NUB2417" s="58"/>
      <c r="ODX2417" s="58"/>
      <c r="ONT2417" s="58"/>
      <c r="OXP2417" s="58"/>
      <c r="PHL2417" s="58"/>
      <c r="PRH2417" s="58"/>
      <c r="QBD2417" s="58"/>
      <c r="QKZ2417" s="58"/>
      <c r="QUV2417" s="58"/>
      <c r="RER2417" s="58"/>
      <c r="RON2417" s="58"/>
      <c r="RYJ2417" s="58"/>
      <c r="SIF2417" s="58"/>
      <c r="SSB2417" s="58"/>
      <c r="TBX2417" s="58"/>
      <c r="TLT2417" s="58"/>
      <c r="TVP2417" s="58"/>
      <c r="UFL2417" s="58"/>
      <c r="UPH2417" s="58"/>
      <c r="UZD2417" s="58"/>
      <c r="VIZ2417" s="58"/>
      <c r="VSV2417" s="58"/>
      <c r="WCR2417" s="58"/>
      <c r="WMN2417" s="58"/>
      <c r="WWJ2417" s="58"/>
    </row>
    <row r="2418" spans="1:796 1052:1820 2076:2844 3100:3868 4124:4892 5148:5916 6172:6940 7196:7964 8220:8988 9244:10012 10268:11036 11292:12060 12316:13084 13340:14108 14364:15132 15388:16156" s="67" customFormat="1" ht="57" hidden="1" customHeight="1" x14ac:dyDescent="0.25">
      <c r="A2418" s="54">
        <f>+SUBTOTAL(3,$B$11:B2418)</f>
        <v>57</v>
      </c>
      <c r="B2418" s="73" t="s">
        <v>42</v>
      </c>
      <c r="C2418" s="73" t="s">
        <v>858</v>
      </c>
      <c r="D2418" s="73" t="s">
        <v>871</v>
      </c>
      <c r="E2418" s="73" t="s">
        <v>177</v>
      </c>
      <c r="F2418" s="73" t="s">
        <v>4784</v>
      </c>
      <c r="G2418" s="73">
        <v>45517</v>
      </c>
      <c r="H2418" s="73" t="s">
        <v>4784</v>
      </c>
      <c r="I2418" s="73">
        <v>45517</v>
      </c>
      <c r="J2418" s="73" t="s">
        <v>4784</v>
      </c>
      <c r="K2418" s="73">
        <v>45517</v>
      </c>
      <c r="L2418" s="80" t="s">
        <v>4785</v>
      </c>
      <c r="M2418" s="73" t="s">
        <v>48</v>
      </c>
      <c r="N2418" s="73" t="s">
        <v>191</v>
      </c>
      <c r="O2418" s="73" t="s">
        <v>371</v>
      </c>
      <c r="P2418" s="73"/>
      <c r="Q2418" s="74"/>
      <c r="R2418" s="75"/>
      <c r="S2418" s="73" t="s">
        <v>4786</v>
      </c>
      <c r="T2418" s="73" t="s">
        <v>4786</v>
      </c>
      <c r="U2418" s="73" t="s">
        <v>4786</v>
      </c>
      <c r="V2418" s="73" t="s">
        <v>71</v>
      </c>
      <c r="W2418" s="73" t="s">
        <v>72</v>
      </c>
      <c r="X2418" s="72" t="s">
        <v>58</v>
      </c>
      <c r="Y2418" s="73"/>
      <c r="Z2418" s="73"/>
      <c r="AA2418" s="72"/>
      <c r="AB2418" s="72"/>
      <c r="AC2418" s="78" t="s">
        <v>75</v>
      </c>
      <c r="AD2418" s="78" t="s">
        <v>75</v>
      </c>
      <c r="JX2418" s="58"/>
      <c r="TT2418" s="58"/>
      <c r="ADP2418" s="58"/>
      <c r="ANL2418" s="58"/>
      <c r="AXH2418" s="58"/>
      <c r="BHD2418" s="58"/>
      <c r="BQZ2418" s="58"/>
      <c r="CAV2418" s="58"/>
      <c r="CKR2418" s="58"/>
      <c r="CUN2418" s="58"/>
      <c r="DEJ2418" s="58"/>
      <c r="DOF2418" s="58"/>
      <c r="DYB2418" s="58"/>
      <c r="EHX2418" s="58"/>
      <c r="ERT2418" s="58"/>
      <c r="FBP2418" s="58"/>
      <c r="FLL2418" s="58"/>
      <c r="FVH2418" s="58"/>
      <c r="GFD2418" s="58"/>
      <c r="GOZ2418" s="58"/>
      <c r="GYV2418" s="58"/>
      <c r="HIR2418" s="58"/>
      <c r="HSN2418" s="58"/>
      <c r="ICJ2418" s="58"/>
      <c r="IMF2418" s="58"/>
      <c r="IWB2418" s="58"/>
      <c r="JFX2418" s="58"/>
      <c r="JPT2418" s="58"/>
      <c r="JZP2418" s="58"/>
      <c r="KJL2418" s="58"/>
      <c r="KTH2418" s="58"/>
      <c r="LDD2418" s="58"/>
      <c r="LMZ2418" s="58"/>
      <c r="LWV2418" s="58"/>
      <c r="MGR2418" s="58"/>
      <c r="MQN2418" s="58"/>
      <c r="NAJ2418" s="58"/>
      <c r="NKF2418" s="58"/>
      <c r="NUB2418" s="58"/>
      <c r="ODX2418" s="58"/>
      <c r="ONT2418" s="58"/>
      <c r="OXP2418" s="58"/>
      <c r="PHL2418" s="58"/>
      <c r="PRH2418" s="58"/>
      <c r="QBD2418" s="58"/>
      <c r="QKZ2418" s="58"/>
      <c r="QUV2418" s="58"/>
      <c r="RER2418" s="58"/>
      <c r="RON2418" s="58"/>
      <c r="RYJ2418" s="58"/>
      <c r="SIF2418" s="58"/>
      <c r="SSB2418" s="58"/>
      <c r="TBX2418" s="58"/>
      <c r="TLT2418" s="58"/>
      <c r="TVP2418" s="58"/>
      <c r="UFL2418" s="58"/>
      <c r="UPH2418" s="58"/>
      <c r="UZD2418" s="58"/>
      <c r="VIZ2418" s="58"/>
      <c r="VSV2418" s="58"/>
      <c r="WCR2418" s="58"/>
      <c r="WMN2418" s="58"/>
      <c r="WWJ2418" s="58"/>
    </row>
    <row r="2419" spans="1:796 1052:1820 2076:2844 3100:3868 4124:4892 5148:5916 6172:6940 7196:7964 8220:8988 9244:10012 10268:11036 11292:12060 12316:13084 13340:14108 14364:15132 15388:16156" s="67" customFormat="1" ht="57" hidden="1" customHeight="1" x14ac:dyDescent="0.25">
      <c r="A2419" s="54">
        <f>+SUBTOTAL(3,$B$11:B2419)</f>
        <v>57</v>
      </c>
      <c r="B2419" s="73" t="s">
        <v>42</v>
      </c>
      <c r="C2419" s="73" t="s">
        <v>858</v>
      </c>
      <c r="D2419" s="73" t="s">
        <v>871</v>
      </c>
      <c r="E2419" s="73" t="s">
        <v>177</v>
      </c>
      <c r="F2419" s="73" t="s">
        <v>4806</v>
      </c>
      <c r="G2419" s="73">
        <v>45519</v>
      </c>
      <c r="H2419" s="73" t="s">
        <v>4806</v>
      </c>
      <c r="I2419" s="73">
        <v>45519</v>
      </c>
      <c r="J2419" s="73" t="s">
        <v>4806</v>
      </c>
      <c r="K2419" s="73">
        <v>45519</v>
      </c>
      <c r="L2419" s="80" t="s">
        <v>4807</v>
      </c>
      <c r="M2419" s="73" t="s">
        <v>111</v>
      </c>
      <c r="N2419" s="73" t="s">
        <v>141</v>
      </c>
      <c r="O2419" s="73" t="s">
        <v>1384</v>
      </c>
      <c r="P2419" s="73"/>
      <c r="Q2419" s="74"/>
      <c r="R2419" s="75"/>
      <c r="S2419" s="73" t="s">
        <v>4808</v>
      </c>
      <c r="T2419" s="73" t="s">
        <v>4808</v>
      </c>
      <c r="U2419" s="73" t="s">
        <v>4808</v>
      </c>
      <c r="V2419" s="73" t="s">
        <v>98</v>
      </c>
      <c r="W2419" s="73" t="s">
        <v>4805</v>
      </c>
      <c r="X2419" s="72" t="s">
        <v>58</v>
      </c>
      <c r="Y2419" s="73"/>
      <c r="Z2419" s="73"/>
      <c r="AA2419" s="72"/>
      <c r="AB2419" s="72"/>
      <c r="AC2419" s="73" t="s">
        <v>75</v>
      </c>
      <c r="AD2419" s="73" t="s">
        <v>75</v>
      </c>
      <c r="JX2419" s="58"/>
      <c r="TT2419" s="58"/>
      <c r="ADP2419" s="58"/>
      <c r="ANL2419" s="58"/>
      <c r="AXH2419" s="58"/>
      <c r="BHD2419" s="58"/>
      <c r="BQZ2419" s="58"/>
      <c r="CAV2419" s="58"/>
      <c r="CKR2419" s="58"/>
      <c r="CUN2419" s="58"/>
      <c r="DEJ2419" s="58"/>
      <c r="DOF2419" s="58"/>
      <c r="DYB2419" s="58"/>
      <c r="EHX2419" s="58"/>
      <c r="ERT2419" s="58"/>
      <c r="FBP2419" s="58"/>
      <c r="FLL2419" s="58"/>
      <c r="FVH2419" s="58"/>
      <c r="GFD2419" s="58"/>
      <c r="GOZ2419" s="58"/>
      <c r="GYV2419" s="58"/>
      <c r="HIR2419" s="58"/>
      <c r="HSN2419" s="58"/>
      <c r="ICJ2419" s="58"/>
      <c r="IMF2419" s="58"/>
      <c r="IWB2419" s="58"/>
      <c r="JFX2419" s="58"/>
      <c r="JPT2419" s="58"/>
      <c r="JZP2419" s="58"/>
      <c r="KJL2419" s="58"/>
      <c r="KTH2419" s="58"/>
      <c r="LDD2419" s="58"/>
      <c r="LMZ2419" s="58"/>
      <c r="LWV2419" s="58"/>
      <c r="MGR2419" s="58"/>
      <c r="MQN2419" s="58"/>
      <c r="NAJ2419" s="58"/>
      <c r="NKF2419" s="58"/>
      <c r="NUB2419" s="58"/>
      <c r="ODX2419" s="58"/>
      <c r="ONT2419" s="58"/>
      <c r="OXP2419" s="58"/>
      <c r="PHL2419" s="58"/>
      <c r="PRH2419" s="58"/>
      <c r="QBD2419" s="58"/>
      <c r="QKZ2419" s="58"/>
      <c r="QUV2419" s="58"/>
      <c r="RER2419" s="58"/>
      <c r="RON2419" s="58"/>
      <c r="RYJ2419" s="58"/>
      <c r="SIF2419" s="58"/>
      <c r="SSB2419" s="58"/>
      <c r="TBX2419" s="58"/>
      <c r="TLT2419" s="58"/>
      <c r="TVP2419" s="58"/>
      <c r="UFL2419" s="58"/>
      <c r="UPH2419" s="58"/>
      <c r="UZD2419" s="58"/>
      <c r="VIZ2419" s="58"/>
      <c r="VSV2419" s="58"/>
      <c r="WCR2419" s="58"/>
      <c r="WMN2419" s="58"/>
      <c r="WWJ2419" s="58"/>
    </row>
    <row r="2420" spans="1:796 1052:1820 2076:2844 3100:3868 4124:4892 5148:5916 6172:6940 7196:7964 8220:8988 9244:10012 10268:11036 11292:12060 12316:13084 13340:14108 14364:15132 15388:16156" s="67" customFormat="1" ht="57" hidden="1" customHeight="1" x14ac:dyDescent="0.25">
      <c r="A2420" s="54">
        <f>+SUBTOTAL(3,$B$11:B2420)</f>
        <v>57</v>
      </c>
      <c r="B2420" s="73" t="s">
        <v>42</v>
      </c>
      <c r="C2420" s="73" t="s">
        <v>858</v>
      </c>
      <c r="D2420" s="73" t="s">
        <v>871</v>
      </c>
      <c r="E2420" s="73" t="s">
        <v>177</v>
      </c>
      <c r="F2420" s="73" t="s">
        <v>4802</v>
      </c>
      <c r="G2420" s="73">
        <v>45517</v>
      </c>
      <c r="H2420" s="73" t="s">
        <v>4802</v>
      </c>
      <c r="I2420" s="73">
        <v>45517</v>
      </c>
      <c r="J2420" s="73" t="s">
        <v>4802</v>
      </c>
      <c r="K2420" s="73">
        <v>45517</v>
      </c>
      <c r="L2420" s="80" t="s">
        <v>4803</v>
      </c>
      <c r="M2420" s="73" t="s">
        <v>111</v>
      </c>
      <c r="N2420" s="73" t="s">
        <v>64</v>
      </c>
      <c r="O2420" s="73" t="s">
        <v>171</v>
      </c>
      <c r="P2420" s="73"/>
      <c r="Q2420" s="74"/>
      <c r="R2420" s="75"/>
      <c r="S2420" s="73" t="s">
        <v>4804</v>
      </c>
      <c r="T2420" s="73" t="s">
        <v>4804</v>
      </c>
      <c r="U2420" s="73" t="s">
        <v>4804</v>
      </c>
      <c r="V2420" s="73" t="s">
        <v>98</v>
      </c>
      <c r="W2420" s="73" t="s">
        <v>4805</v>
      </c>
      <c r="X2420" s="72" t="s">
        <v>58</v>
      </c>
      <c r="Y2420" s="73"/>
      <c r="Z2420" s="73"/>
      <c r="AA2420" s="72"/>
      <c r="AB2420" s="72"/>
      <c r="AC2420" s="78" t="s">
        <v>117</v>
      </c>
      <c r="AD2420" s="78" t="s">
        <v>117</v>
      </c>
      <c r="JX2420" s="58"/>
      <c r="TT2420" s="58"/>
      <c r="ADP2420" s="58"/>
      <c r="ANL2420" s="58"/>
      <c r="AXH2420" s="58"/>
      <c r="BHD2420" s="58"/>
      <c r="BQZ2420" s="58"/>
      <c r="CAV2420" s="58"/>
      <c r="CKR2420" s="58"/>
      <c r="CUN2420" s="58"/>
      <c r="DEJ2420" s="58"/>
      <c r="DOF2420" s="58"/>
      <c r="DYB2420" s="58"/>
      <c r="EHX2420" s="58"/>
      <c r="ERT2420" s="58"/>
      <c r="FBP2420" s="58"/>
      <c r="FLL2420" s="58"/>
      <c r="FVH2420" s="58"/>
      <c r="GFD2420" s="58"/>
      <c r="GOZ2420" s="58"/>
      <c r="GYV2420" s="58"/>
      <c r="HIR2420" s="58"/>
      <c r="HSN2420" s="58"/>
      <c r="ICJ2420" s="58"/>
      <c r="IMF2420" s="58"/>
      <c r="IWB2420" s="58"/>
      <c r="JFX2420" s="58"/>
      <c r="JPT2420" s="58"/>
      <c r="JZP2420" s="58"/>
      <c r="KJL2420" s="58"/>
      <c r="KTH2420" s="58"/>
      <c r="LDD2420" s="58"/>
      <c r="LMZ2420" s="58"/>
      <c r="LWV2420" s="58"/>
      <c r="MGR2420" s="58"/>
      <c r="MQN2420" s="58"/>
      <c r="NAJ2420" s="58"/>
      <c r="NKF2420" s="58"/>
      <c r="NUB2420" s="58"/>
      <c r="ODX2420" s="58"/>
      <c r="ONT2420" s="58"/>
      <c r="OXP2420" s="58"/>
      <c r="PHL2420" s="58"/>
      <c r="PRH2420" s="58"/>
      <c r="QBD2420" s="58"/>
      <c r="QKZ2420" s="58"/>
      <c r="QUV2420" s="58"/>
      <c r="RER2420" s="58"/>
      <c r="RON2420" s="58"/>
      <c r="RYJ2420" s="58"/>
      <c r="SIF2420" s="58"/>
      <c r="SSB2420" s="58"/>
      <c r="TBX2420" s="58"/>
      <c r="TLT2420" s="58"/>
      <c r="TVP2420" s="58"/>
      <c r="UFL2420" s="58"/>
      <c r="UPH2420" s="58"/>
      <c r="UZD2420" s="58"/>
      <c r="VIZ2420" s="58"/>
      <c r="VSV2420" s="58"/>
      <c r="WCR2420" s="58"/>
      <c r="WMN2420" s="58"/>
      <c r="WWJ2420" s="58"/>
    </row>
    <row r="2421" spans="1:796 1052:1820 2076:2844 3100:3868 4124:4892 5148:5916 6172:6940 7196:7964 8220:8988 9244:10012 10268:11036 11292:12060 12316:13084 13340:14108 14364:15132 15388:16156" s="67" customFormat="1" ht="57" hidden="1" customHeight="1" x14ac:dyDescent="0.25">
      <c r="A2421" s="54">
        <f>+SUBTOTAL(3,$B$11:B2421)</f>
        <v>57</v>
      </c>
      <c r="B2421" s="73" t="s">
        <v>42</v>
      </c>
      <c r="C2421" s="73" t="s">
        <v>858</v>
      </c>
      <c r="D2421" s="73" t="s">
        <v>871</v>
      </c>
      <c r="E2421" s="73" t="s">
        <v>177</v>
      </c>
      <c r="F2421" s="73" t="s">
        <v>4787</v>
      </c>
      <c r="G2421" s="73">
        <v>45523</v>
      </c>
      <c r="H2421" s="73" t="s">
        <v>4787</v>
      </c>
      <c r="I2421" s="73">
        <v>45523</v>
      </c>
      <c r="J2421" s="73" t="s">
        <v>4787</v>
      </c>
      <c r="K2421" s="73">
        <v>45523</v>
      </c>
      <c r="L2421" s="80" t="s">
        <v>4788</v>
      </c>
      <c r="M2421" s="73" t="s">
        <v>48</v>
      </c>
      <c r="N2421" s="73" t="s">
        <v>141</v>
      </c>
      <c r="O2421" s="73" t="s">
        <v>624</v>
      </c>
      <c r="P2421" s="73"/>
      <c r="Q2421" s="74"/>
      <c r="R2421" s="75"/>
      <c r="S2421" s="73" t="s">
        <v>4789</v>
      </c>
      <c r="T2421" s="73" t="s">
        <v>4789</v>
      </c>
      <c r="U2421" s="73" t="s">
        <v>4789</v>
      </c>
      <c r="V2421" s="73" t="s">
        <v>80</v>
      </c>
      <c r="W2421" s="73" t="s">
        <v>4692</v>
      </c>
      <c r="X2421" s="72" t="s">
        <v>58</v>
      </c>
      <c r="Y2421" s="73"/>
      <c r="Z2421" s="73"/>
      <c r="AA2421" s="72"/>
      <c r="AB2421" s="72"/>
      <c r="AC2421" s="78" t="s">
        <v>75</v>
      </c>
      <c r="AD2421" s="78" t="s">
        <v>75</v>
      </c>
      <c r="JX2421" s="58"/>
      <c r="TT2421" s="58"/>
      <c r="ADP2421" s="58"/>
      <c r="ANL2421" s="58"/>
      <c r="AXH2421" s="58"/>
      <c r="BHD2421" s="58"/>
      <c r="BQZ2421" s="58"/>
      <c r="CAV2421" s="58"/>
      <c r="CKR2421" s="58"/>
      <c r="CUN2421" s="58"/>
      <c r="DEJ2421" s="58"/>
      <c r="DOF2421" s="58"/>
      <c r="DYB2421" s="58"/>
      <c r="EHX2421" s="58"/>
      <c r="ERT2421" s="58"/>
      <c r="FBP2421" s="58"/>
      <c r="FLL2421" s="58"/>
      <c r="FVH2421" s="58"/>
      <c r="GFD2421" s="58"/>
      <c r="GOZ2421" s="58"/>
      <c r="GYV2421" s="58"/>
      <c r="HIR2421" s="58"/>
      <c r="HSN2421" s="58"/>
      <c r="ICJ2421" s="58"/>
      <c r="IMF2421" s="58"/>
      <c r="IWB2421" s="58"/>
      <c r="JFX2421" s="58"/>
      <c r="JPT2421" s="58"/>
      <c r="JZP2421" s="58"/>
      <c r="KJL2421" s="58"/>
      <c r="KTH2421" s="58"/>
      <c r="LDD2421" s="58"/>
      <c r="LMZ2421" s="58"/>
      <c r="LWV2421" s="58"/>
      <c r="MGR2421" s="58"/>
      <c r="MQN2421" s="58"/>
      <c r="NAJ2421" s="58"/>
      <c r="NKF2421" s="58"/>
      <c r="NUB2421" s="58"/>
      <c r="ODX2421" s="58"/>
      <c r="ONT2421" s="58"/>
      <c r="OXP2421" s="58"/>
      <c r="PHL2421" s="58"/>
      <c r="PRH2421" s="58"/>
      <c r="QBD2421" s="58"/>
      <c r="QKZ2421" s="58"/>
      <c r="QUV2421" s="58"/>
      <c r="RER2421" s="58"/>
      <c r="RON2421" s="58"/>
      <c r="RYJ2421" s="58"/>
      <c r="SIF2421" s="58"/>
      <c r="SSB2421" s="58"/>
      <c r="TBX2421" s="58"/>
      <c r="TLT2421" s="58"/>
      <c r="TVP2421" s="58"/>
      <c r="UFL2421" s="58"/>
      <c r="UPH2421" s="58"/>
      <c r="UZD2421" s="58"/>
      <c r="VIZ2421" s="58"/>
      <c r="VSV2421" s="58"/>
      <c r="WCR2421" s="58"/>
      <c r="WMN2421" s="58"/>
      <c r="WWJ2421" s="58"/>
    </row>
    <row r="2422" spans="1:796 1052:1820 2076:2844 3100:3868 4124:4892 5148:5916 6172:6940 7196:7964 8220:8988 9244:10012 10268:11036 11292:12060 12316:13084 13340:14108 14364:15132 15388:16156" s="67" customFormat="1" ht="57" hidden="1" customHeight="1" x14ac:dyDescent="0.25">
      <c r="A2422" s="54">
        <f>+SUBTOTAL(3,$B$11:B2422)</f>
        <v>57</v>
      </c>
      <c r="B2422" s="73" t="s">
        <v>42</v>
      </c>
      <c r="C2422" s="73" t="s">
        <v>858</v>
      </c>
      <c r="D2422" s="73" t="s">
        <v>871</v>
      </c>
      <c r="E2422" s="73" t="s">
        <v>177</v>
      </c>
      <c r="F2422" s="73" t="s">
        <v>4809</v>
      </c>
      <c r="G2422" s="73">
        <v>45523</v>
      </c>
      <c r="H2422" s="73" t="s">
        <v>4809</v>
      </c>
      <c r="I2422" s="73">
        <v>45523</v>
      </c>
      <c r="J2422" s="73" t="s">
        <v>4809</v>
      </c>
      <c r="K2422" s="73">
        <v>45523</v>
      </c>
      <c r="L2422" s="80" t="s">
        <v>4810</v>
      </c>
      <c r="M2422" s="73" t="s">
        <v>111</v>
      </c>
      <c r="N2422" s="73" t="s">
        <v>141</v>
      </c>
      <c r="O2422" s="73" t="s">
        <v>624</v>
      </c>
      <c r="P2422" s="73"/>
      <c r="Q2422" s="74"/>
      <c r="R2422" s="75"/>
      <c r="S2422" s="73" t="s">
        <v>4811</v>
      </c>
      <c r="T2422" s="73" t="s">
        <v>4811</v>
      </c>
      <c r="U2422" s="73" t="s">
        <v>4811</v>
      </c>
      <c r="V2422" s="73" t="s">
        <v>620</v>
      </c>
      <c r="W2422" s="73" t="s">
        <v>4812</v>
      </c>
      <c r="X2422" s="72" t="s">
        <v>58</v>
      </c>
      <c r="Y2422" s="73"/>
      <c r="Z2422" s="73"/>
      <c r="AA2422" s="72"/>
      <c r="AB2422" s="72"/>
      <c r="AC2422" s="78" t="s">
        <v>82</v>
      </c>
      <c r="AD2422" s="78" t="s">
        <v>82</v>
      </c>
      <c r="JX2422" s="58"/>
      <c r="TT2422" s="58"/>
      <c r="ADP2422" s="58"/>
      <c r="ANL2422" s="58"/>
      <c r="AXH2422" s="58"/>
      <c r="BHD2422" s="58"/>
      <c r="BQZ2422" s="58"/>
      <c r="CAV2422" s="58"/>
      <c r="CKR2422" s="58"/>
      <c r="CUN2422" s="58"/>
      <c r="DEJ2422" s="58"/>
      <c r="DOF2422" s="58"/>
      <c r="DYB2422" s="58"/>
      <c r="EHX2422" s="58"/>
      <c r="ERT2422" s="58"/>
      <c r="FBP2422" s="58"/>
      <c r="FLL2422" s="58"/>
      <c r="FVH2422" s="58"/>
      <c r="GFD2422" s="58"/>
      <c r="GOZ2422" s="58"/>
      <c r="GYV2422" s="58"/>
      <c r="HIR2422" s="58"/>
      <c r="HSN2422" s="58"/>
      <c r="ICJ2422" s="58"/>
      <c r="IMF2422" s="58"/>
      <c r="IWB2422" s="58"/>
      <c r="JFX2422" s="58"/>
      <c r="JPT2422" s="58"/>
      <c r="JZP2422" s="58"/>
      <c r="KJL2422" s="58"/>
      <c r="KTH2422" s="58"/>
      <c r="LDD2422" s="58"/>
      <c r="LMZ2422" s="58"/>
      <c r="LWV2422" s="58"/>
      <c r="MGR2422" s="58"/>
      <c r="MQN2422" s="58"/>
      <c r="NAJ2422" s="58"/>
      <c r="NKF2422" s="58"/>
      <c r="NUB2422" s="58"/>
      <c r="ODX2422" s="58"/>
      <c r="ONT2422" s="58"/>
      <c r="OXP2422" s="58"/>
      <c r="PHL2422" s="58"/>
      <c r="PRH2422" s="58"/>
      <c r="QBD2422" s="58"/>
      <c r="QKZ2422" s="58"/>
      <c r="QUV2422" s="58"/>
      <c r="RER2422" s="58"/>
      <c r="RON2422" s="58"/>
      <c r="RYJ2422" s="58"/>
      <c r="SIF2422" s="58"/>
      <c r="SSB2422" s="58"/>
      <c r="TBX2422" s="58"/>
      <c r="TLT2422" s="58"/>
      <c r="TVP2422" s="58"/>
      <c r="UFL2422" s="58"/>
      <c r="UPH2422" s="58"/>
      <c r="UZD2422" s="58"/>
      <c r="VIZ2422" s="58"/>
      <c r="VSV2422" s="58"/>
      <c r="WCR2422" s="58"/>
      <c r="WMN2422" s="58"/>
      <c r="WWJ2422" s="58"/>
    </row>
    <row r="2423" spans="1:796 1052:1820 2076:2844 3100:3868 4124:4892 5148:5916 6172:6940 7196:7964 8220:8988 9244:10012 10268:11036 11292:12060 12316:13084 13340:14108 14364:15132 15388:16156" s="67" customFormat="1" ht="57" hidden="1" customHeight="1" x14ac:dyDescent="0.25">
      <c r="A2423" s="54">
        <f>+SUBTOTAL(3,$B$11:B2423)</f>
        <v>57</v>
      </c>
      <c r="B2423" s="73" t="s">
        <v>42</v>
      </c>
      <c r="C2423" s="73" t="s">
        <v>858</v>
      </c>
      <c r="D2423" s="73" t="s">
        <v>871</v>
      </c>
      <c r="E2423" s="73" t="s">
        <v>177</v>
      </c>
      <c r="F2423" s="73" t="s">
        <v>4813</v>
      </c>
      <c r="G2423" s="73">
        <v>45525</v>
      </c>
      <c r="H2423" s="73" t="s">
        <v>4813</v>
      </c>
      <c r="I2423" s="73">
        <v>45525</v>
      </c>
      <c r="J2423" s="73" t="s">
        <v>4813</v>
      </c>
      <c r="K2423" s="73">
        <v>45525</v>
      </c>
      <c r="L2423" s="80" t="s">
        <v>4814</v>
      </c>
      <c r="M2423" s="73" t="s">
        <v>111</v>
      </c>
      <c r="N2423" s="73" t="s">
        <v>303</v>
      </c>
      <c r="O2423" s="73" t="s">
        <v>3475</v>
      </c>
      <c r="P2423" s="73"/>
      <c r="Q2423" s="74"/>
      <c r="R2423" s="75"/>
      <c r="S2423" s="73" t="s">
        <v>4815</v>
      </c>
      <c r="T2423" s="73" t="s">
        <v>4815</v>
      </c>
      <c r="U2423" s="73" t="s">
        <v>4815</v>
      </c>
      <c r="V2423" s="73" t="s">
        <v>253</v>
      </c>
      <c r="W2423" s="73" t="s">
        <v>4816</v>
      </c>
      <c r="X2423" s="72" t="s">
        <v>58</v>
      </c>
      <c r="Y2423" s="73"/>
      <c r="Z2423" s="73"/>
      <c r="AA2423" s="72"/>
      <c r="AB2423" s="72"/>
      <c r="AC2423" s="78" t="s">
        <v>75</v>
      </c>
      <c r="AD2423" s="78" t="s">
        <v>75</v>
      </c>
      <c r="JX2423" s="58"/>
      <c r="TT2423" s="58"/>
      <c r="ADP2423" s="58"/>
      <c r="ANL2423" s="58"/>
      <c r="AXH2423" s="58"/>
      <c r="BHD2423" s="58"/>
      <c r="BQZ2423" s="58"/>
      <c r="CAV2423" s="58"/>
      <c r="CKR2423" s="58"/>
      <c r="CUN2423" s="58"/>
      <c r="DEJ2423" s="58"/>
      <c r="DOF2423" s="58"/>
      <c r="DYB2423" s="58"/>
      <c r="EHX2423" s="58"/>
      <c r="ERT2423" s="58"/>
      <c r="FBP2423" s="58"/>
      <c r="FLL2423" s="58"/>
      <c r="FVH2423" s="58"/>
      <c r="GFD2423" s="58"/>
      <c r="GOZ2423" s="58"/>
      <c r="GYV2423" s="58"/>
      <c r="HIR2423" s="58"/>
      <c r="HSN2423" s="58"/>
      <c r="ICJ2423" s="58"/>
      <c r="IMF2423" s="58"/>
      <c r="IWB2423" s="58"/>
      <c r="JFX2423" s="58"/>
      <c r="JPT2423" s="58"/>
      <c r="JZP2423" s="58"/>
      <c r="KJL2423" s="58"/>
      <c r="KTH2423" s="58"/>
      <c r="LDD2423" s="58"/>
      <c r="LMZ2423" s="58"/>
      <c r="LWV2423" s="58"/>
      <c r="MGR2423" s="58"/>
      <c r="MQN2423" s="58"/>
      <c r="NAJ2423" s="58"/>
      <c r="NKF2423" s="58"/>
      <c r="NUB2423" s="58"/>
      <c r="ODX2423" s="58"/>
      <c r="ONT2423" s="58"/>
      <c r="OXP2423" s="58"/>
      <c r="PHL2423" s="58"/>
      <c r="PRH2423" s="58"/>
      <c r="QBD2423" s="58"/>
      <c r="QKZ2423" s="58"/>
      <c r="QUV2423" s="58"/>
      <c r="RER2423" s="58"/>
      <c r="RON2423" s="58"/>
      <c r="RYJ2423" s="58"/>
      <c r="SIF2423" s="58"/>
      <c r="SSB2423" s="58"/>
      <c r="TBX2423" s="58"/>
      <c r="TLT2423" s="58"/>
      <c r="TVP2423" s="58"/>
      <c r="UFL2423" s="58"/>
      <c r="UPH2423" s="58"/>
      <c r="UZD2423" s="58"/>
      <c r="VIZ2423" s="58"/>
      <c r="VSV2423" s="58"/>
      <c r="WCR2423" s="58"/>
      <c r="WMN2423" s="58"/>
      <c r="WWJ2423" s="58"/>
    </row>
    <row r="2424" spans="1:796 1052:1820 2076:2844 3100:3868 4124:4892 5148:5916 6172:6940 7196:7964 8220:8988 9244:10012 10268:11036 11292:12060 12316:13084 13340:14108 14364:15132 15388:16156" s="67" customFormat="1" ht="57" hidden="1" customHeight="1" x14ac:dyDescent="0.25">
      <c r="A2424" s="54">
        <f>+SUBTOTAL(3,$B$11:B2424)</f>
        <v>57</v>
      </c>
      <c r="B2424" s="73" t="s">
        <v>42</v>
      </c>
      <c r="C2424" s="73" t="s">
        <v>858</v>
      </c>
      <c r="D2424" s="73" t="s">
        <v>871</v>
      </c>
      <c r="E2424" s="73" t="s">
        <v>177</v>
      </c>
      <c r="F2424" s="73" t="s">
        <v>4818</v>
      </c>
      <c r="G2424" s="73">
        <v>45524</v>
      </c>
      <c r="H2424" s="73" t="s">
        <v>4818</v>
      </c>
      <c r="I2424" s="73">
        <v>45524</v>
      </c>
      <c r="J2424" s="73" t="s">
        <v>4818</v>
      </c>
      <c r="K2424" s="73">
        <v>45524</v>
      </c>
      <c r="L2424" s="79" t="s">
        <v>4817</v>
      </c>
      <c r="M2424" s="73" t="s">
        <v>111</v>
      </c>
      <c r="N2424" s="73" t="s">
        <v>182</v>
      </c>
      <c r="O2424" s="73" t="s">
        <v>183</v>
      </c>
      <c r="P2424" s="73"/>
      <c r="Q2424" s="74"/>
      <c r="R2424" s="75"/>
      <c r="S2424" s="73" t="s">
        <v>4819</v>
      </c>
      <c r="T2424" s="73" t="s">
        <v>4819</v>
      </c>
      <c r="U2424" s="73" t="s">
        <v>4819</v>
      </c>
      <c r="V2424" s="73" t="s">
        <v>98</v>
      </c>
      <c r="W2424" s="73" t="s">
        <v>4805</v>
      </c>
      <c r="X2424" s="72" t="s">
        <v>58</v>
      </c>
      <c r="Y2424" s="73"/>
      <c r="Z2424" s="73"/>
      <c r="AA2424" s="72"/>
      <c r="AB2424" s="72"/>
      <c r="AC2424" s="78" t="s">
        <v>117</v>
      </c>
      <c r="AD2424" s="78" t="s">
        <v>117</v>
      </c>
      <c r="JX2424" s="58"/>
      <c r="TT2424" s="58"/>
      <c r="ADP2424" s="58"/>
      <c r="ANL2424" s="58"/>
      <c r="AXH2424" s="58"/>
      <c r="BHD2424" s="58"/>
      <c r="BQZ2424" s="58"/>
      <c r="CAV2424" s="58"/>
      <c r="CKR2424" s="58"/>
      <c r="CUN2424" s="58"/>
      <c r="DEJ2424" s="58"/>
      <c r="DOF2424" s="58"/>
      <c r="DYB2424" s="58"/>
      <c r="EHX2424" s="58"/>
      <c r="ERT2424" s="58"/>
      <c r="FBP2424" s="58"/>
      <c r="FLL2424" s="58"/>
      <c r="FVH2424" s="58"/>
      <c r="GFD2424" s="58"/>
      <c r="GOZ2424" s="58"/>
      <c r="GYV2424" s="58"/>
      <c r="HIR2424" s="58"/>
      <c r="HSN2424" s="58"/>
      <c r="ICJ2424" s="58"/>
      <c r="IMF2424" s="58"/>
      <c r="IWB2424" s="58"/>
      <c r="JFX2424" s="58"/>
      <c r="JPT2424" s="58"/>
      <c r="JZP2424" s="58"/>
      <c r="KJL2424" s="58"/>
      <c r="KTH2424" s="58"/>
      <c r="LDD2424" s="58"/>
      <c r="LMZ2424" s="58"/>
      <c r="LWV2424" s="58"/>
      <c r="MGR2424" s="58"/>
      <c r="MQN2424" s="58"/>
      <c r="NAJ2424" s="58"/>
      <c r="NKF2424" s="58"/>
      <c r="NUB2424" s="58"/>
      <c r="ODX2424" s="58"/>
      <c r="ONT2424" s="58"/>
      <c r="OXP2424" s="58"/>
      <c r="PHL2424" s="58"/>
      <c r="PRH2424" s="58"/>
      <c r="QBD2424" s="58"/>
      <c r="QKZ2424" s="58"/>
      <c r="QUV2424" s="58"/>
      <c r="RER2424" s="58"/>
      <c r="RON2424" s="58"/>
      <c r="RYJ2424" s="58"/>
      <c r="SIF2424" s="58"/>
      <c r="SSB2424" s="58"/>
      <c r="TBX2424" s="58"/>
      <c r="TLT2424" s="58"/>
      <c r="TVP2424" s="58"/>
      <c r="UFL2424" s="58"/>
      <c r="UPH2424" s="58"/>
      <c r="UZD2424" s="58"/>
      <c r="VIZ2424" s="58"/>
      <c r="VSV2424" s="58"/>
      <c r="WCR2424" s="58"/>
      <c r="WMN2424" s="58"/>
      <c r="WWJ2424" s="58"/>
    </row>
    <row r="2425" spans="1:796 1052:1820 2076:2844 3100:3868 4124:4892 5148:5916 6172:6940 7196:7964 8220:8988 9244:10012 10268:11036 11292:12060 12316:13084 13340:14108 14364:15132 15388:16156" s="67" customFormat="1" ht="57" hidden="1" customHeight="1" x14ac:dyDescent="0.25">
      <c r="A2425" s="54">
        <f>+SUBTOTAL(3,$B$11:B2425)</f>
        <v>57</v>
      </c>
      <c r="B2425" s="73" t="s">
        <v>42</v>
      </c>
      <c r="C2425" s="73" t="s">
        <v>858</v>
      </c>
      <c r="D2425" s="73" t="s">
        <v>871</v>
      </c>
      <c r="E2425" s="73" t="s">
        <v>177</v>
      </c>
      <c r="F2425" s="73" t="s">
        <v>4820</v>
      </c>
      <c r="G2425" s="73">
        <v>45527</v>
      </c>
      <c r="H2425" s="73" t="s">
        <v>4820</v>
      </c>
      <c r="I2425" s="73">
        <v>45527</v>
      </c>
      <c r="J2425" s="73" t="s">
        <v>4820</v>
      </c>
      <c r="K2425" s="73">
        <v>45527</v>
      </c>
      <c r="L2425" s="79" t="s">
        <v>4723</v>
      </c>
      <c r="M2425" s="73" t="s">
        <v>111</v>
      </c>
      <c r="N2425" s="73" t="s">
        <v>261</v>
      </c>
      <c r="O2425" s="73" t="s">
        <v>739</v>
      </c>
      <c r="P2425" s="73"/>
      <c r="Q2425" s="74"/>
      <c r="R2425" s="75"/>
      <c r="S2425" s="73" t="s">
        <v>4821</v>
      </c>
      <c r="T2425" s="73" t="s">
        <v>4821</v>
      </c>
      <c r="U2425" s="73" t="s">
        <v>4821</v>
      </c>
      <c r="V2425" s="73" t="s">
        <v>115</v>
      </c>
      <c r="W2425" s="73" t="s">
        <v>1716</v>
      </c>
      <c r="X2425" s="72" t="s">
        <v>58</v>
      </c>
      <c r="Y2425" s="73"/>
      <c r="Z2425" s="73"/>
      <c r="AA2425" s="72"/>
      <c r="AB2425" s="72"/>
      <c r="AC2425" s="78" t="s">
        <v>75</v>
      </c>
      <c r="AD2425" s="78" t="s">
        <v>75</v>
      </c>
      <c r="JX2425" s="58"/>
      <c r="TT2425" s="58"/>
      <c r="ADP2425" s="58"/>
      <c r="ANL2425" s="58"/>
      <c r="AXH2425" s="58"/>
      <c r="BHD2425" s="58"/>
      <c r="BQZ2425" s="58"/>
      <c r="CAV2425" s="58"/>
      <c r="CKR2425" s="58"/>
      <c r="CUN2425" s="58"/>
      <c r="DEJ2425" s="58"/>
      <c r="DOF2425" s="58"/>
      <c r="DYB2425" s="58"/>
      <c r="EHX2425" s="58"/>
      <c r="ERT2425" s="58"/>
      <c r="FBP2425" s="58"/>
      <c r="FLL2425" s="58"/>
      <c r="FVH2425" s="58"/>
      <c r="GFD2425" s="58"/>
      <c r="GOZ2425" s="58"/>
      <c r="GYV2425" s="58"/>
      <c r="HIR2425" s="58"/>
      <c r="HSN2425" s="58"/>
      <c r="ICJ2425" s="58"/>
      <c r="IMF2425" s="58"/>
      <c r="IWB2425" s="58"/>
      <c r="JFX2425" s="58"/>
      <c r="JPT2425" s="58"/>
      <c r="JZP2425" s="58"/>
      <c r="KJL2425" s="58"/>
      <c r="KTH2425" s="58"/>
      <c r="LDD2425" s="58"/>
      <c r="LMZ2425" s="58"/>
      <c r="LWV2425" s="58"/>
      <c r="MGR2425" s="58"/>
      <c r="MQN2425" s="58"/>
      <c r="NAJ2425" s="58"/>
      <c r="NKF2425" s="58"/>
      <c r="NUB2425" s="58"/>
      <c r="ODX2425" s="58"/>
      <c r="ONT2425" s="58"/>
      <c r="OXP2425" s="58"/>
      <c r="PHL2425" s="58"/>
      <c r="PRH2425" s="58"/>
      <c r="QBD2425" s="58"/>
      <c r="QKZ2425" s="58"/>
      <c r="QUV2425" s="58"/>
      <c r="RER2425" s="58"/>
      <c r="RON2425" s="58"/>
      <c r="RYJ2425" s="58"/>
      <c r="SIF2425" s="58"/>
      <c r="SSB2425" s="58"/>
      <c r="TBX2425" s="58"/>
      <c r="TLT2425" s="58"/>
      <c r="TVP2425" s="58"/>
      <c r="UFL2425" s="58"/>
      <c r="UPH2425" s="58"/>
      <c r="UZD2425" s="58"/>
      <c r="VIZ2425" s="58"/>
      <c r="VSV2425" s="58"/>
      <c r="WCR2425" s="58"/>
      <c r="WMN2425" s="58"/>
      <c r="WWJ2425" s="58"/>
    </row>
    <row r="2426" spans="1:796 1052:1820 2076:2844 3100:3868 4124:4892 5148:5916 6172:6940 7196:7964 8220:8988 9244:10012 10268:11036 11292:12060 12316:13084 13340:14108 14364:15132 15388:16156" s="67" customFormat="1" ht="57" hidden="1" customHeight="1" x14ac:dyDescent="0.25">
      <c r="A2426" s="54">
        <f>+SUBTOTAL(3,$B$11:B2426)</f>
        <v>57</v>
      </c>
      <c r="B2426" s="73" t="s">
        <v>42</v>
      </c>
      <c r="C2426" s="73" t="s">
        <v>858</v>
      </c>
      <c r="D2426" s="73" t="s">
        <v>871</v>
      </c>
      <c r="E2426" s="73" t="s">
        <v>177</v>
      </c>
      <c r="F2426" s="73" t="s">
        <v>4790</v>
      </c>
      <c r="G2426" s="73">
        <v>45527</v>
      </c>
      <c r="H2426" s="73" t="s">
        <v>4790</v>
      </c>
      <c r="I2426" s="73">
        <v>45527</v>
      </c>
      <c r="J2426" s="73" t="s">
        <v>4790</v>
      </c>
      <c r="K2426" s="73">
        <v>45527</v>
      </c>
      <c r="L2426" s="80" t="s">
        <v>4791</v>
      </c>
      <c r="M2426" s="73" t="s">
        <v>48</v>
      </c>
      <c r="N2426" s="73" t="s">
        <v>141</v>
      </c>
      <c r="O2426" s="73" t="s">
        <v>554</v>
      </c>
      <c r="P2426" s="73"/>
      <c r="Q2426" s="74"/>
      <c r="R2426" s="75"/>
      <c r="S2426" s="73" t="s">
        <v>4792</v>
      </c>
      <c r="T2426" s="73" t="s">
        <v>4792</v>
      </c>
      <c r="U2426" s="73" t="s">
        <v>4792</v>
      </c>
      <c r="V2426" s="73" t="s">
        <v>147</v>
      </c>
      <c r="W2426" s="73" t="s">
        <v>4704</v>
      </c>
      <c r="X2426" s="72" t="s">
        <v>58</v>
      </c>
      <c r="Y2426" s="73"/>
      <c r="Z2426" s="73"/>
      <c r="AA2426" s="72"/>
      <c r="AB2426" s="72"/>
      <c r="AC2426" s="78" t="s">
        <v>117</v>
      </c>
      <c r="AD2426" s="78" t="s">
        <v>117</v>
      </c>
      <c r="JX2426" s="58"/>
      <c r="TT2426" s="58"/>
      <c r="ADP2426" s="58"/>
      <c r="ANL2426" s="58"/>
      <c r="AXH2426" s="58"/>
      <c r="BHD2426" s="58"/>
      <c r="BQZ2426" s="58"/>
      <c r="CAV2426" s="58"/>
      <c r="CKR2426" s="58"/>
      <c r="CUN2426" s="58"/>
      <c r="DEJ2426" s="58"/>
      <c r="DOF2426" s="58"/>
      <c r="DYB2426" s="58"/>
      <c r="EHX2426" s="58"/>
      <c r="ERT2426" s="58"/>
      <c r="FBP2426" s="58"/>
      <c r="FLL2426" s="58"/>
      <c r="FVH2426" s="58"/>
      <c r="GFD2426" s="58"/>
      <c r="GOZ2426" s="58"/>
      <c r="GYV2426" s="58"/>
      <c r="HIR2426" s="58"/>
      <c r="HSN2426" s="58"/>
      <c r="ICJ2426" s="58"/>
      <c r="IMF2426" s="58"/>
      <c r="IWB2426" s="58"/>
      <c r="JFX2426" s="58"/>
      <c r="JPT2426" s="58"/>
      <c r="JZP2426" s="58"/>
      <c r="KJL2426" s="58"/>
      <c r="KTH2426" s="58"/>
      <c r="LDD2426" s="58"/>
      <c r="LMZ2426" s="58"/>
      <c r="LWV2426" s="58"/>
      <c r="MGR2426" s="58"/>
      <c r="MQN2426" s="58"/>
      <c r="NAJ2426" s="58"/>
      <c r="NKF2426" s="58"/>
      <c r="NUB2426" s="58"/>
      <c r="ODX2426" s="58"/>
      <c r="ONT2426" s="58"/>
      <c r="OXP2426" s="58"/>
      <c r="PHL2426" s="58"/>
      <c r="PRH2426" s="58"/>
      <c r="QBD2426" s="58"/>
      <c r="QKZ2426" s="58"/>
      <c r="QUV2426" s="58"/>
      <c r="RER2426" s="58"/>
      <c r="RON2426" s="58"/>
      <c r="RYJ2426" s="58"/>
      <c r="SIF2426" s="58"/>
      <c r="SSB2426" s="58"/>
      <c r="TBX2426" s="58"/>
      <c r="TLT2426" s="58"/>
      <c r="TVP2426" s="58"/>
      <c r="UFL2426" s="58"/>
      <c r="UPH2426" s="58"/>
      <c r="UZD2426" s="58"/>
      <c r="VIZ2426" s="58"/>
      <c r="VSV2426" s="58"/>
      <c r="WCR2426" s="58"/>
      <c r="WMN2426" s="58"/>
      <c r="WWJ2426" s="58"/>
    </row>
    <row r="2427" spans="1:796 1052:1820 2076:2844 3100:3868 4124:4892 5148:5916 6172:6940 7196:7964 8220:8988 9244:10012 10268:11036 11292:12060 12316:13084 13340:14108 14364:15132 15388:16156" s="67" customFormat="1" ht="57" hidden="1" customHeight="1" x14ac:dyDescent="0.25">
      <c r="A2427" s="54">
        <f>+SUBTOTAL(3,$B$11:B2427)</f>
        <v>57</v>
      </c>
      <c r="B2427" s="73" t="s">
        <v>42</v>
      </c>
      <c r="C2427" s="73" t="s">
        <v>858</v>
      </c>
      <c r="D2427" s="73" t="s">
        <v>871</v>
      </c>
      <c r="E2427" s="73" t="s">
        <v>177</v>
      </c>
      <c r="F2427" s="73" t="s">
        <v>4793</v>
      </c>
      <c r="G2427" s="73">
        <v>45506</v>
      </c>
      <c r="H2427" s="73" t="s">
        <v>4793</v>
      </c>
      <c r="I2427" s="73">
        <v>45506</v>
      </c>
      <c r="J2427" s="73" t="s">
        <v>4793</v>
      </c>
      <c r="K2427" s="73">
        <v>45506</v>
      </c>
      <c r="L2427" s="80" t="s">
        <v>4797</v>
      </c>
      <c r="M2427" s="73" t="s">
        <v>48</v>
      </c>
      <c r="N2427" s="73" t="s">
        <v>221</v>
      </c>
      <c r="O2427" s="73" t="s">
        <v>523</v>
      </c>
      <c r="P2427" s="73"/>
      <c r="Q2427" s="74"/>
      <c r="R2427" s="75"/>
      <c r="S2427" s="73" t="s">
        <v>4799</v>
      </c>
      <c r="T2427" s="73" t="s">
        <v>4799</v>
      </c>
      <c r="U2427" s="73" t="s">
        <v>4799</v>
      </c>
      <c r="V2427" s="73" t="s">
        <v>80</v>
      </c>
      <c r="W2427" s="73" t="s">
        <v>4692</v>
      </c>
      <c r="X2427" s="72" t="s">
        <v>58</v>
      </c>
      <c r="Y2427" s="73"/>
      <c r="Z2427" s="73"/>
      <c r="AA2427" s="72"/>
      <c r="AB2427" s="72"/>
      <c r="AC2427" s="78" t="s">
        <v>82</v>
      </c>
      <c r="AD2427" s="78" t="s">
        <v>82</v>
      </c>
      <c r="JX2427" s="58"/>
      <c r="TT2427" s="58"/>
      <c r="ADP2427" s="58"/>
      <c r="ANL2427" s="58"/>
      <c r="AXH2427" s="58"/>
      <c r="BHD2427" s="58"/>
      <c r="BQZ2427" s="58"/>
      <c r="CAV2427" s="58"/>
      <c r="CKR2427" s="58"/>
      <c r="CUN2427" s="58"/>
      <c r="DEJ2427" s="58"/>
      <c r="DOF2427" s="58"/>
      <c r="DYB2427" s="58"/>
      <c r="EHX2427" s="58"/>
      <c r="ERT2427" s="58"/>
      <c r="FBP2427" s="58"/>
      <c r="FLL2427" s="58"/>
      <c r="FVH2427" s="58"/>
      <c r="GFD2427" s="58"/>
      <c r="GOZ2427" s="58"/>
      <c r="GYV2427" s="58"/>
      <c r="HIR2427" s="58"/>
      <c r="HSN2427" s="58"/>
      <c r="ICJ2427" s="58"/>
      <c r="IMF2427" s="58"/>
      <c r="IWB2427" s="58"/>
      <c r="JFX2427" s="58"/>
      <c r="JPT2427" s="58"/>
      <c r="JZP2427" s="58"/>
      <c r="KJL2427" s="58"/>
      <c r="KTH2427" s="58"/>
      <c r="LDD2427" s="58"/>
      <c r="LMZ2427" s="58"/>
      <c r="LWV2427" s="58"/>
      <c r="MGR2427" s="58"/>
      <c r="MQN2427" s="58"/>
      <c r="NAJ2427" s="58"/>
      <c r="NKF2427" s="58"/>
      <c r="NUB2427" s="58"/>
      <c r="ODX2427" s="58"/>
      <c r="ONT2427" s="58"/>
      <c r="OXP2427" s="58"/>
      <c r="PHL2427" s="58"/>
      <c r="PRH2427" s="58"/>
      <c r="QBD2427" s="58"/>
      <c r="QKZ2427" s="58"/>
      <c r="QUV2427" s="58"/>
      <c r="RER2427" s="58"/>
      <c r="RON2427" s="58"/>
      <c r="RYJ2427" s="58"/>
      <c r="SIF2427" s="58"/>
      <c r="SSB2427" s="58"/>
      <c r="TBX2427" s="58"/>
      <c r="TLT2427" s="58"/>
      <c r="TVP2427" s="58"/>
      <c r="UFL2427" s="58"/>
      <c r="UPH2427" s="58"/>
      <c r="UZD2427" s="58"/>
      <c r="VIZ2427" s="58"/>
      <c r="VSV2427" s="58"/>
      <c r="WCR2427" s="58"/>
      <c r="WMN2427" s="58"/>
      <c r="WWJ2427" s="58"/>
    </row>
    <row r="2428" spans="1:796 1052:1820 2076:2844 3100:3868 4124:4892 5148:5916 6172:6940 7196:7964 8220:8988 9244:10012 10268:11036 11292:12060 12316:13084 13340:14108 14364:15132 15388:16156" s="67" customFormat="1" ht="57" hidden="1" customHeight="1" x14ac:dyDescent="0.25">
      <c r="A2428" s="54">
        <f>+SUBTOTAL(3,$B$11:B2428)</f>
        <v>57</v>
      </c>
      <c r="B2428" s="73" t="s">
        <v>42</v>
      </c>
      <c r="C2428" s="73" t="s">
        <v>858</v>
      </c>
      <c r="D2428" s="73" t="s">
        <v>871</v>
      </c>
      <c r="E2428" s="73" t="s">
        <v>177</v>
      </c>
      <c r="F2428" s="73" t="s">
        <v>4794</v>
      </c>
      <c r="G2428" s="73" t="s">
        <v>4795</v>
      </c>
      <c r="H2428" s="73" t="s">
        <v>4794</v>
      </c>
      <c r="I2428" s="73" t="s">
        <v>4795</v>
      </c>
      <c r="J2428" s="73" t="s">
        <v>4794</v>
      </c>
      <c r="K2428" s="73" t="s">
        <v>4795</v>
      </c>
      <c r="L2428" s="80" t="s">
        <v>4796</v>
      </c>
      <c r="M2428" s="73" t="s">
        <v>111</v>
      </c>
      <c r="N2428" s="73" t="s">
        <v>64</v>
      </c>
      <c r="O2428" s="73" t="s">
        <v>123</v>
      </c>
      <c r="P2428" s="73"/>
      <c r="Q2428" s="74"/>
      <c r="R2428" s="75"/>
      <c r="S2428" s="73" t="s">
        <v>4798</v>
      </c>
      <c r="T2428" s="73" t="s">
        <v>4798</v>
      </c>
      <c r="U2428" s="73" t="s">
        <v>4798</v>
      </c>
      <c r="V2428" s="73" t="s">
        <v>4800</v>
      </c>
      <c r="W2428" s="73" t="s">
        <v>4801</v>
      </c>
      <c r="X2428" s="72" t="s">
        <v>58</v>
      </c>
      <c r="Y2428" s="73"/>
      <c r="Z2428" s="73"/>
      <c r="AA2428" s="72"/>
      <c r="AB2428" s="72"/>
      <c r="AC2428" s="78" t="s">
        <v>82</v>
      </c>
      <c r="AD2428" s="78" t="s">
        <v>82</v>
      </c>
      <c r="JX2428" s="58"/>
      <c r="TT2428" s="58"/>
      <c r="ADP2428" s="58"/>
      <c r="ANL2428" s="58"/>
      <c r="AXH2428" s="58"/>
      <c r="BHD2428" s="58"/>
      <c r="BQZ2428" s="58"/>
      <c r="CAV2428" s="58"/>
      <c r="CKR2428" s="58"/>
      <c r="CUN2428" s="58"/>
      <c r="DEJ2428" s="58"/>
      <c r="DOF2428" s="58"/>
      <c r="DYB2428" s="58"/>
      <c r="EHX2428" s="58"/>
      <c r="ERT2428" s="58"/>
      <c r="FBP2428" s="58"/>
      <c r="FLL2428" s="58"/>
      <c r="FVH2428" s="58"/>
      <c r="GFD2428" s="58"/>
      <c r="GOZ2428" s="58"/>
      <c r="GYV2428" s="58"/>
      <c r="HIR2428" s="58"/>
      <c r="HSN2428" s="58"/>
      <c r="ICJ2428" s="58"/>
      <c r="IMF2428" s="58"/>
      <c r="IWB2428" s="58"/>
      <c r="JFX2428" s="58"/>
      <c r="JPT2428" s="58"/>
      <c r="JZP2428" s="58"/>
      <c r="KJL2428" s="58"/>
      <c r="KTH2428" s="58"/>
      <c r="LDD2428" s="58"/>
      <c r="LMZ2428" s="58"/>
      <c r="LWV2428" s="58"/>
      <c r="MGR2428" s="58"/>
      <c r="MQN2428" s="58"/>
      <c r="NAJ2428" s="58"/>
      <c r="NKF2428" s="58"/>
      <c r="NUB2428" s="58"/>
      <c r="ODX2428" s="58"/>
      <c r="ONT2428" s="58"/>
      <c r="OXP2428" s="58"/>
      <c r="PHL2428" s="58"/>
      <c r="PRH2428" s="58"/>
      <c r="QBD2428" s="58"/>
      <c r="QKZ2428" s="58"/>
      <c r="QUV2428" s="58"/>
      <c r="RER2428" s="58"/>
      <c r="RON2428" s="58"/>
      <c r="RYJ2428" s="58"/>
      <c r="SIF2428" s="58"/>
      <c r="SSB2428" s="58"/>
      <c r="TBX2428" s="58"/>
      <c r="TLT2428" s="58"/>
      <c r="TVP2428" s="58"/>
      <c r="UFL2428" s="58"/>
      <c r="UPH2428" s="58"/>
      <c r="UZD2428" s="58"/>
      <c r="VIZ2428" s="58"/>
      <c r="VSV2428" s="58"/>
      <c r="WCR2428" s="58"/>
      <c r="WMN2428" s="58"/>
      <c r="WWJ2428" s="58"/>
    </row>
    <row r="2429" spans="1:796 1052:1820 2076:2844 3100:3868 4124:4892 5148:5916 6172:6940 7196:7964 8220:8988 9244:10012 10268:11036 11292:12060 12316:13084 13340:14108 14364:15132 15388:16156" s="90" customFormat="1" ht="57" hidden="1" customHeight="1" x14ac:dyDescent="0.25">
      <c r="A2429" s="54">
        <f>+SUBTOTAL(3,$B$11:B2429)</f>
        <v>57</v>
      </c>
      <c r="B2429" s="87" t="s">
        <v>42</v>
      </c>
      <c r="C2429" s="87" t="s">
        <v>858</v>
      </c>
      <c r="D2429" s="87" t="s">
        <v>871</v>
      </c>
      <c r="E2429" s="87" t="s">
        <v>177</v>
      </c>
      <c r="F2429" s="87" t="s">
        <v>5334</v>
      </c>
      <c r="G2429" s="87">
        <v>45540</v>
      </c>
      <c r="H2429" s="87" t="s">
        <v>5334</v>
      </c>
      <c r="I2429" s="87">
        <v>45540</v>
      </c>
      <c r="J2429" s="87" t="s">
        <v>5334</v>
      </c>
      <c r="K2429" s="87">
        <v>45540</v>
      </c>
      <c r="L2429" s="80" t="s">
        <v>5335</v>
      </c>
      <c r="M2429" s="87" t="s">
        <v>111</v>
      </c>
      <c r="N2429" s="87" t="s">
        <v>191</v>
      </c>
      <c r="O2429" s="87" t="s">
        <v>214</v>
      </c>
      <c r="P2429" s="87"/>
      <c r="Q2429" s="88"/>
      <c r="R2429" s="89"/>
      <c r="S2429" s="87" t="s">
        <v>5336</v>
      </c>
      <c r="T2429" s="87" t="s">
        <v>5336</v>
      </c>
      <c r="U2429" s="87" t="s">
        <v>5336</v>
      </c>
      <c r="V2429" s="87" t="s">
        <v>115</v>
      </c>
      <c r="W2429" s="87" t="s">
        <v>1716</v>
      </c>
      <c r="X2429" s="86" t="s">
        <v>58</v>
      </c>
      <c r="Y2429" s="87"/>
      <c r="Z2429" s="87"/>
      <c r="AA2429" s="86"/>
      <c r="AB2429" s="86"/>
      <c r="AC2429" s="86" t="s">
        <v>82</v>
      </c>
      <c r="AD2429" s="86" t="s">
        <v>82</v>
      </c>
    </row>
    <row r="2430" spans="1:796 1052:1820 2076:2844 3100:3868 4124:4892 5148:5916 6172:6940 7196:7964 8220:8988 9244:10012 10268:11036 11292:12060 12316:13084 13340:14108 14364:15132 15388:16156" s="90" customFormat="1" ht="57" hidden="1" customHeight="1" x14ac:dyDescent="0.25">
      <c r="A2430" s="54">
        <f>+SUBTOTAL(3,$B$11:B2430)</f>
        <v>57</v>
      </c>
      <c r="B2430" s="87" t="s">
        <v>42</v>
      </c>
      <c r="C2430" s="87" t="s">
        <v>858</v>
      </c>
      <c r="D2430" s="87" t="s">
        <v>871</v>
      </c>
      <c r="E2430" s="87" t="s">
        <v>177</v>
      </c>
      <c r="F2430" s="87" t="s">
        <v>5337</v>
      </c>
      <c r="G2430" s="87">
        <v>45539</v>
      </c>
      <c r="H2430" s="87" t="s">
        <v>5337</v>
      </c>
      <c r="I2430" s="87">
        <v>45539</v>
      </c>
      <c r="J2430" s="87" t="s">
        <v>5337</v>
      </c>
      <c r="K2430" s="87">
        <v>45539</v>
      </c>
      <c r="L2430" s="80" t="s">
        <v>5338</v>
      </c>
      <c r="M2430" s="87" t="s">
        <v>48</v>
      </c>
      <c r="N2430" s="87" t="s">
        <v>141</v>
      </c>
      <c r="O2430" s="87" t="s">
        <v>612</v>
      </c>
      <c r="P2430" s="87"/>
      <c r="Q2430" s="88"/>
      <c r="R2430" s="89"/>
      <c r="S2430" s="87" t="s">
        <v>5339</v>
      </c>
      <c r="T2430" s="87" t="s">
        <v>5339</v>
      </c>
      <c r="U2430" s="87" t="s">
        <v>5339</v>
      </c>
      <c r="V2430" s="86" t="s">
        <v>80</v>
      </c>
      <c r="W2430" s="86" t="s">
        <v>4692</v>
      </c>
      <c r="X2430" s="86" t="s">
        <v>58</v>
      </c>
      <c r="Y2430" s="87"/>
      <c r="Z2430" s="87"/>
      <c r="AA2430" s="86"/>
      <c r="AB2430" s="86"/>
      <c r="AC2430" s="91" t="s">
        <v>117</v>
      </c>
      <c r="AD2430" s="91" t="s">
        <v>117</v>
      </c>
    </row>
    <row r="2431" spans="1:796 1052:1820 2076:2844 3100:3868 4124:4892 5148:5916 6172:6940 7196:7964 8220:8988 9244:10012 10268:11036 11292:12060 12316:13084 13340:14108 14364:15132 15388:16156" s="90" customFormat="1" ht="57" hidden="1" customHeight="1" x14ac:dyDescent="0.25">
      <c r="A2431" s="54">
        <f>+SUBTOTAL(3,$B$11:B2431)</f>
        <v>57</v>
      </c>
      <c r="B2431" s="87" t="s">
        <v>42</v>
      </c>
      <c r="C2431" s="87" t="s">
        <v>858</v>
      </c>
      <c r="D2431" s="87" t="s">
        <v>871</v>
      </c>
      <c r="E2431" s="87" t="s">
        <v>177</v>
      </c>
      <c r="F2431" s="87" t="s">
        <v>5340</v>
      </c>
      <c r="G2431" s="87">
        <v>45547</v>
      </c>
      <c r="H2431" s="87" t="s">
        <v>5340</v>
      </c>
      <c r="I2431" s="87">
        <v>45547</v>
      </c>
      <c r="J2431" s="87" t="s">
        <v>5340</v>
      </c>
      <c r="K2431" s="87">
        <v>45547</v>
      </c>
      <c r="L2431" s="80" t="s">
        <v>5341</v>
      </c>
      <c r="M2431" s="87" t="s">
        <v>111</v>
      </c>
      <c r="N2431" s="87" t="s">
        <v>756</v>
      </c>
      <c r="O2431" s="87" t="s">
        <v>2065</v>
      </c>
      <c r="P2431" s="87"/>
      <c r="Q2431" s="88"/>
      <c r="R2431" s="89"/>
      <c r="S2431" s="87" t="s">
        <v>5342</v>
      </c>
      <c r="T2431" s="87" t="s">
        <v>5342</v>
      </c>
      <c r="U2431" s="87" t="s">
        <v>5342</v>
      </c>
      <c r="V2431" s="86" t="s">
        <v>98</v>
      </c>
      <c r="W2431" s="86" t="s">
        <v>4805</v>
      </c>
      <c r="X2431" s="86" t="s">
        <v>58</v>
      </c>
      <c r="Y2431" s="87"/>
      <c r="Z2431" s="87"/>
      <c r="AA2431" s="86"/>
      <c r="AB2431" s="86"/>
      <c r="AC2431" s="86" t="s">
        <v>75</v>
      </c>
      <c r="AD2431" s="86" t="s">
        <v>75</v>
      </c>
    </row>
    <row r="2432" spans="1:796 1052:1820 2076:2844 3100:3868 4124:4892 5148:5916 6172:6940 7196:7964 8220:8988 9244:10012 10268:11036 11292:12060 12316:13084 13340:14108 14364:15132 15388:16156" s="90" customFormat="1" ht="57" hidden="1" customHeight="1" x14ac:dyDescent="0.25">
      <c r="A2432" s="54">
        <f>+SUBTOTAL(3,$B$11:B2432)</f>
        <v>57</v>
      </c>
      <c r="B2432" s="87" t="s">
        <v>42</v>
      </c>
      <c r="C2432" s="87" t="s">
        <v>858</v>
      </c>
      <c r="D2432" s="87" t="s">
        <v>871</v>
      </c>
      <c r="E2432" s="87" t="s">
        <v>177</v>
      </c>
      <c r="F2432" s="87" t="s">
        <v>5343</v>
      </c>
      <c r="G2432" s="87">
        <v>45551</v>
      </c>
      <c r="H2432" s="87" t="s">
        <v>5343</v>
      </c>
      <c r="I2432" s="87">
        <v>45551</v>
      </c>
      <c r="J2432" s="87" t="s">
        <v>5343</v>
      </c>
      <c r="K2432" s="87">
        <v>45551</v>
      </c>
      <c r="L2432" s="80" t="s">
        <v>5344</v>
      </c>
      <c r="M2432" s="87" t="s">
        <v>48</v>
      </c>
      <c r="N2432" s="87" t="s">
        <v>182</v>
      </c>
      <c r="O2432" s="87" t="s">
        <v>1642</v>
      </c>
      <c r="P2432" s="87"/>
      <c r="Q2432" s="88"/>
      <c r="R2432" s="89"/>
      <c r="S2432" s="87" t="s">
        <v>5345</v>
      </c>
      <c r="T2432" s="87" t="s">
        <v>5345</v>
      </c>
      <c r="U2432" s="87" t="s">
        <v>5345</v>
      </c>
      <c r="V2432" s="87" t="s">
        <v>115</v>
      </c>
      <c r="W2432" s="87" t="s">
        <v>1716</v>
      </c>
      <c r="X2432" s="86" t="s">
        <v>58</v>
      </c>
      <c r="Y2432" s="87"/>
      <c r="Z2432" s="87"/>
      <c r="AA2432" s="86"/>
      <c r="AB2432" s="86"/>
      <c r="AC2432" s="86" t="s">
        <v>82</v>
      </c>
      <c r="AD2432" s="86" t="s">
        <v>82</v>
      </c>
    </row>
    <row r="2433" spans="1:30" s="90" customFormat="1" ht="57" hidden="1" customHeight="1" x14ac:dyDescent="0.25">
      <c r="A2433" s="54">
        <f>+SUBTOTAL(3,$B$11:B2433)</f>
        <v>57</v>
      </c>
      <c r="B2433" s="87" t="s">
        <v>42</v>
      </c>
      <c r="C2433" s="87" t="s">
        <v>858</v>
      </c>
      <c r="D2433" s="87" t="s">
        <v>871</v>
      </c>
      <c r="E2433" s="87" t="s">
        <v>177</v>
      </c>
      <c r="F2433" s="87" t="s">
        <v>5346</v>
      </c>
      <c r="G2433" s="87">
        <v>45551</v>
      </c>
      <c r="H2433" s="87" t="s">
        <v>5346</v>
      </c>
      <c r="I2433" s="87">
        <v>45551</v>
      </c>
      <c r="J2433" s="87" t="s">
        <v>5346</v>
      </c>
      <c r="K2433" s="87">
        <v>45551</v>
      </c>
      <c r="L2433" s="80" t="s">
        <v>5347</v>
      </c>
      <c r="M2433" s="87" t="s">
        <v>48</v>
      </c>
      <c r="N2433" s="87" t="s">
        <v>182</v>
      </c>
      <c r="O2433" s="87" t="s">
        <v>1642</v>
      </c>
      <c r="P2433" s="87"/>
      <c r="Q2433" s="88"/>
      <c r="R2433" s="89"/>
      <c r="S2433" s="87" t="s">
        <v>5348</v>
      </c>
      <c r="T2433" s="87" t="s">
        <v>5348</v>
      </c>
      <c r="U2433" s="87" t="s">
        <v>5348</v>
      </c>
      <c r="V2433" s="87" t="s">
        <v>115</v>
      </c>
      <c r="W2433" s="87" t="s">
        <v>1716</v>
      </c>
      <c r="X2433" s="86" t="s">
        <v>58</v>
      </c>
      <c r="Y2433" s="87"/>
      <c r="Z2433" s="87"/>
      <c r="AA2433" s="86"/>
      <c r="AB2433" s="86"/>
      <c r="AC2433" s="86" t="s">
        <v>82</v>
      </c>
      <c r="AD2433" s="86" t="s">
        <v>82</v>
      </c>
    </row>
    <row r="2434" spans="1:30" s="90" customFormat="1" ht="57" hidden="1" customHeight="1" x14ac:dyDescent="0.25">
      <c r="A2434" s="54">
        <f>+SUBTOTAL(3,$B$11:B2434)</f>
        <v>57</v>
      </c>
      <c r="B2434" s="87" t="s">
        <v>42</v>
      </c>
      <c r="C2434" s="87" t="s">
        <v>858</v>
      </c>
      <c r="D2434" s="87" t="s">
        <v>871</v>
      </c>
      <c r="E2434" s="87" t="s">
        <v>177</v>
      </c>
      <c r="F2434" s="87" t="s">
        <v>5349</v>
      </c>
      <c r="G2434" s="87">
        <v>45551</v>
      </c>
      <c r="H2434" s="87" t="s">
        <v>5349</v>
      </c>
      <c r="I2434" s="87">
        <v>45551</v>
      </c>
      <c r="J2434" s="87" t="s">
        <v>5349</v>
      </c>
      <c r="K2434" s="87">
        <v>45551</v>
      </c>
      <c r="L2434" s="80" t="s">
        <v>5344</v>
      </c>
      <c r="M2434" s="87" t="s">
        <v>48</v>
      </c>
      <c r="N2434" s="87" t="s">
        <v>182</v>
      </c>
      <c r="O2434" s="87" t="s">
        <v>1642</v>
      </c>
      <c r="P2434" s="87"/>
      <c r="Q2434" s="88"/>
      <c r="R2434" s="89"/>
      <c r="S2434" s="87" t="s">
        <v>5350</v>
      </c>
      <c r="T2434" s="87" t="s">
        <v>5350</v>
      </c>
      <c r="U2434" s="87" t="s">
        <v>5350</v>
      </c>
      <c r="V2434" s="87" t="s">
        <v>115</v>
      </c>
      <c r="W2434" s="87" t="s">
        <v>1716</v>
      </c>
      <c r="X2434" s="86" t="s">
        <v>58</v>
      </c>
      <c r="Y2434" s="87"/>
      <c r="Z2434" s="87"/>
      <c r="AA2434" s="86"/>
      <c r="AB2434" s="86"/>
      <c r="AC2434" s="86" t="s">
        <v>82</v>
      </c>
      <c r="AD2434" s="86" t="s">
        <v>82</v>
      </c>
    </row>
    <row r="2435" spans="1:30" s="90" customFormat="1" ht="57" hidden="1" customHeight="1" x14ac:dyDescent="0.25">
      <c r="A2435" s="54">
        <f>+SUBTOTAL(3,$B$11:B2435)</f>
        <v>57</v>
      </c>
      <c r="B2435" s="87" t="s">
        <v>42</v>
      </c>
      <c r="C2435" s="87" t="s">
        <v>858</v>
      </c>
      <c r="D2435" s="87" t="s">
        <v>871</v>
      </c>
      <c r="E2435" s="87" t="s">
        <v>177</v>
      </c>
      <c r="F2435" s="87" t="s">
        <v>5351</v>
      </c>
      <c r="G2435" s="87">
        <v>45551</v>
      </c>
      <c r="H2435" s="87" t="s">
        <v>5351</v>
      </c>
      <c r="I2435" s="87">
        <v>45551</v>
      </c>
      <c r="J2435" s="87" t="s">
        <v>5351</v>
      </c>
      <c r="K2435" s="87">
        <v>45551</v>
      </c>
      <c r="L2435" s="80" t="s">
        <v>5352</v>
      </c>
      <c r="M2435" s="87" t="s">
        <v>48</v>
      </c>
      <c r="N2435" s="87" t="s">
        <v>303</v>
      </c>
      <c r="O2435" s="87" t="s">
        <v>3479</v>
      </c>
      <c r="P2435" s="87"/>
      <c r="Q2435" s="88"/>
      <c r="R2435" s="89"/>
      <c r="S2435" s="87" t="s">
        <v>5353</v>
      </c>
      <c r="T2435" s="87" t="s">
        <v>5353</v>
      </c>
      <c r="U2435" s="87" t="s">
        <v>5353</v>
      </c>
      <c r="V2435" s="87" t="s">
        <v>71</v>
      </c>
      <c r="W2435" s="87" t="s">
        <v>72</v>
      </c>
      <c r="X2435" s="86" t="s">
        <v>58</v>
      </c>
      <c r="Y2435" s="87"/>
      <c r="Z2435" s="87"/>
      <c r="AA2435" s="86"/>
      <c r="AB2435" s="86"/>
      <c r="AC2435" s="91" t="s">
        <v>75</v>
      </c>
      <c r="AD2435" s="91" t="s">
        <v>75</v>
      </c>
    </row>
    <row r="2436" spans="1:30" s="90" customFormat="1" ht="57" hidden="1" customHeight="1" x14ac:dyDescent="0.25">
      <c r="A2436" s="54">
        <f>+SUBTOTAL(3,$B$11:B2436)</f>
        <v>57</v>
      </c>
      <c r="B2436" s="87" t="s">
        <v>42</v>
      </c>
      <c r="C2436" s="87" t="s">
        <v>858</v>
      </c>
      <c r="D2436" s="87" t="s">
        <v>871</v>
      </c>
      <c r="E2436" s="87" t="s">
        <v>177</v>
      </c>
      <c r="F2436" s="87" t="s">
        <v>5354</v>
      </c>
      <c r="G2436" s="87">
        <v>45548</v>
      </c>
      <c r="H2436" s="87" t="s">
        <v>5354</v>
      </c>
      <c r="I2436" s="87">
        <v>45548</v>
      </c>
      <c r="J2436" s="87" t="s">
        <v>5354</v>
      </c>
      <c r="K2436" s="87">
        <v>45548</v>
      </c>
      <c r="L2436" s="80" t="s">
        <v>5355</v>
      </c>
      <c r="M2436" s="87" t="s">
        <v>48</v>
      </c>
      <c r="N2436" s="87" t="s">
        <v>141</v>
      </c>
      <c r="O2436" s="87" t="s">
        <v>1384</v>
      </c>
      <c r="P2436" s="87"/>
      <c r="Q2436" s="88"/>
      <c r="R2436" s="89"/>
      <c r="S2436" s="87" t="s">
        <v>5356</v>
      </c>
      <c r="T2436" s="87" t="s">
        <v>5356</v>
      </c>
      <c r="U2436" s="87" t="s">
        <v>5356</v>
      </c>
      <c r="V2436" s="86" t="s">
        <v>80</v>
      </c>
      <c r="W2436" s="86" t="s">
        <v>4692</v>
      </c>
      <c r="X2436" s="86" t="s">
        <v>58</v>
      </c>
      <c r="Y2436" s="87"/>
      <c r="Z2436" s="87"/>
      <c r="AA2436" s="86"/>
      <c r="AB2436" s="86"/>
      <c r="AC2436" s="86" t="s">
        <v>75</v>
      </c>
      <c r="AD2436" s="86" t="s">
        <v>75</v>
      </c>
    </row>
    <row r="2437" spans="1:30" s="90" customFormat="1" ht="57" hidden="1" customHeight="1" x14ac:dyDescent="0.25">
      <c r="A2437" s="54">
        <f>+SUBTOTAL(3,$B$11:B2437)</f>
        <v>57</v>
      </c>
      <c r="B2437" s="87" t="s">
        <v>42</v>
      </c>
      <c r="C2437" s="87" t="s">
        <v>858</v>
      </c>
      <c r="D2437" s="87" t="s">
        <v>871</v>
      </c>
      <c r="E2437" s="87" t="s">
        <v>177</v>
      </c>
      <c r="F2437" s="87" t="s">
        <v>5357</v>
      </c>
      <c r="G2437" s="87">
        <v>45551</v>
      </c>
      <c r="H2437" s="87" t="s">
        <v>5357</v>
      </c>
      <c r="I2437" s="87">
        <v>45551</v>
      </c>
      <c r="J2437" s="87" t="s">
        <v>5357</v>
      </c>
      <c r="K2437" s="87">
        <v>45551</v>
      </c>
      <c r="L2437" s="80" t="s">
        <v>5358</v>
      </c>
      <c r="M2437" s="87" t="s">
        <v>111</v>
      </c>
      <c r="N2437" s="87" t="s">
        <v>709</v>
      </c>
      <c r="O2437" s="87" t="s">
        <v>5359</v>
      </c>
      <c r="P2437" s="87"/>
      <c r="Q2437" s="88"/>
      <c r="R2437" s="89"/>
      <c r="S2437" s="87" t="s">
        <v>5360</v>
      </c>
      <c r="T2437" s="87" t="s">
        <v>5360</v>
      </c>
      <c r="U2437" s="87" t="s">
        <v>5360</v>
      </c>
      <c r="V2437" s="86" t="s">
        <v>229</v>
      </c>
      <c r="W2437" s="86" t="s">
        <v>230</v>
      </c>
      <c r="X2437" s="86" t="s">
        <v>58</v>
      </c>
      <c r="Y2437" s="87"/>
      <c r="Z2437" s="87"/>
      <c r="AA2437" s="86"/>
      <c r="AB2437" s="86"/>
      <c r="AC2437" s="86" t="s">
        <v>75</v>
      </c>
      <c r="AD2437" s="86" t="s">
        <v>75</v>
      </c>
    </row>
    <row r="2438" spans="1:30" s="90" customFormat="1" ht="57" hidden="1" customHeight="1" x14ac:dyDescent="0.25">
      <c r="A2438" s="54">
        <f>+SUBTOTAL(3,$B$11:B2438)</f>
        <v>57</v>
      </c>
      <c r="B2438" s="87" t="s">
        <v>42</v>
      </c>
      <c r="C2438" s="87" t="s">
        <v>858</v>
      </c>
      <c r="D2438" s="87" t="s">
        <v>871</v>
      </c>
      <c r="E2438" s="87" t="s">
        <v>177</v>
      </c>
      <c r="F2438" s="87" t="s">
        <v>5361</v>
      </c>
      <c r="G2438" s="87">
        <v>45551</v>
      </c>
      <c r="H2438" s="87" t="s">
        <v>5361</v>
      </c>
      <c r="I2438" s="87">
        <v>45551</v>
      </c>
      <c r="J2438" s="87" t="s">
        <v>5361</v>
      </c>
      <c r="K2438" s="87">
        <v>45551</v>
      </c>
      <c r="L2438" s="80" t="s">
        <v>5362</v>
      </c>
      <c r="M2438" s="87" t="s">
        <v>48</v>
      </c>
      <c r="N2438" s="87" t="s">
        <v>141</v>
      </c>
      <c r="O2438" s="87" t="s">
        <v>580</v>
      </c>
      <c r="P2438" s="87"/>
      <c r="Q2438" s="88"/>
      <c r="R2438" s="89"/>
      <c r="S2438" s="87" t="s">
        <v>5363</v>
      </c>
      <c r="T2438" s="87" t="s">
        <v>5363</v>
      </c>
      <c r="U2438" s="87" t="s">
        <v>5363</v>
      </c>
      <c r="V2438" s="86" t="s">
        <v>80</v>
      </c>
      <c r="W2438" s="86" t="s">
        <v>4692</v>
      </c>
      <c r="X2438" s="86" t="s">
        <v>58</v>
      </c>
      <c r="Y2438" s="87"/>
      <c r="Z2438" s="87"/>
      <c r="AA2438" s="86"/>
      <c r="AB2438" s="86"/>
      <c r="AC2438" s="86" t="s">
        <v>75</v>
      </c>
      <c r="AD2438" s="86" t="s">
        <v>75</v>
      </c>
    </row>
    <row r="2439" spans="1:30" s="90" customFormat="1" ht="57" hidden="1" customHeight="1" x14ac:dyDescent="0.25">
      <c r="A2439" s="54">
        <f>+SUBTOTAL(3,$B$11:B2439)</f>
        <v>57</v>
      </c>
      <c r="B2439" s="96" t="s">
        <v>42</v>
      </c>
      <c r="C2439" s="96" t="s">
        <v>858</v>
      </c>
      <c r="D2439" s="96" t="s">
        <v>871</v>
      </c>
      <c r="E2439" s="96" t="s">
        <v>177</v>
      </c>
      <c r="F2439" s="96" t="s">
        <v>5740</v>
      </c>
      <c r="G2439" s="97">
        <v>45567</v>
      </c>
      <c r="H2439" s="96" t="s">
        <v>5740</v>
      </c>
      <c r="I2439" s="97">
        <v>45567</v>
      </c>
      <c r="J2439" s="96" t="s">
        <v>5740</v>
      </c>
      <c r="K2439" s="97">
        <v>45567</v>
      </c>
      <c r="L2439" s="80" t="s">
        <v>5741</v>
      </c>
      <c r="M2439" s="96" t="s">
        <v>48</v>
      </c>
      <c r="N2439" s="96" t="s">
        <v>141</v>
      </c>
      <c r="O2439" s="96" t="s">
        <v>624</v>
      </c>
      <c r="P2439" s="96"/>
      <c r="Q2439" s="96"/>
      <c r="R2439" s="96"/>
      <c r="S2439" s="96" t="s">
        <v>5742</v>
      </c>
      <c r="T2439" s="96" t="s">
        <v>5742</v>
      </c>
      <c r="U2439" s="96" t="s">
        <v>5742</v>
      </c>
      <c r="V2439" s="96" t="s">
        <v>80</v>
      </c>
      <c r="W2439" s="96" t="s">
        <v>4692</v>
      </c>
      <c r="X2439" s="96" t="s">
        <v>58</v>
      </c>
      <c r="Y2439" s="96"/>
      <c r="Z2439" s="96"/>
      <c r="AA2439" s="96"/>
      <c r="AB2439" s="96"/>
      <c r="AC2439" s="96" t="s">
        <v>75</v>
      </c>
      <c r="AD2439" s="96" t="s">
        <v>75</v>
      </c>
    </row>
    <row r="2440" spans="1:30" s="90" customFormat="1" ht="57" hidden="1" customHeight="1" x14ac:dyDescent="0.25">
      <c r="A2440" s="54">
        <f>+SUBTOTAL(3,$B$11:B2440)</f>
        <v>57</v>
      </c>
      <c r="B2440" s="96" t="s">
        <v>42</v>
      </c>
      <c r="C2440" s="96" t="s">
        <v>858</v>
      </c>
      <c r="D2440" s="96" t="s">
        <v>871</v>
      </c>
      <c r="E2440" s="96" t="s">
        <v>177</v>
      </c>
      <c r="F2440" s="96" t="s">
        <v>5737</v>
      </c>
      <c r="G2440" s="97">
        <v>45593</v>
      </c>
      <c r="H2440" s="96" t="s">
        <v>5737</v>
      </c>
      <c r="I2440" s="97">
        <v>45593</v>
      </c>
      <c r="J2440" s="96" t="s">
        <v>5737</v>
      </c>
      <c r="K2440" s="97">
        <v>45593</v>
      </c>
      <c r="L2440" s="80" t="s">
        <v>5738</v>
      </c>
      <c r="M2440" s="96" t="s">
        <v>48</v>
      </c>
      <c r="N2440" s="96" t="s">
        <v>242</v>
      </c>
      <c r="O2440" s="96" t="s">
        <v>308</v>
      </c>
      <c r="P2440" s="96"/>
      <c r="Q2440" s="96"/>
      <c r="R2440" s="96"/>
      <c r="S2440" s="96" t="s">
        <v>5739</v>
      </c>
      <c r="T2440" s="96" t="s">
        <v>5739</v>
      </c>
      <c r="U2440" s="96" t="s">
        <v>5739</v>
      </c>
      <c r="V2440" s="96" t="s">
        <v>80</v>
      </c>
      <c r="W2440" s="96" t="s">
        <v>4692</v>
      </c>
      <c r="X2440" s="96" t="s">
        <v>58</v>
      </c>
      <c r="Y2440" s="96"/>
      <c r="Z2440" s="96"/>
      <c r="AA2440" s="96"/>
      <c r="AB2440" s="96"/>
      <c r="AC2440" s="96" t="s">
        <v>75</v>
      </c>
      <c r="AD2440" s="96" t="s">
        <v>75</v>
      </c>
    </row>
    <row r="2441" spans="1:30" s="90" customFormat="1" ht="57" hidden="1" customHeight="1" x14ac:dyDescent="0.25">
      <c r="A2441" s="54">
        <f>+SUBTOTAL(3,$B$11:B2441)</f>
        <v>57</v>
      </c>
      <c r="B2441" s="96" t="s">
        <v>42</v>
      </c>
      <c r="C2441" s="96" t="s">
        <v>858</v>
      </c>
      <c r="D2441" s="96" t="s">
        <v>871</v>
      </c>
      <c r="E2441" s="96" t="s">
        <v>177</v>
      </c>
      <c r="F2441" s="96" t="s">
        <v>5734</v>
      </c>
      <c r="G2441" s="97">
        <v>45587</v>
      </c>
      <c r="H2441" s="96" t="s">
        <v>5734</v>
      </c>
      <c r="I2441" s="97">
        <v>45587</v>
      </c>
      <c r="J2441" s="96" t="s">
        <v>5734</v>
      </c>
      <c r="K2441" s="97">
        <v>45587</v>
      </c>
      <c r="L2441" s="80" t="s">
        <v>5735</v>
      </c>
      <c r="M2441" s="96" t="s">
        <v>48</v>
      </c>
      <c r="N2441" s="96" t="s">
        <v>141</v>
      </c>
      <c r="O2441" s="96" t="s">
        <v>580</v>
      </c>
      <c r="P2441" s="96"/>
      <c r="Q2441" s="96"/>
      <c r="R2441" s="96"/>
      <c r="S2441" s="96" t="s">
        <v>5736</v>
      </c>
      <c r="T2441" s="96" t="s">
        <v>5736</v>
      </c>
      <c r="U2441" s="96" t="s">
        <v>5736</v>
      </c>
      <c r="V2441" s="96" t="s">
        <v>80</v>
      </c>
      <c r="W2441" s="96" t="s">
        <v>4692</v>
      </c>
      <c r="X2441" s="96" t="s">
        <v>58</v>
      </c>
      <c r="Y2441" s="96"/>
      <c r="Z2441" s="96"/>
      <c r="AA2441" s="96"/>
      <c r="AB2441" s="96"/>
      <c r="AC2441" s="96" t="s">
        <v>117</v>
      </c>
      <c r="AD2441" s="96" t="s">
        <v>117</v>
      </c>
    </row>
    <row r="2442" spans="1:30" s="90" customFormat="1" ht="57" hidden="1" customHeight="1" x14ac:dyDescent="0.25">
      <c r="A2442" s="54">
        <f>+SUBTOTAL(3,$B$11:B2442)</f>
        <v>57</v>
      </c>
      <c r="B2442" s="96" t="s">
        <v>42</v>
      </c>
      <c r="C2442" s="96" t="s">
        <v>858</v>
      </c>
      <c r="D2442" s="96" t="s">
        <v>871</v>
      </c>
      <c r="E2442" s="96" t="s">
        <v>177</v>
      </c>
      <c r="F2442" s="96" t="s">
        <v>5732</v>
      </c>
      <c r="G2442" s="97">
        <v>45586</v>
      </c>
      <c r="H2442" s="96" t="s">
        <v>5732</v>
      </c>
      <c r="I2442" s="97">
        <v>45586</v>
      </c>
      <c r="J2442" s="96" t="s">
        <v>5732</v>
      </c>
      <c r="K2442" s="97">
        <v>45586</v>
      </c>
      <c r="L2442" s="80" t="s">
        <v>4770</v>
      </c>
      <c r="M2442" s="96" t="s">
        <v>48</v>
      </c>
      <c r="N2442" s="96" t="s">
        <v>64</v>
      </c>
      <c r="O2442" s="96" t="s">
        <v>87</v>
      </c>
      <c r="P2442" s="96"/>
      <c r="Q2442" s="96"/>
      <c r="R2442" s="96"/>
      <c r="S2442" s="96" t="s">
        <v>5733</v>
      </c>
      <c r="T2442" s="96" t="s">
        <v>5733</v>
      </c>
      <c r="U2442" s="96" t="s">
        <v>5733</v>
      </c>
      <c r="V2442" s="96" t="s">
        <v>147</v>
      </c>
      <c r="W2442" s="96" t="s">
        <v>5304</v>
      </c>
      <c r="X2442" s="96" t="s">
        <v>58</v>
      </c>
      <c r="Y2442" s="96"/>
      <c r="Z2442" s="96"/>
      <c r="AA2442" s="96"/>
      <c r="AB2442" s="96"/>
      <c r="AC2442" s="96" t="s">
        <v>75</v>
      </c>
      <c r="AD2442" s="96" t="s">
        <v>75</v>
      </c>
    </row>
    <row r="2443" spans="1:30" s="90" customFormat="1" ht="74.25" hidden="1" customHeight="1" x14ac:dyDescent="0.25">
      <c r="A2443" s="54">
        <f>+SUBTOTAL(3,$B$11:B2443)</f>
        <v>57</v>
      </c>
      <c r="B2443" s="96" t="s">
        <v>42</v>
      </c>
      <c r="C2443" s="96" t="s">
        <v>858</v>
      </c>
      <c r="D2443" s="96" t="s">
        <v>871</v>
      </c>
      <c r="E2443" s="96" t="s">
        <v>177</v>
      </c>
      <c r="F2443" s="96" t="s">
        <v>5729</v>
      </c>
      <c r="G2443" s="97">
        <v>45580</v>
      </c>
      <c r="H2443" s="96" t="s">
        <v>5729</v>
      </c>
      <c r="I2443" s="97">
        <v>45580</v>
      </c>
      <c r="J2443" s="96" t="s">
        <v>5729</v>
      </c>
      <c r="K2443" s="97">
        <v>45580</v>
      </c>
      <c r="L2443" s="80" t="s">
        <v>5730</v>
      </c>
      <c r="M2443" s="96" t="s">
        <v>48</v>
      </c>
      <c r="N2443" s="96" t="s">
        <v>141</v>
      </c>
      <c r="O2443" s="96" t="s">
        <v>5715</v>
      </c>
      <c r="P2443" s="96"/>
      <c r="Q2443" s="96"/>
      <c r="R2443" s="96"/>
      <c r="S2443" s="96" t="s">
        <v>5731</v>
      </c>
      <c r="T2443" s="96" t="s">
        <v>5731</v>
      </c>
      <c r="U2443" s="96" t="s">
        <v>5731</v>
      </c>
      <c r="V2443" s="96" t="s">
        <v>80</v>
      </c>
      <c r="W2443" s="96" t="s">
        <v>4692</v>
      </c>
      <c r="X2443" s="96" t="s">
        <v>58</v>
      </c>
      <c r="Y2443" s="96"/>
      <c r="Z2443" s="96"/>
      <c r="AA2443" s="96"/>
      <c r="AB2443" s="96"/>
      <c r="AC2443" s="96" t="s">
        <v>75</v>
      </c>
      <c r="AD2443" s="96" t="s">
        <v>75</v>
      </c>
    </row>
    <row r="2444" spans="1:30" s="90" customFormat="1" ht="57" hidden="1" customHeight="1" x14ac:dyDescent="0.25">
      <c r="A2444" s="54">
        <f>+SUBTOTAL(3,$B$11:B2444)</f>
        <v>57</v>
      </c>
      <c r="B2444" s="96" t="s">
        <v>42</v>
      </c>
      <c r="C2444" s="96" t="s">
        <v>858</v>
      </c>
      <c r="D2444" s="96" t="s">
        <v>871</v>
      </c>
      <c r="E2444" s="96" t="s">
        <v>177</v>
      </c>
      <c r="F2444" s="96" t="s">
        <v>5728</v>
      </c>
      <c r="G2444" s="97">
        <v>45577</v>
      </c>
      <c r="H2444" s="96" t="s">
        <v>5728</v>
      </c>
      <c r="I2444" s="97">
        <v>45577</v>
      </c>
      <c r="J2444" s="97" t="s">
        <v>5728</v>
      </c>
      <c r="K2444" s="97">
        <v>45577</v>
      </c>
      <c r="L2444" s="80" t="s">
        <v>5725</v>
      </c>
      <c r="M2444" s="96" t="s">
        <v>48</v>
      </c>
      <c r="N2444" s="49" t="s">
        <v>197</v>
      </c>
      <c r="O2444" s="96" t="s">
        <v>5726</v>
      </c>
      <c r="P2444" s="96"/>
      <c r="Q2444" s="96"/>
      <c r="R2444" s="96"/>
      <c r="S2444" s="96" t="s">
        <v>5727</v>
      </c>
      <c r="T2444" s="96" t="s">
        <v>5727</v>
      </c>
      <c r="U2444" s="96" t="s">
        <v>5727</v>
      </c>
      <c r="V2444" s="96" t="s">
        <v>80</v>
      </c>
      <c r="W2444" s="96" t="s">
        <v>4692</v>
      </c>
      <c r="X2444" s="96" t="s">
        <v>58</v>
      </c>
      <c r="Y2444" s="96"/>
      <c r="Z2444" s="96"/>
      <c r="AA2444" s="96"/>
      <c r="AB2444" s="96"/>
      <c r="AC2444" s="96" t="s">
        <v>82</v>
      </c>
      <c r="AD2444" s="96" t="s">
        <v>82</v>
      </c>
    </row>
    <row r="2445" spans="1:30" s="90" customFormat="1" ht="57" hidden="1" customHeight="1" x14ac:dyDescent="0.25">
      <c r="A2445" s="54">
        <f>+SUBTOTAL(3,$B$11:B2445)</f>
        <v>57</v>
      </c>
      <c r="B2445" s="96" t="s">
        <v>42</v>
      </c>
      <c r="C2445" s="96" t="s">
        <v>858</v>
      </c>
      <c r="D2445" s="96" t="s">
        <v>871</v>
      </c>
      <c r="E2445" s="96" t="s">
        <v>177</v>
      </c>
      <c r="F2445" s="96" t="s">
        <v>5722</v>
      </c>
      <c r="G2445" s="97">
        <v>45579</v>
      </c>
      <c r="H2445" s="96" t="s">
        <v>5722</v>
      </c>
      <c r="I2445" s="97">
        <v>45579</v>
      </c>
      <c r="J2445" s="96" t="s">
        <v>5722</v>
      </c>
      <c r="K2445" s="97">
        <v>45579</v>
      </c>
      <c r="L2445" s="80" t="s">
        <v>5723</v>
      </c>
      <c r="M2445" s="96" t="s">
        <v>48</v>
      </c>
      <c r="N2445" s="96" t="s">
        <v>242</v>
      </c>
      <c r="O2445" s="96" t="s">
        <v>1702</v>
      </c>
      <c r="P2445" s="96"/>
      <c r="Q2445" s="96"/>
      <c r="R2445" s="96"/>
      <c r="S2445" s="96" t="s">
        <v>5724</v>
      </c>
      <c r="T2445" s="96" t="s">
        <v>5724</v>
      </c>
      <c r="U2445" s="96" t="s">
        <v>5724</v>
      </c>
      <c r="V2445" s="96" t="s">
        <v>80</v>
      </c>
      <c r="W2445" s="96" t="s">
        <v>4692</v>
      </c>
      <c r="X2445" s="96" t="s">
        <v>58</v>
      </c>
      <c r="Y2445" s="96"/>
      <c r="Z2445" s="96"/>
      <c r="AA2445" s="96"/>
      <c r="AB2445" s="96"/>
      <c r="AC2445" s="96" t="s">
        <v>75</v>
      </c>
      <c r="AD2445" s="96" t="s">
        <v>75</v>
      </c>
    </row>
    <row r="2446" spans="1:30" s="90" customFormat="1" ht="57" hidden="1" customHeight="1" x14ac:dyDescent="0.25">
      <c r="A2446" s="54">
        <f>+SUBTOTAL(3,$B$11:B2446)</f>
        <v>57</v>
      </c>
      <c r="B2446" s="96" t="s">
        <v>42</v>
      </c>
      <c r="C2446" s="96" t="s">
        <v>858</v>
      </c>
      <c r="D2446" s="96" t="s">
        <v>871</v>
      </c>
      <c r="E2446" s="96" t="s">
        <v>177</v>
      </c>
      <c r="F2446" s="96" t="s">
        <v>5719</v>
      </c>
      <c r="G2446" s="97">
        <v>45576</v>
      </c>
      <c r="H2446" s="96" t="s">
        <v>5719</v>
      </c>
      <c r="I2446" s="97">
        <v>45576</v>
      </c>
      <c r="J2446" s="96" t="s">
        <v>5719</v>
      </c>
      <c r="K2446" s="97">
        <v>45576</v>
      </c>
      <c r="L2446" s="80" t="s">
        <v>5720</v>
      </c>
      <c r="M2446" s="96" t="s">
        <v>48</v>
      </c>
      <c r="N2446" s="96" t="s">
        <v>64</v>
      </c>
      <c r="O2446" s="96" t="s">
        <v>87</v>
      </c>
      <c r="P2446" s="96"/>
      <c r="Q2446" s="96"/>
      <c r="R2446" s="96"/>
      <c r="S2446" s="96" t="s">
        <v>5721</v>
      </c>
      <c r="T2446" s="96" t="s">
        <v>5721</v>
      </c>
      <c r="U2446" s="96" t="s">
        <v>5721</v>
      </c>
      <c r="V2446" s="96" t="s">
        <v>147</v>
      </c>
      <c r="W2446" s="96" t="s">
        <v>5304</v>
      </c>
      <c r="X2446" s="96" t="s">
        <v>58</v>
      </c>
      <c r="Y2446" s="96"/>
      <c r="Z2446" s="96"/>
      <c r="AA2446" s="96"/>
      <c r="AB2446" s="96"/>
      <c r="AC2446" s="96" t="s">
        <v>75</v>
      </c>
      <c r="AD2446" s="96" t="s">
        <v>75</v>
      </c>
    </row>
    <row r="2447" spans="1:30" s="90" customFormat="1" ht="65.25" hidden="1" customHeight="1" x14ac:dyDescent="0.25">
      <c r="A2447" s="54">
        <f>+SUBTOTAL(3,$B$11:B2447)</f>
        <v>57</v>
      </c>
      <c r="B2447" s="96" t="s">
        <v>42</v>
      </c>
      <c r="C2447" s="96" t="s">
        <v>858</v>
      </c>
      <c r="D2447" s="96" t="s">
        <v>871</v>
      </c>
      <c r="E2447" s="96" t="s">
        <v>177</v>
      </c>
      <c r="F2447" s="96" t="s">
        <v>5713</v>
      </c>
      <c r="G2447" s="97">
        <v>45576</v>
      </c>
      <c r="H2447" s="96" t="s">
        <v>5713</v>
      </c>
      <c r="I2447" s="97">
        <v>45576</v>
      </c>
      <c r="J2447" s="96" t="s">
        <v>5713</v>
      </c>
      <c r="K2447" s="97">
        <v>45576</v>
      </c>
      <c r="L2447" s="80" t="s">
        <v>5714</v>
      </c>
      <c r="M2447" s="96" t="s">
        <v>48</v>
      </c>
      <c r="N2447" s="96" t="s">
        <v>141</v>
      </c>
      <c r="O2447" s="96" t="s">
        <v>5715</v>
      </c>
      <c r="P2447" s="96"/>
      <c r="Q2447" s="96"/>
      <c r="R2447" s="96"/>
      <c r="S2447" s="96" t="s">
        <v>5716</v>
      </c>
      <c r="T2447" s="96" t="s">
        <v>5716</v>
      </c>
      <c r="U2447" s="96" t="s">
        <v>5716</v>
      </c>
      <c r="V2447" s="96" t="s">
        <v>5717</v>
      </c>
      <c r="W2447" s="96" t="s">
        <v>5718</v>
      </c>
      <c r="X2447" s="96" t="s">
        <v>58</v>
      </c>
      <c r="Y2447" s="96"/>
      <c r="Z2447" s="96"/>
      <c r="AA2447" s="96"/>
      <c r="AB2447" s="96"/>
      <c r="AC2447" s="96" t="s">
        <v>75</v>
      </c>
      <c r="AD2447" s="96" t="s">
        <v>75</v>
      </c>
    </row>
    <row r="2448" spans="1:30" s="90" customFormat="1" ht="57" hidden="1" customHeight="1" x14ac:dyDescent="0.25">
      <c r="A2448" s="54">
        <f>+SUBTOTAL(3,$B$11:B2448)</f>
        <v>57</v>
      </c>
      <c r="B2448" s="96" t="s">
        <v>42</v>
      </c>
      <c r="C2448" s="96" t="s">
        <v>858</v>
      </c>
      <c r="D2448" s="96" t="s">
        <v>871</v>
      </c>
      <c r="E2448" s="96" t="s">
        <v>177</v>
      </c>
      <c r="F2448" s="96">
        <v>2047</v>
      </c>
      <c r="G2448" s="97">
        <v>45573</v>
      </c>
      <c r="H2448" s="96">
        <v>2047</v>
      </c>
      <c r="I2448" s="97">
        <v>45573</v>
      </c>
      <c r="J2448" s="96">
        <v>2047</v>
      </c>
      <c r="K2448" s="97">
        <v>45573</v>
      </c>
      <c r="L2448" s="80" t="s">
        <v>5711</v>
      </c>
      <c r="M2448" s="96" t="s">
        <v>48</v>
      </c>
      <c r="N2448" s="96" t="s">
        <v>64</v>
      </c>
      <c r="O2448" s="96" t="s">
        <v>1292</v>
      </c>
      <c r="P2448" s="96"/>
      <c r="Q2448" s="96"/>
      <c r="R2448" s="96"/>
      <c r="S2448" s="96" t="s">
        <v>5712</v>
      </c>
      <c r="T2448" s="96" t="s">
        <v>5712</v>
      </c>
      <c r="U2448" s="96" t="s">
        <v>5712</v>
      </c>
      <c r="V2448" s="96" t="s">
        <v>71</v>
      </c>
      <c r="W2448" s="96" t="s">
        <v>72</v>
      </c>
      <c r="X2448" s="96" t="s">
        <v>58</v>
      </c>
      <c r="Y2448" s="96"/>
      <c r="Z2448" s="96"/>
      <c r="AA2448" s="96"/>
      <c r="AB2448" s="96"/>
      <c r="AC2448" s="96" t="s">
        <v>75</v>
      </c>
      <c r="AD2448" s="96" t="s">
        <v>75</v>
      </c>
    </row>
    <row r="2449" spans="1:30" s="90" customFormat="1" ht="57" hidden="1" customHeight="1" x14ac:dyDescent="0.25">
      <c r="A2449" s="54">
        <f>+SUBTOTAL(3,$B$11:B2449)</f>
        <v>57</v>
      </c>
      <c r="B2449" s="96" t="s">
        <v>42</v>
      </c>
      <c r="C2449" s="96" t="s">
        <v>858</v>
      </c>
      <c r="D2449" s="96" t="s">
        <v>871</v>
      </c>
      <c r="E2449" s="96" t="s">
        <v>177</v>
      </c>
      <c r="F2449" s="96" t="s">
        <v>5707</v>
      </c>
      <c r="G2449" s="97">
        <v>45572</v>
      </c>
      <c r="H2449" s="96" t="s">
        <v>5707</v>
      </c>
      <c r="I2449" s="97">
        <v>45572</v>
      </c>
      <c r="J2449" s="96" t="s">
        <v>5707</v>
      </c>
      <c r="K2449" s="97">
        <v>45572</v>
      </c>
      <c r="L2449" s="80" t="s">
        <v>5708</v>
      </c>
      <c r="M2449" s="96" t="s">
        <v>48</v>
      </c>
      <c r="N2449" s="96" t="s">
        <v>709</v>
      </c>
      <c r="O2449" s="96" t="s">
        <v>5709</v>
      </c>
      <c r="P2449" s="96"/>
      <c r="Q2449" s="96"/>
      <c r="R2449" s="96"/>
      <c r="S2449" s="96" t="s">
        <v>5710</v>
      </c>
      <c r="T2449" s="96" t="s">
        <v>5710</v>
      </c>
      <c r="U2449" s="96" t="s">
        <v>5710</v>
      </c>
      <c r="V2449" s="96" t="s">
        <v>80</v>
      </c>
      <c r="W2449" s="96" t="s">
        <v>4692</v>
      </c>
      <c r="X2449" s="96" t="s">
        <v>58</v>
      </c>
      <c r="Y2449" s="96"/>
      <c r="Z2449" s="96"/>
      <c r="AA2449" s="96"/>
      <c r="AB2449" s="96"/>
      <c r="AC2449" s="96" t="s">
        <v>75</v>
      </c>
      <c r="AD2449" s="96" t="s">
        <v>75</v>
      </c>
    </row>
    <row r="2450" spans="1:30" s="90" customFormat="1" ht="66.75" hidden="1" customHeight="1" x14ac:dyDescent="0.25">
      <c r="A2450" s="54">
        <f>+SUBTOTAL(3,$B$11:B2450)</f>
        <v>57</v>
      </c>
      <c r="B2450" s="96" t="s">
        <v>42</v>
      </c>
      <c r="C2450" s="96" t="s">
        <v>858</v>
      </c>
      <c r="D2450" s="96" t="s">
        <v>871</v>
      </c>
      <c r="E2450" s="96" t="s">
        <v>177</v>
      </c>
      <c r="F2450" s="96" t="s">
        <v>5704</v>
      </c>
      <c r="G2450" s="97">
        <v>45569</v>
      </c>
      <c r="H2450" s="96" t="s">
        <v>5704</v>
      </c>
      <c r="I2450" s="97">
        <v>45569</v>
      </c>
      <c r="J2450" s="96" t="s">
        <v>5704</v>
      </c>
      <c r="K2450" s="97">
        <v>45569</v>
      </c>
      <c r="L2450" s="80" t="s">
        <v>5705</v>
      </c>
      <c r="M2450" s="96" t="s">
        <v>48</v>
      </c>
      <c r="N2450" s="96" t="s">
        <v>141</v>
      </c>
      <c r="O2450" s="96" t="s">
        <v>1288</v>
      </c>
      <c r="P2450" s="96"/>
      <c r="Q2450" s="96"/>
      <c r="R2450" s="96"/>
      <c r="S2450" s="96" t="s">
        <v>5706</v>
      </c>
      <c r="T2450" s="96" t="s">
        <v>5706</v>
      </c>
      <c r="U2450" s="96" t="s">
        <v>5706</v>
      </c>
      <c r="V2450" s="96" t="s">
        <v>80</v>
      </c>
      <c r="W2450" s="96" t="s">
        <v>4692</v>
      </c>
      <c r="X2450" s="96" t="s">
        <v>58</v>
      </c>
      <c r="Y2450" s="96"/>
      <c r="Z2450" s="96"/>
      <c r="AA2450" s="96"/>
      <c r="AB2450" s="96"/>
      <c r="AC2450" s="96" t="s">
        <v>75</v>
      </c>
      <c r="AD2450" s="96" t="s">
        <v>75</v>
      </c>
    </row>
    <row r="2451" spans="1:30" s="90" customFormat="1" ht="57" hidden="1" customHeight="1" x14ac:dyDescent="0.25">
      <c r="A2451" s="54">
        <f>+SUBTOTAL(3,$B$11:B2451)</f>
        <v>57</v>
      </c>
      <c r="B2451" s="96" t="s">
        <v>42</v>
      </c>
      <c r="C2451" s="96" t="s">
        <v>858</v>
      </c>
      <c r="D2451" s="96" t="s">
        <v>871</v>
      </c>
      <c r="E2451" s="96" t="s">
        <v>177</v>
      </c>
      <c r="F2451" s="96" t="s">
        <v>5700</v>
      </c>
      <c r="G2451" s="97">
        <v>45568</v>
      </c>
      <c r="H2451" s="96" t="s">
        <v>5700</v>
      </c>
      <c r="I2451" s="97">
        <v>45568</v>
      </c>
      <c r="J2451" s="96" t="s">
        <v>5700</v>
      </c>
      <c r="K2451" s="97">
        <v>45568</v>
      </c>
      <c r="L2451" s="80" t="s">
        <v>5701</v>
      </c>
      <c r="M2451" s="96" t="s">
        <v>48</v>
      </c>
      <c r="N2451" s="96" t="s">
        <v>141</v>
      </c>
      <c r="O2451" s="96" t="s">
        <v>227</v>
      </c>
      <c r="P2451" s="96"/>
      <c r="Q2451" s="96"/>
      <c r="R2451" s="96"/>
      <c r="S2451" s="96" t="s">
        <v>5702</v>
      </c>
      <c r="T2451" s="96" t="s">
        <v>5702</v>
      </c>
      <c r="U2451" s="96" t="s">
        <v>5702</v>
      </c>
      <c r="V2451" s="96" t="s">
        <v>4866</v>
      </c>
      <c r="W2451" s="96" t="s">
        <v>5703</v>
      </c>
      <c r="X2451" s="96" t="s">
        <v>58</v>
      </c>
      <c r="Y2451" s="96"/>
      <c r="Z2451" s="96"/>
      <c r="AA2451" s="96"/>
      <c r="AB2451" s="96"/>
      <c r="AC2451" s="96" t="s">
        <v>75</v>
      </c>
      <c r="AD2451" s="96" t="s">
        <v>75</v>
      </c>
    </row>
    <row r="2452" spans="1:30" s="90" customFormat="1" ht="84" hidden="1" customHeight="1" x14ac:dyDescent="0.25">
      <c r="A2452" s="54">
        <f>+SUBTOTAL(3,$B$11:B2452)</f>
        <v>57</v>
      </c>
      <c r="B2452" s="96" t="s">
        <v>42</v>
      </c>
      <c r="C2452" s="96" t="s">
        <v>858</v>
      </c>
      <c r="D2452" s="96" t="s">
        <v>871</v>
      </c>
      <c r="E2452" s="96" t="s">
        <v>177</v>
      </c>
      <c r="F2452" s="96" t="s">
        <v>5697</v>
      </c>
      <c r="G2452" s="97">
        <v>45567</v>
      </c>
      <c r="H2452" s="96" t="s">
        <v>5697</v>
      </c>
      <c r="I2452" s="97">
        <v>45567</v>
      </c>
      <c r="J2452" s="96" t="s">
        <v>5697</v>
      </c>
      <c r="K2452" s="97">
        <v>45567</v>
      </c>
      <c r="L2452" s="80" t="s">
        <v>5698</v>
      </c>
      <c r="M2452" s="96" t="s">
        <v>48</v>
      </c>
      <c r="N2452" s="96" t="s">
        <v>141</v>
      </c>
      <c r="O2452" s="96" t="s">
        <v>624</v>
      </c>
      <c r="P2452" s="96"/>
      <c r="Q2452" s="96"/>
      <c r="R2452" s="96"/>
      <c r="S2452" s="96" t="s">
        <v>5699</v>
      </c>
      <c r="T2452" s="96" t="s">
        <v>5699</v>
      </c>
      <c r="U2452" s="96" t="s">
        <v>5699</v>
      </c>
      <c r="V2452" s="96" t="s">
        <v>80</v>
      </c>
      <c r="W2452" s="96" t="s">
        <v>838</v>
      </c>
      <c r="X2452" s="96" t="s">
        <v>58</v>
      </c>
      <c r="Y2452" s="96"/>
      <c r="Z2452" s="96"/>
      <c r="AA2452" s="96"/>
      <c r="AB2452" s="96"/>
      <c r="AC2452" s="96" t="s">
        <v>82</v>
      </c>
      <c r="AD2452" s="96" t="s">
        <v>82</v>
      </c>
    </row>
    <row r="2453" spans="1:30" s="105" customFormat="1" ht="84" hidden="1" customHeight="1" x14ac:dyDescent="0.25">
      <c r="A2453" s="54">
        <f>+SUBTOTAL(3,$B$11:B2453)</f>
        <v>57</v>
      </c>
      <c r="B2453" s="104" t="s">
        <v>42</v>
      </c>
      <c r="C2453" s="104" t="s">
        <v>858</v>
      </c>
      <c r="D2453" s="104" t="s">
        <v>871</v>
      </c>
      <c r="E2453" s="104" t="s">
        <v>177</v>
      </c>
      <c r="F2453" s="103" t="s">
        <v>6346</v>
      </c>
      <c r="G2453" s="104">
        <v>45624</v>
      </c>
      <c r="H2453" s="103" t="s">
        <v>6346</v>
      </c>
      <c r="I2453" s="104">
        <v>45624</v>
      </c>
      <c r="J2453" s="103" t="s">
        <v>6346</v>
      </c>
      <c r="K2453" s="104">
        <v>45624</v>
      </c>
      <c r="L2453" s="103" t="s">
        <v>4770</v>
      </c>
      <c r="M2453" s="103" t="s">
        <v>48</v>
      </c>
      <c r="N2453" s="103" t="s">
        <v>141</v>
      </c>
      <c r="O2453" s="103" t="s">
        <v>227</v>
      </c>
      <c r="P2453" s="103"/>
      <c r="Q2453" s="103"/>
      <c r="R2453" s="103"/>
      <c r="S2453" s="103" t="s">
        <v>6347</v>
      </c>
      <c r="T2453" s="103" t="s">
        <v>6347</v>
      </c>
      <c r="U2453" s="103" t="s">
        <v>6347</v>
      </c>
      <c r="V2453" s="103" t="s">
        <v>147</v>
      </c>
      <c r="W2453" s="103" t="s">
        <v>6348</v>
      </c>
      <c r="X2453" s="103" t="s">
        <v>58</v>
      </c>
      <c r="Y2453" s="103"/>
      <c r="Z2453" s="103"/>
      <c r="AA2453" s="103"/>
      <c r="AB2453" s="103"/>
      <c r="AC2453" s="103" t="s">
        <v>75</v>
      </c>
      <c r="AD2453" s="103" t="s">
        <v>75</v>
      </c>
    </row>
    <row r="2454" spans="1:30" s="105" customFormat="1" ht="84" hidden="1" customHeight="1" x14ac:dyDescent="0.25">
      <c r="A2454" s="54">
        <f>+SUBTOTAL(3,$B$11:B2454)</f>
        <v>57</v>
      </c>
      <c r="B2454" s="104" t="s">
        <v>42</v>
      </c>
      <c r="C2454" s="104" t="s">
        <v>858</v>
      </c>
      <c r="D2454" s="104" t="s">
        <v>871</v>
      </c>
      <c r="E2454" s="104" t="s">
        <v>177</v>
      </c>
      <c r="F2454" s="103" t="s">
        <v>6343</v>
      </c>
      <c r="G2454" s="104">
        <v>45623</v>
      </c>
      <c r="H2454" s="103" t="s">
        <v>6343</v>
      </c>
      <c r="I2454" s="104">
        <v>45623</v>
      </c>
      <c r="J2454" s="103" t="s">
        <v>6343</v>
      </c>
      <c r="K2454" s="104">
        <v>45623</v>
      </c>
      <c r="L2454" s="103" t="s">
        <v>6344</v>
      </c>
      <c r="M2454" s="103" t="s">
        <v>48</v>
      </c>
      <c r="N2454" s="103" t="s">
        <v>221</v>
      </c>
      <c r="O2454" s="103" t="s">
        <v>571</v>
      </c>
      <c r="P2454" s="103"/>
      <c r="Q2454" s="103"/>
      <c r="R2454" s="103"/>
      <c r="S2454" s="103" t="s">
        <v>6345</v>
      </c>
      <c r="T2454" s="103" t="s">
        <v>6345</v>
      </c>
      <c r="U2454" s="103" t="s">
        <v>6345</v>
      </c>
      <c r="V2454" s="103" t="s">
        <v>80</v>
      </c>
      <c r="W2454" s="103" t="s">
        <v>838</v>
      </c>
      <c r="X2454" s="103" t="s">
        <v>58</v>
      </c>
      <c r="Y2454" s="103"/>
      <c r="Z2454" s="103"/>
      <c r="AA2454" s="103"/>
      <c r="AB2454" s="103"/>
      <c r="AC2454" s="103" t="s">
        <v>75</v>
      </c>
      <c r="AD2454" s="103" t="s">
        <v>75</v>
      </c>
    </row>
    <row r="2455" spans="1:30" s="105" customFormat="1" ht="84" hidden="1" customHeight="1" x14ac:dyDescent="0.25">
      <c r="A2455" s="54">
        <f>+SUBTOTAL(3,$B$11:B2455)</f>
        <v>57</v>
      </c>
      <c r="B2455" s="104" t="s">
        <v>42</v>
      </c>
      <c r="C2455" s="104" t="s">
        <v>858</v>
      </c>
      <c r="D2455" s="104" t="s">
        <v>871</v>
      </c>
      <c r="E2455" s="104" t="s">
        <v>177</v>
      </c>
      <c r="F2455" s="103" t="s">
        <v>6124</v>
      </c>
      <c r="G2455" s="104">
        <v>45614</v>
      </c>
      <c r="H2455" s="103" t="s">
        <v>6124</v>
      </c>
      <c r="I2455" s="104">
        <v>45614</v>
      </c>
      <c r="J2455" s="103" t="s">
        <v>6124</v>
      </c>
      <c r="K2455" s="104">
        <v>45614</v>
      </c>
      <c r="L2455" s="103" t="s">
        <v>6125</v>
      </c>
      <c r="M2455" s="103" t="s">
        <v>111</v>
      </c>
      <c r="N2455" s="103" t="s">
        <v>756</v>
      </c>
      <c r="O2455" s="103" t="s">
        <v>2065</v>
      </c>
      <c r="P2455" s="103"/>
      <c r="Q2455" s="103"/>
      <c r="R2455" s="103"/>
      <c r="S2455" s="103" t="s">
        <v>6126</v>
      </c>
      <c r="T2455" s="103" t="s">
        <v>6126</v>
      </c>
      <c r="U2455" s="103" t="s">
        <v>6126</v>
      </c>
      <c r="V2455" s="103" t="s">
        <v>98</v>
      </c>
      <c r="W2455" s="103" t="s">
        <v>99</v>
      </c>
      <c r="X2455" s="103" t="s">
        <v>58</v>
      </c>
      <c r="Y2455" s="103"/>
      <c r="Z2455" s="103"/>
      <c r="AA2455" s="103"/>
      <c r="AB2455" s="103"/>
      <c r="AC2455" s="103" t="s">
        <v>75</v>
      </c>
      <c r="AD2455" s="103" t="s">
        <v>75</v>
      </c>
    </row>
    <row r="2456" spans="1:30" s="105" customFormat="1" ht="84" hidden="1" customHeight="1" x14ac:dyDescent="0.25">
      <c r="A2456" s="54">
        <f>+SUBTOTAL(3,$B$11:B2456)</f>
        <v>57</v>
      </c>
      <c r="B2456" s="104" t="s">
        <v>42</v>
      </c>
      <c r="C2456" s="104" t="s">
        <v>858</v>
      </c>
      <c r="D2456" s="104" t="s">
        <v>871</v>
      </c>
      <c r="E2456" s="104" t="s">
        <v>177</v>
      </c>
      <c r="F2456" s="103" t="s">
        <v>6120</v>
      </c>
      <c r="G2456" s="104">
        <v>45611</v>
      </c>
      <c r="H2456" s="103" t="s">
        <v>6120</v>
      </c>
      <c r="I2456" s="104">
        <v>45611</v>
      </c>
      <c r="J2456" s="103" t="s">
        <v>6120</v>
      </c>
      <c r="K2456" s="104">
        <v>45611</v>
      </c>
      <c r="L2456" s="103" t="s">
        <v>6121</v>
      </c>
      <c r="M2456" s="103" t="s">
        <v>111</v>
      </c>
      <c r="N2456" s="103" t="s">
        <v>64</v>
      </c>
      <c r="O2456" s="103" t="s">
        <v>65</v>
      </c>
      <c r="P2456" s="103"/>
      <c r="Q2456" s="103"/>
      <c r="R2456" s="103"/>
      <c r="S2456" s="103" t="s">
        <v>6122</v>
      </c>
      <c r="T2456" s="103" t="s">
        <v>6122</v>
      </c>
      <c r="U2456" s="103" t="s">
        <v>6122</v>
      </c>
      <c r="V2456" s="103" t="s">
        <v>4106</v>
      </c>
      <c r="W2456" s="103" t="s">
        <v>6123</v>
      </c>
      <c r="X2456" s="103" t="s">
        <v>58</v>
      </c>
      <c r="Y2456" s="103"/>
      <c r="Z2456" s="103"/>
      <c r="AA2456" s="103"/>
      <c r="AB2456" s="103"/>
      <c r="AC2456" s="103" t="s">
        <v>82</v>
      </c>
      <c r="AD2456" s="103" t="s">
        <v>82</v>
      </c>
    </row>
    <row r="2457" spans="1:30" s="105" customFormat="1" ht="84" hidden="1" customHeight="1" x14ac:dyDescent="0.25">
      <c r="A2457" s="54">
        <f>+SUBTOTAL(3,$B$11:B2457)</f>
        <v>57</v>
      </c>
      <c r="B2457" s="104" t="s">
        <v>42</v>
      </c>
      <c r="C2457" s="104" t="s">
        <v>858</v>
      </c>
      <c r="D2457" s="104" t="s">
        <v>871</v>
      </c>
      <c r="E2457" s="104" t="s">
        <v>177</v>
      </c>
      <c r="F2457" s="103" t="s">
        <v>6117</v>
      </c>
      <c r="G2457" s="104">
        <v>45611</v>
      </c>
      <c r="H2457" s="103" t="s">
        <v>6117</v>
      </c>
      <c r="I2457" s="104">
        <v>45611</v>
      </c>
      <c r="J2457" s="103" t="s">
        <v>6117</v>
      </c>
      <c r="K2457" s="104">
        <v>45611</v>
      </c>
      <c r="L2457" s="103" t="s">
        <v>6118</v>
      </c>
      <c r="M2457" s="103" t="s">
        <v>48</v>
      </c>
      <c r="N2457" s="103" t="s">
        <v>49</v>
      </c>
      <c r="O2457" s="103" t="s">
        <v>3882</v>
      </c>
      <c r="P2457" s="103"/>
      <c r="Q2457" s="103"/>
      <c r="R2457" s="103"/>
      <c r="S2457" s="103" t="s">
        <v>6119</v>
      </c>
      <c r="T2457" s="103" t="s">
        <v>6119</v>
      </c>
      <c r="U2457" s="103" t="s">
        <v>6119</v>
      </c>
      <c r="V2457" s="103" t="s">
        <v>80</v>
      </c>
      <c r="W2457" s="103" t="s">
        <v>838</v>
      </c>
      <c r="X2457" s="103" t="s">
        <v>58</v>
      </c>
      <c r="Y2457" s="103"/>
      <c r="Z2457" s="103"/>
      <c r="AA2457" s="103"/>
      <c r="AB2457" s="103"/>
      <c r="AC2457" s="103" t="s">
        <v>75</v>
      </c>
      <c r="AD2457" s="103" t="s">
        <v>75</v>
      </c>
    </row>
    <row r="2458" spans="1:30" s="105" customFormat="1" ht="84" hidden="1" customHeight="1" x14ac:dyDescent="0.25">
      <c r="A2458" s="54">
        <f>+SUBTOTAL(3,$B$11:B2458)</f>
        <v>57</v>
      </c>
      <c r="B2458" s="104" t="s">
        <v>42</v>
      </c>
      <c r="C2458" s="104" t="s">
        <v>858</v>
      </c>
      <c r="D2458" s="104" t="s">
        <v>871</v>
      </c>
      <c r="E2458" s="104" t="s">
        <v>177</v>
      </c>
      <c r="F2458" s="103" t="s">
        <v>6114</v>
      </c>
      <c r="G2458" s="104">
        <v>45611</v>
      </c>
      <c r="H2458" s="103" t="s">
        <v>6114</v>
      </c>
      <c r="I2458" s="104">
        <v>45611</v>
      </c>
      <c r="J2458" s="103" t="s">
        <v>6114</v>
      </c>
      <c r="K2458" s="104">
        <v>45611</v>
      </c>
      <c r="L2458" s="103" t="s">
        <v>6115</v>
      </c>
      <c r="M2458" s="103" t="s">
        <v>48</v>
      </c>
      <c r="N2458" s="103" t="s">
        <v>221</v>
      </c>
      <c r="O2458" s="103" t="s">
        <v>222</v>
      </c>
      <c r="P2458" s="103"/>
      <c r="Q2458" s="103"/>
      <c r="R2458" s="103"/>
      <c r="S2458" s="103" t="s">
        <v>6116</v>
      </c>
      <c r="T2458" s="103" t="s">
        <v>6116</v>
      </c>
      <c r="U2458" s="103" t="s">
        <v>6116</v>
      </c>
      <c r="V2458" s="103" t="s">
        <v>80</v>
      </c>
      <c r="W2458" s="103" t="s">
        <v>838</v>
      </c>
      <c r="X2458" s="103" t="s">
        <v>58</v>
      </c>
      <c r="Y2458" s="103"/>
      <c r="Z2458" s="103"/>
      <c r="AA2458" s="103"/>
      <c r="AB2458" s="103"/>
      <c r="AC2458" s="103" t="s">
        <v>75</v>
      </c>
      <c r="AD2458" s="103" t="s">
        <v>75</v>
      </c>
    </row>
    <row r="2459" spans="1:30" s="105" customFormat="1" ht="84" hidden="1" customHeight="1" x14ac:dyDescent="0.25">
      <c r="A2459" s="54">
        <f>+SUBTOTAL(3,$B$11:B2459)</f>
        <v>57</v>
      </c>
      <c r="B2459" s="104" t="s">
        <v>42</v>
      </c>
      <c r="C2459" s="104" t="s">
        <v>858</v>
      </c>
      <c r="D2459" s="104" t="s">
        <v>871</v>
      </c>
      <c r="E2459" s="104" t="s">
        <v>177</v>
      </c>
      <c r="F2459" s="103" t="s">
        <v>6111</v>
      </c>
      <c r="G2459" s="104">
        <v>45604</v>
      </c>
      <c r="H2459" s="103" t="s">
        <v>6111</v>
      </c>
      <c r="I2459" s="104">
        <v>45604</v>
      </c>
      <c r="J2459" s="103" t="s">
        <v>6111</v>
      </c>
      <c r="K2459" s="104">
        <v>45604</v>
      </c>
      <c r="L2459" s="103" t="s">
        <v>6112</v>
      </c>
      <c r="M2459" s="103" t="s">
        <v>48</v>
      </c>
      <c r="N2459" s="103" t="s">
        <v>141</v>
      </c>
      <c r="O2459" s="103" t="s">
        <v>227</v>
      </c>
      <c r="P2459" s="103"/>
      <c r="Q2459" s="103"/>
      <c r="R2459" s="103"/>
      <c r="S2459" s="103" t="s">
        <v>6113</v>
      </c>
      <c r="T2459" s="103" t="s">
        <v>6113</v>
      </c>
      <c r="U2459" s="103" t="s">
        <v>6113</v>
      </c>
      <c r="V2459" s="103" t="s">
        <v>80</v>
      </c>
      <c r="W2459" s="103" t="s">
        <v>838</v>
      </c>
      <c r="X2459" s="103" t="s">
        <v>58</v>
      </c>
      <c r="Y2459" s="103"/>
      <c r="Z2459" s="103"/>
      <c r="AA2459" s="103"/>
      <c r="AB2459" s="103"/>
      <c r="AC2459" s="103" t="s">
        <v>75</v>
      </c>
      <c r="AD2459" s="103" t="s">
        <v>75</v>
      </c>
    </row>
    <row r="2460" spans="1:30" s="105" customFormat="1" ht="84" hidden="1" customHeight="1" x14ac:dyDescent="0.25">
      <c r="A2460" s="54">
        <f>+SUBTOTAL(3,$B$11:B2460)</f>
        <v>57</v>
      </c>
      <c r="B2460" s="104" t="s">
        <v>42</v>
      </c>
      <c r="C2460" s="104" t="s">
        <v>858</v>
      </c>
      <c r="D2460" s="104" t="s">
        <v>871</v>
      </c>
      <c r="E2460" s="104" t="s">
        <v>177</v>
      </c>
      <c r="F2460" s="103" t="s">
        <v>6107</v>
      </c>
      <c r="G2460" s="104">
        <v>45582</v>
      </c>
      <c r="H2460" s="103" t="s">
        <v>6107</v>
      </c>
      <c r="I2460" s="104">
        <v>45582</v>
      </c>
      <c r="J2460" s="103" t="s">
        <v>6107</v>
      </c>
      <c r="K2460" s="104">
        <v>45582</v>
      </c>
      <c r="L2460" s="103" t="s">
        <v>6108</v>
      </c>
      <c r="M2460" s="103" t="s">
        <v>48</v>
      </c>
      <c r="N2460" s="103" t="s">
        <v>303</v>
      </c>
      <c r="O2460" s="103" t="s">
        <v>6109</v>
      </c>
      <c r="P2460" s="103"/>
      <c r="Q2460" s="103"/>
      <c r="R2460" s="103"/>
      <c r="S2460" s="103" t="s">
        <v>6110</v>
      </c>
      <c r="T2460" s="103" t="s">
        <v>6110</v>
      </c>
      <c r="U2460" s="103" t="s">
        <v>6110</v>
      </c>
      <c r="V2460" s="103" t="s">
        <v>98</v>
      </c>
      <c r="W2460" s="103" t="s">
        <v>99</v>
      </c>
      <c r="X2460" s="103" t="s">
        <v>58</v>
      </c>
      <c r="Y2460" s="103"/>
      <c r="Z2460" s="103"/>
      <c r="AA2460" s="103"/>
      <c r="AB2460" s="103"/>
      <c r="AC2460" s="103" t="s">
        <v>75</v>
      </c>
      <c r="AD2460" s="103" t="s">
        <v>75</v>
      </c>
    </row>
    <row r="2461" spans="1:30" s="105" customFormat="1" ht="84" hidden="1" customHeight="1" x14ac:dyDescent="0.25">
      <c r="A2461" s="54">
        <f>+SUBTOTAL(3,$B$11:B2461)</f>
        <v>57</v>
      </c>
      <c r="B2461" s="104" t="s">
        <v>42</v>
      </c>
      <c r="C2461" s="104" t="s">
        <v>858</v>
      </c>
      <c r="D2461" s="104" t="s">
        <v>871</v>
      </c>
      <c r="E2461" s="104" t="s">
        <v>177</v>
      </c>
      <c r="F2461" s="103" t="s">
        <v>6104</v>
      </c>
      <c r="G2461" s="104">
        <v>45601</v>
      </c>
      <c r="H2461" s="103" t="s">
        <v>6104</v>
      </c>
      <c r="I2461" s="104">
        <v>45601</v>
      </c>
      <c r="J2461" s="103" t="s">
        <v>6104</v>
      </c>
      <c r="K2461" s="104">
        <v>45601</v>
      </c>
      <c r="L2461" s="103" t="s">
        <v>6105</v>
      </c>
      <c r="M2461" s="103" t="s">
        <v>48</v>
      </c>
      <c r="N2461" s="103" t="s">
        <v>64</v>
      </c>
      <c r="O2461" s="103" t="s">
        <v>171</v>
      </c>
      <c r="P2461" s="103"/>
      <c r="Q2461" s="103"/>
      <c r="R2461" s="103"/>
      <c r="S2461" s="103" t="s">
        <v>6106</v>
      </c>
      <c r="T2461" s="103" t="s">
        <v>6106</v>
      </c>
      <c r="U2461" s="103" t="s">
        <v>6106</v>
      </c>
      <c r="V2461" s="103" t="s">
        <v>80</v>
      </c>
      <c r="W2461" s="103" t="s">
        <v>838</v>
      </c>
      <c r="X2461" s="103" t="s">
        <v>58</v>
      </c>
      <c r="Y2461" s="103"/>
      <c r="Z2461" s="103"/>
      <c r="AA2461" s="103"/>
      <c r="AB2461" s="103"/>
      <c r="AC2461" s="103" t="s">
        <v>117</v>
      </c>
      <c r="AD2461" s="103" t="s">
        <v>117</v>
      </c>
    </row>
    <row r="2462" spans="1:30" s="105" customFormat="1" ht="84" hidden="1" customHeight="1" x14ac:dyDescent="0.25">
      <c r="A2462" s="54">
        <f>+SUBTOTAL(3,$B$11:B2462)</f>
        <v>57</v>
      </c>
      <c r="B2462" s="104" t="s">
        <v>42</v>
      </c>
      <c r="C2462" s="104" t="s">
        <v>858</v>
      </c>
      <c r="D2462" s="104" t="s">
        <v>871</v>
      </c>
      <c r="E2462" s="103" t="s">
        <v>177</v>
      </c>
      <c r="F2462" s="103" t="s">
        <v>6101</v>
      </c>
      <c r="G2462" s="104">
        <v>45600</v>
      </c>
      <c r="H2462" s="103" t="s">
        <v>6101</v>
      </c>
      <c r="I2462" s="104">
        <v>45600</v>
      </c>
      <c r="J2462" s="103" t="s">
        <v>6101</v>
      </c>
      <c r="K2462" s="104">
        <v>45600</v>
      </c>
      <c r="L2462" s="103" t="s">
        <v>6102</v>
      </c>
      <c r="M2462" s="103" t="s">
        <v>48</v>
      </c>
      <c r="N2462" s="103" t="s">
        <v>141</v>
      </c>
      <c r="O2462" s="103" t="s">
        <v>590</v>
      </c>
      <c r="P2462" s="103"/>
      <c r="Q2462" s="103"/>
      <c r="R2462" s="103"/>
      <c r="S2462" s="103" t="s">
        <v>6103</v>
      </c>
      <c r="T2462" s="103" t="s">
        <v>6103</v>
      </c>
      <c r="U2462" s="103" t="s">
        <v>6103</v>
      </c>
      <c r="V2462" s="103" t="s">
        <v>80</v>
      </c>
      <c r="W2462" s="103" t="s">
        <v>838</v>
      </c>
      <c r="X2462" s="103" t="s">
        <v>58</v>
      </c>
      <c r="Y2462" s="103"/>
      <c r="Z2462" s="103"/>
      <c r="AA2462" s="103"/>
      <c r="AB2462" s="103"/>
      <c r="AC2462" s="103" t="s">
        <v>75</v>
      </c>
      <c r="AD2462" s="103" t="s">
        <v>75</v>
      </c>
    </row>
    <row r="2463" spans="1:30" s="105" customFormat="1" ht="84" hidden="1" customHeight="1" x14ac:dyDescent="0.25">
      <c r="A2463" s="54">
        <f>+SUBTOTAL(3,$B$11:B2463)</f>
        <v>57</v>
      </c>
      <c r="B2463" s="104" t="s">
        <v>42</v>
      </c>
      <c r="C2463" s="104" t="s">
        <v>858</v>
      </c>
      <c r="D2463" s="104" t="s">
        <v>871</v>
      </c>
      <c r="E2463" s="104" t="s">
        <v>177</v>
      </c>
      <c r="F2463" s="103" t="s">
        <v>6097</v>
      </c>
      <c r="G2463" s="104">
        <v>45597</v>
      </c>
      <c r="H2463" s="103" t="s">
        <v>6097</v>
      </c>
      <c r="I2463" s="104">
        <v>45597</v>
      </c>
      <c r="J2463" s="103" t="s">
        <v>6097</v>
      </c>
      <c r="K2463" s="104">
        <v>45597</v>
      </c>
      <c r="L2463" s="103" t="s">
        <v>6098</v>
      </c>
      <c r="M2463" s="103" t="s">
        <v>48</v>
      </c>
      <c r="N2463" s="103" t="s">
        <v>64</v>
      </c>
      <c r="O2463" s="103" t="s">
        <v>171</v>
      </c>
      <c r="P2463" s="103" t="s">
        <v>6099</v>
      </c>
      <c r="Q2463" s="103"/>
      <c r="R2463" s="103"/>
      <c r="S2463" s="103" t="s">
        <v>6100</v>
      </c>
      <c r="T2463" s="103" t="s">
        <v>6100</v>
      </c>
      <c r="U2463" s="103" t="s">
        <v>6100</v>
      </c>
      <c r="V2463" s="103" t="s">
        <v>98</v>
      </c>
      <c r="W2463" s="103" t="s">
        <v>99</v>
      </c>
      <c r="X2463" s="103" t="s">
        <v>58</v>
      </c>
      <c r="Y2463" s="103"/>
      <c r="Z2463" s="103"/>
      <c r="AA2463" s="103"/>
      <c r="AB2463" s="103"/>
      <c r="AC2463" s="103" t="s">
        <v>75</v>
      </c>
      <c r="AD2463" s="103" t="s">
        <v>75</v>
      </c>
    </row>
    <row r="2464" spans="1:30" s="110" customFormat="1" ht="84" customHeight="1" x14ac:dyDescent="0.25">
      <c r="A2464" s="54">
        <f>+SUBTOTAL(3,$B$11:B2464)</f>
        <v>58</v>
      </c>
      <c r="B2464" s="109" t="s">
        <v>42</v>
      </c>
      <c r="C2464" s="109" t="s">
        <v>858</v>
      </c>
      <c r="D2464" s="109" t="s">
        <v>871</v>
      </c>
      <c r="E2464" s="109" t="s">
        <v>177</v>
      </c>
      <c r="F2464" s="108" t="s">
        <v>6763</v>
      </c>
      <c r="G2464" s="109">
        <v>45636</v>
      </c>
      <c r="H2464" s="108" t="s">
        <v>6763</v>
      </c>
      <c r="I2464" s="109">
        <v>45636</v>
      </c>
      <c r="J2464" s="108" t="s">
        <v>6763</v>
      </c>
      <c r="K2464" s="109">
        <v>45636</v>
      </c>
      <c r="L2464" s="108" t="s">
        <v>6764</v>
      </c>
      <c r="M2464" s="108" t="s">
        <v>48</v>
      </c>
      <c r="N2464" s="108" t="s">
        <v>313</v>
      </c>
      <c r="O2464" s="108" t="s">
        <v>473</v>
      </c>
      <c r="P2464" s="108"/>
      <c r="Q2464" s="108"/>
      <c r="R2464" s="108"/>
      <c r="S2464" s="108" t="s">
        <v>6766</v>
      </c>
      <c r="T2464" s="108" t="s">
        <v>6766</v>
      </c>
      <c r="U2464" s="108" t="s">
        <v>6766</v>
      </c>
      <c r="V2464" s="108"/>
      <c r="W2464" s="108"/>
      <c r="X2464" s="108"/>
      <c r="Y2464" s="108"/>
      <c r="Z2464" s="108"/>
      <c r="AA2464" s="108"/>
      <c r="AB2464" s="108"/>
      <c r="AC2464" s="108" t="s">
        <v>5688</v>
      </c>
      <c r="AD2464" s="108" t="s">
        <v>5688</v>
      </c>
    </row>
    <row r="2465" spans="1:30" s="110" customFormat="1" ht="84" customHeight="1" x14ac:dyDescent="0.25">
      <c r="A2465" s="54">
        <f>+SUBTOTAL(3,$B$11:B2465)</f>
        <v>59</v>
      </c>
      <c r="B2465" s="109" t="s">
        <v>42</v>
      </c>
      <c r="C2465" s="109" t="s">
        <v>858</v>
      </c>
      <c r="D2465" s="109" t="s">
        <v>871</v>
      </c>
      <c r="E2465" s="109" t="s">
        <v>177</v>
      </c>
      <c r="F2465" s="108" t="s">
        <v>6760</v>
      </c>
      <c r="G2465" s="109">
        <v>45629</v>
      </c>
      <c r="H2465" s="108" t="s">
        <v>6760</v>
      </c>
      <c r="I2465" s="109">
        <v>45629</v>
      </c>
      <c r="J2465" s="108" t="s">
        <v>6760</v>
      </c>
      <c r="K2465" s="109">
        <v>45629</v>
      </c>
      <c r="L2465" s="108" t="s">
        <v>6761</v>
      </c>
      <c r="M2465" s="108" t="s">
        <v>111</v>
      </c>
      <c r="N2465" s="108" t="s">
        <v>221</v>
      </c>
      <c r="O2465" s="108" t="s">
        <v>6762</v>
      </c>
      <c r="P2465" s="108"/>
      <c r="Q2465" s="108"/>
      <c r="R2465" s="108"/>
      <c r="S2465" s="108" t="s">
        <v>6765</v>
      </c>
      <c r="T2465" s="108" t="s">
        <v>6765</v>
      </c>
      <c r="U2465" s="108" t="s">
        <v>6765</v>
      </c>
      <c r="V2465" s="108"/>
      <c r="W2465" s="108"/>
      <c r="X2465" s="108"/>
      <c r="Y2465" s="108"/>
      <c r="Z2465" s="108"/>
      <c r="AA2465" s="108"/>
      <c r="AB2465" s="108"/>
      <c r="AC2465" s="108" t="s">
        <v>75</v>
      </c>
      <c r="AD2465" s="108" t="s">
        <v>75</v>
      </c>
    </row>
    <row r="2466" spans="1:30" s="110" customFormat="1" ht="84" customHeight="1" x14ac:dyDescent="0.25">
      <c r="A2466" s="54">
        <f>+SUBTOTAL(3,$B$11:B2466)</f>
        <v>60</v>
      </c>
      <c r="B2466" s="109" t="s">
        <v>42</v>
      </c>
      <c r="C2466" s="109" t="s">
        <v>858</v>
      </c>
      <c r="D2466" s="109" t="s">
        <v>871</v>
      </c>
      <c r="E2466" s="109" t="s">
        <v>177</v>
      </c>
      <c r="F2466" s="108" t="s">
        <v>6755</v>
      </c>
      <c r="G2466" s="109" t="s">
        <v>6756</v>
      </c>
      <c r="H2466" s="108" t="s">
        <v>6755</v>
      </c>
      <c r="I2466" s="109" t="s">
        <v>6756</v>
      </c>
      <c r="J2466" s="108" t="s">
        <v>6755</v>
      </c>
      <c r="K2466" s="109" t="s">
        <v>6756</v>
      </c>
      <c r="L2466" s="108" t="s">
        <v>6757</v>
      </c>
      <c r="M2466" s="108" t="s">
        <v>111</v>
      </c>
      <c r="N2466" s="108" t="s">
        <v>141</v>
      </c>
      <c r="O2466" s="108" t="s">
        <v>142</v>
      </c>
      <c r="P2466" s="108" t="s">
        <v>6758</v>
      </c>
      <c r="Q2466" s="108"/>
      <c r="R2466" s="108"/>
      <c r="S2466" s="108" t="s">
        <v>6759</v>
      </c>
      <c r="T2466" s="108" t="s">
        <v>6759</v>
      </c>
      <c r="U2466" s="108" t="s">
        <v>6759</v>
      </c>
      <c r="V2466" s="108"/>
      <c r="W2466" s="108"/>
      <c r="X2466" s="108"/>
      <c r="Y2466" s="108"/>
      <c r="Z2466" s="108"/>
      <c r="AA2466" s="108"/>
      <c r="AB2466" s="108"/>
      <c r="AC2466" s="108" t="s">
        <v>75</v>
      </c>
      <c r="AD2466" s="108" t="s">
        <v>75</v>
      </c>
    </row>
    <row r="2467" spans="1:30" s="58" customFormat="1" ht="57" hidden="1" customHeight="1" x14ac:dyDescent="0.25">
      <c r="A2467" s="54">
        <f>+SUBTOTAL(3,$B$11:B2467)</f>
        <v>60</v>
      </c>
      <c r="B2467" s="54" t="s">
        <v>42</v>
      </c>
      <c r="C2467" s="54" t="s">
        <v>858</v>
      </c>
      <c r="D2467" s="54" t="s">
        <v>871</v>
      </c>
      <c r="E2467" s="54" t="s">
        <v>177</v>
      </c>
      <c r="F2467" s="49" t="s">
        <v>903</v>
      </c>
      <c r="G2467" s="49">
        <v>45315</v>
      </c>
      <c r="H2467" s="49" t="s">
        <v>903</v>
      </c>
      <c r="I2467" s="49">
        <v>45315</v>
      </c>
      <c r="J2467" s="49" t="s">
        <v>903</v>
      </c>
      <c r="K2467" s="49">
        <v>45315</v>
      </c>
      <c r="L2467" s="80" t="s">
        <v>904</v>
      </c>
      <c r="M2467" s="49" t="s">
        <v>48</v>
      </c>
      <c r="N2467" s="49" t="s">
        <v>49</v>
      </c>
      <c r="O2467" s="49" t="s">
        <v>668</v>
      </c>
      <c r="P2467" s="49" t="s">
        <v>668</v>
      </c>
      <c r="Q2467" s="50"/>
      <c r="R2467" s="57"/>
      <c r="S2467" s="49" t="s">
        <v>905</v>
      </c>
      <c r="T2467" s="49" t="s">
        <v>905</v>
      </c>
      <c r="U2467" s="49" t="s">
        <v>905</v>
      </c>
      <c r="V2467" s="49" t="s">
        <v>71</v>
      </c>
      <c r="W2467" s="49" t="s">
        <v>72</v>
      </c>
      <c r="X2467" s="54" t="s">
        <v>58</v>
      </c>
      <c r="Y2467" s="49"/>
      <c r="Z2467" s="49" t="s">
        <v>59</v>
      </c>
      <c r="AA2467" s="54" t="s">
        <v>60</v>
      </c>
      <c r="AB2467" s="54"/>
      <c r="AC2467" s="55" t="s">
        <v>75</v>
      </c>
      <c r="AD2467" s="55" t="s">
        <v>75</v>
      </c>
    </row>
    <row r="2468" spans="1:30" s="58" customFormat="1" ht="57" hidden="1" customHeight="1" x14ac:dyDescent="0.25">
      <c r="A2468" s="54">
        <f>+SUBTOTAL(3,$B$11:B2468)</f>
        <v>60</v>
      </c>
      <c r="B2468" s="54" t="s">
        <v>42</v>
      </c>
      <c r="C2468" s="54" t="s">
        <v>906</v>
      </c>
      <c r="D2468" s="54" t="s">
        <v>907</v>
      </c>
      <c r="E2468" s="54" t="s">
        <v>908</v>
      </c>
      <c r="F2468" s="54" t="s">
        <v>909</v>
      </c>
      <c r="G2468" s="49">
        <v>45294</v>
      </c>
      <c r="H2468" s="54" t="s">
        <v>909</v>
      </c>
      <c r="I2468" s="49">
        <v>45294</v>
      </c>
      <c r="J2468" s="54" t="s">
        <v>909</v>
      </c>
      <c r="K2468" s="49">
        <v>45294</v>
      </c>
      <c r="L2468" s="80" t="s">
        <v>910</v>
      </c>
      <c r="M2468" s="54" t="s">
        <v>48</v>
      </c>
      <c r="N2468" s="54" t="s">
        <v>313</v>
      </c>
      <c r="O2468" s="54" t="s">
        <v>464</v>
      </c>
      <c r="P2468" s="54" t="s">
        <v>464</v>
      </c>
      <c r="Q2468" s="54"/>
      <c r="R2468" s="54"/>
      <c r="S2468" s="54" t="s">
        <v>911</v>
      </c>
      <c r="T2468" s="54" t="s">
        <v>911</v>
      </c>
      <c r="U2468" s="54" t="s">
        <v>911</v>
      </c>
      <c r="V2468" s="49" t="s">
        <v>80</v>
      </c>
      <c r="W2468" s="54" t="s">
        <v>81</v>
      </c>
      <c r="X2468" s="54" t="s">
        <v>58</v>
      </c>
      <c r="Y2468" s="49"/>
      <c r="Z2468" s="54" t="s">
        <v>59</v>
      </c>
      <c r="AA2468" s="54" t="s">
        <v>60</v>
      </c>
      <c r="AB2468" s="54"/>
      <c r="AC2468" s="54" t="s">
        <v>75</v>
      </c>
      <c r="AD2468" s="54" t="s">
        <v>75</v>
      </c>
    </row>
    <row r="2469" spans="1:30" s="58" customFormat="1" ht="57" hidden="1" customHeight="1" x14ac:dyDescent="0.25">
      <c r="A2469" s="54">
        <f>+SUBTOTAL(3,$B$11:B2469)</f>
        <v>60</v>
      </c>
      <c r="B2469" s="54" t="s">
        <v>42</v>
      </c>
      <c r="C2469" s="54" t="s">
        <v>906</v>
      </c>
      <c r="D2469" s="54" t="s">
        <v>907</v>
      </c>
      <c r="E2469" s="54" t="s">
        <v>908</v>
      </c>
      <c r="F2469" s="54" t="s">
        <v>912</v>
      </c>
      <c r="G2469" s="49">
        <v>45300</v>
      </c>
      <c r="H2469" s="54" t="s">
        <v>912</v>
      </c>
      <c r="I2469" s="49">
        <v>45300</v>
      </c>
      <c r="J2469" s="54" t="s">
        <v>912</v>
      </c>
      <c r="K2469" s="49">
        <v>45300</v>
      </c>
      <c r="L2469" s="80" t="s">
        <v>913</v>
      </c>
      <c r="M2469" s="54" t="s">
        <v>48</v>
      </c>
      <c r="N2469" s="49" t="s">
        <v>242</v>
      </c>
      <c r="O2469" s="54" t="s">
        <v>308</v>
      </c>
      <c r="P2469" s="54" t="s">
        <v>308</v>
      </c>
      <c r="Q2469" s="54"/>
      <c r="R2469" s="54"/>
      <c r="S2469" s="54" t="s">
        <v>914</v>
      </c>
      <c r="T2469" s="54" t="s">
        <v>914</v>
      </c>
      <c r="U2469" s="54" t="s">
        <v>914</v>
      </c>
      <c r="V2469" s="49" t="s">
        <v>71</v>
      </c>
      <c r="W2469" s="54" t="s">
        <v>72</v>
      </c>
      <c r="X2469" s="54" t="s">
        <v>58</v>
      </c>
      <c r="Y2469" s="49"/>
      <c r="Z2469" s="54" t="s">
        <v>59</v>
      </c>
      <c r="AA2469" s="54" t="s">
        <v>60</v>
      </c>
      <c r="AB2469" s="54"/>
      <c r="AC2469" s="54" t="s">
        <v>117</v>
      </c>
      <c r="AD2469" s="54" t="s">
        <v>117</v>
      </c>
    </row>
    <row r="2470" spans="1:30" s="58" customFormat="1" ht="57" hidden="1" customHeight="1" x14ac:dyDescent="0.25">
      <c r="A2470" s="54">
        <f>+SUBTOTAL(3,$B$11:B2470)</f>
        <v>60</v>
      </c>
      <c r="B2470" s="54" t="s">
        <v>42</v>
      </c>
      <c r="C2470" s="54" t="s">
        <v>906</v>
      </c>
      <c r="D2470" s="54" t="s">
        <v>907</v>
      </c>
      <c r="E2470" s="54" t="s">
        <v>908</v>
      </c>
      <c r="F2470" s="54" t="s">
        <v>915</v>
      </c>
      <c r="G2470" s="49">
        <v>45300</v>
      </c>
      <c r="H2470" s="54" t="s">
        <v>915</v>
      </c>
      <c r="I2470" s="49">
        <v>45300</v>
      </c>
      <c r="J2470" s="54" t="s">
        <v>915</v>
      </c>
      <c r="K2470" s="49">
        <v>45300</v>
      </c>
      <c r="L2470" s="80" t="s">
        <v>916</v>
      </c>
      <c r="M2470" s="54" t="s">
        <v>48</v>
      </c>
      <c r="N2470" s="49" t="s">
        <v>49</v>
      </c>
      <c r="O2470" s="54" t="s">
        <v>917</v>
      </c>
      <c r="P2470" s="54" t="s">
        <v>917</v>
      </c>
      <c r="Q2470" s="54"/>
      <c r="R2470" s="54"/>
      <c r="S2470" s="54" t="s">
        <v>918</v>
      </c>
      <c r="T2470" s="54" t="s">
        <v>918</v>
      </c>
      <c r="U2470" s="54" t="s">
        <v>918</v>
      </c>
      <c r="V2470" s="49" t="s">
        <v>80</v>
      </c>
      <c r="W2470" s="54" t="s">
        <v>81</v>
      </c>
      <c r="X2470" s="54" t="s">
        <v>58</v>
      </c>
      <c r="Y2470" s="49"/>
      <c r="Z2470" s="54" t="s">
        <v>59</v>
      </c>
      <c r="AA2470" s="54" t="s">
        <v>60</v>
      </c>
      <c r="AB2470" s="54"/>
      <c r="AC2470" s="54" t="s">
        <v>75</v>
      </c>
      <c r="AD2470" s="54" t="s">
        <v>75</v>
      </c>
    </row>
    <row r="2471" spans="1:30" s="58" customFormat="1" ht="57" hidden="1" customHeight="1" x14ac:dyDescent="0.25">
      <c r="A2471" s="54">
        <f>+SUBTOTAL(3,$B$11:B2471)</f>
        <v>60</v>
      </c>
      <c r="B2471" s="54" t="s">
        <v>42</v>
      </c>
      <c r="C2471" s="54" t="s">
        <v>906</v>
      </c>
      <c r="D2471" s="54" t="s">
        <v>907</v>
      </c>
      <c r="E2471" s="54" t="s">
        <v>908</v>
      </c>
      <c r="F2471" s="54" t="s">
        <v>919</v>
      </c>
      <c r="G2471" s="49">
        <v>45317</v>
      </c>
      <c r="H2471" s="54" t="s">
        <v>919</v>
      </c>
      <c r="I2471" s="49">
        <v>45317</v>
      </c>
      <c r="J2471" s="54" t="s">
        <v>919</v>
      </c>
      <c r="K2471" s="49">
        <v>45317</v>
      </c>
      <c r="L2471" s="80" t="s">
        <v>920</v>
      </c>
      <c r="M2471" s="54" t="s">
        <v>48</v>
      </c>
      <c r="N2471" s="54" t="s">
        <v>313</v>
      </c>
      <c r="O2471" s="54" t="s">
        <v>314</v>
      </c>
      <c r="P2471" s="54" t="s">
        <v>314</v>
      </c>
      <c r="Q2471" s="54"/>
      <c r="R2471" s="54"/>
      <c r="S2471" s="54" t="s">
        <v>921</v>
      </c>
      <c r="T2471" s="54" t="s">
        <v>921</v>
      </c>
      <c r="U2471" s="54" t="s">
        <v>921</v>
      </c>
      <c r="V2471" s="49" t="s">
        <v>80</v>
      </c>
      <c r="W2471" s="54" t="s">
        <v>81</v>
      </c>
      <c r="X2471" s="54" t="s">
        <v>58</v>
      </c>
      <c r="Y2471" s="49"/>
      <c r="Z2471" s="54" t="s">
        <v>59</v>
      </c>
      <c r="AA2471" s="54" t="s">
        <v>60</v>
      </c>
      <c r="AB2471" s="54"/>
      <c r="AC2471" s="54" t="s">
        <v>117</v>
      </c>
      <c r="AD2471" s="54" t="s">
        <v>117</v>
      </c>
    </row>
    <row r="2472" spans="1:30" s="58" customFormat="1" ht="57" hidden="1" customHeight="1" x14ac:dyDescent="0.25">
      <c r="A2472" s="54">
        <f>+SUBTOTAL(3,$B$11:B2472)</f>
        <v>60</v>
      </c>
      <c r="B2472" s="54" t="s">
        <v>42</v>
      </c>
      <c r="C2472" s="54" t="s">
        <v>906</v>
      </c>
      <c r="D2472" s="54" t="s">
        <v>907</v>
      </c>
      <c r="E2472" s="54" t="s">
        <v>908</v>
      </c>
      <c r="F2472" s="54" t="s">
        <v>922</v>
      </c>
      <c r="G2472" s="49">
        <v>45321</v>
      </c>
      <c r="H2472" s="54" t="s">
        <v>922</v>
      </c>
      <c r="I2472" s="49">
        <v>45321</v>
      </c>
      <c r="J2472" s="54" t="s">
        <v>922</v>
      </c>
      <c r="K2472" s="49">
        <v>45321</v>
      </c>
      <c r="L2472" s="80" t="s">
        <v>923</v>
      </c>
      <c r="M2472" s="54" t="s">
        <v>48</v>
      </c>
      <c r="N2472" s="54" t="s">
        <v>313</v>
      </c>
      <c r="O2472" s="54" t="s">
        <v>485</v>
      </c>
      <c r="P2472" s="54" t="s">
        <v>485</v>
      </c>
      <c r="Q2472" s="50" t="s">
        <v>456</v>
      </c>
      <c r="R2472" s="54"/>
      <c r="S2472" s="54" t="s">
        <v>924</v>
      </c>
      <c r="T2472" s="54" t="s">
        <v>924</v>
      </c>
      <c r="U2472" s="54" t="s">
        <v>924</v>
      </c>
      <c r="V2472" s="49" t="s">
        <v>80</v>
      </c>
      <c r="W2472" s="54" t="s">
        <v>81</v>
      </c>
      <c r="X2472" s="54" t="s">
        <v>58</v>
      </c>
      <c r="Y2472" s="49"/>
      <c r="Z2472" s="54" t="s">
        <v>59</v>
      </c>
      <c r="AA2472" s="54" t="s">
        <v>60</v>
      </c>
      <c r="AB2472" s="54"/>
      <c r="AC2472" s="54" t="s">
        <v>117</v>
      </c>
      <c r="AD2472" s="54" t="s">
        <v>117</v>
      </c>
    </row>
    <row r="2473" spans="1:30" s="58" customFormat="1" ht="57" hidden="1" customHeight="1" x14ac:dyDescent="0.25">
      <c r="A2473" s="54">
        <f>+SUBTOTAL(3,$B$11:B2473)</f>
        <v>60</v>
      </c>
      <c r="B2473" s="54" t="s">
        <v>42</v>
      </c>
      <c r="C2473" s="54" t="s">
        <v>906</v>
      </c>
      <c r="D2473" s="54" t="s">
        <v>907</v>
      </c>
      <c r="E2473" s="54" t="s">
        <v>908</v>
      </c>
      <c r="F2473" s="54" t="s">
        <v>925</v>
      </c>
      <c r="G2473" s="49">
        <v>45320</v>
      </c>
      <c r="H2473" s="54" t="s">
        <v>925</v>
      </c>
      <c r="I2473" s="49">
        <v>45320</v>
      </c>
      <c r="J2473" s="54" t="s">
        <v>925</v>
      </c>
      <c r="K2473" s="49">
        <v>45320</v>
      </c>
      <c r="L2473" s="80" t="s">
        <v>926</v>
      </c>
      <c r="M2473" s="54" t="s">
        <v>48</v>
      </c>
      <c r="N2473" s="49" t="s">
        <v>141</v>
      </c>
      <c r="O2473" s="54" t="s">
        <v>142</v>
      </c>
      <c r="P2473" s="54" t="s">
        <v>142</v>
      </c>
      <c r="Q2473" s="54"/>
      <c r="R2473" s="54"/>
      <c r="S2473" s="54" t="s">
        <v>927</v>
      </c>
      <c r="T2473" s="54" t="s">
        <v>927</v>
      </c>
      <c r="U2473" s="54" t="s">
        <v>927</v>
      </c>
      <c r="V2473" s="49" t="s">
        <v>80</v>
      </c>
      <c r="W2473" s="54" t="s">
        <v>81</v>
      </c>
      <c r="X2473" s="54" t="s">
        <v>58</v>
      </c>
      <c r="Y2473" s="49"/>
      <c r="Z2473" s="54" t="s">
        <v>59</v>
      </c>
      <c r="AA2473" s="54" t="s">
        <v>60</v>
      </c>
      <c r="AB2473" s="54"/>
      <c r="AC2473" s="54" t="s">
        <v>82</v>
      </c>
      <c r="AD2473" s="54" t="s">
        <v>82</v>
      </c>
    </row>
    <row r="2474" spans="1:30" s="58" customFormat="1" ht="57" hidden="1" customHeight="1" x14ac:dyDescent="0.25">
      <c r="A2474" s="54">
        <f>+SUBTOTAL(3,$B$11:B2474)</f>
        <v>60</v>
      </c>
      <c r="B2474" s="54" t="s">
        <v>42</v>
      </c>
      <c r="C2474" s="54" t="s">
        <v>906</v>
      </c>
      <c r="D2474" s="54" t="s">
        <v>907</v>
      </c>
      <c r="E2474" s="54" t="s">
        <v>908</v>
      </c>
      <c r="F2474" s="54" t="s">
        <v>1598</v>
      </c>
      <c r="G2474" s="49" t="s">
        <v>1599</v>
      </c>
      <c r="H2474" s="54" t="s">
        <v>1598</v>
      </c>
      <c r="I2474" s="49" t="s">
        <v>1599</v>
      </c>
      <c r="J2474" s="54" t="s">
        <v>1598</v>
      </c>
      <c r="K2474" s="49" t="s">
        <v>1599</v>
      </c>
      <c r="L2474" s="80" t="s">
        <v>1600</v>
      </c>
      <c r="M2474" s="54" t="s">
        <v>48</v>
      </c>
      <c r="N2474" s="54" t="s">
        <v>313</v>
      </c>
      <c r="O2474" s="54" t="s">
        <v>485</v>
      </c>
      <c r="P2474" s="54"/>
      <c r="Q2474" s="54"/>
      <c r="R2474" s="54"/>
      <c r="S2474" s="54" t="s">
        <v>1601</v>
      </c>
      <c r="T2474" s="54" t="s">
        <v>1601</v>
      </c>
      <c r="U2474" s="54" t="s">
        <v>1601</v>
      </c>
      <c r="V2474" s="49" t="s">
        <v>80</v>
      </c>
      <c r="W2474" s="54" t="s">
        <v>81</v>
      </c>
      <c r="X2474" s="54" t="s">
        <v>58</v>
      </c>
      <c r="Y2474" s="49"/>
      <c r="Z2474" s="54" t="s">
        <v>59</v>
      </c>
      <c r="AA2474" s="54" t="s">
        <v>60</v>
      </c>
      <c r="AB2474" s="54"/>
      <c r="AC2474" s="54" t="s">
        <v>82</v>
      </c>
      <c r="AD2474" s="54" t="s">
        <v>82</v>
      </c>
    </row>
    <row r="2475" spans="1:30" s="58" customFormat="1" ht="57" hidden="1" customHeight="1" x14ac:dyDescent="0.25">
      <c r="A2475" s="54">
        <f>+SUBTOTAL(3,$B$11:B2475)</f>
        <v>60</v>
      </c>
      <c r="B2475" s="54" t="s">
        <v>42</v>
      </c>
      <c r="C2475" s="54" t="s">
        <v>906</v>
      </c>
      <c r="D2475" s="54" t="s">
        <v>907</v>
      </c>
      <c r="E2475" s="54" t="s">
        <v>908</v>
      </c>
      <c r="F2475" s="54" t="s">
        <v>1602</v>
      </c>
      <c r="G2475" s="49" t="s">
        <v>1603</v>
      </c>
      <c r="H2475" s="54" t="s">
        <v>1602</v>
      </c>
      <c r="I2475" s="49" t="s">
        <v>1603</v>
      </c>
      <c r="J2475" s="54" t="s">
        <v>1602</v>
      </c>
      <c r="K2475" s="49" t="s">
        <v>1603</v>
      </c>
      <c r="L2475" s="80" t="s">
        <v>1604</v>
      </c>
      <c r="M2475" s="54" t="s">
        <v>48</v>
      </c>
      <c r="N2475" s="49" t="s">
        <v>261</v>
      </c>
      <c r="O2475" s="54" t="s">
        <v>739</v>
      </c>
      <c r="P2475" s="54"/>
      <c r="Q2475" s="54"/>
      <c r="R2475" s="54"/>
      <c r="S2475" s="54" t="s">
        <v>1605</v>
      </c>
      <c r="T2475" s="54" t="s">
        <v>1605</v>
      </c>
      <c r="U2475" s="54" t="s">
        <v>1605</v>
      </c>
      <c r="V2475" s="49" t="s">
        <v>80</v>
      </c>
      <c r="W2475" s="54" t="s">
        <v>81</v>
      </c>
      <c r="X2475" s="54" t="s">
        <v>58</v>
      </c>
      <c r="Y2475" s="49"/>
      <c r="Z2475" s="54" t="s">
        <v>59</v>
      </c>
      <c r="AA2475" s="54" t="s">
        <v>60</v>
      </c>
      <c r="AB2475" s="54"/>
      <c r="AC2475" s="54" t="s">
        <v>82</v>
      </c>
      <c r="AD2475" s="54" t="s">
        <v>82</v>
      </c>
    </row>
    <row r="2476" spans="1:30" s="58" customFormat="1" ht="57" hidden="1" customHeight="1" x14ac:dyDescent="0.25">
      <c r="A2476" s="54">
        <f>+SUBTOTAL(3,$B$11:B2476)</f>
        <v>60</v>
      </c>
      <c r="B2476" s="54" t="s">
        <v>42</v>
      </c>
      <c r="C2476" s="54" t="s">
        <v>906</v>
      </c>
      <c r="D2476" s="54" t="s">
        <v>907</v>
      </c>
      <c r="E2476" s="54" t="s">
        <v>908</v>
      </c>
      <c r="F2476" s="54" t="s">
        <v>1607</v>
      </c>
      <c r="G2476" s="49" t="s">
        <v>1599</v>
      </c>
      <c r="H2476" s="54" t="s">
        <v>1607</v>
      </c>
      <c r="I2476" s="49" t="s">
        <v>1599</v>
      </c>
      <c r="J2476" s="54" t="s">
        <v>1607</v>
      </c>
      <c r="K2476" s="49" t="s">
        <v>1599</v>
      </c>
      <c r="L2476" s="80" t="s">
        <v>1606</v>
      </c>
      <c r="M2476" s="54" t="s">
        <v>48</v>
      </c>
      <c r="N2476" s="49" t="s">
        <v>141</v>
      </c>
      <c r="O2476" s="54" t="s">
        <v>210</v>
      </c>
      <c r="P2476" s="54"/>
      <c r="Q2476" s="54"/>
      <c r="R2476" s="54"/>
      <c r="S2476" s="54" t="s">
        <v>1608</v>
      </c>
      <c r="T2476" s="54" t="s">
        <v>1608</v>
      </c>
      <c r="U2476" s="54" t="s">
        <v>1608</v>
      </c>
      <c r="V2476" s="49" t="s">
        <v>80</v>
      </c>
      <c r="W2476" s="54" t="s">
        <v>81</v>
      </c>
      <c r="X2476" s="54" t="s">
        <v>58</v>
      </c>
      <c r="Y2476" s="49"/>
      <c r="Z2476" s="54" t="s">
        <v>59</v>
      </c>
      <c r="AA2476" s="54" t="s">
        <v>60</v>
      </c>
      <c r="AB2476" s="54"/>
      <c r="AC2476" s="54" t="s">
        <v>82</v>
      </c>
      <c r="AD2476" s="54" t="s">
        <v>82</v>
      </c>
    </row>
    <row r="2477" spans="1:30" s="58" customFormat="1" ht="57" hidden="1" customHeight="1" x14ac:dyDescent="0.25">
      <c r="A2477" s="54">
        <f>+SUBTOTAL(3,$B$11:B2477)</f>
        <v>60</v>
      </c>
      <c r="B2477" s="54" t="s">
        <v>42</v>
      </c>
      <c r="C2477" s="54" t="s">
        <v>906</v>
      </c>
      <c r="D2477" s="54" t="s">
        <v>907</v>
      </c>
      <c r="E2477" s="54" t="s">
        <v>908</v>
      </c>
      <c r="F2477" s="54" t="s">
        <v>1609</v>
      </c>
      <c r="G2477" s="49" t="s">
        <v>1524</v>
      </c>
      <c r="H2477" s="54" t="s">
        <v>1609</v>
      </c>
      <c r="I2477" s="49" t="s">
        <v>1524</v>
      </c>
      <c r="J2477" s="54" t="s">
        <v>1609</v>
      </c>
      <c r="K2477" s="49" t="s">
        <v>1524</v>
      </c>
      <c r="L2477" s="80" t="s">
        <v>1610</v>
      </c>
      <c r="M2477" s="54" t="s">
        <v>48</v>
      </c>
      <c r="N2477" s="49" t="s">
        <v>141</v>
      </c>
      <c r="O2477" s="54" t="s">
        <v>227</v>
      </c>
      <c r="P2477" s="54"/>
      <c r="Q2477" s="54"/>
      <c r="R2477" s="54"/>
      <c r="S2477" s="54" t="s">
        <v>1611</v>
      </c>
      <c r="T2477" s="54" t="s">
        <v>1611</v>
      </c>
      <c r="U2477" s="54" t="s">
        <v>1611</v>
      </c>
      <c r="V2477" s="49" t="s">
        <v>270</v>
      </c>
      <c r="W2477" s="54" t="s">
        <v>271</v>
      </c>
      <c r="X2477" s="54" t="s">
        <v>58</v>
      </c>
      <c r="Y2477" s="49"/>
      <c r="Z2477" s="54" t="s">
        <v>59</v>
      </c>
      <c r="AA2477" s="54" t="s">
        <v>60</v>
      </c>
      <c r="AB2477" s="54"/>
      <c r="AC2477" s="54" t="s">
        <v>82</v>
      </c>
      <c r="AD2477" s="54" t="s">
        <v>82</v>
      </c>
    </row>
    <row r="2478" spans="1:30" s="58" customFormat="1" ht="57" hidden="1" customHeight="1" x14ac:dyDescent="0.25">
      <c r="A2478" s="54">
        <f>+SUBTOTAL(3,$B$11:B2478)</f>
        <v>60</v>
      </c>
      <c r="B2478" s="54" t="s">
        <v>42</v>
      </c>
      <c r="C2478" s="54" t="s">
        <v>906</v>
      </c>
      <c r="D2478" s="54" t="s">
        <v>907</v>
      </c>
      <c r="E2478" s="54" t="s">
        <v>908</v>
      </c>
      <c r="F2478" s="54" t="s">
        <v>1612</v>
      </c>
      <c r="G2478" s="49" t="s">
        <v>1542</v>
      </c>
      <c r="H2478" s="54" t="s">
        <v>1612</v>
      </c>
      <c r="I2478" s="49" t="s">
        <v>1542</v>
      </c>
      <c r="J2478" s="54" t="s">
        <v>1612</v>
      </c>
      <c r="K2478" s="49" t="s">
        <v>1542</v>
      </c>
      <c r="L2478" s="80" t="s">
        <v>1613</v>
      </c>
      <c r="M2478" s="54" t="s">
        <v>48</v>
      </c>
      <c r="N2478" s="49" t="s">
        <v>141</v>
      </c>
      <c r="O2478" s="54" t="s">
        <v>210</v>
      </c>
      <c r="P2478" s="54"/>
      <c r="Q2478" s="54"/>
      <c r="R2478" s="54"/>
      <c r="S2478" s="54" t="s">
        <v>1614</v>
      </c>
      <c r="T2478" s="54" t="s">
        <v>1614</v>
      </c>
      <c r="U2478" s="54" t="s">
        <v>1614</v>
      </c>
      <c r="V2478" s="49" t="s">
        <v>71</v>
      </c>
      <c r="W2478" s="54" t="s">
        <v>72</v>
      </c>
      <c r="X2478" s="54" t="s">
        <v>58</v>
      </c>
      <c r="Y2478" s="49"/>
      <c r="Z2478" s="54" t="s">
        <v>59</v>
      </c>
      <c r="AA2478" s="54" t="s">
        <v>60</v>
      </c>
      <c r="AB2478" s="54"/>
      <c r="AC2478" s="54" t="s">
        <v>82</v>
      </c>
      <c r="AD2478" s="54" t="s">
        <v>82</v>
      </c>
    </row>
    <row r="2479" spans="1:30" s="58" customFormat="1" ht="57" hidden="1" customHeight="1" x14ac:dyDescent="0.25">
      <c r="A2479" s="54">
        <f>+SUBTOTAL(3,$B$11:B2479)</f>
        <v>60</v>
      </c>
      <c r="B2479" s="54" t="s">
        <v>42</v>
      </c>
      <c r="C2479" s="54" t="s">
        <v>906</v>
      </c>
      <c r="D2479" s="54" t="s">
        <v>907</v>
      </c>
      <c r="E2479" s="54" t="s">
        <v>908</v>
      </c>
      <c r="F2479" s="54" t="s">
        <v>1615</v>
      </c>
      <c r="G2479" s="49" t="s">
        <v>1616</v>
      </c>
      <c r="H2479" s="54" t="s">
        <v>1615</v>
      </c>
      <c r="I2479" s="49" t="s">
        <v>1616</v>
      </c>
      <c r="J2479" s="54" t="s">
        <v>1615</v>
      </c>
      <c r="K2479" s="49" t="s">
        <v>1616</v>
      </c>
      <c r="L2479" s="80" t="s">
        <v>1617</v>
      </c>
      <c r="M2479" s="54" t="s">
        <v>48</v>
      </c>
      <c r="N2479" s="49" t="s">
        <v>242</v>
      </c>
      <c r="O2479" s="54" t="s">
        <v>243</v>
      </c>
      <c r="P2479" s="54"/>
      <c r="Q2479" s="54"/>
      <c r="R2479" s="54"/>
      <c r="S2479" s="54" t="s">
        <v>1618</v>
      </c>
      <c r="T2479" s="54" t="s">
        <v>1618</v>
      </c>
      <c r="U2479" s="54" t="s">
        <v>1618</v>
      </c>
      <c r="V2479" s="49" t="s">
        <v>80</v>
      </c>
      <c r="W2479" s="54" t="s">
        <v>81</v>
      </c>
      <c r="X2479" s="54" t="s">
        <v>58</v>
      </c>
      <c r="Y2479" s="49"/>
      <c r="Z2479" s="54" t="s">
        <v>59</v>
      </c>
      <c r="AA2479" s="54" t="s">
        <v>60</v>
      </c>
      <c r="AB2479" s="54"/>
      <c r="AC2479" s="54" t="s">
        <v>82</v>
      </c>
      <c r="AD2479" s="54" t="s">
        <v>82</v>
      </c>
    </row>
    <row r="2480" spans="1:30" s="58" customFormat="1" ht="57" hidden="1" customHeight="1" x14ac:dyDescent="0.25">
      <c r="A2480" s="54">
        <f>+SUBTOTAL(3,$B$11:B2480)</f>
        <v>60</v>
      </c>
      <c r="B2480" s="54" t="s">
        <v>42</v>
      </c>
      <c r="C2480" s="54" t="s">
        <v>906</v>
      </c>
      <c r="D2480" s="54" t="s">
        <v>907</v>
      </c>
      <c r="E2480" s="54" t="s">
        <v>908</v>
      </c>
      <c r="F2480" s="54" t="s">
        <v>1619</v>
      </c>
      <c r="G2480" s="49" t="s">
        <v>1620</v>
      </c>
      <c r="H2480" s="54" t="s">
        <v>1619</v>
      </c>
      <c r="I2480" s="49" t="s">
        <v>1620</v>
      </c>
      <c r="J2480" s="54" t="s">
        <v>1619</v>
      </c>
      <c r="K2480" s="49" t="s">
        <v>1620</v>
      </c>
      <c r="L2480" s="80" t="s">
        <v>1621</v>
      </c>
      <c r="M2480" s="54" t="s">
        <v>48</v>
      </c>
      <c r="N2480" s="49" t="s">
        <v>197</v>
      </c>
      <c r="O2480" s="54" t="s">
        <v>165</v>
      </c>
      <c r="P2480" s="54"/>
      <c r="Q2480" s="54"/>
      <c r="R2480" s="54"/>
      <c r="S2480" s="54" t="s">
        <v>1622</v>
      </c>
      <c r="T2480" s="54" t="s">
        <v>1622</v>
      </c>
      <c r="U2480" s="54" t="s">
        <v>1622</v>
      </c>
      <c r="V2480" s="49" t="s">
        <v>98</v>
      </c>
      <c r="W2480" s="54" t="s">
        <v>99</v>
      </c>
      <c r="X2480" s="54" t="s">
        <v>58</v>
      </c>
      <c r="Y2480" s="49"/>
      <c r="Z2480" s="54" t="s">
        <v>59</v>
      </c>
      <c r="AA2480" s="54" t="s">
        <v>60</v>
      </c>
      <c r="AB2480" s="54"/>
      <c r="AC2480" s="54" t="s">
        <v>75</v>
      </c>
      <c r="AD2480" s="54" t="s">
        <v>75</v>
      </c>
    </row>
    <row r="2481" spans="1:30" s="58" customFormat="1" ht="57" hidden="1" customHeight="1" x14ac:dyDescent="0.25">
      <c r="A2481" s="54">
        <f>+SUBTOTAL(3,$B$11:B2481)</f>
        <v>60</v>
      </c>
      <c r="B2481" s="54" t="s">
        <v>42</v>
      </c>
      <c r="C2481" s="54" t="s">
        <v>906</v>
      </c>
      <c r="D2481" s="54" t="s">
        <v>907</v>
      </c>
      <c r="E2481" s="54" t="s">
        <v>908</v>
      </c>
      <c r="F2481" s="54" t="s">
        <v>1623</v>
      </c>
      <c r="G2481" s="49" t="s">
        <v>1546</v>
      </c>
      <c r="H2481" s="54" t="s">
        <v>1623</v>
      </c>
      <c r="I2481" s="49" t="s">
        <v>1546</v>
      </c>
      <c r="J2481" s="54" t="s">
        <v>1623</v>
      </c>
      <c r="K2481" s="49" t="s">
        <v>1546</v>
      </c>
      <c r="L2481" s="80" t="s">
        <v>1624</v>
      </c>
      <c r="M2481" s="54" t="s">
        <v>48</v>
      </c>
      <c r="N2481" s="49" t="s">
        <v>141</v>
      </c>
      <c r="O2481" s="54" t="s">
        <v>1384</v>
      </c>
      <c r="P2481" s="54"/>
      <c r="Q2481" s="54"/>
      <c r="R2481" s="54"/>
      <c r="S2481" s="54" t="s">
        <v>1625</v>
      </c>
      <c r="T2481" s="54" t="s">
        <v>1625</v>
      </c>
      <c r="U2481" s="54" t="s">
        <v>1625</v>
      </c>
      <c r="V2481" s="49" t="s">
        <v>80</v>
      </c>
      <c r="W2481" s="54" t="s">
        <v>81</v>
      </c>
      <c r="X2481" s="54" t="s">
        <v>58</v>
      </c>
      <c r="Y2481" s="49"/>
      <c r="Z2481" s="54" t="s">
        <v>59</v>
      </c>
      <c r="AA2481" s="54" t="s">
        <v>60</v>
      </c>
      <c r="AB2481" s="54"/>
      <c r="AC2481" s="54" t="s">
        <v>75</v>
      </c>
      <c r="AD2481" s="54" t="s">
        <v>75</v>
      </c>
    </row>
    <row r="2482" spans="1:30" s="58" customFormat="1" ht="57" hidden="1" customHeight="1" x14ac:dyDescent="0.25">
      <c r="A2482" s="54">
        <f>+SUBTOTAL(3,$B$11:B2482)</f>
        <v>60</v>
      </c>
      <c r="B2482" s="54" t="s">
        <v>42</v>
      </c>
      <c r="C2482" s="54" t="s">
        <v>906</v>
      </c>
      <c r="D2482" s="54" t="s">
        <v>907</v>
      </c>
      <c r="E2482" s="54" t="s">
        <v>908</v>
      </c>
      <c r="F2482" s="54" t="s">
        <v>1721</v>
      </c>
      <c r="G2482" s="49">
        <v>45379</v>
      </c>
      <c r="H2482" s="54" t="s">
        <v>1721</v>
      </c>
      <c r="I2482" s="49">
        <v>45379</v>
      </c>
      <c r="J2482" s="54" t="s">
        <v>1721</v>
      </c>
      <c r="K2482" s="49">
        <v>45379</v>
      </c>
      <c r="L2482" s="80" t="s">
        <v>1722</v>
      </c>
      <c r="M2482" s="54" t="s">
        <v>48</v>
      </c>
      <c r="N2482" s="49" t="s">
        <v>221</v>
      </c>
      <c r="O2482" s="54" t="s">
        <v>537</v>
      </c>
      <c r="P2482" s="54"/>
      <c r="Q2482" s="54"/>
      <c r="R2482" s="54"/>
      <c r="S2482" s="54" t="s">
        <v>1723</v>
      </c>
      <c r="T2482" s="54" t="s">
        <v>1723</v>
      </c>
      <c r="U2482" s="54" t="s">
        <v>1723</v>
      </c>
      <c r="V2482" s="49" t="s">
        <v>80</v>
      </c>
      <c r="W2482" s="54" t="s">
        <v>81</v>
      </c>
      <c r="X2482" s="54" t="s">
        <v>58</v>
      </c>
      <c r="Y2482" s="49"/>
      <c r="Z2482" s="54" t="s">
        <v>59</v>
      </c>
      <c r="AA2482" s="54" t="s">
        <v>60</v>
      </c>
      <c r="AB2482" s="54"/>
      <c r="AC2482" s="54" t="s">
        <v>82</v>
      </c>
      <c r="AD2482" s="54" t="s">
        <v>82</v>
      </c>
    </row>
    <row r="2483" spans="1:30" s="58" customFormat="1" ht="57" hidden="1" customHeight="1" x14ac:dyDescent="0.25">
      <c r="A2483" s="54">
        <f>+SUBTOTAL(3,$B$11:B2483)</f>
        <v>60</v>
      </c>
      <c r="B2483" s="54" t="s">
        <v>42</v>
      </c>
      <c r="C2483" s="54" t="s">
        <v>906</v>
      </c>
      <c r="D2483" s="54" t="s">
        <v>907</v>
      </c>
      <c r="E2483" s="54" t="s">
        <v>908</v>
      </c>
      <c r="F2483" s="54" t="s">
        <v>1725</v>
      </c>
      <c r="G2483" s="49">
        <v>45379</v>
      </c>
      <c r="H2483" s="54" t="s">
        <v>1725</v>
      </c>
      <c r="I2483" s="49">
        <v>45379</v>
      </c>
      <c r="J2483" s="54" t="s">
        <v>1725</v>
      </c>
      <c r="K2483" s="49">
        <v>45379</v>
      </c>
      <c r="L2483" s="80" t="s">
        <v>1724</v>
      </c>
      <c r="M2483" s="54" t="s">
        <v>48</v>
      </c>
      <c r="N2483" s="49" t="s">
        <v>197</v>
      </c>
      <c r="O2483" s="54" t="s">
        <v>1304</v>
      </c>
      <c r="P2483" s="54"/>
      <c r="Q2483" s="54"/>
      <c r="R2483" s="54"/>
      <c r="S2483" s="54" t="s">
        <v>1726</v>
      </c>
      <c r="T2483" s="54" t="s">
        <v>1726</v>
      </c>
      <c r="U2483" s="54" t="s">
        <v>1726</v>
      </c>
      <c r="V2483" s="49" t="s">
        <v>217</v>
      </c>
      <c r="W2483" s="54" t="s">
        <v>218</v>
      </c>
      <c r="X2483" s="54" t="s">
        <v>58</v>
      </c>
      <c r="Y2483" s="49"/>
      <c r="Z2483" s="54" t="s">
        <v>59</v>
      </c>
      <c r="AA2483" s="54" t="s">
        <v>60</v>
      </c>
      <c r="AB2483" s="54"/>
      <c r="AC2483" s="54" t="s">
        <v>82</v>
      </c>
      <c r="AD2483" s="54" t="s">
        <v>82</v>
      </c>
    </row>
    <row r="2484" spans="1:30" s="58" customFormat="1" ht="57" hidden="1" customHeight="1" x14ac:dyDescent="0.25">
      <c r="A2484" s="54">
        <f>+SUBTOTAL(3,$B$11:B2484)</f>
        <v>60</v>
      </c>
      <c r="B2484" s="54" t="s">
        <v>42</v>
      </c>
      <c r="C2484" s="54" t="s">
        <v>906</v>
      </c>
      <c r="D2484" s="54" t="s">
        <v>907</v>
      </c>
      <c r="E2484" s="54" t="s">
        <v>908</v>
      </c>
      <c r="F2484" s="54" t="s">
        <v>1728</v>
      </c>
      <c r="G2484" s="49">
        <v>45376</v>
      </c>
      <c r="H2484" s="54" t="s">
        <v>1728</v>
      </c>
      <c r="I2484" s="49">
        <v>45376</v>
      </c>
      <c r="J2484" s="54" t="s">
        <v>1728</v>
      </c>
      <c r="K2484" s="49">
        <v>45376</v>
      </c>
      <c r="L2484" s="80" t="s">
        <v>1727</v>
      </c>
      <c r="M2484" s="54" t="s">
        <v>48</v>
      </c>
      <c r="N2484" s="49" t="s">
        <v>141</v>
      </c>
      <c r="O2484" s="54" t="s">
        <v>590</v>
      </c>
      <c r="P2484" s="54"/>
      <c r="Q2484" s="54"/>
      <c r="R2484" s="54"/>
      <c r="S2484" s="54" t="s">
        <v>1729</v>
      </c>
      <c r="T2484" s="54" t="s">
        <v>1729</v>
      </c>
      <c r="U2484" s="54" t="s">
        <v>1729</v>
      </c>
      <c r="V2484" s="49" t="s">
        <v>80</v>
      </c>
      <c r="W2484" s="54" t="s">
        <v>81</v>
      </c>
      <c r="X2484" s="54" t="s">
        <v>58</v>
      </c>
      <c r="Y2484" s="49"/>
      <c r="Z2484" s="54" t="s">
        <v>59</v>
      </c>
      <c r="AA2484" s="54" t="s">
        <v>60</v>
      </c>
      <c r="AB2484" s="54"/>
      <c r="AC2484" s="54" t="s">
        <v>82</v>
      </c>
      <c r="AD2484" s="54" t="s">
        <v>82</v>
      </c>
    </row>
    <row r="2485" spans="1:30" s="58" customFormat="1" ht="57" hidden="1" customHeight="1" x14ac:dyDescent="0.25">
      <c r="A2485" s="54">
        <f>+SUBTOTAL(3,$B$11:B2485)</f>
        <v>60</v>
      </c>
      <c r="B2485" s="54" t="s">
        <v>42</v>
      </c>
      <c r="C2485" s="54" t="s">
        <v>906</v>
      </c>
      <c r="D2485" s="54" t="s">
        <v>907</v>
      </c>
      <c r="E2485" s="54" t="s">
        <v>908</v>
      </c>
      <c r="F2485" s="54" t="s">
        <v>1731</v>
      </c>
      <c r="G2485" s="49">
        <v>45371</v>
      </c>
      <c r="H2485" s="54" t="s">
        <v>1731</v>
      </c>
      <c r="I2485" s="49">
        <v>45371</v>
      </c>
      <c r="J2485" s="54" t="s">
        <v>1731</v>
      </c>
      <c r="K2485" s="49">
        <v>45371</v>
      </c>
      <c r="L2485" s="80" t="s">
        <v>1730</v>
      </c>
      <c r="M2485" s="54" t="s">
        <v>48</v>
      </c>
      <c r="N2485" s="49" t="s">
        <v>379</v>
      </c>
      <c r="O2485" s="54" t="s">
        <v>418</v>
      </c>
      <c r="P2485" s="54"/>
      <c r="Q2485" s="54"/>
      <c r="R2485" s="54"/>
      <c r="S2485" s="54" t="s">
        <v>1732</v>
      </c>
      <c r="T2485" s="54" t="s">
        <v>1732</v>
      </c>
      <c r="U2485" s="54" t="s">
        <v>1732</v>
      </c>
      <c r="V2485" s="49" t="s">
        <v>80</v>
      </c>
      <c r="W2485" s="54" t="s">
        <v>81</v>
      </c>
      <c r="X2485" s="54" t="s">
        <v>58</v>
      </c>
      <c r="Y2485" s="49"/>
      <c r="Z2485" s="54" t="s">
        <v>59</v>
      </c>
      <c r="AA2485" s="54" t="s">
        <v>60</v>
      </c>
      <c r="AB2485" s="54"/>
      <c r="AC2485" s="54" t="s">
        <v>75</v>
      </c>
      <c r="AD2485" s="54" t="s">
        <v>75</v>
      </c>
    </row>
    <row r="2486" spans="1:30" s="58" customFormat="1" ht="57" hidden="1" customHeight="1" x14ac:dyDescent="0.25">
      <c r="A2486" s="54">
        <f>+SUBTOTAL(3,$B$11:B2486)</f>
        <v>60</v>
      </c>
      <c r="B2486" s="54" t="s">
        <v>42</v>
      </c>
      <c r="C2486" s="54" t="s">
        <v>906</v>
      </c>
      <c r="D2486" s="54" t="s">
        <v>907</v>
      </c>
      <c r="E2486" s="54" t="s">
        <v>908</v>
      </c>
      <c r="F2486" s="54" t="s">
        <v>1734</v>
      </c>
      <c r="G2486" s="49">
        <v>45370</v>
      </c>
      <c r="H2486" s="54" t="s">
        <v>1734</v>
      </c>
      <c r="I2486" s="49">
        <v>45370</v>
      </c>
      <c r="J2486" s="54" t="s">
        <v>1734</v>
      </c>
      <c r="K2486" s="49">
        <v>45370</v>
      </c>
      <c r="L2486" s="80" t="s">
        <v>1733</v>
      </c>
      <c r="M2486" s="54" t="s">
        <v>48</v>
      </c>
      <c r="N2486" s="49" t="s">
        <v>379</v>
      </c>
      <c r="O2486" s="54" t="s">
        <v>418</v>
      </c>
      <c r="P2486" s="54"/>
      <c r="Q2486" s="54"/>
      <c r="R2486" s="54"/>
      <c r="S2486" s="54" t="s">
        <v>1735</v>
      </c>
      <c r="T2486" s="54" t="s">
        <v>1735</v>
      </c>
      <c r="U2486" s="54" t="s">
        <v>1735</v>
      </c>
      <c r="V2486" s="49" t="s">
        <v>80</v>
      </c>
      <c r="W2486" s="54" t="s">
        <v>81</v>
      </c>
      <c r="X2486" s="54" t="s">
        <v>58</v>
      </c>
      <c r="Y2486" s="49"/>
      <c r="Z2486" s="54" t="s">
        <v>59</v>
      </c>
      <c r="AA2486" s="54" t="s">
        <v>60</v>
      </c>
      <c r="AB2486" s="54"/>
      <c r="AC2486" s="54" t="s">
        <v>75</v>
      </c>
      <c r="AD2486" s="54" t="s">
        <v>75</v>
      </c>
    </row>
    <row r="2487" spans="1:30" s="58" customFormat="1" ht="57" hidden="1" customHeight="1" x14ac:dyDescent="0.25">
      <c r="A2487" s="54">
        <f>+SUBTOTAL(3,$B$11:B2487)</f>
        <v>60</v>
      </c>
      <c r="B2487" s="54" t="s">
        <v>42</v>
      </c>
      <c r="C2487" s="54" t="s">
        <v>906</v>
      </c>
      <c r="D2487" s="54" t="s">
        <v>907</v>
      </c>
      <c r="E2487" s="54" t="s">
        <v>908</v>
      </c>
      <c r="F2487" s="54" t="s">
        <v>1737</v>
      </c>
      <c r="G2487" s="49">
        <v>45370</v>
      </c>
      <c r="H2487" s="54" t="s">
        <v>1737</v>
      </c>
      <c r="I2487" s="49">
        <v>45370</v>
      </c>
      <c r="J2487" s="54" t="s">
        <v>1737</v>
      </c>
      <c r="K2487" s="49">
        <v>45370</v>
      </c>
      <c r="L2487" s="80" t="s">
        <v>1736</v>
      </c>
      <c r="M2487" s="54" t="s">
        <v>111</v>
      </c>
      <c r="N2487" s="49" t="s">
        <v>182</v>
      </c>
      <c r="O2487" s="54" t="s">
        <v>1642</v>
      </c>
      <c r="P2487" s="54"/>
      <c r="Q2487" s="54"/>
      <c r="R2487" s="54"/>
      <c r="S2487" s="54" t="s">
        <v>1738</v>
      </c>
      <c r="T2487" s="54" t="s">
        <v>1738</v>
      </c>
      <c r="U2487" s="54" t="s">
        <v>1738</v>
      </c>
      <c r="V2487" s="49" t="s">
        <v>115</v>
      </c>
      <c r="W2487" s="54" t="s">
        <v>1716</v>
      </c>
      <c r="X2487" s="54" t="s">
        <v>58</v>
      </c>
      <c r="Y2487" s="49"/>
      <c r="Z2487" s="54" t="s">
        <v>59</v>
      </c>
      <c r="AA2487" s="54" t="s">
        <v>60</v>
      </c>
      <c r="AB2487" s="54"/>
      <c r="AC2487" s="54" t="s">
        <v>75</v>
      </c>
      <c r="AD2487" s="54" t="s">
        <v>75</v>
      </c>
    </row>
    <row r="2488" spans="1:30" s="58" customFormat="1" ht="57" hidden="1" customHeight="1" x14ac:dyDescent="0.25">
      <c r="A2488" s="54">
        <f>+SUBTOTAL(3,$B$11:B2488)</f>
        <v>60</v>
      </c>
      <c r="B2488" s="54" t="s">
        <v>42</v>
      </c>
      <c r="C2488" s="54" t="s">
        <v>906</v>
      </c>
      <c r="D2488" s="54" t="s">
        <v>907</v>
      </c>
      <c r="E2488" s="54" t="s">
        <v>908</v>
      </c>
      <c r="F2488" s="54" t="s">
        <v>1739</v>
      </c>
      <c r="G2488" s="49" t="s">
        <v>1740</v>
      </c>
      <c r="H2488" s="54" t="s">
        <v>1739</v>
      </c>
      <c r="I2488" s="49" t="s">
        <v>1740</v>
      </c>
      <c r="J2488" s="54" t="s">
        <v>1739</v>
      </c>
      <c r="K2488" s="49" t="s">
        <v>1740</v>
      </c>
      <c r="L2488" s="80" t="s">
        <v>1741</v>
      </c>
      <c r="M2488" s="54" t="s">
        <v>48</v>
      </c>
      <c r="N2488" s="49" t="s">
        <v>191</v>
      </c>
      <c r="O2488" s="54" t="s">
        <v>332</v>
      </c>
      <c r="P2488" s="54"/>
      <c r="Q2488" s="54"/>
      <c r="R2488" s="54"/>
      <c r="S2488" s="54" t="s">
        <v>1742</v>
      </c>
      <c r="T2488" s="54" t="s">
        <v>1742</v>
      </c>
      <c r="U2488" s="54" t="s">
        <v>1742</v>
      </c>
      <c r="V2488" s="49" t="s">
        <v>71</v>
      </c>
      <c r="W2488" s="54" t="s">
        <v>72</v>
      </c>
      <c r="X2488" s="54" t="s">
        <v>58</v>
      </c>
      <c r="Y2488" s="49"/>
      <c r="Z2488" s="54" t="s">
        <v>59</v>
      </c>
      <c r="AA2488" s="54" t="s">
        <v>60</v>
      </c>
      <c r="AB2488" s="54"/>
      <c r="AC2488" s="54" t="s">
        <v>75</v>
      </c>
      <c r="AD2488" s="54" t="s">
        <v>75</v>
      </c>
    </row>
    <row r="2489" spans="1:30" s="58" customFormat="1" ht="57" hidden="1" customHeight="1" x14ac:dyDescent="0.25">
      <c r="A2489" s="54">
        <f>+SUBTOTAL(3,$B$11:B2489)</f>
        <v>60</v>
      </c>
      <c r="B2489" s="54" t="s">
        <v>42</v>
      </c>
      <c r="C2489" s="54" t="s">
        <v>906</v>
      </c>
      <c r="D2489" s="54" t="s">
        <v>907</v>
      </c>
      <c r="E2489" s="54" t="s">
        <v>908</v>
      </c>
      <c r="F2489" s="54" t="s">
        <v>1743</v>
      </c>
      <c r="G2489" s="49" t="s">
        <v>1744</v>
      </c>
      <c r="H2489" s="54" t="s">
        <v>1743</v>
      </c>
      <c r="I2489" s="49" t="s">
        <v>1744</v>
      </c>
      <c r="J2489" s="54" t="s">
        <v>1743</v>
      </c>
      <c r="K2489" s="49" t="s">
        <v>1744</v>
      </c>
      <c r="L2489" s="80" t="s">
        <v>1745</v>
      </c>
      <c r="M2489" s="54" t="s">
        <v>48</v>
      </c>
      <c r="N2489" s="49" t="s">
        <v>197</v>
      </c>
      <c r="O2489" s="54" t="s">
        <v>1644</v>
      </c>
      <c r="P2489" s="54"/>
      <c r="Q2489" s="54"/>
      <c r="R2489" s="54"/>
      <c r="S2489" s="54" t="s">
        <v>1746</v>
      </c>
      <c r="T2489" s="54" t="s">
        <v>1746</v>
      </c>
      <c r="U2489" s="54" t="s">
        <v>1746</v>
      </c>
      <c r="V2489" s="49" t="s">
        <v>80</v>
      </c>
      <c r="W2489" s="54" t="s">
        <v>81</v>
      </c>
      <c r="X2489" s="54" t="s">
        <v>58</v>
      </c>
      <c r="Y2489" s="49"/>
      <c r="Z2489" s="54" t="s">
        <v>59</v>
      </c>
      <c r="AA2489" s="54" t="s">
        <v>60</v>
      </c>
      <c r="AB2489" s="54"/>
      <c r="AC2489" s="54" t="s">
        <v>82</v>
      </c>
      <c r="AD2489" s="54" t="s">
        <v>82</v>
      </c>
    </row>
    <row r="2490" spans="1:30" s="58" customFormat="1" ht="57" hidden="1" customHeight="1" x14ac:dyDescent="0.25">
      <c r="A2490" s="54">
        <f>+SUBTOTAL(3,$B$11:B2490)</f>
        <v>60</v>
      </c>
      <c r="B2490" s="54" t="s">
        <v>42</v>
      </c>
      <c r="C2490" s="54" t="s">
        <v>906</v>
      </c>
      <c r="D2490" s="54" t="s">
        <v>907</v>
      </c>
      <c r="E2490" s="54" t="s">
        <v>908</v>
      </c>
      <c r="F2490" s="54" t="s">
        <v>3675</v>
      </c>
      <c r="G2490" s="49" t="s">
        <v>3676</v>
      </c>
      <c r="H2490" s="54" t="s">
        <v>3675</v>
      </c>
      <c r="I2490" s="49" t="s">
        <v>3676</v>
      </c>
      <c r="J2490" s="54" t="s">
        <v>3675</v>
      </c>
      <c r="K2490" s="49" t="s">
        <v>3676</v>
      </c>
      <c r="L2490" s="80" t="s">
        <v>3677</v>
      </c>
      <c r="M2490" s="54" t="s">
        <v>48</v>
      </c>
      <c r="N2490" s="49" t="s">
        <v>141</v>
      </c>
      <c r="O2490" s="54" t="s">
        <v>554</v>
      </c>
      <c r="P2490" s="54"/>
      <c r="Q2490" s="54"/>
      <c r="R2490" s="54"/>
      <c r="S2490" s="54" t="s">
        <v>3735</v>
      </c>
      <c r="T2490" s="54" t="s">
        <v>3735</v>
      </c>
      <c r="U2490" s="54" t="s">
        <v>3735</v>
      </c>
      <c r="V2490" s="49" t="s">
        <v>71</v>
      </c>
      <c r="W2490" s="54" t="s">
        <v>72</v>
      </c>
      <c r="X2490" s="54" t="s">
        <v>58</v>
      </c>
      <c r="Y2490" s="49"/>
      <c r="Z2490" s="54"/>
      <c r="AA2490" s="54"/>
      <c r="AB2490" s="54"/>
      <c r="AC2490" s="54" t="s">
        <v>82</v>
      </c>
      <c r="AD2490" s="54" t="s">
        <v>82</v>
      </c>
    </row>
    <row r="2491" spans="1:30" s="58" customFormat="1" ht="57" hidden="1" customHeight="1" x14ac:dyDescent="0.25">
      <c r="A2491" s="54">
        <f>+SUBTOTAL(3,$B$11:B2491)</f>
        <v>60</v>
      </c>
      <c r="B2491" s="54" t="s">
        <v>42</v>
      </c>
      <c r="C2491" s="54" t="s">
        <v>906</v>
      </c>
      <c r="D2491" s="54" t="s">
        <v>907</v>
      </c>
      <c r="E2491" s="54" t="s">
        <v>908</v>
      </c>
      <c r="F2491" s="54" t="s">
        <v>3678</v>
      </c>
      <c r="G2491" s="49" t="s">
        <v>3679</v>
      </c>
      <c r="H2491" s="54" t="s">
        <v>3678</v>
      </c>
      <c r="I2491" s="49" t="s">
        <v>3679</v>
      </c>
      <c r="J2491" s="54" t="s">
        <v>3678</v>
      </c>
      <c r="K2491" s="49" t="s">
        <v>3679</v>
      </c>
      <c r="L2491" s="80" t="s">
        <v>3680</v>
      </c>
      <c r="M2491" s="54" t="s">
        <v>48</v>
      </c>
      <c r="N2491" s="49" t="s">
        <v>182</v>
      </c>
      <c r="O2491" s="54" t="s">
        <v>607</v>
      </c>
      <c r="P2491" s="54"/>
      <c r="Q2491" s="54"/>
      <c r="R2491" s="54"/>
      <c r="S2491" s="54" t="s">
        <v>3736</v>
      </c>
      <c r="T2491" s="54" t="s">
        <v>3736</v>
      </c>
      <c r="U2491" s="54" t="s">
        <v>3736</v>
      </c>
      <c r="V2491" s="49" t="s">
        <v>217</v>
      </c>
      <c r="W2491" s="54" t="s">
        <v>218</v>
      </c>
      <c r="X2491" s="54" t="s">
        <v>58</v>
      </c>
      <c r="Y2491" s="49"/>
      <c r="Z2491" s="54"/>
      <c r="AA2491" s="54"/>
      <c r="AB2491" s="54"/>
      <c r="AC2491" s="54" t="s">
        <v>75</v>
      </c>
      <c r="AD2491" s="54" t="s">
        <v>75</v>
      </c>
    </row>
    <row r="2492" spans="1:30" s="58" customFormat="1" ht="57" hidden="1" customHeight="1" x14ac:dyDescent="0.25">
      <c r="A2492" s="54">
        <f>+SUBTOTAL(3,$B$11:B2492)</f>
        <v>60</v>
      </c>
      <c r="B2492" s="54" t="s">
        <v>42</v>
      </c>
      <c r="C2492" s="54" t="s">
        <v>906</v>
      </c>
      <c r="D2492" s="54" t="s">
        <v>907</v>
      </c>
      <c r="E2492" s="54" t="s">
        <v>908</v>
      </c>
      <c r="F2492" s="54" t="s">
        <v>3681</v>
      </c>
      <c r="G2492" s="49" t="s">
        <v>3682</v>
      </c>
      <c r="H2492" s="54" t="s">
        <v>3681</v>
      </c>
      <c r="I2492" s="49" t="s">
        <v>3682</v>
      </c>
      <c r="J2492" s="54" t="s">
        <v>3681</v>
      </c>
      <c r="K2492" s="49" t="s">
        <v>3682</v>
      </c>
      <c r="L2492" s="80" t="s">
        <v>3683</v>
      </c>
      <c r="M2492" s="54" t="s">
        <v>48</v>
      </c>
      <c r="N2492" s="49" t="s">
        <v>379</v>
      </c>
      <c r="O2492" s="54" t="s">
        <v>643</v>
      </c>
      <c r="P2492" s="54"/>
      <c r="Q2492" s="54"/>
      <c r="R2492" s="54"/>
      <c r="S2492" s="54" t="s">
        <v>3737</v>
      </c>
      <c r="T2492" s="54" t="s">
        <v>3737</v>
      </c>
      <c r="U2492" s="54" t="s">
        <v>3737</v>
      </c>
      <c r="V2492" s="49" t="s">
        <v>3738</v>
      </c>
      <c r="W2492" s="54" t="s">
        <v>230</v>
      </c>
      <c r="X2492" s="54" t="s">
        <v>58</v>
      </c>
      <c r="Y2492" s="49"/>
      <c r="Z2492" s="54"/>
      <c r="AA2492" s="54"/>
      <c r="AB2492" s="54"/>
      <c r="AC2492" s="54" t="s">
        <v>75</v>
      </c>
      <c r="AD2492" s="54" t="s">
        <v>75</v>
      </c>
    </row>
    <row r="2493" spans="1:30" s="58" customFormat="1" ht="57" hidden="1" customHeight="1" x14ac:dyDescent="0.25">
      <c r="A2493" s="54">
        <f>+SUBTOTAL(3,$B$11:B2493)</f>
        <v>60</v>
      </c>
      <c r="B2493" s="54" t="s">
        <v>42</v>
      </c>
      <c r="C2493" s="54" t="s">
        <v>906</v>
      </c>
      <c r="D2493" s="54" t="s">
        <v>907</v>
      </c>
      <c r="E2493" s="54" t="s">
        <v>908</v>
      </c>
      <c r="F2493" s="54" t="s">
        <v>3684</v>
      </c>
      <c r="G2493" s="49" t="s">
        <v>3682</v>
      </c>
      <c r="H2493" s="54" t="s">
        <v>3684</v>
      </c>
      <c r="I2493" s="49" t="s">
        <v>3682</v>
      </c>
      <c r="J2493" s="54" t="s">
        <v>3684</v>
      </c>
      <c r="K2493" s="49" t="s">
        <v>3682</v>
      </c>
      <c r="L2493" s="80" t="s">
        <v>3685</v>
      </c>
      <c r="M2493" s="54" t="s">
        <v>48</v>
      </c>
      <c r="N2493" s="49" t="s">
        <v>709</v>
      </c>
      <c r="O2493" s="54" t="s">
        <v>715</v>
      </c>
      <c r="P2493" s="54"/>
      <c r="Q2493" s="54"/>
      <c r="R2493" s="54"/>
      <c r="S2493" s="54" t="s">
        <v>3739</v>
      </c>
      <c r="T2493" s="54" t="s">
        <v>3739</v>
      </c>
      <c r="U2493" s="54" t="s">
        <v>3739</v>
      </c>
      <c r="V2493" s="49" t="s">
        <v>98</v>
      </c>
      <c r="W2493" s="54" t="s">
        <v>99</v>
      </c>
      <c r="X2493" s="54" t="s">
        <v>58</v>
      </c>
      <c r="Y2493" s="49"/>
      <c r="Z2493" s="54"/>
      <c r="AA2493" s="54"/>
      <c r="AB2493" s="54"/>
      <c r="AC2493" s="54" t="s">
        <v>75</v>
      </c>
      <c r="AD2493" s="54" t="s">
        <v>75</v>
      </c>
    </row>
    <row r="2494" spans="1:30" s="58" customFormat="1" ht="57" hidden="1" customHeight="1" x14ac:dyDescent="0.25">
      <c r="A2494" s="54">
        <f>+SUBTOTAL(3,$B$11:B2494)</f>
        <v>60</v>
      </c>
      <c r="B2494" s="54" t="s">
        <v>42</v>
      </c>
      <c r="C2494" s="54" t="s">
        <v>906</v>
      </c>
      <c r="D2494" s="54" t="s">
        <v>907</v>
      </c>
      <c r="E2494" s="54" t="s">
        <v>908</v>
      </c>
      <c r="F2494" s="54" t="s">
        <v>3686</v>
      </c>
      <c r="G2494" s="49" t="s">
        <v>3687</v>
      </c>
      <c r="H2494" s="54" t="s">
        <v>3686</v>
      </c>
      <c r="I2494" s="49" t="s">
        <v>3687</v>
      </c>
      <c r="J2494" s="54" t="s">
        <v>3686</v>
      </c>
      <c r="K2494" s="49" t="s">
        <v>3687</v>
      </c>
      <c r="L2494" s="80" t="s">
        <v>3688</v>
      </c>
      <c r="M2494" s="54" t="s">
        <v>48</v>
      </c>
      <c r="N2494" s="49" t="s">
        <v>303</v>
      </c>
      <c r="O2494" s="54" t="s">
        <v>770</v>
      </c>
      <c r="P2494" s="54"/>
      <c r="Q2494" s="54"/>
      <c r="R2494" s="54"/>
      <c r="S2494" s="54" t="s">
        <v>3740</v>
      </c>
      <c r="T2494" s="54" t="s">
        <v>3740</v>
      </c>
      <c r="U2494" s="54" t="s">
        <v>3740</v>
      </c>
      <c r="V2494" s="49" t="s">
        <v>98</v>
      </c>
      <c r="W2494" s="54" t="s">
        <v>99</v>
      </c>
      <c r="X2494" s="54" t="s">
        <v>58</v>
      </c>
      <c r="Y2494" s="49"/>
      <c r="Z2494" s="54"/>
      <c r="AA2494" s="54"/>
      <c r="AB2494" s="54"/>
      <c r="AC2494" s="54" t="s">
        <v>75</v>
      </c>
      <c r="AD2494" s="54" t="s">
        <v>75</v>
      </c>
    </row>
    <row r="2495" spans="1:30" s="58" customFormat="1" ht="57" hidden="1" customHeight="1" x14ac:dyDescent="0.25">
      <c r="A2495" s="54">
        <f>+SUBTOTAL(3,$B$11:B2495)</f>
        <v>60</v>
      </c>
      <c r="B2495" s="54" t="s">
        <v>42</v>
      </c>
      <c r="C2495" s="54" t="s">
        <v>906</v>
      </c>
      <c r="D2495" s="54" t="s">
        <v>907</v>
      </c>
      <c r="E2495" s="54" t="s">
        <v>908</v>
      </c>
      <c r="F2495" s="54" t="s">
        <v>3689</v>
      </c>
      <c r="G2495" s="49" t="s">
        <v>3687</v>
      </c>
      <c r="H2495" s="54" t="s">
        <v>3689</v>
      </c>
      <c r="I2495" s="49" t="s">
        <v>3687</v>
      </c>
      <c r="J2495" s="54" t="s">
        <v>3689</v>
      </c>
      <c r="K2495" s="49" t="s">
        <v>3687</v>
      </c>
      <c r="L2495" s="80" t="s">
        <v>3690</v>
      </c>
      <c r="M2495" s="54" t="s">
        <v>48</v>
      </c>
      <c r="N2495" s="49" t="s">
        <v>313</v>
      </c>
      <c r="O2495" s="54" t="s">
        <v>485</v>
      </c>
      <c r="P2495" s="54"/>
      <c r="Q2495" s="54"/>
      <c r="R2495" s="54"/>
      <c r="S2495" s="54" t="s">
        <v>3741</v>
      </c>
      <c r="T2495" s="54" t="s">
        <v>3741</v>
      </c>
      <c r="U2495" s="54" t="s">
        <v>3741</v>
      </c>
      <c r="V2495" s="49" t="s">
        <v>71</v>
      </c>
      <c r="W2495" s="54" t="s">
        <v>72</v>
      </c>
      <c r="X2495" s="54" t="s">
        <v>58</v>
      </c>
      <c r="Y2495" s="49"/>
      <c r="Z2495" s="54"/>
      <c r="AA2495" s="54"/>
      <c r="AB2495" s="54"/>
      <c r="AC2495" s="54" t="s">
        <v>75</v>
      </c>
      <c r="AD2495" s="54" t="s">
        <v>75</v>
      </c>
    </row>
    <row r="2496" spans="1:30" s="58" customFormat="1" ht="57" hidden="1" customHeight="1" x14ac:dyDescent="0.25">
      <c r="A2496" s="54">
        <f>+SUBTOTAL(3,$B$11:B2496)</f>
        <v>60</v>
      </c>
      <c r="B2496" s="54" t="s">
        <v>42</v>
      </c>
      <c r="C2496" s="54" t="s">
        <v>906</v>
      </c>
      <c r="D2496" s="54" t="s">
        <v>907</v>
      </c>
      <c r="E2496" s="54" t="s">
        <v>908</v>
      </c>
      <c r="F2496" s="54" t="s">
        <v>3691</v>
      </c>
      <c r="G2496" s="49" t="s">
        <v>3692</v>
      </c>
      <c r="H2496" s="54" t="s">
        <v>3691</v>
      </c>
      <c r="I2496" s="49" t="s">
        <v>3692</v>
      </c>
      <c r="J2496" s="54" t="s">
        <v>3691</v>
      </c>
      <c r="K2496" s="49" t="s">
        <v>3692</v>
      </c>
      <c r="L2496" s="80" t="s">
        <v>3693</v>
      </c>
      <c r="M2496" s="54" t="s">
        <v>48</v>
      </c>
      <c r="N2496" s="49" t="s">
        <v>379</v>
      </c>
      <c r="O2496" s="54" t="s">
        <v>438</v>
      </c>
      <c r="P2496" s="54"/>
      <c r="Q2496" s="54"/>
      <c r="R2496" s="54"/>
      <c r="S2496" s="54" t="s">
        <v>3742</v>
      </c>
      <c r="T2496" s="54" t="s">
        <v>3742</v>
      </c>
      <c r="U2496" s="54" t="s">
        <v>3742</v>
      </c>
      <c r="V2496" s="49" t="s">
        <v>80</v>
      </c>
      <c r="W2496" s="54" t="s">
        <v>81</v>
      </c>
      <c r="X2496" s="54" t="s">
        <v>58</v>
      </c>
      <c r="Y2496" s="49"/>
      <c r="Z2496" s="54"/>
      <c r="AA2496" s="54"/>
      <c r="AB2496" s="54"/>
      <c r="AC2496" s="54" t="s">
        <v>82</v>
      </c>
      <c r="AD2496" s="54" t="s">
        <v>82</v>
      </c>
    </row>
    <row r="2497" spans="1:30" s="58" customFormat="1" ht="57" hidden="1" customHeight="1" x14ac:dyDescent="0.25">
      <c r="A2497" s="54">
        <f>+SUBTOTAL(3,$B$11:B2497)</f>
        <v>60</v>
      </c>
      <c r="B2497" s="54" t="s">
        <v>42</v>
      </c>
      <c r="C2497" s="54" t="s">
        <v>906</v>
      </c>
      <c r="D2497" s="54" t="s">
        <v>907</v>
      </c>
      <c r="E2497" s="54" t="s">
        <v>908</v>
      </c>
      <c r="F2497" s="54" t="s">
        <v>3694</v>
      </c>
      <c r="G2497" s="49" t="s">
        <v>3692</v>
      </c>
      <c r="H2497" s="54" t="s">
        <v>3694</v>
      </c>
      <c r="I2497" s="49" t="s">
        <v>3692</v>
      </c>
      <c r="J2497" s="54" t="s">
        <v>3694</v>
      </c>
      <c r="K2497" s="49" t="s">
        <v>3692</v>
      </c>
      <c r="L2497" s="80" t="s">
        <v>3695</v>
      </c>
      <c r="M2497" s="54" t="s">
        <v>48</v>
      </c>
      <c r="N2497" s="49" t="s">
        <v>379</v>
      </c>
      <c r="O2497" s="54" t="s">
        <v>430</v>
      </c>
      <c r="P2497" s="54"/>
      <c r="Q2497" s="54"/>
      <c r="R2497" s="54"/>
      <c r="S2497" s="54" t="s">
        <v>3743</v>
      </c>
      <c r="T2497" s="54" t="s">
        <v>3743</v>
      </c>
      <c r="U2497" s="54" t="s">
        <v>3743</v>
      </c>
      <c r="V2497" s="49" t="s">
        <v>71</v>
      </c>
      <c r="W2497" s="54" t="s">
        <v>72</v>
      </c>
      <c r="X2497" s="54" t="s">
        <v>58</v>
      </c>
      <c r="Y2497" s="49"/>
      <c r="Z2497" s="54"/>
      <c r="AA2497" s="54"/>
      <c r="AB2497" s="54"/>
      <c r="AC2497" s="54" t="s">
        <v>75</v>
      </c>
      <c r="AD2497" s="54" t="s">
        <v>75</v>
      </c>
    </row>
    <row r="2498" spans="1:30" s="58" customFormat="1" ht="57" hidden="1" customHeight="1" x14ac:dyDescent="0.25">
      <c r="A2498" s="54">
        <f>+SUBTOTAL(3,$B$11:B2498)</f>
        <v>60</v>
      </c>
      <c r="B2498" s="54" t="s">
        <v>42</v>
      </c>
      <c r="C2498" s="54" t="s">
        <v>906</v>
      </c>
      <c r="D2498" s="54" t="s">
        <v>907</v>
      </c>
      <c r="E2498" s="54" t="s">
        <v>908</v>
      </c>
      <c r="F2498" s="54" t="s">
        <v>3696</v>
      </c>
      <c r="G2498" s="49" t="s">
        <v>3697</v>
      </c>
      <c r="H2498" s="54" t="s">
        <v>3696</v>
      </c>
      <c r="I2498" s="49" t="s">
        <v>3697</v>
      </c>
      <c r="J2498" s="54" t="s">
        <v>3696</v>
      </c>
      <c r="K2498" s="49" t="s">
        <v>3697</v>
      </c>
      <c r="L2498" s="80" t="s">
        <v>3698</v>
      </c>
      <c r="M2498" s="54" t="s">
        <v>48</v>
      </c>
      <c r="N2498" s="49" t="s">
        <v>242</v>
      </c>
      <c r="O2498" s="54" t="s">
        <v>308</v>
      </c>
      <c r="P2498" s="54"/>
      <c r="Q2498" s="54"/>
      <c r="R2498" s="54"/>
      <c r="S2498" s="54" t="s">
        <v>3744</v>
      </c>
      <c r="T2498" s="54" t="s">
        <v>3744</v>
      </c>
      <c r="U2498" s="54" t="s">
        <v>3744</v>
      </c>
      <c r="V2498" s="49" t="s">
        <v>98</v>
      </c>
      <c r="W2498" s="54" t="s">
        <v>99</v>
      </c>
      <c r="X2498" s="54" t="s">
        <v>58</v>
      </c>
      <c r="Y2498" s="49"/>
      <c r="Z2498" s="54"/>
      <c r="AA2498" s="54"/>
      <c r="AB2498" s="54"/>
      <c r="AC2498" s="54" t="s">
        <v>75</v>
      </c>
      <c r="AD2498" s="54" t="s">
        <v>75</v>
      </c>
    </row>
    <row r="2499" spans="1:30" s="58" customFormat="1" ht="57" hidden="1" customHeight="1" x14ac:dyDescent="0.25">
      <c r="A2499" s="54">
        <f>+SUBTOTAL(3,$B$11:B2499)</f>
        <v>60</v>
      </c>
      <c r="B2499" s="54" t="s">
        <v>42</v>
      </c>
      <c r="C2499" s="54" t="s">
        <v>906</v>
      </c>
      <c r="D2499" s="54" t="s">
        <v>907</v>
      </c>
      <c r="E2499" s="54" t="s">
        <v>908</v>
      </c>
      <c r="F2499" s="54" t="s">
        <v>3699</v>
      </c>
      <c r="G2499" s="49" t="s">
        <v>3700</v>
      </c>
      <c r="H2499" s="54" t="s">
        <v>3699</v>
      </c>
      <c r="I2499" s="49" t="s">
        <v>3700</v>
      </c>
      <c r="J2499" s="54" t="s">
        <v>3699</v>
      </c>
      <c r="K2499" s="49" t="s">
        <v>3700</v>
      </c>
      <c r="L2499" s="80" t="s">
        <v>3701</v>
      </c>
      <c r="M2499" s="54" t="s">
        <v>48</v>
      </c>
      <c r="N2499" s="49" t="s">
        <v>313</v>
      </c>
      <c r="O2499" s="54" t="s">
        <v>485</v>
      </c>
      <c r="P2499" s="54"/>
      <c r="Q2499" s="54"/>
      <c r="R2499" s="54"/>
      <c r="S2499" s="54" t="s">
        <v>3745</v>
      </c>
      <c r="T2499" s="54" t="s">
        <v>3745</v>
      </c>
      <c r="U2499" s="54" t="s">
        <v>3745</v>
      </c>
      <c r="V2499" s="49" t="s">
        <v>80</v>
      </c>
      <c r="W2499" s="54" t="s">
        <v>81</v>
      </c>
      <c r="X2499" s="54" t="s">
        <v>58</v>
      </c>
      <c r="Y2499" s="49"/>
      <c r="Z2499" s="54"/>
      <c r="AA2499" s="54"/>
      <c r="AB2499" s="54"/>
      <c r="AC2499" s="54" t="s">
        <v>75</v>
      </c>
      <c r="AD2499" s="54" t="s">
        <v>75</v>
      </c>
    </row>
    <row r="2500" spans="1:30" s="58" customFormat="1" ht="57" hidden="1" customHeight="1" x14ac:dyDescent="0.25">
      <c r="A2500" s="54">
        <f>+SUBTOTAL(3,$B$11:B2500)</f>
        <v>60</v>
      </c>
      <c r="B2500" s="54" t="s">
        <v>42</v>
      </c>
      <c r="C2500" s="54" t="s">
        <v>906</v>
      </c>
      <c r="D2500" s="54" t="s">
        <v>907</v>
      </c>
      <c r="E2500" s="54" t="s">
        <v>908</v>
      </c>
      <c r="F2500" s="54" t="s">
        <v>3702</v>
      </c>
      <c r="G2500" s="49" t="s">
        <v>3700</v>
      </c>
      <c r="H2500" s="54" t="s">
        <v>3702</v>
      </c>
      <c r="I2500" s="49" t="s">
        <v>3700</v>
      </c>
      <c r="J2500" s="54" t="s">
        <v>3702</v>
      </c>
      <c r="K2500" s="49" t="s">
        <v>3700</v>
      </c>
      <c r="L2500" s="80" t="s">
        <v>3703</v>
      </c>
      <c r="M2500" s="54" t="s">
        <v>48</v>
      </c>
      <c r="N2500" s="49" t="s">
        <v>242</v>
      </c>
      <c r="O2500" s="54" t="s">
        <v>3704</v>
      </c>
      <c r="P2500" s="54"/>
      <c r="Q2500" s="54"/>
      <c r="R2500" s="54"/>
      <c r="S2500" s="54" t="s">
        <v>3746</v>
      </c>
      <c r="T2500" s="54" t="s">
        <v>3746</v>
      </c>
      <c r="U2500" s="54" t="s">
        <v>3746</v>
      </c>
      <c r="V2500" s="49" t="s">
        <v>80</v>
      </c>
      <c r="W2500" s="54" t="s">
        <v>81</v>
      </c>
      <c r="X2500" s="54" t="s">
        <v>58</v>
      </c>
      <c r="Y2500" s="49"/>
      <c r="Z2500" s="54"/>
      <c r="AA2500" s="54"/>
      <c r="AB2500" s="54"/>
      <c r="AC2500" s="54" t="s">
        <v>75</v>
      </c>
      <c r="AD2500" s="54" t="s">
        <v>75</v>
      </c>
    </row>
    <row r="2501" spans="1:30" s="58" customFormat="1" ht="57" hidden="1" customHeight="1" x14ac:dyDescent="0.25">
      <c r="A2501" s="54">
        <f>+SUBTOTAL(3,$B$11:B2501)</f>
        <v>60</v>
      </c>
      <c r="B2501" s="54" t="s">
        <v>42</v>
      </c>
      <c r="C2501" s="54" t="s">
        <v>906</v>
      </c>
      <c r="D2501" s="54" t="s">
        <v>907</v>
      </c>
      <c r="E2501" s="54" t="s">
        <v>908</v>
      </c>
      <c r="F2501" s="54" t="s">
        <v>3705</v>
      </c>
      <c r="G2501" s="49" t="s">
        <v>3700</v>
      </c>
      <c r="H2501" s="54" t="s">
        <v>3705</v>
      </c>
      <c r="I2501" s="49" t="s">
        <v>3700</v>
      </c>
      <c r="J2501" s="54" t="s">
        <v>3705</v>
      </c>
      <c r="K2501" s="49" t="s">
        <v>3700</v>
      </c>
      <c r="L2501" s="80" t="s">
        <v>3706</v>
      </c>
      <c r="M2501" s="54" t="s">
        <v>48</v>
      </c>
      <c r="N2501" s="49" t="s">
        <v>221</v>
      </c>
      <c r="O2501" s="54" t="s">
        <v>545</v>
      </c>
      <c r="P2501" s="54"/>
      <c r="Q2501" s="54"/>
      <c r="R2501" s="54"/>
      <c r="S2501" s="54" t="s">
        <v>3747</v>
      </c>
      <c r="T2501" s="54" t="s">
        <v>3747</v>
      </c>
      <c r="U2501" s="54" t="s">
        <v>3747</v>
      </c>
      <c r="V2501" s="49" t="s">
        <v>71</v>
      </c>
      <c r="W2501" s="54" t="s">
        <v>72</v>
      </c>
      <c r="X2501" s="54" t="s">
        <v>58</v>
      </c>
      <c r="Y2501" s="49"/>
      <c r="Z2501" s="54"/>
      <c r="AA2501" s="54"/>
      <c r="AB2501" s="54"/>
      <c r="AC2501" s="54" t="s">
        <v>75</v>
      </c>
      <c r="AD2501" s="54" t="s">
        <v>75</v>
      </c>
    </row>
    <row r="2502" spans="1:30" s="58" customFormat="1" ht="57" hidden="1" customHeight="1" x14ac:dyDescent="0.25">
      <c r="A2502" s="54">
        <f>+SUBTOTAL(3,$B$11:B2502)</f>
        <v>60</v>
      </c>
      <c r="B2502" s="54" t="s">
        <v>42</v>
      </c>
      <c r="C2502" s="54" t="s">
        <v>906</v>
      </c>
      <c r="D2502" s="54" t="s">
        <v>907</v>
      </c>
      <c r="E2502" s="54" t="s">
        <v>908</v>
      </c>
      <c r="F2502" s="54" t="s">
        <v>3707</v>
      </c>
      <c r="G2502" s="49" t="s">
        <v>3700</v>
      </c>
      <c r="H2502" s="54" t="s">
        <v>3707</v>
      </c>
      <c r="I2502" s="49" t="s">
        <v>3700</v>
      </c>
      <c r="J2502" s="54" t="s">
        <v>3707</v>
      </c>
      <c r="K2502" s="49" t="s">
        <v>3700</v>
      </c>
      <c r="L2502" s="80" t="s">
        <v>3708</v>
      </c>
      <c r="M2502" s="54" t="s">
        <v>48</v>
      </c>
      <c r="N2502" s="49" t="s">
        <v>141</v>
      </c>
      <c r="O2502" s="54" t="s">
        <v>210</v>
      </c>
      <c r="P2502" s="54"/>
      <c r="Q2502" s="54"/>
      <c r="R2502" s="54"/>
      <c r="S2502" s="54" t="s">
        <v>3748</v>
      </c>
      <c r="T2502" s="54" t="s">
        <v>3748</v>
      </c>
      <c r="U2502" s="54" t="s">
        <v>3748</v>
      </c>
      <c r="V2502" s="49" t="s">
        <v>80</v>
      </c>
      <c r="W2502" s="54" t="s">
        <v>81</v>
      </c>
      <c r="X2502" s="54" t="s">
        <v>58</v>
      </c>
      <c r="Y2502" s="49"/>
      <c r="Z2502" s="54"/>
      <c r="AA2502" s="54"/>
      <c r="AB2502" s="54"/>
      <c r="AC2502" s="54" t="s">
        <v>82</v>
      </c>
      <c r="AD2502" s="54" t="s">
        <v>82</v>
      </c>
    </row>
    <row r="2503" spans="1:30" s="58" customFormat="1" ht="57" hidden="1" customHeight="1" x14ac:dyDescent="0.25">
      <c r="A2503" s="54">
        <f>+SUBTOTAL(3,$B$11:B2503)</f>
        <v>60</v>
      </c>
      <c r="B2503" s="54" t="s">
        <v>42</v>
      </c>
      <c r="C2503" s="54" t="s">
        <v>906</v>
      </c>
      <c r="D2503" s="54" t="s">
        <v>907</v>
      </c>
      <c r="E2503" s="54" t="s">
        <v>908</v>
      </c>
      <c r="F2503" s="54" t="s">
        <v>3709</v>
      </c>
      <c r="G2503" s="49" t="s">
        <v>3710</v>
      </c>
      <c r="H2503" s="54" t="s">
        <v>3709</v>
      </c>
      <c r="I2503" s="49" t="s">
        <v>3710</v>
      </c>
      <c r="J2503" s="54" t="s">
        <v>3709</v>
      </c>
      <c r="K2503" s="49" t="s">
        <v>3710</v>
      </c>
      <c r="L2503" s="80" t="s">
        <v>3711</v>
      </c>
      <c r="M2503" s="54" t="s">
        <v>48</v>
      </c>
      <c r="N2503" s="49" t="s">
        <v>141</v>
      </c>
      <c r="O2503" s="54" t="s">
        <v>624</v>
      </c>
      <c r="P2503" s="54"/>
      <c r="Q2503" s="54"/>
      <c r="R2503" s="54"/>
      <c r="S2503" s="54" t="s">
        <v>3749</v>
      </c>
      <c r="T2503" s="54" t="s">
        <v>3749</v>
      </c>
      <c r="U2503" s="54" t="s">
        <v>3749</v>
      </c>
      <c r="V2503" s="49" t="s">
        <v>80</v>
      </c>
      <c r="W2503" s="54" t="s">
        <v>81</v>
      </c>
      <c r="X2503" s="54" t="s">
        <v>58</v>
      </c>
      <c r="Y2503" s="49"/>
      <c r="Z2503" s="54"/>
      <c r="AA2503" s="54"/>
      <c r="AB2503" s="54"/>
      <c r="AC2503" s="54" t="s">
        <v>82</v>
      </c>
      <c r="AD2503" s="54" t="s">
        <v>82</v>
      </c>
    </row>
    <row r="2504" spans="1:30" s="58" customFormat="1" ht="57" hidden="1" customHeight="1" x14ac:dyDescent="0.25">
      <c r="A2504" s="54">
        <f>+SUBTOTAL(3,$B$11:B2504)</f>
        <v>60</v>
      </c>
      <c r="B2504" s="54" t="s">
        <v>42</v>
      </c>
      <c r="C2504" s="54" t="s">
        <v>906</v>
      </c>
      <c r="D2504" s="54" t="s">
        <v>907</v>
      </c>
      <c r="E2504" s="54" t="s">
        <v>908</v>
      </c>
      <c r="F2504" s="54" t="s">
        <v>3712</v>
      </c>
      <c r="G2504" s="49" t="s">
        <v>3713</v>
      </c>
      <c r="H2504" s="54" t="s">
        <v>3712</v>
      </c>
      <c r="I2504" s="49" t="s">
        <v>3713</v>
      </c>
      <c r="J2504" s="54" t="s">
        <v>3712</v>
      </c>
      <c r="K2504" s="49" t="s">
        <v>3713</v>
      </c>
      <c r="L2504" s="80" t="s">
        <v>3714</v>
      </c>
      <c r="M2504" s="54" t="s">
        <v>48</v>
      </c>
      <c r="N2504" s="49" t="s">
        <v>221</v>
      </c>
      <c r="O2504" s="54" t="s">
        <v>3426</v>
      </c>
      <c r="P2504" s="54"/>
      <c r="Q2504" s="54"/>
      <c r="R2504" s="54"/>
      <c r="S2504" s="54" t="s">
        <v>3750</v>
      </c>
      <c r="T2504" s="54" t="s">
        <v>3750</v>
      </c>
      <c r="U2504" s="54" t="s">
        <v>3750</v>
      </c>
      <c r="V2504" s="49" t="s">
        <v>80</v>
      </c>
      <c r="W2504" s="54" t="s">
        <v>81</v>
      </c>
      <c r="X2504" s="54" t="s">
        <v>58</v>
      </c>
      <c r="Y2504" s="49"/>
      <c r="Z2504" s="54"/>
      <c r="AA2504" s="54"/>
      <c r="AB2504" s="54"/>
      <c r="AC2504" s="54" t="s">
        <v>82</v>
      </c>
      <c r="AD2504" s="54" t="s">
        <v>82</v>
      </c>
    </row>
    <row r="2505" spans="1:30" s="58" customFormat="1" ht="57" hidden="1" customHeight="1" x14ac:dyDescent="0.25">
      <c r="A2505" s="54">
        <f>+SUBTOTAL(3,$B$11:B2505)</f>
        <v>60</v>
      </c>
      <c r="B2505" s="54" t="s">
        <v>42</v>
      </c>
      <c r="C2505" s="54" t="s">
        <v>906</v>
      </c>
      <c r="D2505" s="54" t="s">
        <v>907</v>
      </c>
      <c r="E2505" s="54" t="s">
        <v>908</v>
      </c>
      <c r="F2505" s="54" t="s">
        <v>3715</v>
      </c>
      <c r="G2505" s="49" t="s">
        <v>3716</v>
      </c>
      <c r="H2505" s="54" t="s">
        <v>3715</v>
      </c>
      <c r="I2505" s="49" t="s">
        <v>3716</v>
      </c>
      <c r="J2505" s="54" t="s">
        <v>3715</v>
      </c>
      <c r="K2505" s="49" t="s">
        <v>3716</v>
      </c>
      <c r="L2505" s="80" t="s">
        <v>3717</v>
      </c>
      <c r="M2505" s="54" t="s">
        <v>48</v>
      </c>
      <c r="N2505" s="49" t="s">
        <v>242</v>
      </c>
      <c r="O2505" s="54" t="s">
        <v>324</v>
      </c>
      <c r="P2505" s="54"/>
      <c r="Q2505" s="54"/>
      <c r="R2505" s="54"/>
      <c r="S2505" s="54" t="s">
        <v>3751</v>
      </c>
      <c r="T2505" s="54" t="s">
        <v>3751</v>
      </c>
      <c r="U2505" s="54" t="s">
        <v>3751</v>
      </c>
      <c r="V2505" s="49" t="s">
        <v>80</v>
      </c>
      <c r="W2505" s="54" t="s">
        <v>81</v>
      </c>
      <c r="X2505" s="54" t="s">
        <v>58</v>
      </c>
      <c r="Y2505" s="49"/>
      <c r="Z2505" s="54"/>
      <c r="AA2505" s="54"/>
      <c r="AB2505" s="54"/>
      <c r="AC2505" s="54" t="s">
        <v>75</v>
      </c>
      <c r="AD2505" s="54" t="s">
        <v>75</v>
      </c>
    </row>
    <row r="2506" spans="1:30" s="58" customFormat="1" ht="57" hidden="1" customHeight="1" x14ac:dyDescent="0.25">
      <c r="A2506" s="54">
        <f>+SUBTOTAL(3,$B$11:B2506)</f>
        <v>60</v>
      </c>
      <c r="B2506" s="54" t="s">
        <v>42</v>
      </c>
      <c r="C2506" s="54" t="s">
        <v>906</v>
      </c>
      <c r="D2506" s="54" t="s">
        <v>907</v>
      </c>
      <c r="E2506" s="54" t="s">
        <v>908</v>
      </c>
      <c r="F2506" s="54" t="s">
        <v>3718</v>
      </c>
      <c r="G2506" s="49">
        <v>45441</v>
      </c>
      <c r="H2506" s="54" t="s">
        <v>3718</v>
      </c>
      <c r="I2506" s="49">
        <v>45441</v>
      </c>
      <c r="J2506" s="54" t="s">
        <v>3718</v>
      </c>
      <c r="K2506" s="49">
        <v>45441</v>
      </c>
      <c r="L2506" s="80" t="s">
        <v>3719</v>
      </c>
      <c r="M2506" s="54" t="s">
        <v>48</v>
      </c>
      <c r="N2506" s="49" t="s">
        <v>141</v>
      </c>
      <c r="O2506" s="54" t="s">
        <v>624</v>
      </c>
      <c r="P2506" s="54"/>
      <c r="Q2506" s="54"/>
      <c r="R2506" s="54"/>
      <c r="S2506" s="54" t="s">
        <v>3752</v>
      </c>
      <c r="T2506" s="54" t="s">
        <v>3752</v>
      </c>
      <c r="U2506" s="54" t="s">
        <v>3752</v>
      </c>
      <c r="V2506" s="49" t="s">
        <v>98</v>
      </c>
      <c r="W2506" s="54" t="s">
        <v>99</v>
      </c>
      <c r="X2506" s="54" t="s">
        <v>58</v>
      </c>
      <c r="Y2506" s="49"/>
      <c r="Z2506" s="54"/>
      <c r="AA2506" s="54"/>
      <c r="AB2506" s="54"/>
      <c r="AC2506" s="54" t="s">
        <v>82</v>
      </c>
      <c r="AD2506" s="54" t="s">
        <v>82</v>
      </c>
    </row>
    <row r="2507" spans="1:30" s="58" customFormat="1" ht="57" hidden="1" customHeight="1" x14ac:dyDescent="0.25">
      <c r="A2507" s="54">
        <f>+SUBTOTAL(3,$B$11:B2507)</f>
        <v>60</v>
      </c>
      <c r="B2507" s="54" t="s">
        <v>42</v>
      </c>
      <c r="C2507" s="54" t="s">
        <v>906</v>
      </c>
      <c r="D2507" s="54" t="s">
        <v>907</v>
      </c>
      <c r="E2507" s="54" t="s">
        <v>908</v>
      </c>
      <c r="F2507" s="54" t="s">
        <v>3720</v>
      </c>
      <c r="G2507" s="49">
        <v>45439</v>
      </c>
      <c r="H2507" s="54" t="s">
        <v>3720</v>
      </c>
      <c r="I2507" s="49">
        <v>45439</v>
      </c>
      <c r="J2507" s="54" t="s">
        <v>3720</v>
      </c>
      <c r="K2507" s="49">
        <v>45439</v>
      </c>
      <c r="L2507" s="80" t="s">
        <v>3721</v>
      </c>
      <c r="M2507" s="54" t="s">
        <v>48</v>
      </c>
      <c r="N2507" s="49" t="s">
        <v>141</v>
      </c>
      <c r="O2507" s="54" t="s">
        <v>227</v>
      </c>
      <c r="P2507" s="54"/>
      <c r="Q2507" s="54"/>
      <c r="R2507" s="54"/>
      <c r="S2507" s="54" t="s">
        <v>3753</v>
      </c>
      <c r="T2507" s="54" t="s">
        <v>3753</v>
      </c>
      <c r="U2507" s="54" t="s">
        <v>3753</v>
      </c>
      <c r="V2507" s="49" t="s">
        <v>80</v>
      </c>
      <c r="W2507" s="54" t="s">
        <v>81</v>
      </c>
      <c r="X2507" s="54" t="s">
        <v>58</v>
      </c>
      <c r="Y2507" s="49"/>
      <c r="Z2507" s="54"/>
      <c r="AA2507" s="54"/>
      <c r="AB2507" s="54"/>
      <c r="AC2507" s="54" t="s">
        <v>82</v>
      </c>
      <c r="AD2507" s="54" t="s">
        <v>82</v>
      </c>
    </row>
    <row r="2508" spans="1:30" s="58" customFormat="1" ht="57" hidden="1" customHeight="1" x14ac:dyDescent="0.25">
      <c r="A2508" s="54">
        <f>+SUBTOTAL(3,$B$11:B2508)</f>
        <v>60</v>
      </c>
      <c r="B2508" s="54" t="s">
        <v>42</v>
      </c>
      <c r="C2508" s="54" t="s">
        <v>906</v>
      </c>
      <c r="D2508" s="54" t="s">
        <v>907</v>
      </c>
      <c r="E2508" s="54" t="s">
        <v>908</v>
      </c>
      <c r="F2508" s="54" t="s">
        <v>3722</v>
      </c>
      <c r="G2508" s="49">
        <v>45429</v>
      </c>
      <c r="H2508" s="54" t="s">
        <v>3722</v>
      </c>
      <c r="I2508" s="49">
        <v>45429</v>
      </c>
      <c r="J2508" s="54" t="s">
        <v>3722</v>
      </c>
      <c r="K2508" s="49">
        <v>45429</v>
      </c>
      <c r="L2508" s="80" t="s">
        <v>3723</v>
      </c>
      <c r="M2508" s="54" t="s">
        <v>48</v>
      </c>
      <c r="N2508" s="49" t="s">
        <v>49</v>
      </c>
      <c r="O2508" s="54" t="s">
        <v>1375</v>
      </c>
      <c r="P2508" s="54"/>
      <c r="Q2508" s="54"/>
      <c r="R2508" s="54"/>
      <c r="S2508" s="54" t="s">
        <v>3754</v>
      </c>
      <c r="T2508" s="54" t="s">
        <v>3754</v>
      </c>
      <c r="U2508" s="54" t="s">
        <v>3754</v>
      </c>
      <c r="V2508" s="49" t="s">
        <v>217</v>
      </c>
      <c r="W2508" s="54" t="s">
        <v>218</v>
      </c>
      <c r="X2508" s="54" t="s">
        <v>58</v>
      </c>
      <c r="Y2508" s="49"/>
      <c r="Z2508" s="54"/>
      <c r="AA2508" s="54"/>
      <c r="AB2508" s="54"/>
      <c r="AC2508" s="54" t="s">
        <v>82</v>
      </c>
      <c r="AD2508" s="54" t="s">
        <v>82</v>
      </c>
    </row>
    <row r="2509" spans="1:30" s="58" customFormat="1" ht="57" hidden="1" customHeight="1" x14ac:dyDescent="0.25">
      <c r="A2509" s="54">
        <f>+SUBTOTAL(3,$B$11:B2509)</f>
        <v>60</v>
      </c>
      <c r="B2509" s="54" t="s">
        <v>42</v>
      </c>
      <c r="C2509" s="54" t="s">
        <v>906</v>
      </c>
      <c r="D2509" s="54" t="s">
        <v>907</v>
      </c>
      <c r="E2509" s="54" t="s">
        <v>908</v>
      </c>
      <c r="F2509" s="54" t="s">
        <v>3724</v>
      </c>
      <c r="G2509" s="49">
        <v>45425</v>
      </c>
      <c r="H2509" s="54" t="s">
        <v>3724</v>
      </c>
      <c r="I2509" s="49">
        <v>45425</v>
      </c>
      <c r="J2509" s="54" t="s">
        <v>3724</v>
      </c>
      <c r="K2509" s="49">
        <v>45425</v>
      </c>
      <c r="L2509" s="80" t="s">
        <v>3725</v>
      </c>
      <c r="M2509" s="54" t="s">
        <v>48</v>
      </c>
      <c r="N2509" s="49" t="s">
        <v>141</v>
      </c>
      <c r="O2509" s="54" t="s">
        <v>1384</v>
      </c>
      <c r="P2509" s="54"/>
      <c r="Q2509" s="54"/>
      <c r="R2509" s="54"/>
      <c r="S2509" s="54" t="s">
        <v>3755</v>
      </c>
      <c r="T2509" s="54" t="s">
        <v>3755</v>
      </c>
      <c r="U2509" s="54" t="s">
        <v>3755</v>
      </c>
      <c r="V2509" s="49" t="s">
        <v>71</v>
      </c>
      <c r="W2509" s="54" t="s">
        <v>72</v>
      </c>
      <c r="X2509" s="54" t="s">
        <v>58</v>
      </c>
      <c r="Y2509" s="49"/>
      <c r="Z2509" s="54"/>
      <c r="AA2509" s="54"/>
      <c r="AB2509" s="54"/>
      <c r="AC2509" s="54" t="s">
        <v>75</v>
      </c>
      <c r="AD2509" s="54" t="s">
        <v>75</v>
      </c>
    </row>
    <row r="2510" spans="1:30" s="58" customFormat="1" ht="57" hidden="1" customHeight="1" x14ac:dyDescent="0.25">
      <c r="A2510" s="54">
        <f>+SUBTOTAL(3,$B$11:B2510)</f>
        <v>60</v>
      </c>
      <c r="B2510" s="54" t="s">
        <v>42</v>
      </c>
      <c r="C2510" s="54" t="s">
        <v>906</v>
      </c>
      <c r="D2510" s="54" t="s">
        <v>907</v>
      </c>
      <c r="E2510" s="54" t="s">
        <v>908</v>
      </c>
      <c r="F2510" s="54" t="s">
        <v>3726</v>
      </c>
      <c r="G2510" s="49">
        <v>45422</v>
      </c>
      <c r="H2510" s="54" t="s">
        <v>3726</v>
      </c>
      <c r="I2510" s="49">
        <v>45422</v>
      </c>
      <c r="J2510" s="54" t="s">
        <v>3726</v>
      </c>
      <c r="K2510" s="49">
        <v>45422</v>
      </c>
      <c r="L2510" s="80" t="s">
        <v>3727</v>
      </c>
      <c r="M2510" s="54" t="s">
        <v>48</v>
      </c>
      <c r="N2510" s="49" t="s">
        <v>313</v>
      </c>
      <c r="O2510" s="54" t="s">
        <v>314</v>
      </c>
      <c r="P2510" s="54"/>
      <c r="Q2510" s="54"/>
      <c r="R2510" s="54"/>
      <c r="S2510" s="54" t="s">
        <v>3756</v>
      </c>
      <c r="T2510" s="54" t="s">
        <v>3756</v>
      </c>
      <c r="U2510" s="54" t="s">
        <v>3756</v>
      </c>
      <c r="V2510" s="49" t="s">
        <v>80</v>
      </c>
      <c r="W2510" s="54" t="s">
        <v>81</v>
      </c>
      <c r="X2510" s="54" t="s">
        <v>58</v>
      </c>
      <c r="Y2510" s="49"/>
      <c r="Z2510" s="54"/>
      <c r="AA2510" s="54"/>
      <c r="AB2510" s="54"/>
      <c r="AC2510" s="54" t="s">
        <v>75</v>
      </c>
      <c r="AD2510" s="54" t="s">
        <v>75</v>
      </c>
    </row>
    <row r="2511" spans="1:30" s="58" customFormat="1" ht="57" hidden="1" customHeight="1" x14ac:dyDescent="0.25">
      <c r="A2511" s="54">
        <f>+SUBTOTAL(3,$B$11:B2511)</f>
        <v>60</v>
      </c>
      <c r="B2511" s="54" t="s">
        <v>42</v>
      </c>
      <c r="C2511" s="54" t="s">
        <v>906</v>
      </c>
      <c r="D2511" s="54" t="s">
        <v>907</v>
      </c>
      <c r="E2511" s="54" t="s">
        <v>908</v>
      </c>
      <c r="F2511" s="54" t="s">
        <v>3728</v>
      </c>
      <c r="G2511" s="49">
        <v>45420</v>
      </c>
      <c r="H2511" s="54" t="s">
        <v>3728</v>
      </c>
      <c r="I2511" s="49">
        <v>45420</v>
      </c>
      <c r="J2511" s="54" t="s">
        <v>3728</v>
      </c>
      <c r="K2511" s="49">
        <v>45420</v>
      </c>
      <c r="L2511" s="80" t="s">
        <v>3729</v>
      </c>
      <c r="M2511" s="54" t="s">
        <v>48</v>
      </c>
      <c r="N2511" s="49" t="s">
        <v>141</v>
      </c>
      <c r="O2511" s="54" t="s">
        <v>1384</v>
      </c>
      <c r="P2511" s="54"/>
      <c r="Q2511" s="54"/>
      <c r="R2511" s="54"/>
      <c r="S2511" s="54" t="s">
        <v>3757</v>
      </c>
      <c r="T2511" s="54" t="s">
        <v>3757</v>
      </c>
      <c r="U2511" s="54" t="s">
        <v>3757</v>
      </c>
      <c r="V2511" s="49" t="s">
        <v>80</v>
      </c>
      <c r="W2511" s="54" t="s">
        <v>81</v>
      </c>
      <c r="X2511" s="54" t="s">
        <v>58</v>
      </c>
      <c r="Y2511" s="49"/>
      <c r="Z2511" s="54"/>
      <c r="AA2511" s="54"/>
      <c r="AB2511" s="54"/>
      <c r="AC2511" s="54" t="s">
        <v>117</v>
      </c>
      <c r="AD2511" s="54" t="s">
        <v>117</v>
      </c>
    </row>
    <row r="2512" spans="1:30" s="58" customFormat="1" ht="57" hidden="1" customHeight="1" x14ac:dyDescent="0.25">
      <c r="A2512" s="54">
        <f>+SUBTOTAL(3,$B$11:B2512)</f>
        <v>60</v>
      </c>
      <c r="B2512" s="54" t="s">
        <v>42</v>
      </c>
      <c r="C2512" s="54" t="s">
        <v>906</v>
      </c>
      <c r="D2512" s="54" t="s">
        <v>907</v>
      </c>
      <c r="E2512" s="54" t="s">
        <v>908</v>
      </c>
      <c r="F2512" s="54" t="s">
        <v>3730</v>
      </c>
      <c r="G2512" s="49">
        <v>45419</v>
      </c>
      <c r="H2512" s="54" t="s">
        <v>3730</v>
      </c>
      <c r="I2512" s="49">
        <v>45419</v>
      </c>
      <c r="J2512" s="54" t="s">
        <v>3730</v>
      </c>
      <c r="K2512" s="49">
        <v>45419</v>
      </c>
      <c r="L2512" s="80" t="s">
        <v>1610</v>
      </c>
      <c r="M2512" s="54" t="s">
        <v>48</v>
      </c>
      <c r="N2512" s="49" t="s">
        <v>141</v>
      </c>
      <c r="O2512" s="54" t="s">
        <v>227</v>
      </c>
      <c r="P2512" s="54"/>
      <c r="Q2512" s="54"/>
      <c r="R2512" s="54"/>
      <c r="S2512" s="54" t="s">
        <v>3758</v>
      </c>
      <c r="T2512" s="54" t="s">
        <v>3758</v>
      </c>
      <c r="U2512" s="54" t="s">
        <v>3758</v>
      </c>
      <c r="V2512" s="49" t="s">
        <v>80</v>
      </c>
      <c r="W2512" s="54" t="s">
        <v>81</v>
      </c>
      <c r="X2512" s="54" t="s">
        <v>58</v>
      </c>
      <c r="Y2512" s="49"/>
      <c r="Z2512" s="54"/>
      <c r="AA2512" s="54"/>
      <c r="AB2512" s="54"/>
      <c r="AC2512" s="54" t="s">
        <v>117</v>
      </c>
      <c r="AD2512" s="54" t="s">
        <v>117</v>
      </c>
    </row>
    <row r="2513" spans="1:796 1052:1820 2076:2844 3100:3868 4124:4892 5148:5916 6172:6940 7196:7964 8220:8988 9244:10012 10268:11036 11292:12060 12316:13084 13340:14108 14364:15132 15388:16156" s="58" customFormat="1" ht="57" hidden="1" customHeight="1" x14ac:dyDescent="0.25">
      <c r="A2513" s="54">
        <f>+SUBTOTAL(3,$B$11:B2513)</f>
        <v>60</v>
      </c>
      <c r="B2513" s="54" t="s">
        <v>42</v>
      </c>
      <c r="C2513" s="54" t="s">
        <v>906</v>
      </c>
      <c r="D2513" s="54" t="s">
        <v>907</v>
      </c>
      <c r="E2513" s="54" t="s">
        <v>908</v>
      </c>
      <c r="F2513" s="54" t="s">
        <v>3731</v>
      </c>
      <c r="G2513" s="49">
        <v>45418</v>
      </c>
      <c r="H2513" s="54" t="s">
        <v>3731</v>
      </c>
      <c r="I2513" s="49">
        <v>45418</v>
      </c>
      <c r="J2513" s="54" t="s">
        <v>3731</v>
      </c>
      <c r="K2513" s="49">
        <v>45418</v>
      </c>
      <c r="L2513" s="80" t="s">
        <v>3732</v>
      </c>
      <c r="M2513" s="54" t="s">
        <v>48</v>
      </c>
      <c r="N2513" s="49" t="s">
        <v>191</v>
      </c>
      <c r="O2513" s="54" t="s">
        <v>371</v>
      </c>
      <c r="P2513" s="54"/>
      <c r="Q2513" s="54"/>
      <c r="R2513" s="54"/>
      <c r="S2513" s="54" t="s">
        <v>3759</v>
      </c>
      <c r="T2513" s="54" t="s">
        <v>3759</v>
      </c>
      <c r="U2513" s="54" t="s">
        <v>3759</v>
      </c>
      <c r="V2513" s="49" t="s">
        <v>115</v>
      </c>
      <c r="W2513" s="54" t="s">
        <v>1716</v>
      </c>
      <c r="X2513" s="54" t="s">
        <v>58</v>
      </c>
      <c r="Y2513" s="49"/>
      <c r="Z2513" s="54"/>
      <c r="AA2513" s="54"/>
      <c r="AB2513" s="54"/>
      <c r="AC2513" s="54" t="s">
        <v>117</v>
      </c>
      <c r="AD2513" s="54" t="s">
        <v>117</v>
      </c>
    </row>
    <row r="2514" spans="1:796 1052:1820 2076:2844 3100:3868 4124:4892 5148:5916 6172:6940 7196:7964 8220:8988 9244:10012 10268:11036 11292:12060 12316:13084 13340:14108 14364:15132 15388:16156" s="58" customFormat="1" ht="57" hidden="1" customHeight="1" x14ac:dyDescent="0.25">
      <c r="A2514" s="54">
        <f>+SUBTOTAL(3,$B$11:B2514)</f>
        <v>60</v>
      </c>
      <c r="B2514" s="54" t="s">
        <v>42</v>
      </c>
      <c r="C2514" s="54" t="s">
        <v>906</v>
      </c>
      <c r="D2514" s="54" t="s">
        <v>907</v>
      </c>
      <c r="E2514" s="54" t="s">
        <v>908</v>
      </c>
      <c r="F2514" s="54" t="s">
        <v>3733</v>
      </c>
      <c r="G2514" s="49">
        <v>45414</v>
      </c>
      <c r="H2514" s="54" t="s">
        <v>3733</v>
      </c>
      <c r="I2514" s="49">
        <v>45414</v>
      </c>
      <c r="J2514" s="54" t="s">
        <v>3733</v>
      </c>
      <c r="K2514" s="49">
        <v>45414</v>
      </c>
      <c r="L2514" s="80" t="s">
        <v>3734</v>
      </c>
      <c r="M2514" s="54" t="s">
        <v>48</v>
      </c>
      <c r="N2514" s="49" t="s">
        <v>141</v>
      </c>
      <c r="O2514" s="54" t="s">
        <v>210</v>
      </c>
      <c r="P2514" s="54"/>
      <c r="Q2514" s="54"/>
      <c r="R2514" s="54"/>
      <c r="S2514" s="54" t="s">
        <v>3760</v>
      </c>
      <c r="T2514" s="54" t="s">
        <v>3760</v>
      </c>
      <c r="U2514" s="54" t="s">
        <v>3760</v>
      </c>
      <c r="V2514" s="49" t="s">
        <v>80</v>
      </c>
      <c r="W2514" s="54" t="s">
        <v>81</v>
      </c>
      <c r="X2514" s="54" t="s">
        <v>58</v>
      </c>
      <c r="Y2514" s="49"/>
      <c r="Z2514" s="54"/>
      <c r="AA2514" s="54"/>
      <c r="AB2514" s="54"/>
      <c r="AC2514" s="54" t="s">
        <v>82</v>
      </c>
      <c r="AD2514" s="54" t="s">
        <v>82</v>
      </c>
    </row>
    <row r="2515" spans="1:796 1052:1820 2076:2844 3100:3868 4124:4892 5148:5916 6172:6940 7196:7964 8220:8988 9244:10012 10268:11036 11292:12060 12316:13084 13340:14108 14364:15132 15388:16156" s="58" customFormat="1" ht="57" hidden="1" customHeight="1" x14ac:dyDescent="0.25">
      <c r="A2515" s="54">
        <f>+SUBTOTAL(3,$B$11:B2515)</f>
        <v>60</v>
      </c>
      <c r="B2515" s="54" t="s">
        <v>42</v>
      </c>
      <c r="C2515" s="54" t="s">
        <v>906</v>
      </c>
      <c r="D2515" s="54" t="s">
        <v>907</v>
      </c>
      <c r="E2515" s="54" t="s">
        <v>908</v>
      </c>
      <c r="F2515" s="54" t="s">
        <v>3761</v>
      </c>
      <c r="G2515" s="49" t="s">
        <v>3762</v>
      </c>
      <c r="H2515" s="54" t="s">
        <v>3761</v>
      </c>
      <c r="I2515" s="49" t="s">
        <v>3762</v>
      </c>
      <c r="J2515" s="54" t="s">
        <v>3761</v>
      </c>
      <c r="K2515" s="49" t="s">
        <v>3762</v>
      </c>
      <c r="L2515" s="80" t="s">
        <v>3763</v>
      </c>
      <c r="M2515" s="54" t="s">
        <v>48</v>
      </c>
      <c r="N2515" s="49" t="s">
        <v>197</v>
      </c>
      <c r="O2515" s="54" t="s">
        <v>1594</v>
      </c>
      <c r="P2515" s="54"/>
      <c r="Q2515" s="54"/>
      <c r="R2515" s="54"/>
      <c r="S2515" s="54" t="s">
        <v>3764</v>
      </c>
      <c r="T2515" s="54" t="s">
        <v>3764</v>
      </c>
      <c r="U2515" s="54" t="s">
        <v>3764</v>
      </c>
      <c r="V2515" s="49" t="s">
        <v>80</v>
      </c>
      <c r="W2515" s="54" t="s">
        <v>81</v>
      </c>
      <c r="X2515" s="54" t="s">
        <v>58</v>
      </c>
      <c r="Y2515" s="49"/>
      <c r="Z2515" s="54"/>
      <c r="AA2515" s="54"/>
      <c r="AB2515" s="54"/>
      <c r="AC2515" s="54" t="s">
        <v>117</v>
      </c>
      <c r="AD2515" s="54" t="s">
        <v>117</v>
      </c>
    </row>
    <row r="2516" spans="1:796 1052:1820 2076:2844 3100:3868 4124:4892 5148:5916 6172:6940 7196:7964 8220:8988 9244:10012 10268:11036 11292:12060 12316:13084 13340:14108 14364:15132 15388:16156" s="58" customFormat="1" ht="57" hidden="1" customHeight="1" x14ac:dyDescent="0.25">
      <c r="A2516" s="54">
        <f>+SUBTOTAL(3,$B$11:B2516)</f>
        <v>60</v>
      </c>
      <c r="B2516" s="54" t="s">
        <v>42</v>
      </c>
      <c r="C2516" s="54" t="s">
        <v>906</v>
      </c>
      <c r="D2516" s="54" t="s">
        <v>907</v>
      </c>
      <c r="E2516" s="54" t="s">
        <v>908</v>
      </c>
      <c r="F2516" s="54" t="s">
        <v>3765</v>
      </c>
      <c r="G2516" s="49" t="s">
        <v>3766</v>
      </c>
      <c r="H2516" s="54" t="s">
        <v>3765</v>
      </c>
      <c r="I2516" s="49" t="s">
        <v>3766</v>
      </c>
      <c r="J2516" s="54" t="s">
        <v>3765</v>
      </c>
      <c r="K2516" s="49" t="s">
        <v>3766</v>
      </c>
      <c r="L2516" s="80" t="s">
        <v>3767</v>
      </c>
      <c r="M2516" s="54" t="s">
        <v>48</v>
      </c>
      <c r="N2516" s="49" t="s">
        <v>182</v>
      </c>
      <c r="O2516" s="54" t="s">
        <v>2089</v>
      </c>
      <c r="P2516" s="54"/>
      <c r="Q2516" s="54"/>
      <c r="R2516" s="54"/>
      <c r="S2516" s="54" t="s">
        <v>3768</v>
      </c>
      <c r="T2516" s="54" t="s">
        <v>3768</v>
      </c>
      <c r="U2516" s="54" t="s">
        <v>3768</v>
      </c>
      <c r="V2516" s="49" t="s">
        <v>115</v>
      </c>
      <c r="W2516" s="54" t="s">
        <v>1716</v>
      </c>
      <c r="X2516" s="54" t="s">
        <v>58</v>
      </c>
      <c r="Y2516" s="49"/>
      <c r="Z2516" s="54"/>
      <c r="AA2516" s="54"/>
      <c r="AB2516" s="54"/>
      <c r="AC2516" s="54" t="s">
        <v>117</v>
      </c>
      <c r="AD2516" s="54" t="s">
        <v>117</v>
      </c>
    </row>
    <row r="2517" spans="1:796 1052:1820 2076:2844 3100:3868 4124:4892 5148:5916 6172:6940 7196:7964 8220:8988 9244:10012 10268:11036 11292:12060 12316:13084 13340:14108 14364:15132 15388:16156" s="58" customFormat="1" ht="57" hidden="1" customHeight="1" x14ac:dyDescent="0.25">
      <c r="A2517" s="54">
        <f>+SUBTOTAL(3,$B$11:B2517)</f>
        <v>60</v>
      </c>
      <c r="B2517" s="54" t="s">
        <v>42</v>
      </c>
      <c r="C2517" s="54" t="s">
        <v>906</v>
      </c>
      <c r="D2517" s="54" t="s">
        <v>907</v>
      </c>
      <c r="E2517" s="54" t="s">
        <v>908</v>
      </c>
      <c r="F2517" s="54" t="s">
        <v>3769</v>
      </c>
      <c r="G2517" s="49" t="s">
        <v>3770</v>
      </c>
      <c r="H2517" s="54" t="s">
        <v>3769</v>
      </c>
      <c r="I2517" s="49" t="s">
        <v>3770</v>
      </c>
      <c r="J2517" s="54" t="s">
        <v>3769</v>
      </c>
      <c r="K2517" s="49" t="s">
        <v>3770</v>
      </c>
      <c r="L2517" s="80" t="s">
        <v>3771</v>
      </c>
      <c r="M2517" s="54" t="s">
        <v>48</v>
      </c>
      <c r="N2517" s="49" t="s">
        <v>313</v>
      </c>
      <c r="O2517" s="54" t="s">
        <v>485</v>
      </c>
      <c r="P2517" s="54"/>
      <c r="Q2517" s="54"/>
      <c r="R2517" s="54"/>
      <c r="S2517" s="54" t="s">
        <v>3772</v>
      </c>
      <c r="T2517" s="54" t="s">
        <v>3772</v>
      </c>
      <c r="U2517" s="54" t="s">
        <v>3772</v>
      </c>
      <c r="V2517" s="49" t="s">
        <v>80</v>
      </c>
      <c r="W2517" s="54" t="s">
        <v>81</v>
      </c>
      <c r="X2517" s="54" t="s">
        <v>58</v>
      </c>
      <c r="Y2517" s="49"/>
      <c r="Z2517" s="54"/>
      <c r="AA2517" s="54"/>
      <c r="AB2517" s="54"/>
      <c r="AC2517" s="54" t="s">
        <v>82</v>
      </c>
      <c r="AD2517" s="54" t="s">
        <v>82</v>
      </c>
    </row>
    <row r="2518" spans="1:796 1052:1820 2076:2844 3100:3868 4124:4892 5148:5916 6172:6940 7196:7964 8220:8988 9244:10012 10268:11036 11292:12060 12316:13084 13340:14108 14364:15132 15388:16156" s="58" customFormat="1" ht="57" hidden="1" customHeight="1" x14ac:dyDescent="0.25">
      <c r="A2518" s="54">
        <f>+SUBTOTAL(3,$B$11:B2518)</f>
        <v>60</v>
      </c>
      <c r="B2518" s="54" t="s">
        <v>42</v>
      </c>
      <c r="C2518" s="54" t="s">
        <v>906</v>
      </c>
      <c r="D2518" s="54" t="s">
        <v>907</v>
      </c>
      <c r="E2518" s="54" t="s">
        <v>908</v>
      </c>
      <c r="F2518" s="54" t="s">
        <v>3774</v>
      </c>
      <c r="G2518" s="49" t="s">
        <v>3775</v>
      </c>
      <c r="H2518" s="54" t="s">
        <v>3774</v>
      </c>
      <c r="I2518" s="49" t="s">
        <v>3775</v>
      </c>
      <c r="J2518" s="54" t="s">
        <v>3774</v>
      </c>
      <c r="K2518" s="49" t="s">
        <v>3775</v>
      </c>
      <c r="L2518" s="80" t="s">
        <v>3776</v>
      </c>
      <c r="M2518" s="54" t="s">
        <v>48</v>
      </c>
      <c r="N2518" s="49" t="s">
        <v>756</v>
      </c>
      <c r="O2518" s="54" t="s">
        <v>1412</v>
      </c>
      <c r="P2518" s="54"/>
      <c r="Q2518" s="54"/>
      <c r="R2518" s="54"/>
      <c r="S2518" s="54" t="s">
        <v>3773</v>
      </c>
      <c r="T2518" s="54" t="s">
        <v>3773</v>
      </c>
      <c r="U2518" s="54" t="s">
        <v>3773</v>
      </c>
      <c r="V2518" s="49" t="s">
        <v>80</v>
      </c>
      <c r="W2518" s="54" t="s">
        <v>81</v>
      </c>
      <c r="X2518" s="54" t="s">
        <v>58</v>
      </c>
      <c r="Y2518" s="49"/>
      <c r="Z2518" s="54"/>
      <c r="AA2518" s="54"/>
      <c r="AB2518" s="54"/>
      <c r="AC2518" s="54" t="s">
        <v>82</v>
      </c>
      <c r="AD2518" s="54" t="s">
        <v>82</v>
      </c>
    </row>
    <row r="2519" spans="1:796 1052:1820 2076:2844 3100:3868 4124:4892 5148:5916 6172:6940 7196:7964 8220:8988 9244:10012 10268:11036 11292:12060 12316:13084 13340:14108 14364:15132 15388:16156" s="58" customFormat="1" ht="57" hidden="1" customHeight="1" x14ac:dyDescent="0.25">
      <c r="A2519" s="54">
        <f>+SUBTOTAL(3,$B$11:B2519)</f>
        <v>60</v>
      </c>
      <c r="B2519" s="54" t="s">
        <v>42</v>
      </c>
      <c r="C2519" s="54" t="s">
        <v>906</v>
      </c>
      <c r="D2519" s="54" t="s">
        <v>907</v>
      </c>
      <c r="E2519" s="54" t="s">
        <v>908</v>
      </c>
      <c r="F2519" s="54" t="s">
        <v>3777</v>
      </c>
      <c r="G2519" s="49" t="s">
        <v>3778</v>
      </c>
      <c r="H2519" s="54" t="s">
        <v>3777</v>
      </c>
      <c r="I2519" s="49" t="s">
        <v>3778</v>
      </c>
      <c r="J2519" s="54" t="s">
        <v>3777</v>
      </c>
      <c r="K2519" s="49" t="s">
        <v>3778</v>
      </c>
      <c r="L2519" s="80" t="s">
        <v>3779</v>
      </c>
      <c r="M2519" s="54" t="s">
        <v>48</v>
      </c>
      <c r="N2519" s="49" t="s">
        <v>709</v>
      </c>
      <c r="O2519" s="54" t="s">
        <v>2114</v>
      </c>
      <c r="P2519" s="54"/>
      <c r="Q2519" s="54"/>
      <c r="R2519" s="54"/>
      <c r="S2519" s="54" t="s">
        <v>3780</v>
      </c>
      <c r="T2519" s="54" t="s">
        <v>3780</v>
      </c>
      <c r="U2519" s="54" t="s">
        <v>3780</v>
      </c>
      <c r="V2519" s="49" t="s">
        <v>80</v>
      </c>
      <c r="W2519" s="54" t="s">
        <v>81</v>
      </c>
      <c r="X2519" s="54" t="s">
        <v>58</v>
      </c>
      <c r="Y2519" s="49"/>
      <c r="Z2519" s="54"/>
      <c r="AA2519" s="54"/>
      <c r="AB2519" s="54"/>
      <c r="AC2519" s="54" t="s">
        <v>75</v>
      </c>
      <c r="AD2519" s="54" t="s">
        <v>75</v>
      </c>
    </row>
    <row r="2520" spans="1:796 1052:1820 2076:2844 3100:3868 4124:4892 5148:5916 6172:6940 7196:7964 8220:8988 9244:10012 10268:11036 11292:12060 12316:13084 13340:14108 14364:15132 15388:16156" s="58" customFormat="1" ht="57" hidden="1" customHeight="1" x14ac:dyDescent="0.25">
      <c r="A2520" s="54">
        <f>+SUBTOTAL(3,$B$11:B2520)</f>
        <v>60</v>
      </c>
      <c r="B2520" s="54" t="s">
        <v>42</v>
      </c>
      <c r="C2520" s="54" t="s">
        <v>906</v>
      </c>
      <c r="D2520" s="54" t="s">
        <v>907</v>
      </c>
      <c r="E2520" s="54" t="s">
        <v>908</v>
      </c>
      <c r="F2520" s="54" t="s">
        <v>3781</v>
      </c>
      <c r="G2520" s="49" t="s">
        <v>3782</v>
      </c>
      <c r="H2520" s="54" t="s">
        <v>3781</v>
      </c>
      <c r="I2520" s="49" t="s">
        <v>3782</v>
      </c>
      <c r="J2520" s="54" t="s">
        <v>3781</v>
      </c>
      <c r="K2520" s="49" t="s">
        <v>3782</v>
      </c>
      <c r="L2520" s="80" t="s">
        <v>3783</v>
      </c>
      <c r="M2520" s="54" t="s">
        <v>48</v>
      </c>
      <c r="N2520" s="49" t="s">
        <v>141</v>
      </c>
      <c r="O2520" s="54" t="s">
        <v>210</v>
      </c>
      <c r="P2520" s="54"/>
      <c r="Q2520" s="54"/>
      <c r="R2520" s="54"/>
      <c r="S2520" s="54" t="s">
        <v>3784</v>
      </c>
      <c r="T2520" s="54" t="s">
        <v>3784</v>
      </c>
      <c r="U2520" s="54" t="s">
        <v>3784</v>
      </c>
      <c r="V2520" s="49" t="s">
        <v>80</v>
      </c>
      <c r="W2520" s="54" t="s">
        <v>81</v>
      </c>
      <c r="X2520" s="54" t="s">
        <v>58</v>
      </c>
      <c r="Y2520" s="49"/>
      <c r="Z2520" s="54"/>
      <c r="AA2520" s="54"/>
      <c r="AB2520" s="54"/>
      <c r="AC2520" s="54" t="s">
        <v>82</v>
      </c>
      <c r="AD2520" s="54" t="s">
        <v>82</v>
      </c>
    </row>
    <row r="2521" spans="1:796 1052:1820 2076:2844 3100:3868 4124:4892 5148:5916 6172:6940 7196:7964 8220:8988 9244:10012 10268:11036 11292:12060 12316:13084 13340:14108 14364:15132 15388:16156" s="58" customFormat="1" ht="57" hidden="1" customHeight="1" x14ac:dyDescent="0.25">
      <c r="A2521" s="54">
        <f>+SUBTOTAL(3,$B$11:B2521)</f>
        <v>60</v>
      </c>
      <c r="B2521" s="54" t="s">
        <v>42</v>
      </c>
      <c r="C2521" s="54" t="s">
        <v>906</v>
      </c>
      <c r="D2521" s="54" t="s">
        <v>907</v>
      </c>
      <c r="E2521" s="54" t="s">
        <v>908</v>
      </c>
      <c r="F2521" s="54" t="s">
        <v>3785</v>
      </c>
      <c r="G2521" s="49" t="s">
        <v>3782</v>
      </c>
      <c r="H2521" s="54" t="s">
        <v>3785</v>
      </c>
      <c r="I2521" s="49" t="s">
        <v>3782</v>
      </c>
      <c r="J2521" s="54" t="s">
        <v>3785</v>
      </c>
      <c r="K2521" s="49" t="s">
        <v>3782</v>
      </c>
      <c r="L2521" s="80" t="s">
        <v>3786</v>
      </c>
      <c r="M2521" s="54" t="s">
        <v>48</v>
      </c>
      <c r="N2521" s="49" t="s">
        <v>49</v>
      </c>
      <c r="O2521" s="54" t="s">
        <v>682</v>
      </c>
      <c r="P2521" s="54"/>
      <c r="Q2521" s="54"/>
      <c r="R2521" s="54"/>
      <c r="S2521" s="54" t="s">
        <v>3787</v>
      </c>
      <c r="T2521" s="54" t="s">
        <v>3787</v>
      </c>
      <c r="U2521" s="54" t="s">
        <v>3787</v>
      </c>
      <c r="V2521" s="49" t="s">
        <v>80</v>
      </c>
      <c r="W2521" s="54" t="s">
        <v>81</v>
      </c>
      <c r="X2521" s="54" t="s">
        <v>58</v>
      </c>
      <c r="Y2521" s="49"/>
      <c r="Z2521" s="54"/>
      <c r="AA2521" s="54"/>
      <c r="AB2521" s="54"/>
      <c r="AC2521" s="54" t="s">
        <v>75</v>
      </c>
      <c r="AD2521" s="54" t="s">
        <v>75</v>
      </c>
    </row>
    <row r="2522" spans="1:796 1052:1820 2076:2844 3100:3868 4124:4892 5148:5916 6172:6940 7196:7964 8220:8988 9244:10012 10268:11036 11292:12060 12316:13084 13340:14108 14364:15132 15388:16156" s="58" customFormat="1" ht="57" hidden="1" customHeight="1" x14ac:dyDescent="0.25">
      <c r="A2522" s="54">
        <f>+SUBTOTAL(3,$B$11:B2522)</f>
        <v>60</v>
      </c>
      <c r="B2522" s="54" t="s">
        <v>42</v>
      </c>
      <c r="C2522" s="54" t="s">
        <v>906</v>
      </c>
      <c r="D2522" s="54" t="s">
        <v>907</v>
      </c>
      <c r="E2522" s="54" t="s">
        <v>908</v>
      </c>
      <c r="F2522" s="54" t="s">
        <v>3789</v>
      </c>
      <c r="G2522" s="49" t="s">
        <v>3790</v>
      </c>
      <c r="H2522" s="54" t="s">
        <v>3789</v>
      </c>
      <c r="I2522" s="49" t="s">
        <v>3790</v>
      </c>
      <c r="J2522" s="54" t="s">
        <v>3789</v>
      </c>
      <c r="K2522" s="49" t="s">
        <v>3790</v>
      </c>
      <c r="L2522" s="80" t="s">
        <v>3788</v>
      </c>
      <c r="M2522" s="54" t="s">
        <v>48</v>
      </c>
      <c r="N2522" s="49" t="s">
        <v>261</v>
      </c>
      <c r="O2522" s="54" t="s">
        <v>262</v>
      </c>
      <c r="P2522" s="54"/>
      <c r="Q2522" s="54"/>
      <c r="R2522" s="54"/>
      <c r="S2522" s="54" t="s">
        <v>3791</v>
      </c>
      <c r="T2522" s="54" t="s">
        <v>3791</v>
      </c>
      <c r="U2522" s="54" t="s">
        <v>3791</v>
      </c>
      <c r="V2522" s="49" t="s">
        <v>98</v>
      </c>
      <c r="W2522" s="54" t="s">
        <v>99</v>
      </c>
      <c r="X2522" s="54" t="s">
        <v>58</v>
      </c>
      <c r="Y2522" s="49"/>
      <c r="Z2522" s="54"/>
      <c r="AA2522" s="54"/>
      <c r="AB2522" s="54"/>
      <c r="AC2522" s="54" t="s">
        <v>117</v>
      </c>
      <c r="AD2522" s="54" t="s">
        <v>117</v>
      </c>
    </row>
    <row r="2523" spans="1:796 1052:1820 2076:2844 3100:3868 4124:4892 5148:5916 6172:6940 7196:7964 8220:8988 9244:10012 10268:11036 11292:12060 12316:13084 13340:14108 14364:15132 15388:16156" s="67" customFormat="1" ht="57" hidden="1" customHeight="1" x14ac:dyDescent="0.25">
      <c r="A2523" s="54">
        <f>+SUBTOTAL(3,$B$11:B2523)</f>
        <v>60</v>
      </c>
      <c r="B2523" s="62" t="s">
        <v>42</v>
      </c>
      <c r="C2523" s="62" t="s">
        <v>906</v>
      </c>
      <c r="D2523" s="62" t="s">
        <v>907</v>
      </c>
      <c r="E2523" s="62" t="s">
        <v>908</v>
      </c>
      <c r="F2523" s="62" t="s">
        <v>4652</v>
      </c>
      <c r="G2523" s="63">
        <v>45491</v>
      </c>
      <c r="H2523" s="62" t="s">
        <v>4652</v>
      </c>
      <c r="I2523" s="63">
        <v>45491</v>
      </c>
      <c r="J2523" s="62" t="s">
        <v>4652</v>
      </c>
      <c r="K2523" s="63">
        <v>45491</v>
      </c>
      <c r="L2523" s="80" t="s">
        <v>4650</v>
      </c>
      <c r="M2523" s="62" t="s">
        <v>48</v>
      </c>
      <c r="N2523" s="49" t="s">
        <v>197</v>
      </c>
      <c r="O2523" s="62" t="s">
        <v>4653</v>
      </c>
      <c r="P2523" s="62"/>
      <c r="Q2523" s="62"/>
      <c r="R2523" s="62"/>
      <c r="S2523" s="62" t="s">
        <v>4651</v>
      </c>
      <c r="T2523" s="62" t="s">
        <v>4651</v>
      </c>
      <c r="U2523" s="62" t="s">
        <v>4651</v>
      </c>
      <c r="V2523" s="63" t="s">
        <v>71</v>
      </c>
      <c r="W2523" s="62" t="s">
        <v>72</v>
      </c>
      <c r="X2523" s="54" t="s">
        <v>58</v>
      </c>
      <c r="Y2523" s="49"/>
      <c r="Z2523" s="54"/>
      <c r="AA2523" s="54"/>
      <c r="AB2523" s="54"/>
      <c r="AC2523" s="62" t="s">
        <v>117</v>
      </c>
      <c r="AD2523" s="62" t="s">
        <v>117</v>
      </c>
      <c r="JX2523" s="58"/>
      <c r="TT2523" s="58"/>
      <c r="ADP2523" s="58"/>
      <c r="ANL2523" s="58"/>
      <c r="AXH2523" s="58"/>
      <c r="BHD2523" s="58"/>
      <c r="BQZ2523" s="58"/>
      <c r="CAV2523" s="58"/>
      <c r="CKR2523" s="58"/>
      <c r="CUN2523" s="58"/>
      <c r="DEJ2523" s="58"/>
      <c r="DOF2523" s="58"/>
      <c r="DYB2523" s="58"/>
      <c r="EHX2523" s="58"/>
      <c r="ERT2523" s="58"/>
      <c r="FBP2523" s="58"/>
      <c r="FLL2523" s="58"/>
      <c r="FVH2523" s="58"/>
      <c r="GFD2523" s="58"/>
      <c r="GOZ2523" s="58"/>
      <c r="GYV2523" s="58"/>
      <c r="HIR2523" s="58"/>
      <c r="HSN2523" s="58"/>
      <c r="ICJ2523" s="58"/>
      <c r="IMF2523" s="58"/>
      <c r="IWB2523" s="58"/>
      <c r="JFX2523" s="58"/>
      <c r="JPT2523" s="58"/>
      <c r="JZP2523" s="58"/>
      <c r="KJL2523" s="58"/>
      <c r="KTH2523" s="58"/>
      <c r="LDD2523" s="58"/>
      <c r="LMZ2523" s="58"/>
      <c r="LWV2523" s="58"/>
      <c r="MGR2523" s="58"/>
      <c r="MQN2523" s="58"/>
      <c r="NAJ2523" s="58"/>
      <c r="NKF2523" s="58"/>
      <c r="NUB2523" s="58"/>
      <c r="ODX2523" s="58"/>
      <c r="ONT2523" s="58"/>
      <c r="OXP2523" s="58"/>
      <c r="PHL2523" s="58"/>
      <c r="PRH2523" s="58"/>
      <c r="QBD2523" s="58"/>
      <c r="QKZ2523" s="58"/>
      <c r="QUV2523" s="58"/>
      <c r="RER2523" s="58"/>
      <c r="RON2523" s="58"/>
      <c r="RYJ2523" s="58"/>
      <c r="SIF2523" s="58"/>
      <c r="SSB2523" s="58"/>
      <c r="TBX2523" s="58"/>
      <c r="TLT2523" s="58"/>
      <c r="TVP2523" s="58"/>
      <c r="UFL2523" s="58"/>
      <c r="UPH2523" s="58"/>
      <c r="UZD2523" s="58"/>
      <c r="VIZ2523" s="58"/>
      <c r="VSV2523" s="58"/>
      <c r="WCR2523" s="58"/>
      <c r="WMN2523" s="58"/>
      <c r="WWJ2523" s="58"/>
    </row>
    <row r="2524" spans="1:796 1052:1820 2076:2844 3100:3868 4124:4892 5148:5916 6172:6940 7196:7964 8220:8988 9244:10012 10268:11036 11292:12060 12316:13084 13340:14108 14364:15132 15388:16156" s="67" customFormat="1" ht="57" hidden="1" customHeight="1" x14ac:dyDescent="0.25">
      <c r="A2524" s="54">
        <f>+SUBTOTAL(3,$B$11:B2524)</f>
        <v>60</v>
      </c>
      <c r="B2524" s="62" t="s">
        <v>42</v>
      </c>
      <c r="C2524" s="62" t="s">
        <v>906</v>
      </c>
      <c r="D2524" s="62" t="s">
        <v>907</v>
      </c>
      <c r="E2524" s="62" t="s">
        <v>908</v>
      </c>
      <c r="F2524" s="62" t="s">
        <v>4654</v>
      </c>
      <c r="G2524" s="63">
        <v>45499</v>
      </c>
      <c r="H2524" s="62" t="s">
        <v>4654</v>
      </c>
      <c r="I2524" s="63">
        <v>45499</v>
      </c>
      <c r="J2524" s="62" t="s">
        <v>4654</v>
      </c>
      <c r="K2524" s="63">
        <v>45499</v>
      </c>
      <c r="L2524" s="80" t="s">
        <v>4656</v>
      </c>
      <c r="M2524" s="62" t="s">
        <v>48</v>
      </c>
      <c r="N2524" s="63" t="s">
        <v>242</v>
      </c>
      <c r="O2524" s="62" t="s">
        <v>2043</v>
      </c>
      <c r="P2524" s="62"/>
      <c r="Q2524" s="62"/>
      <c r="R2524" s="62"/>
      <c r="S2524" s="62" t="s">
        <v>4655</v>
      </c>
      <c r="T2524" s="62" t="s">
        <v>4655</v>
      </c>
      <c r="U2524" s="62" t="s">
        <v>4655</v>
      </c>
      <c r="V2524" s="63" t="s">
        <v>217</v>
      </c>
      <c r="W2524" s="62" t="s">
        <v>218</v>
      </c>
      <c r="X2524" s="54" t="s">
        <v>58</v>
      </c>
      <c r="Y2524" s="49"/>
      <c r="Z2524" s="54"/>
      <c r="AA2524" s="54"/>
      <c r="AB2524" s="54"/>
      <c r="AC2524" s="62" t="s">
        <v>82</v>
      </c>
      <c r="AD2524" s="62" t="s">
        <v>82</v>
      </c>
      <c r="JX2524" s="58"/>
      <c r="TT2524" s="58"/>
      <c r="ADP2524" s="58"/>
      <c r="ANL2524" s="58"/>
      <c r="AXH2524" s="58"/>
      <c r="BHD2524" s="58"/>
      <c r="BQZ2524" s="58"/>
      <c r="CAV2524" s="58"/>
      <c r="CKR2524" s="58"/>
      <c r="CUN2524" s="58"/>
      <c r="DEJ2524" s="58"/>
      <c r="DOF2524" s="58"/>
      <c r="DYB2524" s="58"/>
      <c r="EHX2524" s="58"/>
      <c r="ERT2524" s="58"/>
      <c r="FBP2524" s="58"/>
      <c r="FLL2524" s="58"/>
      <c r="FVH2524" s="58"/>
      <c r="GFD2524" s="58"/>
      <c r="GOZ2524" s="58"/>
      <c r="GYV2524" s="58"/>
      <c r="HIR2524" s="58"/>
      <c r="HSN2524" s="58"/>
      <c r="ICJ2524" s="58"/>
      <c r="IMF2524" s="58"/>
      <c r="IWB2524" s="58"/>
      <c r="JFX2524" s="58"/>
      <c r="JPT2524" s="58"/>
      <c r="JZP2524" s="58"/>
      <c r="KJL2524" s="58"/>
      <c r="KTH2524" s="58"/>
      <c r="LDD2524" s="58"/>
      <c r="LMZ2524" s="58"/>
      <c r="LWV2524" s="58"/>
      <c r="MGR2524" s="58"/>
      <c r="MQN2524" s="58"/>
      <c r="NAJ2524" s="58"/>
      <c r="NKF2524" s="58"/>
      <c r="NUB2524" s="58"/>
      <c r="ODX2524" s="58"/>
      <c r="ONT2524" s="58"/>
      <c r="OXP2524" s="58"/>
      <c r="PHL2524" s="58"/>
      <c r="PRH2524" s="58"/>
      <c r="QBD2524" s="58"/>
      <c r="QKZ2524" s="58"/>
      <c r="QUV2524" s="58"/>
      <c r="RER2524" s="58"/>
      <c r="RON2524" s="58"/>
      <c r="RYJ2524" s="58"/>
      <c r="SIF2524" s="58"/>
      <c r="SSB2524" s="58"/>
      <c r="TBX2524" s="58"/>
      <c r="TLT2524" s="58"/>
      <c r="TVP2524" s="58"/>
      <c r="UFL2524" s="58"/>
      <c r="UPH2524" s="58"/>
      <c r="UZD2524" s="58"/>
      <c r="VIZ2524" s="58"/>
      <c r="VSV2524" s="58"/>
      <c r="WCR2524" s="58"/>
      <c r="WMN2524" s="58"/>
      <c r="WWJ2524" s="58"/>
    </row>
    <row r="2525" spans="1:796 1052:1820 2076:2844 3100:3868 4124:4892 5148:5916 6172:6940 7196:7964 8220:8988 9244:10012 10268:11036 11292:12060 12316:13084 13340:14108 14364:15132 15388:16156" s="67" customFormat="1" ht="57" hidden="1" customHeight="1" x14ac:dyDescent="0.25">
      <c r="A2525" s="54">
        <f>+SUBTOTAL(3,$B$11:B2525)</f>
        <v>60</v>
      </c>
      <c r="B2525" s="72" t="s">
        <v>42</v>
      </c>
      <c r="C2525" s="72" t="s">
        <v>906</v>
      </c>
      <c r="D2525" s="72" t="s">
        <v>907</v>
      </c>
      <c r="E2525" s="72" t="s">
        <v>908</v>
      </c>
      <c r="F2525" s="72" t="s">
        <v>4728</v>
      </c>
      <c r="G2525" s="73">
        <v>45505</v>
      </c>
      <c r="H2525" s="72" t="s">
        <v>4728</v>
      </c>
      <c r="I2525" s="73">
        <v>45505</v>
      </c>
      <c r="J2525" s="72" t="s">
        <v>4728</v>
      </c>
      <c r="K2525" s="73">
        <v>45505</v>
      </c>
      <c r="L2525" s="80" t="s">
        <v>4729</v>
      </c>
      <c r="M2525" s="73" t="s">
        <v>48</v>
      </c>
      <c r="N2525" s="72" t="s">
        <v>242</v>
      </c>
      <c r="O2525" s="72" t="s">
        <v>4730</v>
      </c>
      <c r="P2525" s="72"/>
      <c r="Q2525" s="72"/>
      <c r="R2525" s="72"/>
      <c r="S2525" s="72" t="s">
        <v>4731</v>
      </c>
      <c r="T2525" s="72" t="s">
        <v>4731</v>
      </c>
      <c r="U2525" s="72" t="s">
        <v>4731</v>
      </c>
      <c r="V2525" s="73" t="s">
        <v>80</v>
      </c>
      <c r="W2525" s="72" t="s">
        <v>81</v>
      </c>
      <c r="X2525" s="73" t="s">
        <v>58</v>
      </c>
      <c r="Y2525" s="73"/>
      <c r="Z2525" s="72"/>
      <c r="AA2525" s="72"/>
      <c r="AB2525" s="72"/>
      <c r="AC2525" s="72" t="s">
        <v>75</v>
      </c>
      <c r="AD2525" s="72" t="s">
        <v>75</v>
      </c>
      <c r="JX2525" s="58"/>
      <c r="TT2525" s="58"/>
      <c r="ADP2525" s="58"/>
      <c r="ANL2525" s="58"/>
      <c r="AXH2525" s="58"/>
      <c r="BHD2525" s="58"/>
      <c r="BQZ2525" s="58"/>
      <c r="CAV2525" s="58"/>
      <c r="CKR2525" s="58"/>
      <c r="CUN2525" s="58"/>
      <c r="DEJ2525" s="58"/>
      <c r="DOF2525" s="58"/>
      <c r="DYB2525" s="58"/>
      <c r="EHX2525" s="58"/>
      <c r="ERT2525" s="58"/>
      <c r="FBP2525" s="58"/>
      <c r="FLL2525" s="58"/>
      <c r="FVH2525" s="58"/>
      <c r="GFD2525" s="58"/>
      <c r="GOZ2525" s="58"/>
      <c r="GYV2525" s="58"/>
      <c r="HIR2525" s="58"/>
      <c r="HSN2525" s="58"/>
      <c r="ICJ2525" s="58"/>
      <c r="IMF2525" s="58"/>
      <c r="IWB2525" s="58"/>
      <c r="JFX2525" s="58"/>
      <c r="JPT2525" s="58"/>
      <c r="JZP2525" s="58"/>
      <c r="KJL2525" s="58"/>
      <c r="KTH2525" s="58"/>
      <c r="LDD2525" s="58"/>
      <c r="LMZ2525" s="58"/>
      <c r="LWV2525" s="58"/>
      <c r="MGR2525" s="58"/>
      <c r="MQN2525" s="58"/>
      <c r="NAJ2525" s="58"/>
      <c r="NKF2525" s="58"/>
      <c r="NUB2525" s="58"/>
      <c r="ODX2525" s="58"/>
      <c r="ONT2525" s="58"/>
      <c r="OXP2525" s="58"/>
      <c r="PHL2525" s="58"/>
      <c r="PRH2525" s="58"/>
      <c r="QBD2525" s="58"/>
      <c r="QKZ2525" s="58"/>
      <c r="QUV2525" s="58"/>
      <c r="RER2525" s="58"/>
      <c r="RON2525" s="58"/>
      <c r="RYJ2525" s="58"/>
      <c r="SIF2525" s="58"/>
      <c r="SSB2525" s="58"/>
      <c r="TBX2525" s="58"/>
      <c r="TLT2525" s="58"/>
      <c r="TVP2525" s="58"/>
      <c r="UFL2525" s="58"/>
      <c r="UPH2525" s="58"/>
      <c r="UZD2525" s="58"/>
      <c r="VIZ2525" s="58"/>
      <c r="VSV2525" s="58"/>
      <c r="WCR2525" s="58"/>
      <c r="WMN2525" s="58"/>
      <c r="WWJ2525" s="58"/>
    </row>
    <row r="2526" spans="1:796 1052:1820 2076:2844 3100:3868 4124:4892 5148:5916 6172:6940 7196:7964 8220:8988 9244:10012 10268:11036 11292:12060 12316:13084 13340:14108 14364:15132 15388:16156" s="67" customFormat="1" ht="57" hidden="1" customHeight="1" x14ac:dyDescent="0.25">
      <c r="A2526" s="54">
        <f>+SUBTOTAL(3,$B$11:B2526)</f>
        <v>60</v>
      </c>
      <c r="B2526" s="72" t="s">
        <v>42</v>
      </c>
      <c r="C2526" s="72" t="s">
        <v>906</v>
      </c>
      <c r="D2526" s="72" t="s">
        <v>907</v>
      </c>
      <c r="E2526" s="72" t="s">
        <v>908</v>
      </c>
      <c r="F2526" s="72" t="s">
        <v>4735</v>
      </c>
      <c r="G2526" s="73" t="s">
        <v>4732</v>
      </c>
      <c r="H2526" s="72" t="s">
        <v>4735</v>
      </c>
      <c r="I2526" s="73" t="s">
        <v>4732</v>
      </c>
      <c r="J2526" s="72" t="s">
        <v>4735</v>
      </c>
      <c r="K2526" s="73" t="s">
        <v>4732</v>
      </c>
      <c r="L2526" s="80" t="s">
        <v>4733</v>
      </c>
      <c r="M2526" s="73" t="s">
        <v>48</v>
      </c>
      <c r="N2526" s="72" t="s">
        <v>221</v>
      </c>
      <c r="O2526" s="72" t="s">
        <v>523</v>
      </c>
      <c r="P2526" s="72"/>
      <c r="Q2526" s="72"/>
      <c r="R2526" s="72"/>
      <c r="S2526" s="72" t="s">
        <v>4734</v>
      </c>
      <c r="T2526" s="72" t="s">
        <v>4734</v>
      </c>
      <c r="U2526" s="72" t="s">
        <v>4734</v>
      </c>
      <c r="V2526" s="73" t="s">
        <v>80</v>
      </c>
      <c r="W2526" s="72" t="s">
        <v>81</v>
      </c>
      <c r="X2526" s="73" t="s">
        <v>58</v>
      </c>
      <c r="Y2526" s="73"/>
      <c r="Z2526" s="72"/>
      <c r="AA2526" s="72"/>
      <c r="AB2526" s="72"/>
      <c r="AC2526" s="72" t="s">
        <v>75</v>
      </c>
      <c r="AD2526" s="72" t="s">
        <v>75</v>
      </c>
      <c r="JX2526" s="58"/>
      <c r="TT2526" s="58"/>
      <c r="ADP2526" s="58"/>
      <c r="ANL2526" s="58"/>
      <c r="AXH2526" s="58"/>
      <c r="BHD2526" s="58"/>
      <c r="BQZ2526" s="58"/>
      <c r="CAV2526" s="58"/>
      <c r="CKR2526" s="58"/>
      <c r="CUN2526" s="58"/>
      <c r="DEJ2526" s="58"/>
      <c r="DOF2526" s="58"/>
      <c r="DYB2526" s="58"/>
      <c r="EHX2526" s="58"/>
      <c r="ERT2526" s="58"/>
      <c r="FBP2526" s="58"/>
      <c r="FLL2526" s="58"/>
      <c r="FVH2526" s="58"/>
      <c r="GFD2526" s="58"/>
      <c r="GOZ2526" s="58"/>
      <c r="GYV2526" s="58"/>
      <c r="HIR2526" s="58"/>
      <c r="HSN2526" s="58"/>
      <c r="ICJ2526" s="58"/>
      <c r="IMF2526" s="58"/>
      <c r="IWB2526" s="58"/>
      <c r="JFX2526" s="58"/>
      <c r="JPT2526" s="58"/>
      <c r="JZP2526" s="58"/>
      <c r="KJL2526" s="58"/>
      <c r="KTH2526" s="58"/>
      <c r="LDD2526" s="58"/>
      <c r="LMZ2526" s="58"/>
      <c r="LWV2526" s="58"/>
      <c r="MGR2526" s="58"/>
      <c r="MQN2526" s="58"/>
      <c r="NAJ2526" s="58"/>
      <c r="NKF2526" s="58"/>
      <c r="NUB2526" s="58"/>
      <c r="ODX2526" s="58"/>
      <c r="ONT2526" s="58"/>
      <c r="OXP2526" s="58"/>
      <c r="PHL2526" s="58"/>
      <c r="PRH2526" s="58"/>
      <c r="QBD2526" s="58"/>
      <c r="QKZ2526" s="58"/>
      <c r="QUV2526" s="58"/>
      <c r="RER2526" s="58"/>
      <c r="RON2526" s="58"/>
      <c r="RYJ2526" s="58"/>
      <c r="SIF2526" s="58"/>
      <c r="SSB2526" s="58"/>
      <c r="TBX2526" s="58"/>
      <c r="TLT2526" s="58"/>
      <c r="TVP2526" s="58"/>
      <c r="UFL2526" s="58"/>
      <c r="UPH2526" s="58"/>
      <c r="UZD2526" s="58"/>
      <c r="VIZ2526" s="58"/>
      <c r="VSV2526" s="58"/>
      <c r="WCR2526" s="58"/>
      <c r="WMN2526" s="58"/>
      <c r="WWJ2526" s="58"/>
    </row>
    <row r="2527" spans="1:796 1052:1820 2076:2844 3100:3868 4124:4892 5148:5916 6172:6940 7196:7964 8220:8988 9244:10012 10268:11036 11292:12060 12316:13084 13340:14108 14364:15132 15388:16156" s="67" customFormat="1" ht="57" hidden="1" customHeight="1" x14ac:dyDescent="0.25">
      <c r="A2527" s="54">
        <f>+SUBTOTAL(3,$B$11:B2527)</f>
        <v>60</v>
      </c>
      <c r="B2527" s="72" t="s">
        <v>42</v>
      </c>
      <c r="C2527" s="72" t="s">
        <v>906</v>
      </c>
      <c r="D2527" s="72" t="s">
        <v>907</v>
      </c>
      <c r="E2527" s="72" t="s">
        <v>908</v>
      </c>
      <c r="F2527" s="72" t="s">
        <v>4737</v>
      </c>
      <c r="G2527" s="73">
        <v>45517</v>
      </c>
      <c r="H2527" s="72" t="s">
        <v>4737</v>
      </c>
      <c r="I2527" s="73">
        <v>45517</v>
      </c>
      <c r="J2527" s="72" t="s">
        <v>4737</v>
      </c>
      <c r="K2527" s="73">
        <v>45517</v>
      </c>
      <c r="L2527" s="80" t="s">
        <v>4736</v>
      </c>
      <c r="M2527" s="73" t="s">
        <v>48</v>
      </c>
      <c r="N2527" s="72" t="s">
        <v>141</v>
      </c>
      <c r="O2527" s="72" t="s">
        <v>175</v>
      </c>
      <c r="P2527" s="72"/>
      <c r="Q2527" s="72"/>
      <c r="R2527" s="72"/>
      <c r="S2527" s="72" t="s">
        <v>4738</v>
      </c>
      <c r="T2527" s="72" t="s">
        <v>4738</v>
      </c>
      <c r="U2527" s="72" t="s">
        <v>4738</v>
      </c>
      <c r="V2527" s="73" t="s">
        <v>80</v>
      </c>
      <c r="W2527" s="72" t="s">
        <v>81</v>
      </c>
      <c r="X2527" s="73" t="s">
        <v>58</v>
      </c>
      <c r="Y2527" s="73"/>
      <c r="Z2527" s="72"/>
      <c r="AA2527" s="72"/>
      <c r="AB2527" s="72"/>
      <c r="AC2527" s="72" t="s">
        <v>75</v>
      </c>
      <c r="AD2527" s="72" t="s">
        <v>75</v>
      </c>
      <c r="JX2527" s="58"/>
      <c r="TT2527" s="58"/>
      <c r="ADP2527" s="58"/>
      <c r="ANL2527" s="58"/>
      <c r="AXH2527" s="58"/>
      <c r="BHD2527" s="58"/>
      <c r="BQZ2527" s="58"/>
      <c r="CAV2527" s="58"/>
      <c r="CKR2527" s="58"/>
      <c r="CUN2527" s="58"/>
      <c r="DEJ2527" s="58"/>
      <c r="DOF2527" s="58"/>
      <c r="DYB2527" s="58"/>
      <c r="EHX2527" s="58"/>
      <c r="ERT2527" s="58"/>
      <c r="FBP2527" s="58"/>
      <c r="FLL2527" s="58"/>
      <c r="FVH2527" s="58"/>
      <c r="GFD2527" s="58"/>
      <c r="GOZ2527" s="58"/>
      <c r="GYV2527" s="58"/>
      <c r="HIR2527" s="58"/>
      <c r="HSN2527" s="58"/>
      <c r="ICJ2527" s="58"/>
      <c r="IMF2527" s="58"/>
      <c r="IWB2527" s="58"/>
      <c r="JFX2527" s="58"/>
      <c r="JPT2527" s="58"/>
      <c r="JZP2527" s="58"/>
      <c r="KJL2527" s="58"/>
      <c r="KTH2527" s="58"/>
      <c r="LDD2527" s="58"/>
      <c r="LMZ2527" s="58"/>
      <c r="LWV2527" s="58"/>
      <c r="MGR2527" s="58"/>
      <c r="MQN2527" s="58"/>
      <c r="NAJ2527" s="58"/>
      <c r="NKF2527" s="58"/>
      <c r="NUB2527" s="58"/>
      <c r="ODX2527" s="58"/>
      <c r="ONT2527" s="58"/>
      <c r="OXP2527" s="58"/>
      <c r="PHL2527" s="58"/>
      <c r="PRH2527" s="58"/>
      <c r="QBD2527" s="58"/>
      <c r="QKZ2527" s="58"/>
      <c r="QUV2527" s="58"/>
      <c r="RER2527" s="58"/>
      <c r="RON2527" s="58"/>
      <c r="RYJ2527" s="58"/>
      <c r="SIF2527" s="58"/>
      <c r="SSB2527" s="58"/>
      <c r="TBX2527" s="58"/>
      <c r="TLT2527" s="58"/>
      <c r="TVP2527" s="58"/>
      <c r="UFL2527" s="58"/>
      <c r="UPH2527" s="58"/>
      <c r="UZD2527" s="58"/>
      <c r="VIZ2527" s="58"/>
      <c r="VSV2527" s="58"/>
      <c r="WCR2527" s="58"/>
      <c r="WMN2527" s="58"/>
      <c r="WWJ2527" s="58"/>
    </row>
    <row r="2528" spans="1:796 1052:1820 2076:2844 3100:3868 4124:4892 5148:5916 6172:6940 7196:7964 8220:8988 9244:10012 10268:11036 11292:12060 12316:13084 13340:14108 14364:15132 15388:16156" s="67" customFormat="1" ht="57" hidden="1" customHeight="1" x14ac:dyDescent="0.25">
      <c r="A2528" s="54">
        <f>+SUBTOTAL(3,$B$11:B2528)</f>
        <v>60</v>
      </c>
      <c r="B2528" s="72" t="s">
        <v>42</v>
      </c>
      <c r="C2528" s="72" t="s">
        <v>906</v>
      </c>
      <c r="D2528" s="72" t="s">
        <v>907</v>
      </c>
      <c r="E2528" s="72" t="s">
        <v>908</v>
      </c>
      <c r="F2528" s="72" t="s">
        <v>4739</v>
      </c>
      <c r="G2528" s="73">
        <v>45518</v>
      </c>
      <c r="H2528" s="72" t="s">
        <v>4739</v>
      </c>
      <c r="I2528" s="73">
        <v>45518</v>
      </c>
      <c r="J2528" s="72" t="s">
        <v>4739</v>
      </c>
      <c r="K2528" s="73">
        <v>45518</v>
      </c>
      <c r="L2528" s="80" t="s">
        <v>4740</v>
      </c>
      <c r="M2528" s="73" t="s">
        <v>48</v>
      </c>
      <c r="N2528" s="72" t="s">
        <v>141</v>
      </c>
      <c r="O2528" s="72" t="s">
        <v>227</v>
      </c>
      <c r="P2528" s="72"/>
      <c r="Q2528" s="72"/>
      <c r="R2528" s="72"/>
      <c r="S2528" s="72" t="s">
        <v>4741</v>
      </c>
      <c r="T2528" s="72" t="s">
        <v>4741</v>
      </c>
      <c r="U2528" s="72" t="s">
        <v>4741</v>
      </c>
      <c r="V2528" s="73" t="s">
        <v>80</v>
      </c>
      <c r="W2528" s="72" t="s">
        <v>81</v>
      </c>
      <c r="X2528" s="73" t="s">
        <v>58</v>
      </c>
      <c r="Y2528" s="73"/>
      <c r="Z2528" s="72"/>
      <c r="AA2528" s="72"/>
      <c r="AB2528" s="72"/>
      <c r="AC2528" s="72" t="s">
        <v>117</v>
      </c>
      <c r="AD2528" s="72" t="s">
        <v>117</v>
      </c>
      <c r="JX2528" s="58"/>
      <c r="TT2528" s="58"/>
      <c r="ADP2528" s="58"/>
      <c r="ANL2528" s="58"/>
      <c r="AXH2528" s="58"/>
      <c r="BHD2528" s="58"/>
      <c r="BQZ2528" s="58"/>
      <c r="CAV2528" s="58"/>
      <c r="CKR2528" s="58"/>
      <c r="CUN2528" s="58"/>
      <c r="DEJ2528" s="58"/>
      <c r="DOF2528" s="58"/>
      <c r="DYB2528" s="58"/>
      <c r="EHX2528" s="58"/>
      <c r="ERT2528" s="58"/>
      <c r="FBP2528" s="58"/>
      <c r="FLL2528" s="58"/>
      <c r="FVH2528" s="58"/>
      <c r="GFD2528" s="58"/>
      <c r="GOZ2528" s="58"/>
      <c r="GYV2528" s="58"/>
      <c r="HIR2528" s="58"/>
      <c r="HSN2528" s="58"/>
      <c r="ICJ2528" s="58"/>
      <c r="IMF2528" s="58"/>
      <c r="IWB2528" s="58"/>
      <c r="JFX2528" s="58"/>
      <c r="JPT2528" s="58"/>
      <c r="JZP2528" s="58"/>
      <c r="KJL2528" s="58"/>
      <c r="KTH2528" s="58"/>
      <c r="LDD2528" s="58"/>
      <c r="LMZ2528" s="58"/>
      <c r="LWV2528" s="58"/>
      <c r="MGR2528" s="58"/>
      <c r="MQN2528" s="58"/>
      <c r="NAJ2528" s="58"/>
      <c r="NKF2528" s="58"/>
      <c r="NUB2528" s="58"/>
      <c r="ODX2528" s="58"/>
      <c r="ONT2528" s="58"/>
      <c r="OXP2528" s="58"/>
      <c r="PHL2528" s="58"/>
      <c r="PRH2528" s="58"/>
      <c r="QBD2528" s="58"/>
      <c r="QKZ2528" s="58"/>
      <c r="QUV2528" s="58"/>
      <c r="RER2528" s="58"/>
      <c r="RON2528" s="58"/>
      <c r="RYJ2528" s="58"/>
      <c r="SIF2528" s="58"/>
      <c r="SSB2528" s="58"/>
      <c r="TBX2528" s="58"/>
      <c r="TLT2528" s="58"/>
      <c r="TVP2528" s="58"/>
      <c r="UFL2528" s="58"/>
      <c r="UPH2528" s="58"/>
      <c r="UZD2528" s="58"/>
      <c r="VIZ2528" s="58"/>
      <c r="VSV2528" s="58"/>
      <c r="WCR2528" s="58"/>
      <c r="WMN2528" s="58"/>
      <c r="WWJ2528" s="58"/>
    </row>
    <row r="2529" spans="1:796 1052:1820 2076:2844 3100:3868 4124:4892 5148:5916 6172:6940 7196:7964 8220:8988 9244:10012 10268:11036 11292:12060 12316:13084 13340:14108 14364:15132 15388:16156" s="67" customFormat="1" ht="57" hidden="1" customHeight="1" x14ac:dyDescent="0.25">
      <c r="A2529" s="54">
        <f>+SUBTOTAL(3,$B$11:B2529)</f>
        <v>60</v>
      </c>
      <c r="B2529" s="72" t="s">
        <v>42</v>
      </c>
      <c r="C2529" s="72" t="s">
        <v>906</v>
      </c>
      <c r="D2529" s="72" t="s">
        <v>907</v>
      </c>
      <c r="E2529" s="72" t="s">
        <v>908</v>
      </c>
      <c r="F2529" s="72" t="s">
        <v>4742</v>
      </c>
      <c r="G2529" s="73">
        <v>45523</v>
      </c>
      <c r="H2529" s="72" t="s">
        <v>4742</v>
      </c>
      <c r="I2529" s="73">
        <v>45523</v>
      </c>
      <c r="J2529" s="72" t="s">
        <v>4742</v>
      </c>
      <c r="K2529" s="73">
        <v>45523</v>
      </c>
      <c r="L2529" s="80" t="s">
        <v>4743</v>
      </c>
      <c r="M2529" s="73" t="s">
        <v>48</v>
      </c>
      <c r="N2529" s="72" t="s">
        <v>141</v>
      </c>
      <c r="O2529" s="72" t="s">
        <v>554</v>
      </c>
      <c r="P2529" s="72"/>
      <c r="Q2529" s="72"/>
      <c r="R2529" s="72"/>
      <c r="S2529" s="72" t="s">
        <v>4744</v>
      </c>
      <c r="T2529" s="72" t="s">
        <v>4744</v>
      </c>
      <c r="U2529" s="72" t="s">
        <v>4744</v>
      </c>
      <c r="V2529" s="73" t="s">
        <v>80</v>
      </c>
      <c r="W2529" s="72" t="s">
        <v>81</v>
      </c>
      <c r="X2529" s="73" t="s">
        <v>58</v>
      </c>
      <c r="Y2529" s="73"/>
      <c r="Z2529" s="72"/>
      <c r="AA2529" s="72"/>
      <c r="AB2529" s="72"/>
      <c r="AC2529" s="78" t="s">
        <v>75</v>
      </c>
      <c r="AD2529" s="72" t="s">
        <v>75</v>
      </c>
      <c r="JX2529" s="58"/>
      <c r="TT2529" s="58"/>
      <c r="ADP2529" s="58"/>
      <c r="ANL2529" s="58"/>
      <c r="AXH2529" s="58"/>
      <c r="BHD2529" s="58"/>
      <c r="BQZ2529" s="58"/>
      <c r="CAV2529" s="58"/>
      <c r="CKR2529" s="58"/>
      <c r="CUN2529" s="58"/>
      <c r="DEJ2529" s="58"/>
      <c r="DOF2529" s="58"/>
      <c r="DYB2529" s="58"/>
      <c r="EHX2529" s="58"/>
      <c r="ERT2529" s="58"/>
      <c r="FBP2529" s="58"/>
      <c r="FLL2529" s="58"/>
      <c r="FVH2529" s="58"/>
      <c r="GFD2529" s="58"/>
      <c r="GOZ2529" s="58"/>
      <c r="GYV2529" s="58"/>
      <c r="HIR2529" s="58"/>
      <c r="HSN2529" s="58"/>
      <c r="ICJ2529" s="58"/>
      <c r="IMF2529" s="58"/>
      <c r="IWB2529" s="58"/>
      <c r="JFX2529" s="58"/>
      <c r="JPT2529" s="58"/>
      <c r="JZP2529" s="58"/>
      <c r="KJL2529" s="58"/>
      <c r="KTH2529" s="58"/>
      <c r="LDD2529" s="58"/>
      <c r="LMZ2529" s="58"/>
      <c r="LWV2529" s="58"/>
      <c r="MGR2529" s="58"/>
      <c r="MQN2529" s="58"/>
      <c r="NAJ2529" s="58"/>
      <c r="NKF2529" s="58"/>
      <c r="NUB2529" s="58"/>
      <c r="ODX2529" s="58"/>
      <c r="ONT2529" s="58"/>
      <c r="OXP2529" s="58"/>
      <c r="PHL2529" s="58"/>
      <c r="PRH2529" s="58"/>
      <c r="QBD2529" s="58"/>
      <c r="QKZ2529" s="58"/>
      <c r="QUV2529" s="58"/>
      <c r="RER2529" s="58"/>
      <c r="RON2529" s="58"/>
      <c r="RYJ2529" s="58"/>
      <c r="SIF2529" s="58"/>
      <c r="SSB2529" s="58"/>
      <c r="TBX2529" s="58"/>
      <c r="TLT2529" s="58"/>
      <c r="TVP2529" s="58"/>
      <c r="UFL2529" s="58"/>
      <c r="UPH2529" s="58"/>
      <c r="UZD2529" s="58"/>
      <c r="VIZ2529" s="58"/>
      <c r="VSV2529" s="58"/>
      <c r="WCR2529" s="58"/>
      <c r="WMN2529" s="58"/>
      <c r="WWJ2529" s="58"/>
    </row>
    <row r="2530" spans="1:796 1052:1820 2076:2844 3100:3868 4124:4892 5148:5916 6172:6940 7196:7964 8220:8988 9244:10012 10268:11036 11292:12060 12316:13084 13340:14108 14364:15132 15388:16156" s="67" customFormat="1" ht="57" hidden="1" customHeight="1" x14ac:dyDescent="0.25">
      <c r="A2530" s="54">
        <f>+SUBTOTAL(3,$B$11:B2530)</f>
        <v>60</v>
      </c>
      <c r="B2530" s="72" t="s">
        <v>42</v>
      </c>
      <c r="C2530" s="72" t="s">
        <v>906</v>
      </c>
      <c r="D2530" s="72" t="s">
        <v>907</v>
      </c>
      <c r="E2530" s="72" t="s">
        <v>908</v>
      </c>
      <c r="F2530" s="72" t="s">
        <v>4745</v>
      </c>
      <c r="G2530" s="73">
        <v>45526</v>
      </c>
      <c r="H2530" s="72" t="s">
        <v>4745</v>
      </c>
      <c r="I2530" s="73">
        <v>45526</v>
      </c>
      <c r="J2530" s="72" t="s">
        <v>4745</v>
      </c>
      <c r="K2530" s="73">
        <v>45526</v>
      </c>
      <c r="L2530" s="80" t="s">
        <v>4746</v>
      </c>
      <c r="M2530" s="73" t="s">
        <v>48</v>
      </c>
      <c r="N2530" s="72" t="s">
        <v>141</v>
      </c>
      <c r="O2530" s="72" t="s">
        <v>210</v>
      </c>
      <c r="P2530" s="72"/>
      <c r="Q2530" s="72"/>
      <c r="R2530" s="72"/>
      <c r="S2530" s="72" t="s">
        <v>4747</v>
      </c>
      <c r="T2530" s="72" t="s">
        <v>4747</v>
      </c>
      <c r="U2530" s="72" t="s">
        <v>4747</v>
      </c>
      <c r="V2530" s="73" t="s">
        <v>71</v>
      </c>
      <c r="W2530" s="72" t="s">
        <v>72</v>
      </c>
      <c r="X2530" s="73" t="s">
        <v>58</v>
      </c>
      <c r="Y2530" s="73"/>
      <c r="Z2530" s="72"/>
      <c r="AA2530" s="72"/>
      <c r="AB2530" s="72"/>
      <c r="AC2530" s="72" t="s">
        <v>117</v>
      </c>
      <c r="AD2530" s="72" t="s">
        <v>117</v>
      </c>
      <c r="JX2530" s="58"/>
      <c r="TT2530" s="58"/>
      <c r="ADP2530" s="58"/>
      <c r="ANL2530" s="58"/>
      <c r="AXH2530" s="58"/>
      <c r="BHD2530" s="58"/>
      <c r="BQZ2530" s="58"/>
      <c r="CAV2530" s="58"/>
      <c r="CKR2530" s="58"/>
      <c r="CUN2530" s="58"/>
      <c r="DEJ2530" s="58"/>
      <c r="DOF2530" s="58"/>
      <c r="DYB2530" s="58"/>
      <c r="EHX2530" s="58"/>
      <c r="ERT2530" s="58"/>
      <c r="FBP2530" s="58"/>
      <c r="FLL2530" s="58"/>
      <c r="FVH2530" s="58"/>
      <c r="GFD2530" s="58"/>
      <c r="GOZ2530" s="58"/>
      <c r="GYV2530" s="58"/>
      <c r="HIR2530" s="58"/>
      <c r="HSN2530" s="58"/>
      <c r="ICJ2530" s="58"/>
      <c r="IMF2530" s="58"/>
      <c r="IWB2530" s="58"/>
      <c r="JFX2530" s="58"/>
      <c r="JPT2530" s="58"/>
      <c r="JZP2530" s="58"/>
      <c r="KJL2530" s="58"/>
      <c r="KTH2530" s="58"/>
      <c r="LDD2530" s="58"/>
      <c r="LMZ2530" s="58"/>
      <c r="LWV2530" s="58"/>
      <c r="MGR2530" s="58"/>
      <c r="MQN2530" s="58"/>
      <c r="NAJ2530" s="58"/>
      <c r="NKF2530" s="58"/>
      <c r="NUB2530" s="58"/>
      <c r="ODX2530" s="58"/>
      <c r="ONT2530" s="58"/>
      <c r="OXP2530" s="58"/>
      <c r="PHL2530" s="58"/>
      <c r="PRH2530" s="58"/>
      <c r="QBD2530" s="58"/>
      <c r="QKZ2530" s="58"/>
      <c r="QUV2530" s="58"/>
      <c r="RER2530" s="58"/>
      <c r="RON2530" s="58"/>
      <c r="RYJ2530" s="58"/>
      <c r="SIF2530" s="58"/>
      <c r="SSB2530" s="58"/>
      <c r="TBX2530" s="58"/>
      <c r="TLT2530" s="58"/>
      <c r="TVP2530" s="58"/>
      <c r="UFL2530" s="58"/>
      <c r="UPH2530" s="58"/>
      <c r="UZD2530" s="58"/>
      <c r="VIZ2530" s="58"/>
      <c r="VSV2530" s="58"/>
      <c r="WCR2530" s="58"/>
      <c r="WMN2530" s="58"/>
      <c r="WWJ2530" s="58"/>
    </row>
    <row r="2531" spans="1:796 1052:1820 2076:2844 3100:3868 4124:4892 5148:5916 6172:6940 7196:7964 8220:8988 9244:10012 10268:11036 11292:12060 12316:13084 13340:14108 14364:15132 15388:16156" s="67" customFormat="1" ht="57" hidden="1" customHeight="1" x14ac:dyDescent="0.25">
      <c r="A2531" s="54">
        <f>+SUBTOTAL(3,$B$11:B2531)</f>
        <v>60</v>
      </c>
      <c r="B2531" s="72" t="s">
        <v>42</v>
      </c>
      <c r="C2531" s="72" t="s">
        <v>906</v>
      </c>
      <c r="D2531" s="72" t="s">
        <v>907</v>
      </c>
      <c r="E2531" s="72" t="s">
        <v>908</v>
      </c>
      <c r="F2531" s="72" t="s">
        <v>4748</v>
      </c>
      <c r="G2531" s="73">
        <v>45526</v>
      </c>
      <c r="H2531" s="72" t="s">
        <v>4748</v>
      </c>
      <c r="I2531" s="73">
        <v>45526</v>
      </c>
      <c r="J2531" s="72" t="s">
        <v>4748</v>
      </c>
      <c r="K2531" s="73">
        <v>45526</v>
      </c>
      <c r="L2531" s="80" t="s">
        <v>4749</v>
      </c>
      <c r="M2531" s="73" t="s">
        <v>48</v>
      </c>
      <c r="N2531" s="72" t="s">
        <v>64</v>
      </c>
      <c r="O2531" s="72" t="s">
        <v>87</v>
      </c>
      <c r="P2531" s="72"/>
      <c r="Q2531" s="72"/>
      <c r="R2531" s="72"/>
      <c r="S2531" s="72" t="s">
        <v>4750</v>
      </c>
      <c r="T2531" s="72" t="s">
        <v>4750</v>
      </c>
      <c r="U2531" s="72" t="s">
        <v>4750</v>
      </c>
      <c r="V2531" s="73" t="s">
        <v>80</v>
      </c>
      <c r="W2531" s="72" t="s">
        <v>81</v>
      </c>
      <c r="X2531" s="73" t="s">
        <v>58</v>
      </c>
      <c r="Y2531" s="73"/>
      <c r="Z2531" s="72"/>
      <c r="AA2531" s="72"/>
      <c r="AB2531" s="72"/>
      <c r="AC2531" s="72" t="s">
        <v>82</v>
      </c>
      <c r="AD2531" s="72" t="s">
        <v>82</v>
      </c>
      <c r="JX2531" s="58"/>
      <c r="TT2531" s="58"/>
      <c r="ADP2531" s="58"/>
      <c r="ANL2531" s="58"/>
      <c r="AXH2531" s="58"/>
      <c r="BHD2531" s="58"/>
      <c r="BQZ2531" s="58"/>
      <c r="CAV2531" s="58"/>
      <c r="CKR2531" s="58"/>
      <c r="CUN2531" s="58"/>
      <c r="DEJ2531" s="58"/>
      <c r="DOF2531" s="58"/>
      <c r="DYB2531" s="58"/>
      <c r="EHX2531" s="58"/>
      <c r="ERT2531" s="58"/>
      <c r="FBP2531" s="58"/>
      <c r="FLL2531" s="58"/>
      <c r="FVH2531" s="58"/>
      <c r="GFD2531" s="58"/>
      <c r="GOZ2531" s="58"/>
      <c r="GYV2531" s="58"/>
      <c r="HIR2531" s="58"/>
      <c r="HSN2531" s="58"/>
      <c r="ICJ2531" s="58"/>
      <c r="IMF2531" s="58"/>
      <c r="IWB2531" s="58"/>
      <c r="JFX2531" s="58"/>
      <c r="JPT2531" s="58"/>
      <c r="JZP2531" s="58"/>
      <c r="KJL2531" s="58"/>
      <c r="KTH2531" s="58"/>
      <c r="LDD2531" s="58"/>
      <c r="LMZ2531" s="58"/>
      <c r="LWV2531" s="58"/>
      <c r="MGR2531" s="58"/>
      <c r="MQN2531" s="58"/>
      <c r="NAJ2531" s="58"/>
      <c r="NKF2531" s="58"/>
      <c r="NUB2531" s="58"/>
      <c r="ODX2531" s="58"/>
      <c r="ONT2531" s="58"/>
      <c r="OXP2531" s="58"/>
      <c r="PHL2531" s="58"/>
      <c r="PRH2531" s="58"/>
      <c r="QBD2531" s="58"/>
      <c r="QKZ2531" s="58"/>
      <c r="QUV2531" s="58"/>
      <c r="RER2531" s="58"/>
      <c r="RON2531" s="58"/>
      <c r="RYJ2531" s="58"/>
      <c r="SIF2531" s="58"/>
      <c r="SSB2531" s="58"/>
      <c r="TBX2531" s="58"/>
      <c r="TLT2531" s="58"/>
      <c r="TVP2531" s="58"/>
      <c r="UFL2531" s="58"/>
      <c r="UPH2531" s="58"/>
      <c r="UZD2531" s="58"/>
      <c r="VIZ2531" s="58"/>
      <c r="VSV2531" s="58"/>
      <c r="WCR2531" s="58"/>
      <c r="WMN2531" s="58"/>
      <c r="WWJ2531" s="58"/>
    </row>
    <row r="2532" spans="1:796 1052:1820 2076:2844 3100:3868 4124:4892 5148:5916 6172:6940 7196:7964 8220:8988 9244:10012 10268:11036 11292:12060 12316:13084 13340:14108 14364:15132 15388:16156" s="67" customFormat="1" ht="57" hidden="1" customHeight="1" x14ac:dyDescent="0.25">
      <c r="A2532" s="54">
        <f>+SUBTOTAL(3,$B$11:B2532)</f>
        <v>60</v>
      </c>
      <c r="B2532" s="72" t="s">
        <v>42</v>
      </c>
      <c r="C2532" s="72" t="s">
        <v>906</v>
      </c>
      <c r="D2532" s="72" t="s">
        <v>907</v>
      </c>
      <c r="E2532" s="72" t="s">
        <v>908</v>
      </c>
      <c r="F2532" s="72" t="s">
        <v>4751</v>
      </c>
      <c r="G2532" s="73">
        <v>45531</v>
      </c>
      <c r="H2532" s="72" t="s">
        <v>4751</v>
      </c>
      <c r="I2532" s="73">
        <v>45531</v>
      </c>
      <c r="J2532" s="72" t="s">
        <v>4751</v>
      </c>
      <c r="K2532" s="73">
        <v>45531</v>
      </c>
      <c r="L2532" s="80" t="s">
        <v>4752</v>
      </c>
      <c r="M2532" s="73" t="s">
        <v>48</v>
      </c>
      <c r="N2532" s="72" t="s">
        <v>261</v>
      </c>
      <c r="O2532" s="72" t="s">
        <v>4753</v>
      </c>
      <c r="P2532" s="72"/>
      <c r="Q2532" s="72"/>
      <c r="R2532" s="72"/>
      <c r="S2532" s="72" t="s">
        <v>4754</v>
      </c>
      <c r="T2532" s="72" t="s">
        <v>4754</v>
      </c>
      <c r="U2532" s="72" t="s">
        <v>4754</v>
      </c>
      <c r="V2532" s="73" t="s">
        <v>217</v>
      </c>
      <c r="W2532" s="72" t="s">
        <v>4755</v>
      </c>
      <c r="X2532" s="73" t="s">
        <v>58</v>
      </c>
      <c r="Y2532" s="73"/>
      <c r="Z2532" s="72"/>
      <c r="AA2532" s="72"/>
      <c r="AB2532" s="72"/>
      <c r="AC2532" s="78" t="s">
        <v>75</v>
      </c>
      <c r="AD2532" s="78" t="s">
        <v>75</v>
      </c>
      <c r="JX2532" s="58"/>
      <c r="TT2532" s="58"/>
      <c r="ADP2532" s="58"/>
      <c r="ANL2532" s="58"/>
      <c r="AXH2532" s="58"/>
      <c r="BHD2532" s="58"/>
      <c r="BQZ2532" s="58"/>
      <c r="CAV2532" s="58"/>
      <c r="CKR2532" s="58"/>
      <c r="CUN2532" s="58"/>
      <c r="DEJ2532" s="58"/>
      <c r="DOF2532" s="58"/>
      <c r="DYB2532" s="58"/>
      <c r="EHX2532" s="58"/>
      <c r="ERT2532" s="58"/>
      <c r="FBP2532" s="58"/>
      <c r="FLL2532" s="58"/>
      <c r="FVH2532" s="58"/>
      <c r="GFD2532" s="58"/>
      <c r="GOZ2532" s="58"/>
      <c r="GYV2532" s="58"/>
      <c r="HIR2532" s="58"/>
      <c r="HSN2532" s="58"/>
      <c r="ICJ2532" s="58"/>
      <c r="IMF2532" s="58"/>
      <c r="IWB2532" s="58"/>
      <c r="JFX2532" s="58"/>
      <c r="JPT2532" s="58"/>
      <c r="JZP2532" s="58"/>
      <c r="KJL2532" s="58"/>
      <c r="KTH2532" s="58"/>
      <c r="LDD2532" s="58"/>
      <c r="LMZ2532" s="58"/>
      <c r="LWV2532" s="58"/>
      <c r="MGR2532" s="58"/>
      <c r="MQN2532" s="58"/>
      <c r="NAJ2532" s="58"/>
      <c r="NKF2532" s="58"/>
      <c r="NUB2532" s="58"/>
      <c r="ODX2532" s="58"/>
      <c r="ONT2532" s="58"/>
      <c r="OXP2532" s="58"/>
      <c r="PHL2532" s="58"/>
      <c r="PRH2532" s="58"/>
      <c r="QBD2532" s="58"/>
      <c r="QKZ2532" s="58"/>
      <c r="QUV2532" s="58"/>
      <c r="RER2532" s="58"/>
      <c r="RON2532" s="58"/>
      <c r="RYJ2532" s="58"/>
      <c r="SIF2532" s="58"/>
      <c r="SSB2532" s="58"/>
      <c r="TBX2532" s="58"/>
      <c r="TLT2532" s="58"/>
      <c r="TVP2532" s="58"/>
      <c r="UFL2532" s="58"/>
      <c r="UPH2532" s="58"/>
      <c r="UZD2532" s="58"/>
      <c r="VIZ2532" s="58"/>
      <c r="VSV2532" s="58"/>
      <c r="WCR2532" s="58"/>
      <c r="WMN2532" s="58"/>
      <c r="WWJ2532" s="58"/>
    </row>
    <row r="2533" spans="1:796 1052:1820 2076:2844 3100:3868 4124:4892 5148:5916 6172:6940 7196:7964 8220:8988 9244:10012 10268:11036 11292:12060 12316:13084 13340:14108 14364:15132 15388:16156" s="67" customFormat="1" ht="57" hidden="1" customHeight="1" x14ac:dyDescent="0.25">
      <c r="A2533" s="54">
        <f>+SUBTOTAL(3,$B$11:B2533)</f>
        <v>60</v>
      </c>
      <c r="B2533" s="72" t="s">
        <v>42</v>
      </c>
      <c r="C2533" s="72" t="s">
        <v>906</v>
      </c>
      <c r="D2533" s="72" t="s">
        <v>907</v>
      </c>
      <c r="E2533" s="72" t="s">
        <v>908</v>
      </c>
      <c r="F2533" s="72" t="s">
        <v>4756</v>
      </c>
      <c r="G2533" s="73">
        <v>45532</v>
      </c>
      <c r="H2533" s="72" t="s">
        <v>4756</v>
      </c>
      <c r="I2533" s="73">
        <v>45532</v>
      </c>
      <c r="J2533" s="72" t="s">
        <v>4756</v>
      </c>
      <c r="K2533" s="73">
        <v>45532</v>
      </c>
      <c r="L2533" s="80" t="s">
        <v>4757</v>
      </c>
      <c r="M2533" s="73" t="s">
        <v>48</v>
      </c>
      <c r="N2533" s="73" t="s">
        <v>49</v>
      </c>
      <c r="O2533" s="72" t="s">
        <v>4758</v>
      </c>
      <c r="P2533" s="72"/>
      <c r="Q2533" s="72"/>
      <c r="R2533" s="72"/>
      <c r="S2533" s="72" t="s">
        <v>4759</v>
      </c>
      <c r="T2533" s="72" t="s">
        <v>4759</v>
      </c>
      <c r="U2533" s="72" t="s">
        <v>4759</v>
      </c>
      <c r="V2533" s="73" t="s">
        <v>80</v>
      </c>
      <c r="W2533" s="72" t="s">
        <v>81</v>
      </c>
      <c r="X2533" s="73" t="s">
        <v>58</v>
      </c>
      <c r="Y2533" s="73"/>
      <c r="Z2533" s="72"/>
      <c r="AA2533" s="72"/>
      <c r="AB2533" s="72"/>
      <c r="AC2533" s="72" t="s">
        <v>82</v>
      </c>
      <c r="AD2533" s="72" t="s">
        <v>82</v>
      </c>
      <c r="JX2533" s="58"/>
      <c r="TT2533" s="58"/>
      <c r="ADP2533" s="58"/>
      <c r="ANL2533" s="58"/>
      <c r="AXH2533" s="58"/>
      <c r="BHD2533" s="58"/>
      <c r="BQZ2533" s="58"/>
      <c r="CAV2533" s="58"/>
      <c r="CKR2533" s="58"/>
      <c r="CUN2533" s="58"/>
      <c r="DEJ2533" s="58"/>
      <c r="DOF2533" s="58"/>
      <c r="DYB2533" s="58"/>
      <c r="EHX2533" s="58"/>
      <c r="ERT2533" s="58"/>
      <c r="FBP2533" s="58"/>
      <c r="FLL2533" s="58"/>
      <c r="FVH2533" s="58"/>
      <c r="GFD2533" s="58"/>
      <c r="GOZ2533" s="58"/>
      <c r="GYV2533" s="58"/>
      <c r="HIR2533" s="58"/>
      <c r="HSN2533" s="58"/>
      <c r="ICJ2533" s="58"/>
      <c r="IMF2533" s="58"/>
      <c r="IWB2533" s="58"/>
      <c r="JFX2533" s="58"/>
      <c r="JPT2533" s="58"/>
      <c r="JZP2533" s="58"/>
      <c r="KJL2533" s="58"/>
      <c r="KTH2533" s="58"/>
      <c r="LDD2533" s="58"/>
      <c r="LMZ2533" s="58"/>
      <c r="LWV2533" s="58"/>
      <c r="MGR2533" s="58"/>
      <c r="MQN2533" s="58"/>
      <c r="NAJ2533" s="58"/>
      <c r="NKF2533" s="58"/>
      <c r="NUB2533" s="58"/>
      <c r="ODX2533" s="58"/>
      <c r="ONT2533" s="58"/>
      <c r="OXP2533" s="58"/>
      <c r="PHL2533" s="58"/>
      <c r="PRH2533" s="58"/>
      <c r="QBD2533" s="58"/>
      <c r="QKZ2533" s="58"/>
      <c r="QUV2533" s="58"/>
      <c r="RER2533" s="58"/>
      <c r="RON2533" s="58"/>
      <c r="RYJ2533" s="58"/>
      <c r="SIF2533" s="58"/>
      <c r="SSB2533" s="58"/>
      <c r="TBX2533" s="58"/>
      <c r="TLT2533" s="58"/>
      <c r="TVP2533" s="58"/>
      <c r="UFL2533" s="58"/>
      <c r="UPH2533" s="58"/>
      <c r="UZD2533" s="58"/>
      <c r="VIZ2533" s="58"/>
      <c r="VSV2533" s="58"/>
      <c r="WCR2533" s="58"/>
      <c r="WMN2533" s="58"/>
      <c r="WWJ2533" s="58"/>
    </row>
    <row r="2534" spans="1:796 1052:1820 2076:2844 3100:3868 4124:4892 5148:5916 6172:6940 7196:7964 8220:8988 9244:10012 10268:11036 11292:12060 12316:13084 13340:14108 14364:15132 15388:16156" s="67" customFormat="1" ht="57" hidden="1" customHeight="1" x14ac:dyDescent="0.25">
      <c r="A2534" s="54">
        <f>+SUBTOTAL(3,$B$11:B2534)</f>
        <v>60</v>
      </c>
      <c r="B2534" s="96" t="s">
        <v>42</v>
      </c>
      <c r="C2534" s="96" t="s">
        <v>906</v>
      </c>
      <c r="D2534" s="96" t="s">
        <v>907</v>
      </c>
      <c r="E2534" s="96" t="s">
        <v>908</v>
      </c>
      <c r="F2534" s="96" t="s">
        <v>5693</v>
      </c>
      <c r="G2534" s="97">
        <v>45594</v>
      </c>
      <c r="H2534" s="96" t="s">
        <v>5693</v>
      </c>
      <c r="I2534" s="97">
        <v>45594</v>
      </c>
      <c r="J2534" s="96" t="s">
        <v>5693</v>
      </c>
      <c r="K2534" s="97">
        <v>45594</v>
      </c>
      <c r="L2534" s="80" t="s">
        <v>5694</v>
      </c>
      <c r="M2534" s="96" t="s">
        <v>48</v>
      </c>
      <c r="N2534" s="96" t="s">
        <v>313</v>
      </c>
      <c r="O2534" s="96" t="s">
        <v>5695</v>
      </c>
      <c r="P2534" s="96"/>
      <c r="Q2534" s="96"/>
      <c r="R2534" s="96"/>
      <c r="S2534" s="96" t="s">
        <v>5696</v>
      </c>
      <c r="T2534" s="96" t="s">
        <v>5696</v>
      </c>
      <c r="U2534" s="96" t="s">
        <v>5696</v>
      </c>
      <c r="V2534" s="96" t="s">
        <v>71</v>
      </c>
      <c r="W2534" s="96" t="s">
        <v>72</v>
      </c>
      <c r="X2534" s="96" t="s">
        <v>58</v>
      </c>
      <c r="Y2534" s="96"/>
      <c r="Z2534" s="96"/>
      <c r="AA2534" s="96"/>
      <c r="AB2534" s="96"/>
      <c r="AC2534" s="96" t="s">
        <v>82</v>
      </c>
      <c r="AD2534" s="96" t="s">
        <v>82</v>
      </c>
      <c r="JX2534" s="58"/>
      <c r="TT2534" s="58"/>
      <c r="ADP2534" s="58"/>
      <c r="ANL2534" s="58"/>
      <c r="AXH2534" s="58"/>
      <c r="BHD2534" s="58"/>
      <c r="BQZ2534" s="58"/>
      <c r="CAV2534" s="58"/>
      <c r="CKR2534" s="58"/>
      <c r="CUN2534" s="58"/>
      <c r="DEJ2534" s="58"/>
      <c r="DOF2534" s="58"/>
      <c r="DYB2534" s="58"/>
      <c r="EHX2534" s="58"/>
      <c r="ERT2534" s="58"/>
      <c r="FBP2534" s="58"/>
      <c r="FLL2534" s="58"/>
      <c r="FVH2534" s="58"/>
      <c r="GFD2534" s="58"/>
      <c r="GOZ2534" s="58"/>
      <c r="GYV2534" s="58"/>
      <c r="HIR2534" s="58"/>
      <c r="HSN2534" s="58"/>
      <c r="ICJ2534" s="58"/>
      <c r="IMF2534" s="58"/>
      <c r="IWB2534" s="58"/>
      <c r="JFX2534" s="58"/>
      <c r="JPT2534" s="58"/>
      <c r="JZP2534" s="58"/>
      <c r="KJL2534" s="58"/>
      <c r="KTH2534" s="58"/>
      <c r="LDD2534" s="58"/>
      <c r="LMZ2534" s="58"/>
      <c r="LWV2534" s="58"/>
      <c r="MGR2534" s="58"/>
      <c r="MQN2534" s="58"/>
      <c r="NAJ2534" s="58"/>
      <c r="NKF2534" s="58"/>
      <c r="NUB2534" s="58"/>
      <c r="ODX2534" s="58"/>
      <c r="ONT2534" s="58"/>
      <c r="OXP2534" s="58"/>
      <c r="PHL2534" s="58"/>
      <c r="PRH2534" s="58"/>
      <c r="QBD2534" s="58"/>
      <c r="QKZ2534" s="58"/>
      <c r="QUV2534" s="58"/>
      <c r="RER2534" s="58"/>
      <c r="RON2534" s="58"/>
      <c r="RYJ2534" s="58"/>
      <c r="SIF2534" s="58"/>
      <c r="SSB2534" s="58"/>
      <c r="TBX2534" s="58"/>
      <c r="TLT2534" s="58"/>
      <c r="TVP2534" s="58"/>
      <c r="UFL2534" s="58"/>
      <c r="UPH2534" s="58"/>
      <c r="UZD2534" s="58"/>
      <c r="VIZ2534" s="58"/>
      <c r="VSV2534" s="58"/>
      <c r="WCR2534" s="58"/>
      <c r="WMN2534" s="58"/>
      <c r="WWJ2534" s="58"/>
    </row>
    <row r="2535" spans="1:796 1052:1820 2076:2844 3100:3868 4124:4892 5148:5916 6172:6940 7196:7964 8220:8988 9244:10012 10268:11036 11292:12060 12316:13084 13340:14108 14364:15132 15388:16156" s="58" customFormat="1" ht="57" hidden="1" customHeight="1" x14ac:dyDescent="0.25">
      <c r="A2535" s="54">
        <f>+SUBTOTAL(3,$B$11:B2535)</f>
        <v>60</v>
      </c>
      <c r="B2535" s="54" t="s">
        <v>42</v>
      </c>
      <c r="C2535" s="54" t="s">
        <v>906</v>
      </c>
      <c r="D2535" s="54" t="s">
        <v>907</v>
      </c>
      <c r="E2535" s="54" t="s">
        <v>908</v>
      </c>
      <c r="F2535" s="54" t="s">
        <v>957</v>
      </c>
      <c r="G2535" s="49">
        <v>45295</v>
      </c>
      <c r="H2535" s="54" t="s">
        <v>928</v>
      </c>
      <c r="I2535" s="49">
        <v>45295</v>
      </c>
      <c r="J2535" s="54" t="s">
        <v>928</v>
      </c>
      <c r="K2535" s="49">
        <v>45295</v>
      </c>
      <c r="L2535" s="80" t="s">
        <v>929</v>
      </c>
      <c r="M2535" s="54" t="s">
        <v>48</v>
      </c>
      <c r="N2535" s="49" t="s">
        <v>197</v>
      </c>
      <c r="O2535" s="49" t="s">
        <v>197</v>
      </c>
      <c r="P2535" s="49" t="s">
        <v>197</v>
      </c>
      <c r="Q2535" s="54"/>
      <c r="R2535" s="54"/>
      <c r="S2535" s="54" t="s">
        <v>930</v>
      </c>
      <c r="T2535" s="54" t="s">
        <v>930</v>
      </c>
      <c r="U2535" s="54" t="s">
        <v>930</v>
      </c>
      <c r="V2535" s="49" t="s">
        <v>931</v>
      </c>
      <c r="W2535" s="54" t="s">
        <v>932</v>
      </c>
      <c r="X2535" s="54" t="s">
        <v>58</v>
      </c>
      <c r="Y2535" s="49"/>
      <c r="Z2535" s="54" t="s">
        <v>59</v>
      </c>
      <c r="AA2535" s="54" t="s">
        <v>60</v>
      </c>
      <c r="AB2535" s="54"/>
      <c r="AC2535" s="54" t="s">
        <v>75</v>
      </c>
      <c r="AD2535" s="54" t="s">
        <v>75</v>
      </c>
    </row>
    <row r="2536" spans="1:796 1052:1820 2076:2844 3100:3868 4124:4892 5148:5916 6172:6940 7196:7964 8220:8988 9244:10012 10268:11036 11292:12060 12316:13084 13340:14108 14364:15132 15388:16156" s="58" customFormat="1" ht="57" hidden="1" customHeight="1" x14ac:dyDescent="0.25">
      <c r="A2536" s="54">
        <f>+SUBTOTAL(3,$B$11:B2536)</f>
        <v>60</v>
      </c>
      <c r="B2536" s="54" t="s">
        <v>42</v>
      </c>
      <c r="C2536" s="54" t="s">
        <v>858</v>
      </c>
      <c r="D2536" s="54" t="s">
        <v>933</v>
      </c>
      <c r="E2536" s="54" t="s">
        <v>933</v>
      </c>
      <c r="F2536" s="54" t="s">
        <v>934</v>
      </c>
      <c r="G2536" s="49">
        <v>45310</v>
      </c>
      <c r="H2536" s="54" t="s">
        <v>934</v>
      </c>
      <c r="I2536" s="49">
        <v>45310</v>
      </c>
      <c r="J2536" s="54" t="s">
        <v>934</v>
      </c>
      <c r="K2536" s="49">
        <v>45310</v>
      </c>
      <c r="L2536" s="80" t="s">
        <v>935</v>
      </c>
      <c r="M2536" s="54" t="s">
        <v>48</v>
      </c>
      <c r="N2536" s="49" t="s">
        <v>141</v>
      </c>
      <c r="O2536" s="54" t="s">
        <v>142</v>
      </c>
      <c r="P2536" s="54" t="s">
        <v>142</v>
      </c>
      <c r="Q2536" s="54" t="s">
        <v>52</v>
      </c>
      <c r="R2536" s="54"/>
      <c r="S2536" s="54" t="s">
        <v>936</v>
      </c>
      <c r="T2536" s="54" t="s">
        <v>936</v>
      </c>
      <c r="U2536" s="54" t="s">
        <v>936</v>
      </c>
      <c r="V2536" s="49" t="s">
        <v>80</v>
      </c>
      <c r="W2536" s="49" t="s">
        <v>81</v>
      </c>
      <c r="X2536" s="54" t="s">
        <v>58</v>
      </c>
      <c r="Y2536" s="49"/>
      <c r="Z2536" s="54" t="s">
        <v>59</v>
      </c>
      <c r="AA2536" s="54" t="s">
        <v>60</v>
      </c>
      <c r="AB2536" s="54"/>
      <c r="AC2536" s="54" t="s">
        <v>75</v>
      </c>
      <c r="AD2536" s="54" t="s">
        <v>75</v>
      </c>
    </row>
    <row r="2537" spans="1:796 1052:1820 2076:2844 3100:3868 4124:4892 5148:5916 6172:6940 7196:7964 8220:8988 9244:10012 10268:11036 11292:12060 12316:13084 13340:14108 14364:15132 15388:16156" s="58" customFormat="1" ht="57" hidden="1" customHeight="1" x14ac:dyDescent="0.25">
      <c r="A2537" s="54">
        <f>+SUBTOTAL(3,$B$11:B2537)</f>
        <v>60</v>
      </c>
      <c r="B2537" s="54" t="s">
        <v>42</v>
      </c>
      <c r="C2537" s="54" t="s">
        <v>937</v>
      </c>
      <c r="D2537" s="54" t="s">
        <v>933</v>
      </c>
      <c r="E2537" s="54" t="s">
        <v>933</v>
      </c>
      <c r="F2537" s="54" t="s">
        <v>938</v>
      </c>
      <c r="G2537" s="49">
        <v>45301</v>
      </c>
      <c r="H2537" s="54" t="s">
        <v>938</v>
      </c>
      <c r="I2537" s="49">
        <v>45301</v>
      </c>
      <c r="J2537" s="54" t="s">
        <v>938</v>
      </c>
      <c r="K2537" s="49">
        <v>45301</v>
      </c>
      <c r="L2537" s="80" t="s">
        <v>939</v>
      </c>
      <c r="M2537" s="54" t="s">
        <v>48</v>
      </c>
      <c r="N2537" s="49" t="s">
        <v>49</v>
      </c>
      <c r="O2537" s="54" t="s">
        <v>575</v>
      </c>
      <c r="P2537" s="54" t="s">
        <v>575</v>
      </c>
      <c r="Q2537" s="54" t="s">
        <v>52</v>
      </c>
      <c r="R2537" s="54"/>
      <c r="S2537" s="54" t="s">
        <v>940</v>
      </c>
      <c r="T2537" s="54" t="s">
        <v>940</v>
      </c>
      <c r="U2537" s="54" t="s">
        <v>940</v>
      </c>
      <c r="V2537" s="49" t="s">
        <v>80</v>
      </c>
      <c r="W2537" s="49" t="s">
        <v>81</v>
      </c>
      <c r="X2537" s="54" t="s">
        <v>58</v>
      </c>
      <c r="Y2537" s="49"/>
      <c r="Z2537" s="54" t="s">
        <v>59</v>
      </c>
      <c r="AA2537" s="54" t="s">
        <v>60</v>
      </c>
      <c r="AB2537" s="54"/>
      <c r="AC2537" s="54" t="s">
        <v>117</v>
      </c>
      <c r="AD2537" s="54" t="s">
        <v>117</v>
      </c>
    </row>
    <row r="2538" spans="1:796 1052:1820 2076:2844 3100:3868 4124:4892 5148:5916 6172:6940 7196:7964 8220:8988 9244:10012 10268:11036 11292:12060 12316:13084 13340:14108 14364:15132 15388:16156" s="58" customFormat="1" ht="57" hidden="1" customHeight="1" x14ac:dyDescent="0.25">
      <c r="A2538" s="54">
        <f>+SUBTOTAL(3,$B$11:B2538)</f>
        <v>60</v>
      </c>
      <c r="B2538" s="54" t="s">
        <v>42</v>
      </c>
      <c r="C2538" s="54" t="s">
        <v>858</v>
      </c>
      <c r="D2538" s="54" t="s">
        <v>933</v>
      </c>
      <c r="E2538" s="54" t="s">
        <v>933</v>
      </c>
      <c r="F2538" s="54" t="s">
        <v>941</v>
      </c>
      <c r="G2538" s="49">
        <v>45295</v>
      </c>
      <c r="H2538" s="54" t="s">
        <v>941</v>
      </c>
      <c r="I2538" s="49">
        <v>45295</v>
      </c>
      <c r="J2538" s="54" t="s">
        <v>941</v>
      </c>
      <c r="K2538" s="49">
        <v>45295</v>
      </c>
      <c r="L2538" s="80" t="s">
        <v>942</v>
      </c>
      <c r="M2538" s="54" t="s">
        <v>48</v>
      </c>
      <c r="N2538" s="49" t="s">
        <v>242</v>
      </c>
      <c r="O2538" s="54" t="s">
        <v>243</v>
      </c>
      <c r="P2538" s="54" t="s">
        <v>243</v>
      </c>
      <c r="Q2538" s="54" t="s">
        <v>52</v>
      </c>
      <c r="R2538" s="54"/>
      <c r="S2538" s="54" t="s">
        <v>943</v>
      </c>
      <c r="T2538" s="54" t="s">
        <v>943</v>
      </c>
      <c r="U2538" s="54" t="s">
        <v>943</v>
      </c>
      <c r="V2538" s="49" t="s">
        <v>80</v>
      </c>
      <c r="W2538" s="49" t="s">
        <v>81</v>
      </c>
      <c r="X2538" s="54" t="s">
        <v>58</v>
      </c>
      <c r="Y2538" s="49"/>
      <c r="Z2538" s="54" t="s">
        <v>59</v>
      </c>
      <c r="AA2538" s="54" t="s">
        <v>60</v>
      </c>
      <c r="AB2538" s="54"/>
      <c r="AC2538" s="54" t="s">
        <v>75</v>
      </c>
      <c r="AD2538" s="54" t="s">
        <v>75</v>
      </c>
    </row>
    <row r="2539" spans="1:796 1052:1820 2076:2844 3100:3868 4124:4892 5148:5916 6172:6940 7196:7964 8220:8988 9244:10012 10268:11036 11292:12060 12316:13084 13340:14108 14364:15132 15388:16156" s="58" customFormat="1" ht="57" hidden="1" customHeight="1" x14ac:dyDescent="0.25">
      <c r="A2539" s="54">
        <f>+SUBTOTAL(3,$B$11:B2539)</f>
        <v>60</v>
      </c>
      <c r="B2539" s="54" t="s">
        <v>42</v>
      </c>
      <c r="C2539" s="54" t="s">
        <v>858</v>
      </c>
      <c r="D2539" s="54" t="s">
        <v>933</v>
      </c>
      <c r="E2539" s="54" t="s">
        <v>933</v>
      </c>
      <c r="F2539" s="54" t="s">
        <v>1627</v>
      </c>
      <c r="G2539" s="49" t="s">
        <v>1503</v>
      </c>
      <c r="H2539" s="54" t="s">
        <v>1627</v>
      </c>
      <c r="I2539" s="49" t="s">
        <v>1503</v>
      </c>
      <c r="J2539" s="54" t="s">
        <v>1627</v>
      </c>
      <c r="K2539" s="49" t="s">
        <v>1503</v>
      </c>
      <c r="L2539" s="80" t="s">
        <v>1626</v>
      </c>
      <c r="M2539" s="54" t="s">
        <v>48</v>
      </c>
      <c r="N2539" s="49" t="s">
        <v>49</v>
      </c>
      <c r="O2539" s="54" t="s">
        <v>575</v>
      </c>
      <c r="P2539" s="54" t="s">
        <v>575</v>
      </c>
      <c r="Q2539" s="54" t="s">
        <v>52</v>
      </c>
      <c r="R2539" s="54"/>
      <c r="S2539" s="54" t="s">
        <v>1628</v>
      </c>
      <c r="T2539" s="54" t="s">
        <v>1628</v>
      </c>
      <c r="U2539" s="54" t="s">
        <v>1628</v>
      </c>
      <c r="V2539" s="49" t="s">
        <v>71</v>
      </c>
      <c r="W2539" s="49" t="s">
        <v>72</v>
      </c>
      <c r="X2539" s="54" t="s">
        <v>58</v>
      </c>
      <c r="Y2539" s="49"/>
      <c r="Z2539" s="54" t="s">
        <v>59</v>
      </c>
      <c r="AA2539" s="54" t="s">
        <v>60</v>
      </c>
      <c r="AB2539" s="54"/>
      <c r="AC2539" s="54" t="s">
        <v>82</v>
      </c>
      <c r="AD2539" s="54" t="s">
        <v>82</v>
      </c>
    </row>
    <row r="2540" spans="1:796 1052:1820 2076:2844 3100:3868 4124:4892 5148:5916 6172:6940 7196:7964 8220:8988 9244:10012 10268:11036 11292:12060 12316:13084 13340:14108 14364:15132 15388:16156" s="58" customFormat="1" ht="57" hidden="1" customHeight="1" x14ac:dyDescent="0.25">
      <c r="A2540" s="54">
        <f>+SUBTOTAL(3,$B$11:B2540)</f>
        <v>60</v>
      </c>
      <c r="B2540" s="54" t="s">
        <v>42</v>
      </c>
      <c r="C2540" s="54" t="s">
        <v>858</v>
      </c>
      <c r="D2540" s="54" t="s">
        <v>933</v>
      </c>
      <c r="E2540" s="54" t="s">
        <v>933</v>
      </c>
      <c r="F2540" s="54" t="s">
        <v>1629</v>
      </c>
      <c r="G2540" s="49" t="s">
        <v>1503</v>
      </c>
      <c r="H2540" s="54" t="s">
        <v>1629</v>
      </c>
      <c r="I2540" s="49" t="s">
        <v>1503</v>
      </c>
      <c r="J2540" s="54" t="s">
        <v>1629</v>
      </c>
      <c r="K2540" s="49" t="s">
        <v>1503</v>
      </c>
      <c r="L2540" s="80" t="s">
        <v>1630</v>
      </c>
      <c r="M2540" s="54" t="s">
        <v>48</v>
      </c>
      <c r="N2540" s="49" t="s">
        <v>49</v>
      </c>
      <c r="O2540" s="54" t="s">
        <v>575</v>
      </c>
      <c r="P2540" s="54" t="s">
        <v>575</v>
      </c>
      <c r="Q2540" s="54" t="s">
        <v>52</v>
      </c>
      <c r="R2540" s="54"/>
      <c r="S2540" s="54" t="s">
        <v>1631</v>
      </c>
      <c r="T2540" s="54" t="s">
        <v>1631</v>
      </c>
      <c r="U2540" s="54" t="s">
        <v>1631</v>
      </c>
      <c r="V2540" s="49" t="s">
        <v>80</v>
      </c>
      <c r="W2540" s="49" t="s">
        <v>81</v>
      </c>
      <c r="X2540" s="54" t="s">
        <v>58</v>
      </c>
      <c r="Y2540" s="49"/>
      <c r="Z2540" s="54" t="s">
        <v>59</v>
      </c>
      <c r="AA2540" s="54" t="s">
        <v>60</v>
      </c>
      <c r="AB2540" s="54"/>
      <c r="AC2540" s="54" t="s">
        <v>75</v>
      </c>
      <c r="AD2540" s="54" t="s">
        <v>75</v>
      </c>
    </row>
    <row r="2541" spans="1:796 1052:1820 2076:2844 3100:3868 4124:4892 5148:5916 6172:6940 7196:7964 8220:8988 9244:10012 10268:11036 11292:12060 12316:13084 13340:14108 14364:15132 15388:16156" s="58" customFormat="1" ht="57" hidden="1" customHeight="1" x14ac:dyDescent="0.25">
      <c r="A2541" s="54">
        <f>+SUBTOTAL(3,$B$11:B2541)</f>
        <v>60</v>
      </c>
      <c r="B2541" s="54" t="s">
        <v>42</v>
      </c>
      <c r="C2541" s="54" t="s">
        <v>858</v>
      </c>
      <c r="D2541" s="54" t="s">
        <v>933</v>
      </c>
      <c r="E2541" s="54" t="s">
        <v>933</v>
      </c>
      <c r="F2541" s="54" t="s">
        <v>1632</v>
      </c>
      <c r="G2541" s="49" t="s">
        <v>1499</v>
      </c>
      <c r="H2541" s="54" t="s">
        <v>1632</v>
      </c>
      <c r="I2541" s="49" t="s">
        <v>1499</v>
      </c>
      <c r="J2541" s="54" t="s">
        <v>1632</v>
      </c>
      <c r="K2541" s="49" t="s">
        <v>1499</v>
      </c>
      <c r="L2541" s="80" t="s">
        <v>1633</v>
      </c>
      <c r="M2541" s="54" t="s">
        <v>48</v>
      </c>
      <c r="N2541" s="49" t="s">
        <v>303</v>
      </c>
      <c r="O2541" s="54" t="s">
        <v>766</v>
      </c>
      <c r="P2541" s="54" t="s">
        <v>766</v>
      </c>
      <c r="Q2541" s="54" t="s">
        <v>52</v>
      </c>
      <c r="R2541" s="54"/>
      <c r="S2541" s="54" t="s">
        <v>1634</v>
      </c>
      <c r="T2541" s="54" t="s">
        <v>1634</v>
      </c>
      <c r="U2541" s="54" t="s">
        <v>1634</v>
      </c>
      <c r="V2541" s="49" t="s">
        <v>147</v>
      </c>
      <c r="W2541" s="49" t="s">
        <v>148</v>
      </c>
      <c r="X2541" s="54" t="s">
        <v>58</v>
      </c>
      <c r="Y2541" s="49"/>
      <c r="Z2541" s="54" t="s">
        <v>59</v>
      </c>
      <c r="AA2541" s="54" t="s">
        <v>60</v>
      </c>
      <c r="AB2541" s="54"/>
      <c r="AC2541" s="54" t="s">
        <v>82</v>
      </c>
      <c r="AD2541" s="54" t="s">
        <v>82</v>
      </c>
    </row>
    <row r="2542" spans="1:796 1052:1820 2076:2844 3100:3868 4124:4892 5148:5916 6172:6940 7196:7964 8220:8988 9244:10012 10268:11036 11292:12060 12316:13084 13340:14108 14364:15132 15388:16156" s="58" customFormat="1" ht="57" hidden="1" customHeight="1" x14ac:dyDescent="0.25">
      <c r="A2542" s="54">
        <f>+SUBTOTAL(3,$B$11:B2542)</f>
        <v>60</v>
      </c>
      <c r="B2542" s="54" t="s">
        <v>42</v>
      </c>
      <c r="C2542" s="54" t="s">
        <v>858</v>
      </c>
      <c r="D2542" s="54" t="s">
        <v>933</v>
      </c>
      <c r="E2542" s="54" t="s">
        <v>933</v>
      </c>
      <c r="F2542" s="54" t="s">
        <v>1635</v>
      </c>
      <c r="G2542" s="49" t="s">
        <v>1501</v>
      </c>
      <c r="H2542" s="54" t="s">
        <v>1635</v>
      </c>
      <c r="I2542" s="49" t="s">
        <v>1501</v>
      </c>
      <c r="J2542" s="54" t="s">
        <v>1635</v>
      </c>
      <c r="K2542" s="49" t="s">
        <v>1501</v>
      </c>
      <c r="L2542" s="80" t="s">
        <v>1636</v>
      </c>
      <c r="M2542" s="54" t="s">
        <v>48</v>
      </c>
      <c r="N2542" s="49" t="s">
        <v>197</v>
      </c>
      <c r="O2542" s="54" t="s">
        <v>774</v>
      </c>
      <c r="P2542" s="54" t="s">
        <v>774</v>
      </c>
      <c r="Q2542" s="54" t="s">
        <v>52</v>
      </c>
      <c r="R2542" s="54"/>
      <c r="S2542" s="54" t="s">
        <v>1637</v>
      </c>
      <c r="T2542" s="54" t="s">
        <v>1637</v>
      </c>
      <c r="U2542" s="54" t="s">
        <v>1637</v>
      </c>
      <c r="V2542" s="49" t="s">
        <v>147</v>
      </c>
      <c r="W2542" s="49" t="s">
        <v>148</v>
      </c>
      <c r="X2542" s="54" t="s">
        <v>58</v>
      </c>
      <c r="Y2542" s="49"/>
      <c r="Z2542" s="54" t="s">
        <v>59</v>
      </c>
      <c r="AA2542" s="54" t="s">
        <v>60</v>
      </c>
      <c r="AB2542" s="54"/>
      <c r="AC2542" s="54" t="s">
        <v>82</v>
      </c>
      <c r="AD2542" s="54" t="s">
        <v>82</v>
      </c>
    </row>
    <row r="2543" spans="1:796 1052:1820 2076:2844 3100:3868 4124:4892 5148:5916 6172:6940 7196:7964 8220:8988 9244:10012 10268:11036 11292:12060 12316:13084 13340:14108 14364:15132 15388:16156" s="58" customFormat="1" ht="57" hidden="1" customHeight="1" x14ac:dyDescent="0.25">
      <c r="A2543" s="54">
        <f>+SUBTOTAL(3,$B$11:B2543)</f>
        <v>60</v>
      </c>
      <c r="B2543" s="54" t="s">
        <v>42</v>
      </c>
      <c r="C2543" s="54" t="s">
        <v>858</v>
      </c>
      <c r="D2543" s="54" t="s">
        <v>933</v>
      </c>
      <c r="E2543" s="54" t="s">
        <v>933</v>
      </c>
      <c r="F2543" s="54" t="s">
        <v>1638</v>
      </c>
      <c r="G2543" s="49" t="s">
        <v>1639</v>
      </c>
      <c r="H2543" s="54" t="s">
        <v>1638</v>
      </c>
      <c r="I2543" s="49" t="s">
        <v>1639</v>
      </c>
      <c r="J2543" s="54" t="s">
        <v>1638</v>
      </c>
      <c r="K2543" s="49" t="s">
        <v>1639</v>
      </c>
      <c r="L2543" s="80" t="s">
        <v>1641</v>
      </c>
      <c r="M2543" s="54" t="s">
        <v>48</v>
      </c>
      <c r="N2543" s="49" t="s">
        <v>197</v>
      </c>
      <c r="O2543" s="54" t="s">
        <v>237</v>
      </c>
      <c r="P2543" s="54" t="s">
        <v>237</v>
      </c>
      <c r="Q2543" s="54" t="s">
        <v>52</v>
      </c>
      <c r="R2543" s="54"/>
      <c r="S2543" s="54" t="s">
        <v>1640</v>
      </c>
      <c r="T2543" s="54" t="s">
        <v>1640</v>
      </c>
      <c r="U2543" s="54" t="s">
        <v>1640</v>
      </c>
      <c r="V2543" s="49" t="s">
        <v>879</v>
      </c>
      <c r="W2543" s="49" t="s">
        <v>880</v>
      </c>
      <c r="X2543" s="54" t="s">
        <v>58</v>
      </c>
      <c r="Y2543" s="49"/>
      <c r="Z2543" s="54" t="s">
        <v>59</v>
      </c>
      <c r="AA2543" s="54" t="s">
        <v>60</v>
      </c>
      <c r="AB2543" s="54"/>
      <c r="AC2543" s="54" t="s">
        <v>82</v>
      </c>
      <c r="AD2543" s="54" t="s">
        <v>82</v>
      </c>
    </row>
    <row r="2544" spans="1:796 1052:1820 2076:2844 3100:3868 4124:4892 5148:5916 6172:6940 7196:7964 8220:8988 9244:10012 10268:11036 11292:12060 12316:13084 13340:14108 14364:15132 15388:16156" s="58" customFormat="1" ht="57" hidden="1" customHeight="1" x14ac:dyDescent="0.25">
      <c r="A2544" s="54">
        <f>+SUBTOTAL(3,$B$11:B2544)</f>
        <v>60</v>
      </c>
      <c r="B2544" s="54" t="s">
        <v>42</v>
      </c>
      <c r="C2544" s="54" t="s">
        <v>858</v>
      </c>
      <c r="D2544" s="54" t="s">
        <v>933</v>
      </c>
      <c r="E2544" s="54" t="s">
        <v>933</v>
      </c>
      <c r="F2544" s="54" t="s">
        <v>1785</v>
      </c>
      <c r="G2544" s="49" t="s">
        <v>1748</v>
      </c>
      <c r="H2544" s="54" t="s">
        <v>1785</v>
      </c>
      <c r="I2544" s="49" t="s">
        <v>1748</v>
      </c>
      <c r="J2544" s="54" t="s">
        <v>1785</v>
      </c>
      <c r="K2544" s="49" t="s">
        <v>1748</v>
      </c>
      <c r="L2544" s="80" t="s">
        <v>1786</v>
      </c>
      <c r="M2544" s="54" t="s">
        <v>48</v>
      </c>
      <c r="N2544" s="49" t="s">
        <v>49</v>
      </c>
      <c r="O2544" s="54" t="s">
        <v>233</v>
      </c>
      <c r="P2544" s="54"/>
      <c r="Q2544" s="54"/>
      <c r="R2544" s="54"/>
      <c r="S2544" s="54" t="s">
        <v>1787</v>
      </c>
      <c r="T2544" s="54" t="s">
        <v>1787</v>
      </c>
      <c r="U2544" s="54" t="s">
        <v>1787</v>
      </c>
      <c r="V2544" s="49" t="s">
        <v>147</v>
      </c>
      <c r="W2544" s="49" t="s">
        <v>148</v>
      </c>
      <c r="X2544" s="54" t="s">
        <v>58</v>
      </c>
      <c r="Y2544" s="49"/>
      <c r="Z2544" s="54" t="s">
        <v>59</v>
      </c>
      <c r="AA2544" s="54" t="s">
        <v>60</v>
      </c>
      <c r="AB2544" s="54"/>
      <c r="AC2544" s="54" t="s">
        <v>82</v>
      </c>
      <c r="AD2544" s="54" t="s">
        <v>82</v>
      </c>
    </row>
    <row r="2545" spans="1:30" s="58" customFormat="1" ht="57" hidden="1" customHeight="1" x14ac:dyDescent="0.25">
      <c r="A2545" s="54">
        <f>+SUBTOTAL(3,$B$11:B2545)</f>
        <v>60</v>
      </c>
      <c r="B2545" s="54" t="s">
        <v>42</v>
      </c>
      <c r="C2545" s="54" t="s">
        <v>858</v>
      </c>
      <c r="D2545" s="54" t="s">
        <v>933</v>
      </c>
      <c r="E2545" s="54" t="s">
        <v>933</v>
      </c>
      <c r="F2545" s="54" t="s">
        <v>1788</v>
      </c>
      <c r="G2545" s="49" t="s">
        <v>1748</v>
      </c>
      <c r="H2545" s="54" t="s">
        <v>1788</v>
      </c>
      <c r="I2545" s="49" t="s">
        <v>1748</v>
      </c>
      <c r="J2545" s="54" t="s">
        <v>1788</v>
      </c>
      <c r="K2545" s="49" t="s">
        <v>1748</v>
      </c>
      <c r="L2545" s="80" t="s">
        <v>1789</v>
      </c>
      <c r="M2545" s="54" t="s">
        <v>48</v>
      </c>
      <c r="N2545" s="49" t="s">
        <v>49</v>
      </c>
      <c r="O2545" s="54" t="s">
        <v>1397</v>
      </c>
      <c r="P2545" s="54"/>
      <c r="Q2545" s="54"/>
      <c r="R2545" s="54"/>
      <c r="S2545" s="54" t="s">
        <v>1790</v>
      </c>
      <c r="T2545" s="54" t="s">
        <v>1790</v>
      </c>
      <c r="U2545" s="54" t="s">
        <v>1790</v>
      </c>
      <c r="V2545" s="49" t="s">
        <v>71</v>
      </c>
      <c r="W2545" s="49" t="s">
        <v>72</v>
      </c>
      <c r="X2545" s="54" t="s">
        <v>58</v>
      </c>
      <c r="Y2545" s="49"/>
      <c r="Z2545" s="54" t="s">
        <v>59</v>
      </c>
      <c r="AA2545" s="54" t="s">
        <v>60</v>
      </c>
      <c r="AB2545" s="54"/>
      <c r="AC2545" s="54" t="s">
        <v>75</v>
      </c>
      <c r="AD2545" s="54" t="s">
        <v>75</v>
      </c>
    </row>
    <row r="2546" spans="1:30" s="58" customFormat="1" ht="57" hidden="1" customHeight="1" x14ac:dyDescent="0.25">
      <c r="A2546" s="54">
        <f>+SUBTOTAL(3,$B$11:B2546)</f>
        <v>60</v>
      </c>
      <c r="B2546" s="54" t="s">
        <v>42</v>
      </c>
      <c r="C2546" s="54" t="s">
        <v>858</v>
      </c>
      <c r="D2546" s="54" t="s">
        <v>933</v>
      </c>
      <c r="E2546" s="54" t="s">
        <v>933</v>
      </c>
      <c r="F2546" s="54" t="s">
        <v>1791</v>
      </c>
      <c r="G2546" s="49" t="s">
        <v>1752</v>
      </c>
      <c r="H2546" s="54" t="s">
        <v>1791</v>
      </c>
      <c r="I2546" s="49" t="s">
        <v>1752</v>
      </c>
      <c r="J2546" s="54" t="s">
        <v>1791</v>
      </c>
      <c r="K2546" s="49" t="s">
        <v>1752</v>
      </c>
      <c r="L2546" s="80" t="s">
        <v>1792</v>
      </c>
      <c r="M2546" s="54" t="s">
        <v>48</v>
      </c>
      <c r="N2546" s="49" t="s">
        <v>141</v>
      </c>
      <c r="O2546" s="54" t="s">
        <v>210</v>
      </c>
      <c r="P2546" s="54"/>
      <c r="Q2546" s="54"/>
      <c r="R2546" s="54"/>
      <c r="S2546" s="54" t="s">
        <v>1793</v>
      </c>
      <c r="T2546" s="54" t="s">
        <v>1793</v>
      </c>
      <c r="U2546" s="54" t="s">
        <v>1793</v>
      </c>
      <c r="V2546" s="49" t="s">
        <v>80</v>
      </c>
      <c r="W2546" s="49" t="s">
        <v>81</v>
      </c>
      <c r="X2546" s="54" t="s">
        <v>58</v>
      </c>
      <c r="Y2546" s="49"/>
      <c r="Z2546" s="54" t="s">
        <v>59</v>
      </c>
      <c r="AA2546" s="54" t="s">
        <v>60</v>
      </c>
      <c r="AB2546" s="54"/>
      <c r="AC2546" s="54" t="s">
        <v>75</v>
      </c>
      <c r="AD2546" s="54" t="s">
        <v>75</v>
      </c>
    </row>
    <row r="2547" spans="1:30" s="58" customFormat="1" ht="57" hidden="1" customHeight="1" x14ac:dyDescent="0.25">
      <c r="A2547" s="54">
        <f>+SUBTOTAL(3,$B$11:B2547)</f>
        <v>60</v>
      </c>
      <c r="B2547" s="54" t="s">
        <v>42</v>
      </c>
      <c r="C2547" s="54" t="s">
        <v>858</v>
      </c>
      <c r="D2547" s="54" t="s">
        <v>933</v>
      </c>
      <c r="E2547" s="54" t="s">
        <v>933</v>
      </c>
      <c r="F2547" s="54" t="s">
        <v>1794</v>
      </c>
      <c r="G2547" s="49" t="s">
        <v>1756</v>
      </c>
      <c r="H2547" s="54" t="s">
        <v>1794</v>
      </c>
      <c r="I2547" s="49" t="s">
        <v>1756</v>
      </c>
      <c r="J2547" s="54" t="s">
        <v>1794</v>
      </c>
      <c r="K2547" s="49" t="s">
        <v>1756</v>
      </c>
      <c r="L2547" s="80" t="s">
        <v>1795</v>
      </c>
      <c r="M2547" s="54" t="s">
        <v>48</v>
      </c>
      <c r="N2547" s="49" t="s">
        <v>141</v>
      </c>
      <c r="O2547" s="54" t="s">
        <v>1288</v>
      </c>
      <c r="P2547" s="54"/>
      <c r="Q2547" s="54"/>
      <c r="R2547" s="54"/>
      <c r="S2547" s="54" t="s">
        <v>1796</v>
      </c>
      <c r="T2547" s="54" t="s">
        <v>1796</v>
      </c>
      <c r="U2547" s="54" t="s">
        <v>1796</v>
      </c>
      <c r="V2547" s="49" t="s">
        <v>147</v>
      </c>
      <c r="W2547" s="49" t="s">
        <v>148</v>
      </c>
      <c r="X2547" s="54" t="s">
        <v>58</v>
      </c>
      <c r="Y2547" s="49"/>
      <c r="Z2547" s="54" t="s">
        <v>59</v>
      </c>
      <c r="AA2547" s="54" t="s">
        <v>60</v>
      </c>
      <c r="AB2547" s="54"/>
      <c r="AC2547" s="54" t="s">
        <v>117</v>
      </c>
      <c r="AD2547" s="54" t="s">
        <v>117</v>
      </c>
    </row>
    <row r="2548" spans="1:30" s="58" customFormat="1" ht="57" hidden="1" customHeight="1" x14ac:dyDescent="0.25">
      <c r="A2548" s="54">
        <f>+SUBTOTAL(3,$B$11:B2548)</f>
        <v>60</v>
      </c>
      <c r="B2548" s="54" t="s">
        <v>42</v>
      </c>
      <c r="C2548" s="54" t="s">
        <v>858</v>
      </c>
      <c r="D2548" s="54" t="s">
        <v>933</v>
      </c>
      <c r="E2548" s="54" t="s">
        <v>933</v>
      </c>
      <c r="F2548" s="54" t="s">
        <v>1799</v>
      </c>
      <c r="G2548" s="49" t="s">
        <v>1797</v>
      </c>
      <c r="H2548" s="54" t="s">
        <v>1799</v>
      </c>
      <c r="I2548" s="49" t="s">
        <v>1797</v>
      </c>
      <c r="J2548" s="54" t="s">
        <v>1799</v>
      </c>
      <c r="K2548" s="49" t="s">
        <v>1797</v>
      </c>
      <c r="L2548" s="80" t="s">
        <v>1798</v>
      </c>
      <c r="M2548" s="54" t="s">
        <v>48</v>
      </c>
      <c r="N2548" s="49" t="s">
        <v>141</v>
      </c>
      <c r="O2548" s="54" t="s">
        <v>210</v>
      </c>
      <c r="P2548" s="54"/>
      <c r="Q2548" s="54"/>
      <c r="R2548" s="54"/>
      <c r="S2548" s="54" t="s">
        <v>1800</v>
      </c>
      <c r="T2548" s="54" t="s">
        <v>1800</v>
      </c>
      <c r="U2548" s="54" t="s">
        <v>1800</v>
      </c>
      <c r="V2548" s="49" t="s">
        <v>80</v>
      </c>
      <c r="W2548" s="49" t="s">
        <v>81</v>
      </c>
      <c r="X2548" s="54" t="s">
        <v>58</v>
      </c>
      <c r="Y2548" s="49"/>
      <c r="Z2548" s="54" t="s">
        <v>59</v>
      </c>
      <c r="AA2548" s="54" t="s">
        <v>60</v>
      </c>
      <c r="AB2548" s="54"/>
      <c r="AC2548" s="54" t="s">
        <v>75</v>
      </c>
      <c r="AD2548" s="54" t="s">
        <v>75</v>
      </c>
    </row>
    <row r="2549" spans="1:30" s="58" customFormat="1" ht="57" hidden="1" customHeight="1" x14ac:dyDescent="0.25">
      <c r="A2549" s="54">
        <f>+SUBTOTAL(3,$B$11:B2549)</f>
        <v>60</v>
      </c>
      <c r="B2549" s="54" t="s">
        <v>42</v>
      </c>
      <c r="C2549" s="54" t="s">
        <v>858</v>
      </c>
      <c r="D2549" s="54" t="s">
        <v>933</v>
      </c>
      <c r="E2549" s="54" t="s">
        <v>933</v>
      </c>
      <c r="F2549" s="54" t="s">
        <v>1802</v>
      </c>
      <c r="G2549" s="49" t="s">
        <v>1780</v>
      </c>
      <c r="H2549" s="54" t="s">
        <v>1802</v>
      </c>
      <c r="I2549" s="49" t="s">
        <v>1780</v>
      </c>
      <c r="J2549" s="54" t="s">
        <v>1802</v>
      </c>
      <c r="K2549" s="49" t="s">
        <v>1780</v>
      </c>
      <c r="L2549" s="80" t="s">
        <v>1801</v>
      </c>
      <c r="M2549" s="54" t="s">
        <v>48</v>
      </c>
      <c r="N2549" s="49" t="s">
        <v>261</v>
      </c>
      <c r="O2549" s="54" t="s">
        <v>739</v>
      </c>
      <c r="P2549" s="54"/>
      <c r="Q2549" s="54"/>
      <c r="R2549" s="54"/>
      <c r="S2549" s="54" t="s">
        <v>1803</v>
      </c>
      <c r="T2549" s="54" t="s">
        <v>1803</v>
      </c>
      <c r="U2549" s="54" t="s">
        <v>1803</v>
      </c>
      <c r="V2549" s="49" t="s">
        <v>1452</v>
      </c>
      <c r="W2549" s="49" t="s">
        <v>116</v>
      </c>
      <c r="X2549" s="54" t="s">
        <v>58</v>
      </c>
      <c r="Y2549" s="49"/>
      <c r="Z2549" s="54" t="s">
        <v>59</v>
      </c>
      <c r="AA2549" s="54" t="s">
        <v>60</v>
      </c>
      <c r="AB2549" s="54"/>
      <c r="AC2549" s="54" t="s">
        <v>75</v>
      </c>
      <c r="AD2549" s="54" t="s">
        <v>75</v>
      </c>
    </row>
    <row r="2550" spans="1:30" s="58" customFormat="1" ht="57" hidden="1" customHeight="1" x14ac:dyDescent="0.25">
      <c r="A2550" s="54">
        <f>+SUBTOTAL(3,$B$11:B2550)</f>
        <v>60</v>
      </c>
      <c r="B2550" s="54" t="s">
        <v>42</v>
      </c>
      <c r="C2550" s="54" t="s">
        <v>858</v>
      </c>
      <c r="D2550" s="54" t="s">
        <v>933</v>
      </c>
      <c r="E2550" s="54" t="s">
        <v>933</v>
      </c>
      <c r="F2550" s="54" t="s">
        <v>3917</v>
      </c>
      <c r="G2550" s="49" t="s">
        <v>3937</v>
      </c>
      <c r="H2550" s="54" t="s">
        <v>3917</v>
      </c>
      <c r="I2550" s="49" t="s">
        <v>3937</v>
      </c>
      <c r="J2550" s="54" t="s">
        <v>3917</v>
      </c>
      <c r="K2550" s="49" t="s">
        <v>3937</v>
      </c>
      <c r="L2550" s="80" t="s">
        <v>3938</v>
      </c>
      <c r="M2550" s="54" t="s">
        <v>48</v>
      </c>
      <c r="N2550" s="49" t="s">
        <v>141</v>
      </c>
      <c r="O2550" s="54" t="s">
        <v>210</v>
      </c>
      <c r="P2550" s="54"/>
      <c r="Q2550" s="54"/>
      <c r="R2550" s="54"/>
      <c r="S2550" s="54" t="s">
        <v>3971</v>
      </c>
      <c r="T2550" s="54" t="s">
        <v>3971</v>
      </c>
      <c r="U2550" s="54" t="s">
        <v>3971</v>
      </c>
      <c r="V2550" s="49" t="s">
        <v>217</v>
      </c>
      <c r="W2550" s="49" t="s">
        <v>218</v>
      </c>
      <c r="X2550" s="54" t="s">
        <v>58</v>
      </c>
      <c r="Y2550" s="49"/>
      <c r="Z2550" s="54"/>
      <c r="AA2550" s="54"/>
      <c r="AB2550" s="54"/>
      <c r="AC2550" s="54" t="s">
        <v>75</v>
      </c>
      <c r="AD2550" s="54" t="s">
        <v>75</v>
      </c>
    </row>
    <row r="2551" spans="1:30" s="58" customFormat="1" ht="57" hidden="1" customHeight="1" x14ac:dyDescent="0.25">
      <c r="A2551" s="54">
        <f>+SUBTOTAL(3,$B$11:B2551)</f>
        <v>60</v>
      </c>
      <c r="B2551" s="54" t="s">
        <v>42</v>
      </c>
      <c r="C2551" s="54" t="s">
        <v>858</v>
      </c>
      <c r="D2551" s="54" t="s">
        <v>933</v>
      </c>
      <c r="E2551" s="54" t="s">
        <v>933</v>
      </c>
      <c r="F2551" s="54" t="s">
        <v>3918</v>
      </c>
      <c r="G2551" s="49" t="s">
        <v>3937</v>
      </c>
      <c r="H2551" s="54" t="s">
        <v>3918</v>
      </c>
      <c r="I2551" s="49" t="s">
        <v>3937</v>
      </c>
      <c r="J2551" s="54" t="s">
        <v>3918</v>
      </c>
      <c r="K2551" s="49" t="s">
        <v>3937</v>
      </c>
      <c r="L2551" s="80" t="s">
        <v>3939</v>
      </c>
      <c r="M2551" s="54" t="s">
        <v>48</v>
      </c>
      <c r="N2551" s="49" t="s">
        <v>197</v>
      </c>
      <c r="O2551" s="54" t="s">
        <v>237</v>
      </c>
      <c r="P2551" s="54"/>
      <c r="Q2551" s="54"/>
      <c r="R2551" s="54"/>
      <c r="S2551" s="54" t="s">
        <v>3972</v>
      </c>
      <c r="T2551" s="54" t="s">
        <v>3972</v>
      </c>
      <c r="U2551" s="54" t="s">
        <v>3972</v>
      </c>
      <c r="V2551" s="49" t="s">
        <v>1452</v>
      </c>
      <c r="W2551" s="49" t="s">
        <v>1716</v>
      </c>
      <c r="X2551" s="54" t="s">
        <v>58</v>
      </c>
      <c r="Y2551" s="49"/>
      <c r="Z2551" s="54"/>
      <c r="AA2551" s="54"/>
      <c r="AB2551" s="54"/>
      <c r="AC2551" s="54" t="s">
        <v>82</v>
      </c>
      <c r="AD2551" s="54" t="s">
        <v>82</v>
      </c>
    </row>
    <row r="2552" spans="1:30" s="58" customFormat="1" ht="57" hidden="1" customHeight="1" x14ac:dyDescent="0.25">
      <c r="A2552" s="54">
        <f>+SUBTOTAL(3,$B$11:B2552)</f>
        <v>60</v>
      </c>
      <c r="B2552" s="54" t="s">
        <v>42</v>
      </c>
      <c r="C2552" s="54" t="s">
        <v>858</v>
      </c>
      <c r="D2552" s="54" t="s">
        <v>933</v>
      </c>
      <c r="E2552" s="54" t="s">
        <v>933</v>
      </c>
      <c r="F2552" s="54" t="s">
        <v>3919</v>
      </c>
      <c r="G2552" s="49" t="s">
        <v>3937</v>
      </c>
      <c r="H2552" s="54" t="s">
        <v>3919</v>
      </c>
      <c r="I2552" s="49" t="s">
        <v>3937</v>
      </c>
      <c r="J2552" s="54" t="s">
        <v>3919</v>
      </c>
      <c r="K2552" s="49" t="s">
        <v>3937</v>
      </c>
      <c r="L2552" s="80" t="s">
        <v>3940</v>
      </c>
      <c r="M2552" s="54" t="s">
        <v>48</v>
      </c>
      <c r="N2552" s="49" t="s">
        <v>141</v>
      </c>
      <c r="O2552" s="54" t="s">
        <v>227</v>
      </c>
      <c r="P2552" s="54"/>
      <c r="Q2552" s="54"/>
      <c r="R2552" s="54"/>
      <c r="S2552" s="54" t="s">
        <v>3973</v>
      </c>
      <c r="T2552" s="54" t="s">
        <v>3973</v>
      </c>
      <c r="U2552" s="54" t="s">
        <v>3973</v>
      </c>
      <c r="V2552" s="49" t="s">
        <v>147</v>
      </c>
      <c r="W2552" s="49" t="s">
        <v>148</v>
      </c>
      <c r="X2552" s="54" t="s">
        <v>58</v>
      </c>
      <c r="Y2552" s="49"/>
      <c r="Z2552" s="54"/>
      <c r="AA2552" s="54"/>
      <c r="AB2552" s="54"/>
      <c r="AC2552" s="54" t="s">
        <v>75</v>
      </c>
      <c r="AD2552" s="54" t="s">
        <v>75</v>
      </c>
    </row>
    <row r="2553" spans="1:30" s="58" customFormat="1" ht="57" hidden="1" customHeight="1" x14ac:dyDescent="0.25">
      <c r="A2553" s="54">
        <f>+SUBTOTAL(3,$B$11:B2553)</f>
        <v>60</v>
      </c>
      <c r="B2553" s="54" t="s">
        <v>42</v>
      </c>
      <c r="C2553" s="54" t="s">
        <v>858</v>
      </c>
      <c r="D2553" s="54" t="s">
        <v>933</v>
      </c>
      <c r="E2553" s="54" t="s">
        <v>933</v>
      </c>
      <c r="F2553" s="54" t="s">
        <v>3920</v>
      </c>
      <c r="G2553" s="49" t="s">
        <v>3682</v>
      </c>
      <c r="H2553" s="54" t="s">
        <v>3920</v>
      </c>
      <c r="I2553" s="49" t="s">
        <v>3682</v>
      </c>
      <c r="J2553" s="54" t="s">
        <v>3920</v>
      </c>
      <c r="K2553" s="49" t="s">
        <v>3682</v>
      </c>
      <c r="L2553" s="80" t="s">
        <v>1633</v>
      </c>
      <c r="M2553" s="54" t="s">
        <v>48</v>
      </c>
      <c r="N2553" s="49" t="s">
        <v>303</v>
      </c>
      <c r="O2553" s="54" t="s">
        <v>766</v>
      </c>
      <c r="P2553" s="54"/>
      <c r="Q2553" s="54"/>
      <c r="R2553" s="54"/>
      <c r="S2553" s="54" t="s">
        <v>3974</v>
      </c>
      <c r="T2553" s="54" t="s">
        <v>3974</v>
      </c>
      <c r="U2553" s="54" t="s">
        <v>3974</v>
      </c>
      <c r="V2553" s="49" t="s">
        <v>147</v>
      </c>
      <c r="W2553" s="49" t="s">
        <v>148</v>
      </c>
      <c r="X2553" s="54" t="s">
        <v>58</v>
      </c>
      <c r="Y2553" s="49"/>
      <c r="Z2553" s="54"/>
      <c r="AA2553" s="54"/>
      <c r="AB2553" s="54"/>
      <c r="AC2553" s="54" t="s">
        <v>75</v>
      </c>
      <c r="AD2553" s="54" t="s">
        <v>75</v>
      </c>
    </row>
    <row r="2554" spans="1:30" s="58" customFormat="1" ht="57" hidden="1" customHeight="1" x14ac:dyDescent="0.25">
      <c r="A2554" s="54">
        <f>+SUBTOTAL(3,$B$11:B2554)</f>
        <v>60</v>
      </c>
      <c r="B2554" s="54" t="s">
        <v>42</v>
      </c>
      <c r="C2554" s="54" t="s">
        <v>858</v>
      </c>
      <c r="D2554" s="54" t="s">
        <v>933</v>
      </c>
      <c r="E2554" s="54" t="s">
        <v>933</v>
      </c>
      <c r="F2554" s="54" t="s">
        <v>3921</v>
      </c>
      <c r="G2554" s="49" t="s">
        <v>3687</v>
      </c>
      <c r="H2554" s="54" t="s">
        <v>3921</v>
      </c>
      <c r="I2554" s="49" t="s">
        <v>3687</v>
      </c>
      <c r="J2554" s="54" t="s">
        <v>3921</v>
      </c>
      <c r="K2554" s="49" t="s">
        <v>3687</v>
      </c>
      <c r="L2554" s="80" t="s">
        <v>3941</v>
      </c>
      <c r="M2554" s="54" t="s">
        <v>48</v>
      </c>
      <c r="N2554" s="49" t="s">
        <v>49</v>
      </c>
      <c r="O2554" s="54" t="s">
        <v>50</v>
      </c>
      <c r="P2554" s="54"/>
      <c r="Q2554" s="54"/>
      <c r="R2554" s="54"/>
      <c r="S2554" s="54" t="s">
        <v>3975</v>
      </c>
      <c r="T2554" s="54" t="s">
        <v>3975</v>
      </c>
      <c r="U2554" s="54" t="s">
        <v>3975</v>
      </c>
      <c r="V2554" s="49" t="s">
        <v>1452</v>
      </c>
      <c r="W2554" s="49" t="s">
        <v>1716</v>
      </c>
      <c r="X2554" s="54" t="s">
        <v>58</v>
      </c>
      <c r="Y2554" s="49"/>
      <c r="Z2554" s="54"/>
      <c r="AA2554" s="54"/>
      <c r="AB2554" s="54"/>
      <c r="AC2554" s="54" t="s">
        <v>75</v>
      </c>
      <c r="AD2554" s="54" t="s">
        <v>75</v>
      </c>
    </row>
    <row r="2555" spans="1:30" s="58" customFormat="1" ht="57" hidden="1" customHeight="1" x14ac:dyDescent="0.25">
      <c r="A2555" s="54">
        <f>+SUBTOTAL(3,$B$11:B2555)</f>
        <v>60</v>
      </c>
      <c r="B2555" s="54" t="s">
        <v>42</v>
      </c>
      <c r="C2555" s="54" t="s">
        <v>858</v>
      </c>
      <c r="D2555" s="54" t="s">
        <v>933</v>
      </c>
      <c r="E2555" s="54" t="s">
        <v>933</v>
      </c>
      <c r="F2555" s="54" t="s">
        <v>3922</v>
      </c>
      <c r="G2555" s="49" t="s">
        <v>3942</v>
      </c>
      <c r="H2555" s="54" t="s">
        <v>3922</v>
      </c>
      <c r="I2555" s="49" t="s">
        <v>3942</v>
      </c>
      <c r="J2555" s="54" t="s">
        <v>3922</v>
      </c>
      <c r="K2555" s="49" t="s">
        <v>3942</v>
      </c>
      <c r="L2555" s="80" t="s">
        <v>3943</v>
      </c>
      <c r="M2555" s="54" t="s">
        <v>48</v>
      </c>
      <c r="N2555" s="49" t="s">
        <v>141</v>
      </c>
      <c r="O2555" s="54" t="s">
        <v>210</v>
      </c>
      <c r="P2555" s="54"/>
      <c r="Q2555" s="54"/>
      <c r="R2555" s="54"/>
      <c r="S2555" s="54" t="s">
        <v>3976</v>
      </c>
      <c r="T2555" s="54" t="s">
        <v>3976</v>
      </c>
      <c r="U2555" s="54" t="s">
        <v>3976</v>
      </c>
      <c r="V2555" s="49" t="s">
        <v>80</v>
      </c>
      <c r="W2555" s="49" t="s">
        <v>81</v>
      </c>
      <c r="X2555" s="54" t="s">
        <v>58</v>
      </c>
      <c r="Y2555" s="49"/>
      <c r="Z2555" s="54"/>
      <c r="AA2555" s="54"/>
      <c r="AB2555" s="54"/>
      <c r="AC2555" s="54" t="s">
        <v>82</v>
      </c>
      <c r="AD2555" s="54" t="s">
        <v>82</v>
      </c>
    </row>
    <row r="2556" spans="1:30" s="58" customFormat="1" ht="57" hidden="1" customHeight="1" x14ac:dyDescent="0.25">
      <c r="A2556" s="54">
        <f>+SUBTOTAL(3,$B$11:B2556)</f>
        <v>60</v>
      </c>
      <c r="B2556" s="54" t="s">
        <v>42</v>
      </c>
      <c r="C2556" s="54" t="s">
        <v>858</v>
      </c>
      <c r="D2556" s="54" t="s">
        <v>933</v>
      </c>
      <c r="E2556" s="54" t="s">
        <v>933</v>
      </c>
      <c r="F2556" s="54" t="s">
        <v>3923</v>
      </c>
      <c r="G2556" s="49" t="s">
        <v>3944</v>
      </c>
      <c r="H2556" s="54" t="s">
        <v>3923</v>
      </c>
      <c r="I2556" s="49" t="s">
        <v>3944</v>
      </c>
      <c r="J2556" s="54" t="s">
        <v>3923</v>
      </c>
      <c r="K2556" s="49" t="s">
        <v>3944</v>
      </c>
      <c r="L2556" s="80" t="s">
        <v>3945</v>
      </c>
      <c r="M2556" s="54" t="s">
        <v>111</v>
      </c>
      <c r="N2556" s="49" t="s">
        <v>141</v>
      </c>
      <c r="O2556" s="54" t="s">
        <v>590</v>
      </c>
      <c r="P2556" s="54"/>
      <c r="Q2556" s="54"/>
      <c r="R2556" s="54"/>
      <c r="S2556" s="54" t="s">
        <v>3977</v>
      </c>
      <c r="T2556" s="54" t="s">
        <v>3977</v>
      </c>
      <c r="U2556" s="54" t="s">
        <v>3977</v>
      </c>
      <c r="V2556" s="49" t="s">
        <v>3669</v>
      </c>
      <c r="W2556" s="49" t="s">
        <v>3862</v>
      </c>
      <c r="X2556" s="54" t="s">
        <v>58</v>
      </c>
      <c r="Y2556" s="49"/>
      <c r="Z2556" s="54"/>
      <c r="AA2556" s="54"/>
      <c r="AB2556" s="54"/>
      <c r="AC2556" s="54" t="s">
        <v>82</v>
      </c>
      <c r="AD2556" s="54" t="s">
        <v>82</v>
      </c>
    </row>
    <row r="2557" spans="1:30" s="58" customFormat="1" ht="57" hidden="1" customHeight="1" x14ac:dyDescent="0.25">
      <c r="A2557" s="54">
        <f>+SUBTOTAL(3,$B$11:B2557)</f>
        <v>60</v>
      </c>
      <c r="B2557" s="54" t="s">
        <v>42</v>
      </c>
      <c r="C2557" s="54" t="s">
        <v>858</v>
      </c>
      <c r="D2557" s="54" t="s">
        <v>933</v>
      </c>
      <c r="E2557" s="54" t="s">
        <v>933</v>
      </c>
      <c r="F2557" s="54" t="s">
        <v>3924</v>
      </c>
      <c r="G2557" s="49" t="s">
        <v>3944</v>
      </c>
      <c r="H2557" s="54" t="s">
        <v>3924</v>
      </c>
      <c r="I2557" s="49" t="s">
        <v>3944</v>
      </c>
      <c r="J2557" s="54" t="s">
        <v>3924</v>
      </c>
      <c r="K2557" s="49" t="s">
        <v>3944</v>
      </c>
      <c r="L2557" s="80" t="s">
        <v>3946</v>
      </c>
      <c r="M2557" s="54" t="s">
        <v>48</v>
      </c>
      <c r="N2557" s="49" t="s">
        <v>141</v>
      </c>
      <c r="O2557" s="54" t="s">
        <v>3947</v>
      </c>
      <c r="P2557" s="54"/>
      <c r="Q2557" s="54"/>
      <c r="R2557" s="54"/>
      <c r="S2557" s="54" t="s">
        <v>3978</v>
      </c>
      <c r="T2557" s="54" t="s">
        <v>3978</v>
      </c>
      <c r="U2557" s="54" t="s">
        <v>3978</v>
      </c>
      <c r="V2557" s="49" t="s">
        <v>71</v>
      </c>
      <c r="W2557" s="49" t="s">
        <v>72</v>
      </c>
      <c r="X2557" s="54" t="s">
        <v>58</v>
      </c>
      <c r="Y2557" s="49"/>
      <c r="Z2557" s="54"/>
      <c r="AA2557" s="54"/>
      <c r="AB2557" s="54"/>
      <c r="AC2557" s="54" t="s">
        <v>82</v>
      </c>
      <c r="AD2557" s="54" t="s">
        <v>82</v>
      </c>
    </row>
    <row r="2558" spans="1:30" s="58" customFormat="1" ht="57" hidden="1" customHeight="1" x14ac:dyDescent="0.25">
      <c r="A2558" s="54">
        <f>+SUBTOTAL(3,$B$11:B2558)</f>
        <v>60</v>
      </c>
      <c r="B2558" s="54" t="s">
        <v>42</v>
      </c>
      <c r="C2558" s="54" t="s">
        <v>858</v>
      </c>
      <c r="D2558" s="54" t="s">
        <v>933</v>
      </c>
      <c r="E2558" s="54" t="s">
        <v>933</v>
      </c>
      <c r="F2558" s="54" t="s">
        <v>3925</v>
      </c>
      <c r="G2558" s="49" t="s">
        <v>3944</v>
      </c>
      <c r="H2558" s="54" t="s">
        <v>3925</v>
      </c>
      <c r="I2558" s="49" t="s">
        <v>3944</v>
      </c>
      <c r="J2558" s="54" t="s">
        <v>3925</v>
      </c>
      <c r="K2558" s="49" t="s">
        <v>3944</v>
      </c>
      <c r="L2558" s="80" t="s">
        <v>3948</v>
      </c>
      <c r="M2558" s="54" t="s">
        <v>48</v>
      </c>
      <c r="N2558" s="49" t="s">
        <v>141</v>
      </c>
      <c r="O2558" s="54" t="s">
        <v>1288</v>
      </c>
      <c r="P2558" s="54"/>
      <c r="Q2558" s="54"/>
      <c r="R2558" s="54"/>
      <c r="S2558" s="54" t="s">
        <v>3979</v>
      </c>
      <c r="T2558" s="54" t="s">
        <v>3979</v>
      </c>
      <c r="U2558" s="54" t="s">
        <v>3979</v>
      </c>
      <c r="V2558" s="49" t="s">
        <v>80</v>
      </c>
      <c r="W2558" s="49" t="s">
        <v>81</v>
      </c>
      <c r="X2558" s="54" t="s">
        <v>58</v>
      </c>
      <c r="Y2558" s="49"/>
      <c r="Z2558" s="54"/>
      <c r="AA2558" s="54"/>
      <c r="AB2558" s="54"/>
      <c r="AC2558" s="54" t="s">
        <v>117</v>
      </c>
      <c r="AD2558" s="54" t="s">
        <v>117</v>
      </c>
    </row>
    <row r="2559" spans="1:30" s="58" customFormat="1" ht="57" hidden="1" customHeight="1" x14ac:dyDescent="0.25">
      <c r="A2559" s="54">
        <f>+SUBTOTAL(3,$B$11:B2559)</f>
        <v>60</v>
      </c>
      <c r="B2559" s="54" t="s">
        <v>42</v>
      </c>
      <c r="C2559" s="54" t="s">
        <v>858</v>
      </c>
      <c r="D2559" s="54" t="s">
        <v>933</v>
      </c>
      <c r="E2559" s="54" t="s">
        <v>933</v>
      </c>
      <c r="F2559" s="54" t="s">
        <v>3926</v>
      </c>
      <c r="G2559" s="49" t="s">
        <v>3949</v>
      </c>
      <c r="H2559" s="54" t="s">
        <v>3926</v>
      </c>
      <c r="I2559" s="49" t="s">
        <v>3949</v>
      </c>
      <c r="J2559" s="54" t="s">
        <v>3926</v>
      </c>
      <c r="K2559" s="49" t="s">
        <v>3949</v>
      </c>
      <c r="L2559" s="80" t="s">
        <v>3950</v>
      </c>
      <c r="M2559" s="54" t="s">
        <v>48</v>
      </c>
      <c r="N2559" s="49" t="s">
        <v>49</v>
      </c>
      <c r="O2559" s="54" t="s">
        <v>1375</v>
      </c>
      <c r="P2559" s="54"/>
      <c r="Q2559" s="54"/>
      <c r="R2559" s="54"/>
      <c r="S2559" s="54" t="s">
        <v>3980</v>
      </c>
      <c r="T2559" s="54" t="s">
        <v>3980</v>
      </c>
      <c r="U2559" s="54" t="s">
        <v>3980</v>
      </c>
      <c r="V2559" s="49" t="s">
        <v>270</v>
      </c>
      <c r="W2559" s="49" t="s">
        <v>271</v>
      </c>
      <c r="X2559" s="54" t="s">
        <v>58</v>
      </c>
      <c r="Y2559" s="49"/>
      <c r="Z2559" s="54"/>
      <c r="AA2559" s="54"/>
      <c r="AB2559" s="54"/>
      <c r="AC2559" s="54" t="s">
        <v>117</v>
      </c>
      <c r="AD2559" s="54" t="s">
        <v>117</v>
      </c>
    </row>
    <row r="2560" spans="1:30" s="58" customFormat="1" ht="57" hidden="1" customHeight="1" x14ac:dyDescent="0.25">
      <c r="A2560" s="54">
        <f>+SUBTOTAL(3,$B$11:B2560)</f>
        <v>60</v>
      </c>
      <c r="B2560" s="54" t="s">
        <v>42</v>
      </c>
      <c r="C2560" s="54" t="s">
        <v>858</v>
      </c>
      <c r="D2560" s="54" t="s">
        <v>933</v>
      </c>
      <c r="E2560" s="54" t="s">
        <v>933</v>
      </c>
      <c r="F2560" s="54" t="s">
        <v>3927</v>
      </c>
      <c r="G2560" s="49" t="s">
        <v>3951</v>
      </c>
      <c r="H2560" s="54" t="s">
        <v>3927</v>
      </c>
      <c r="I2560" s="49" t="s">
        <v>3951</v>
      </c>
      <c r="J2560" s="54" t="s">
        <v>3927</v>
      </c>
      <c r="K2560" s="49" t="s">
        <v>3951</v>
      </c>
      <c r="L2560" s="80" t="s">
        <v>3952</v>
      </c>
      <c r="M2560" s="54" t="s">
        <v>48</v>
      </c>
      <c r="N2560" s="49" t="s">
        <v>261</v>
      </c>
      <c r="O2560" s="54" t="s">
        <v>739</v>
      </c>
      <c r="P2560" s="54"/>
      <c r="Q2560" s="54"/>
      <c r="R2560" s="54"/>
      <c r="S2560" s="54" t="s">
        <v>3981</v>
      </c>
      <c r="T2560" s="54" t="s">
        <v>3981</v>
      </c>
      <c r="U2560" s="54" t="s">
        <v>3981</v>
      </c>
      <c r="V2560" s="49" t="s">
        <v>80</v>
      </c>
      <c r="W2560" s="49" t="s">
        <v>81</v>
      </c>
      <c r="X2560" s="54" t="s">
        <v>58</v>
      </c>
      <c r="Y2560" s="49"/>
      <c r="Z2560" s="54"/>
      <c r="AA2560" s="54"/>
      <c r="AB2560" s="54"/>
      <c r="AC2560" s="54" t="s">
        <v>117</v>
      </c>
      <c r="AD2560" s="54" t="s">
        <v>117</v>
      </c>
    </row>
    <row r="2561" spans="1:30" s="58" customFormat="1" ht="57" hidden="1" customHeight="1" x14ac:dyDescent="0.25">
      <c r="A2561" s="54">
        <f>+SUBTOTAL(3,$B$11:B2561)</f>
        <v>60</v>
      </c>
      <c r="B2561" s="54" t="s">
        <v>42</v>
      </c>
      <c r="C2561" s="54" t="s">
        <v>858</v>
      </c>
      <c r="D2561" s="54" t="s">
        <v>933</v>
      </c>
      <c r="E2561" s="54" t="s">
        <v>933</v>
      </c>
      <c r="F2561" s="54" t="s">
        <v>3928</v>
      </c>
      <c r="G2561" s="49" t="s">
        <v>3953</v>
      </c>
      <c r="H2561" s="54" t="s">
        <v>3928</v>
      </c>
      <c r="I2561" s="49" t="s">
        <v>3953</v>
      </c>
      <c r="J2561" s="54" t="s">
        <v>3928</v>
      </c>
      <c r="K2561" s="49" t="s">
        <v>3953</v>
      </c>
      <c r="L2561" s="80" t="s">
        <v>3954</v>
      </c>
      <c r="M2561" s="54" t="s">
        <v>48</v>
      </c>
      <c r="N2561" s="49" t="s">
        <v>141</v>
      </c>
      <c r="O2561" s="54" t="s">
        <v>580</v>
      </c>
      <c r="P2561" s="54"/>
      <c r="Q2561" s="54"/>
      <c r="R2561" s="54"/>
      <c r="S2561" s="54" t="s">
        <v>3982</v>
      </c>
      <c r="T2561" s="54" t="s">
        <v>3982</v>
      </c>
      <c r="U2561" s="54" t="s">
        <v>3982</v>
      </c>
      <c r="V2561" s="49" t="s">
        <v>1452</v>
      </c>
      <c r="W2561" s="49" t="s">
        <v>1716</v>
      </c>
      <c r="X2561" s="54" t="s">
        <v>58</v>
      </c>
      <c r="Y2561" s="49"/>
      <c r="Z2561" s="54"/>
      <c r="AA2561" s="54"/>
      <c r="AB2561" s="54"/>
      <c r="AC2561" s="54" t="s">
        <v>82</v>
      </c>
      <c r="AD2561" s="54" t="s">
        <v>82</v>
      </c>
    </row>
    <row r="2562" spans="1:30" s="58" customFormat="1" ht="57" hidden="1" customHeight="1" x14ac:dyDescent="0.25">
      <c r="A2562" s="54">
        <f>+SUBTOTAL(3,$B$11:B2562)</f>
        <v>60</v>
      </c>
      <c r="B2562" s="54" t="s">
        <v>42</v>
      </c>
      <c r="C2562" s="54" t="s">
        <v>858</v>
      </c>
      <c r="D2562" s="54" t="s">
        <v>933</v>
      </c>
      <c r="E2562" s="54" t="s">
        <v>933</v>
      </c>
      <c r="F2562" s="54" t="s">
        <v>3929</v>
      </c>
      <c r="G2562" s="49" t="s">
        <v>3955</v>
      </c>
      <c r="H2562" s="54" t="s">
        <v>3929</v>
      </c>
      <c r="I2562" s="49" t="s">
        <v>3955</v>
      </c>
      <c r="J2562" s="54" t="s">
        <v>3929</v>
      </c>
      <c r="K2562" s="49" t="s">
        <v>3955</v>
      </c>
      <c r="L2562" s="80" t="s">
        <v>3956</v>
      </c>
      <c r="M2562" s="54" t="s">
        <v>48</v>
      </c>
      <c r="N2562" s="49" t="s">
        <v>141</v>
      </c>
      <c r="O2562" s="54" t="s">
        <v>624</v>
      </c>
      <c r="P2562" s="54"/>
      <c r="Q2562" s="54"/>
      <c r="R2562" s="54"/>
      <c r="S2562" s="54" t="s">
        <v>3983</v>
      </c>
      <c r="T2562" s="54" t="s">
        <v>3983</v>
      </c>
      <c r="U2562" s="54" t="s">
        <v>3983</v>
      </c>
      <c r="V2562" s="49" t="s">
        <v>80</v>
      </c>
      <c r="W2562" s="49" t="s">
        <v>81</v>
      </c>
      <c r="X2562" s="54" t="s">
        <v>58</v>
      </c>
      <c r="Y2562" s="49"/>
      <c r="Z2562" s="54"/>
      <c r="AA2562" s="54"/>
      <c r="AB2562" s="54"/>
      <c r="AC2562" s="54" t="s">
        <v>82</v>
      </c>
      <c r="AD2562" s="54" t="s">
        <v>82</v>
      </c>
    </row>
    <row r="2563" spans="1:30" s="58" customFormat="1" ht="57" hidden="1" customHeight="1" x14ac:dyDescent="0.25">
      <c r="A2563" s="54">
        <f>+SUBTOTAL(3,$B$11:B2563)</f>
        <v>60</v>
      </c>
      <c r="B2563" s="54" t="s">
        <v>42</v>
      </c>
      <c r="C2563" s="54" t="s">
        <v>858</v>
      </c>
      <c r="D2563" s="54" t="s">
        <v>933</v>
      </c>
      <c r="E2563" s="54" t="s">
        <v>933</v>
      </c>
      <c r="F2563" s="54" t="s">
        <v>3930</v>
      </c>
      <c r="G2563" s="49" t="s">
        <v>3957</v>
      </c>
      <c r="H2563" s="54" t="s">
        <v>3930</v>
      </c>
      <c r="I2563" s="49" t="s">
        <v>3957</v>
      </c>
      <c r="J2563" s="54" t="s">
        <v>3930</v>
      </c>
      <c r="K2563" s="49" t="s">
        <v>3957</v>
      </c>
      <c r="L2563" s="80" t="s">
        <v>3958</v>
      </c>
      <c r="M2563" s="54" t="s">
        <v>48</v>
      </c>
      <c r="N2563" s="49" t="s">
        <v>141</v>
      </c>
      <c r="O2563" s="54" t="s">
        <v>210</v>
      </c>
      <c r="P2563" s="54"/>
      <c r="Q2563" s="54"/>
      <c r="R2563" s="54"/>
      <c r="S2563" s="54" t="s">
        <v>3984</v>
      </c>
      <c r="T2563" s="54" t="s">
        <v>3984</v>
      </c>
      <c r="U2563" s="54" t="s">
        <v>3984</v>
      </c>
      <c r="V2563" s="49" t="s">
        <v>229</v>
      </c>
      <c r="W2563" s="49" t="s">
        <v>230</v>
      </c>
      <c r="X2563" s="54" t="s">
        <v>58</v>
      </c>
      <c r="Y2563" s="49"/>
      <c r="Z2563" s="54"/>
      <c r="AA2563" s="54"/>
      <c r="AB2563" s="54"/>
      <c r="AC2563" s="54" t="s">
        <v>82</v>
      </c>
      <c r="AD2563" s="54" t="s">
        <v>82</v>
      </c>
    </row>
    <row r="2564" spans="1:30" s="58" customFormat="1" ht="57" hidden="1" customHeight="1" x14ac:dyDescent="0.25">
      <c r="A2564" s="54">
        <f>+SUBTOTAL(3,$B$11:B2564)</f>
        <v>60</v>
      </c>
      <c r="B2564" s="54" t="s">
        <v>42</v>
      </c>
      <c r="C2564" s="54" t="s">
        <v>858</v>
      </c>
      <c r="D2564" s="54" t="s">
        <v>933</v>
      </c>
      <c r="E2564" s="54" t="s">
        <v>933</v>
      </c>
      <c r="F2564" s="54" t="s">
        <v>3931</v>
      </c>
      <c r="G2564" s="49" t="s">
        <v>3959</v>
      </c>
      <c r="H2564" s="54" t="s">
        <v>3931</v>
      </c>
      <c r="I2564" s="49" t="s">
        <v>3959</v>
      </c>
      <c r="J2564" s="54" t="s">
        <v>3931</v>
      </c>
      <c r="K2564" s="49" t="s">
        <v>3959</v>
      </c>
      <c r="L2564" s="80" t="s">
        <v>3960</v>
      </c>
      <c r="M2564" s="54" t="s">
        <v>48</v>
      </c>
      <c r="N2564" s="49" t="s">
        <v>64</v>
      </c>
      <c r="O2564" s="54" t="s">
        <v>65</v>
      </c>
      <c r="P2564" s="54"/>
      <c r="Q2564" s="54"/>
      <c r="R2564" s="54"/>
      <c r="S2564" s="54" t="s">
        <v>3985</v>
      </c>
      <c r="T2564" s="54" t="s">
        <v>3985</v>
      </c>
      <c r="U2564" s="54" t="s">
        <v>3985</v>
      </c>
      <c r="V2564" s="49" t="s">
        <v>879</v>
      </c>
      <c r="W2564" s="49" t="s">
        <v>880</v>
      </c>
      <c r="X2564" s="54" t="s">
        <v>58</v>
      </c>
      <c r="Y2564" s="49"/>
      <c r="Z2564" s="54"/>
      <c r="AA2564" s="54"/>
      <c r="AB2564" s="54"/>
      <c r="AC2564" s="54" t="s">
        <v>82</v>
      </c>
      <c r="AD2564" s="54" t="s">
        <v>82</v>
      </c>
    </row>
    <row r="2565" spans="1:30" s="58" customFormat="1" ht="57" hidden="1" customHeight="1" x14ac:dyDescent="0.25">
      <c r="A2565" s="54">
        <f>+SUBTOTAL(3,$B$11:B2565)</f>
        <v>60</v>
      </c>
      <c r="B2565" s="54" t="s">
        <v>42</v>
      </c>
      <c r="C2565" s="54" t="s">
        <v>858</v>
      </c>
      <c r="D2565" s="54" t="s">
        <v>933</v>
      </c>
      <c r="E2565" s="54" t="s">
        <v>933</v>
      </c>
      <c r="F2565" s="54" t="s">
        <v>3932</v>
      </c>
      <c r="G2565" s="49" t="s">
        <v>3959</v>
      </c>
      <c r="H2565" s="54" t="s">
        <v>3932</v>
      </c>
      <c r="I2565" s="49" t="s">
        <v>3959</v>
      </c>
      <c r="J2565" s="54" t="s">
        <v>3932</v>
      </c>
      <c r="K2565" s="49" t="s">
        <v>3959</v>
      </c>
      <c r="L2565" s="80" t="s">
        <v>3961</v>
      </c>
      <c r="M2565" s="54" t="s">
        <v>48</v>
      </c>
      <c r="N2565" s="49" t="s">
        <v>141</v>
      </c>
      <c r="O2565" s="54" t="s">
        <v>3962</v>
      </c>
      <c r="P2565" s="54"/>
      <c r="Q2565" s="54"/>
      <c r="R2565" s="54"/>
      <c r="S2565" s="54" t="s">
        <v>3986</v>
      </c>
      <c r="T2565" s="54" t="s">
        <v>3986</v>
      </c>
      <c r="U2565" s="54" t="s">
        <v>3986</v>
      </c>
      <c r="V2565" s="49" t="s">
        <v>80</v>
      </c>
      <c r="W2565" s="49" t="s">
        <v>81</v>
      </c>
      <c r="X2565" s="54" t="s">
        <v>58</v>
      </c>
      <c r="Y2565" s="49"/>
      <c r="Z2565" s="54"/>
      <c r="AA2565" s="54"/>
      <c r="AB2565" s="54"/>
      <c r="AC2565" s="54" t="s">
        <v>117</v>
      </c>
      <c r="AD2565" s="54" t="s">
        <v>117</v>
      </c>
    </row>
    <row r="2566" spans="1:30" s="58" customFormat="1" ht="57" hidden="1" customHeight="1" x14ac:dyDescent="0.25">
      <c r="A2566" s="54">
        <f>+SUBTOTAL(3,$B$11:B2566)</f>
        <v>60</v>
      </c>
      <c r="B2566" s="54" t="s">
        <v>42</v>
      </c>
      <c r="C2566" s="54" t="s">
        <v>858</v>
      </c>
      <c r="D2566" s="54" t="s">
        <v>933</v>
      </c>
      <c r="E2566" s="54" t="s">
        <v>933</v>
      </c>
      <c r="F2566" s="54" t="s">
        <v>3933</v>
      </c>
      <c r="G2566" s="49" t="s">
        <v>3963</v>
      </c>
      <c r="H2566" s="54" t="s">
        <v>3933</v>
      </c>
      <c r="I2566" s="49" t="s">
        <v>3963</v>
      </c>
      <c r="J2566" s="54" t="s">
        <v>3933</v>
      </c>
      <c r="K2566" s="49" t="s">
        <v>3963</v>
      </c>
      <c r="L2566" s="80" t="s">
        <v>3964</v>
      </c>
      <c r="M2566" s="54" t="s">
        <v>48</v>
      </c>
      <c r="N2566" s="49" t="s">
        <v>141</v>
      </c>
      <c r="O2566" s="54" t="s">
        <v>227</v>
      </c>
      <c r="P2566" s="54"/>
      <c r="Q2566" s="54"/>
      <c r="R2566" s="54"/>
      <c r="S2566" s="54" t="s">
        <v>3987</v>
      </c>
      <c r="T2566" s="54" t="s">
        <v>3987</v>
      </c>
      <c r="U2566" s="54" t="s">
        <v>3987</v>
      </c>
      <c r="V2566" s="49" t="s">
        <v>270</v>
      </c>
      <c r="W2566" s="49" t="s">
        <v>271</v>
      </c>
      <c r="X2566" s="54" t="s">
        <v>58</v>
      </c>
      <c r="Y2566" s="49"/>
      <c r="Z2566" s="54"/>
      <c r="AA2566" s="54"/>
      <c r="AB2566" s="54"/>
      <c r="AC2566" s="54" t="s">
        <v>75</v>
      </c>
      <c r="AD2566" s="54" t="s">
        <v>75</v>
      </c>
    </row>
    <row r="2567" spans="1:30" s="58" customFormat="1" ht="57" hidden="1" customHeight="1" x14ac:dyDescent="0.25">
      <c r="A2567" s="54">
        <f>+SUBTOTAL(3,$B$11:B2567)</f>
        <v>60</v>
      </c>
      <c r="B2567" s="54" t="s">
        <v>42</v>
      </c>
      <c r="C2567" s="54" t="s">
        <v>858</v>
      </c>
      <c r="D2567" s="54" t="s">
        <v>933</v>
      </c>
      <c r="E2567" s="54" t="s">
        <v>933</v>
      </c>
      <c r="F2567" s="54" t="s">
        <v>3934</v>
      </c>
      <c r="G2567" s="49" t="s">
        <v>3965</v>
      </c>
      <c r="H2567" s="54" t="s">
        <v>3934</v>
      </c>
      <c r="I2567" s="49" t="s">
        <v>3965</v>
      </c>
      <c r="J2567" s="54" t="s">
        <v>3934</v>
      </c>
      <c r="K2567" s="49" t="s">
        <v>3965</v>
      </c>
      <c r="L2567" s="80" t="s">
        <v>3966</v>
      </c>
      <c r="M2567" s="54" t="s">
        <v>48</v>
      </c>
      <c r="N2567" s="49" t="s">
        <v>197</v>
      </c>
      <c r="O2567" s="54" t="s">
        <v>237</v>
      </c>
      <c r="P2567" s="54"/>
      <c r="Q2567" s="54"/>
      <c r="R2567" s="54"/>
      <c r="S2567" s="54" t="s">
        <v>3988</v>
      </c>
      <c r="T2567" s="54" t="s">
        <v>3988</v>
      </c>
      <c r="U2567" s="54" t="s">
        <v>3988</v>
      </c>
      <c r="V2567" s="49" t="s">
        <v>1452</v>
      </c>
      <c r="W2567" s="49" t="s">
        <v>1716</v>
      </c>
      <c r="X2567" s="54" t="s">
        <v>58</v>
      </c>
      <c r="Y2567" s="49"/>
      <c r="Z2567" s="54"/>
      <c r="AA2567" s="54"/>
      <c r="AB2567" s="54"/>
      <c r="AC2567" s="54" t="s">
        <v>82</v>
      </c>
      <c r="AD2567" s="54" t="s">
        <v>82</v>
      </c>
    </row>
    <row r="2568" spans="1:30" s="58" customFormat="1" ht="57" hidden="1" customHeight="1" x14ac:dyDescent="0.25">
      <c r="A2568" s="54">
        <f>+SUBTOTAL(3,$B$11:B2568)</f>
        <v>60</v>
      </c>
      <c r="B2568" s="54" t="s">
        <v>42</v>
      </c>
      <c r="C2568" s="54" t="s">
        <v>858</v>
      </c>
      <c r="D2568" s="54" t="s">
        <v>933</v>
      </c>
      <c r="E2568" s="54" t="s">
        <v>933</v>
      </c>
      <c r="F2568" s="54" t="s">
        <v>3935</v>
      </c>
      <c r="G2568" s="49" t="s">
        <v>3967</v>
      </c>
      <c r="H2568" s="54" t="s">
        <v>3935</v>
      </c>
      <c r="I2568" s="49" t="s">
        <v>3967</v>
      </c>
      <c r="J2568" s="54" t="s">
        <v>3935</v>
      </c>
      <c r="K2568" s="49" t="s">
        <v>3967</v>
      </c>
      <c r="L2568" s="80" t="s">
        <v>3968</v>
      </c>
      <c r="M2568" s="54" t="s">
        <v>48</v>
      </c>
      <c r="N2568" s="49" t="s">
        <v>197</v>
      </c>
      <c r="O2568" s="54" t="s">
        <v>237</v>
      </c>
      <c r="P2568" s="54"/>
      <c r="Q2568" s="54"/>
      <c r="R2568" s="54"/>
      <c r="S2568" s="54" t="s">
        <v>3989</v>
      </c>
      <c r="T2568" s="54" t="s">
        <v>3989</v>
      </c>
      <c r="U2568" s="54" t="s">
        <v>3989</v>
      </c>
      <c r="V2568" s="49" t="s">
        <v>1452</v>
      </c>
      <c r="W2568" s="49" t="s">
        <v>1716</v>
      </c>
      <c r="X2568" s="54" t="s">
        <v>58</v>
      </c>
      <c r="Y2568" s="49"/>
      <c r="Z2568" s="54"/>
      <c r="AA2568" s="54"/>
      <c r="AB2568" s="54"/>
      <c r="AC2568" s="54" t="s">
        <v>75</v>
      </c>
      <c r="AD2568" s="54" t="s">
        <v>75</v>
      </c>
    </row>
    <row r="2569" spans="1:30" s="58" customFormat="1" ht="57" hidden="1" customHeight="1" x14ac:dyDescent="0.25">
      <c r="A2569" s="54">
        <f>+SUBTOTAL(3,$B$11:B2569)</f>
        <v>60</v>
      </c>
      <c r="B2569" s="54" t="s">
        <v>42</v>
      </c>
      <c r="C2569" s="54" t="s">
        <v>858</v>
      </c>
      <c r="D2569" s="54" t="s">
        <v>933</v>
      </c>
      <c r="E2569" s="54" t="s">
        <v>933</v>
      </c>
      <c r="F2569" s="54" t="s">
        <v>3936</v>
      </c>
      <c r="G2569" s="49" t="s">
        <v>3969</v>
      </c>
      <c r="H2569" s="54" t="s">
        <v>3936</v>
      </c>
      <c r="I2569" s="49" t="s">
        <v>3969</v>
      </c>
      <c r="J2569" s="54" t="s">
        <v>3936</v>
      </c>
      <c r="K2569" s="49" t="s">
        <v>3969</v>
      </c>
      <c r="L2569" s="80" t="s">
        <v>3970</v>
      </c>
      <c r="M2569" s="54" t="s">
        <v>48</v>
      </c>
      <c r="N2569" s="49" t="s">
        <v>242</v>
      </c>
      <c r="O2569" s="54" t="s">
        <v>409</v>
      </c>
      <c r="P2569" s="54"/>
      <c r="Q2569" s="54"/>
      <c r="R2569" s="54"/>
      <c r="S2569" s="54" t="s">
        <v>3990</v>
      </c>
      <c r="T2569" s="54" t="s">
        <v>3990</v>
      </c>
      <c r="U2569" s="54" t="s">
        <v>3990</v>
      </c>
      <c r="V2569" s="49" t="s">
        <v>270</v>
      </c>
      <c r="W2569" s="49" t="s">
        <v>271</v>
      </c>
      <c r="X2569" s="54" t="s">
        <v>58</v>
      </c>
      <c r="Y2569" s="49"/>
      <c r="Z2569" s="54"/>
      <c r="AA2569" s="54"/>
      <c r="AB2569" s="54"/>
      <c r="AC2569" s="54" t="s">
        <v>75</v>
      </c>
      <c r="AD2569" s="54" t="s">
        <v>75</v>
      </c>
    </row>
    <row r="2570" spans="1:30" s="58" customFormat="1" ht="57" hidden="1" customHeight="1" x14ac:dyDescent="0.25">
      <c r="A2570" s="54">
        <f>+SUBTOTAL(3,$B$11:B2570)</f>
        <v>60</v>
      </c>
      <c r="B2570" s="54" t="s">
        <v>42</v>
      </c>
      <c r="C2570" s="54" t="s">
        <v>858</v>
      </c>
      <c r="D2570" s="54" t="s">
        <v>933</v>
      </c>
      <c r="E2570" s="54" t="s">
        <v>933</v>
      </c>
      <c r="F2570" s="54" t="s">
        <v>3991</v>
      </c>
      <c r="G2570" s="49" t="s">
        <v>3868</v>
      </c>
      <c r="H2570" s="54" t="s">
        <v>3991</v>
      </c>
      <c r="I2570" s="49" t="s">
        <v>3868</v>
      </c>
      <c r="J2570" s="54" t="s">
        <v>3991</v>
      </c>
      <c r="K2570" s="49" t="s">
        <v>3868</v>
      </c>
      <c r="L2570" s="80" t="s">
        <v>3992</v>
      </c>
      <c r="M2570" s="54" t="s">
        <v>48</v>
      </c>
      <c r="N2570" s="49" t="s">
        <v>49</v>
      </c>
      <c r="O2570" s="54" t="s">
        <v>877</v>
      </c>
      <c r="P2570" s="54"/>
      <c r="Q2570" s="54"/>
      <c r="R2570" s="54"/>
      <c r="S2570" s="54" t="s">
        <v>3993</v>
      </c>
      <c r="T2570" s="54" t="s">
        <v>3993</v>
      </c>
      <c r="U2570" s="54" t="s">
        <v>3993</v>
      </c>
      <c r="V2570" s="49" t="s">
        <v>80</v>
      </c>
      <c r="W2570" s="49"/>
      <c r="X2570" s="54" t="s">
        <v>58</v>
      </c>
      <c r="Y2570" s="49"/>
      <c r="Z2570" s="54"/>
      <c r="AA2570" s="54"/>
      <c r="AB2570" s="54"/>
      <c r="AC2570" s="54" t="s">
        <v>75</v>
      </c>
      <c r="AD2570" s="54" t="s">
        <v>75</v>
      </c>
    </row>
    <row r="2571" spans="1:30" s="58" customFormat="1" ht="57" hidden="1" customHeight="1" x14ac:dyDescent="0.25">
      <c r="A2571" s="54">
        <f>+SUBTOTAL(3,$B$11:B2571)</f>
        <v>60</v>
      </c>
      <c r="B2571" s="54" t="s">
        <v>42</v>
      </c>
      <c r="C2571" s="54" t="s">
        <v>858</v>
      </c>
      <c r="D2571" s="54" t="s">
        <v>933</v>
      </c>
      <c r="E2571" s="54" t="s">
        <v>933</v>
      </c>
      <c r="F2571" s="54" t="s">
        <v>3994</v>
      </c>
      <c r="G2571" s="49" t="s">
        <v>3868</v>
      </c>
      <c r="H2571" s="54" t="s">
        <v>3994</v>
      </c>
      <c r="I2571" s="49" t="s">
        <v>3868</v>
      </c>
      <c r="J2571" s="54" t="s">
        <v>3994</v>
      </c>
      <c r="K2571" s="49" t="s">
        <v>3868</v>
      </c>
      <c r="L2571" s="80" t="s">
        <v>3995</v>
      </c>
      <c r="M2571" s="54" t="s">
        <v>48</v>
      </c>
      <c r="N2571" s="49" t="s">
        <v>141</v>
      </c>
      <c r="O2571" s="54" t="s">
        <v>210</v>
      </c>
      <c r="P2571" s="54"/>
      <c r="Q2571" s="54"/>
      <c r="R2571" s="54"/>
      <c r="S2571" s="54" t="s">
        <v>3996</v>
      </c>
      <c r="T2571" s="54" t="s">
        <v>3996</v>
      </c>
      <c r="U2571" s="54" t="s">
        <v>3996</v>
      </c>
      <c r="V2571" s="49" t="s">
        <v>80</v>
      </c>
      <c r="W2571" s="49"/>
      <c r="X2571" s="54" t="s">
        <v>58</v>
      </c>
      <c r="Y2571" s="49"/>
      <c r="Z2571" s="54"/>
      <c r="AA2571" s="54"/>
      <c r="AB2571" s="54"/>
      <c r="AC2571" s="54" t="s">
        <v>75</v>
      </c>
      <c r="AD2571" s="54" t="s">
        <v>75</v>
      </c>
    </row>
    <row r="2572" spans="1:30" s="58" customFormat="1" ht="57" hidden="1" customHeight="1" x14ac:dyDescent="0.25">
      <c r="A2572" s="54">
        <f>+SUBTOTAL(3,$B$11:B2572)</f>
        <v>60</v>
      </c>
      <c r="B2572" s="54" t="s">
        <v>42</v>
      </c>
      <c r="C2572" s="54" t="s">
        <v>858</v>
      </c>
      <c r="D2572" s="54" t="s">
        <v>933</v>
      </c>
      <c r="E2572" s="54" t="s">
        <v>933</v>
      </c>
      <c r="F2572" s="54" t="s">
        <v>3997</v>
      </c>
      <c r="G2572" s="49" t="s">
        <v>3671</v>
      </c>
      <c r="H2572" s="54" t="s">
        <v>3997</v>
      </c>
      <c r="I2572" s="49" t="s">
        <v>3671</v>
      </c>
      <c r="J2572" s="54" t="s">
        <v>3997</v>
      </c>
      <c r="K2572" s="49" t="s">
        <v>3671</v>
      </c>
      <c r="L2572" s="80" t="s">
        <v>3998</v>
      </c>
      <c r="M2572" s="54" t="s">
        <v>48</v>
      </c>
      <c r="N2572" s="49" t="s">
        <v>242</v>
      </c>
      <c r="O2572" s="54" t="s">
        <v>308</v>
      </c>
      <c r="P2572" s="54"/>
      <c r="Q2572" s="54"/>
      <c r="R2572" s="54"/>
      <c r="S2572" s="54" t="s">
        <v>3999</v>
      </c>
      <c r="T2572" s="54" t="s">
        <v>3999</v>
      </c>
      <c r="U2572" s="54" t="s">
        <v>3999</v>
      </c>
      <c r="V2572" s="49" t="s">
        <v>931</v>
      </c>
      <c r="W2572" s="49"/>
      <c r="X2572" s="54" t="s">
        <v>58</v>
      </c>
      <c r="Y2572" s="49"/>
      <c r="Z2572" s="54"/>
      <c r="AA2572" s="54"/>
      <c r="AB2572" s="54"/>
      <c r="AC2572" s="54" t="s">
        <v>75</v>
      </c>
      <c r="AD2572" s="54" t="s">
        <v>75</v>
      </c>
    </row>
    <row r="2573" spans="1:30" s="58" customFormat="1" ht="57" hidden="1" customHeight="1" x14ac:dyDescent="0.25">
      <c r="A2573" s="54">
        <f>+SUBTOTAL(3,$B$11:B2573)</f>
        <v>60</v>
      </c>
      <c r="B2573" s="54" t="s">
        <v>42</v>
      </c>
      <c r="C2573" s="54" t="s">
        <v>858</v>
      </c>
      <c r="D2573" s="54" t="s">
        <v>933</v>
      </c>
      <c r="E2573" s="54" t="s">
        <v>933</v>
      </c>
      <c r="F2573" s="54" t="s">
        <v>4000</v>
      </c>
      <c r="G2573" s="49" t="s">
        <v>4001</v>
      </c>
      <c r="H2573" s="54" t="s">
        <v>4000</v>
      </c>
      <c r="I2573" s="49" t="s">
        <v>4001</v>
      </c>
      <c r="J2573" s="54" t="s">
        <v>4000</v>
      </c>
      <c r="K2573" s="49" t="s">
        <v>4001</v>
      </c>
      <c r="L2573" s="80" t="s">
        <v>4002</v>
      </c>
      <c r="M2573" s="54" t="s">
        <v>48</v>
      </c>
      <c r="N2573" s="49" t="s">
        <v>182</v>
      </c>
      <c r="O2573" s="54" t="s">
        <v>1642</v>
      </c>
      <c r="P2573" s="54"/>
      <c r="Q2573" s="54"/>
      <c r="R2573" s="54"/>
      <c r="S2573" s="54" t="s">
        <v>4003</v>
      </c>
      <c r="T2573" s="54" t="s">
        <v>4003</v>
      </c>
      <c r="U2573" s="54" t="s">
        <v>4003</v>
      </c>
      <c r="V2573" s="49" t="s">
        <v>80</v>
      </c>
      <c r="W2573" s="49" t="s">
        <v>81</v>
      </c>
      <c r="X2573" s="54" t="s">
        <v>58</v>
      </c>
      <c r="Y2573" s="49"/>
      <c r="Z2573" s="54"/>
      <c r="AA2573" s="54"/>
      <c r="AB2573" s="54"/>
      <c r="AC2573" s="54" t="s">
        <v>75</v>
      </c>
      <c r="AD2573" s="54" t="s">
        <v>75</v>
      </c>
    </row>
    <row r="2574" spans="1:30" s="58" customFormat="1" ht="57" hidden="1" customHeight="1" x14ac:dyDescent="0.25">
      <c r="A2574" s="54">
        <f>+SUBTOTAL(3,$B$11:B2574)</f>
        <v>60</v>
      </c>
      <c r="B2574" s="54" t="s">
        <v>42</v>
      </c>
      <c r="C2574" s="54" t="s">
        <v>858</v>
      </c>
      <c r="D2574" s="54" t="s">
        <v>933</v>
      </c>
      <c r="E2574" s="54" t="s">
        <v>933</v>
      </c>
      <c r="F2574" s="54" t="s">
        <v>4004</v>
      </c>
      <c r="G2574" s="49" t="s">
        <v>3762</v>
      </c>
      <c r="H2574" s="54" t="s">
        <v>4004</v>
      </c>
      <c r="I2574" s="49" t="s">
        <v>3762</v>
      </c>
      <c r="J2574" s="54" t="s">
        <v>4004</v>
      </c>
      <c r="K2574" s="49" t="s">
        <v>3762</v>
      </c>
      <c r="L2574" s="80" t="s">
        <v>4005</v>
      </c>
      <c r="M2574" s="54" t="s">
        <v>48</v>
      </c>
      <c r="N2574" s="49" t="s">
        <v>64</v>
      </c>
      <c r="O2574" s="54" t="s">
        <v>65</v>
      </c>
      <c r="P2574" s="54"/>
      <c r="Q2574" s="54"/>
      <c r="R2574" s="54"/>
      <c r="S2574" s="54" t="s">
        <v>4006</v>
      </c>
      <c r="T2574" s="54" t="s">
        <v>4006</v>
      </c>
      <c r="U2574" s="54" t="s">
        <v>4006</v>
      </c>
      <c r="V2574" s="49" t="s">
        <v>115</v>
      </c>
      <c r="W2574" s="49" t="s">
        <v>1716</v>
      </c>
      <c r="X2574" s="54" t="s">
        <v>58</v>
      </c>
      <c r="Y2574" s="49"/>
      <c r="Z2574" s="54"/>
      <c r="AA2574" s="54"/>
      <c r="AB2574" s="54"/>
      <c r="AC2574" s="54" t="s">
        <v>75</v>
      </c>
      <c r="AD2574" s="54" t="s">
        <v>75</v>
      </c>
    </row>
    <row r="2575" spans="1:30" s="58" customFormat="1" ht="57" hidden="1" customHeight="1" x14ac:dyDescent="0.25">
      <c r="A2575" s="54">
        <f>+SUBTOTAL(3,$B$11:B2575)</f>
        <v>60</v>
      </c>
      <c r="B2575" s="54" t="s">
        <v>42</v>
      </c>
      <c r="C2575" s="54" t="s">
        <v>858</v>
      </c>
      <c r="D2575" s="54" t="s">
        <v>933</v>
      </c>
      <c r="E2575" s="54" t="s">
        <v>933</v>
      </c>
      <c r="F2575" s="54" t="s">
        <v>4007</v>
      </c>
      <c r="G2575" s="49" t="s">
        <v>3762</v>
      </c>
      <c r="H2575" s="54" t="s">
        <v>4007</v>
      </c>
      <c r="I2575" s="49" t="s">
        <v>3762</v>
      </c>
      <c r="J2575" s="54" t="s">
        <v>4007</v>
      </c>
      <c r="K2575" s="49" t="s">
        <v>3762</v>
      </c>
      <c r="L2575" s="80" t="s">
        <v>4008</v>
      </c>
      <c r="M2575" s="54" t="s">
        <v>48</v>
      </c>
      <c r="N2575" s="49" t="s">
        <v>141</v>
      </c>
      <c r="O2575" s="54" t="s">
        <v>624</v>
      </c>
      <c r="P2575" s="54"/>
      <c r="Q2575" s="54"/>
      <c r="R2575" s="54"/>
      <c r="S2575" s="54" t="s">
        <v>4009</v>
      </c>
      <c r="T2575" s="54" t="s">
        <v>4009</v>
      </c>
      <c r="U2575" s="54" t="s">
        <v>4009</v>
      </c>
      <c r="V2575" s="49" t="s">
        <v>80</v>
      </c>
      <c r="W2575" s="49" t="s">
        <v>81</v>
      </c>
      <c r="X2575" s="54" t="s">
        <v>58</v>
      </c>
      <c r="Y2575" s="49"/>
      <c r="Z2575" s="54"/>
      <c r="AA2575" s="54"/>
      <c r="AB2575" s="54"/>
      <c r="AC2575" s="54" t="s">
        <v>75</v>
      </c>
      <c r="AD2575" s="54" t="s">
        <v>75</v>
      </c>
    </row>
    <row r="2576" spans="1:30" s="58" customFormat="1" ht="57" hidden="1" customHeight="1" x14ac:dyDescent="0.25">
      <c r="A2576" s="54">
        <f>+SUBTOTAL(3,$B$11:B2576)</f>
        <v>60</v>
      </c>
      <c r="B2576" s="54" t="s">
        <v>42</v>
      </c>
      <c r="C2576" s="54" t="s">
        <v>858</v>
      </c>
      <c r="D2576" s="54" t="s">
        <v>933</v>
      </c>
      <c r="E2576" s="54" t="s">
        <v>933</v>
      </c>
      <c r="F2576" s="54" t="s">
        <v>4010</v>
      </c>
      <c r="G2576" s="49" t="s">
        <v>3766</v>
      </c>
      <c r="H2576" s="54" t="s">
        <v>4010</v>
      </c>
      <c r="I2576" s="49" t="s">
        <v>3766</v>
      </c>
      <c r="J2576" s="54" t="s">
        <v>4010</v>
      </c>
      <c r="K2576" s="49" t="s">
        <v>3766</v>
      </c>
      <c r="L2576" s="80" t="s">
        <v>4011</v>
      </c>
      <c r="M2576" s="54" t="s">
        <v>48</v>
      </c>
      <c r="N2576" s="49" t="s">
        <v>141</v>
      </c>
      <c r="O2576" s="54" t="s">
        <v>1384</v>
      </c>
      <c r="P2576" s="54"/>
      <c r="Q2576" s="54"/>
      <c r="R2576" s="54"/>
      <c r="S2576" s="54" t="s">
        <v>4012</v>
      </c>
      <c r="T2576" s="54" t="s">
        <v>4012</v>
      </c>
      <c r="U2576" s="54" t="s">
        <v>4012</v>
      </c>
      <c r="V2576" s="49" t="s">
        <v>115</v>
      </c>
      <c r="W2576" s="49"/>
      <c r="X2576" s="54" t="s">
        <v>58</v>
      </c>
      <c r="Y2576" s="49"/>
      <c r="Z2576" s="54"/>
      <c r="AA2576" s="54"/>
      <c r="AB2576" s="54"/>
      <c r="AC2576" s="54" t="s">
        <v>75</v>
      </c>
      <c r="AD2576" s="54" t="s">
        <v>75</v>
      </c>
    </row>
    <row r="2577" spans="1:796 1052:1820 2076:2844 3100:3868 4124:4892 5148:5916 6172:6940 7196:7964 8220:8988 9244:10012 10268:11036 11292:12060 12316:13084 13340:14108 14364:15132 15388:16156" s="58" customFormat="1" ht="57" hidden="1" customHeight="1" x14ac:dyDescent="0.25">
      <c r="A2577" s="54">
        <f>+SUBTOTAL(3,$B$11:B2577)</f>
        <v>60</v>
      </c>
      <c r="B2577" s="54" t="s">
        <v>42</v>
      </c>
      <c r="C2577" s="54" t="s">
        <v>858</v>
      </c>
      <c r="D2577" s="54" t="s">
        <v>933</v>
      </c>
      <c r="E2577" s="54" t="s">
        <v>933</v>
      </c>
      <c r="F2577" s="54" t="s">
        <v>4013</v>
      </c>
      <c r="G2577" s="49" t="s">
        <v>3766</v>
      </c>
      <c r="H2577" s="54" t="s">
        <v>4013</v>
      </c>
      <c r="I2577" s="49" t="s">
        <v>3766</v>
      </c>
      <c r="J2577" s="54" t="s">
        <v>4013</v>
      </c>
      <c r="K2577" s="49" t="s">
        <v>3766</v>
      </c>
      <c r="L2577" s="80" t="s">
        <v>4014</v>
      </c>
      <c r="M2577" s="54" t="s">
        <v>48</v>
      </c>
      <c r="N2577" s="49" t="s">
        <v>141</v>
      </c>
      <c r="O2577" s="54" t="s">
        <v>554</v>
      </c>
      <c r="P2577" s="54"/>
      <c r="Q2577" s="54"/>
      <c r="R2577" s="54"/>
      <c r="S2577" s="54" t="s">
        <v>4015</v>
      </c>
      <c r="T2577" s="54" t="s">
        <v>4015</v>
      </c>
      <c r="U2577" s="54" t="s">
        <v>4015</v>
      </c>
      <c r="V2577" s="49" t="s">
        <v>270</v>
      </c>
      <c r="W2577" s="49"/>
      <c r="X2577" s="54" t="s">
        <v>58</v>
      </c>
      <c r="Y2577" s="49"/>
      <c r="Z2577" s="54"/>
      <c r="AA2577" s="54"/>
      <c r="AB2577" s="54"/>
      <c r="AC2577" s="54" t="s">
        <v>75</v>
      </c>
      <c r="AD2577" s="54" t="s">
        <v>75</v>
      </c>
    </row>
    <row r="2578" spans="1:796 1052:1820 2076:2844 3100:3868 4124:4892 5148:5916 6172:6940 7196:7964 8220:8988 9244:10012 10268:11036 11292:12060 12316:13084 13340:14108 14364:15132 15388:16156" s="58" customFormat="1" ht="57" hidden="1" customHeight="1" x14ac:dyDescent="0.25">
      <c r="A2578" s="54">
        <f>+SUBTOTAL(3,$B$11:B2578)</f>
        <v>60</v>
      </c>
      <c r="B2578" s="54" t="s">
        <v>42</v>
      </c>
      <c r="C2578" s="54" t="s">
        <v>858</v>
      </c>
      <c r="D2578" s="54" t="s">
        <v>933</v>
      </c>
      <c r="E2578" s="54" t="s">
        <v>933</v>
      </c>
      <c r="F2578" s="54" t="s">
        <v>4018</v>
      </c>
      <c r="G2578" s="49" t="s">
        <v>3775</v>
      </c>
      <c r="H2578" s="54" t="s">
        <v>4018</v>
      </c>
      <c r="I2578" s="49" t="s">
        <v>3775</v>
      </c>
      <c r="J2578" s="54" t="s">
        <v>4018</v>
      </c>
      <c r="K2578" s="49" t="s">
        <v>3775</v>
      </c>
      <c r="L2578" s="80" t="s">
        <v>4016</v>
      </c>
      <c r="M2578" s="54" t="s">
        <v>48</v>
      </c>
      <c r="N2578" s="49" t="s">
        <v>261</v>
      </c>
      <c r="O2578" s="54" t="s">
        <v>262</v>
      </c>
      <c r="P2578" s="54"/>
      <c r="Q2578" s="54"/>
      <c r="R2578" s="54"/>
      <c r="S2578" s="54" t="s">
        <v>4017</v>
      </c>
      <c r="T2578" s="54" t="s">
        <v>4017</v>
      </c>
      <c r="U2578" s="54" t="s">
        <v>4017</v>
      </c>
      <c r="V2578" s="49" t="s">
        <v>80</v>
      </c>
      <c r="W2578" s="49" t="s">
        <v>81</v>
      </c>
      <c r="X2578" s="54" t="s">
        <v>58</v>
      </c>
      <c r="Y2578" s="49"/>
      <c r="Z2578" s="54"/>
      <c r="AA2578" s="54"/>
      <c r="AB2578" s="54"/>
      <c r="AC2578" s="54" t="s">
        <v>117</v>
      </c>
      <c r="AD2578" s="54" t="s">
        <v>117</v>
      </c>
    </row>
    <row r="2579" spans="1:796 1052:1820 2076:2844 3100:3868 4124:4892 5148:5916 6172:6940 7196:7964 8220:8988 9244:10012 10268:11036 11292:12060 12316:13084 13340:14108 14364:15132 15388:16156" s="58" customFormat="1" ht="57" hidden="1" customHeight="1" x14ac:dyDescent="0.25">
      <c r="A2579" s="54">
        <f>+SUBTOTAL(3,$B$11:B2579)</f>
        <v>60</v>
      </c>
      <c r="B2579" s="54" t="s">
        <v>42</v>
      </c>
      <c r="C2579" s="54" t="s">
        <v>858</v>
      </c>
      <c r="D2579" s="54" t="s">
        <v>933</v>
      </c>
      <c r="E2579" s="54" t="s">
        <v>933</v>
      </c>
      <c r="F2579" s="54" t="s">
        <v>4020</v>
      </c>
      <c r="G2579" s="49" t="s">
        <v>3775</v>
      </c>
      <c r="H2579" s="54" t="s">
        <v>4020</v>
      </c>
      <c r="I2579" s="49" t="s">
        <v>3775</v>
      </c>
      <c r="J2579" s="54" t="s">
        <v>4020</v>
      </c>
      <c r="K2579" s="49" t="s">
        <v>3775</v>
      </c>
      <c r="L2579" s="80" t="s">
        <v>4019</v>
      </c>
      <c r="M2579" s="54" t="s">
        <v>48</v>
      </c>
      <c r="N2579" s="49" t="s">
        <v>261</v>
      </c>
      <c r="O2579" s="54" t="s">
        <v>262</v>
      </c>
      <c r="P2579" s="54"/>
      <c r="Q2579" s="54"/>
      <c r="R2579" s="54"/>
      <c r="S2579" s="54" t="s">
        <v>4021</v>
      </c>
      <c r="T2579" s="54" t="s">
        <v>4021</v>
      </c>
      <c r="U2579" s="54" t="s">
        <v>4021</v>
      </c>
      <c r="V2579" s="49" t="s">
        <v>80</v>
      </c>
      <c r="W2579" s="49" t="s">
        <v>81</v>
      </c>
      <c r="X2579" s="54" t="s">
        <v>58</v>
      </c>
      <c r="Y2579" s="49"/>
      <c r="Z2579" s="54"/>
      <c r="AA2579" s="54"/>
      <c r="AB2579" s="54"/>
      <c r="AC2579" s="54" t="s">
        <v>117</v>
      </c>
      <c r="AD2579" s="54" t="s">
        <v>117</v>
      </c>
    </row>
    <row r="2580" spans="1:796 1052:1820 2076:2844 3100:3868 4124:4892 5148:5916 6172:6940 7196:7964 8220:8988 9244:10012 10268:11036 11292:12060 12316:13084 13340:14108 14364:15132 15388:16156" s="58" customFormat="1" ht="57" hidden="1" customHeight="1" x14ac:dyDescent="0.25">
      <c r="A2580" s="54">
        <f>+SUBTOTAL(3,$B$11:B2580)</f>
        <v>60</v>
      </c>
      <c r="B2580" s="54" t="s">
        <v>42</v>
      </c>
      <c r="C2580" s="54" t="s">
        <v>858</v>
      </c>
      <c r="D2580" s="54" t="s">
        <v>933</v>
      </c>
      <c r="E2580" s="54" t="s">
        <v>933</v>
      </c>
      <c r="F2580" s="49" t="s">
        <v>4026</v>
      </c>
      <c r="G2580" s="54" t="s">
        <v>3782</v>
      </c>
      <c r="H2580" s="49" t="s">
        <v>4026</v>
      </c>
      <c r="I2580" s="54" t="s">
        <v>3782</v>
      </c>
      <c r="J2580" s="49" t="s">
        <v>4026</v>
      </c>
      <c r="K2580" s="54" t="s">
        <v>3782</v>
      </c>
      <c r="L2580" s="80" t="s">
        <v>4025</v>
      </c>
      <c r="M2580" s="54" t="s">
        <v>48</v>
      </c>
      <c r="N2580" s="49" t="s">
        <v>141</v>
      </c>
      <c r="O2580" s="54" t="s">
        <v>554</v>
      </c>
      <c r="P2580" s="54"/>
      <c r="Q2580" s="54"/>
      <c r="R2580" s="54"/>
      <c r="S2580" s="54" t="s">
        <v>4027</v>
      </c>
      <c r="T2580" s="54" t="s">
        <v>4027</v>
      </c>
      <c r="U2580" s="54" t="s">
        <v>4027</v>
      </c>
      <c r="V2580" s="49" t="s">
        <v>147</v>
      </c>
      <c r="W2580" s="49"/>
      <c r="X2580" s="54" t="s">
        <v>58</v>
      </c>
      <c r="Y2580" s="49"/>
      <c r="Z2580" s="54"/>
      <c r="AA2580" s="54"/>
      <c r="AB2580" s="54"/>
      <c r="AC2580" s="54" t="s">
        <v>82</v>
      </c>
      <c r="AD2580" s="54" t="s">
        <v>82</v>
      </c>
    </row>
    <row r="2581" spans="1:796 1052:1820 2076:2844 3100:3868 4124:4892 5148:5916 6172:6940 7196:7964 8220:8988 9244:10012 10268:11036 11292:12060 12316:13084 13340:14108 14364:15132 15388:16156" s="58" customFormat="1" ht="57" hidden="1" customHeight="1" x14ac:dyDescent="0.25">
      <c r="A2581" s="54">
        <f>+SUBTOTAL(3,$B$11:B2581)</f>
        <v>60</v>
      </c>
      <c r="B2581" s="54" t="s">
        <v>42</v>
      </c>
      <c r="C2581" s="54" t="s">
        <v>858</v>
      </c>
      <c r="D2581" s="54" t="s">
        <v>933</v>
      </c>
      <c r="E2581" s="54" t="s">
        <v>933</v>
      </c>
      <c r="F2581" s="54" t="s">
        <v>4029</v>
      </c>
      <c r="G2581" s="54" t="s">
        <v>3782</v>
      </c>
      <c r="H2581" s="54" t="s">
        <v>4029</v>
      </c>
      <c r="I2581" s="54" t="s">
        <v>3782</v>
      </c>
      <c r="J2581" s="54" t="s">
        <v>4029</v>
      </c>
      <c r="K2581" s="54" t="s">
        <v>3782</v>
      </c>
      <c r="L2581" s="80" t="s">
        <v>4028</v>
      </c>
      <c r="M2581" s="54" t="s">
        <v>48</v>
      </c>
      <c r="N2581" s="49" t="s">
        <v>242</v>
      </c>
      <c r="O2581" s="54" t="s">
        <v>3320</v>
      </c>
      <c r="P2581" s="54"/>
      <c r="Q2581" s="54"/>
      <c r="R2581" s="54"/>
      <c r="S2581" s="54" t="s">
        <v>4030</v>
      </c>
      <c r="T2581" s="54" t="s">
        <v>4030</v>
      </c>
      <c r="U2581" s="54" t="s">
        <v>4030</v>
      </c>
      <c r="V2581" s="49" t="s">
        <v>147</v>
      </c>
      <c r="W2581" s="49"/>
      <c r="X2581" s="54" t="s">
        <v>58</v>
      </c>
      <c r="Y2581" s="49"/>
      <c r="Z2581" s="54"/>
      <c r="AA2581" s="54"/>
      <c r="AB2581" s="54"/>
      <c r="AC2581" s="54" t="s">
        <v>82</v>
      </c>
      <c r="AD2581" s="54" t="s">
        <v>82</v>
      </c>
    </row>
    <row r="2582" spans="1:796 1052:1820 2076:2844 3100:3868 4124:4892 5148:5916 6172:6940 7196:7964 8220:8988 9244:10012 10268:11036 11292:12060 12316:13084 13340:14108 14364:15132 15388:16156" s="58" customFormat="1" ht="57" hidden="1" customHeight="1" x14ac:dyDescent="0.25">
      <c r="A2582" s="54">
        <f>+SUBTOTAL(3,$B$11:B2582)</f>
        <v>60</v>
      </c>
      <c r="B2582" s="54" t="s">
        <v>42</v>
      </c>
      <c r="C2582" s="54" t="s">
        <v>858</v>
      </c>
      <c r="D2582" s="54" t="s">
        <v>933</v>
      </c>
      <c r="E2582" s="54" t="s">
        <v>933</v>
      </c>
      <c r="F2582" s="54" t="s">
        <v>4033</v>
      </c>
      <c r="G2582" s="49" t="s">
        <v>4032</v>
      </c>
      <c r="H2582" s="54" t="s">
        <v>4033</v>
      </c>
      <c r="I2582" s="49" t="s">
        <v>4032</v>
      </c>
      <c r="J2582" s="54" t="s">
        <v>4033</v>
      </c>
      <c r="K2582" s="49" t="s">
        <v>4032</v>
      </c>
      <c r="L2582" s="80" t="s">
        <v>4031</v>
      </c>
      <c r="M2582" s="54" t="s">
        <v>48</v>
      </c>
      <c r="N2582" s="49" t="s">
        <v>141</v>
      </c>
      <c r="O2582" s="54" t="s">
        <v>1384</v>
      </c>
      <c r="P2582" s="54"/>
      <c r="Q2582" s="54"/>
      <c r="R2582" s="54"/>
      <c r="S2582" s="54" t="s">
        <v>4034</v>
      </c>
      <c r="T2582" s="54" t="s">
        <v>4034</v>
      </c>
      <c r="U2582" s="54" t="s">
        <v>4034</v>
      </c>
      <c r="V2582" s="49" t="s">
        <v>270</v>
      </c>
      <c r="W2582" s="49" t="s">
        <v>271</v>
      </c>
      <c r="X2582" s="54" t="s">
        <v>58</v>
      </c>
      <c r="Y2582" s="49"/>
      <c r="Z2582" s="54"/>
      <c r="AA2582" s="54"/>
      <c r="AB2582" s="54"/>
      <c r="AC2582" s="54" t="s">
        <v>75</v>
      </c>
      <c r="AD2582" s="54" t="s">
        <v>75</v>
      </c>
    </row>
    <row r="2583" spans="1:796 1052:1820 2076:2844 3100:3868 4124:4892 5148:5916 6172:6940 7196:7964 8220:8988 9244:10012 10268:11036 11292:12060 12316:13084 13340:14108 14364:15132 15388:16156" s="58" customFormat="1" ht="61.5" hidden="1" customHeight="1" x14ac:dyDescent="0.25">
      <c r="A2583" s="54">
        <f>+SUBTOTAL(3,$B$11:B2583)</f>
        <v>60</v>
      </c>
      <c r="B2583" s="54" t="s">
        <v>42</v>
      </c>
      <c r="C2583" s="54" t="s">
        <v>858</v>
      </c>
      <c r="D2583" s="54" t="s">
        <v>933</v>
      </c>
      <c r="E2583" s="54" t="s">
        <v>933</v>
      </c>
      <c r="F2583" s="54" t="s">
        <v>4035</v>
      </c>
      <c r="G2583" s="49" t="s">
        <v>4032</v>
      </c>
      <c r="H2583" s="54" t="s">
        <v>4035</v>
      </c>
      <c r="I2583" s="49" t="s">
        <v>4032</v>
      </c>
      <c r="J2583" s="54" t="s">
        <v>4035</v>
      </c>
      <c r="K2583" s="49" t="s">
        <v>4032</v>
      </c>
      <c r="L2583" s="80" t="s">
        <v>4036</v>
      </c>
      <c r="M2583" s="54" t="s">
        <v>48</v>
      </c>
      <c r="N2583" s="49" t="s">
        <v>141</v>
      </c>
      <c r="O2583" s="54" t="s">
        <v>554</v>
      </c>
      <c r="P2583" s="54"/>
      <c r="Q2583" s="54"/>
      <c r="R2583" s="54"/>
      <c r="S2583" s="54" t="s">
        <v>4037</v>
      </c>
      <c r="T2583" s="54" t="s">
        <v>4037</v>
      </c>
      <c r="U2583" s="54" t="s">
        <v>4037</v>
      </c>
      <c r="V2583" s="49" t="s">
        <v>80</v>
      </c>
      <c r="W2583" s="49" t="s">
        <v>81</v>
      </c>
      <c r="X2583" s="54" t="s">
        <v>58</v>
      </c>
      <c r="Y2583" s="49"/>
      <c r="Z2583" s="54"/>
      <c r="AA2583" s="54"/>
      <c r="AB2583" s="54"/>
      <c r="AC2583" s="54" t="s">
        <v>82</v>
      </c>
      <c r="AD2583" s="54" t="s">
        <v>82</v>
      </c>
    </row>
    <row r="2584" spans="1:796 1052:1820 2076:2844 3100:3868 4124:4892 5148:5916 6172:6940 7196:7964 8220:8988 9244:10012 10268:11036 11292:12060 12316:13084 13340:14108 14364:15132 15388:16156" s="58" customFormat="1" ht="57" hidden="1" customHeight="1" x14ac:dyDescent="0.25">
      <c r="A2584" s="54">
        <f>+SUBTOTAL(3,$B$11:B2584)</f>
        <v>60</v>
      </c>
      <c r="B2584" s="54" t="s">
        <v>42</v>
      </c>
      <c r="C2584" s="54" t="s">
        <v>858</v>
      </c>
      <c r="D2584" s="54" t="s">
        <v>933</v>
      </c>
      <c r="E2584" s="54" t="s">
        <v>933</v>
      </c>
      <c r="F2584" s="54" t="s">
        <v>4023</v>
      </c>
      <c r="G2584" s="49" t="s">
        <v>3908</v>
      </c>
      <c r="H2584" s="54" t="s">
        <v>4023</v>
      </c>
      <c r="I2584" s="49" t="s">
        <v>3908</v>
      </c>
      <c r="J2584" s="54" t="s">
        <v>4023</v>
      </c>
      <c r="K2584" s="49" t="s">
        <v>3908</v>
      </c>
      <c r="L2584" s="80" t="s">
        <v>4022</v>
      </c>
      <c r="M2584" s="54" t="s">
        <v>48</v>
      </c>
      <c r="N2584" s="49" t="s">
        <v>141</v>
      </c>
      <c r="O2584" s="54" t="s">
        <v>1384</v>
      </c>
      <c r="P2584" s="54"/>
      <c r="Q2584" s="54"/>
      <c r="R2584" s="54"/>
      <c r="S2584" s="54" t="s">
        <v>4024</v>
      </c>
      <c r="T2584" s="54" t="s">
        <v>4024</v>
      </c>
      <c r="U2584" s="54" t="s">
        <v>4024</v>
      </c>
      <c r="V2584" s="49" t="s">
        <v>56</v>
      </c>
      <c r="W2584" s="49"/>
      <c r="X2584" s="54" t="s">
        <v>58</v>
      </c>
      <c r="Y2584" s="49"/>
      <c r="Z2584" s="54"/>
      <c r="AA2584" s="54"/>
      <c r="AB2584" s="54"/>
      <c r="AC2584" s="54" t="s">
        <v>75</v>
      </c>
      <c r="AD2584" s="54" t="s">
        <v>75</v>
      </c>
    </row>
    <row r="2585" spans="1:796 1052:1820 2076:2844 3100:3868 4124:4892 5148:5916 6172:6940 7196:7964 8220:8988 9244:10012 10268:11036 11292:12060 12316:13084 13340:14108 14364:15132 15388:16156" s="67" customFormat="1" ht="57" hidden="1" customHeight="1" x14ac:dyDescent="0.25">
      <c r="A2585" s="54">
        <f>+SUBTOTAL(3,$B$11:B2585)</f>
        <v>60</v>
      </c>
      <c r="B2585" s="62" t="s">
        <v>42</v>
      </c>
      <c r="C2585" s="62" t="s">
        <v>858</v>
      </c>
      <c r="D2585" s="62" t="s">
        <v>933</v>
      </c>
      <c r="E2585" s="62" t="s">
        <v>933</v>
      </c>
      <c r="F2585" s="62" t="s">
        <v>4657</v>
      </c>
      <c r="G2585" s="63">
        <v>45475</v>
      </c>
      <c r="H2585" s="62" t="s">
        <v>4657</v>
      </c>
      <c r="I2585" s="63">
        <v>45475</v>
      </c>
      <c r="J2585" s="62" t="s">
        <v>4657</v>
      </c>
      <c r="K2585" s="63">
        <v>45475</v>
      </c>
      <c r="L2585" s="80" t="s">
        <v>4648</v>
      </c>
      <c r="M2585" s="62" t="s">
        <v>48</v>
      </c>
      <c r="N2585" s="63" t="s">
        <v>64</v>
      </c>
      <c r="O2585" s="62" t="s">
        <v>171</v>
      </c>
      <c r="P2585" s="62"/>
      <c r="Q2585" s="62"/>
      <c r="R2585" s="62"/>
      <c r="S2585" s="62" t="s">
        <v>4658</v>
      </c>
      <c r="T2585" s="62" t="s">
        <v>4658</v>
      </c>
      <c r="U2585" s="62" t="s">
        <v>4658</v>
      </c>
      <c r="V2585" s="63" t="s">
        <v>1449</v>
      </c>
      <c r="W2585" s="63"/>
      <c r="X2585" s="54" t="s">
        <v>58</v>
      </c>
      <c r="Y2585" s="49"/>
      <c r="Z2585" s="54"/>
      <c r="AA2585" s="54"/>
      <c r="AB2585" s="54"/>
      <c r="AC2585" s="62" t="s">
        <v>75</v>
      </c>
      <c r="AD2585" s="62" t="s">
        <v>75</v>
      </c>
      <c r="JX2585" s="58"/>
      <c r="TT2585" s="58"/>
      <c r="ADP2585" s="58"/>
      <c r="ANL2585" s="58"/>
      <c r="AXH2585" s="58"/>
      <c r="BHD2585" s="58"/>
      <c r="BQZ2585" s="58"/>
      <c r="CAV2585" s="58"/>
      <c r="CKR2585" s="58"/>
      <c r="CUN2585" s="58"/>
      <c r="DEJ2585" s="58"/>
      <c r="DOF2585" s="58"/>
      <c r="DYB2585" s="58"/>
      <c r="EHX2585" s="58"/>
      <c r="ERT2585" s="58"/>
      <c r="FBP2585" s="58"/>
      <c r="FLL2585" s="58"/>
      <c r="FVH2585" s="58"/>
      <c r="GFD2585" s="58"/>
      <c r="GOZ2585" s="58"/>
      <c r="GYV2585" s="58"/>
      <c r="HIR2585" s="58"/>
      <c r="HSN2585" s="58"/>
      <c r="ICJ2585" s="58"/>
      <c r="IMF2585" s="58"/>
      <c r="IWB2585" s="58"/>
      <c r="JFX2585" s="58"/>
      <c r="JPT2585" s="58"/>
      <c r="JZP2585" s="58"/>
      <c r="KJL2585" s="58"/>
      <c r="KTH2585" s="58"/>
      <c r="LDD2585" s="58"/>
      <c r="LMZ2585" s="58"/>
      <c r="LWV2585" s="58"/>
      <c r="MGR2585" s="58"/>
      <c r="MQN2585" s="58"/>
      <c r="NAJ2585" s="58"/>
      <c r="NKF2585" s="58"/>
      <c r="NUB2585" s="58"/>
      <c r="ODX2585" s="58"/>
      <c r="ONT2585" s="58"/>
      <c r="OXP2585" s="58"/>
      <c r="PHL2585" s="58"/>
      <c r="PRH2585" s="58"/>
      <c r="QBD2585" s="58"/>
      <c r="QKZ2585" s="58"/>
      <c r="QUV2585" s="58"/>
      <c r="RER2585" s="58"/>
      <c r="RON2585" s="58"/>
      <c r="RYJ2585" s="58"/>
      <c r="SIF2585" s="58"/>
      <c r="SSB2585" s="58"/>
      <c r="TBX2585" s="58"/>
      <c r="TLT2585" s="58"/>
      <c r="TVP2585" s="58"/>
      <c r="UFL2585" s="58"/>
      <c r="UPH2585" s="58"/>
      <c r="UZD2585" s="58"/>
      <c r="VIZ2585" s="58"/>
      <c r="VSV2585" s="58"/>
      <c r="WCR2585" s="58"/>
      <c r="WMN2585" s="58"/>
      <c r="WWJ2585" s="58"/>
    </row>
    <row r="2586" spans="1:796 1052:1820 2076:2844 3100:3868 4124:4892 5148:5916 6172:6940 7196:7964 8220:8988 9244:10012 10268:11036 11292:12060 12316:13084 13340:14108 14364:15132 15388:16156" s="67" customFormat="1" ht="57" hidden="1" customHeight="1" x14ac:dyDescent="0.25">
      <c r="A2586" s="54">
        <f>+SUBTOTAL(3,$B$11:B2586)</f>
        <v>60</v>
      </c>
      <c r="B2586" s="62" t="s">
        <v>42</v>
      </c>
      <c r="C2586" s="62" t="s">
        <v>858</v>
      </c>
      <c r="D2586" s="62" t="s">
        <v>933</v>
      </c>
      <c r="E2586" s="62" t="s">
        <v>933</v>
      </c>
      <c r="F2586" s="62" t="s">
        <v>4660</v>
      </c>
      <c r="G2586" s="63">
        <v>45475</v>
      </c>
      <c r="H2586" s="62" t="s">
        <v>4660</v>
      </c>
      <c r="I2586" s="63">
        <v>45475</v>
      </c>
      <c r="J2586" s="62" t="s">
        <v>4660</v>
      </c>
      <c r="K2586" s="63">
        <v>45475</v>
      </c>
      <c r="L2586" s="80" t="s">
        <v>4659</v>
      </c>
      <c r="M2586" s="62" t="s">
        <v>48</v>
      </c>
      <c r="N2586" s="63" t="s">
        <v>64</v>
      </c>
      <c r="O2586" s="62" t="s">
        <v>171</v>
      </c>
      <c r="P2586" s="62"/>
      <c r="Q2586" s="62"/>
      <c r="R2586" s="62"/>
      <c r="S2586" s="62" t="s">
        <v>4661</v>
      </c>
      <c r="T2586" s="62" t="s">
        <v>4661</v>
      </c>
      <c r="U2586" s="62" t="s">
        <v>4661</v>
      </c>
      <c r="V2586" s="63" t="s">
        <v>115</v>
      </c>
      <c r="W2586" s="63"/>
      <c r="X2586" s="54" t="s">
        <v>58</v>
      </c>
      <c r="Y2586" s="49"/>
      <c r="Z2586" s="54"/>
      <c r="AA2586" s="54"/>
      <c r="AB2586" s="54"/>
      <c r="AC2586" s="62" t="s">
        <v>82</v>
      </c>
      <c r="AD2586" s="62" t="s">
        <v>82</v>
      </c>
      <c r="JX2586" s="58"/>
      <c r="TT2586" s="58"/>
      <c r="ADP2586" s="58"/>
      <c r="ANL2586" s="58"/>
      <c r="AXH2586" s="58"/>
      <c r="BHD2586" s="58"/>
      <c r="BQZ2586" s="58"/>
      <c r="CAV2586" s="58"/>
      <c r="CKR2586" s="58"/>
      <c r="CUN2586" s="58"/>
      <c r="DEJ2586" s="58"/>
      <c r="DOF2586" s="58"/>
      <c r="DYB2586" s="58"/>
      <c r="EHX2586" s="58"/>
      <c r="ERT2586" s="58"/>
      <c r="FBP2586" s="58"/>
      <c r="FLL2586" s="58"/>
      <c r="FVH2586" s="58"/>
      <c r="GFD2586" s="58"/>
      <c r="GOZ2586" s="58"/>
      <c r="GYV2586" s="58"/>
      <c r="HIR2586" s="58"/>
      <c r="HSN2586" s="58"/>
      <c r="ICJ2586" s="58"/>
      <c r="IMF2586" s="58"/>
      <c r="IWB2586" s="58"/>
      <c r="JFX2586" s="58"/>
      <c r="JPT2586" s="58"/>
      <c r="JZP2586" s="58"/>
      <c r="KJL2586" s="58"/>
      <c r="KTH2586" s="58"/>
      <c r="LDD2586" s="58"/>
      <c r="LMZ2586" s="58"/>
      <c r="LWV2586" s="58"/>
      <c r="MGR2586" s="58"/>
      <c r="MQN2586" s="58"/>
      <c r="NAJ2586" s="58"/>
      <c r="NKF2586" s="58"/>
      <c r="NUB2586" s="58"/>
      <c r="ODX2586" s="58"/>
      <c r="ONT2586" s="58"/>
      <c r="OXP2586" s="58"/>
      <c r="PHL2586" s="58"/>
      <c r="PRH2586" s="58"/>
      <c r="QBD2586" s="58"/>
      <c r="QKZ2586" s="58"/>
      <c r="QUV2586" s="58"/>
      <c r="RER2586" s="58"/>
      <c r="RON2586" s="58"/>
      <c r="RYJ2586" s="58"/>
      <c r="SIF2586" s="58"/>
      <c r="SSB2586" s="58"/>
      <c r="TBX2586" s="58"/>
      <c r="TLT2586" s="58"/>
      <c r="TVP2586" s="58"/>
      <c r="UFL2586" s="58"/>
      <c r="UPH2586" s="58"/>
      <c r="UZD2586" s="58"/>
      <c r="VIZ2586" s="58"/>
      <c r="VSV2586" s="58"/>
      <c r="WCR2586" s="58"/>
      <c r="WMN2586" s="58"/>
      <c r="WWJ2586" s="58"/>
    </row>
    <row r="2587" spans="1:796 1052:1820 2076:2844 3100:3868 4124:4892 5148:5916 6172:6940 7196:7964 8220:8988 9244:10012 10268:11036 11292:12060 12316:13084 13340:14108 14364:15132 15388:16156" s="67" customFormat="1" ht="57" hidden="1" customHeight="1" x14ac:dyDescent="0.25">
      <c r="A2587" s="54">
        <f>+SUBTOTAL(3,$B$11:B2587)</f>
        <v>60</v>
      </c>
      <c r="B2587" s="62" t="s">
        <v>42</v>
      </c>
      <c r="C2587" s="62" t="s">
        <v>858</v>
      </c>
      <c r="D2587" s="62" t="s">
        <v>933</v>
      </c>
      <c r="E2587" s="62" t="s">
        <v>933</v>
      </c>
      <c r="F2587" s="62" t="s">
        <v>4664</v>
      </c>
      <c r="G2587" s="63">
        <v>45476</v>
      </c>
      <c r="H2587" s="62" t="s">
        <v>4664</v>
      </c>
      <c r="I2587" s="63">
        <v>45476</v>
      </c>
      <c r="J2587" s="62" t="s">
        <v>4664</v>
      </c>
      <c r="K2587" s="63">
        <v>45476</v>
      </c>
      <c r="L2587" s="80" t="s">
        <v>4662</v>
      </c>
      <c r="M2587" s="62" t="s">
        <v>48</v>
      </c>
      <c r="N2587" s="63" t="s">
        <v>141</v>
      </c>
      <c r="O2587" s="62" t="s">
        <v>210</v>
      </c>
      <c r="P2587" s="62"/>
      <c r="Q2587" s="62"/>
      <c r="R2587" s="62"/>
      <c r="S2587" s="62" t="s">
        <v>4663</v>
      </c>
      <c r="T2587" s="62" t="s">
        <v>4663</v>
      </c>
      <c r="U2587" s="62" t="s">
        <v>4663</v>
      </c>
      <c r="V2587" s="63" t="s">
        <v>1449</v>
      </c>
      <c r="W2587" s="63"/>
      <c r="X2587" s="54" t="s">
        <v>58</v>
      </c>
      <c r="Y2587" s="49"/>
      <c r="Z2587" s="54"/>
      <c r="AA2587" s="54"/>
      <c r="AB2587" s="54"/>
      <c r="AC2587" s="62" t="s">
        <v>75</v>
      </c>
      <c r="AD2587" s="62" t="s">
        <v>75</v>
      </c>
      <c r="JX2587" s="58"/>
      <c r="TT2587" s="58"/>
      <c r="ADP2587" s="58"/>
      <c r="ANL2587" s="58"/>
      <c r="AXH2587" s="58"/>
      <c r="BHD2587" s="58"/>
      <c r="BQZ2587" s="58"/>
      <c r="CAV2587" s="58"/>
      <c r="CKR2587" s="58"/>
      <c r="CUN2587" s="58"/>
      <c r="DEJ2587" s="58"/>
      <c r="DOF2587" s="58"/>
      <c r="DYB2587" s="58"/>
      <c r="EHX2587" s="58"/>
      <c r="ERT2587" s="58"/>
      <c r="FBP2587" s="58"/>
      <c r="FLL2587" s="58"/>
      <c r="FVH2587" s="58"/>
      <c r="GFD2587" s="58"/>
      <c r="GOZ2587" s="58"/>
      <c r="GYV2587" s="58"/>
      <c r="HIR2587" s="58"/>
      <c r="HSN2587" s="58"/>
      <c r="ICJ2587" s="58"/>
      <c r="IMF2587" s="58"/>
      <c r="IWB2587" s="58"/>
      <c r="JFX2587" s="58"/>
      <c r="JPT2587" s="58"/>
      <c r="JZP2587" s="58"/>
      <c r="KJL2587" s="58"/>
      <c r="KTH2587" s="58"/>
      <c r="LDD2587" s="58"/>
      <c r="LMZ2587" s="58"/>
      <c r="LWV2587" s="58"/>
      <c r="MGR2587" s="58"/>
      <c r="MQN2587" s="58"/>
      <c r="NAJ2587" s="58"/>
      <c r="NKF2587" s="58"/>
      <c r="NUB2587" s="58"/>
      <c r="ODX2587" s="58"/>
      <c r="ONT2587" s="58"/>
      <c r="OXP2587" s="58"/>
      <c r="PHL2587" s="58"/>
      <c r="PRH2587" s="58"/>
      <c r="QBD2587" s="58"/>
      <c r="QKZ2587" s="58"/>
      <c r="QUV2587" s="58"/>
      <c r="RER2587" s="58"/>
      <c r="RON2587" s="58"/>
      <c r="RYJ2587" s="58"/>
      <c r="SIF2587" s="58"/>
      <c r="SSB2587" s="58"/>
      <c r="TBX2587" s="58"/>
      <c r="TLT2587" s="58"/>
      <c r="TVP2587" s="58"/>
      <c r="UFL2587" s="58"/>
      <c r="UPH2587" s="58"/>
      <c r="UZD2587" s="58"/>
      <c r="VIZ2587" s="58"/>
      <c r="VSV2587" s="58"/>
      <c r="WCR2587" s="58"/>
      <c r="WMN2587" s="58"/>
      <c r="WWJ2587" s="58"/>
    </row>
    <row r="2588" spans="1:796 1052:1820 2076:2844 3100:3868 4124:4892 5148:5916 6172:6940 7196:7964 8220:8988 9244:10012 10268:11036 11292:12060 12316:13084 13340:14108 14364:15132 15388:16156" s="67" customFormat="1" ht="57" hidden="1" customHeight="1" x14ac:dyDescent="0.25">
      <c r="A2588" s="54">
        <f>+SUBTOTAL(3,$B$11:B2588)</f>
        <v>60</v>
      </c>
      <c r="B2588" s="62" t="s">
        <v>42</v>
      </c>
      <c r="C2588" s="62" t="s">
        <v>858</v>
      </c>
      <c r="D2588" s="62" t="s">
        <v>933</v>
      </c>
      <c r="E2588" s="62" t="s">
        <v>933</v>
      </c>
      <c r="F2588" s="62" t="s">
        <v>4665</v>
      </c>
      <c r="G2588" s="63">
        <v>45477</v>
      </c>
      <c r="H2588" s="62" t="s">
        <v>4665</v>
      </c>
      <c r="I2588" s="63">
        <v>45477</v>
      </c>
      <c r="J2588" s="62" t="s">
        <v>4665</v>
      </c>
      <c r="K2588" s="63">
        <v>45477</v>
      </c>
      <c r="L2588" s="80" t="s">
        <v>4666</v>
      </c>
      <c r="M2588" s="62" t="s">
        <v>48</v>
      </c>
      <c r="N2588" s="63" t="s">
        <v>141</v>
      </c>
      <c r="O2588" s="62" t="s">
        <v>624</v>
      </c>
      <c r="P2588" s="62"/>
      <c r="Q2588" s="62"/>
      <c r="R2588" s="62"/>
      <c r="S2588" s="62" t="s">
        <v>4667</v>
      </c>
      <c r="T2588" s="62" t="s">
        <v>4667</v>
      </c>
      <c r="U2588" s="62" t="s">
        <v>4667</v>
      </c>
      <c r="V2588" s="63" t="s">
        <v>1449</v>
      </c>
      <c r="W2588" s="63"/>
      <c r="X2588" s="54" t="s">
        <v>58</v>
      </c>
      <c r="Y2588" s="49"/>
      <c r="Z2588" s="54"/>
      <c r="AA2588" s="54"/>
      <c r="AB2588" s="54"/>
      <c r="AC2588" s="62" t="s">
        <v>82</v>
      </c>
      <c r="AD2588" s="62" t="s">
        <v>82</v>
      </c>
      <c r="JX2588" s="58"/>
      <c r="TT2588" s="58"/>
      <c r="ADP2588" s="58"/>
      <c r="ANL2588" s="58"/>
      <c r="AXH2588" s="58"/>
      <c r="BHD2588" s="58"/>
      <c r="BQZ2588" s="58"/>
      <c r="CAV2588" s="58"/>
      <c r="CKR2588" s="58"/>
      <c r="CUN2588" s="58"/>
      <c r="DEJ2588" s="58"/>
      <c r="DOF2588" s="58"/>
      <c r="DYB2588" s="58"/>
      <c r="EHX2588" s="58"/>
      <c r="ERT2588" s="58"/>
      <c r="FBP2588" s="58"/>
      <c r="FLL2588" s="58"/>
      <c r="FVH2588" s="58"/>
      <c r="GFD2588" s="58"/>
      <c r="GOZ2588" s="58"/>
      <c r="GYV2588" s="58"/>
      <c r="HIR2588" s="58"/>
      <c r="HSN2588" s="58"/>
      <c r="ICJ2588" s="58"/>
      <c r="IMF2588" s="58"/>
      <c r="IWB2588" s="58"/>
      <c r="JFX2588" s="58"/>
      <c r="JPT2588" s="58"/>
      <c r="JZP2588" s="58"/>
      <c r="KJL2588" s="58"/>
      <c r="KTH2588" s="58"/>
      <c r="LDD2588" s="58"/>
      <c r="LMZ2588" s="58"/>
      <c r="LWV2588" s="58"/>
      <c r="MGR2588" s="58"/>
      <c r="MQN2588" s="58"/>
      <c r="NAJ2588" s="58"/>
      <c r="NKF2588" s="58"/>
      <c r="NUB2588" s="58"/>
      <c r="ODX2588" s="58"/>
      <c r="ONT2588" s="58"/>
      <c r="OXP2588" s="58"/>
      <c r="PHL2588" s="58"/>
      <c r="PRH2588" s="58"/>
      <c r="QBD2588" s="58"/>
      <c r="QKZ2588" s="58"/>
      <c r="QUV2588" s="58"/>
      <c r="RER2588" s="58"/>
      <c r="RON2588" s="58"/>
      <c r="RYJ2588" s="58"/>
      <c r="SIF2588" s="58"/>
      <c r="SSB2588" s="58"/>
      <c r="TBX2588" s="58"/>
      <c r="TLT2588" s="58"/>
      <c r="TVP2588" s="58"/>
      <c r="UFL2588" s="58"/>
      <c r="UPH2588" s="58"/>
      <c r="UZD2588" s="58"/>
      <c r="VIZ2588" s="58"/>
      <c r="VSV2588" s="58"/>
      <c r="WCR2588" s="58"/>
      <c r="WMN2588" s="58"/>
      <c r="WWJ2588" s="58"/>
    </row>
    <row r="2589" spans="1:796 1052:1820 2076:2844 3100:3868 4124:4892 5148:5916 6172:6940 7196:7964 8220:8988 9244:10012 10268:11036 11292:12060 12316:13084 13340:14108 14364:15132 15388:16156" s="67" customFormat="1" ht="57" hidden="1" customHeight="1" x14ac:dyDescent="0.25">
      <c r="A2589" s="54">
        <f>+SUBTOTAL(3,$B$11:B2589)</f>
        <v>60</v>
      </c>
      <c r="B2589" s="62" t="s">
        <v>42</v>
      </c>
      <c r="C2589" s="62" t="s">
        <v>858</v>
      </c>
      <c r="D2589" s="62" t="s">
        <v>933</v>
      </c>
      <c r="E2589" s="62" t="s">
        <v>933</v>
      </c>
      <c r="F2589" s="62" t="s">
        <v>4669</v>
      </c>
      <c r="G2589" s="63">
        <v>45478</v>
      </c>
      <c r="H2589" s="62" t="s">
        <v>4669</v>
      </c>
      <c r="I2589" s="63">
        <v>45478</v>
      </c>
      <c r="J2589" s="62" t="s">
        <v>4669</v>
      </c>
      <c r="K2589" s="63">
        <v>45478</v>
      </c>
      <c r="L2589" s="80" t="s">
        <v>4670</v>
      </c>
      <c r="M2589" s="62" t="s">
        <v>48</v>
      </c>
      <c r="N2589" s="63" t="s">
        <v>141</v>
      </c>
      <c r="O2589" s="62" t="s">
        <v>227</v>
      </c>
      <c r="P2589" s="62"/>
      <c r="Q2589" s="62"/>
      <c r="R2589" s="62"/>
      <c r="S2589" s="62" t="s">
        <v>4668</v>
      </c>
      <c r="T2589" s="62" t="s">
        <v>4668</v>
      </c>
      <c r="U2589" s="62" t="s">
        <v>4668</v>
      </c>
      <c r="V2589" s="63" t="s">
        <v>147</v>
      </c>
      <c r="W2589" s="63" t="s">
        <v>148</v>
      </c>
      <c r="X2589" s="54" t="s">
        <v>58</v>
      </c>
      <c r="Y2589" s="49"/>
      <c r="Z2589" s="54"/>
      <c r="AA2589" s="54"/>
      <c r="AB2589" s="54"/>
      <c r="AC2589" s="62" t="s">
        <v>82</v>
      </c>
      <c r="AD2589" s="62" t="s">
        <v>82</v>
      </c>
      <c r="JX2589" s="58"/>
      <c r="TT2589" s="58"/>
      <c r="ADP2589" s="58"/>
      <c r="ANL2589" s="58"/>
      <c r="AXH2589" s="58"/>
      <c r="BHD2589" s="58"/>
      <c r="BQZ2589" s="58"/>
      <c r="CAV2589" s="58"/>
      <c r="CKR2589" s="58"/>
      <c r="CUN2589" s="58"/>
      <c r="DEJ2589" s="58"/>
      <c r="DOF2589" s="58"/>
      <c r="DYB2589" s="58"/>
      <c r="EHX2589" s="58"/>
      <c r="ERT2589" s="58"/>
      <c r="FBP2589" s="58"/>
      <c r="FLL2589" s="58"/>
      <c r="FVH2589" s="58"/>
      <c r="GFD2589" s="58"/>
      <c r="GOZ2589" s="58"/>
      <c r="GYV2589" s="58"/>
      <c r="HIR2589" s="58"/>
      <c r="HSN2589" s="58"/>
      <c r="ICJ2589" s="58"/>
      <c r="IMF2589" s="58"/>
      <c r="IWB2589" s="58"/>
      <c r="JFX2589" s="58"/>
      <c r="JPT2589" s="58"/>
      <c r="JZP2589" s="58"/>
      <c r="KJL2589" s="58"/>
      <c r="KTH2589" s="58"/>
      <c r="LDD2589" s="58"/>
      <c r="LMZ2589" s="58"/>
      <c r="LWV2589" s="58"/>
      <c r="MGR2589" s="58"/>
      <c r="MQN2589" s="58"/>
      <c r="NAJ2589" s="58"/>
      <c r="NKF2589" s="58"/>
      <c r="NUB2589" s="58"/>
      <c r="ODX2589" s="58"/>
      <c r="ONT2589" s="58"/>
      <c r="OXP2589" s="58"/>
      <c r="PHL2589" s="58"/>
      <c r="PRH2589" s="58"/>
      <c r="QBD2589" s="58"/>
      <c r="QKZ2589" s="58"/>
      <c r="QUV2589" s="58"/>
      <c r="RER2589" s="58"/>
      <c r="RON2589" s="58"/>
      <c r="RYJ2589" s="58"/>
      <c r="SIF2589" s="58"/>
      <c r="SSB2589" s="58"/>
      <c r="TBX2589" s="58"/>
      <c r="TLT2589" s="58"/>
      <c r="TVP2589" s="58"/>
      <c r="UFL2589" s="58"/>
      <c r="UPH2589" s="58"/>
      <c r="UZD2589" s="58"/>
      <c r="VIZ2589" s="58"/>
      <c r="VSV2589" s="58"/>
      <c r="WCR2589" s="58"/>
      <c r="WMN2589" s="58"/>
      <c r="WWJ2589" s="58"/>
    </row>
    <row r="2590" spans="1:796 1052:1820 2076:2844 3100:3868 4124:4892 5148:5916 6172:6940 7196:7964 8220:8988 9244:10012 10268:11036 11292:12060 12316:13084 13340:14108 14364:15132 15388:16156" s="67" customFormat="1" ht="57" hidden="1" customHeight="1" x14ac:dyDescent="0.25">
      <c r="A2590" s="54">
        <f>+SUBTOTAL(3,$B$11:B2590)</f>
        <v>60</v>
      </c>
      <c r="B2590" s="62" t="s">
        <v>42</v>
      </c>
      <c r="C2590" s="62" t="s">
        <v>858</v>
      </c>
      <c r="D2590" s="62" t="s">
        <v>933</v>
      </c>
      <c r="E2590" s="62" t="s">
        <v>933</v>
      </c>
      <c r="F2590" s="62" t="s">
        <v>4673</v>
      </c>
      <c r="G2590" s="63">
        <v>45481</v>
      </c>
      <c r="H2590" s="62" t="s">
        <v>4673</v>
      </c>
      <c r="I2590" s="63">
        <v>45481</v>
      </c>
      <c r="J2590" s="62" t="s">
        <v>4673</v>
      </c>
      <c r="K2590" s="63">
        <v>45481</v>
      </c>
      <c r="L2590" s="80" t="s">
        <v>4671</v>
      </c>
      <c r="M2590" s="62" t="s">
        <v>48</v>
      </c>
      <c r="N2590" s="49" t="s">
        <v>379</v>
      </c>
      <c r="O2590" s="62" t="s">
        <v>418</v>
      </c>
      <c r="P2590" s="62"/>
      <c r="Q2590" s="62"/>
      <c r="R2590" s="62"/>
      <c r="S2590" s="62" t="s">
        <v>4672</v>
      </c>
      <c r="T2590" s="62" t="s">
        <v>4672</v>
      </c>
      <c r="U2590" s="62" t="s">
        <v>4672</v>
      </c>
      <c r="V2590" s="63" t="s">
        <v>71</v>
      </c>
      <c r="W2590" s="63"/>
      <c r="X2590" s="54" t="s">
        <v>58</v>
      </c>
      <c r="Y2590" s="49"/>
      <c r="Z2590" s="54"/>
      <c r="AA2590" s="54"/>
      <c r="AB2590" s="54"/>
      <c r="AC2590" s="62" t="s">
        <v>75</v>
      </c>
      <c r="AD2590" s="62" t="s">
        <v>75</v>
      </c>
      <c r="JX2590" s="58"/>
      <c r="TT2590" s="58"/>
      <c r="ADP2590" s="58"/>
      <c r="ANL2590" s="58"/>
      <c r="AXH2590" s="58"/>
      <c r="BHD2590" s="58"/>
      <c r="BQZ2590" s="58"/>
      <c r="CAV2590" s="58"/>
      <c r="CKR2590" s="58"/>
      <c r="CUN2590" s="58"/>
      <c r="DEJ2590" s="58"/>
      <c r="DOF2590" s="58"/>
      <c r="DYB2590" s="58"/>
      <c r="EHX2590" s="58"/>
      <c r="ERT2590" s="58"/>
      <c r="FBP2590" s="58"/>
      <c r="FLL2590" s="58"/>
      <c r="FVH2590" s="58"/>
      <c r="GFD2590" s="58"/>
      <c r="GOZ2590" s="58"/>
      <c r="GYV2590" s="58"/>
      <c r="HIR2590" s="58"/>
      <c r="HSN2590" s="58"/>
      <c r="ICJ2590" s="58"/>
      <c r="IMF2590" s="58"/>
      <c r="IWB2590" s="58"/>
      <c r="JFX2590" s="58"/>
      <c r="JPT2590" s="58"/>
      <c r="JZP2590" s="58"/>
      <c r="KJL2590" s="58"/>
      <c r="KTH2590" s="58"/>
      <c r="LDD2590" s="58"/>
      <c r="LMZ2590" s="58"/>
      <c r="LWV2590" s="58"/>
      <c r="MGR2590" s="58"/>
      <c r="MQN2590" s="58"/>
      <c r="NAJ2590" s="58"/>
      <c r="NKF2590" s="58"/>
      <c r="NUB2590" s="58"/>
      <c r="ODX2590" s="58"/>
      <c r="ONT2590" s="58"/>
      <c r="OXP2590" s="58"/>
      <c r="PHL2590" s="58"/>
      <c r="PRH2590" s="58"/>
      <c r="QBD2590" s="58"/>
      <c r="QKZ2590" s="58"/>
      <c r="QUV2590" s="58"/>
      <c r="RER2590" s="58"/>
      <c r="RON2590" s="58"/>
      <c r="RYJ2590" s="58"/>
      <c r="SIF2590" s="58"/>
      <c r="SSB2590" s="58"/>
      <c r="TBX2590" s="58"/>
      <c r="TLT2590" s="58"/>
      <c r="TVP2590" s="58"/>
      <c r="UFL2590" s="58"/>
      <c r="UPH2590" s="58"/>
      <c r="UZD2590" s="58"/>
      <c r="VIZ2590" s="58"/>
      <c r="VSV2590" s="58"/>
      <c r="WCR2590" s="58"/>
      <c r="WMN2590" s="58"/>
      <c r="WWJ2590" s="58"/>
    </row>
    <row r="2591" spans="1:796 1052:1820 2076:2844 3100:3868 4124:4892 5148:5916 6172:6940 7196:7964 8220:8988 9244:10012 10268:11036 11292:12060 12316:13084 13340:14108 14364:15132 15388:16156" s="67" customFormat="1" ht="69.75" hidden="1" customHeight="1" x14ac:dyDescent="0.25">
      <c r="A2591" s="54">
        <f>+SUBTOTAL(3,$B$11:B2591)</f>
        <v>60</v>
      </c>
      <c r="B2591" s="62" t="s">
        <v>42</v>
      </c>
      <c r="C2591" s="62" t="s">
        <v>858</v>
      </c>
      <c r="D2591" s="62" t="s">
        <v>933</v>
      </c>
      <c r="E2591" s="62" t="s">
        <v>933</v>
      </c>
      <c r="F2591" s="62" t="s">
        <v>4675</v>
      </c>
      <c r="G2591" s="63">
        <v>45503</v>
      </c>
      <c r="H2591" s="62" t="s">
        <v>4675</v>
      </c>
      <c r="I2591" s="63">
        <v>45503</v>
      </c>
      <c r="J2591" s="62" t="s">
        <v>4675</v>
      </c>
      <c r="K2591" s="63">
        <v>45503</v>
      </c>
      <c r="L2591" s="80" t="s">
        <v>4674</v>
      </c>
      <c r="M2591" s="62" t="s">
        <v>48</v>
      </c>
      <c r="N2591" s="63" t="s">
        <v>49</v>
      </c>
      <c r="O2591" s="62" t="s">
        <v>1483</v>
      </c>
      <c r="P2591" s="62"/>
      <c r="Q2591" s="62"/>
      <c r="R2591" s="62"/>
      <c r="S2591" s="62" t="s">
        <v>4676</v>
      </c>
      <c r="T2591" s="62" t="s">
        <v>4676</v>
      </c>
      <c r="U2591" s="62" t="s">
        <v>4676</v>
      </c>
      <c r="V2591" s="63" t="s">
        <v>1449</v>
      </c>
      <c r="W2591" s="63"/>
      <c r="X2591" s="54" t="s">
        <v>58</v>
      </c>
      <c r="Y2591" s="49"/>
      <c r="Z2591" s="54"/>
      <c r="AA2591" s="54"/>
      <c r="AB2591" s="54"/>
      <c r="AC2591" s="62" t="s">
        <v>75</v>
      </c>
      <c r="AD2591" s="62" t="s">
        <v>75</v>
      </c>
      <c r="JX2591" s="58"/>
      <c r="TT2591" s="58"/>
      <c r="ADP2591" s="58"/>
      <c r="ANL2591" s="58"/>
      <c r="AXH2591" s="58"/>
      <c r="BHD2591" s="58"/>
      <c r="BQZ2591" s="58"/>
      <c r="CAV2591" s="58"/>
      <c r="CKR2591" s="58"/>
      <c r="CUN2591" s="58"/>
      <c r="DEJ2591" s="58"/>
      <c r="DOF2591" s="58"/>
      <c r="DYB2591" s="58"/>
      <c r="EHX2591" s="58"/>
      <c r="ERT2591" s="58"/>
      <c r="FBP2591" s="58"/>
      <c r="FLL2591" s="58"/>
      <c r="FVH2591" s="58"/>
      <c r="GFD2591" s="58"/>
      <c r="GOZ2591" s="58"/>
      <c r="GYV2591" s="58"/>
      <c r="HIR2591" s="58"/>
      <c r="HSN2591" s="58"/>
      <c r="ICJ2591" s="58"/>
      <c r="IMF2591" s="58"/>
      <c r="IWB2591" s="58"/>
      <c r="JFX2591" s="58"/>
      <c r="JPT2591" s="58"/>
      <c r="JZP2591" s="58"/>
      <c r="KJL2591" s="58"/>
      <c r="KTH2591" s="58"/>
      <c r="LDD2591" s="58"/>
      <c r="LMZ2591" s="58"/>
      <c r="LWV2591" s="58"/>
      <c r="MGR2591" s="58"/>
      <c r="MQN2591" s="58"/>
      <c r="NAJ2591" s="58"/>
      <c r="NKF2591" s="58"/>
      <c r="NUB2591" s="58"/>
      <c r="ODX2591" s="58"/>
      <c r="ONT2591" s="58"/>
      <c r="OXP2591" s="58"/>
      <c r="PHL2591" s="58"/>
      <c r="PRH2591" s="58"/>
      <c r="QBD2591" s="58"/>
      <c r="QKZ2591" s="58"/>
      <c r="QUV2591" s="58"/>
      <c r="RER2591" s="58"/>
      <c r="RON2591" s="58"/>
      <c r="RYJ2591" s="58"/>
      <c r="SIF2591" s="58"/>
      <c r="SSB2591" s="58"/>
      <c r="TBX2591" s="58"/>
      <c r="TLT2591" s="58"/>
      <c r="TVP2591" s="58"/>
      <c r="UFL2591" s="58"/>
      <c r="UPH2591" s="58"/>
      <c r="UZD2591" s="58"/>
      <c r="VIZ2591" s="58"/>
      <c r="VSV2591" s="58"/>
      <c r="WCR2591" s="58"/>
      <c r="WMN2591" s="58"/>
      <c r="WWJ2591" s="58"/>
    </row>
    <row r="2592" spans="1:796 1052:1820 2076:2844 3100:3868 4124:4892 5148:5916 6172:6940 7196:7964 8220:8988 9244:10012 10268:11036 11292:12060 12316:13084 13340:14108 14364:15132 15388:16156" s="67" customFormat="1" ht="57" hidden="1" customHeight="1" x14ac:dyDescent="0.25">
      <c r="A2592" s="54">
        <f>+SUBTOTAL(3,$B$11:B2592)</f>
        <v>60</v>
      </c>
      <c r="B2592" s="62" t="s">
        <v>42</v>
      </c>
      <c r="C2592" s="62" t="s">
        <v>858</v>
      </c>
      <c r="D2592" s="62" t="s">
        <v>933</v>
      </c>
      <c r="E2592" s="62" t="s">
        <v>933</v>
      </c>
      <c r="F2592" s="62" t="s">
        <v>4678</v>
      </c>
      <c r="G2592" s="63">
        <v>45496</v>
      </c>
      <c r="H2592" s="62" t="s">
        <v>4678</v>
      </c>
      <c r="I2592" s="63">
        <v>45496</v>
      </c>
      <c r="J2592" s="62" t="s">
        <v>4678</v>
      </c>
      <c r="K2592" s="63">
        <v>45496</v>
      </c>
      <c r="L2592" s="80" t="s">
        <v>4677</v>
      </c>
      <c r="M2592" s="62" t="s">
        <v>48</v>
      </c>
      <c r="N2592" s="63" t="s">
        <v>141</v>
      </c>
      <c r="O2592" s="62" t="s">
        <v>227</v>
      </c>
      <c r="P2592" s="62"/>
      <c r="Q2592" s="62"/>
      <c r="R2592" s="62"/>
      <c r="S2592" s="62" t="s">
        <v>4679</v>
      </c>
      <c r="T2592" s="62" t="s">
        <v>4679</v>
      </c>
      <c r="U2592" s="62" t="s">
        <v>4679</v>
      </c>
      <c r="V2592" s="63" t="s">
        <v>1449</v>
      </c>
      <c r="W2592" s="63"/>
      <c r="X2592" s="54" t="s">
        <v>58</v>
      </c>
      <c r="Y2592" s="49"/>
      <c r="Z2592" s="54"/>
      <c r="AA2592" s="54"/>
      <c r="AB2592" s="54"/>
      <c r="AC2592" s="62" t="s">
        <v>117</v>
      </c>
      <c r="AD2592" s="62" t="s">
        <v>117</v>
      </c>
      <c r="JX2592" s="58"/>
      <c r="TT2592" s="58"/>
      <c r="ADP2592" s="58"/>
      <c r="ANL2592" s="58"/>
      <c r="AXH2592" s="58"/>
      <c r="BHD2592" s="58"/>
      <c r="BQZ2592" s="58"/>
      <c r="CAV2592" s="58"/>
      <c r="CKR2592" s="58"/>
      <c r="CUN2592" s="58"/>
      <c r="DEJ2592" s="58"/>
      <c r="DOF2592" s="58"/>
      <c r="DYB2592" s="58"/>
      <c r="EHX2592" s="58"/>
      <c r="ERT2592" s="58"/>
      <c r="FBP2592" s="58"/>
      <c r="FLL2592" s="58"/>
      <c r="FVH2592" s="58"/>
      <c r="GFD2592" s="58"/>
      <c r="GOZ2592" s="58"/>
      <c r="GYV2592" s="58"/>
      <c r="HIR2592" s="58"/>
      <c r="HSN2592" s="58"/>
      <c r="ICJ2592" s="58"/>
      <c r="IMF2592" s="58"/>
      <c r="IWB2592" s="58"/>
      <c r="JFX2592" s="58"/>
      <c r="JPT2592" s="58"/>
      <c r="JZP2592" s="58"/>
      <c r="KJL2592" s="58"/>
      <c r="KTH2592" s="58"/>
      <c r="LDD2592" s="58"/>
      <c r="LMZ2592" s="58"/>
      <c r="LWV2592" s="58"/>
      <c r="MGR2592" s="58"/>
      <c r="MQN2592" s="58"/>
      <c r="NAJ2592" s="58"/>
      <c r="NKF2592" s="58"/>
      <c r="NUB2592" s="58"/>
      <c r="ODX2592" s="58"/>
      <c r="ONT2592" s="58"/>
      <c r="OXP2592" s="58"/>
      <c r="PHL2592" s="58"/>
      <c r="PRH2592" s="58"/>
      <c r="QBD2592" s="58"/>
      <c r="QKZ2592" s="58"/>
      <c r="QUV2592" s="58"/>
      <c r="RER2592" s="58"/>
      <c r="RON2592" s="58"/>
      <c r="RYJ2592" s="58"/>
      <c r="SIF2592" s="58"/>
      <c r="SSB2592" s="58"/>
      <c r="TBX2592" s="58"/>
      <c r="TLT2592" s="58"/>
      <c r="TVP2592" s="58"/>
      <c r="UFL2592" s="58"/>
      <c r="UPH2592" s="58"/>
      <c r="UZD2592" s="58"/>
      <c r="VIZ2592" s="58"/>
      <c r="VSV2592" s="58"/>
      <c r="WCR2592" s="58"/>
      <c r="WMN2592" s="58"/>
      <c r="WWJ2592" s="58"/>
    </row>
    <row r="2593" spans="1:796 1052:1820 2076:2844 3100:3868 4124:4892 5148:5916 6172:6940 7196:7964 8220:8988 9244:10012 10268:11036 11292:12060 12316:13084 13340:14108 14364:15132 15388:16156" s="67" customFormat="1" ht="57" hidden="1" customHeight="1" x14ac:dyDescent="0.25">
      <c r="A2593" s="54">
        <f>+SUBTOTAL(3,$B$11:B2593)</f>
        <v>60</v>
      </c>
      <c r="B2593" s="62" t="s">
        <v>42</v>
      </c>
      <c r="C2593" s="62" t="s">
        <v>858</v>
      </c>
      <c r="D2593" s="62" t="s">
        <v>933</v>
      </c>
      <c r="E2593" s="62" t="s">
        <v>933</v>
      </c>
      <c r="F2593" s="62" t="s">
        <v>4681</v>
      </c>
      <c r="G2593" s="63">
        <v>45492</v>
      </c>
      <c r="H2593" s="62" t="s">
        <v>4681</v>
      </c>
      <c r="I2593" s="63">
        <v>45492</v>
      </c>
      <c r="J2593" s="62" t="s">
        <v>4681</v>
      </c>
      <c r="K2593" s="63">
        <v>45492</v>
      </c>
      <c r="L2593" s="80" t="s">
        <v>4680</v>
      </c>
      <c r="M2593" s="62" t="s">
        <v>48</v>
      </c>
      <c r="N2593" s="62" t="s">
        <v>379</v>
      </c>
      <c r="O2593" s="62" t="s">
        <v>418</v>
      </c>
      <c r="P2593" s="62"/>
      <c r="Q2593" s="62"/>
      <c r="R2593" s="62"/>
      <c r="S2593" s="62" t="s">
        <v>4682</v>
      </c>
      <c r="T2593" s="62" t="s">
        <v>4682</v>
      </c>
      <c r="U2593" s="62" t="s">
        <v>4682</v>
      </c>
      <c r="V2593" s="63" t="s">
        <v>56</v>
      </c>
      <c r="W2593" s="63"/>
      <c r="X2593" s="54" t="s">
        <v>58</v>
      </c>
      <c r="Y2593" s="49"/>
      <c r="Z2593" s="54"/>
      <c r="AA2593" s="54"/>
      <c r="AB2593" s="54"/>
      <c r="AC2593" s="62" t="s">
        <v>75</v>
      </c>
      <c r="AD2593" s="62" t="s">
        <v>75</v>
      </c>
      <c r="JX2593" s="58"/>
      <c r="TT2593" s="58"/>
      <c r="ADP2593" s="58"/>
      <c r="ANL2593" s="58"/>
      <c r="AXH2593" s="58"/>
      <c r="BHD2593" s="58"/>
      <c r="BQZ2593" s="58"/>
      <c r="CAV2593" s="58"/>
      <c r="CKR2593" s="58"/>
      <c r="CUN2593" s="58"/>
      <c r="DEJ2593" s="58"/>
      <c r="DOF2593" s="58"/>
      <c r="DYB2593" s="58"/>
      <c r="EHX2593" s="58"/>
      <c r="ERT2593" s="58"/>
      <c r="FBP2593" s="58"/>
      <c r="FLL2593" s="58"/>
      <c r="FVH2593" s="58"/>
      <c r="GFD2593" s="58"/>
      <c r="GOZ2593" s="58"/>
      <c r="GYV2593" s="58"/>
      <c r="HIR2593" s="58"/>
      <c r="HSN2593" s="58"/>
      <c r="ICJ2593" s="58"/>
      <c r="IMF2593" s="58"/>
      <c r="IWB2593" s="58"/>
      <c r="JFX2593" s="58"/>
      <c r="JPT2593" s="58"/>
      <c r="JZP2593" s="58"/>
      <c r="KJL2593" s="58"/>
      <c r="KTH2593" s="58"/>
      <c r="LDD2593" s="58"/>
      <c r="LMZ2593" s="58"/>
      <c r="LWV2593" s="58"/>
      <c r="MGR2593" s="58"/>
      <c r="MQN2593" s="58"/>
      <c r="NAJ2593" s="58"/>
      <c r="NKF2593" s="58"/>
      <c r="NUB2593" s="58"/>
      <c r="ODX2593" s="58"/>
      <c r="ONT2593" s="58"/>
      <c r="OXP2593" s="58"/>
      <c r="PHL2593" s="58"/>
      <c r="PRH2593" s="58"/>
      <c r="QBD2593" s="58"/>
      <c r="QKZ2593" s="58"/>
      <c r="QUV2593" s="58"/>
      <c r="RER2593" s="58"/>
      <c r="RON2593" s="58"/>
      <c r="RYJ2593" s="58"/>
      <c r="SIF2593" s="58"/>
      <c r="SSB2593" s="58"/>
      <c r="TBX2593" s="58"/>
      <c r="TLT2593" s="58"/>
      <c r="TVP2593" s="58"/>
      <c r="UFL2593" s="58"/>
      <c r="UPH2593" s="58"/>
      <c r="UZD2593" s="58"/>
      <c r="VIZ2593" s="58"/>
      <c r="VSV2593" s="58"/>
      <c r="WCR2593" s="58"/>
      <c r="WMN2593" s="58"/>
      <c r="WWJ2593" s="58"/>
    </row>
    <row r="2594" spans="1:796 1052:1820 2076:2844 3100:3868 4124:4892 5148:5916 6172:6940 7196:7964 8220:8988 9244:10012 10268:11036 11292:12060 12316:13084 13340:14108 14364:15132 15388:16156" s="67" customFormat="1" ht="57" hidden="1" customHeight="1" x14ac:dyDescent="0.25">
      <c r="A2594" s="54">
        <f>+SUBTOTAL(3,$B$11:B2594)</f>
        <v>60</v>
      </c>
      <c r="B2594" s="62" t="s">
        <v>42</v>
      </c>
      <c r="C2594" s="62" t="s">
        <v>858</v>
      </c>
      <c r="D2594" s="62" t="s">
        <v>933</v>
      </c>
      <c r="E2594" s="62" t="s">
        <v>933</v>
      </c>
      <c r="F2594" s="62" t="s">
        <v>4684</v>
      </c>
      <c r="G2594" s="63">
        <v>45488</v>
      </c>
      <c r="H2594" s="62" t="s">
        <v>4684</v>
      </c>
      <c r="I2594" s="63">
        <v>45488</v>
      </c>
      <c r="J2594" s="62" t="s">
        <v>4684</v>
      </c>
      <c r="K2594" s="63">
        <v>45488</v>
      </c>
      <c r="L2594" s="80" t="s">
        <v>4683</v>
      </c>
      <c r="M2594" s="62" t="s">
        <v>48</v>
      </c>
      <c r="N2594" s="62" t="s">
        <v>379</v>
      </c>
      <c r="O2594" s="62" t="s">
        <v>418</v>
      </c>
      <c r="P2594" s="62"/>
      <c r="Q2594" s="62"/>
      <c r="R2594" s="62"/>
      <c r="S2594" s="62" t="s">
        <v>4685</v>
      </c>
      <c r="T2594" s="62" t="s">
        <v>4685</v>
      </c>
      <c r="U2594" s="62" t="s">
        <v>4685</v>
      </c>
      <c r="V2594" s="63" t="s">
        <v>115</v>
      </c>
      <c r="W2594" s="63"/>
      <c r="X2594" s="54" t="s">
        <v>58</v>
      </c>
      <c r="Y2594" s="49"/>
      <c r="Z2594" s="54"/>
      <c r="AA2594" s="54"/>
      <c r="AB2594" s="54"/>
      <c r="AC2594" s="62" t="s">
        <v>75</v>
      </c>
      <c r="AD2594" s="62" t="s">
        <v>75</v>
      </c>
      <c r="JX2594" s="58"/>
      <c r="TT2594" s="58"/>
      <c r="ADP2594" s="58"/>
      <c r="ANL2594" s="58"/>
      <c r="AXH2594" s="58"/>
      <c r="BHD2594" s="58"/>
      <c r="BQZ2594" s="58"/>
      <c r="CAV2594" s="58"/>
      <c r="CKR2594" s="58"/>
      <c r="CUN2594" s="58"/>
      <c r="DEJ2594" s="58"/>
      <c r="DOF2594" s="58"/>
      <c r="DYB2594" s="58"/>
      <c r="EHX2594" s="58"/>
      <c r="ERT2594" s="58"/>
      <c r="FBP2594" s="58"/>
      <c r="FLL2594" s="58"/>
      <c r="FVH2594" s="58"/>
      <c r="GFD2594" s="58"/>
      <c r="GOZ2594" s="58"/>
      <c r="GYV2594" s="58"/>
      <c r="HIR2594" s="58"/>
      <c r="HSN2594" s="58"/>
      <c r="ICJ2594" s="58"/>
      <c r="IMF2594" s="58"/>
      <c r="IWB2594" s="58"/>
      <c r="JFX2594" s="58"/>
      <c r="JPT2594" s="58"/>
      <c r="JZP2594" s="58"/>
      <c r="KJL2594" s="58"/>
      <c r="KTH2594" s="58"/>
      <c r="LDD2594" s="58"/>
      <c r="LMZ2594" s="58"/>
      <c r="LWV2594" s="58"/>
      <c r="MGR2594" s="58"/>
      <c r="MQN2594" s="58"/>
      <c r="NAJ2594" s="58"/>
      <c r="NKF2594" s="58"/>
      <c r="NUB2594" s="58"/>
      <c r="ODX2594" s="58"/>
      <c r="ONT2594" s="58"/>
      <c r="OXP2594" s="58"/>
      <c r="PHL2594" s="58"/>
      <c r="PRH2594" s="58"/>
      <c r="QBD2594" s="58"/>
      <c r="QKZ2594" s="58"/>
      <c r="QUV2594" s="58"/>
      <c r="RER2594" s="58"/>
      <c r="RON2594" s="58"/>
      <c r="RYJ2594" s="58"/>
      <c r="SIF2594" s="58"/>
      <c r="SSB2594" s="58"/>
      <c r="TBX2594" s="58"/>
      <c r="TLT2594" s="58"/>
      <c r="TVP2594" s="58"/>
      <c r="UFL2594" s="58"/>
      <c r="UPH2594" s="58"/>
      <c r="UZD2594" s="58"/>
      <c r="VIZ2594" s="58"/>
      <c r="VSV2594" s="58"/>
      <c r="WCR2594" s="58"/>
      <c r="WMN2594" s="58"/>
      <c r="WWJ2594" s="58"/>
    </row>
    <row r="2595" spans="1:796 1052:1820 2076:2844 3100:3868 4124:4892 5148:5916 6172:6940 7196:7964 8220:8988 9244:10012 10268:11036 11292:12060 12316:13084 13340:14108 14364:15132 15388:16156" s="67" customFormat="1" ht="57" hidden="1" customHeight="1" x14ac:dyDescent="0.25">
      <c r="A2595" s="54">
        <f>+SUBTOTAL(3,$B$11:B2595)</f>
        <v>60</v>
      </c>
      <c r="B2595" s="72" t="s">
        <v>42</v>
      </c>
      <c r="C2595" s="72" t="s">
        <v>858</v>
      </c>
      <c r="D2595" s="72" t="s">
        <v>933</v>
      </c>
      <c r="E2595" s="72" t="s">
        <v>933</v>
      </c>
      <c r="F2595" s="72" t="s">
        <v>4834</v>
      </c>
      <c r="G2595" s="73" t="s">
        <v>4835</v>
      </c>
      <c r="H2595" s="72" t="s">
        <v>4834</v>
      </c>
      <c r="I2595" s="73" t="s">
        <v>4835</v>
      </c>
      <c r="J2595" s="72" t="s">
        <v>4834</v>
      </c>
      <c r="K2595" s="73" t="s">
        <v>4835</v>
      </c>
      <c r="L2595" s="80" t="s">
        <v>4836</v>
      </c>
      <c r="M2595" s="73" t="s">
        <v>48</v>
      </c>
      <c r="N2595" s="72" t="s">
        <v>379</v>
      </c>
      <c r="O2595" s="72" t="s">
        <v>426</v>
      </c>
      <c r="P2595" s="72"/>
      <c r="Q2595" s="72"/>
      <c r="R2595" s="72"/>
      <c r="S2595" s="72" t="s">
        <v>4837</v>
      </c>
      <c r="T2595" s="72" t="s">
        <v>4837</v>
      </c>
      <c r="U2595" s="72" t="s">
        <v>4837</v>
      </c>
      <c r="V2595" s="73" t="s">
        <v>71</v>
      </c>
      <c r="W2595" s="73" t="s">
        <v>72</v>
      </c>
      <c r="X2595" s="80" t="s">
        <v>58</v>
      </c>
      <c r="Y2595" s="79"/>
      <c r="Z2595" s="80"/>
      <c r="AA2595" s="80"/>
      <c r="AB2595" s="80"/>
      <c r="AC2595" s="72" t="s">
        <v>75</v>
      </c>
      <c r="AD2595" s="72" t="s">
        <v>75</v>
      </c>
      <c r="JX2595" s="58"/>
      <c r="TT2595" s="58"/>
      <c r="ADP2595" s="58"/>
      <c r="ANL2595" s="58"/>
      <c r="AXH2595" s="58"/>
      <c r="BHD2595" s="58"/>
      <c r="BQZ2595" s="58"/>
      <c r="CAV2595" s="58"/>
      <c r="CKR2595" s="58"/>
      <c r="CUN2595" s="58"/>
      <c r="DEJ2595" s="58"/>
      <c r="DOF2595" s="58"/>
      <c r="DYB2595" s="58"/>
      <c r="EHX2595" s="58"/>
      <c r="ERT2595" s="58"/>
      <c r="FBP2595" s="58"/>
      <c r="FLL2595" s="58"/>
      <c r="FVH2595" s="58"/>
      <c r="GFD2595" s="58"/>
      <c r="GOZ2595" s="58"/>
      <c r="GYV2595" s="58"/>
      <c r="HIR2595" s="58"/>
      <c r="HSN2595" s="58"/>
      <c r="ICJ2595" s="58"/>
      <c r="IMF2595" s="58"/>
      <c r="IWB2595" s="58"/>
      <c r="JFX2595" s="58"/>
      <c r="JPT2595" s="58"/>
      <c r="JZP2595" s="58"/>
      <c r="KJL2595" s="58"/>
      <c r="KTH2595" s="58"/>
      <c r="LDD2595" s="58"/>
      <c r="LMZ2595" s="58"/>
      <c r="LWV2595" s="58"/>
      <c r="MGR2595" s="58"/>
      <c r="MQN2595" s="58"/>
      <c r="NAJ2595" s="58"/>
      <c r="NKF2595" s="58"/>
      <c r="NUB2595" s="58"/>
      <c r="ODX2595" s="58"/>
      <c r="ONT2595" s="58"/>
      <c r="OXP2595" s="58"/>
      <c r="PHL2595" s="58"/>
      <c r="PRH2595" s="58"/>
      <c r="QBD2595" s="58"/>
      <c r="QKZ2595" s="58"/>
      <c r="QUV2595" s="58"/>
      <c r="RER2595" s="58"/>
      <c r="RON2595" s="58"/>
      <c r="RYJ2595" s="58"/>
      <c r="SIF2595" s="58"/>
      <c r="SSB2595" s="58"/>
      <c r="TBX2595" s="58"/>
      <c r="TLT2595" s="58"/>
      <c r="TVP2595" s="58"/>
      <c r="UFL2595" s="58"/>
      <c r="UPH2595" s="58"/>
      <c r="UZD2595" s="58"/>
      <c r="VIZ2595" s="58"/>
      <c r="VSV2595" s="58"/>
      <c r="WCR2595" s="58"/>
      <c r="WMN2595" s="58"/>
      <c r="WWJ2595" s="58"/>
    </row>
    <row r="2596" spans="1:796 1052:1820 2076:2844 3100:3868 4124:4892 5148:5916 6172:6940 7196:7964 8220:8988 9244:10012 10268:11036 11292:12060 12316:13084 13340:14108 14364:15132 15388:16156" s="85" customFormat="1" ht="57" hidden="1" customHeight="1" x14ac:dyDescent="0.25">
      <c r="A2596" s="54">
        <f>+SUBTOTAL(3,$B$11:B2596)</f>
        <v>60</v>
      </c>
      <c r="B2596" s="83" t="s">
        <v>42</v>
      </c>
      <c r="C2596" s="83" t="s">
        <v>906</v>
      </c>
      <c r="D2596" s="83" t="s">
        <v>907</v>
      </c>
      <c r="E2596" s="83" t="s">
        <v>908</v>
      </c>
      <c r="F2596" s="83" t="s">
        <v>5286</v>
      </c>
      <c r="G2596" s="84">
        <v>45541</v>
      </c>
      <c r="H2596" s="83" t="s">
        <v>5286</v>
      </c>
      <c r="I2596" s="84">
        <v>45541</v>
      </c>
      <c r="J2596" s="83" t="s">
        <v>5286</v>
      </c>
      <c r="K2596" s="84">
        <v>45541</v>
      </c>
      <c r="L2596" s="80" t="s">
        <v>5287</v>
      </c>
      <c r="M2596" s="83" t="s">
        <v>48</v>
      </c>
      <c r="N2596" s="83" t="s">
        <v>221</v>
      </c>
      <c r="O2596" s="83" t="s">
        <v>3832</v>
      </c>
      <c r="P2596" s="83"/>
      <c r="Q2596" s="83"/>
      <c r="R2596" s="83"/>
      <c r="S2596" s="83" t="s">
        <v>5288</v>
      </c>
      <c r="T2596" s="83" t="s">
        <v>5288</v>
      </c>
      <c r="U2596" s="83" t="s">
        <v>5288</v>
      </c>
      <c r="V2596" s="84" t="s">
        <v>80</v>
      </c>
      <c r="W2596" s="84" t="s">
        <v>81</v>
      </c>
      <c r="X2596" s="84" t="s">
        <v>58</v>
      </c>
      <c r="Y2596" s="84"/>
      <c r="Z2596" s="83"/>
      <c r="AA2596" s="83"/>
      <c r="AB2596" s="83"/>
      <c r="AC2596" s="83" t="s">
        <v>75</v>
      </c>
      <c r="AD2596" s="83" t="s">
        <v>75</v>
      </c>
      <c r="JX2596" s="58"/>
      <c r="TT2596" s="58"/>
      <c r="ADP2596" s="58"/>
      <c r="ANL2596" s="58"/>
      <c r="AXH2596" s="58"/>
      <c r="BHD2596" s="58"/>
      <c r="BQZ2596" s="58"/>
      <c r="CAV2596" s="58"/>
      <c r="CKR2596" s="58"/>
      <c r="CUN2596" s="58"/>
      <c r="DEJ2596" s="58"/>
      <c r="DOF2596" s="58"/>
      <c r="DYB2596" s="58"/>
      <c r="EHX2596" s="58"/>
      <c r="ERT2596" s="58"/>
      <c r="FBP2596" s="58"/>
      <c r="FLL2596" s="58"/>
      <c r="FVH2596" s="58"/>
      <c r="GFD2596" s="58"/>
      <c r="GOZ2596" s="58"/>
      <c r="GYV2596" s="58"/>
      <c r="HIR2596" s="58"/>
      <c r="HSN2596" s="58"/>
      <c r="ICJ2596" s="58"/>
      <c r="IMF2596" s="58"/>
      <c r="IWB2596" s="58"/>
      <c r="JFX2596" s="58"/>
      <c r="JPT2596" s="58"/>
      <c r="JZP2596" s="58"/>
      <c r="KJL2596" s="58"/>
      <c r="KTH2596" s="58"/>
      <c r="LDD2596" s="58"/>
      <c r="LMZ2596" s="58"/>
      <c r="LWV2596" s="58"/>
      <c r="MGR2596" s="58"/>
      <c r="MQN2596" s="58"/>
      <c r="NAJ2596" s="58"/>
      <c r="NKF2596" s="58"/>
      <c r="NUB2596" s="58"/>
      <c r="ODX2596" s="58"/>
      <c r="ONT2596" s="58"/>
      <c r="OXP2596" s="58"/>
      <c r="PHL2596" s="58"/>
      <c r="PRH2596" s="58"/>
      <c r="QBD2596" s="58"/>
      <c r="QKZ2596" s="58"/>
      <c r="QUV2596" s="58"/>
      <c r="RER2596" s="58"/>
      <c r="RON2596" s="58"/>
      <c r="RYJ2596" s="58"/>
      <c r="SIF2596" s="58"/>
      <c r="SSB2596" s="58"/>
      <c r="TBX2596" s="58"/>
      <c r="TLT2596" s="58"/>
      <c r="TVP2596" s="58"/>
      <c r="UFL2596" s="58"/>
      <c r="UPH2596" s="58"/>
      <c r="UZD2596" s="58"/>
      <c r="VIZ2596" s="58"/>
      <c r="VSV2596" s="58"/>
      <c r="WCR2596" s="58"/>
      <c r="WMN2596" s="58"/>
      <c r="WWJ2596" s="58"/>
    </row>
    <row r="2597" spans="1:796 1052:1820 2076:2844 3100:3868 4124:4892 5148:5916 6172:6940 7196:7964 8220:8988 9244:10012 10268:11036 11292:12060 12316:13084 13340:14108 14364:15132 15388:16156" s="85" customFormat="1" ht="53.25" hidden="1" customHeight="1" x14ac:dyDescent="0.25">
      <c r="A2597" s="54">
        <f>+SUBTOTAL(3,$B$11:B2597)</f>
        <v>60</v>
      </c>
      <c r="B2597" s="83" t="s">
        <v>42</v>
      </c>
      <c r="C2597" s="83" t="s">
        <v>906</v>
      </c>
      <c r="D2597" s="83" t="s">
        <v>907</v>
      </c>
      <c r="E2597" s="83" t="s">
        <v>908</v>
      </c>
      <c r="F2597" s="83" t="s">
        <v>5289</v>
      </c>
      <c r="G2597" s="84">
        <v>45545</v>
      </c>
      <c r="H2597" s="83" t="s">
        <v>5289</v>
      </c>
      <c r="I2597" s="84">
        <v>45545</v>
      </c>
      <c r="J2597" s="83" t="s">
        <v>5289</v>
      </c>
      <c r="K2597" s="84">
        <v>45545</v>
      </c>
      <c r="L2597" s="80" t="s">
        <v>5290</v>
      </c>
      <c r="M2597" s="83" t="s">
        <v>111</v>
      </c>
      <c r="N2597" s="83" t="s">
        <v>49</v>
      </c>
      <c r="O2597" s="83" t="s">
        <v>554</v>
      </c>
      <c r="P2597" s="83"/>
      <c r="Q2597" s="83"/>
      <c r="R2597" s="83"/>
      <c r="S2597" s="83" t="s">
        <v>5291</v>
      </c>
      <c r="T2597" s="83" t="s">
        <v>5291</v>
      </c>
      <c r="U2597" s="83" t="s">
        <v>5291</v>
      </c>
      <c r="V2597" s="84" t="s">
        <v>270</v>
      </c>
      <c r="W2597" s="84" t="s">
        <v>271</v>
      </c>
      <c r="X2597" s="83" t="s">
        <v>58</v>
      </c>
      <c r="Y2597" s="84"/>
      <c r="Z2597" s="83"/>
      <c r="AA2597" s="83"/>
      <c r="AB2597" s="83"/>
      <c r="AC2597" s="83" t="s">
        <v>117</v>
      </c>
      <c r="AD2597" s="83" t="s">
        <v>117</v>
      </c>
      <c r="JX2597" s="58"/>
      <c r="TT2597" s="58"/>
      <c r="ADP2597" s="58"/>
      <c r="ANL2597" s="58"/>
      <c r="AXH2597" s="58"/>
      <c r="BHD2597" s="58"/>
      <c r="BQZ2597" s="58"/>
      <c r="CAV2597" s="58"/>
      <c r="CKR2597" s="58"/>
      <c r="CUN2597" s="58"/>
      <c r="DEJ2597" s="58"/>
      <c r="DOF2597" s="58"/>
      <c r="DYB2597" s="58"/>
      <c r="EHX2597" s="58"/>
      <c r="ERT2597" s="58"/>
      <c r="FBP2597" s="58"/>
      <c r="FLL2597" s="58"/>
      <c r="FVH2597" s="58"/>
      <c r="GFD2597" s="58"/>
      <c r="GOZ2597" s="58"/>
      <c r="GYV2597" s="58"/>
      <c r="HIR2597" s="58"/>
      <c r="HSN2597" s="58"/>
      <c r="ICJ2597" s="58"/>
      <c r="IMF2597" s="58"/>
      <c r="IWB2597" s="58"/>
      <c r="JFX2597" s="58"/>
      <c r="JPT2597" s="58"/>
      <c r="JZP2597" s="58"/>
      <c r="KJL2597" s="58"/>
      <c r="KTH2597" s="58"/>
      <c r="LDD2597" s="58"/>
      <c r="LMZ2597" s="58"/>
      <c r="LWV2597" s="58"/>
      <c r="MGR2597" s="58"/>
      <c r="MQN2597" s="58"/>
      <c r="NAJ2597" s="58"/>
      <c r="NKF2597" s="58"/>
      <c r="NUB2597" s="58"/>
      <c r="ODX2597" s="58"/>
      <c r="ONT2597" s="58"/>
      <c r="OXP2597" s="58"/>
      <c r="PHL2597" s="58"/>
      <c r="PRH2597" s="58"/>
      <c r="QBD2597" s="58"/>
      <c r="QKZ2597" s="58"/>
      <c r="QUV2597" s="58"/>
      <c r="RER2597" s="58"/>
      <c r="RON2597" s="58"/>
      <c r="RYJ2597" s="58"/>
      <c r="SIF2597" s="58"/>
      <c r="SSB2597" s="58"/>
      <c r="TBX2597" s="58"/>
      <c r="TLT2597" s="58"/>
      <c r="TVP2597" s="58"/>
      <c r="UFL2597" s="58"/>
      <c r="UPH2597" s="58"/>
      <c r="UZD2597" s="58"/>
      <c r="VIZ2597" s="58"/>
      <c r="VSV2597" s="58"/>
      <c r="WCR2597" s="58"/>
      <c r="WMN2597" s="58"/>
      <c r="WWJ2597" s="58"/>
    </row>
    <row r="2598" spans="1:796 1052:1820 2076:2844 3100:3868 4124:4892 5148:5916 6172:6940 7196:7964 8220:8988 9244:10012 10268:11036 11292:12060 12316:13084 13340:14108 14364:15132 15388:16156" s="85" customFormat="1" ht="57" hidden="1" customHeight="1" x14ac:dyDescent="0.25">
      <c r="A2598" s="54">
        <f>+SUBTOTAL(3,$B$11:B2598)</f>
        <v>60</v>
      </c>
      <c r="B2598" s="83" t="s">
        <v>42</v>
      </c>
      <c r="C2598" s="83" t="s">
        <v>906</v>
      </c>
      <c r="D2598" s="83" t="s">
        <v>907</v>
      </c>
      <c r="E2598" s="83" t="s">
        <v>908</v>
      </c>
      <c r="F2598" s="83" t="s">
        <v>5292</v>
      </c>
      <c r="G2598" s="84">
        <v>45545</v>
      </c>
      <c r="H2598" s="83" t="s">
        <v>5292</v>
      </c>
      <c r="I2598" s="84">
        <v>45545</v>
      </c>
      <c r="J2598" s="83" t="s">
        <v>5292</v>
      </c>
      <c r="K2598" s="84">
        <v>45545</v>
      </c>
      <c r="L2598" s="80" t="s">
        <v>5293</v>
      </c>
      <c r="M2598" s="83" t="s">
        <v>48</v>
      </c>
      <c r="N2598" s="83" t="s">
        <v>379</v>
      </c>
      <c r="O2598" s="83" t="s">
        <v>1328</v>
      </c>
      <c r="P2598" s="83"/>
      <c r="Q2598" s="83"/>
      <c r="R2598" s="83"/>
      <c r="S2598" s="83" t="s">
        <v>5294</v>
      </c>
      <c r="T2598" s="83" t="s">
        <v>5294</v>
      </c>
      <c r="U2598" s="83" t="s">
        <v>5294</v>
      </c>
      <c r="V2598" s="84" t="s">
        <v>80</v>
      </c>
      <c r="W2598" s="84" t="s">
        <v>81</v>
      </c>
      <c r="X2598" s="83" t="s">
        <v>58</v>
      </c>
      <c r="Y2598" s="84"/>
      <c r="Z2598" s="83"/>
      <c r="AA2598" s="83"/>
      <c r="AB2598" s="83"/>
      <c r="AC2598" s="83" t="s">
        <v>75</v>
      </c>
      <c r="AD2598" s="83" t="s">
        <v>75</v>
      </c>
      <c r="JX2598" s="58"/>
      <c r="TT2598" s="58"/>
      <c r="ADP2598" s="58"/>
      <c r="ANL2598" s="58"/>
      <c r="AXH2598" s="58"/>
      <c r="BHD2598" s="58"/>
      <c r="BQZ2598" s="58"/>
      <c r="CAV2598" s="58"/>
      <c r="CKR2598" s="58"/>
      <c r="CUN2598" s="58"/>
      <c r="DEJ2598" s="58"/>
      <c r="DOF2598" s="58"/>
      <c r="DYB2598" s="58"/>
      <c r="EHX2598" s="58"/>
      <c r="ERT2598" s="58"/>
      <c r="FBP2598" s="58"/>
      <c r="FLL2598" s="58"/>
      <c r="FVH2598" s="58"/>
      <c r="GFD2598" s="58"/>
      <c r="GOZ2598" s="58"/>
      <c r="GYV2598" s="58"/>
      <c r="HIR2598" s="58"/>
      <c r="HSN2598" s="58"/>
      <c r="ICJ2598" s="58"/>
      <c r="IMF2598" s="58"/>
      <c r="IWB2598" s="58"/>
      <c r="JFX2598" s="58"/>
      <c r="JPT2598" s="58"/>
      <c r="JZP2598" s="58"/>
      <c r="KJL2598" s="58"/>
      <c r="KTH2598" s="58"/>
      <c r="LDD2598" s="58"/>
      <c r="LMZ2598" s="58"/>
      <c r="LWV2598" s="58"/>
      <c r="MGR2598" s="58"/>
      <c r="MQN2598" s="58"/>
      <c r="NAJ2598" s="58"/>
      <c r="NKF2598" s="58"/>
      <c r="NUB2598" s="58"/>
      <c r="ODX2598" s="58"/>
      <c r="ONT2598" s="58"/>
      <c r="OXP2598" s="58"/>
      <c r="PHL2598" s="58"/>
      <c r="PRH2598" s="58"/>
      <c r="QBD2598" s="58"/>
      <c r="QKZ2598" s="58"/>
      <c r="QUV2598" s="58"/>
      <c r="RER2598" s="58"/>
      <c r="RON2598" s="58"/>
      <c r="RYJ2598" s="58"/>
      <c r="SIF2598" s="58"/>
      <c r="SSB2598" s="58"/>
      <c r="TBX2598" s="58"/>
      <c r="TLT2598" s="58"/>
      <c r="TVP2598" s="58"/>
      <c r="UFL2598" s="58"/>
      <c r="UPH2598" s="58"/>
      <c r="UZD2598" s="58"/>
      <c r="VIZ2598" s="58"/>
      <c r="VSV2598" s="58"/>
      <c r="WCR2598" s="58"/>
      <c r="WMN2598" s="58"/>
      <c r="WWJ2598" s="58"/>
    </row>
    <row r="2599" spans="1:796 1052:1820 2076:2844 3100:3868 4124:4892 5148:5916 6172:6940 7196:7964 8220:8988 9244:10012 10268:11036 11292:12060 12316:13084 13340:14108 14364:15132 15388:16156" s="105" customFormat="1" ht="57" hidden="1" customHeight="1" x14ac:dyDescent="0.25">
      <c r="A2599" s="54">
        <f>+SUBTOTAL(3,$B$11:B2599)</f>
        <v>60</v>
      </c>
      <c r="B2599" s="103" t="s">
        <v>42</v>
      </c>
      <c r="C2599" s="103" t="s">
        <v>906</v>
      </c>
      <c r="D2599" s="103" t="s">
        <v>907</v>
      </c>
      <c r="E2599" s="103" t="s">
        <v>908</v>
      </c>
      <c r="F2599" s="103" t="s">
        <v>6077</v>
      </c>
      <c r="G2599" s="104">
        <v>45617</v>
      </c>
      <c r="H2599" s="103" t="s">
        <v>6077</v>
      </c>
      <c r="I2599" s="104">
        <v>45617</v>
      </c>
      <c r="J2599" s="103" t="s">
        <v>6077</v>
      </c>
      <c r="K2599" s="104">
        <v>45617</v>
      </c>
      <c r="L2599" s="103" t="s">
        <v>6076</v>
      </c>
      <c r="M2599" s="103" t="s">
        <v>48</v>
      </c>
      <c r="N2599" s="103" t="s">
        <v>191</v>
      </c>
      <c r="O2599" s="103" t="s">
        <v>6078</v>
      </c>
      <c r="P2599" s="103"/>
      <c r="Q2599" s="103"/>
      <c r="R2599" s="103"/>
      <c r="S2599" s="103" t="s">
        <v>6079</v>
      </c>
      <c r="T2599" s="103" t="s">
        <v>6079</v>
      </c>
      <c r="U2599" s="103" t="s">
        <v>6079</v>
      </c>
      <c r="V2599" s="104" t="s">
        <v>3669</v>
      </c>
      <c r="W2599" s="104" t="s">
        <v>6080</v>
      </c>
      <c r="X2599" s="103" t="s">
        <v>58</v>
      </c>
      <c r="Y2599" s="104"/>
      <c r="Z2599" s="103"/>
      <c r="AA2599" s="103"/>
      <c r="AB2599" s="103"/>
      <c r="AC2599" s="103" t="s">
        <v>117</v>
      </c>
      <c r="AD2599" s="103" t="s">
        <v>117</v>
      </c>
    </row>
    <row r="2600" spans="1:796 1052:1820 2076:2844 3100:3868 4124:4892 5148:5916 6172:6940 7196:7964 8220:8988 9244:10012 10268:11036 11292:12060 12316:13084 13340:14108 14364:15132 15388:16156" s="105" customFormat="1" ht="57" hidden="1" customHeight="1" x14ac:dyDescent="0.25">
      <c r="A2600" s="54">
        <f>+SUBTOTAL(3,$B$11:B2600)</f>
        <v>60</v>
      </c>
      <c r="B2600" s="103" t="s">
        <v>42</v>
      </c>
      <c r="C2600" s="103" t="s">
        <v>906</v>
      </c>
      <c r="D2600" s="103" t="s">
        <v>907</v>
      </c>
      <c r="E2600" s="103" t="s">
        <v>908</v>
      </c>
      <c r="F2600" s="103" t="s">
        <v>6073</v>
      </c>
      <c r="G2600" s="104">
        <v>45615</v>
      </c>
      <c r="H2600" s="103" t="s">
        <v>6073</v>
      </c>
      <c r="I2600" s="104">
        <v>45615</v>
      </c>
      <c r="J2600" s="103" t="s">
        <v>6073</v>
      </c>
      <c r="K2600" s="104">
        <v>45615</v>
      </c>
      <c r="L2600" s="103" t="s">
        <v>6074</v>
      </c>
      <c r="M2600" s="103" t="s">
        <v>48</v>
      </c>
      <c r="N2600" s="103" t="s">
        <v>379</v>
      </c>
      <c r="O2600" s="103" t="s">
        <v>1666</v>
      </c>
      <c r="P2600" s="103"/>
      <c r="Q2600" s="103"/>
      <c r="R2600" s="103"/>
      <c r="S2600" s="103" t="s">
        <v>6075</v>
      </c>
      <c r="T2600" s="103" t="s">
        <v>6075</v>
      </c>
      <c r="U2600" s="103" t="s">
        <v>6075</v>
      </c>
      <c r="V2600" s="103" t="s">
        <v>80</v>
      </c>
      <c r="W2600" s="103" t="s">
        <v>4692</v>
      </c>
      <c r="X2600" s="103" t="s">
        <v>58</v>
      </c>
      <c r="Y2600" s="104"/>
      <c r="Z2600" s="103"/>
      <c r="AA2600" s="103"/>
      <c r="AB2600" s="103"/>
      <c r="AC2600" s="103" t="s">
        <v>75</v>
      </c>
      <c r="AD2600" s="103" t="s">
        <v>75</v>
      </c>
    </row>
    <row r="2601" spans="1:796 1052:1820 2076:2844 3100:3868 4124:4892 5148:5916 6172:6940 7196:7964 8220:8988 9244:10012 10268:11036 11292:12060 12316:13084 13340:14108 14364:15132 15388:16156" s="105" customFormat="1" ht="57" hidden="1" customHeight="1" x14ac:dyDescent="0.25">
      <c r="A2601" s="54">
        <f>+SUBTOTAL(3,$B$11:B2601)</f>
        <v>60</v>
      </c>
      <c r="B2601" s="103" t="s">
        <v>42</v>
      </c>
      <c r="C2601" s="103" t="s">
        <v>906</v>
      </c>
      <c r="D2601" s="103" t="s">
        <v>907</v>
      </c>
      <c r="E2601" s="103" t="s">
        <v>908</v>
      </c>
      <c r="F2601" s="103" t="s">
        <v>6069</v>
      </c>
      <c r="G2601" s="104">
        <v>45603</v>
      </c>
      <c r="H2601" s="103" t="s">
        <v>6069</v>
      </c>
      <c r="I2601" s="104">
        <v>45603</v>
      </c>
      <c r="J2601" s="103" t="s">
        <v>6069</v>
      </c>
      <c r="K2601" s="104">
        <v>45603</v>
      </c>
      <c r="L2601" s="103" t="s">
        <v>6070</v>
      </c>
      <c r="M2601" s="103" t="s">
        <v>48</v>
      </c>
      <c r="N2601" s="103" t="s">
        <v>242</v>
      </c>
      <c r="O2601" s="103" t="s">
        <v>409</v>
      </c>
      <c r="P2601" s="103" t="s">
        <v>6071</v>
      </c>
      <c r="Q2601" s="103"/>
      <c r="R2601" s="103"/>
      <c r="S2601" s="103" t="s">
        <v>6072</v>
      </c>
      <c r="T2601" s="103" t="s">
        <v>6072</v>
      </c>
      <c r="U2601" s="103" t="s">
        <v>6072</v>
      </c>
      <c r="V2601" s="103" t="s">
        <v>80</v>
      </c>
      <c r="W2601" s="103" t="s">
        <v>4692</v>
      </c>
      <c r="X2601" s="103" t="s">
        <v>58</v>
      </c>
      <c r="Y2601" s="104"/>
      <c r="Z2601" s="103"/>
      <c r="AA2601" s="103"/>
      <c r="AB2601" s="103"/>
      <c r="AC2601" s="103" t="s">
        <v>117</v>
      </c>
      <c r="AD2601" s="103" t="s">
        <v>117</v>
      </c>
    </row>
    <row r="2602" spans="1:796 1052:1820 2076:2844 3100:3868 4124:4892 5148:5916 6172:6940 7196:7964 8220:8988 9244:10012 10268:11036 11292:12060 12316:13084 13340:14108 14364:15132 15388:16156" s="105" customFormat="1" ht="57" hidden="1" customHeight="1" x14ac:dyDescent="0.25">
      <c r="A2602" s="54">
        <f>+SUBTOTAL(3,$B$11:B2602)</f>
        <v>60</v>
      </c>
      <c r="B2602" s="103" t="s">
        <v>42</v>
      </c>
      <c r="C2602" s="103" t="s">
        <v>906</v>
      </c>
      <c r="D2602" s="103" t="s">
        <v>907</v>
      </c>
      <c r="E2602" s="103" t="s">
        <v>908</v>
      </c>
      <c r="F2602" s="103" t="s">
        <v>6066</v>
      </c>
      <c r="G2602" s="104">
        <v>45600</v>
      </c>
      <c r="H2602" s="103" t="s">
        <v>6066</v>
      </c>
      <c r="I2602" s="104">
        <v>45600</v>
      </c>
      <c r="J2602" s="103" t="s">
        <v>6066</v>
      </c>
      <c r="K2602" s="104">
        <v>45600</v>
      </c>
      <c r="L2602" s="103" t="s">
        <v>6067</v>
      </c>
      <c r="M2602" s="103" t="s">
        <v>48</v>
      </c>
      <c r="N2602" s="103" t="s">
        <v>49</v>
      </c>
      <c r="O2602" s="103" t="s">
        <v>917</v>
      </c>
      <c r="P2602" s="103"/>
      <c r="Q2602" s="103"/>
      <c r="R2602" s="103"/>
      <c r="S2602" s="103" t="s">
        <v>6068</v>
      </c>
      <c r="T2602" s="103" t="s">
        <v>6068</v>
      </c>
      <c r="U2602" s="103" t="s">
        <v>6068</v>
      </c>
      <c r="V2602" s="103" t="s">
        <v>80</v>
      </c>
      <c r="W2602" s="103" t="s">
        <v>4692</v>
      </c>
      <c r="X2602" s="103" t="s">
        <v>58</v>
      </c>
      <c r="Y2602" s="103"/>
      <c r="Z2602" s="103"/>
      <c r="AA2602" s="103"/>
      <c r="AB2602" s="103"/>
      <c r="AC2602" s="103" t="s">
        <v>75</v>
      </c>
      <c r="AD2602" s="103" t="s">
        <v>75</v>
      </c>
    </row>
    <row r="2603" spans="1:796 1052:1820 2076:2844 3100:3868 4124:4892 5148:5916 6172:6940 7196:7964 8220:8988 9244:10012 10268:11036 11292:12060 12316:13084 13340:14108 14364:15132 15388:16156" s="67" customFormat="1" ht="57" hidden="1" customHeight="1" x14ac:dyDescent="0.25">
      <c r="A2603" s="54">
        <f>+SUBTOTAL(3,$B$11:B2603)</f>
        <v>60</v>
      </c>
      <c r="B2603" s="72" t="s">
        <v>42</v>
      </c>
      <c r="C2603" s="72" t="s">
        <v>858</v>
      </c>
      <c r="D2603" s="72" t="s">
        <v>933</v>
      </c>
      <c r="E2603" s="72" t="s">
        <v>933</v>
      </c>
      <c r="F2603" s="72" t="s">
        <v>4838</v>
      </c>
      <c r="G2603" s="73">
        <v>45511</v>
      </c>
      <c r="H2603" s="72" t="s">
        <v>4838</v>
      </c>
      <c r="I2603" s="73" t="s">
        <v>4839</v>
      </c>
      <c r="J2603" s="72" t="s">
        <v>4838</v>
      </c>
      <c r="K2603" s="73" t="s">
        <v>4839</v>
      </c>
      <c r="L2603" s="80" t="s">
        <v>4840</v>
      </c>
      <c r="M2603" s="73" t="s">
        <v>48</v>
      </c>
      <c r="N2603" s="73" t="s">
        <v>141</v>
      </c>
      <c r="O2603" s="72" t="s">
        <v>5330</v>
      </c>
      <c r="P2603" s="72"/>
      <c r="Q2603" s="72"/>
      <c r="R2603" s="72"/>
      <c r="S2603" s="72" t="s">
        <v>4841</v>
      </c>
      <c r="T2603" s="72" t="s">
        <v>4841</v>
      </c>
      <c r="U2603" s="72" t="s">
        <v>4841</v>
      </c>
      <c r="V2603" s="73" t="s">
        <v>147</v>
      </c>
      <c r="W2603" s="73" t="s">
        <v>4704</v>
      </c>
      <c r="X2603" s="80" t="s">
        <v>58</v>
      </c>
      <c r="Y2603" s="79"/>
      <c r="Z2603" s="80"/>
      <c r="AA2603" s="80"/>
      <c r="AB2603" s="80"/>
      <c r="AC2603" s="72" t="s">
        <v>82</v>
      </c>
      <c r="AD2603" s="72" t="s">
        <v>82</v>
      </c>
      <c r="JX2603" s="58"/>
      <c r="TT2603" s="58"/>
      <c r="ADP2603" s="58"/>
      <c r="ANL2603" s="58"/>
      <c r="AXH2603" s="58"/>
      <c r="BHD2603" s="58"/>
      <c r="BQZ2603" s="58"/>
      <c r="CAV2603" s="58"/>
      <c r="CKR2603" s="58"/>
      <c r="CUN2603" s="58"/>
      <c r="DEJ2603" s="58"/>
      <c r="DOF2603" s="58"/>
      <c r="DYB2603" s="58"/>
      <c r="EHX2603" s="58"/>
      <c r="ERT2603" s="58"/>
      <c r="FBP2603" s="58"/>
      <c r="FLL2603" s="58"/>
      <c r="FVH2603" s="58"/>
      <c r="GFD2603" s="58"/>
      <c r="GOZ2603" s="58"/>
      <c r="GYV2603" s="58"/>
      <c r="HIR2603" s="58"/>
      <c r="HSN2603" s="58"/>
      <c r="ICJ2603" s="58"/>
      <c r="IMF2603" s="58"/>
      <c r="IWB2603" s="58"/>
      <c r="JFX2603" s="58"/>
      <c r="JPT2603" s="58"/>
      <c r="JZP2603" s="58"/>
      <c r="KJL2603" s="58"/>
      <c r="KTH2603" s="58"/>
      <c r="LDD2603" s="58"/>
      <c r="LMZ2603" s="58"/>
      <c r="LWV2603" s="58"/>
      <c r="MGR2603" s="58"/>
      <c r="MQN2603" s="58"/>
      <c r="NAJ2603" s="58"/>
      <c r="NKF2603" s="58"/>
      <c r="NUB2603" s="58"/>
      <c r="ODX2603" s="58"/>
      <c r="ONT2603" s="58"/>
      <c r="OXP2603" s="58"/>
      <c r="PHL2603" s="58"/>
      <c r="PRH2603" s="58"/>
      <c r="QBD2603" s="58"/>
      <c r="QKZ2603" s="58"/>
      <c r="QUV2603" s="58"/>
      <c r="RER2603" s="58"/>
      <c r="RON2603" s="58"/>
      <c r="RYJ2603" s="58"/>
      <c r="SIF2603" s="58"/>
      <c r="SSB2603" s="58"/>
      <c r="TBX2603" s="58"/>
      <c r="TLT2603" s="58"/>
      <c r="TVP2603" s="58"/>
      <c r="UFL2603" s="58"/>
      <c r="UPH2603" s="58"/>
      <c r="UZD2603" s="58"/>
      <c r="VIZ2603" s="58"/>
      <c r="VSV2603" s="58"/>
      <c r="WCR2603" s="58"/>
      <c r="WMN2603" s="58"/>
      <c r="WWJ2603" s="58"/>
    </row>
    <row r="2604" spans="1:796 1052:1820 2076:2844 3100:3868 4124:4892 5148:5916 6172:6940 7196:7964 8220:8988 9244:10012 10268:11036 11292:12060 12316:13084 13340:14108 14364:15132 15388:16156" s="67" customFormat="1" ht="57" hidden="1" customHeight="1" x14ac:dyDescent="0.25">
      <c r="A2604" s="54">
        <f>+SUBTOTAL(3,$B$11:B2604)</f>
        <v>60</v>
      </c>
      <c r="B2604" s="72" t="s">
        <v>42</v>
      </c>
      <c r="C2604" s="72" t="s">
        <v>858</v>
      </c>
      <c r="D2604" s="72" t="s">
        <v>933</v>
      </c>
      <c r="E2604" s="72" t="s">
        <v>933</v>
      </c>
      <c r="F2604" s="72" t="s">
        <v>4842</v>
      </c>
      <c r="G2604" s="73">
        <v>45512</v>
      </c>
      <c r="H2604" s="72" t="s">
        <v>4842</v>
      </c>
      <c r="I2604" s="73">
        <v>45512</v>
      </c>
      <c r="J2604" s="72" t="s">
        <v>4842</v>
      </c>
      <c r="K2604" s="73">
        <v>45512</v>
      </c>
      <c r="L2604" s="80" t="s">
        <v>4843</v>
      </c>
      <c r="M2604" s="73" t="s">
        <v>48</v>
      </c>
      <c r="N2604" s="73" t="s">
        <v>141</v>
      </c>
      <c r="O2604" s="72"/>
      <c r="P2604" s="72"/>
      <c r="Q2604" s="72"/>
      <c r="R2604" s="72"/>
      <c r="S2604" s="72" t="s">
        <v>4844</v>
      </c>
      <c r="T2604" s="72" t="s">
        <v>4844</v>
      </c>
      <c r="U2604" s="72" t="s">
        <v>4844</v>
      </c>
      <c r="V2604" s="72" t="s">
        <v>270</v>
      </c>
      <c r="W2604" s="72" t="s">
        <v>271</v>
      </c>
      <c r="X2604" s="80" t="s">
        <v>58</v>
      </c>
      <c r="Y2604" s="79"/>
      <c r="Z2604" s="80"/>
      <c r="AA2604" s="80"/>
      <c r="AB2604" s="80"/>
      <c r="AC2604" s="78" t="s">
        <v>75</v>
      </c>
      <c r="AD2604" s="78" t="s">
        <v>75</v>
      </c>
      <c r="JX2604" s="58"/>
      <c r="TT2604" s="58"/>
      <c r="ADP2604" s="58"/>
      <c r="ANL2604" s="58"/>
      <c r="AXH2604" s="58"/>
      <c r="BHD2604" s="58"/>
      <c r="BQZ2604" s="58"/>
      <c r="CAV2604" s="58"/>
      <c r="CKR2604" s="58"/>
      <c r="CUN2604" s="58"/>
      <c r="DEJ2604" s="58"/>
      <c r="DOF2604" s="58"/>
      <c r="DYB2604" s="58"/>
      <c r="EHX2604" s="58"/>
      <c r="ERT2604" s="58"/>
      <c r="FBP2604" s="58"/>
      <c r="FLL2604" s="58"/>
      <c r="FVH2604" s="58"/>
      <c r="GFD2604" s="58"/>
      <c r="GOZ2604" s="58"/>
      <c r="GYV2604" s="58"/>
      <c r="HIR2604" s="58"/>
      <c r="HSN2604" s="58"/>
      <c r="ICJ2604" s="58"/>
      <c r="IMF2604" s="58"/>
      <c r="IWB2604" s="58"/>
      <c r="JFX2604" s="58"/>
      <c r="JPT2604" s="58"/>
      <c r="JZP2604" s="58"/>
      <c r="KJL2604" s="58"/>
      <c r="KTH2604" s="58"/>
      <c r="LDD2604" s="58"/>
      <c r="LMZ2604" s="58"/>
      <c r="LWV2604" s="58"/>
      <c r="MGR2604" s="58"/>
      <c r="MQN2604" s="58"/>
      <c r="NAJ2604" s="58"/>
      <c r="NKF2604" s="58"/>
      <c r="NUB2604" s="58"/>
      <c r="ODX2604" s="58"/>
      <c r="ONT2604" s="58"/>
      <c r="OXP2604" s="58"/>
      <c r="PHL2604" s="58"/>
      <c r="PRH2604" s="58"/>
      <c r="QBD2604" s="58"/>
      <c r="QKZ2604" s="58"/>
      <c r="QUV2604" s="58"/>
      <c r="RER2604" s="58"/>
      <c r="RON2604" s="58"/>
      <c r="RYJ2604" s="58"/>
      <c r="SIF2604" s="58"/>
      <c r="SSB2604" s="58"/>
      <c r="TBX2604" s="58"/>
      <c r="TLT2604" s="58"/>
      <c r="TVP2604" s="58"/>
      <c r="UFL2604" s="58"/>
      <c r="UPH2604" s="58"/>
      <c r="UZD2604" s="58"/>
      <c r="VIZ2604" s="58"/>
      <c r="VSV2604" s="58"/>
      <c r="WCR2604" s="58"/>
      <c r="WMN2604" s="58"/>
      <c r="WWJ2604" s="58"/>
    </row>
    <row r="2605" spans="1:796 1052:1820 2076:2844 3100:3868 4124:4892 5148:5916 6172:6940 7196:7964 8220:8988 9244:10012 10268:11036 11292:12060 12316:13084 13340:14108 14364:15132 15388:16156" s="67" customFormat="1" ht="57" hidden="1" customHeight="1" x14ac:dyDescent="0.25">
      <c r="A2605" s="54">
        <f>+SUBTOTAL(3,$B$11:B2605)</f>
        <v>60</v>
      </c>
      <c r="B2605" s="72" t="s">
        <v>42</v>
      </c>
      <c r="C2605" s="72" t="s">
        <v>858</v>
      </c>
      <c r="D2605" s="72" t="s">
        <v>933</v>
      </c>
      <c r="E2605" s="72" t="s">
        <v>933</v>
      </c>
      <c r="F2605" s="72" t="s">
        <v>4845</v>
      </c>
      <c r="G2605" s="73">
        <v>45516</v>
      </c>
      <c r="H2605" s="72" t="s">
        <v>4845</v>
      </c>
      <c r="I2605" s="73">
        <v>45516</v>
      </c>
      <c r="J2605" s="72" t="s">
        <v>4845</v>
      </c>
      <c r="K2605" s="73">
        <v>45516</v>
      </c>
      <c r="L2605" s="80" t="s">
        <v>4846</v>
      </c>
      <c r="M2605" s="72" t="s">
        <v>111</v>
      </c>
      <c r="N2605" s="73" t="s">
        <v>141</v>
      </c>
      <c r="O2605" s="72"/>
      <c r="P2605" s="72"/>
      <c r="Q2605" s="72"/>
      <c r="R2605" s="72"/>
      <c r="S2605" s="72" t="s">
        <v>4847</v>
      </c>
      <c r="T2605" s="72" t="s">
        <v>4847</v>
      </c>
      <c r="U2605" s="72" t="s">
        <v>4847</v>
      </c>
      <c r="V2605" s="73" t="s">
        <v>253</v>
      </c>
      <c r="W2605" s="73" t="s">
        <v>4848</v>
      </c>
      <c r="X2605" s="80" t="s">
        <v>58</v>
      </c>
      <c r="Y2605" s="79"/>
      <c r="Z2605" s="80"/>
      <c r="AA2605" s="80"/>
      <c r="AB2605" s="80"/>
      <c r="AC2605" s="72" t="s">
        <v>75</v>
      </c>
      <c r="AD2605" s="72" t="s">
        <v>75</v>
      </c>
      <c r="JX2605" s="58"/>
      <c r="TT2605" s="58"/>
      <c r="ADP2605" s="58"/>
      <c r="ANL2605" s="58"/>
      <c r="AXH2605" s="58"/>
      <c r="BHD2605" s="58"/>
      <c r="BQZ2605" s="58"/>
      <c r="CAV2605" s="58"/>
      <c r="CKR2605" s="58"/>
      <c r="CUN2605" s="58"/>
      <c r="DEJ2605" s="58"/>
      <c r="DOF2605" s="58"/>
      <c r="DYB2605" s="58"/>
      <c r="EHX2605" s="58"/>
      <c r="ERT2605" s="58"/>
      <c r="FBP2605" s="58"/>
      <c r="FLL2605" s="58"/>
      <c r="FVH2605" s="58"/>
      <c r="GFD2605" s="58"/>
      <c r="GOZ2605" s="58"/>
      <c r="GYV2605" s="58"/>
      <c r="HIR2605" s="58"/>
      <c r="HSN2605" s="58"/>
      <c r="ICJ2605" s="58"/>
      <c r="IMF2605" s="58"/>
      <c r="IWB2605" s="58"/>
      <c r="JFX2605" s="58"/>
      <c r="JPT2605" s="58"/>
      <c r="JZP2605" s="58"/>
      <c r="KJL2605" s="58"/>
      <c r="KTH2605" s="58"/>
      <c r="LDD2605" s="58"/>
      <c r="LMZ2605" s="58"/>
      <c r="LWV2605" s="58"/>
      <c r="MGR2605" s="58"/>
      <c r="MQN2605" s="58"/>
      <c r="NAJ2605" s="58"/>
      <c r="NKF2605" s="58"/>
      <c r="NUB2605" s="58"/>
      <c r="ODX2605" s="58"/>
      <c r="ONT2605" s="58"/>
      <c r="OXP2605" s="58"/>
      <c r="PHL2605" s="58"/>
      <c r="PRH2605" s="58"/>
      <c r="QBD2605" s="58"/>
      <c r="QKZ2605" s="58"/>
      <c r="QUV2605" s="58"/>
      <c r="RER2605" s="58"/>
      <c r="RON2605" s="58"/>
      <c r="RYJ2605" s="58"/>
      <c r="SIF2605" s="58"/>
      <c r="SSB2605" s="58"/>
      <c r="TBX2605" s="58"/>
      <c r="TLT2605" s="58"/>
      <c r="TVP2605" s="58"/>
      <c r="UFL2605" s="58"/>
      <c r="UPH2605" s="58"/>
      <c r="UZD2605" s="58"/>
      <c r="VIZ2605" s="58"/>
      <c r="VSV2605" s="58"/>
      <c r="WCR2605" s="58"/>
      <c r="WMN2605" s="58"/>
      <c r="WWJ2605" s="58"/>
    </row>
    <row r="2606" spans="1:796 1052:1820 2076:2844 3100:3868 4124:4892 5148:5916 6172:6940 7196:7964 8220:8988 9244:10012 10268:11036 11292:12060 12316:13084 13340:14108 14364:15132 15388:16156" s="67" customFormat="1" ht="57" hidden="1" customHeight="1" x14ac:dyDescent="0.25">
      <c r="A2606" s="54">
        <f>+SUBTOTAL(3,$B$11:B2606)</f>
        <v>60</v>
      </c>
      <c r="B2606" s="72" t="s">
        <v>42</v>
      </c>
      <c r="C2606" s="72" t="s">
        <v>858</v>
      </c>
      <c r="D2606" s="72" t="s">
        <v>933</v>
      </c>
      <c r="E2606" s="72" t="s">
        <v>933</v>
      </c>
      <c r="F2606" s="72" t="s">
        <v>4849</v>
      </c>
      <c r="G2606" s="73">
        <v>45516</v>
      </c>
      <c r="H2606" s="72" t="s">
        <v>4849</v>
      </c>
      <c r="I2606" s="73">
        <v>45516</v>
      </c>
      <c r="J2606" s="72" t="s">
        <v>4849</v>
      </c>
      <c r="K2606" s="73">
        <v>45516</v>
      </c>
      <c r="L2606" s="80" t="s">
        <v>4850</v>
      </c>
      <c r="M2606" s="73" t="s">
        <v>48</v>
      </c>
      <c r="N2606" s="73" t="s">
        <v>313</v>
      </c>
      <c r="O2606" s="72"/>
      <c r="P2606" s="72"/>
      <c r="Q2606" s="72"/>
      <c r="R2606" s="72"/>
      <c r="S2606" s="72" t="s">
        <v>4851</v>
      </c>
      <c r="T2606" s="72" t="s">
        <v>4851</v>
      </c>
      <c r="U2606" s="72" t="s">
        <v>4851</v>
      </c>
      <c r="V2606" s="73" t="s">
        <v>71</v>
      </c>
      <c r="W2606" s="73" t="s">
        <v>4708</v>
      </c>
      <c r="X2606" s="80" t="s">
        <v>58</v>
      </c>
      <c r="Y2606" s="79"/>
      <c r="Z2606" s="80"/>
      <c r="AA2606" s="80"/>
      <c r="AB2606" s="80"/>
      <c r="AC2606" s="72" t="s">
        <v>75</v>
      </c>
      <c r="AD2606" s="72" t="s">
        <v>75</v>
      </c>
      <c r="JX2606" s="58"/>
      <c r="TT2606" s="58"/>
      <c r="ADP2606" s="58"/>
      <c r="ANL2606" s="58"/>
      <c r="AXH2606" s="58"/>
      <c r="BHD2606" s="58"/>
      <c r="BQZ2606" s="58"/>
      <c r="CAV2606" s="58"/>
      <c r="CKR2606" s="58"/>
      <c r="CUN2606" s="58"/>
      <c r="DEJ2606" s="58"/>
      <c r="DOF2606" s="58"/>
      <c r="DYB2606" s="58"/>
      <c r="EHX2606" s="58"/>
      <c r="ERT2606" s="58"/>
      <c r="FBP2606" s="58"/>
      <c r="FLL2606" s="58"/>
      <c r="FVH2606" s="58"/>
      <c r="GFD2606" s="58"/>
      <c r="GOZ2606" s="58"/>
      <c r="GYV2606" s="58"/>
      <c r="HIR2606" s="58"/>
      <c r="HSN2606" s="58"/>
      <c r="ICJ2606" s="58"/>
      <c r="IMF2606" s="58"/>
      <c r="IWB2606" s="58"/>
      <c r="JFX2606" s="58"/>
      <c r="JPT2606" s="58"/>
      <c r="JZP2606" s="58"/>
      <c r="KJL2606" s="58"/>
      <c r="KTH2606" s="58"/>
      <c r="LDD2606" s="58"/>
      <c r="LMZ2606" s="58"/>
      <c r="LWV2606" s="58"/>
      <c r="MGR2606" s="58"/>
      <c r="MQN2606" s="58"/>
      <c r="NAJ2606" s="58"/>
      <c r="NKF2606" s="58"/>
      <c r="NUB2606" s="58"/>
      <c r="ODX2606" s="58"/>
      <c r="ONT2606" s="58"/>
      <c r="OXP2606" s="58"/>
      <c r="PHL2606" s="58"/>
      <c r="PRH2606" s="58"/>
      <c r="QBD2606" s="58"/>
      <c r="QKZ2606" s="58"/>
      <c r="QUV2606" s="58"/>
      <c r="RER2606" s="58"/>
      <c r="RON2606" s="58"/>
      <c r="RYJ2606" s="58"/>
      <c r="SIF2606" s="58"/>
      <c r="SSB2606" s="58"/>
      <c r="TBX2606" s="58"/>
      <c r="TLT2606" s="58"/>
      <c r="TVP2606" s="58"/>
      <c r="UFL2606" s="58"/>
      <c r="UPH2606" s="58"/>
      <c r="UZD2606" s="58"/>
      <c r="VIZ2606" s="58"/>
      <c r="VSV2606" s="58"/>
      <c r="WCR2606" s="58"/>
      <c r="WMN2606" s="58"/>
      <c r="WWJ2606" s="58"/>
    </row>
    <row r="2607" spans="1:796 1052:1820 2076:2844 3100:3868 4124:4892 5148:5916 6172:6940 7196:7964 8220:8988 9244:10012 10268:11036 11292:12060 12316:13084 13340:14108 14364:15132 15388:16156" s="67" customFormat="1" ht="57" hidden="1" customHeight="1" x14ac:dyDescent="0.25">
      <c r="A2607" s="54">
        <f>+SUBTOTAL(3,$B$11:B2607)</f>
        <v>60</v>
      </c>
      <c r="B2607" s="72" t="s">
        <v>42</v>
      </c>
      <c r="C2607" s="72" t="s">
        <v>858</v>
      </c>
      <c r="D2607" s="72" t="s">
        <v>933</v>
      </c>
      <c r="E2607" s="72" t="s">
        <v>933</v>
      </c>
      <c r="F2607" s="72" t="s">
        <v>4852</v>
      </c>
      <c r="G2607" s="73">
        <v>45516</v>
      </c>
      <c r="H2607" s="72" t="s">
        <v>4852</v>
      </c>
      <c r="I2607" s="73">
        <v>45516</v>
      </c>
      <c r="J2607" s="72" t="s">
        <v>4852</v>
      </c>
      <c r="K2607" s="73">
        <v>45516</v>
      </c>
      <c r="L2607" s="80" t="s">
        <v>4853</v>
      </c>
      <c r="M2607" s="73" t="s">
        <v>48</v>
      </c>
      <c r="N2607" s="73" t="s">
        <v>141</v>
      </c>
      <c r="O2607" s="72" t="s">
        <v>175</v>
      </c>
      <c r="P2607" s="72"/>
      <c r="Q2607" s="72"/>
      <c r="R2607" s="72"/>
      <c r="S2607" s="72" t="s">
        <v>4854</v>
      </c>
      <c r="T2607" s="72" t="s">
        <v>4854</v>
      </c>
      <c r="U2607" s="72" t="s">
        <v>4854</v>
      </c>
      <c r="V2607" s="73" t="s">
        <v>80</v>
      </c>
      <c r="W2607" s="73" t="s">
        <v>4692</v>
      </c>
      <c r="X2607" s="80" t="s">
        <v>58</v>
      </c>
      <c r="Y2607" s="79"/>
      <c r="Z2607" s="80"/>
      <c r="AA2607" s="80"/>
      <c r="AB2607" s="80"/>
      <c r="AC2607" s="72" t="s">
        <v>82</v>
      </c>
      <c r="AD2607" s="72" t="s">
        <v>82</v>
      </c>
      <c r="JX2607" s="58"/>
      <c r="TT2607" s="58"/>
      <c r="ADP2607" s="58"/>
      <c r="ANL2607" s="58"/>
      <c r="AXH2607" s="58"/>
      <c r="BHD2607" s="58"/>
      <c r="BQZ2607" s="58"/>
      <c r="CAV2607" s="58"/>
      <c r="CKR2607" s="58"/>
      <c r="CUN2607" s="58"/>
      <c r="DEJ2607" s="58"/>
      <c r="DOF2607" s="58"/>
      <c r="DYB2607" s="58"/>
      <c r="EHX2607" s="58"/>
      <c r="ERT2607" s="58"/>
      <c r="FBP2607" s="58"/>
      <c r="FLL2607" s="58"/>
      <c r="FVH2607" s="58"/>
      <c r="GFD2607" s="58"/>
      <c r="GOZ2607" s="58"/>
      <c r="GYV2607" s="58"/>
      <c r="HIR2607" s="58"/>
      <c r="HSN2607" s="58"/>
      <c r="ICJ2607" s="58"/>
      <c r="IMF2607" s="58"/>
      <c r="IWB2607" s="58"/>
      <c r="JFX2607" s="58"/>
      <c r="JPT2607" s="58"/>
      <c r="JZP2607" s="58"/>
      <c r="KJL2607" s="58"/>
      <c r="KTH2607" s="58"/>
      <c r="LDD2607" s="58"/>
      <c r="LMZ2607" s="58"/>
      <c r="LWV2607" s="58"/>
      <c r="MGR2607" s="58"/>
      <c r="MQN2607" s="58"/>
      <c r="NAJ2607" s="58"/>
      <c r="NKF2607" s="58"/>
      <c r="NUB2607" s="58"/>
      <c r="ODX2607" s="58"/>
      <c r="ONT2607" s="58"/>
      <c r="OXP2607" s="58"/>
      <c r="PHL2607" s="58"/>
      <c r="PRH2607" s="58"/>
      <c r="QBD2607" s="58"/>
      <c r="QKZ2607" s="58"/>
      <c r="QUV2607" s="58"/>
      <c r="RER2607" s="58"/>
      <c r="RON2607" s="58"/>
      <c r="RYJ2607" s="58"/>
      <c r="SIF2607" s="58"/>
      <c r="SSB2607" s="58"/>
      <c r="TBX2607" s="58"/>
      <c r="TLT2607" s="58"/>
      <c r="TVP2607" s="58"/>
      <c r="UFL2607" s="58"/>
      <c r="UPH2607" s="58"/>
      <c r="UZD2607" s="58"/>
      <c r="VIZ2607" s="58"/>
      <c r="VSV2607" s="58"/>
      <c r="WCR2607" s="58"/>
      <c r="WMN2607" s="58"/>
      <c r="WWJ2607" s="58"/>
    </row>
    <row r="2608" spans="1:796 1052:1820 2076:2844 3100:3868 4124:4892 5148:5916 6172:6940 7196:7964 8220:8988 9244:10012 10268:11036 11292:12060 12316:13084 13340:14108 14364:15132 15388:16156" s="67" customFormat="1" ht="57" hidden="1" customHeight="1" x14ac:dyDescent="0.25">
      <c r="A2608" s="54">
        <f>+SUBTOTAL(3,$B$11:B2608)</f>
        <v>60</v>
      </c>
      <c r="B2608" s="72" t="s">
        <v>42</v>
      </c>
      <c r="C2608" s="72" t="s">
        <v>858</v>
      </c>
      <c r="D2608" s="72" t="s">
        <v>933</v>
      </c>
      <c r="E2608" s="72" t="s">
        <v>933</v>
      </c>
      <c r="F2608" s="72" t="s">
        <v>4855</v>
      </c>
      <c r="G2608" s="73">
        <v>45519</v>
      </c>
      <c r="H2608" s="72" t="s">
        <v>4855</v>
      </c>
      <c r="I2608" s="73">
        <v>45519</v>
      </c>
      <c r="J2608" s="72" t="s">
        <v>4855</v>
      </c>
      <c r="K2608" s="73">
        <v>45519</v>
      </c>
      <c r="L2608" s="80" t="s">
        <v>4856</v>
      </c>
      <c r="M2608" s="73" t="s">
        <v>48</v>
      </c>
      <c r="N2608" s="49" t="s">
        <v>197</v>
      </c>
      <c r="O2608" s="72" t="s">
        <v>198</v>
      </c>
      <c r="P2608" s="72"/>
      <c r="Q2608" s="72"/>
      <c r="R2608" s="72"/>
      <c r="S2608" s="72" t="s">
        <v>4857</v>
      </c>
      <c r="T2608" s="72" t="s">
        <v>4857</v>
      </c>
      <c r="U2608" s="72" t="s">
        <v>4857</v>
      </c>
      <c r="V2608" s="73" t="s">
        <v>115</v>
      </c>
      <c r="W2608" s="73" t="s">
        <v>4727</v>
      </c>
      <c r="X2608" s="80" t="s">
        <v>58</v>
      </c>
      <c r="Y2608" s="79"/>
      <c r="Z2608" s="80"/>
      <c r="AA2608" s="80"/>
      <c r="AB2608" s="80"/>
      <c r="AC2608" s="72" t="s">
        <v>75</v>
      </c>
      <c r="AD2608" s="72" t="s">
        <v>75</v>
      </c>
      <c r="JX2608" s="58"/>
      <c r="TT2608" s="58"/>
      <c r="ADP2608" s="58"/>
      <c r="ANL2608" s="58"/>
      <c r="AXH2608" s="58"/>
      <c r="BHD2608" s="58"/>
      <c r="BQZ2608" s="58"/>
      <c r="CAV2608" s="58"/>
      <c r="CKR2608" s="58"/>
      <c r="CUN2608" s="58"/>
      <c r="DEJ2608" s="58"/>
      <c r="DOF2608" s="58"/>
      <c r="DYB2608" s="58"/>
      <c r="EHX2608" s="58"/>
      <c r="ERT2608" s="58"/>
      <c r="FBP2608" s="58"/>
      <c r="FLL2608" s="58"/>
      <c r="FVH2608" s="58"/>
      <c r="GFD2608" s="58"/>
      <c r="GOZ2608" s="58"/>
      <c r="GYV2608" s="58"/>
      <c r="HIR2608" s="58"/>
      <c r="HSN2608" s="58"/>
      <c r="ICJ2608" s="58"/>
      <c r="IMF2608" s="58"/>
      <c r="IWB2608" s="58"/>
      <c r="JFX2608" s="58"/>
      <c r="JPT2608" s="58"/>
      <c r="JZP2608" s="58"/>
      <c r="KJL2608" s="58"/>
      <c r="KTH2608" s="58"/>
      <c r="LDD2608" s="58"/>
      <c r="LMZ2608" s="58"/>
      <c r="LWV2608" s="58"/>
      <c r="MGR2608" s="58"/>
      <c r="MQN2608" s="58"/>
      <c r="NAJ2608" s="58"/>
      <c r="NKF2608" s="58"/>
      <c r="NUB2608" s="58"/>
      <c r="ODX2608" s="58"/>
      <c r="ONT2608" s="58"/>
      <c r="OXP2608" s="58"/>
      <c r="PHL2608" s="58"/>
      <c r="PRH2608" s="58"/>
      <c r="QBD2608" s="58"/>
      <c r="QKZ2608" s="58"/>
      <c r="QUV2608" s="58"/>
      <c r="RER2608" s="58"/>
      <c r="RON2608" s="58"/>
      <c r="RYJ2608" s="58"/>
      <c r="SIF2608" s="58"/>
      <c r="SSB2608" s="58"/>
      <c r="TBX2608" s="58"/>
      <c r="TLT2608" s="58"/>
      <c r="TVP2608" s="58"/>
      <c r="UFL2608" s="58"/>
      <c r="UPH2608" s="58"/>
      <c r="UZD2608" s="58"/>
      <c r="VIZ2608" s="58"/>
      <c r="VSV2608" s="58"/>
      <c r="WCR2608" s="58"/>
      <c r="WMN2608" s="58"/>
      <c r="WWJ2608" s="58"/>
    </row>
    <row r="2609" spans="1:796 1052:1820 2076:2844 3100:3868 4124:4892 5148:5916 6172:6940 7196:7964 8220:8988 9244:10012 10268:11036 11292:12060 12316:13084 13340:14108 14364:15132 15388:16156" s="67" customFormat="1" ht="57" hidden="1" customHeight="1" x14ac:dyDescent="0.25">
      <c r="A2609" s="54">
        <f>+SUBTOTAL(3,$B$11:B2609)</f>
        <v>60</v>
      </c>
      <c r="B2609" s="72" t="s">
        <v>42</v>
      </c>
      <c r="C2609" s="72" t="s">
        <v>858</v>
      </c>
      <c r="D2609" s="72" t="s">
        <v>933</v>
      </c>
      <c r="E2609" s="72" t="s">
        <v>933</v>
      </c>
      <c r="F2609" s="72" t="s">
        <v>4858</v>
      </c>
      <c r="G2609" s="73">
        <v>45519</v>
      </c>
      <c r="H2609" s="72" t="s">
        <v>4858</v>
      </c>
      <c r="I2609" s="73">
        <v>45519</v>
      </c>
      <c r="J2609" s="72" t="s">
        <v>4858</v>
      </c>
      <c r="K2609" s="73">
        <v>45519</v>
      </c>
      <c r="L2609" s="80" t="s">
        <v>4859</v>
      </c>
      <c r="M2609" s="73" t="s">
        <v>48</v>
      </c>
      <c r="N2609" s="49" t="s">
        <v>379</v>
      </c>
      <c r="O2609" s="72" t="s">
        <v>418</v>
      </c>
      <c r="P2609" s="72"/>
      <c r="Q2609" s="72"/>
      <c r="R2609" s="72"/>
      <c r="S2609" s="72" t="s">
        <v>4860</v>
      </c>
      <c r="T2609" s="72" t="s">
        <v>4860</v>
      </c>
      <c r="U2609" s="72" t="s">
        <v>4860</v>
      </c>
      <c r="V2609" s="73" t="s">
        <v>98</v>
      </c>
      <c r="W2609" s="73" t="s">
        <v>4861</v>
      </c>
      <c r="X2609" s="80" t="s">
        <v>58</v>
      </c>
      <c r="Y2609" s="79"/>
      <c r="Z2609" s="80"/>
      <c r="AA2609" s="80"/>
      <c r="AB2609" s="80"/>
      <c r="AC2609" s="73" t="s">
        <v>75</v>
      </c>
      <c r="AD2609" s="73" t="s">
        <v>75</v>
      </c>
      <c r="JX2609" s="58"/>
      <c r="TT2609" s="58"/>
      <c r="ADP2609" s="58"/>
      <c r="ANL2609" s="58"/>
      <c r="AXH2609" s="58"/>
      <c r="BHD2609" s="58"/>
      <c r="BQZ2609" s="58"/>
      <c r="CAV2609" s="58"/>
      <c r="CKR2609" s="58"/>
      <c r="CUN2609" s="58"/>
      <c r="DEJ2609" s="58"/>
      <c r="DOF2609" s="58"/>
      <c r="DYB2609" s="58"/>
      <c r="EHX2609" s="58"/>
      <c r="ERT2609" s="58"/>
      <c r="FBP2609" s="58"/>
      <c r="FLL2609" s="58"/>
      <c r="FVH2609" s="58"/>
      <c r="GFD2609" s="58"/>
      <c r="GOZ2609" s="58"/>
      <c r="GYV2609" s="58"/>
      <c r="HIR2609" s="58"/>
      <c r="HSN2609" s="58"/>
      <c r="ICJ2609" s="58"/>
      <c r="IMF2609" s="58"/>
      <c r="IWB2609" s="58"/>
      <c r="JFX2609" s="58"/>
      <c r="JPT2609" s="58"/>
      <c r="JZP2609" s="58"/>
      <c r="KJL2609" s="58"/>
      <c r="KTH2609" s="58"/>
      <c r="LDD2609" s="58"/>
      <c r="LMZ2609" s="58"/>
      <c r="LWV2609" s="58"/>
      <c r="MGR2609" s="58"/>
      <c r="MQN2609" s="58"/>
      <c r="NAJ2609" s="58"/>
      <c r="NKF2609" s="58"/>
      <c r="NUB2609" s="58"/>
      <c r="ODX2609" s="58"/>
      <c r="ONT2609" s="58"/>
      <c r="OXP2609" s="58"/>
      <c r="PHL2609" s="58"/>
      <c r="PRH2609" s="58"/>
      <c r="QBD2609" s="58"/>
      <c r="QKZ2609" s="58"/>
      <c r="QUV2609" s="58"/>
      <c r="RER2609" s="58"/>
      <c r="RON2609" s="58"/>
      <c r="RYJ2609" s="58"/>
      <c r="SIF2609" s="58"/>
      <c r="SSB2609" s="58"/>
      <c r="TBX2609" s="58"/>
      <c r="TLT2609" s="58"/>
      <c r="TVP2609" s="58"/>
      <c r="UFL2609" s="58"/>
      <c r="UPH2609" s="58"/>
      <c r="UZD2609" s="58"/>
      <c r="VIZ2609" s="58"/>
      <c r="VSV2609" s="58"/>
      <c r="WCR2609" s="58"/>
      <c r="WMN2609" s="58"/>
      <c r="WWJ2609" s="58"/>
    </row>
    <row r="2610" spans="1:796 1052:1820 2076:2844 3100:3868 4124:4892 5148:5916 6172:6940 7196:7964 8220:8988 9244:10012 10268:11036 11292:12060 12316:13084 13340:14108 14364:15132 15388:16156" s="67" customFormat="1" ht="57" hidden="1" customHeight="1" x14ac:dyDescent="0.25">
      <c r="A2610" s="54">
        <f>+SUBTOTAL(3,$B$11:B2610)</f>
        <v>60</v>
      </c>
      <c r="B2610" s="72" t="s">
        <v>42</v>
      </c>
      <c r="C2610" s="72" t="s">
        <v>858</v>
      </c>
      <c r="D2610" s="72" t="s">
        <v>933</v>
      </c>
      <c r="E2610" s="72" t="s">
        <v>933</v>
      </c>
      <c r="F2610" s="72" t="s">
        <v>4862</v>
      </c>
      <c r="G2610" s="73" t="s">
        <v>4863</v>
      </c>
      <c r="H2610" s="72" t="s">
        <v>4862</v>
      </c>
      <c r="I2610" s="73" t="s">
        <v>4863</v>
      </c>
      <c r="J2610" s="72" t="s">
        <v>4862</v>
      </c>
      <c r="K2610" s="73" t="s">
        <v>4863</v>
      </c>
      <c r="L2610" s="80" t="s">
        <v>4864</v>
      </c>
      <c r="M2610" s="73" t="s">
        <v>48</v>
      </c>
      <c r="N2610" s="49" t="s">
        <v>379</v>
      </c>
      <c r="O2610" s="72" t="s">
        <v>426</v>
      </c>
      <c r="P2610" s="72"/>
      <c r="Q2610" s="72"/>
      <c r="R2610" s="72"/>
      <c r="S2610" s="72" t="s">
        <v>4865</v>
      </c>
      <c r="T2610" s="72" t="s">
        <v>4865</v>
      </c>
      <c r="U2610" s="72" t="s">
        <v>4865</v>
      </c>
      <c r="V2610" s="73" t="s">
        <v>4866</v>
      </c>
      <c r="W2610" s="73" t="s">
        <v>4867</v>
      </c>
      <c r="X2610" s="80" t="s">
        <v>58</v>
      </c>
      <c r="Y2610" s="79"/>
      <c r="Z2610" s="80"/>
      <c r="AA2610" s="80"/>
      <c r="AB2610" s="80"/>
      <c r="AC2610" s="72" t="s">
        <v>75</v>
      </c>
      <c r="AD2610" s="72" t="s">
        <v>75</v>
      </c>
      <c r="JX2610" s="58"/>
      <c r="TT2610" s="58"/>
      <c r="ADP2610" s="58"/>
      <c r="ANL2610" s="58"/>
      <c r="AXH2610" s="58"/>
      <c r="BHD2610" s="58"/>
      <c r="BQZ2610" s="58"/>
      <c r="CAV2610" s="58"/>
      <c r="CKR2610" s="58"/>
      <c r="CUN2610" s="58"/>
      <c r="DEJ2610" s="58"/>
      <c r="DOF2610" s="58"/>
      <c r="DYB2610" s="58"/>
      <c r="EHX2610" s="58"/>
      <c r="ERT2610" s="58"/>
      <c r="FBP2610" s="58"/>
      <c r="FLL2610" s="58"/>
      <c r="FVH2610" s="58"/>
      <c r="GFD2610" s="58"/>
      <c r="GOZ2610" s="58"/>
      <c r="GYV2610" s="58"/>
      <c r="HIR2610" s="58"/>
      <c r="HSN2610" s="58"/>
      <c r="ICJ2610" s="58"/>
      <c r="IMF2610" s="58"/>
      <c r="IWB2610" s="58"/>
      <c r="JFX2610" s="58"/>
      <c r="JPT2610" s="58"/>
      <c r="JZP2610" s="58"/>
      <c r="KJL2610" s="58"/>
      <c r="KTH2610" s="58"/>
      <c r="LDD2610" s="58"/>
      <c r="LMZ2610" s="58"/>
      <c r="LWV2610" s="58"/>
      <c r="MGR2610" s="58"/>
      <c r="MQN2610" s="58"/>
      <c r="NAJ2610" s="58"/>
      <c r="NKF2610" s="58"/>
      <c r="NUB2610" s="58"/>
      <c r="ODX2610" s="58"/>
      <c r="ONT2610" s="58"/>
      <c r="OXP2610" s="58"/>
      <c r="PHL2610" s="58"/>
      <c r="PRH2610" s="58"/>
      <c r="QBD2610" s="58"/>
      <c r="QKZ2610" s="58"/>
      <c r="QUV2610" s="58"/>
      <c r="RER2610" s="58"/>
      <c r="RON2610" s="58"/>
      <c r="RYJ2610" s="58"/>
      <c r="SIF2610" s="58"/>
      <c r="SSB2610" s="58"/>
      <c r="TBX2610" s="58"/>
      <c r="TLT2610" s="58"/>
      <c r="TVP2610" s="58"/>
      <c r="UFL2610" s="58"/>
      <c r="UPH2610" s="58"/>
      <c r="UZD2610" s="58"/>
      <c r="VIZ2610" s="58"/>
      <c r="VSV2610" s="58"/>
      <c r="WCR2610" s="58"/>
      <c r="WMN2610" s="58"/>
      <c r="WWJ2610" s="58"/>
    </row>
    <row r="2611" spans="1:796 1052:1820 2076:2844 3100:3868 4124:4892 5148:5916 6172:6940 7196:7964 8220:8988 9244:10012 10268:11036 11292:12060 12316:13084 13340:14108 14364:15132 15388:16156" s="67" customFormat="1" ht="57" hidden="1" customHeight="1" x14ac:dyDescent="0.25">
      <c r="A2611" s="54">
        <f>+SUBTOTAL(3,$B$11:B2611)</f>
        <v>60</v>
      </c>
      <c r="B2611" s="72" t="s">
        <v>42</v>
      </c>
      <c r="C2611" s="72" t="s">
        <v>858</v>
      </c>
      <c r="D2611" s="72" t="s">
        <v>933</v>
      </c>
      <c r="E2611" s="72" t="s">
        <v>933</v>
      </c>
      <c r="F2611" s="72" t="s">
        <v>4871</v>
      </c>
      <c r="G2611" s="73" t="s">
        <v>4872</v>
      </c>
      <c r="H2611" s="72" t="s">
        <v>4871</v>
      </c>
      <c r="I2611" s="73" t="s">
        <v>4872</v>
      </c>
      <c r="J2611" s="72" t="s">
        <v>4871</v>
      </c>
      <c r="K2611" s="73" t="s">
        <v>4872</v>
      </c>
      <c r="L2611" s="80" t="s">
        <v>4873</v>
      </c>
      <c r="M2611" s="73" t="s">
        <v>48</v>
      </c>
      <c r="N2611" s="73" t="s">
        <v>141</v>
      </c>
      <c r="O2611" s="72" t="s">
        <v>554</v>
      </c>
      <c r="P2611" s="72"/>
      <c r="Q2611" s="72"/>
      <c r="R2611" s="72"/>
      <c r="S2611" s="72" t="s">
        <v>4874</v>
      </c>
      <c r="T2611" s="72" t="s">
        <v>4874</v>
      </c>
      <c r="U2611" s="72" t="s">
        <v>4874</v>
      </c>
      <c r="V2611" s="73" t="s">
        <v>80</v>
      </c>
      <c r="W2611" s="73" t="s">
        <v>4692</v>
      </c>
      <c r="X2611" s="80" t="s">
        <v>58</v>
      </c>
      <c r="Y2611" s="79"/>
      <c r="Z2611" s="80"/>
      <c r="AA2611" s="80"/>
      <c r="AB2611" s="80"/>
      <c r="AC2611" s="78" t="s">
        <v>75</v>
      </c>
      <c r="AD2611" s="78" t="s">
        <v>75</v>
      </c>
      <c r="JX2611" s="58"/>
      <c r="TT2611" s="58"/>
      <c r="ADP2611" s="58"/>
      <c r="ANL2611" s="58"/>
      <c r="AXH2611" s="58"/>
      <c r="BHD2611" s="58"/>
      <c r="BQZ2611" s="58"/>
      <c r="CAV2611" s="58"/>
      <c r="CKR2611" s="58"/>
      <c r="CUN2611" s="58"/>
      <c r="DEJ2611" s="58"/>
      <c r="DOF2611" s="58"/>
      <c r="DYB2611" s="58"/>
      <c r="EHX2611" s="58"/>
      <c r="ERT2611" s="58"/>
      <c r="FBP2611" s="58"/>
      <c r="FLL2611" s="58"/>
      <c r="FVH2611" s="58"/>
      <c r="GFD2611" s="58"/>
      <c r="GOZ2611" s="58"/>
      <c r="GYV2611" s="58"/>
      <c r="HIR2611" s="58"/>
      <c r="HSN2611" s="58"/>
      <c r="ICJ2611" s="58"/>
      <c r="IMF2611" s="58"/>
      <c r="IWB2611" s="58"/>
      <c r="JFX2611" s="58"/>
      <c r="JPT2611" s="58"/>
      <c r="JZP2611" s="58"/>
      <c r="KJL2611" s="58"/>
      <c r="KTH2611" s="58"/>
      <c r="LDD2611" s="58"/>
      <c r="LMZ2611" s="58"/>
      <c r="LWV2611" s="58"/>
      <c r="MGR2611" s="58"/>
      <c r="MQN2611" s="58"/>
      <c r="NAJ2611" s="58"/>
      <c r="NKF2611" s="58"/>
      <c r="NUB2611" s="58"/>
      <c r="ODX2611" s="58"/>
      <c r="ONT2611" s="58"/>
      <c r="OXP2611" s="58"/>
      <c r="PHL2611" s="58"/>
      <c r="PRH2611" s="58"/>
      <c r="QBD2611" s="58"/>
      <c r="QKZ2611" s="58"/>
      <c r="QUV2611" s="58"/>
      <c r="RER2611" s="58"/>
      <c r="RON2611" s="58"/>
      <c r="RYJ2611" s="58"/>
      <c r="SIF2611" s="58"/>
      <c r="SSB2611" s="58"/>
      <c r="TBX2611" s="58"/>
      <c r="TLT2611" s="58"/>
      <c r="TVP2611" s="58"/>
      <c r="UFL2611" s="58"/>
      <c r="UPH2611" s="58"/>
      <c r="UZD2611" s="58"/>
      <c r="VIZ2611" s="58"/>
      <c r="VSV2611" s="58"/>
      <c r="WCR2611" s="58"/>
      <c r="WMN2611" s="58"/>
      <c r="WWJ2611" s="58"/>
    </row>
    <row r="2612" spans="1:796 1052:1820 2076:2844 3100:3868 4124:4892 5148:5916 6172:6940 7196:7964 8220:8988 9244:10012 10268:11036 11292:12060 12316:13084 13340:14108 14364:15132 15388:16156" s="67" customFormat="1" ht="57" hidden="1" customHeight="1" x14ac:dyDescent="0.25">
      <c r="A2612" s="54">
        <f>+SUBTOTAL(3,$B$11:B2612)</f>
        <v>60</v>
      </c>
      <c r="B2612" s="72" t="s">
        <v>42</v>
      </c>
      <c r="C2612" s="72" t="s">
        <v>858</v>
      </c>
      <c r="D2612" s="72" t="s">
        <v>933</v>
      </c>
      <c r="E2612" s="72" t="s">
        <v>933</v>
      </c>
      <c r="F2612" s="72" t="s">
        <v>4875</v>
      </c>
      <c r="G2612" s="73" t="s">
        <v>4876</v>
      </c>
      <c r="H2612" s="72" t="s">
        <v>4875</v>
      </c>
      <c r="I2612" s="73" t="s">
        <v>4876</v>
      </c>
      <c r="J2612" s="72" t="s">
        <v>4875</v>
      </c>
      <c r="K2612" s="73" t="s">
        <v>4876</v>
      </c>
      <c r="L2612" s="80" t="s">
        <v>4877</v>
      </c>
      <c r="M2612" s="73" t="s">
        <v>48</v>
      </c>
      <c r="N2612" s="73" t="s">
        <v>141</v>
      </c>
      <c r="O2612" s="72" t="s">
        <v>227</v>
      </c>
      <c r="P2612" s="72"/>
      <c r="Q2612" s="72"/>
      <c r="R2612" s="72"/>
      <c r="S2612" s="72" t="s">
        <v>4878</v>
      </c>
      <c r="T2612" s="72" t="s">
        <v>4878</v>
      </c>
      <c r="U2612" s="72" t="s">
        <v>4878</v>
      </c>
      <c r="V2612" s="73" t="s">
        <v>80</v>
      </c>
      <c r="W2612" s="73" t="s">
        <v>4692</v>
      </c>
      <c r="X2612" s="80" t="s">
        <v>58</v>
      </c>
      <c r="Y2612" s="79"/>
      <c r="Z2612" s="80"/>
      <c r="AA2612" s="80"/>
      <c r="AB2612" s="80"/>
      <c r="AC2612" s="78" t="s">
        <v>75</v>
      </c>
      <c r="AD2612" s="78" t="s">
        <v>75</v>
      </c>
      <c r="JX2612" s="58"/>
      <c r="TT2612" s="58"/>
      <c r="ADP2612" s="58"/>
      <c r="ANL2612" s="58"/>
      <c r="AXH2612" s="58"/>
      <c r="BHD2612" s="58"/>
      <c r="BQZ2612" s="58"/>
      <c r="CAV2612" s="58"/>
      <c r="CKR2612" s="58"/>
      <c r="CUN2612" s="58"/>
      <c r="DEJ2612" s="58"/>
      <c r="DOF2612" s="58"/>
      <c r="DYB2612" s="58"/>
      <c r="EHX2612" s="58"/>
      <c r="ERT2612" s="58"/>
      <c r="FBP2612" s="58"/>
      <c r="FLL2612" s="58"/>
      <c r="FVH2612" s="58"/>
      <c r="GFD2612" s="58"/>
      <c r="GOZ2612" s="58"/>
      <c r="GYV2612" s="58"/>
      <c r="HIR2612" s="58"/>
      <c r="HSN2612" s="58"/>
      <c r="ICJ2612" s="58"/>
      <c r="IMF2612" s="58"/>
      <c r="IWB2612" s="58"/>
      <c r="JFX2612" s="58"/>
      <c r="JPT2612" s="58"/>
      <c r="JZP2612" s="58"/>
      <c r="KJL2612" s="58"/>
      <c r="KTH2612" s="58"/>
      <c r="LDD2612" s="58"/>
      <c r="LMZ2612" s="58"/>
      <c r="LWV2612" s="58"/>
      <c r="MGR2612" s="58"/>
      <c r="MQN2612" s="58"/>
      <c r="NAJ2612" s="58"/>
      <c r="NKF2612" s="58"/>
      <c r="NUB2612" s="58"/>
      <c r="ODX2612" s="58"/>
      <c r="ONT2612" s="58"/>
      <c r="OXP2612" s="58"/>
      <c r="PHL2612" s="58"/>
      <c r="PRH2612" s="58"/>
      <c r="QBD2612" s="58"/>
      <c r="QKZ2612" s="58"/>
      <c r="QUV2612" s="58"/>
      <c r="RER2612" s="58"/>
      <c r="RON2612" s="58"/>
      <c r="RYJ2612" s="58"/>
      <c r="SIF2612" s="58"/>
      <c r="SSB2612" s="58"/>
      <c r="TBX2612" s="58"/>
      <c r="TLT2612" s="58"/>
      <c r="TVP2612" s="58"/>
      <c r="UFL2612" s="58"/>
      <c r="UPH2612" s="58"/>
      <c r="UZD2612" s="58"/>
      <c r="VIZ2612" s="58"/>
      <c r="VSV2612" s="58"/>
      <c r="WCR2612" s="58"/>
      <c r="WMN2612" s="58"/>
      <c r="WWJ2612" s="58"/>
    </row>
    <row r="2613" spans="1:796 1052:1820 2076:2844 3100:3868 4124:4892 5148:5916 6172:6940 7196:7964 8220:8988 9244:10012 10268:11036 11292:12060 12316:13084 13340:14108 14364:15132 15388:16156" s="67" customFormat="1" ht="57" hidden="1" customHeight="1" x14ac:dyDescent="0.25">
      <c r="A2613" s="54">
        <f>+SUBTOTAL(3,$B$11:B2613)</f>
        <v>60</v>
      </c>
      <c r="B2613" s="72" t="s">
        <v>42</v>
      </c>
      <c r="C2613" s="72" t="s">
        <v>858</v>
      </c>
      <c r="D2613" s="72" t="s">
        <v>933</v>
      </c>
      <c r="E2613" s="72" t="s">
        <v>933</v>
      </c>
      <c r="F2613" s="72" t="s">
        <v>4879</v>
      </c>
      <c r="G2613" s="73">
        <v>45530</v>
      </c>
      <c r="H2613" s="72" t="s">
        <v>4879</v>
      </c>
      <c r="I2613" s="73">
        <v>45530</v>
      </c>
      <c r="J2613" s="72" t="s">
        <v>4879</v>
      </c>
      <c r="K2613" s="73">
        <v>45530</v>
      </c>
      <c r="L2613" s="80" t="s">
        <v>4881</v>
      </c>
      <c r="M2613" s="73" t="s">
        <v>48</v>
      </c>
      <c r="N2613" s="73" t="s">
        <v>141</v>
      </c>
      <c r="O2613" s="72" t="s">
        <v>580</v>
      </c>
      <c r="P2613" s="72"/>
      <c r="Q2613" s="72"/>
      <c r="R2613" s="72"/>
      <c r="S2613" s="72" t="s">
        <v>4880</v>
      </c>
      <c r="T2613" s="72" t="s">
        <v>4880</v>
      </c>
      <c r="U2613" s="72" t="s">
        <v>4880</v>
      </c>
      <c r="V2613" s="72" t="s">
        <v>270</v>
      </c>
      <c r="W2613" s="72" t="s">
        <v>271</v>
      </c>
      <c r="X2613" s="80" t="s">
        <v>58</v>
      </c>
      <c r="Y2613" s="79"/>
      <c r="Z2613" s="80"/>
      <c r="AA2613" s="80"/>
      <c r="AB2613" s="80"/>
      <c r="AC2613" s="78" t="s">
        <v>75</v>
      </c>
      <c r="AD2613" s="78" t="s">
        <v>75</v>
      </c>
      <c r="JX2613" s="58"/>
      <c r="TT2613" s="58"/>
      <c r="ADP2613" s="58"/>
      <c r="ANL2613" s="58"/>
      <c r="AXH2613" s="58"/>
      <c r="BHD2613" s="58"/>
      <c r="BQZ2613" s="58"/>
      <c r="CAV2613" s="58"/>
      <c r="CKR2613" s="58"/>
      <c r="CUN2613" s="58"/>
      <c r="DEJ2613" s="58"/>
      <c r="DOF2613" s="58"/>
      <c r="DYB2613" s="58"/>
      <c r="EHX2613" s="58"/>
      <c r="ERT2613" s="58"/>
      <c r="FBP2613" s="58"/>
      <c r="FLL2613" s="58"/>
      <c r="FVH2613" s="58"/>
      <c r="GFD2613" s="58"/>
      <c r="GOZ2613" s="58"/>
      <c r="GYV2613" s="58"/>
      <c r="HIR2613" s="58"/>
      <c r="HSN2613" s="58"/>
      <c r="ICJ2613" s="58"/>
      <c r="IMF2613" s="58"/>
      <c r="IWB2613" s="58"/>
      <c r="JFX2613" s="58"/>
      <c r="JPT2613" s="58"/>
      <c r="JZP2613" s="58"/>
      <c r="KJL2613" s="58"/>
      <c r="KTH2613" s="58"/>
      <c r="LDD2613" s="58"/>
      <c r="LMZ2613" s="58"/>
      <c r="LWV2613" s="58"/>
      <c r="MGR2613" s="58"/>
      <c r="MQN2613" s="58"/>
      <c r="NAJ2613" s="58"/>
      <c r="NKF2613" s="58"/>
      <c r="NUB2613" s="58"/>
      <c r="ODX2613" s="58"/>
      <c r="ONT2613" s="58"/>
      <c r="OXP2613" s="58"/>
      <c r="PHL2613" s="58"/>
      <c r="PRH2613" s="58"/>
      <c r="QBD2613" s="58"/>
      <c r="QKZ2613" s="58"/>
      <c r="QUV2613" s="58"/>
      <c r="RER2613" s="58"/>
      <c r="RON2613" s="58"/>
      <c r="RYJ2613" s="58"/>
      <c r="SIF2613" s="58"/>
      <c r="SSB2613" s="58"/>
      <c r="TBX2613" s="58"/>
      <c r="TLT2613" s="58"/>
      <c r="TVP2613" s="58"/>
      <c r="UFL2613" s="58"/>
      <c r="UPH2613" s="58"/>
      <c r="UZD2613" s="58"/>
      <c r="VIZ2613" s="58"/>
      <c r="VSV2613" s="58"/>
      <c r="WCR2613" s="58"/>
      <c r="WMN2613" s="58"/>
      <c r="WWJ2613" s="58"/>
    </row>
    <row r="2614" spans="1:796 1052:1820 2076:2844 3100:3868 4124:4892 5148:5916 6172:6940 7196:7964 8220:8988 9244:10012 10268:11036 11292:12060 12316:13084 13340:14108 14364:15132 15388:16156" s="67" customFormat="1" ht="57" hidden="1" customHeight="1" x14ac:dyDescent="0.25">
      <c r="A2614" s="54">
        <f>+SUBTOTAL(3,$B$11:B2614)</f>
        <v>60</v>
      </c>
      <c r="B2614" s="72" t="s">
        <v>42</v>
      </c>
      <c r="C2614" s="72" t="s">
        <v>858</v>
      </c>
      <c r="D2614" s="72" t="s">
        <v>933</v>
      </c>
      <c r="E2614" s="72" t="s">
        <v>933</v>
      </c>
      <c r="F2614" s="72" t="s">
        <v>4884</v>
      </c>
      <c r="G2614" s="73">
        <v>45530</v>
      </c>
      <c r="H2614" s="72" t="s">
        <v>4884</v>
      </c>
      <c r="I2614" s="73">
        <v>45530</v>
      </c>
      <c r="J2614" s="72" t="s">
        <v>4884</v>
      </c>
      <c r="K2614" s="73">
        <v>45530</v>
      </c>
      <c r="L2614" s="80" t="s">
        <v>4882</v>
      </c>
      <c r="M2614" s="73" t="s">
        <v>48</v>
      </c>
      <c r="N2614" s="72" t="s">
        <v>197</v>
      </c>
      <c r="O2614" s="72" t="s">
        <v>4883</v>
      </c>
      <c r="P2614" s="72"/>
      <c r="Q2614" s="72"/>
      <c r="R2614" s="72"/>
      <c r="S2614" s="72" t="s">
        <v>4885</v>
      </c>
      <c r="T2614" s="72" t="s">
        <v>4885</v>
      </c>
      <c r="U2614" s="72" t="s">
        <v>4885</v>
      </c>
      <c r="V2614" s="72" t="s">
        <v>115</v>
      </c>
      <c r="W2614" s="72" t="s">
        <v>4727</v>
      </c>
      <c r="X2614" s="80" t="s">
        <v>58</v>
      </c>
      <c r="Y2614" s="79"/>
      <c r="Z2614" s="80"/>
      <c r="AA2614" s="80"/>
      <c r="AB2614" s="80"/>
      <c r="AC2614" s="78" t="s">
        <v>75</v>
      </c>
      <c r="AD2614" s="78" t="s">
        <v>75</v>
      </c>
      <c r="JX2614" s="58"/>
      <c r="TT2614" s="58"/>
      <c r="ADP2614" s="58"/>
      <c r="ANL2614" s="58"/>
      <c r="AXH2614" s="58"/>
      <c r="BHD2614" s="58"/>
      <c r="BQZ2614" s="58"/>
      <c r="CAV2614" s="58"/>
      <c r="CKR2614" s="58"/>
      <c r="CUN2614" s="58"/>
      <c r="DEJ2614" s="58"/>
      <c r="DOF2614" s="58"/>
      <c r="DYB2614" s="58"/>
      <c r="EHX2614" s="58"/>
      <c r="ERT2614" s="58"/>
      <c r="FBP2614" s="58"/>
      <c r="FLL2614" s="58"/>
      <c r="FVH2614" s="58"/>
      <c r="GFD2614" s="58"/>
      <c r="GOZ2614" s="58"/>
      <c r="GYV2614" s="58"/>
      <c r="HIR2614" s="58"/>
      <c r="HSN2614" s="58"/>
      <c r="ICJ2614" s="58"/>
      <c r="IMF2614" s="58"/>
      <c r="IWB2614" s="58"/>
      <c r="JFX2614" s="58"/>
      <c r="JPT2614" s="58"/>
      <c r="JZP2614" s="58"/>
      <c r="KJL2614" s="58"/>
      <c r="KTH2614" s="58"/>
      <c r="LDD2614" s="58"/>
      <c r="LMZ2614" s="58"/>
      <c r="LWV2614" s="58"/>
      <c r="MGR2614" s="58"/>
      <c r="MQN2614" s="58"/>
      <c r="NAJ2614" s="58"/>
      <c r="NKF2614" s="58"/>
      <c r="NUB2614" s="58"/>
      <c r="ODX2614" s="58"/>
      <c r="ONT2614" s="58"/>
      <c r="OXP2614" s="58"/>
      <c r="PHL2614" s="58"/>
      <c r="PRH2614" s="58"/>
      <c r="QBD2614" s="58"/>
      <c r="QKZ2614" s="58"/>
      <c r="QUV2614" s="58"/>
      <c r="RER2614" s="58"/>
      <c r="RON2614" s="58"/>
      <c r="RYJ2614" s="58"/>
      <c r="SIF2614" s="58"/>
      <c r="SSB2614" s="58"/>
      <c r="TBX2614" s="58"/>
      <c r="TLT2614" s="58"/>
      <c r="TVP2614" s="58"/>
      <c r="UFL2614" s="58"/>
      <c r="UPH2614" s="58"/>
      <c r="UZD2614" s="58"/>
      <c r="VIZ2614" s="58"/>
      <c r="VSV2614" s="58"/>
      <c r="WCR2614" s="58"/>
      <c r="WMN2614" s="58"/>
      <c r="WWJ2614" s="58"/>
    </row>
    <row r="2615" spans="1:796 1052:1820 2076:2844 3100:3868 4124:4892 5148:5916 6172:6940 7196:7964 8220:8988 9244:10012 10268:11036 11292:12060 12316:13084 13340:14108 14364:15132 15388:16156" s="67" customFormat="1" ht="57" hidden="1" customHeight="1" x14ac:dyDescent="0.25">
      <c r="A2615" s="54">
        <f>+SUBTOTAL(3,$B$11:B2615)</f>
        <v>60</v>
      </c>
      <c r="B2615" s="72" t="s">
        <v>42</v>
      </c>
      <c r="C2615" s="72" t="s">
        <v>858</v>
      </c>
      <c r="D2615" s="72" t="s">
        <v>933</v>
      </c>
      <c r="E2615" s="72" t="s">
        <v>933</v>
      </c>
      <c r="F2615" s="72" t="s">
        <v>4868</v>
      </c>
      <c r="G2615" s="73">
        <v>45524</v>
      </c>
      <c r="H2615" s="72" t="s">
        <v>4868</v>
      </c>
      <c r="I2615" s="73">
        <v>45524</v>
      </c>
      <c r="J2615" s="72" t="s">
        <v>4868</v>
      </c>
      <c r="K2615" s="73">
        <v>45524</v>
      </c>
      <c r="L2615" s="80" t="s">
        <v>4869</v>
      </c>
      <c r="M2615" s="73" t="s">
        <v>48</v>
      </c>
      <c r="N2615" s="72" t="s">
        <v>242</v>
      </c>
      <c r="O2615" s="72" t="s">
        <v>1702</v>
      </c>
      <c r="P2615" s="72"/>
      <c r="Q2615" s="72"/>
      <c r="R2615" s="72"/>
      <c r="S2615" s="72" t="s">
        <v>4870</v>
      </c>
      <c r="T2615" s="72" t="s">
        <v>4870</v>
      </c>
      <c r="U2615" s="72" t="s">
        <v>4870</v>
      </c>
      <c r="V2615" s="73" t="s">
        <v>80</v>
      </c>
      <c r="W2615" s="73" t="s">
        <v>4692</v>
      </c>
      <c r="X2615" s="80" t="s">
        <v>58</v>
      </c>
      <c r="Y2615" s="79"/>
      <c r="Z2615" s="80"/>
      <c r="AA2615" s="80"/>
      <c r="AB2615" s="80"/>
      <c r="AC2615" s="78" t="s">
        <v>75</v>
      </c>
      <c r="AD2615" s="78" t="s">
        <v>75</v>
      </c>
      <c r="JX2615" s="58"/>
      <c r="TT2615" s="58"/>
      <c r="ADP2615" s="58"/>
      <c r="ANL2615" s="58"/>
      <c r="AXH2615" s="58"/>
      <c r="BHD2615" s="58"/>
      <c r="BQZ2615" s="58"/>
      <c r="CAV2615" s="58"/>
      <c r="CKR2615" s="58"/>
      <c r="CUN2615" s="58"/>
      <c r="DEJ2615" s="58"/>
      <c r="DOF2615" s="58"/>
      <c r="DYB2615" s="58"/>
      <c r="EHX2615" s="58"/>
      <c r="ERT2615" s="58"/>
      <c r="FBP2615" s="58"/>
      <c r="FLL2615" s="58"/>
      <c r="FVH2615" s="58"/>
      <c r="GFD2615" s="58"/>
      <c r="GOZ2615" s="58"/>
      <c r="GYV2615" s="58"/>
      <c r="HIR2615" s="58"/>
      <c r="HSN2615" s="58"/>
      <c r="ICJ2615" s="58"/>
      <c r="IMF2615" s="58"/>
      <c r="IWB2615" s="58"/>
      <c r="JFX2615" s="58"/>
      <c r="JPT2615" s="58"/>
      <c r="JZP2615" s="58"/>
      <c r="KJL2615" s="58"/>
      <c r="KTH2615" s="58"/>
      <c r="LDD2615" s="58"/>
      <c r="LMZ2615" s="58"/>
      <c r="LWV2615" s="58"/>
      <c r="MGR2615" s="58"/>
      <c r="MQN2615" s="58"/>
      <c r="NAJ2615" s="58"/>
      <c r="NKF2615" s="58"/>
      <c r="NUB2615" s="58"/>
      <c r="ODX2615" s="58"/>
      <c r="ONT2615" s="58"/>
      <c r="OXP2615" s="58"/>
      <c r="PHL2615" s="58"/>
      <c r="PRH2615" s="58"/>
      <c r="QBD2615" s="58"/>
      <c r="QKZ2615" s="58"/>
      <c r="QUV2615" s="58"/>
      <c r="RER2615" s="58"/>
      <c r="RON2615" s="58"/>
      <c r="RYJ2615" s="58"/>
      <c r="SIF2615" s="58"/>
      <c r="SSB2615" s="58"/>
      <c r="TBX2615" s="58"/>
      <c r="TLT2615" s="58"/>
      <c r="TVP2615" s="58"/>
      <c r="UFL2615" s="58"/>
      <c r="UPH2615" s="58"/>
      <c r="UZD2615" s="58"/>
      <c r="VIZ2615" s="58"/>
      <c r="VSV2615" s="58"/>
      <c r="WCR2615" s="58"/>
      <c r="WMN2615" s="58"/>
      <c r="WWJ2615" s="58"/>
    </row>
    <row r="2616" spans="1:796 1052:1820 2076:2844 3100:3868 4124:4892 5148:5916 6172:6940 7196:7964 8220:8988 9244:10012 10268:11036 11292:12060 12316:13084 13340:14108 14364:15132 15388:16156" s="83" customFormat="1" ht="57" hidden="1" customHeight="1" x14ac:dyDescent="0.25">
      <c r="A2616" s="54">
        <f>+SUBTOTAL(3,$B$11:B2616)</f>
        <v>60</v>
      </c>
      <c r="B2616" s="83" t="s">
        <v>42</v>
      </c>
      <c r="C2616" s="83" t="s">
        <v>858</v>
      </c>
      <c r="D2616" s="83" t="s">
        <v>933</v>
      </c>
      <c r="E2616" s="83" t="s">
        <v>933</v>
      </c>
      <c r="F2616" s="83" t="s">
        <v>5295</v>
      </c>
      <c r="G2616" s="84">
        <v>45539</v>
      </c>
      <c r="H2616" s="83" t="s">
        <v>5295</v>
      </c>
      <c r="I2616" s="84">
        <v>45539</v>
      </c>
      <c r="J2616" s="83" t="s">
        <v>5295</v>
      </c>
      <c r="K2616" s="84">
        <v>45539</v>
      </c>
      <c r="L2616" s="80" t="s">
        <v>5296</v>
      </c>
      <c r="M2616" s="83" t="s">
        <v>48</v>
      </c>
      <c r="N2616" s="83" t="s">
        <v>141</v>
      </c>
      <c r="O2616" s="83" t="s">
        <v>210</v>
      </c>
      <c r="S2616" s="83" t="s">
        <v>5297</v>
      </c>
      <c r="T2616" s="83" t="s">
        <v>5297</v>
      </c>
      <c r="U2616" s="83" t="s">
        <v>5297</v>
      </c>
      <c r="V2616" s="83" t="s">
        <v>270</v>
      </c>
      <c r="W2616" s="83" t="s">
        <v>271</v>
      </c>
      <c r="X2616" s="83" t="s">
        <v>58</v>
      </c>
      <c r="AC2616" s="83" t="s">
        <v>75</v>
      </c>
      <c r="AD2616" s="83" t="s">
        <v>75</v>
      </c>
    </row>
    <row r="2617" spans="1:796 1052:1820 2076:2844 3100:3868 4124:4892 5148:5916 6172:6940 7196:7964 8220:8988 9244:10012 10268:11036 11292:12060 12316:13084 13340:14108 14364:15132 15388:16156" s="83" customFormat="1" ht="57" hidden="1" customHeight="1" x14ac:dyDescent="0.25">
      <c r="A2617" s="54">
        <f>+SUBTOTAL(3,$B$11:B2617)</f>
        <v>60</v>
      </c>
      <c r="B2617" s="83" t="s">
        <v>42</v>
      </c>
      <c r="C2617" s="83" t="s">
        <v>858</v>
      </c>
      <c r="D2617" s="83" t="s">
        <v>933</v>
      </c>
      <c r="E2617" s="83" t="s">
        <v>933</v>
      </c>
      <c r="F2617" s="83" t="s">
        <v>5298</v>
      </c>
      <c r="G2617" s="84">
        <v>45539</v>
      </c>
      <c r="H2617" s="83" t="s">
        <v>5298</v>
      </c>
      <c r="I2617" s="84">
        <v>45539</v>
      </c>
      <c r="J2617" s="83" t="s">
        <v>5298</v>
      </c>
      <c r="K2617" s="84">
        <v>45539</v>
      </c>
      <c r="L2617" s="80" t="s">
        <v>5299</v>
      </c>
      <c r="M2617" s="83" t="s">
        <v>48</v>
      </c>
      <c r="N2617" s="83" t="s">
        <v>197</v>
      </c>
      <c r="O2617" s="83" t="s">
        <v>237</v>
      </c>
      <c r="S2617" s="83" t="s">
        <v>5300</v>
      </c>
      <c r="T2617" s="83" t="s">
        <v>5300</v>
      </c>
      <c r="U2617" s="83" t="s">
        <v>5300</v>
      </c>
      <c r="V2617" s="83" t="s">
        <v>115</v>
      </c>
      <c r="W2617" s="83" t="s">
        <v>4727</v>
      </c>
      <c r="X2617" s="83" t="s">
        <v>58</v>
      </c>
      <c r="AC2617" s="83" t="s">
        <v>82</v>
      </c>
      <c r="AD2617" s="83" t="s">
        <v>82</v>
      </c>
    </row>
    <row r="2618" spans="1:796 1052:1820 2076:2844 3100:3868 4124:4892 5148:5916 6172:6940 7196:7964 8220:8988 9244:10012 10268:11036 11292:12060 12316:13084 13340:14108 14364:15132 15388:16156" s="83" customFormat="1" ht="57" hidden="1" customHeight="1" x14ac:dyDescent="0.25">
      <c r="A2618" s="54">
        <f>+SUBTOTAL(3,$B$11:B2618)</f>
        <v>60</v>
      </c>
      <c r="B2618" s="83" t="s">
        <v>42</v>
      </c>
      <c r="C2618" s="83" t="s">
        <v>858</v>
      </c>
      <c r="D2618" s="83" t="s">
        <v>933</v>
      </c>
      <c r="E2618" s="83" t="s">
        <v>933</v>
      </c>
      <c r="F2618" s="83" t="s">
        <v>5301</v>
      </c>
      <c r="G2618" s="84">
        <v>45540</v>
      </c>
      <c r="H2618" s="83" t="s">
        <v>5301</v>
      </c>
      <c r="I2618" s="84">
        <v>45540</v>
      </c>
      <c r="J2618" s="83" t="s">
        <v>5301</v>
      </c>
      <c r="K2618" s="84">
        <v>45540</v>
      </c>
      <c r="L2618" s="80" t="s">
        <v>5302</v>
      </c>
      <c r="M2618" s="83" t="s">
        <v>48</v>
      </c>
      <c r="N2618" s="83" t="s">
        <v>191</v>
      </c>
      <c r="O2618" s="83" t="s">
        <v>332</v>
      </c>
      <c r="S2618" s="83" t="s">
        <v>5303</v>
      </c>
      <c r="T2618" s="83" t="s">
        <v>5303</v>
      </c>
      <c r="U2618" s="83" t="s">
        <v>5303</v>
      </c>
      <c r="V2618" s="83" t="s">
        <v>147</v>
      </c>
      <c r="W2618" s="83" t="s">
        <v>5304</v>
      </c>
      <c r="X2618" s="83" t="s">
        <v>58</v>
      </c>
      <c r="AC2618" s="83" t="s">
        <v>82</v>
      </c>
      <c r="AD2618" s="83" t="s">
        <v>82</v>
      </c>
    </row>
    <row r="2619" spans="1:796 1052:1820 2076:2844 3100:3868 4124:4892 5148:5916 6172:6940 7196:7964 8220:8988 9244:10012 10268:11036 11292:12060 12316:13084 13340:14108 14364:15132 15388:16156" s="83" customFormat="1" ht="57" hidden="1" customHeight="1" x14ac:dyDescent="0.25">
      <c r="A2619" s="54">
        <f>+SUBTOTAL(3,$B$11:B2619)</f>
        <v>60</v>
      </c>
      <c r="B2619" s="83" t="s">
        <v>42</v>
      </c>
      <c r="C2619" s="83" t="s">
        <v>858</v>
      </c>
      <c r="D2619" s="83" t="s">
        <v>933</v>
      </c>
      <c r="E2619" s="83" t="s">
        <v>933</v>
      </c>
      <c r="F2619" s="83" t="s">
        <v>5305</v>
      </c>
      <c r="G2619" s="84">
        <v>45546</v>
      </c>
      <c r="H2619" s="83" t="s">
        <v>5305</v>
      </c>
      <c r="I2619" s="84">
        <v>45546</v>
      </c>
      <c r="J2619" s="83" t="s">
        <v>5305</v>
      </c>
      <c r="K2619" s="84">
        <v>45546</v>
      </c>
      <c r="L2619" s="80" t="s">
        <v>5306</v>
      </c>
      <c r="M2619" s="83" t="s">
        <v>48</v>
      </c>
      <c r="N2619" s="83" t="s">
        <v>64</v>
      </c>
      <c r="O2619" s="83" t="s">
        <v>1294</v>
      </c>
      <c r="S2619" s="83" t="s">
        <v>5307</v>
      </c>
      <c r="T2619" s="83" t="s">
        <v>5307</v>
      </c>
      <c r="U2619" s="83" t="s">
        <v>5307</v>
      </c>
      <c r="V2619" s="83" t="s">
        <v>270</v>
      </c>
      <c r="W2619" s="83" t="s">
        <v>271</v>
      </c>
      <c r="X2619" s="83" t="s">
        <v>58</v>
      </c>
      <c r="AC2619" s="83" t="s">
        <v>75</v>
      </c>
      <c r="AD2619" s="83" t="s">
        <v>75</v>
      </c>
    </row>
    <row r="2620" spans="1:796 1052:1820 2076:2844 3100:3868 4124:4892 5148:5916 6172:6940 7196:7964 8220:8988 9244:10012 10268:11036 11292:12060 12316:13084 13340:14108 14364:15132 15388:16156" s="83" customFormat="1" ht="57" hidden="1" customHeight="1" x14ac:dyDescent="0.25">
      <c r="A2620" s="54">
        <f>+SUBTOTAL(3,$B$11:B2620)</f>
        <v>60</v>
      </c>
      <c r="B2620" s="83" t="s">
        <v>42</v>
      </c>
      <c r="C2620" s="83" t="s">
        <v>858</v>
      </c>
      <c r="D2620" s="83" t="s">
        <v>933</v>
      </c>
      <c r="E2620" s="83" t="s">
        <v>933</v>
      </c>
      <c r="F2620" s="83" t="s">
        <v>5308</v>
      </c>
      <c r="G2620" s="84">
        <v>45551</v>
      </c>
      <c r="H2620" s="83" t="s">
        <v>5308</v>
      </c>
      <c r="I2620" s="84">
        <v>45551</v>
      </c>
      <c r="J2620" s="83" t="s">
        <v>5308</v>
      </c>
      <c r="K2620" s="84">
        <v>45551</v>
      </c>
      <c r="L2620" s="80" t="s">
        <v>5309</v>
      </c>
      <c r="M2620" s="83" t="s">
        <v>48</v>
      </c>
      <c r="N2620" s="83" t="s">
        <v>313</v>
      </c>
      <c r="O2620" s="83" t="s">
        <v>3576</v>
      </c>
      <c r="S2620" s="83" t="s">
        <v>5310</v>
      </c>
      <c r="T2620" s="83" t="s">
        <v>5310</v>
      </c>
      <c r="U2620" s="83" t="s">
        <v>5310</v>
      </c>
      <c r="V2620" s="83" t="s">
        <v>147</v>
      </c>
      <c r="W2620" s="83" t="s">
        <v>5304</v>
      </c>
      <c r="X2620" s="83" t="s">
        <v>58</v>
      </c>
      <c r="AC2620" s="83" t="s">
        <v>75</v>
      </c>
      <c r="AD2620" s="83" t="s">
        <v>75</v>
      </c>
    </row>
    <row r="2621" spans="1:796 1052:1820 2076:2844 3100:3868 4124:4892 5148:5916 6172:6940 7196:7964 8220:8988 9244:10012 10268:11036 11292:12060 12316:13084 13340:14108 14364:15132 15388:16156" s="83" customFormat="1" ht="57" hidden="1" customHeight="1" x14ac:dyDescent="0.25">
      <c r="A2621" s="54">
        <f>+SUBTOTAL(3,$B$11:B2621)</f>
        <v>60</v>
      </c>
      <c r="B2621" s="83" t="s">
        <v>42</v>
      </c>
      <c r="C2621" s="83" t="s">
        <v>858</v>
      </c>
      <c r="D2621" s="83" t="s">
        <v>933</v>
      </c>
      <c r="E2621" s="83" t="s">
        <v>933</v>
      </c>
      <c r="F2621" s="83" t="s">
        <v>5311</v>
      </c>
      <c r="G2621" s="84">
        <v>45551</v>
      </c>
      <c r="H2621" s="83" t="s">
        <v>5311</v>
      </c>
      <c r="I2621" s="84">
        <v>45551</v>
      </c>
      <c r="J2621" s="83" t="s">
        <v>5311</v>
      </c>
      <c r="K2621" s="84">
        <v>45551</v>
      </c>
      <c r="L2621" s="80" t="s">
        <v>5312</v>
      </c>
      <c r="M2621" s="83" t="s">
        <v>48</v>
      </c>
      <c r="N2621" s="83" t="s">
        <v>313</v>
      </c>
      <c r="O2621" s="83" t="s">
        <v>3576</v>
      </c>
      <c r="S2621" s="83" t="s">
        <v>5313</v>
      </c>
      <c r="T2621" s="83" t="s">
        <v>5313</v>
      </c>
      <c r="U2621" s="83" t="s">
        <v>5313</v>
      </c>
      <c r="V2621" s="83" t="s">
        <v>931</v>
      </c>
      <c r="W2621" s="83" t="s">
        <v>5314</v>
      </c>
      <c r="X2621" s="83" t="s">
        <v>58</v>
      </c>
      <c r="AC2621" s="83" t="s">
        <v>75</v>
      </c>
      <c r="AD2621" s="83" t="s">
        <v>75</v>
      </c>
    </row>
    <row r="2622" spans="1:796 1052:1820 2076:2844 3100:3868 4124:4892 5148:5916 6172:6940 7196:7964 8220:8988 9244:10012 10268:11036 11292:12060 12316:13084 13340:14108 14364:15132 15388:16156" s="83" customFormat="1" ht="57" hidden="1" customHeight="1" x14ac:dyDescent="0.25">
      <c r="A2622" s="54">
        <f>+SUBTOTAL(3,$B$11:B2622)</f>
        <v>60</v>
      </c>
      <c r="B2622" s="83" t="s">
        <v>42</v>
      </c>
      <c r="C2622" s="83" t="s">
        <v>858</v>
      </c>
      <c r="D2622" s="83" t="s">
        <v>933</v>
      </c>
      <c r="E2622" s="83" t="s">
        <v>933</v>
      </c>
      <c r="F2622" s="83" t="s">
        <v>5315</v>
      </c>
      <c r="G2622" s="84">
        <v>45551</v>
      </c>
      <c r="H2622" s="83" t="s">
        <v>5315</v>
      </c>
      <c r="I2622" s="84">
        <v>45551</v>
      </c>
      <c r="J2622" s="83" t="s">
        <v>5315</v>
      </c>
      <c r="K2622" s="84">
        <v>45551</v>
      </c>
      <c r="L2622" s="80" t="s">
        <v>5316</v>
      </c>
      <c r="M2622" s="83" t="s">
        <v>48</v>
      </c>
      <c r="N2622" s="83" t="s">
        <v>141</v>
      </c>
      <c r="O2622" s="83" t="s">
        <v>227</v>
      </c>
      <c r="S2622" s="83" t="s">
        <v>5317</v>
      </c>
      <c r="T2622" s="83" t="s">
        <v>5317</v>
      </c>
      <c r="U2622" s="83" t="s">
        <v>5317</v>
      </c>
      <c r="V2622" s="83" t="s">
        <v>147</v>
      </c>
      <c r="W2622" s="83" t="s">
        <v>5304</v>
      </c>
      <c r="X2622" s="83" t="s">
        <v>58</v>
      </c>
      <c r="AC2622" s="83" t="s">
        <v>117</v>
      </c>
      <c r="AD2622" s="83" t="s">
        <v>117</v>
      </c>
    </row>
    <row r="2623" spans="1:796 1052:1820 2076:2844 3100:3868 4124:4892 5148:5916 6172:6940 7196:7964 8220:8988 9244:10012 10268:11036 11292:12060 12316:13084 13340:14108 14364:15132 15388:16156" s="83" customFormat="1" ht="57" hidden="1" customHeight="1" x14ac:dyDescent="0.25">
      <c r="A2623" s="54">
        <f>+SUBTOTAL(3,$B$11:B2623)</f>
        <v>60</v>
      </c>
      <c r="B2623" s="83" t="s">
        <v>42</v>
      </c>
      <c r="C2623" s="83" t="s">
        <v>858</v>
      </c>
      <c r="D2623" s="83" t="s">
        <v>933</v>
      </c>
      <c r="E2623" s="83" t="s">
        <v>933</v>
      </c>
      <c r="F2623" s="83" t="s">
        <v>5318</v>
      </c>
      <c r="G2623" s="84">
        <v>45552</v>
      </c>
      <c r="H2623" s="83" t="s">
        <v>5318</v>
      </c>
      <c r="I2623" s="84">
        <v>45552</v>
      </c>
      <c r="J2623" s="83" t="s">
        <v>5318</v>
      </c>
      <c r="K2623" s="84">
        <v>45552</v>
      </c>
      <c r="L2623" s="80" t="s">
        <v>5320</v>
      </c>
      <c r="M2623" s="83" t="s">
        <v>48</v>
      </c>
      <c r="N2623" s="49" t="s">
        <v>379</v>
      </c>
      <c r="O2623" s="83" t="s">
        <v>438</v>
      </c>
      <c r="S2623" s="83" t="s">
        <v>5319</v>
      </c>
      <c r="T2623" s="83" t="s">
        <v>5319</v>
      </c>
      <c r="U2623" s="83" t="s">
        <v>5319</v>
      </c>
      <c r="V2623" s="83" t="s">
        <v>147</v>
      </c>
      <c r="W2623" s="83" t="s">
        <v>5304</v>
      </c>
      <c r="X2623" s="83" t="s">
        <v>58</v>
      </c>
      <c r="AC2623" s="83" t="s">
        <v>75</v>
      </c>
      <c r="AD2623" s="83" t="s">
        <v>75</v>
      </c>
    </row>
    <row r="2624" spans="1:796 1052:1820 2076:2844 3100:3868 4124:4892 5148:5916 6172:6940 7196:7964 8220:8988 9244:10012 10268:11036 11292:12060 12316:13084 13340:14108 14364:15132 15388:16156" s="83" customFormat="1" ht="57" hidden="1" customHeight="1" x14ac:dyDescent="0.25">
      <c r="A2624" s="54">
        <f>+SUBTOTAL(3,$B$11:B2624)</f>
        <v>60</v>
      </c>
      <c r="B2624" s="83" t="s">
        <v>42</v>
      </c>
      <c r="C2624" s="83" t="s">
        <v>858</v>
      </c>
      <c r="D2624" s="83" t="s">
        <v>933</v>
      </c>
      <c r="E2624" s="83" t="s">
        <v>933</v>
      </c>
      <c r="F2624" s="83" t="s">
        <v>5321</v>
      </c>
      <c r="G2624" s="84">
        <v>45554</v>
      </c>
      <c r="H2624" s="83" t="s">
        <v>5321</v>
      </c>
      <c r="I2624" s="84">
        <v>45554</v>
      </c>
      <c r="J2624" s="83" t="s">
        <v>5321</v>
      </c>
      <c r="K2624" s="84">
        <v>45554</v>
      </c>
      <c r="L2624" s="80" t="s">
        <v>5322</v>
      </c>
      <c r="M2624" s="83" t="str">
        <f>$M$2623</f>
        <v>Жисмоний шахс</v>
      </c>
      <c r="N2624" s="83" t="s">
        <v>141</v>
      </c>
      <c r="O2624" s="83" t="s">
        <v>141</v>
      </c>
      <c r="S2624" s="83" t="s">
        <v>5323</v>
      </c>
      <c r="T2624" s="83" t="s">
        <v>5323</v>
      </c>
      <c r="U2624" s="83" t="s">
        <v>5323</v>
      </c>
      <c r="V2624" s="83" t="s">
        <v>80</v>
      </c>
      <c r="W2624" s="83" t="s">
        <v>4692</v>
      </c>
      <c r="X2624" s="83" t="s">
        <v>58</v>
      </c>
      <c r="AC2624" s="83" t="s">
        <v>82</v>
      </c>
      <c r="AD2624" s="83" t="s">
        <v>82</v>
      </c>
    </row>
    <row r="2625" spans="1:30" s="83" customFormat="1" ht="57" hidden="1" customHeight="1" x14ac:dyDescent="0.25">
      <c r="A2625" s="54">
        <f>+SUBTOTAL(3,$B$11:B2625)</f>
        <v>60</v>
      </c>
      <c r="B2625" s="83" t="s">
        <v>42</v>
      </c>
      <c r="C2625" s="83" t="s">
        <v>858</v>
      </c>
      <c r="D2625" s="83" t="s">
        <v>933</v>
      </c>
      <c r="E2625" s="83" t="s">
        <v>933</v>
      </c>
      <c r="F2625" s="83" t="s">
        <v>5324</v>
      </c>
      <c r="G2625" s="84">
        <v>45554</v>
      </c>
      <c r="H2625" s="83" t="s">
        <v>5324</v>
      </c>
      <c r="I2625" s="84">
        <v>45554</v>
      </c>
      <c r="J2625" s="83" t="s">
        <v>5324</v>
      </c>
      <c r="K2625" s="84">
        <v>45554</v>
      </c>
      <c r="L2625" s="80" t="s">
        <v>5325</v>
      </c>
      <c r="M2625" s="83" t="str">
        <f>$M$2623</f>
        <v>Жисмоний шахс</v>
      </c>
      <c r="N2625" s="83" t="s">
        <v>313</v>
      </c>
      <c r="O2625" s="83" t="s">
        <v>3576</v>
      </c>
      <c r="S2625" s="83" t="s">
        <v>5326</v>
      </c>
      <c r="T2625" s="83" t="s">
        <v>5326</v>
      </c>
      <c r="U2625" s="83" t="s">
        <v>5326</v>
      </c>
      <c r="V2625" s="83" t="s">
        <v>80</v>
      </c>
      <c r="W2625" s="83" t="s">
        <v>4692</v>
      </c>
      <c r="X2625" s="83" t="s">
        <v>58</v>
      </c>
      <c r="AC2625" s="83" t="s">
        <v>75</v>
      </c>
      <c r="AD2625" s="83" t="s">
        <v>75</v>
      </c>
    </row>
    <row r="2626" spans="1:30" s="83" customFormat="1" ht="57" hidden="1" customHeight="1" x14ac:dyDescent="0.25">
      <c r="A2626" s="54">
        <f>+SUBTOTAL(3,$B$11:B2626)</f>
        <v>60</v>
      </c>
      <c r="B2626" s="83" t="s">
        <v>42</v>
      </c>
      <c r="C2626" s="83" t="s">
        <v>858</v>
      </c>
      <c r="D2626" s="83" t="s">
        <v>933</v>
      </c>
      <c r="E2626" s="83" t="s">
        <v>933</v>
      </c>
      <c r="F2626" s="83" t="s">
        <v>5327</v>
      </c>
      <c r="G2626" s="84">
        <v>45555</v>
      </c>
      <c r="H2626" s="83" t="s">
        <v>5327</v>
      </c>
      <c r="I2626" s="84">
        <v>45555</v>
      </c>
      <c r="J2626" s="83" t="s">
        <v>5327</v>
      </c>
      <c r="K2626" s="84">
        <v>45555</v>
      </c>
      <c r="L2626" s="80" t="s">
        <v>5328</v>
      </c>
      <c r="M2626" s="83" t="s">
        <v>111</v>
      </c>
      <c r="N2626" s="83" t="s">
        <v>182</v>
      </c>
      <c r="O2626" s="83" t="s">
        <v>2089</v>
      </c>
      <c r="S2626" s="83" t="s">
        <v>5329</v>
      </c>
      <c r="T2626" s="83" t="s">
        <v>5329</v>
      </c>
      <c r="U2626" s="83" t="s">
        <v>5329</v>
      </c>
      <c r="V2626" s="83" t="s">
        <v>879</v>
      </c>
      <c r="W2626" s="83" t="s">
        <v>880</v>
      </c>
      <c r="X2626" s="83" t="s">
        <v>58</v>
      </c>
      <c r="AC2626" s="83" t="s">
        <v>82</v>
      </c>
      <c r="AD2626" s="83" t="s">
        <v>82</v>
      </c>
    </row>
    <row r="2627" spans="1:30" s="95" customFormat="1" ht="57" hidden="1" customHeight="1" x14ac:dyDescent="0.25">
      <c r="A2627" s="54">
        <f>+SUBTOTAL(3,$B$11:B2627)</f>
        <v>60</v>
      </c>
      <c r="B2627" s="96" t="s">
        <v>42</v>
      </c>
      <c r="C2627" s="96" t="s">
        <v>858</v>
      </c>
      <c r="D2627" s="96" t="s">
        <v>933</v>
      </c>
      <c r="E2627" s="96" t="s">
        <v>933</v>
      </c>
      <c r="F2627" s="96" t="s">
        <v>5690</v>
      </c>
      <c r="G2627" s="97">
        <v>45590</v>
      </c>
      <c r="H2627" s="96" t="s">
        <v>5690</v>
      </c>
      <c r="I2627" s="97">
        <v>45590</v>
      </c>
      <c r="J2627" s="96" t="s">
        <v>5690</v>
      </c>
      <c r="K2627" s="97">
        <v>45590</v>
      </c>
      <c r="L2627" s="80" t="s">
        <v>5691</v>
      </c>
      <c r="M2627" s="96" t="s">
        <v>48</v>
      </c>
      <c r="N2627" s="96" t="s">
        <v>261</v>
      </c>
      <c r="O2627" s="96" t="s">
        <v>750</v>
      </c>
      <c r="P2627" s="96"/>
      <c r="Q2627" s="96"/>
      <c r="R2627" s="96"/>
      <c r="S2627" s="96" t="s">
        <v>5692</v>
      </c>
      <c r="T2627" s="96" t="s">
        <v>5692</v>
      </c>
      <c r="U2627" s="96" t="s">
        <v>5692</v>
      </c>
      <c r="V2627" s="96" t="s">
        <v>115</v>
      </c>
      <c r="W2627" s="96" t="s">
        <v>5689</v>
      </c>
      <c r="X2627" s="96" t="s">
        <v>58</v>
      </c>
      <c r="Y2627" s="96"/>
      <c r="Z2627" s="96"/>
      <c r="AA2627" s="96"/>
      <c r="AB2627" s="96"/>
      <c r="AC2627" s="96" t="s">
        <v>75</v>
      </c>
      <c r="AD2627" s="96" t="s">
        <v>75</v>
      </c>
    </row>
    <row r="2628" spans="1:30" s="95" customFormat="1" ht="57" hidden="1" customHeight="1" x14ac:dyDescent="0.25">
      <c r="A2628" s="54">
        <f>+SUBTOTAL(3,$B$11:B2628)</f>
        <v>60</v>
      </c>
      <c r="B2628" s="96" t="s">
        <v>42</v>
      </c>
      <c r="C2628" s="96" t="s">
        <v>858</v>
      </c>
      <c r="D2628" s="96" t="s">
        <v>933</v>
      </c>
      <c r="E2628" s="96" t="s">
        <v>933</v>
      </c>
      <c r="F2628" s="96" t="s">
        <v>5685</v>
      </c>
      <c r="G2628" s="97">
        <v>45573</v>
      </c>
      <c r="H2628" s="96" t="s">
        <v>5685</v>
      </c>
      <c r="I2628" s="97">
        <v>45573</v>
      </c>
      <c r="J2628" s="96" t="s">
        <v>5685</v>
      </c>
      <c r="K2628" s="97">
        <v>45573</v>
      </c>
      <c r="L2628" s="80" t="s">
        <v>5686</v>
      </c>
      <c r="M2628" s="96" t="s">
        <v>48</v>
      </c>
      <c r="N2628" s="96" t="s">
        <v>141</v>
      </c>
      <c r="O2628" s="96" t="s">
        <v>586</v>
      </c>
      <c r="P2628" s="96"/>
      <c r="Q2628" s="96"/>
      <c r="R2628" s="96"/>
      <c r="S2628" s="96" t="s">
        <v>5687</v>
      </c>
      <c r="T2628" s="96" t="s">
        <v>5687</v>
      </c>
      <c r="U2628" s="96" t="s">
        <v>5687</v>
      </c>
      <c r="V2628" s="96" t="s">
        <v>80</v>
      </c>
      <c r="W2628" s="96" t="s">
        <v>4692</v>
      </c>
      <c r="X2628" s="96" t="s">
        <v>58</v>
      </c>
      <c r="Y2628" s="96"/>
      <c r="Z2628" s="96"/>
      <c r="AA2628" s="96"/>
      <c r="AB2628" s="96"/>
      <c r="AC2628" s="96" t="s">
        <v>75</v>
      </c>
      <c r="AD2628" s="96" t="s">
        <v>75</v>
      </c>
    </row>
    <row r="2629" spans="1:30" s="95" customFormat="1" ht="57" hidden="1" customHeight="1" x14ac:dyDescent="0.25">
      <c r="A2629" s="54">
        <f>+SUBTOTAL(3,$B$11:B2629)</f>
        <v>60</v>
      </c>
      <c r="B2629" s="96" t="s">
        <v>42</v>
      </c>
      <c r="C2629" s="96" t="s">
        <v>858</v>
      </c>
      <c r="D2629" s="96" t="s">
        <v>933</v>
      </c>
      <c r="E2629" s="96" t="s">
        <v>933</v>
      </c>
      <c r="F2629" s="96" t="s">
        <v>5682</v>
      </c>
      <c r="G2629" s="97">
        <v>45568</v>
      </c>
      <c r="H2629" s="96" t="s">
        <v>5682</v>
      </c>
      <c r="I2629" s="97">
        <v>45567</v>
      </c>
      <c r="J2629" s="96" t="s">
        <v>5682</v>
      </c>
      <c r="K2629" s="97">
        <v>45567</v>
      </c>
      <c r="L2629" s="80" t="s">
        <v>5683</v>
      </c>
      <c r="M2629" s="96" t="s">
        <v>48</v>
      </c>
      <c r="N2629" s="96" t="s">
        <v>64</v>
      </c>
      <c r="O2629" s="96" t="s">
        <v>65</v>
      </c>
      <c r="P2629" s="96"/>
      <c r="Q2629" s="96"/>
      <c r="R2629" s="96"/>
      <c r="S2629" s="96" t="s">
        <v>5684</v>
      </c>
      <c r="T2629" s="96" t="s">
        <v>5684</v>
      </c>
      <c r="U2629" s="96" t="s">
        <v>5684</v>
      </c>
      <c r="V2629" s="96" t="s">
        <v>80</v>
      </c>
      <c r="W2629" s="96" t="s">
        <v>4692</v>
      </c>
      <c r="X2629" s="96" t="s">
        <v>58</v>
      </c>
      <c r="Y2629" s="96"/>
      <c r="Z2629" s="96"/>
      <c r="AA2629" s="96"/>
      <c r="AB2629" s="96"/>
      <c r="AC2629" s="96" t="s">
        <v>75</v>
      </c>
      <c r="AD2629" s="96" t="s">
        <v>75</v>
      </c>
    </row>
    <row r="2630" spans="1:30" s="103" customFormat="1" ht="57" hidden="1" customHeight="1" x14ac:dyDescent="0.25">
      <c r="A2630" s="54">
        <f>+SUBTOTAL(3,$B$11:B2630)</f>
        <v>60</v>
      </c>
      <c r="B2630" s="103" t="s">
        <v>42</v>
      </c>
      <c r="C2630" s="103" t="s">
        <v>858</v>
      </c>
      <c r="D2630" s="103" t="s">
        <v>933</v>
      </c>
      <c r="E2630" s="103" t="s">
        <v>933</v>
      </c>
      <c r="F2630" s="103" t="s">
        <v>6091</v>
      </c>
      <c r="G2630" s="103" t="s">
        <v>6092</v>
      </c>
      <c r="H2630" s="103" t="s">
        <v>6091</v>
      </c>
      <c r="I2630" s="103" t="s">
        <v>6092</v>
      </c>
      <c r="J2630" s="103" t="s">
        <v>6091</v>
      </c>
      <c r="K2630" s="103" t="s">
        <v>6092</v>
      </c>
      <c r="L2630" s="103" t="s">
        <v>6093</v>
      </c>
      <c r="M2630" s="103" t="s">
        <v>48</v>
      </c>
      <c r="N2630" s="103" t="s">
        <v>141</v>
      </c>
      <c r="O2630" s="103" t="s">
        <v>141</v>
      </c>
      <c r="S2630" s="103" t="s">
        <v>6094</v>
      </c>
      <c r="T2630" s="103" t="s">
        <v>6094</v>
      </c>
      <c r="U2630" s="103" t="s">
        <v>6094</v>
      </c>
      <c r="V2630" s="103" t="s">
        <v>270</v>
      </c>
      <c r="W2630" s="103" t="s">
        <v>6095</v>
      </c>
      <c r="X2630" s="103" t="s">
        <v>58</v>
      </c>
      <c r="AC2630" s="103" t="s">
        <v>75</v>
      </c>
      <c r="AD2630" s="103" t="s">
        <v>75</v>
      </c>
    </row>
    <row r="2631" spans="1:30" s="103" customFormat="1" ht="65.25" hidden="1" customHeight="1" x14ac:dyDescent="0.25">
      <c r="A2631" s="54">
        <f>+SUBTOTAL(3,$B$11:B2631)</f>
        <v>60</v>
      </c>
      <c r="B2631" s="103" t="s">
        <v>42</v>
      </c>
      <c r="C2631" s="103" t="s">
        <v>858</v>
      </c>
      <c r="D2631" s="103" t="s">
        <v>933</v>
      </c>
      <c r="E2631" s="103" t="s">
        <v>933</v>
      </c>
      <c r="F2631" s="103" t="s">
        <v>6089</v>
      </c>
      <c r="G2631" s="104">
        <v>45603</v>
      </c>
      <c r="H2631" s="103" t="s">
        <v>6089</v>
      </c>
      <c r="I2631" s="104">
        <v>45603</v>
      </c>
      <c r="J2631" s="103" t="s">
        <v>6089</v>
      </c>
      <c r="K2631" s="104">
        <v>45603</v>
      </c>
      <c r="L2631" s="103" t="s">
        <v>6090</v>
      </c>
      <c r="M2631" s="103" t="s">
        <v>48</v>
      </c>
      <c r="N2631" s="103" t="s">
        <v>141</v>
      </c>
      <c r="O2631" s="103" t="s">
        <v>141</v>
      </c>
      <c r="S2631" s="103" t="s">
        <v>6096</v>
      </c>
      <c r="T2631" s="103" t="s">
        <v>6096</v>
      </c>
      <c r="U2631" s="103" t="s">
        <v>6096</v>
      </c>
      <c r="V2631" s="103" t="s">
        <v>80</v>
      </c>
      <c r="W2631" s="103" t="s">
        <v>4692</v>
      </c>
      <c r="X2631" s="103" t="s">
        <v>58</v>
      </c>
      <c r="AC2631" s="103" t="s">
        <v>75</v>
      </c>
      <c r="AD2631" s="103" t="s">
        <v>75</v>
      </c>
    </row>
    <row r="2632" spans="1:30" s="103" customFormat="1" ht="57" hidden="1" customHeight="1" x14ac:dyDescent="0.25">
      <c r="A2632" s="54">
        <f>+SUBTOTAL(3,$B$11:B2632)</f>
        <v>60</v>
      </c>
      <c r="B2632" s="103" t="s">
        <v>42</v>
      </c>
      <c r="C2632" s="103" t="s">
        <v>858</v>
      </c>
      <c r="D2632" s="103" t="s">
        <v>933</v>
      </c>
      <c r="E2632" s="103" t="s">
        <v>933</v>
      </c>
      <c r="F2632" s="103" t="s">
        <v>6085</v>
      </c>
      <c r="G2632" s="104" t="s">
        <v>6086</v>
      </c>
      <c r="H2632" s="103" t="s">
        <v>6085</v>
      </c>
      <c r="I2632" s="104" t="s">
        <v>6086</v>
      </c>
      <c r="J2632" s="103" t="s">
        <v>6085</v>
      </c>
      <c r="K2632" s="104" t="s">
        <v>6086</v>
      </c>
      <c r="L2632" s="103" t="s">
        <v>6087</v>
      </c>
      <c r="M2632" s="103" t="s">
        <v>48</v>
      </c>
      <c r="N2632" s="103" t="s">
        <v>141</v>
      </c>
      <c r="O2632" s="103" t="s">
        <v>210</v>
      </c>
      <c r="S2632" s="103" t="s">
        <v>6088</v>
      </c>
      <c r="T2632" s="103" t="s">
        <v>6088</v>
      </c>
      <c r="U2632" s="103" t="s">
        <v>6088</v>
      </c>
      <c r="V2632" s="103" t="s">
        <v>80</v>
      </c>
      <c r="W2632" s="103" t="s">
        <v>4692</v>
      </c>
      <c r="X2632" s="103" t="s">
        <v>58</v>
      </c>
      <c r="AC2632" s="103" t="s">
        <v>75</v>
      </c>
      <c r="AD2632" s="103" t="s">
        <v>75</v>
      </c>
    </row>
    <row r="2633" spans="1:30" s="103" customFormat="1" ht="57" hidden="1" customHeight="1" x14ac:dyDescent="0.25">
      <c r="A2633" s="54">
        <f>+SUBTOTAL(3,$B$11:B2633)</f>
        <v>60</v>
      </c>
      <c r="B2633" s="103" t="s">
        <v>42</v>
      </c>
      <c r="C2633" s="103" t="s">
        <v>858</v>
      </c>
      <c r="D2633" s="103" t="s">
        <v>933</v>
      </c>
      <c r="E2633" s="103" t="s">
        <v>933</v>
      </c>
      <c r="F2633" s="103" t="s">
        <v>6081</v>
      </c>
      <c r="G2633" s="104">
        <v>45600</v>
      </c>
      <c r="H2633" s="103" t="s">
        <v>6081</v>
      </c>
      <c r="I2633" s="104">
        <v>45600</v>
      </c>
      <c r="J2633" s="103" t="s">
        <v>6081</v>
      </c>
      <c r="K2633" s="104">
        <v>45600</v>
      </c>
      <c r="L2633" s="103" t="s">
        <v>6082</v>
      </c>
      <c r="M2633" s="103" t="s">
        <v>48</v>
      </c>
      <c r="N2633" s="103" t="s">
        <v>242</v>
      </c>
      <c r="O2633" s="103" t="s">
        <v>3320</v>
      </c>
      <c r="P2633" s="103" t="s">
        <v>6083</v>
      </c>
      <c r="Q2633" s="103" t="s">
        <v>52</v>
      </c>
      <c r="S2633" s="103" t="s">
        <v>6084</v>
      </c>
      <c r="T2633" s="103" t="s">
        <v>6084</v>
      </c>
      <c r="U2633" s="103" t="s">
        <v>6084</v>
      </c>
      <c r="V2633" s="103" t="s">
        <v>71</v>
      </c>
      <c r="W2633" s="103" t="s">
        <v>72</v>
      </c>
      <c r="X2633" s="103" t="s">
        <v>58</v>
      </c>
      <c r="AC2633" s="103" t="s">
        <v>75</v>
      </c>
      <c r="AD2633" s="103" t="s">
        <v>75</v>
      </c>
    </row>
    <row r="2634" spans="1:30" s="112" customFormat="1" ht="57" customHeight="1" x14ac:dyDescent="0.25">
      <c r="A2634" s="54">
        <f>+SUBTOTAL(3,$B$11:B2634)</f>
        <v>61</v>
      </c>
      <c r="B2634" s="109" t="s">
        <v>42</v>
      </c>
      <c r="C2634" s="109" t="s">
        <v>858</v>
      </c>
      <c r="D2634" s="109" t="s">
        <v>933</v>
      </c>
      <c r="E2634" s="109" t="s">
        <v>933</v>
      </c>
      <c r="F2634" s="108" t="s">
        <v>6767</v>
      </c>
      <c r="G2634" s="109">
        <v>45638</v>
      </c>
      <c r="H2634" s="108" t="s">
        <v>6767</v>
      </c>
      <c r="I2634" s="109">
        <v>45638</v>
      </c>
      <c r="J2634" s="108" t="s">
        <v>6767</v>
      </c>
      <c r="K2634" s="109">
        <v>45638</v>
      </c>
      <c r="L2634" s="108" t="s">
        <v>6768</v>
      </c>
      <c r="M2634" s="108" t="s">
        <v>48</v>
      </c>
      <c r="N2634" s="108" t="s">
        <v>141</v>
      </c>
      <c r="O2634" s="108" t="s">
        <v>6769</v>
      </c>
      <c r="P2634" s="108" t="s">
        <v>6770</v>
      </c>
      <c r="Q2634" s="108"/>
      <c r="R2634" s="108"/>
      <c r="S2634" s="108" t="s">
        <v>6771</v>
      </c>
      <c r="T2634" s="108" t="s">
        <v>6771</v>
      </c>
      <c r="U2634" s="108" t="s">
        <v>6771</v>
      </c>
      <c r="V2634" s="108"/>
      <c r="W2634" s="108"/>
      <c r="X2634" s="108"/>
      <c r="Y2634" s="108"/>
      <c r="Z2634" s="108"/>
      <c r="AA2634" s="108"/>
      <c r="AB2634" s="108"/>
      <c r="AC2634" s="108" t="s">
        <v>5688</v>
      </c>
      <c r="AD2634" s="108" t="s">
        <v>5688</v>
      </c>
    </row>
    <row r="2635" spans="1:30" s="58" customFormat="1" ht="57" hidden="1" customHeight="1" x14ac:dyDescent="0.25">
      <c r="A2635" s="54">
        <f>+SUBTOTAL(3,$B$11:B2635)</f>
        <v>61</v>
      </c>
      <c r="B2635" s="54" t="s">
        <v>42</v>
      </c>
      <c r="C2635" s="54" t="s">
        <v>858</v>
      </c>
      <c r="D2635" s="54" t="s">
        <v>933</v>
      </c>
      <c r="E2635" s="54" t="s">
        <v>933</v>
      </c>
      <c r="F2635" s="54" t="s">
        <v>944</v>
      </c>
      <c r="G2635" s="49">
        <v>45310</v>
      </c>
      <c r="H2635" s="54" t="s">
        <v>944</v>
      </c>
      <c r="I2635" s="49">
        <v>45310</v>
      </c>
      <c r="J2635" s="54" t="s">
        <v>944</v>
      </c>
      <c r="K2635" s="49">
        <v>45310</v>
      </c>
      <c r="L2635" s="80" t="s">
        <v>945</v>
      </c>
      <c r="M2635" s="54" t="s">
        <v>111</v>
      </c>
      <c r="N2635" s="49" t="s">
        <v>49</v>
      </c>
      <c r="O2635" s="54" t="s">
        <v>575</v>
      </c>
      <c r="P2635" s="54" t="s">
        <v>575</v>
      </c>
      <c r="Q2635" s="54" t="s">
        <v>52</v>
      </c>
      <c r="R2635" s="54"/>
      <c r="S2635" s="54" t="s">
        <v>946</v>
      </c>
      <c r="T2635" s="54" t="s">
        <v>946</v>
      </c>
      <c r="U2635" s="54" t="s">
        <v>946</v>
      </c>
      <c r="V2635" s="49" t="s">
        <v>879</v>
      </c>
      <c r="W2635" s="49" t="s">
        <v>880</v>
      </c>
      <c r="X2635" s="54" t="s">
        <v>58</v>
      </c>
      <c r="Y2635" s="49"/>
      <c r="Z2635" s="54" t="s">
        <v>59</v>
      </c>
      <c r="AA2635" s="54" t="s">
        <v>60</v>
      </c>
      <c r="AB2635" s="54"/>
      <c r="AC2635" s="54" t="s">
        <v>82</v>
      </c>
      <c r="AD2635" s="54" t="s">
        <v>82</v>
      </c>
    </row>
  </sheetData>
  <autoFilter ref="A10:WWJ2635" xr:uid="{30A4D1AD-6F61-46D1-ADFD-834D3D74CC6A}">
    <filterColumn colId="3">
      <colorFilter dxfId="0"/>
    </filterColumn>
  </autoFilter>
  <mergeCells count="42">
    <mergeCell ref="AB8:AB9"/>
    <mergeCell ref="V5:W5"/>
    <mergeCell ref="X5:X6"/>
    <mergeCell ref="AC8:AD8"/>
    <mergeCell ref="U8:U9"/>
    <mergeCell ref="V8:W8"/>
    <mergeCell ref="X8:X9"/>
    <mergeCell ref="Y8:Y9"/>
    <mergeCell ref="Z8:Z9"/>
    <mergeCell ref="AA8:AA9"/>
    <mergeCell ref="T8:T9"/>
    <mergeCell ref="A8:A9"/>
    <mergeCell ref="B8:B9"/>
    <mergeCell ref="C8:C9"/>
    <mergeCell ref="D8:D9"/>
    <mergeCell ref="E8:E9"/>
    <mergeCell ref="F8:G8"/>
    <mergeCell ref="H8:I8"/>
    <mergeCell ref="J8:K8"/>
    <mergeCell ref="L8:P8"/>
    <mergeCell ref="Q8:R8"/>
    <mergeCell ref="S8:S9"/>
    <mergeCell ref="AA5:AA6"/>
    <mergeCell ref="A1:AD1"/>
    <mergeCell ref="A2:AD2"/>
    <mergeCell ref="A5:A6"/>
    <mergeCell ref="B5:B6"/>
    <mergeCell ref="C5:C6"/>
    <mergeCell ref="D5:D6"/>
    <mergeCell ref="E5:E6"/>
    <mergeCell ref="F5:G5"/>
    <mergeCell ref="H5:I5"/>
    <mergeCell ref="J5:K5"/>
    <mergeCell ref="AC5:AD5"/>
    <mergeCell ref="L5:P5"/>
    <mergeCell ref="Q5:R5"/>
    <mergeCell ref="AB5:AB6"/>
    <mergeCell ref="S5:S6"/>
    <mergeCell ref="T5:T6"/>
    <mergeCell ref="U5:U6"/>
    <mergeCell ref="Y5:Y6"/>
    <mergeCell ref="Z5:Z6"/>
  </mergeCells>
  <hyperlinks>
    <hyperlink ref="V2456" r:id="rId1" tooltip="Департамент сопровождения проблемных проектов" display="http://personal/index.php?module=Tools&amp;file=phones&amp;dep=7098" xr:uid="{C95BCDA3-D16D-4877-AC25-3479D14FA51F}"/>
  </hyperlinks>
  <pageMargins left="0.7" right="0.7" top="0.75" bottom="0.75" header="0.3" footer="0.3"/>
  <pageSetup paperSize="9" scale="12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79C5D-49CE-408A-AEAA-089156F63A0A}">
  <dimension ref="A2:F248"/>
  <sheetViews>
    <sheetView topLeftCell="A211" workbookViewId="0">
      <selection activeCell="E2" sqref="E2"/>
    </sheetView>
  </sheetViews>
  <sheetFormatPr defaultRowHeight="15" x14ac:dyDescent="0.25"/>
  <cols>
    <col min="4" max="4" width="50.140625" customWidth="1"/>
    <col min="5" max="5" width="21.85546875" customWidth="1"/>
    <col min="6" max="6" width="52.140625" customWidth="1"/>
  </cols>
  <sheetData>
    <row r="2" spans="1:6" x14ac:dyDescent="0.25">
      <c r="A2" t="s">
        <v>6127</v>
      </c>
      <c r="B2" t="s">
        <v>6377</v>
      </c>
      <c r="E2" t="s">
        <v>5959</v>
      </c>
      <c r="F2" t="s">
        <v>4544</v>
      </c>
    </row>
    <row r="3" spans="1:6" x14ac:dyDescent="0.25">
      <c r="A3" t="s">
        <v>6128</v>
      </c>
      <c r="B3" t="s">
        <v>6378</v>
      </c>
      <c r="E3" t="s">
        <v>5781</v>
      </c>
      <c r="F3" t="s">
        <v>6482</v>
      </c>
    </row>
    <row r="4" spans="1:6" x14ac:dyDescent="0.25">
      <c r="A4" t="s">
        <v>6129</v>
      </c>
      <c r="B4" t="s">
        <v>307</v>
      </c>
      <c r="E4" t="s">
        <v>5782</v>
      </c>
      <c r="F4" t="s">
        <v>6483</v>
      </c>
    </row>
    <row r="5" spans="1:6" x14ac:dyDescent="0.25">
      <c r="A5" t="s">
        <v>6130</v>
      </c>
      <c r="B5" t="s">
        <v>307</v>
      </c>
      <c r="E5" t="s">
        <v>5790</v>
      </c>
      <c r="F5" t="s">
        <v>6484</v>
      </c>
    </row>
    <row r="6" spans="1:6" x14ac:dyDescent="0.25">
      <c r="A6" t="s">
        <v>6131</v>
      </c>
      <c r="B6" t="s">
        <v>6379</v>
      </c>
      <c r="E6" t="s">
        <v>5960</v>
      </c>
      <c r="F6" t="s">
        <v>6485</v>
      </c>
    </row>
    <row r="7" spans="1:6" x14ac:dyDescent="0.25">
      <c r="A7" t="s">
        <v>6132</v>
      </c>
      <c r="B7" t="s">
        <v>5083</v>
      </c>
      <c r="E7" t="s">
        <v>5791</v>
      </c>
      <c r="F7" t="s">
        <v>6486</v>
      </c>
    </row>
    <row r="8" spans="1:6" x14ac:dyDescent="0.25">
      <c r="A8" t="s">
        <v>6133</v>
      </c>
      <c r="B8" t="s">
        <v>6380</v>
      </c>
      <c r="E8" t="s">
        <v>5913</v>
      </c>
      <c r="F8" t="s">
        <v>6487</v>
      </c>
    </row>
    <row r="9" spans="1:6" x14ac:dyDescent="0.25">
      <c r="A9" t="s">
        <v>6134</v>
      </c>
      <c r="B9" t="s">
        <v>6381</v>
      </c>
      <c r="E9" t="s">
        <v>5789</v>
      </c>
      <c r="F9" t="s">
        <v>6488</v>
      </c>
    </row>
    <row r="10" spans="1:6" x14ac:dyDescent="0.25">
      <c r="A10" t="s">
        <v>6135</v>
      </c>
      <c r="B10" t="s">
        <v>6382</v>
      </c>
      <c r="E10" t="s">
        <v>5783</v>
      </c>
      <c r="F10" t="s">
        <v>6489</v>
      </c>
    </row>
    <row r="11" spans="1:6" x14ac:dyDescent="0.25">
      <c r="A11" t="s">
        <v>6136</v>
      </c>
      <c r="B11" t="s">
        <v>6383</v>
      </c>
      <c r="E11" t="s">
        <v>5784</v>
      </c>
      <c r="F11" t="s">
        <v>6490</v>
      </c>
    </row>
    <row r="12" spans="1:6" x14ac:dyDescent="0.25">
      <c r="A12" t="s">
        <v>6137</v>
      </c>
      <c r="B12" t="s">
        <v>6380</v>
      </c>
      <c r="E12" t="s">
        <v>5785</v>
      </c>
      <c r="F12" t="s">
        <v>307</v>
      </c>
    </row>
    <row r="13" spans="1:6" x14ac:dyDescent="0.25">
      <c r="A13" t="s">
        <v>6138</v>
      </c>
      <c r="B13" t="s">
        <v>6384</v>
      </c>
      <c r="E13" t="s">
        <v>5786</v>
      </c>
      <c r="F13" t="s">
        <v>5076</v>
      </c>
    </row>
    <row r="14" spans="1:6" x14ac:dyDescent="0.25">
      <c r="A14" t="s">
        <v>6139</v>
      </c>
      <c r="B14" t="s">
        <v>6384</v>
      </c>
      <c r="E14" t="s">
        <v>5792</v>
      </c>
      <c r="F14" t="s">
        <v>5549</v>
      </c>
    </row>
    <row r="15" spans="1:6" x14ac:dyDescent="0.25">
      <c r="A15" t="s">
        <v>6140</v>
      </c>
      <c r="B15" t="s">
        <v>6385</v>
      </c>
      <c r="E15" t="s">
        <v>5787</v>
      </c>
      <c r="F15" t="s">
        <v>6491</v>
      </c>
    </row>
    <row r="16" spans="1:6" x14ac:dyDescent="0.25">
      <c r="A16" t="s">
        <v>6141</v>
      </c>
      <c r="B16" t="s">
        <v>3258</v>
      </c>
      <c r="E16" t="s">
        <v>5961</v>
      </c>
      <c r="F16" t="s">
        <v>6492</v>
      </c>
    </row>
    <row r="17" spans="1:6" x14ac:dyDescent="0.25">
      <c r="A17" t="s">
        <v>6142</v>
      </c>
      <c r="B17" t="s">
        <v>3258</v>
      </c>
      <c r="E17" t="s">
        <v>5788</v>
      </c>
      <c r="F17" t="s">
        <v>307</v>
      </c>
    </row>
    <row r="18" spans="1:6" x14ac:dyDescent="0.25">
      <c r="A18" t="s">
        <v>6143</v>
      </c>
      <c r="B18" t="s">
        <v>6386</v>
      </c>
      <c r="E18" t="s">
        <v>5962</v>
      </c>
      <c r="F18" t="s">
        <v>5558</v>
      </c>
    </row>
    <row r="19" spans="1:6" x14ac:dyDescent="0.25">
      <c r="A19" t="s">
        <v>6144</v>
      </c>
      <c r="B19" t="s">
        <v>6387</v>
      </c>
      <c r="E19" t="s">
        <v>5963</v>
      </c>
      <c r="F19" t="s">
        <v>5558</v>
      </c>
    </row>
    <row r="20" spans="1:6" x14ac:dyDescent="0.25">
      <c r="A20" t="s">
        <v>6145</v>
      </c>
      <c r="B20" t="s">
        <v>6388</v>
      </c>
      <c r="E20" t="s">
        <v>5964</v>
      </c>
      <c r="F20" t="s">
        <v>5558</v>
      </c>
    </row>
    <row r="21" spans="1:6" x14ac:dyDescent="0.25">
      <c r="A21" t="s">
        <v>6146</v>
      </c>
      <c r="B21" t="s">
        <v>6389</v>
      </c>
      <c r="E21" t="s">
        <v>5793</v>
      </c>
      <c r="F21" t="s">
        <v>5554</v>
      </c>
    </row>
    <row r="22" spans="1:6" x14ac:dyDescent="0.25">
      <c r="A22" t="s">
        <v>6147</v>
      </c>
      <c r="B22" t="s">
        <v>6390</v>
      </c>
      <c r="E22" t="s">
        <v>5794</v>
      </c>
      <c r="F22" t="s">
        <v>2957</v>
      </c>
    </row>
    <row r="23" spans="1:6" x14ac:dyDescent="0.25">
      <c r="A23" t="s">
        <v>6148</v>
      </c>
      <c r="B23" t="s">
        <v>6391</v>
      </c>
      <c r="E23" t="s">
        <v>5795</v>
      </c>
      <c r="F23" t="s">
        <v>6493</v>
      </c>
    </row>
    <row r="24" spans="1:6" x14ac:dyDescent="0.25">
      <c r="A24" t="s">
        <v>6149</v>
      </c>
      <c r="B24" t="s">
        <v>6392</v>
      </c>
      <c r="E24" t="s">
        <v>5965</v>
      </c>
      <c r="F24" t="s">
        <v>4452</v>
      </c>
    </row>
    <row r="25" spans="1:6" x14ac:dyDescent="0.25">
      <c r="A25" t="s">
        <v>6150</v>
      </c>
      <c r="B25" t="s">
        <v>6393</v>
      </c>
      <c r="E25" t="s">
        <v>5796</v>
      </c>
      <c r="F25" t="s">
        <v>6494</v>
      </c>
    </row>
    <row r="26" spans="1:6" x14ac:dyDescent="0.25">
      <c r="A26" t="s">
        <v>6151</v>
      </c>
      <c r="B26" t="s">
        <v>6394</v>
      </c>
      <c r="E26" t="s">
        <v>5966</v>
      </c>
      <c r="F26" t="s">
        <v>2946</v>
      </c>
    </row>
    <row r="27" spans="1:6" x14ac:dyDescent="0.25">
      <c r="A27" t="s">
        <v>6152</v>
      </c>
      <c r="B27" t="s">
        <v>6395</v>
      </c>
      <c r="E27" t="s">
        <v>5798</v>
      </c>
      <c r="F27" t="s">
        <v>6495</v>
      </c>
    </row>
    <row r="28" spans="1:6" x14ac:dyDescent="0.25">
      <c r="A28" t="s">
        <v>6153</v>
      </c>
      <c r="B28" t="s">
        <v>6396</v>
      </c>
      <c r="E28" t="s">
        <v>5825</v>
      </c>
      <c r="F28" t="s">
        <v>6496</v>
      </c>
    </row>
    <row r="29" spans="1:6" x14ac:dyDescent="0.25">
      <c r="A29" t="s">
        <v>6154</v>
      </c>
      <c r="B29" t="s">
        <v>6397</v>
      </c>
      <c r="E29" t="s">
        <v>5799</v>
      </c>
      <c r="F29" t="s">
        <v>2962</v>
      </c>
    </row>
    <row r="30" spans="1:6" x14ac:dyDescent="0.25">
      <c r="A30" t="s">
        <v>6155</v>
      </c>
      <c r="B30" t="s">
        <v>4555</v>
      </c>
      <c r="E30" t="s">
        <v>5967</v>
      </c>
      <c r="F30" t="s">
        <v>2962</v>
      </c>
    </row>
    <row r="31" spans="1:6" x14ac:dyDescent="0.25">
      <c r="A31" t="s">
        <v>6156</v>
      </c>
      <c r="B31" t="s">
        <v>6398</v>
      </c>
      <c r="E31" t="s">
        <v>5968</v>
      </c>
      <c r="F31" t="s">
        <v>1159</v>
      </c>
    </row>
    <row r="32" spans="1:6" x14ac:dyDescent="0.25">
      <c r="A32" t="s">
        <v>6157</v>
      </c>
      <c r="B32" t="s">
        <v>6399</v>
      </c>
      <c r="E32" t="s">
        <v>5800</v>
      </c>
      <c r="F32" t="s">
        <v>5565</v>
      </c>
    </row>
    <row r="33" spans="1:6" x14ac:dyDescent="0.25">
      <c r="A33" t="s">
        <v>6158</v>
      </c>
      <c r="B33" t="s">
        <v>6400</v>
      </c>
      <c r="E33" t="s">
        <v>5801</v>
      </c>
      <c r="F33" t="s">
        <v>63</v>
      </c>
    </row>
    <row r="34" spans="1:6" x14ac:dyDescent="0.25">
      <c r="A34" t="s">
        <v>6159</v>
      </c>
      <c r="B34" t="s">
        <v>3003</v>
      </c>
      <c r="E34" t="s">
        <v>5969</v>
      </c>
      <c r="F34" t="s">
        <v>6497</v>
      </c>
    </row>
    <row r="35" spans="1:6" x14ac:dyDescent="0.25">
      <c r="A35" t="s">
        <v>6160</v>
      </c>
      <c r="B35" t="s">
        <v>6401</v>
      </c>
      <c r="E35" t="s">
        <v>5970</v>
      </c>
      <c r="F35" t="s">
        <v>6498</v>
      </c>
    </row>
    <row r="36" spans="1:6" x14ac:dyDescent="0.25">
      <c r="A36" t="s">
        <v>6161</v>
      </c>
      <c r="B36" t="s">
        <v>6402</v>
      </c>
      <c r="E36" t="s">
        <v>5802</v>
      </c>
      <c r="F36" t="s">
        <v>6499</v>
      </c>
    </row>
    <row r="37" spans="1:6" x14ac:dyDescent="0.25">
      <c r="A37" t="s">
        <v>6162</v>
      </c>
      <c r="B37" t="s">
        <v>6403</v>
      </c>
      <c r="E37" t="s">
        <v>5803</v>
      </c>
      <c r="F37" t="s">
        <v>6500</v>
      </c>
    </row>
    <row r="38" spans="1:6" x14ac:dyDescent="0.25">
      <c r="A38" t="s">
        <v>6163</v>
      </c>
      <c r="B38" t="s">
        <v>6403</v>
      </c>
      <c r="E38" t="s">
        <v>5804</v>
      </c>
      <c r="F38" t="s">
        <v>5080</v>
      </c>
    </row>
    <row r="39" spans="1:6" x14ac:dyDescent="0.25">
      <c r="A39" t="s">
        <v>6164</v>
      </c>
      <c r="B39" t="s">
        <v>6404</v>
      </c>
      <c r="E39" t="s">
        <v>5971</v>
      </c>
      <c r="F39" t="s">
        <v>2962</v>
      </c>
    </row>
    <row r="40" spans="1:6" x14ac:dyDescent="0.25">
      <c r="A40" t="s">
        <v>6165</v>
      </c>
      <c r="B40" t="s">
        <v>5571</v>
      </c>
      <c r="E40" t="s">
        <v>5972</v>
      </c>
      <c r="F40" t="s">
        <v>6501</v>
      </c>
    </row>
    <row r="41" spans="1:6" x14ac:dyDescent="0.25">
      <c r="A41" t="s">
        <v>6166</v>
      </c>
      <c r="B41" t="s">
        <v>664</v>
      </c>
      <c r="E41" t="s">
        <v>5797</v>
      </c>
      <c r="F41" t="s">
        <v>5156</v>
      </c>
    </row>
    <row r="42" spans="1:6" x14ac:dyDescent="0.25">
      <c r="A42" t="s">
        <v>6167</v>
      </c>
      <c r="B42" t="s">
        <v>6403</v>
      </c>
      <c r="E42" t="s">
        <v>5805</v>
      </c>
      <c r="F42" t="s">
        <v>6502</v>
      </c>
    </row>
    <row r="43" spans="1:6" x14ac:dyDescent="0.25">
      <c r="A43" t="s">
        <v>6168</v>
      </c>
      <c r="B43" t="s">
        <v>6403</v>
      </c>
      <c r="E43" t="s">
        <v>5806</v>
      </c>
      <c r="F43" t="s">
        <v>6400</v>
      </c>
    </row>
    <row r="44" spans="1:6" x14ac:dyDescent="0.25">
      <c r="A44" t="s">
        <v>6169</v>
      </c>
      <c r="B44" t="s">
        <v>664</v>
      </c>
      <c r="E44" t="s">
        <v>5807</v>
      </c>
      <c r="F44" t="s">
        <v>6503</v>
      </c>
    </row>
    <row r="45" spans="1:6" x14ac:dyDescent="0.25">
      <c r="A45" t="s">
        <v>6170</v>
      </c>
      <c r="B45" t="s">
        <v>6405</v>
      </c>
      <c r="E45" t="s">
        <v>5808</v>
      </c>
      <c r="F45" t="s">
        <v>2196</v>
      </c>
    </row>
    <row r="46" spans="1:6" x14ac:dyDescent="0.25">
      <c r="A46" t="s">
        <v>6171</v>
      </c>
      <c r="B46" t="s">
        <v>6406</v>
      </c>
      <c r="E46" t="s">
        <v>5809</v>
      </c>
      <c r="F46" t="s">
        <v>6504</v>
      </c>
    </row>
    <row r="47" spans="1:6" x14ac:dyDescent="0.25">
      <c r="A47" t="s">
        <v>6172</v>
      </c>
      <c r="B47" t="s">
        <v>6407</v>
      </c>
      <c r="E47" t="s">
        <v>5810</v>
      </c>
      <c r="F47" t="s">
        <v>6502</v>
      </c>
    </row>
    <row r="48" spans="1:6" x14ac:dyDescent="0.25">
      <c r="A48" t="s">
        <v>6173</v>
      </c>
      <c r="B48" t="s">
        <v>6408</v>
      </c>
      <c r="E48" t="s">
        <v>5812</v>
      </c>
      <c r="F48" t="s">
        <v>6505</v>
      </c>
    </row>
    <row r="49" spans="1:6" x14ac:dyDescent="0.25">
      <c r="A49" t="s">
        <v>6174</v>
      </c>
      <c r="B49" t="s">
        <v>6409</v>
      </c>
      <c r="E49" t="s">
        <v>5973</v>
      </c>
      <c r="F49" t="s">
        <v>664</v>
      </c>
    </row>
    <row r="50" spans="1:6" x14ac:dyDescent="0.25">
      <c r="A50" t="s">
        <v>6175</v>
      </c>
      <c r="B50" t="s">
        <v>2240</v>
      </c>
      <c r="E50" t="s">
        <v>5811</v>
      </c>
      <c r="F50" t="s">
        <v>6506</v>
      </c>
    </row>
    <row r="51" spans="1:6" x14ac:dyDescent="0.25">
      <c r="A51" t="s">
        <v>6176</v>
      </c>
      <c r="B51" t="s">
        <v>6410</v>
      </c>
      <c r="E51" t="s">
        <v>5974</v>
      </c>
      <c r="F51" t="s">
        <v>6507</v>
      </c>
    </row>
    <row r="52" spans="1:6" x14ac:dyDescent="0.25">
      <c r="A52" t="s">
        <v>6177</v>
      </c>
      <c r="B52" t="s">
        <v>6408</v>
      </c>
      <c r="E52" t="s">
        <v>5813</v>
      </c>
      <c r="F52" t="s">
        <v>4555</v>
      </c>
    </row>
    <row r="53" spans="1:6" x14ac:dyDescent="0.25">
      <c r="A53" t="s">
        <v>6178</v>
      </c>
      <c r="B53" t="s">
        <v>6411</v>
      </c>
      <c r="E53" t="s">
        <v>5915</v>
      </c>
      <c r="F53" t="s">
        <v>6508</v>
      </c>
    </row>
    <row r="54" spans="1:6" x14ac:dyDescent="0.25">
      <c r="A54" t="s">
        <v>6179</v>
      </c>
      <c r="B54" t="s">
        <v>6408</v>
      </c>
      <c r="E54" t="s">
        <v>5814</v>
      </c>
      <c r="F54" t="s">
        <v>6509</v>
      </c>
    </row>
    <row r="55" spans="1:6" x14ac:dyDescent="0.25">
      <c r="A55" t="s">
        <v>6180</v>
      </c>
      <c r="B55" t="s">
        <v>3050</v>
      </c>
      <c r="E55" t="s">
        <v>6510</v>
      </c>
      <c r="F55" t="s">
        <v>47</v>
      </c>
    </row>
    <row r="56" spans="1:6" x14ac:dyDescent="0.25">
      <c r="A56" t="s">
        <v>6181</v>
      </c>
      <c r="B56" t="s">
        <v>6412</v>
      </c>
      <c r="E56" t="s">
        <v>5816</v>
      </c>
      <c r="F56" t="s">
        <v>1274</v>
      </c>
    </row>
    <row r="57" spans="1:6" x14ac:dyDescent="0.25">
      <c r="A57" t="s">
        <v>6182</v>
      </c>
      <c r="B57" t="s">
        <v>6413</v>
      </c>
      <c r="E57" t="s">
        <v>5815</v>
      </c>
      <c r="F57" t="s">
        <v>6511</v>
      </c>
    </row>
    <row r="58" spans="1:6" x14ac:dyDescent="0.25">
      <c r="A58" t="s">
        <v>6183</v>
      </c>
      <c r="B58" t="s">
        <v>6414</v>
      </c>
      <c r="E58" t="s">
        <v>5817</v>
      </c>
      <c r="F58" t="s">
        <v>6512</v>
      </c>
    </row>
    <row r="59" spans="1:6" x14ac:dyDescent="0.25">
      <c r="A59" t="s">
        <v>6184</v>
      </c>
      <c r="B59" t="s">
        <v>5133</v>
      </c>
      <c r="E59" t="s">
        <v>5818</v>
      </c>
      <c r="F59" t="s">
        <v>5570</v>
      </c>
    </row>
    <row r="60" spans="1:6" x14ac:dyDescent="0.25">
      <c r="A60" t="s">
        <v>6185</v>
      </c>
      <c r="B60" t="s">
        <v>6415</v>
      </c>
      <c r="E60" t="s">
        <v>5819</v>
      </c>
      <c r="F60" t="s">
        <v>6513</v>
      </c>
    </row>
    <row r="61" spans="1:6" x14ac:dyDescent="0.25">
      <c r="A61" t="s">
        <v>6186</v>
      </c>
      <c r="B61" t="s">
        <v>6416</v>
      </c>
      <c r="E61" t="s">
        <v>5975</v>
      </c>
      <c r="F61" t="s">
        <v>6514</v>
      </c>
    </row>
    <row r="62" spans="1:6" x14ac:dyDescent="0.25">
      <c r="A62" t="s">
        <v>6187</v>
      </c>
      <c r="B62" t="s">
        <v>6417</v>
      </c>
      <c r="E62" t="s">
        <v>5820</v>
      </c>
      <c r="F62" t="s">
        <v>6515</v>
      </c>
    </row>
    <row r="63" spans="1:6" x14ac:dyDescent="0.25">
      <c r="A63" t="s">
        <v>6188</v>
      </c>
      <c r="B63" t="s">
        <v>6418</v>
      </c>
      <c r="E63" t="s">
        <v>5976</v>
      </c>
      <c r="F63" t="s">
        <v>6516</v>
      </c>
    </row>
    <row r="64" spans="1:6" x14ac:dyDescent="0.25">
      <c r="A64" t="s">
        <v>6189</v>
      </c>
      <c r="B64" t="s">
        <v>6419</v>
      </c>
      <c r="E64" t="s">
        <v>5821</v>
      </c>
      <c r="F64" t="s">
        <v>6517</v>
      </c>
    </row>
    <row r="65" spans="1:6" x14ac:dyDescent="0.25">
      <c r="A65" t="s">
        <v>6190</v>
      </c>
      <c r="B65" t="s">
        <v>544</v>
      </c>
      <c r="E65" t="s">
        <v>5822</v>
      </c>
      <c r="F65" t="s">
        <v>6518</v>
      </c>
    </row>
    <row r="66" spans="1:6" x14ac:dyDescent="0.25">
      <c r="A66" t="s">
        <v>6191</v>
      </c>
      <c r="B66" t="s">
        <v>6420</v>
      </c>
      <c r="E66" t="s">
        <v>5823</v>
      </c>
      <c r="F66" t="s">
        <v>6519</v>
      </c>
    </row>
    <row r="67" spans="1:6" x14ac:dyDescent="0.25">
      <c r="A67" t="s">
        <v>6192</v>
      </c>
      <c r="B67" t="s">
        <v>6421</v>
      </c>
      <c r="E67" t="s">
        <v>5824</v>
      </c>
      <c r="F67" t="s">
        <v>6520</v>
      </c>
    </row>
    <row r="68" spans="1:6" x14ac:dyDescent="0.25">
      <c r="A68" t="s">
        <v>6193</v>
      </c>
      <c r="B68" t="s">
        <v>1214</v>
      </c>
      <c r="E68" t="s">
        <v>5826</v>
      </c>
      <c r="F68" t="s">
        <v>6521</v>
      </c>
    </row>
    <row r="69" spans="1:6" x14ac:dyDescent="0.25">
      <c r="A69" t="s">
        <v>6194</v>
      </c>
      <c r="B69" t="s">
        <v>6422</v>
      </c>
      <c r="E69" t="s">
        <v>5827</v>
      </c>
      <c r="F69" t="s">
        <v>6522</v>
      </c>
    </row>
    <row r="70" spans="1:6" x14ac:dyDescent="0.25">
      <c r="A70" t="s">
        <v>6195</v>
      </c>
      <c r="B70" t="s">
        <v>6423</v>
      </c>
      <c r="E70" t="s">
        <v>5828</v>
      </c>
      <c r="F70" t="s">
        <v>6523</v>
      </c>
    </row>
    <row r="71" spans="1:6" x14ac:dyDescent="0.25">
      <c r="A71" t="s">
        <v>6196</v>
      </c>
      <c r="B71" t="s">
        <v>6424</v>
      </c>
      <c r="E71" t="s">
        <v>5977</v>
      </c>
      <c r="F71" t="s">
        <v>1232</v>
      </c>
    </row>
    <row r="72" spans="1:6" x14ac:dyDescent="0.25">
      <c r="A72" t="s">
        <v>6197</v>
      </c>
      <c r="B72" t="s">
        <v>6425</v>
      </c>
      <c r="E72" t="s">
        <v>5978</v>
      </c>
      <c r="F72" t="s">
        <v>2250</v>
      </c>
    </row>
    <row r="73" spans="1:6" x14ac:dyDescent="0.25">
      <c r="A73" t="s">
        <v>6198</v>
      </c>
      <c r="B73" t="s">
        <v>6426</v>
      </c>
      <c r="E73" t="s">
        <v>5829</v>
      </c>
      <c r="F73" t="s">
        <v>3063</v>
      </c>
    </row>
    <row r="74" spans="1:6" x14ac:dyDescent="0.25">
      <c r="A74" t="s">
        <v>6199</v>
      </c>
      <c r="B74" t="s">
        <v>6427</v>
      </c>
      <c r="E74" t="s">
        <v>5979</v>
      </c>
      <c r="F74" t="s">
        <v>6524</v>
      </c>
    </row>
    <row r="75" spans="1:6" x14ac:dyDescent="0.25">
      <c r="A75" t="s">
        <v>6200</v>
      </c>
      <c r="B75" t="s">
        <v>6428</v>
      </c>
      <c r="E75" t="s">
        <v>5830</v>
      </c>
      <c r="F75" t="s">
        <v>6525</v>
      </c>
    </row>
    <row r="76" spans="1:6" x14ac:dyDescent="0.25">
      <c r="A76" t="s">
        <v>6201</v>
      </c>
      <c r="B76" t="s">
        <v>6429</v>
      </c>
      <c r="E76" t="s">
        <v>5831</v>
      </c>
      <c r="F76" t="s">
        <v>6408</v>
      </c>
    </row>
    <row r="77" spans="1:6" x14ac:dyDescent="0.25">
      <c r="A77" t="s">
        <v>6202</v>
      </c>
      <c r="B77" t="s">
        <v>623</v>
      </c>
      <c r="E77" t="s">
        <v>5832</v>
      </c>
      <c r="F77" t="s">
        <v>6408</v>
      </c>
    </row>
    <row r="78" spans="1:6" x14ac:dyDescent="0.25">
      <c r="A78" t="s">
        <v>6203</v>
      </c>
      <c r="B78" t="s">
        <v>6430</v>
      </c>
      <c r="E78" t="s">
        <v>5833</v>
      </c>
      <c r="F78" t="s">
        <v>6526</v>
      </c>
    </row>
    <row r="79" spans="1:6" x14ac:dyDescent="0.25">
      <c r="A79" t="s">
        <v>6204</v>
      </c>
      <c r="B79" t="s">
        <v>6431</v>
      </c>
      <c r="E79" t="s">
        <v>5834</v>
      </c>
      <c r="F79" t="s">
        <v>6527</v>
      </c>
    </row>
    <row r="80" spans="1:6" x14ac:dyDescent="0.25">
      <c r="A80" t="s">
        <v>6205</v>
      </c>
      <c r="B80" t="s">
        <v>1151</v>
      </c>
      <c r="E80" t="s">
        <v>5835</v>
      </c>
      <c r="F80" t="s">
        <v>6408</v>
      </c>
    </row>
    <row r="81" spans="1:6" x14ac:dyDescent="0.25">
      <c r="A81" t="s">
        <v>6206</v>
      </c>
      <c r="B81" t="s">
        <v>6432</v>
      </c>
      <c r="E81" t="s">
        <v>5836</v>
      </c>
      <c r="F81" t="s">
        <v>6408</v>
      </c>
    </row>
    <row r="82" spans="1:6" x14ac:dyDescent="0.25">
      <c r="A82" t="s">
        <v>6207</v>
      </c>
      <c r="B82" t="s">
        <v>6433</v>
      </c>
      <c r="E82" t="s">
        <v>5837</v>
      </c>
      <c r="F82" t="s">
        <v>5121</v>
      </c>
    </row>
    <row r="83" spans="1:6" x14ac:dyDescent="0.25">
      <c r="A83" t="s">
        <v>6208</v>
      </c>
      <c r="B83" t="s">
        <v>6434</v>
      </c>
      <c r="E83" t="s">
        <v>5838</v>
      </c>
      <c r="F83" t="s">
        <v>6528</v>
      </c>
    </row>
    <row r="84" spans="1:6" x14ac:dyDescent="0.25">
      <c r="A84" t="s">
        <v>6209</v>
      </c>
      <c r="B84" t="s">
        <v>1151</v>
      </c>
      <c r="E84" t="s">
        <v>5839</v>
      </c>
      <c r="F84" t="s">
        <v>6528</v>
      </c>
    </row>
    <row r="85" spans="1:6" x14ac:dyDescent="0.25">
      <c r="A85" t="s">
        <v>6210</v>
      </c>
      <c r="B85" t="s">
        <v>6435</v>
      </c>
      <c r="E85" t="s">
        <v>5840</v>
      </c>
      <c r="F85" t="s">
        <v>6529</v>
      </c>
    </row>
    <row r="86" spans="1:6" x14ac:dyDescent="0.25">
      <c r="A86" t="s">
        <v>6211</v>
      </c>
      <c r="B86" t="s">
        <v>5162</v>
      </c>
      <c r="E86" t="s">
        <v>5841</v>
      </c>
      <c r="F86" t="s">
        <v>6423</v>
      </c>
    </row>
    <row r="87" spans="1:6" x14ac:dyDescent="0.25">
      <c r="A87" t="s">
        <v>6212</v>
      </c>
      <c r="B87" t="s">
        <v>6436</v>
      </c>
      <c r="E87" t="s">
        <v>5842</v>
      </c>
      <c r="F87" t="s">
        <v>6530</v>
      </c>
    </row>
    <row r="88" spans="1:6" x14ac:dyDescent="0.25">
      <c r="A88" t="s">
        <v>6213</v>
      </c>
      <c r="B88" t="s">
        <v>6437</v>
      </c>
      <c r="E88" t="s">
        <v>5843</v>
      </c>
      <c r="F88" t="s">
        <v>4495</v>
      </c>
    </row>
    <row r="89" spans="1:6" x14ac:dyDescent="0.25">
      <c r="A89" t="s">
        <v>6214</v>
      </c>
      <c r="B89" t="s">
        <v>6438</v>
      </c>
      <c r="E89" t="s">
        <v>5980</v>
      </c>
      <c r="F89" t="s">
        <v>1259</v>
      </c>
    </row>
    <row r="90" spans="1:6" x14ac:dyDescent="0.25">
      <c r="A90" t="s">
        <v>6215</v>
      </c>
      <c r="B90" t="s">
        <v>6439</v>
      </c>
      <c r="E90" t="s">
        <v>5914</v>
      </c>
      <c r="F90" t="s">
        <v>6531</v>
      </c>
    </row>
    <row r="91" spans="1:6" x14ac:dyDescent="0.25">
      <c r="A91" t="s">
        <v>6216</v>
      </c>
      <c r="B91" t="s">
        <v>6440</v>
      </c>
      <c r="E91" t="s">
        <v>5844</v>
      </c>
      <c r="F91" t="s">
        <v>6532</v>
      </c>
    </row>
    <row r="92" spans="1:6" x14ac:dyDescent="0.25">
      <c r="A92" t="s">
        <v>6217</v>
      </c>
      <c r="B92" t="s">
        <v>6441</v>
      </c>
      <c r="E92" t="s">
        <v>5845</v>
      </c>
      <c r="F92" t="s">
        <v>6533</v>
      </c>
    </row>
    <row r="93" spans="1:6" x14ac:dyDescent="0.25">
      <c r="A93" t="s">
        <v>6218</v>
      </c>
      <c r="B93" t="s">
        <v>6442</v>
      </c>
      <c r="E93" t="s">
        <v>5846</v>
      </c>
      <c r="F93" t="s">
        <v>6534</v>
      </c>
    </row>
    <row r="94" spans="1:6" x14ac:dyDescent="0.25">
      <c r="A94" t="s">
        <v>6219</v>
      </c>
      <c r="B94" t="s">
        <v>6443</v>
      </c>
      <c r="E94" t="s">
        <v>5981</v>
      </c>
      <c r="F94" t="s">
        <v>6535</v>
      </c>
    </row>
    <row r="95" spans="1:6" x14ac:dyDescent="0.25">
      <c r="A95" t="s">
        <v>6220</v>
      </c>
      <c r="B95" t="s">
        <v>6444</v>
      </c>
      <c r="E95" t="s">
        <v>5847</v>
      </c>
      <c r="F95" t="s">
        <v>6536</v>
      </c>
    </row>
    <row r="96" spans="1:6" x14ac:dyDescent="0.25">
      <c r="A96" t="s">
        <v>6221</v>
      </c>
      <c r="B96" t="s">
        <v>6445</v>
      </c>
      <c r="E96" t="s">
        <v>5848</v>
      </c>
      <c r="F96" t="s">
        <v>5584</v>
      </c>
    </row>
    <row r="97" spans="1:6" x14ac:dyDescent="0.25">
      <c r="A97" t="s">
        <v>6222</v>
      </c>
      <c r="B97" t="s">
        <v>6446</v>
      </c>
      <c r="E97" t="s">
        <v>5982</v>
      </c>
      <c r="F97" t="s">
        <v>6537</v>
      </c>
    </row>
    <row r="98" spans="1:6" x14ac:dyDescent="0.25">
      <c r="A98" t="s">
        <v>6223</v>
      </c>
      <c r="B98" t="s">
        <v>6447</v>
      </c>
      <c r="E98" t="s">
        <v>5849</v>
      </c>
      <c r="F98" t="s">
        <v>6536</v>
      </c>
    </row>
    <row r="99" spans="1:6" x14ac:dyDescent="0.25">
      <c r="A99" t="s">
        <v>6224</v>
      </c>
      <c r="B99" t="s">
        <v>6447</v>
      </c>
      <c r="E99" t="s">
        <v>5850</v>
      </c>
      <c r="F99" t="s">
        <v>1215</v>
      </c>
    </row>
    <row r="100" spans="1:6" x14ac:dyDescent="0.25">
      <c r="A100" t="s">
        <v>6225</v>
      </c>
      <c r="B100" t="s">
        <v>6448</v>
      </c>
      <c r="E100" t="s">
        <v>5851</v>
      </c>
      <c r="F100" t="s">
        <v>6421</v>
      </c>
    </row>
    <row r="101" spans="1:6" x14ac:dyDescent="0.25">
      <c r="A101" t="s">
        <v>6226</v>
      </c>
      <c r="B101" t="s">
        <v>6448</v>
      </c>
      <c r="E101" t="s">
        <v>5853</v>
      </c>
      <c r="F101" t="s">
        <v>6538</v>
      </c>
    </row>
    <row r="102" spans="1:6" x14ac:dyDescent="0.25">
      <c r="A102" t="s">
        <v>6227</v>
      </c>
      <c r="B102" t="s">
        <v>6448</v>
      </c>
      <c r="E102" t="s">
        <v>5852</v>
      </c>
      <c r="F102" t="s">
        <v>6539</v>
      </c>
    </row>
    <row r="103" spans="1:6" x14ac:dyDescent="0.25">
      <c r="A103" t="s">
        <v>6228</v>
      </c>
      <c r="B103" t="s">
        <v>6448</v>
      </c>
      <c r="E103" t="s">
        <v>5854</v>
      </c>
      <c r="F103" t="s">
        <v>6540</v>
      </c>
    </row>
    <row r="104" spans="1:6" x14ac:dyDescent="0.25">
      <c r="A104" t="s">
        <v>6229</v>
      </c>
      <c r="B104" t="s">
        <v>6448</v>
      </c>
      <c r="E104" t="s">
        <v>5855</v>
      </c>
      <c r="F104" t="s">
        <v>6541</v>
      </c>
    </row>
    <row r="105" spans="1:6" x14ac:dyDescent="0.25">
      <c r="A105" t="s">
        <v>6230</v>
      </c>
      <c r="B105" t="s">
        <v>6448</v>
      </c>
      <c r="E105" t="s">
        <v>5856</v>
      </c>
      <c r="F105" t="s">
        <v>1274</v>
      </c>
    </row>
    <row r="106" spans="1:6" x14ac:dyDescent="0.25">
      <c r="A106" t="s">
        <v>6231</v>
      </c>
      <c r="B106" t="s">
        <v>6448</v>
      </c>
      <c r="E106" t="s">
        <v>5857</v>
      </c>
      <c r="F106" t="s">
        <v>6542</v>
      </c>
    </row>
    <row r="107" spans="1:6" x14ac:dyDescent="0.25">
      <c r="A107" t="s">
        <v>6232</v>
      </c>
      <c r="B107" t="s">
        <v>6448</v>
      </c>
      <c r="E107" t="s">
        <v>5858</v>
      </c>
      <c r="F107" t="s">
        <v>6543</v>
      </c>
    </row>
    <row r="108" spans="1:6" x14ac:dyDescent="0.25">
      <c r="A108" t="s">
        <v>6233</v>
      </c>
      <c r="B108" t="s">
        <v>6448</v>
      </c>
      <c r="E108" t="s">
        <v>5859</v>
      </c>
      <c r="F108" t="s">
        <v>6426</v>
      </c>
    </row>
    <row r="109" spans="1:6" x14ac:dyDescent="0.25">
      <c r="A109" t="s">
        <v>6234</v>
      </c>
      <c r="B109" t="s">
        <v>6448</v>
      </c>
      <c r="E109" t="s">
        <v>5983</v>
      </c>
      <c r="F109" t="s">
        <v>6544</v>
      </c>
    </row>
    <row r="110" spans="1:6" x14ac:dyDescent="0.25">
      <c r="A110" t="s">
        <v>6235</v>
      </c>
      <c r="B110" t="s">
        <v>6449</v>
      </c>
      <c r="E110" t="s">
        <v>5860</v>
      </c>
      <c r="F110" t="s">
        <v>6545</v>
      </c>
    </row>
    <row r="111" spans="1:6" x14ac:dyDescent="0.25">
      <c r="A111" t="s">
        <v>6236</v>
      </c>
      <c r="B111" t="s">
        <v>6450</v>
      </c>
      <c r="E111" t="s">
        <v>5984</v>
      </c>
      <c r="F111" t="s">
        <v>6546</v>
      </c>
    </row>
    <row r="112" spans="1:6" x14ac:dyDescent="0.25">
      <c r="A112" t="s">
        <v>6237</v>
      </c>
      <c r="B112" t="s">
        <v>6451</v>
      </c>
      <c r="E112" t="s">
        <v>5985</v>
      </c>
      <c r="F112" t="s">
        <v>6547</v>
      </c>
    </row>
    <row r="113" spans="1:6" x14ac:dyDescent="0.25">
      <c r="A113" t="s">
        <v>6238</v>
      </c>
      <c r="B113" t="s">
        <v>6452</v>
      </c>
      <c r="E113" t="s">
        <v>5986</v>
      </c>
      <c r="F113" t="s">
        <v>1235</v>
      </c>
    </row>
    <row r="114" spans="1:6" x14ac:dyDescent="0.25">
      <c r="A114" t="s">
        <v>6239</v>
      </c>
      <c r="B114" t="s">
        <v>6453</v>
      </c>
      <c r="E114" t="s">
        <v>5862</v>
      </c>
      <c r="F114" t="s">
        <v>6548</v>
      </c>
    </row>
    <row r="115" spans="1:6" x14ac:dyDescent="0.25">
      <c r="A115" t="s">
        <v>6240</v>
      </c>
      <c r="B115" t="s">
        <v>6454</v>
      </c>
      <c r="E115" t="s">
        <v>5863</v>
      </c>
      <c r="F115" t="s">
        <v>6549</v>
      </c>
    </row>
    <row r="116" spans="1:6" x14ac:dyDescent="0.25">
      <c r="A116" t="s">
        <v>6241</v>
      </c>
      <c r="B116" t="s">
        <v>6451</v>
      </c>
      <c r="E116" t="s">
        <v>5987</v>
      </c>
      <c r="F116" t="s">
        <v>6550</v>
      </c>
    </row>
    <row r="117" spans="1:6" x14ac:dyDescent="0.25">
      <c r="A117" t="s">
        <v>6242</v>
      </c>
      <c r="B117" t="s">
        <v>6455</v>
      </c>
      <c r="E117" t="s">
        <v>5864</v>
      </c>
      <c r="F117" t="s">
        <v>6426</v>
      </c>
    </row>
    <row r="118" spans="1:6" x14ac:dyDescent="0.25">
      <c r="A118" t="s">
        <v>6243</v>
      </c>
      <c r="B118" t="s">
        <v>6448</v>
      </c>
      <c r="E118" t="s">
        <v>5861</v>
      </c>
      <c r="F118" t="s">
        <v>6541</v>
      </c>
    </row>
    <row r="119" spans="1:6" x14ac:dyDescent="0.25">
      <c r="A119" t="s">
        <v>6244</v>
      </c>
      <c r="B119" t="s">
        <v>3199</v>
      </c>
      <c r="E119" t="s">
        <v>6551</v>
      </c>
      <c r="F119" t="s">
        <v>47</v>
      </c>
    </row>
    <row r="120" spans="1:6" x14ac:dyDescent="0.25">
      <c r="A120" t="s">
        <v>6245</v>
      </c>
      <c r="B120" t="s">
        <v>6456</v>
      </c>
      <c r="E120" t="s">
        <v>5865</v>
      </c>
      <c r="F120" t="s">
        <v>6552</v>
      </c>
    </row>
    <row r="121" spans="1:6" x14ac:dyDescent="0.25">
      <c r="A121" t="s">
        <v>6246</v>
      </c>
      <c r="B121" t="s">
        <v>6457</v>
      </c>
      <c r="E121" t="s">
        <v>5866</v>
      </c>
      <c r="F121" t="s">
        <v>6553</v>
      </c>
    </row>
    <row r="122" spans="1:6" x14ac:dyDescent="0.25">
      <c r="A122" t="s">
        <v>6247</v>
      </c>
      <c r="B122" t="s">
        <v>6458</v>
      </c>
      <c r="E122" t="s">
        <v>5867</v>
      </c>
      <c r="F122" t="s">
        <v>6554</v>
      </c>
    </row>
    <row r="123" spans="1:6" x14ac:dyDescent="0.25">
      <c r="A123" t="s">
        <v>6248</v>
      </c>
      <c r="B123" t="s">
        <v>6459</v>
      </c>
      <c r="E123" t="s">
        <v>6555</v>
      </c>
      <c r="F123" t="s">
        <v>47</v>
      </c>
    </row>
    <row r="124" spans="1:6" x14ac:dyDescent="0.25">
      <c r="A124" t="s">
        <v>6249</v>
      </c>
      <c r="B124" t="s">
        <v>6460</v>
      </c>
      <c r="E124" t="s">
        <v>6556</v>
      </c>
      <c r="F124" t="s">
        <v>47</v>
      </c>
    </row>
    <row r="125" spans="1:6" x14ac:dyDescent="0.25">
      <c r="A125" t="s">
        <v>6250</v>
      </c>
      <c r="B125" t="s">
        <v>6461</v>
      </c>
      <c r="E125" t="s">
        <v>6557</v>
      </c>
      <c r="F125" t="s">
        <v>47</v>
      </c>
    </row>
    <row r="126" spans="1:6" x14ac:dyDescent="0.25">
      <c r="A126" t="s">
        <v>6251</v>
      </c>
      <c r="B126" t="s">
        <v>6462</v>
      </c>
      <c r="E126" t="s">
        <v>6558</v>
      </c>
      <c r="F126" t="s">
        <v>47</v>
      </c>
    </row>
    <row r="127" spans="1:6" x14ac:dyDescent="0.25">
      <c r="A127" t="s">
        <v>6252</v>
      </c>
      <c r="B127" t="s">
        <v>6463</v>
      </c>
      <c r="E127" t="s">
        <v>6559</v>
      </c>
      <c r="F127" t="s">
        <v>47</v>
      </c>
    </row>
    <row r="128" spans="1:6" x14ac:dyDescent="0.25">
      <c r="A128" t="s">
        <v>6253</v>
      </c>
      <c r="B128" t="s">
        <v>6464</v>
      </c>
      <c r="E128" t="s">
        <v>5889</v>
      </c>
      <c r="F128" t="s">
        <v>6560</v>
      </c>
    </row>
    <row r="129" spans="1:6" x14ac:dyDescent="0.25">
      <c r="A129" t="s">
        <v>6254</v>
      </c>
      <c r="B129" t="s">
        <v>6465</v>
      </c>
      <c r="E129" t="s">
        <v>5868</v>
      </c>
      <c r="F129" t="s">
        <v>6541</v>
      </c>
    </row>
    <row r="130" spans="1:6" x14ac:dyDescent="0.25">
      <c r="A130" t="s">
        <v>6255</v>
      </c>
      <c r="B130" t="s">
        <v>6456</v>
      </c>
      <c r="E130" t="s">
        <v>5988</v>
      </c>
      <c r="F130" t="s">
        <v>6561</v>
      </c>
    </row>
    <row r="131" spans="1:6" x14ac:dyDescent="0.25">
      <c r="A131" t="s">
        <v>6256</v>
      </c>
      <c r="B131" t="s">
        <v>6466</v>
      </c>
      <c r="E131" t="s">
        <v>5989</v>
      </c>
      <c r="F131" t="s">
        <v>6562</v>
      </c>
    </row>
    <row r="132" spans="1:6" x14ac:dyDescent="0.25">
      <c r="A132" t="s">
        <v>6257</v>
      </c>
      <c r="B132" t="s">
        <v>6467</v>
      </c>
      <c r="E132" t="s">
        <v>5990</v>
      </c>
      <c r="F132" t="s">
        <v>6563</v>
      </c>
    </row>
    <row r="133" spans="1:6" x14ac:dyDescent="0.25">
      <c r="A133" t="s">
        <v>6258</v>
      </c>
      <c r="B133" t="s">
        <v>6468</v>
      </c>
      <c r="E133" t="s">
        <v>5869</v>
      </c>
      <c r="F133" t="s">
        <v>6564</v>
      </c>
    </row>
    <row r="134" spans="1:6" x14ac:dyDescent="0.25">
      <c r="A134" t="s">
        <v>6259</v>
      </c>
      <c r="B134" t="s">
        <v>671</v>
      </c>
      <c r="E134" t="s">
        <v>5870</v>
      </c>
      <c r="F134" t="s">
        <v>1274</v>
      </c>
    </row>
    <row r="135" spans="1:6" x14ac:dyDescent="0.25">
      <c r="A135" t="s">
        <v>6260</v>
      </c>
      <c r="B135" t="s">
        <v>6469</v>
      </c>
      <c r="E135" t="s">
        <v>5991</v>
      </c>
      <c r="F135" t="s">
        <v>6565</v>
      </c>
    </row>
    <row r="136" spans="1:6" x14ac:dyDescent="0.25">
      <c r="A136" t="s">
        <v>6261</v>
      </c>
      <c r="B136" t="s">
        <v>6470</v>
      </c>
      <c r="E136" t="s">
        <v>5871</v>
      </c>
      <c r="F136" t="s">
        <v>6566</v>
      </c>
    </row>
    <row r="137" spans="1:6" x14ac:dyDescent="0.25">
      <c r="A137" t="s">
        <v>6262</v>
      </c>
      <c r="B137" t="s">
        <v>5156</v>
      </c>
      <c r="E137" t="s">
        <v>5992</v>
      </c>
      <c r="F137" t="s">
        <v>6567</v>
      </c>
    </row>
    <row r="138" spans="1:6" x14ac:dyDescent="0.25">
      <c r="A138" t="s">
        <v>6263</v>
      </c>
      <c r="B138" t="s">
        <v>6456</v>
      </c>
      <c r="E138" t="s">
        <v>5993</v>
      </c>
      <c r="F138" t="s">
        <v>6448</v>
      </c>
    </row>
    <row r="139" spans="1:6" x14ac:dyDescent="0.25">
      <c r="A139" t="s">
        <v>6264</v>
      </c>
      <c r="B139" t="s">
        <v>5594</v>
      </c>
      <c r="E139" t="s">
        <v>5994</v>
      </c>
      <c r="F139" t="s">
        <v>6448</v>
      </c>
    </row>
    <row r="140" spans="1:6" x14ac:dyDescent="0.25">
      <c r="A140" t="s">
        <v>6265</v>
      </c>
      <c r="B140" t="s">
        <v>6471</v>
      </c>
      <c r="E140" t="s">
        <v>5995</v>
      </c>
      <c r="F140" t="s">
        <v>6448</v>
      </c>
    </row>
    <row r="141" spans="1:6" x14ac:dyDescent="0.25">
      <c r="A141" t="s">
        <v>6266</v>
      </c>
      <c r="B141" t="s">
        <v>6472</v>
      </c>
      <c r="E141" t="s">
        <v>5996</v>
      </c>
      <c r="F141" t="s">
        <v>6448</v>
      </c>
    </row>
    <row r="142" spans="1:6" x14ac:dyDescent="0.25">
      <c r="A142" t="s">
        <v>6267</v>
      </c>
      <c r="B142" t="s">
        <v>2946</v>
      </c>
      <c r="E142" t="s">
        <v>5997</v>
      </c>
      <c r="F142" t="s">
        <v>6448</v>
      </c>
    </row>
    <row r="143" spans="1:6" x14ac:dyDescent="0.25">
      <c r="A143" t="s">
        <v>6268</v>
      </c>
      <c r="B143" t="s">
        <v>6473</v>
      </c>
      <c r="E143" t="s">
        <v>5872</v>
      </c>
      <c r="F143" t="s">
        <v>6568</v>
      </c>
    </row>
    <row r="144" spans="1:6" x14ac:dyDescent="0.25">
      <c r="A144" t="s">
        <v>6269</v>
      </c>
      <c r="B144" t="s">
        <v>6474</v>
      </c>
      <c r="E144" t="s">
        <v>5998</v>
      </c>
      <c r="F144" t="s">
        <v>6448</v>
      </c>
    </row>
    <row r="145" spans="1:6" x14ac:dyDescent="0.25">
      <c r="A145" t="s">
        <v>6268</v>
      </c>
      <c r="B145" t="s">
        <v>6473</v>
      </c>
      <c r="E145" t="s">
        <v>5873</v>
      </c>
      <c r="F145" t="s">
        <v>6569</v>
      </c>
    </row>
    <row r="146" spans="1:6" x14ac:dyDescent="0.25">
      <c r="A146" t="s">
        <v>6270</v>
      </c>
      <c r="B146" t="s">
        <v>3261</v>
      </c>
      <c r="E146" t="s">
        <v>5999</v>
      </c>
      <c r="F146" t="s">
        <v>6448</v>
      </c>
    </row>
    <row r="147" spans="1:6" x14ac:dyDescent="0.25">
      <c r="A147" t="s">
        <v>6271</v>
      </c>
      <c r="B147" t="s">
        <v>6475</v>
      </c>
      <c r="E147" t="s">
        <v>6000</v>
      </c>
      <c r="F147" t="s">
        <v>6448</v>
      </c>
    </row>
    <row r="148" spans="1:6" x14ac:dyDescent="0.25">
      <c r="A148" t="s">
        <v>6272</v>
      </c>
      <c r="B148" t="s">
        <v>6476</v>
      </c>
      <c r="E148" t="s">
        <v>6001</v>
      </c>
      <c r="F148" t="s">
        <v>6448</v>
      </c>
    </row>
    <row r="149" spans="1:6" x14ac:dyDescent="0.25">
      <c r="A149" t="s">
        <v>6273</v>
      </c>
      <c r="B149" t="s">
        <v>6477</v>
      </c>
      <c r="E149" t="s">
        <v>6002</v>
      </c>
      <c r="F149" t="s">
        <v>6448</v>
      </c>
    </row>
    <row r="150" spans="1:6" x14ac:dyDescent="0.25">
      <c r="A150" t="s">
        <v>6274</v>
      </c>
      <c r="B150" t="s">
        <v>6478</v>
      </c>
      <c r="E150" t="s">
        <v>6003</v>
      </c>
      <c r="F150" t="s">
        <v>6448</v>
      </c>
    </row>
    <row r="151" spans="1:6" x14ac:dyDescent="0.25">
      <c r="A151" t="s">
        <v>6275</v>
      </c>
      <c r="B151" t="s">
        <v>2946</v>
      </c>
      <c r="E151" t="s">
        <v>6004</v>
      </c>
      <c r="F151" t="s">
        <v>6448</v>
      </c>
    </row>
    <row r="152" spans="1:6" x14ac:dyDescent="0.25">
      <c r="A152" t="s">
        <v>6276</v>
      </c>
      <c r="B152" t="s">
        <v>6479</v>
      </c>
      <c r="E152" t="s">
        <v>5873</v>
      </c>
      <c r="F152" t="s">
        <v>6569</v>
      </c>
    </row>
    <row r="153" spans="1:6" x14ac:dyDescent="0.25">
      <c r="A153" t="s">
        <v>6277</v>
      </c>
      <c r="B153" t="s">
        <v>6480</v>
      </c>
      <c r="E153" t="s">
        <v>6005</v>
      </c>
      <c r="F153" t="s">
        <v>6570</v>
      </c>
    </row>
    <row r="154" spans="1:6" x14ac:dyDescent="0.25">
      <c r="A154" t="s">
        <v>6278</v>
      </c>
      <c r="B154" t="s">
        <v>6481</v>
      </c>
      <c r="E154" t="s">
        <v>6006</v>
      </c>
      <c r="F154" t="s">
        <v>6448</v>
      </c>
    </row>
    <row r="155" spans="1:6" x14ac:dyDescent="0.25">
      <c r="A155" t="s">
        <v>6279</v>
      </c>
      <c r="B155" t="s">
        <v>6437</v>
      </c>
      <c r="E155" t="s">
        <v>6007</v>
      </c>
      <c r="F155" t="s">
        <v>6448</v>
      </c>
    </row>
    <row r="156" spans="1:6" x14ac:dyDescent="0.25">
      <c r="E156" t="s">
        <v>6008</v>
      </c>
      <c r="F156" t="s">
        <v>6448</v>
      </c>
    </row>
    <row r="157" spans="1:6" x14ac:dyDescent="0.25">
      <c r="E157" t="s">
        <v>6009</v>
      </c>
      <c r="F157" t="s">
        <v>6448</v>
      </c>
    </row>
    <row r="158" spans="1:6" x14ac:dyDescent="0.25">
      <c r="E158" t="s">
        <v>6010</v>
      </c>
      <c r="F158" t="s">
        <v>6448</v>
      </c>
    </row>
    <row r="159" spans="1:6" x14ac:dyDescent="0.25">
      <c r="E159" t="s">
        <v>6011</v>
      </c>
      <c r="F159" t="s">
        <v>6448</v>
      </c>
    </row>
    <row r="160" spans="1:6" x14ac:dyDescent="0.25">
      <c r="E160" t="s">
        <v>5874</v>
      </c>
      <c r="F160" t="s">
        <v>6571</v>
      </c>
    </row>
    <row r="161" spans="5:6" x14ac:dyDescent="0.25">
      <c r="E161" t="s">
        <v>6012</v>
      </c>
      <c r="F161" t="s">
        <v>1284</v>
      </c>
    </row>
    <row r="162" spans="5:6" x14ac:dyDescent="0.25">
      <c r="E162" t="s">
        <v>6013</v>
      </c>
      <c r="F162" t="s">
        <v>6448</v>
      </c>
    </row>
    <row r="163" spans="5:6" x14ac:dyDescent="0.25">
      <c r="E163" t="s">
        <v>6014</v>
      </c>
      <c r="F163" t="s">
        <v>6448</v>
      </c>
    </row>
    <row r="164" spans="5:6" x14ac:dyDescent="0.25">
      <c r="E164" t="s">
        <v>6015</v>
      </c>
      <c r="F164" t="s">
        <v>6570</v>
      </c>
    </row>
    <row r="165" spans="5:6" x14ac:dyDescent="0.25">
      <c r="E165" t="s">
        <v>6016</v>
      </c>
      <c r="F165" t="s">
        <v>6448</v>
      </c>
    </row>
    <row r="166" spans="5:6" x14ac:dyDescent="0.25">
      <c r="E166" t="s">
        <v>6013</v>
      </c>
      <c r="F166" t="s">
        <v>6448</v>
      </c>
    </row>
    <row r="167" spans="5:6" x14ac:dyDescent="0.25">
      <c r="E167" t="s">
        <v>6017</v>
      </c>
      <c r="F167" t="s">
        <v>6448</v>
      </c>
    </row>
    <row r="168" spans="5:6" x14ac:dyDescent="0.25">
      <c r="E168" t="s">
        <v>6018</v>
      </c>
      <c r="F168" t="s">
        <v>6448</v>
      </c>
    </row>
    <row r="169" spans="5:6" x14ac:dyDescent="0.25">
      <c r="E169" t="s">
        <v>6019</v>
      </c>
      <c r="F169" t="s">
        <v>6448</v>
      </c>
    </row>
    <row r="170" spans="5:6" x14ac:dyDescent="0.25">
      <c r="E170" t="s">
        <v>6020</v>
      </c>
      <c r="F170" t="s">
        <v>6448</v>
      </c>
    </row>
    <row r="171" spans="5:6" x14ac:dyDescent="0.25">
      <c r="E171" t="s">
        <v>6021</v>
      </c>
      <c r="F171" t="s">
        <v>6448</v>
      </c>
    </row>
    <row r="172" spans="5:6" x14ac:dyDescent="0.25">
      <c r="E172" t="s">
        <v>6022</v>
      </c>
      <c r="F172" t="s">
        <v>6448</v>
      </c>
    </row>
    <row r="173" spans="5:6" x14ac:dyDescent="0.25">
      <c r="E173" t="s">
        <v>5875</v>
      </c>
      <c r="F173" t="s">
        <v>6572</v>
      </c>
    </row>
    <row r="174" spans="5:6" x14ac:dyDescent="0.25">
      <c r="E174" t="s">
        <v>5876</v>
      </c>
      <c r="F174" t="s">
        <v>6573</v>
      </c>
    </row>
    <row r="175" spans="5:6" x14ac:dyDescent="0.25">
      <c r="E175" t="s">
        <v>5885</v>
      </c>
      <c r="F175" t="s">
        <v>3220</v>
      </c>
    </row>
    <row r="176" spans="5:6" x14ac:dyDescent="0.25">
      <c r="E176" t="s">
        <v>5877</v>
      </c>
      <c r="F176" t="s">
        <v>6574</v>
      </c>
    </row>
    <row r="177" spans="5:6" x14ac:dyDescent="0.25">
      <c r="E177" t="s">
        <v>6023</v>
      </c>
      <c r="F177" t="s">
        <v>6575</v>
      </c>
    </row>
    <row r="178" spans="5:6" x14ac:dyDescent="0.25">
      <c r="E178" t="s">
        <v>5878</v>
      </c>
      <c r="F178" t="s">
        <v>6459</v>
      </c>
    </row>
    <row r="179" spans="5:6" x14ac:dyDescent="0.25">
      <c r="E179" t="s">
        <v>5879</v>
      </c>
      <c r="F179" t="s">
        <v>6576</v>
      </c>
    </row>
    <row r="180" spans="5:6" x14ac:dyDescent="0.25">
      <c r="E180" t="s">
        <v>6024</v>
      </c>
      <c r="F180" t="s">
        <v>6573</v>
      </c>
    </row>
    <row r="181" spans="5:6" x14ac:dyDescent="0.25">
      <c r="E181" t="s">
        <v>5880</v>
      </c>
      <c r="F181" t="s">
        <v>6577</v>
      </c>
    </row>
    <row r="182" spans="5:6" x14ac:dyDescent="0.25">
      <c r="E182" t="s">
        <v>5882</v>
      </c>
      <c r="F182" t="s">
        <v>4548</v>
      </c>
    </row>
    <row r="183" spans="5:6" x14ac:dyDescent="0.25">
      <c r="E183" t="s">
        <v>5883</v>
      </c>
      <c r="F183" t="s">
        <v>6578</v>
      </c>
    </row>
    <row r="184" spans="5:6" x14ac:dyDescent="0.25">
      <c r="E184" t="s">
        <v>5884</v>
      </c>
      <c r="F184" t="s">
        <v>6579</v>
      </c>
    </row>
    <row r="185" spans="5:6" x14ac:dyDescent="0.25">
      <c r="E185" t="s">
        <v>5886</v>
      </c>
      <c r="F185" t="s">
        <v>5614</v>
      </c>
    </row>
    <row r="186" spans="5:6" x14ac:dyDescent="0.25">
      <c r="E186" t="s">
        <v>5887</v>
      </c>
      <c r="F186" t="s">
        <v>5614</v>
      </c>
    </row>
    <row r="187" spans="5:6" x14ac:dyDescent="0.25">
      <c r="E187" t="s">
        <v>5888</v>
      </c>
      <c r="F187" t="s">
        <v>6580</v>
      </c>
    </row>
    <row r="188" spans="5:6" x14ac:dyDescent="0.25">
      <c r="E188" t="s">
        <v>5890</v>
      </c>
      <c r="F188" t="s">
        <v>1274</v>
      </c>
    </row>
    <row r="189" spans="5:6" x14ac:dyDescent="0.25">
      <c r="E189" t="s">
        <v>5891</v>
      </c>
      <c r="F189" t="s">
        <v>6581</v>
      </c>
    </row>
    <row r="190" spans="5:6" x14ac:dyDescent="0.25">
      <c r="E190" t="s">
        <v>5895</v>
      </c>
      <c r="F190" t="s">
        <v>6582</v>
      </c>
    </row>
    <row r="191" spans="5:6" x14ac:dyDescent="0.25">
      <c r="E191" t="s">
        <v>5905</v>
      </c>
      <c r="F191" t="s">
        <v>5118</v>
      </c>
    </row>
    <row r="192" spans="5:6" x14ac:dyDescent="0.25">
      <c r="E192" t="s">
        <v>5892</v>
      </c>
      <c r="F192" t="s">
        <v>6583</v>
      </c>
    </row>
    <row r="193" spans="5:6" x14ac:dyDescent="0.25">
      <c r="E193" t="s">
        <v>6025</v>
      </c>
      <c r="F193" t="s">
        <v>6584</v>
      </c>
    </row>
    <row r="194" spans="5:6" x14ac:dyDescent="0.25">
      <c r="E194" t="s">
        <v>5893</v>
      </c>
      <c r="F194" t="s">
        <v>6468</v>
      </c>
    </row>
    <row r="195" spans="5:6" x14ac:dyDescent="0.25">
      <c r="E195" t="s">
        <v>5894</v>
      </c>
      <c r="F195" t="s">
        <v>6585</v>
      </c>
    </row>
    <row r="196" spans="5:6" x14ac:dyDescent="0.25">
      <c r="E196" t="s">
        <v>5896</v>
      </c>
      <c r="F196" t="s">
        <v>6586</v>
      </c>
    </row>
    <row r="197" spans="5:6" x14ac:dyDescent="0.25">
      <c r="E197" t="s">
        <v>5898</v>
      </c>
      <c r="F197" t="s">
        <v>6587</v>
      </c>
    </row>
    <row r="198" spans="5:6" x14ac:dyDescent="0.25">
      <c r="E198" t="s">
        <v>5899</v>
      </c>
      <c r="F198" t="s">
        <v>1282</v>
      </c>
    </row>
    <row r="199" spans="5:6" x14ac:dyDescent="0.25">
      <c r="E199" t="s">
        <v>5900</v>
      </c>
      <c r="F199" t="s">
        <v>6588</v>
      </c>
    </row>
    <row r="200" spans="5:6" x14ac:dyDescent="0.25">
      <c r="E200" t="s">
        <v>5881</v>
      </c>
      <c r="F200" t="s">
        <v>6589</v>
      </c>
    </row>
    <row r="201" spans="5:6" x14ac:dyDescent="0.25">
      <c r="E201" t="s">
        <v>5901</v>
      </c>
      <c r="F201" t="s">
        <v>6590</v>
      </c>
    </row>
    <row r="202" spans="5:6" x14ac:dyDescent="0.25">
      <c r="E202" t="s">
        <v>5902</v>
      </c>
      <c r="F202" t="s">
        <v>1282</v>
      </c>
    </row>
    <row r="203" spans="5:6" x14ac:dyDescent="0.25">
      <c r="E203" t="s">
        <v>5897</v>
      </c>
      <c r="F203" t="s">
        <v>6591</v>
      </c>
    </row>
    <row r="204" spans="5:6" x14ac:dyDescent="0.25">
      <c r="E204" t="s">
        <v>5903</v>
      </c>
      <c r="F204" t="s">
        <v>6592</v>
      </c>
    </row>
    <row r="205" spans="5:6" x14ac:dyDescent="0.25">
      <c r="E205" t="s">
        <v>6026</v>
      </c>
      <c r="F205" t="s">
        <v>6593</v>
      </c>
    </row>
    <row r="206" spans="5:6" x14ac:dyDescent="0.25">
      <c r="E206" t="s">
        <v>6027</v>
      </c>
      <c r="F206" t="s">
        <v>6594</v>
      </c>
    </row>
    <row r="207" spans="5:6" x14ac:dyDescent="0.25">
      <c r="E207" t="s">
        <v>5904</v>
      </c>
      <c r="F207" t="s">
        <v>6595</v>
      </c>
    </row>
    <row r="208" spans="5:6" x14ac:dyDescent="0.25">
      <c r="E208" t="s">
        <v>6028</v>
      </c>
      <c r="F208" t="s">
        <v>6550</v>
      </c>
    </row>
    <row r="209" spans="5:6" x14ac:dyDescent="0.25">
      <c r="E209" t="s">
        <v>5975</v>
      </c>
      <c r="F209" t="s">
        <v>6514</v>
      </c>
    </row>
    <row r="210" spans="5:6" x14ac:dyDescent="0.25">
      <c r="E210" t="s">
        <v>6029</v>
      </c>
      <c r="F210" t="s">
        <v>6550</v>
      </c>
    </row>
    <row r="211" spans="5:6" x14ac:dyDescent="0.25">
      <c r="E211" t="s">
        <v>6030</v>
      </c>
      <c r="F211" t="s">
        <v>6596</v>
      </c>
    </row>
    <row r="212" spans="5:6" x14ac:dyDescent="0.25">
      <c r="E212" t="s">
        <v>5906</v>
      </c>
      <c r="F212" t="s">
        <v>6597</v>
      </c>
    </row>
    <row r="213" spans="5:6" x14ac:dyDescent="0.25">
      <c r="E213" t="s">
        <v>5907</v>
      </c>
      <c r="F213" t="s">
        <v>2962</v>
      </c>
    </row>
    <row r="214" spans="5:6" x14ac:dyDescent="0.25">
      <c r="E214" t="s">
        <v>5908</v>
      </c>
      <c r="F214" t="s">
        <v>5614</v>
      </c>
    </row>
    <row r="215" spans="5:6" x14ac:dyDescent="0.25">
      <c r="E215" t="s">
        <v>6031</v>
      </c>
      <c r="F215" t="s">
        <v>2946</v>
      </c>
    </row>
    <row r="216" spans="5:6" x14ac:dyDescent="0.25">
      <c r="E216" t="s">
        <v>6032</v>
      </c>
      <c r="F216" t="s">
        <v>2946</v>
      </c>
    </row>
    <row r="217" spans="5:6" x14ac:dyDescent="0.25">
      <c r="E217" t="s">
        <v>6033</v>
      </c>
      <c r="F217" t="s">
        <v>1159</v>
      </c>
    </row>
    <row r="218" spans="5:6" x14ac:dyDescent="0.25">
      <c r="E218" t="s">
        <v>6034</v>
      </c>
      <c r="F218" t="s">
        <v>6598</v>
      </c>
    </row>
    <row r="219" spans="5:6" x14ac:dyDescent="0.25">
      <c r="E219" t="s">
        <v>6035</v>
      </c>
      <c r="F219" t="s">
        <v>6524</v>
      </c>
    </row>
    <row r="220" spans="5:6" x14ac:dyDescent="0.25">
      <c r="E220" t="s">
        <v>6036</v>
      </c>
      <c r="F220" t="s">
        <v>2946</v>
      </c>
    </row>
    <row r="221" spans="5:6" x14ac:dyDescent="0.25">
      <c r="E221" t="s">
        <v>6599</v>
      </c>
      <c r="F221" t="s">
        <v>47</v>
      </c>
    </row>
    <row r="222" spans="5:6" x14ac:dyDescent="0.25">
      <c r="E222" t="s">
        <v>5909</v>
      </c>
      <c r="F222" t="s">
        <v>6600</v>
      </c>
    </row>
    <row r="223" spans="5:6" x14ac:dyDescent="0.25">
      <c r="E223" t="s">
        <v>5910</v>
      </c>
      <c r="F223" t="s">
        <v>6601</v>
      </c>
    </row>
    <row r="224" spans="5:6" x14ac:dyDescent="0.25">
      <c r="E224" t="s">
        <v>5911</v>
      </c>
      <c r="F224" t="s">
        <v>6602</v>
      </c>
    </row>
    <row r="225" spans="5:6" x14ac:dyDescent="0.25">
      <c r="E225" t="s">
        <v>6037</v>
      </c>
      <c r="F225" t="s">
        <v>1284</v>
      </c>
    </row>
    <row r="226" spans="5:6" x14ac:dyDescent="0.25">
      <c r="E226" t="s">
        <v>6603</v>
      </c>
      <c r="F226" t="s">
        <v>47</v>
      </c>
    </row>
    <row r="227" spans="5:6" x14ac:dyDescent="0.25">
      <c r="E227" t="s">
        <v>6604</v>
      </c>
      <c r="F227" t="s">
        <v>47</v>
      </c>
    </row>
    <row r="228" spans="5:6" x14ac:dyDescent="0.25">
      <c r="E228" t="s">
        <v>6605</v>
      </c>
      <c r="F228" t="s">
        <v>47</v>
      </c>
    </row>
    <row r="229" spans="5:6" x14ac:dyDescent="0.25">
      <c r="E229" t="s">
        <v>6606</v>
      </c>
      <c r="F229" t="s">
        <v>47</v>
      </c>
    </row>
    <row r="230" spans="5:6" x14ac:dyDescent="0.25">
      <c r="E230" t="s">
        <v>6607</v>
      </c>
      <c r="F230" t="s">
        <v>47</v>
      </c>
    </row>
    <row r="231" spans="5:6" x14ac:dyDescent="0.25">
      <c r="E231" t="s">
        <v>6608</v>
      </c>
      <c r="F231" t="s">
        <v>47</v>
      </c>
    </row>
    <row r="232" spans="5:6" x14ac:dyDescent="0.25">
      <c r="E232" t="s">
        <v>6609</v>
      </c>
      <c r="F232" t="s">
        <v>47</v>
      </c>
    </row>
    <row r="233" spans="5:6" x14ac:dyDescent="0.25">
      <c r="E233" t="s">
        <v>6038</v>
      </c>
      <c r="F233" t="s">
        <v>6550</v>
      </c>
    </row>
    <row r="234" spans="5:6" x14ac:dyDescent="0.25">
      <c r="E234" t="s">
        <v>6039</v>
      </c>
      <c r="F234" t="s">
        <v>6610</v>
      </c>
    </row>
    <row r="235" spans="5:6" x14ac:dyDescent="0.25">
      <c r="E235" t="s">
        <v>6040</v>
      </c>
      <c r="F235" t="s">
        <v>1284</v>
      </c>
    </row>
    <row r="236" spans="5:6" x14ac:dyDescent="0.25">
      <c r="E236" t="s">
        <v>6611</v>
      </c>
      <c r="F236" t="s">
        <v>47</v>
      </c>
    </row>
    <row r="237" spans="5:6" x14ac:dyDescent="0.25">
      <c r="E237" t="s">
        <v>6041</v>
      </c>
      <c r="F237" t="s">
        <v>2946</v>
      </c>
    </row>
    <row r="238" spans="5:6" x14ac:dyDescent="0.25">
      <c r="E238" t="s">
        <v>6042</v>
      </c>
      <c r="F238" t="s">
        <v>2196</v>
      </c>
    </row>
    <row r="239" spans="5:6" x14ac:dyDescent="0.25">
      <c r="E239" t="s">
        <v>5912</v>
      </c>
      <c r="F239" t="s">
        <v>2946</v>
      </c>
    </row>
    <row r="240" spans="5:6" x14ac:dyDescent="0.25">
      <c r="E240" t="s">
        <v>6043</v>
      </c>
      <c r="F240" t="s">
        <v>6498</v>
      </c>
    </row>
    <row r="241" spans="5:6" x14ac:dyDescent="0.25">
      <c r="E241" t="s">
        <v>6044</v>
      </c>
      <c r="F241" t="s">
        <v>2946</v>
      </c>
    </row>
    <row r="242" spans="5:6" x14ac:dyDescent="0.25">
      <c r="E242" t="s">
        <v>6612</v>
      </c>
      <c r="F242" t="s">
        <v>47</v>
      </c>
    </row>
    <row r="243" spans="5:6" x14ac:dyDescent="0.25">
      <c r="E243" t="s">
        <v>6613</v>
      </c>
      <c r="F243" t="s">
        <v>47</v>
      </c>
    </row>
    <row r="244" spans="5:6" x14ac:dyDescent="0.25">
      <c r="E244" t="s">
        <v>6614</v>
      </c>
      <c r="F244" t="s">
        <v>47</v>
      </c>
    </row>
    <row r="245" spans="5:6" x14ac:dyDescent="0.25">
      <c r="E245" t="s">
        <v>6615</v>
      </c>
      <c r="F245" t="s">
        <v>47</v>
      </c>
    </row>
    <row r="246" spans="5:6" x14ac:dyDescent="0.25">
      <c r="E246" t="s">
        <v>6616</v>
      </c>
      <c r="F246" t="s">
        <v>47</v>
      </c>
    </row>
    <row r="247" spans="5:6" x14ac:dyDescent="0.25">
      <c r="E247" t="s">
        <v>6617</v>
      </c>
      <c r="F247" t="s">
        <v>47</v>
      </c>
    </row>
    <row r="248" spans="5:6" x14ac:dyDescent="0.25">
      <c r="E248" t="s">
        <v>6618</v>
      </c>
      <c r="F248" t="s">
        <v>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6</vt:i4>
      </vt:variant>
    </vt:vector>
  </HeadingPairs>
  <TitlesOfParts>
    <vt:vector size="13" baseType="lpstr">
      <vt:lpstr>База</vt:lpstr>
      <vt:lpstr>Лист1</vt:lpstr>
      <vt:lpstr>Лист2</vt:lpstr>
      <vt:lpstr>китобча</vt:lpstr>
      <vt:lpstr>китобча 2</vt:lpstr>
      <vt:lpstr>База декабр</vt:lpstr>
      <vt:lpstr>Лист3</vt:lpstr>
      <vt:lpstr>База!dep_7098</vt:lpstr>
      <vt:lpstr>'База декабр'!dep_7098</vt:lpstr>
      <vt:lpstr>База!Область_печати</vt:lpstr>
      <vt:lpstr>'База декабр'!Область_печати</vt:lpstr>
      <vt:lpstr>китобча!Область_печати</vt:lpstr>
      <vt:lpstr>'китобча 2'!Область_печати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Aliyor Barakayev</dc:creator>
  <cp:lastModifiedBy>Yulduz Shaikramova</cp:lastModifiedBy>
  <cp:lastPrinted>2025-01-04T06:48:46Z</cp:lastPrinted>
  <dcterms:created xsi:type="dcterms:W3CDTF">2024-02-01T14:15:46Z</dcterms:created>
  <dcterms:modified xsi:type="dcterms:W3CDTF">2025-01-04T06:49:28Z</dcterms:modified>
</cp:coreProperties>
</file>